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revisions/userNames.xml" ContentType="application/vnd.openxmlformats-officedocument.spreadsheetml.userNames+xml"/>
  <Override PartName="/xl/revisions/revisionLog58.xml" ContentType="application/vnd.openxmlformats-officedocument.spreadsheetml.revisionLog+xml"/>
  <Override PartName="/xl/revisions/revisionLog49.xml" ContentType="application/vnd.openxmlformats-officedocument.spreadsheetml.revisionLog+xml"/>
  <Default Extension="rels" ContentType="application/vnd.openxmlformats-package.relationships+xml"/>
  <Override PartName="/xl/revisions/revisionLog47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56.xml" ContentType="application/vnd.openxmlformats-officedocument.spreadsheetml.revisionLog+xml"/>
  <Default Extension="xml" ContentType="application/xml"/>
  <Override PartName="/xl/workbook.xml" ContentType="application/vnd.openxmlformats-officedocument.spreadsheetml.sheet.main+xml"/>
  <Override PartName="/xl/worksheets/wsSortMap1.xml" ContentType="application/vnd.ms-excel.wsSortMap+xml"/>
  <Override PartName="/docProps/app.xml" ContentType="application/vnd.openxmlformats-officedocument.extended-properties+xml"/>
  <Override PartName="/xl/revisions/revisionLog26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3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8.xml" ContentType="application/vnd.openxmlformats-officedocument.spreadsheetml.revisionLo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revisions/revisionLog50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5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0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30.xml" ContentType="application/vnd.openxmlformats-officedocument.spreadsheetml.revisionLog+xml"/>
  <Override PartName="/docProps/core.xml" ContentType="application/vnd.openxmlformats-package.core-properties+xml"/>
  <Override PartName="/xl/revisions/revisionLog2.xml" ContentType="application/vnd.openxmlformats-officedocument.spreadsheetml.revisionLog+xml"/>
  <Override PartName="/xl/revisions/revisionLog3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2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3256" windowHeight="12336"/>
  </bookViews>
  <sheets>
    <sheet name="Аркуш1" sheetId="1" r:id="rId1"/>
  </sheets>
  <definedNames>
    <definedName name="_xlnm._FilterDatabase" localSheetId="0" hidden="1">Аркуш1!$A$2:$AJ$3786</definedName>
    <definedName name="Z_2E77BCEE_D226_4AD0_BCDB_522A6A93F939_.wvu.Cols" localSheetId="0" hidden="1">Аркуш1!$C:$C,Аркуш1!#REF!,Аркуш1!$M:$M,Аркуш1!$AH:$AI</definedName>
    <definedName name="Z_300D81B3_BEB5_4887_8D9B_0F53892F2A42_.wvu.Cols" localSheetId="0" hidden="1">Аркуш1!$C:$C,Аркуш1!$F:$I,Аркуш1!$M:$M,Аркуш1!$Y:$AI</definedName>
    <definedName name="Z_300D81B3_BEB5_4887_8D9B_0F53892F2A42_.wvu.FilterData" localSheetId="0" hidden="1">Аркуш1!$A$2:$AJ$3786</definedName>
    <definedName name="Z_300D81B3_BEB5_4887_8D9B_0F53892F2A42_.wvu.PrintArea" localSheetId="0" hidden="1">Аркуш1!$A$1:$AI$3785</definedName>
    <definedName name="Z_3CB054F0_7732_4592_AF57_816FB47C2732_.wvu.Cols" localSheetId="0" hidden="1">Аркуш1!$C:$C,Аркуш1!#REF!,Аркуш1!#REF!,Аркуш1!$M:$M,Аркуш1!$AH:$AI</definedName>
    <definedName name="Z_50B54149_80EA_4FCF_AAB0_0C603582B0B9_.wvu.Cols" localSheetId="0" hidden="1">Аркуш1!$C:$C,Аркуш1!$F:$I,Аркуш1!$M:$M,Аркуш1!$Y:$AI</definedName>
    <definedName name="Z_50B54149_80EA_4FCF_AAB0_0C603582B0B9_.wvu.FilterData" localSheetId="0" hidden="1">Аркуш1!$A$2:$AJ$3786</definedName>
    <definedName name="Z_50B54149_80EA_4FCF_AAB0_0C603582B0B9_.wvu.PrintArea" localSheetId="0" hidden="1">Аркуш1!$A$1:$AI$3785</definedName>
    <definedName name="Z_824ACEA3_932D_4BBB_AE2B_1ADCB18BD5CE_.wvu.Cols" localSheetId="0" hidden="1">Аркуш1!$C:$C,Аркуш1!$F:$I,Аркуш1!$M:$M,Аркуш1!$Y:$AI</definedName>
    <definedName name="Z_824ACEA3_932D_4BBB_AE2B_1ADCB18BD5CE_.wvu.FilterData" localSheetId="0" hidden="1">Аркуш1!$A$2:$AJ$3786</definedName>
    <definedName name="Z_824ACEA3_932D_4BBB_AE2B_1ADCB18BD5CE_.wvu.PrintArea" localSheetId="0" hidden="1">Аркуш1!$A$1:$AI$3785</definedName>
    <definedName name="Z_E8ED7579_14D8_41D8_8D2A_ED6835A1C661_.wvu.Cols" localSheetId="0" hidden="1">Аркуш1!$C:$C,Аркуш1!#REF!,Аркуш1!$M:$M,Аркуш1!$AH:$AI</definedName>
    <definedName name="Z_E8ED7579_14D8_41D8_8D2A_ED6835A1C661_.wvu.PrintArea" localSheetId="0" hidden="1">Аркуш1!$A$1:$AI$3655</definedName>
    <definedName name="Z_E8ED7579_14D8_41D8_8D2A_ED6835A1C661_.wvu.Rows" localSheetId="0" hidden="1">Аркуш1!#REF!</definedName>
    <definedName name="_xlnm.Print_Area" localSheetId="0">Аркуш1!$A$1:$AI$3785</definedName>
  </definedNames>
  <calcPr calcId="162913"/>
  <customWorkbookViews>
    <customWorkbookView name="Оля - Личное представление" guid="{824ACEA3-932D-4BBB-AE2B-1ADCB18BD5CE}" mergeInterval="0" personalView="1" maximized="1" xWindow="1" yWindow="1" windowWidth="1916" windowHeight="802" activeSheetId="1"/>
    <customWorkbookView name="Мізін Анна Юріївна - Особисте подання" guid="{50B54149-80EA-4FCF-AAB0-0C603582B0B9}" mergeInterval="0" personalView="1" xWindow="44" yWindow="104" windowWidth="1768" windowHeight="945" activeSheetId="1"/>
    <customWorkbookView name="Шайдюк Олексій Сергійович - Особисте подання" guid="{2E77BCEE-D226-4AD0-BCDB-522A6A93F939}" mergeInterval="0" personalView="1" maximized="1" xWindow="-8" yWindow="-8" windowWidth="1936" windowHeight="1056" activeSheetId="1"/>
    <customWorkbookView name="Хоменко Юлія Олегівна - Особисте подання" guid="{3CB054F0-7732-4592-AF57-816FB47C2732}" mergeInterval="0" personalView="1" maximized="1" xWindow="-8" yWindow="-8" windowWidth="1936" windowHeight="1056" activeSheetId="1"/>
    <customWorkbookView name="Панченко Наталія Володимирівна - Особисте подання" guid="{E8ED7579-14D8-41D8-8D2A-ED6835A1C661}" mergeInterval="0" personalView="1" maximized="1" xWindow="-8" yWindow="-8" windowWidth="1936" windowHeight="1056" activeSheetId="1"/>
    <customWorkbookView name="anna - Особисте подання" guid="{300D81B3-BEB5-4887-8D9B-0F53892F2A42}" mergeInterval="0" personalView="1" maximized="1" xWindow="-8" yWindow="-8" windowWidth="1936" windowHeight="1056" activeSheetId="1"/>
  </customWorkbookViews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786" i="1"/>
  <c r="O3786"/>
  <c r="P3786"/>
  <c r="Q3786"/>
  <c r="N3786"/>
  <c r="Z1103" l="1"/>
  <c r="AA1103" s="1"/>
  <c r="Q856" l="1"/>
  <c r="Z2388" l="1"/>
  <c r="AA2388" s="1"/>
  <c r="X3654" l="1"/>
  <c r="W3654"/>
  <c r="U3654"/>
  <c r="T3654"/>
  <c r="Q3654"/>
  <c r="R3654" s="1"/>
  <c r="X3653"/>
  <c r="W3653"/>
  <c r="U3653"/>
  <c r="T3653"/>
  <c r="Q3653"/>
  <c r="R3653" s="1"/>
  <c r="X3652"/>
  <c r="W3652"/>
  <c r="U3652"/>
  <c r="T3652"/>
  <c r="Q3652"/>
  <c r="R3652" s="1"/>
  <c r="X3651"/>
  <c r="W3651"/>
  <c r="U3651"/>
  <c r="T3651"/>
  <c r="Q3651"/>
  <c r="R3651" s="1"/>
  <c r="X3650"/>
  <c r="W3650"/>
  <c r="U3650"/>
  <c r="T3650"/>
  <c r="Q3650"/>
  <c r="R3650" s="1"/>
  <c r="X3649"/>
  <c r="W3649"/>
  <c r="U3649"/>
  <c r="T3649"/>
  <c r="Q3649"/>
  <c r="R3649" s="1"/>
  <c r="X3648"/>
  <c r="W3648"/>
  <c r="U3648"/>
  <c r="T3648"/>
  <c r="Q3648"/>
  <c r="R3648" s="1"/>
  <c r="X3647"/>
  <c r="W3647"/>
  <c r="U3647"/>
  <c r="T3647"/>
  <c r="Q3647"/>
  <c r="R3647" s="1"/>
  <c r="X3646"/>
  <c r="W3646"/>
  <c r="U3646"/>
  <c r="T3646"/>
  <c r="Q3646"/>
  <c r="R3646" s="1"/>
  <c r="X3645"/>
  <c r="W3645"/>
  <c r="U3645"/>
  <c r="T3645"/>
  <c r="Q3645"/>
  <c r="R3645" s="1"/>
  <c r="X3644"/>
  <c r="W3644"/>
  <c r="U3644"/>
  <c r="T3644"/>
  <c r="Q3644"/>
  <c r="R3644" s="1"/>
  <c r="X3643"/>
  <c r="W3643"/>
  <c r="U3643"/>
  <c r="T3643"/>
  <c r="Q3643"/>
  <c r="R3643" s="1"/>
  <c r="X3642"/>
  <c r="W3642"/>
  <c r="U3642"/>
  <c r="T3642"/>
  <c r="Q3642"/>
  <c r="R3642" s="1"/>
  <c r="X3641"/>
  <c r="W3641"/>
  <c r="U3641"/>
  <c r="T3641"/>
  <c r="Q3641"/>
  <c r="R3641" s="1"/>
  <c r="X3640"/>
  <c r="W3640"/>
  <c r="U3640"/>
  <c r="T3640"/>
  <c r="Q3640"/>
  <c r="R3640" s="1"/>
  <c r="X3639"/>
  <c r="W3639"/>
  <c r="U3639"/>
  <c r="T3639"/>
  <c r="Q3639"/>
  <c r="R3639" s="1"/>
  <c r="X3638"/>
  <c r="W3638"/>
  <c r="U3638"/>
  <c r="T3638"/>
  <c r="Q3638"/>
  <c r="R3638" s="1"/>
  <c r="X3637"/>
  <c r="W3637"/>
  <c r="U3637"/>
  <c r="T3637"/>
  <c r="Q3637"/>
  <c r="R3637" s="1"/>
  <c r="X3636"/>
  <c r="W3636"/>
  <c r="U3636"/>
  <c r="T3636"/>
  <c r="Q3636"/>
  <c r="R3636" s="1"/>
  <c r="X3635"/>
  <c r="W3635"/>
  <c r="U3635"/>
  <c r="T3635"/>
  <c r="Q3635"/>
  <c r="R3635" s="1"/>
  <c r="X3634"/>
  <c r="W3634"/>
  <c r="U3634"/>
  <c r="T3634"/>
  <c r="Q3634"/>
  <c r="R3634" s="1"/>
  <c r="X3633"/>
  <c r="W3633"/>
  <c r="U3633"/>
  <c r="T3633"/>
  <c r="Q3633"/>
  <c r="R3633" s="1"/>
  <c r="X3632"/>
  <c r="W3632"/>
  <c r="U3632"/>
  <c r="T3632"/>
  <c r="Q3632"/>
  <c r="R3632" s="1"/>
  <c r="X3631"/>
  <c r="W3631"/>
  <c r="U3631"/>
  <c r="T3631"/>
  <c r="Q3631"/>
  <c r="R3631" s="1"/>
  <c r="X3630"/>
  <c r="W3630"/>
  <c r="U3630"/>
  <c r="T3630"/>
  <c r="Q3630"/>
  <c r="R3630" s="1"/>
  <c r="X3629"/>
  <c r="W3629"/>
  <c r="U3629"/>
  <c r="T3629"/>
  <c r="Q3629"/>
  <c r="R3629" s="1"/>
  <c r="X3628"/>
  <c r="W3628"/>
  <c r="U3628"/>
  <c r="T3628"/>
  <c r="R3628"/>
  <c r="X3627"/>
  <c r="W3627"/>
  <c r="U3627"/>
  <c r="T3627"/>
  <c r="Q3627"/>
  <c r="R3627" s="1"/>
  <c r="X3626"/>
  <c r="W3626"/>
  <c r="U3626"/>
  <c r="T3626"/>
  <c r="Q3626"/>
  <c r="R3626" s="1"/>
  <c r="AA3625"/>
  <c r="Z3625"/>
  <c r="X3625"/>
  <c r="W3625"/>
  <c r="U3625"/>
  <c r="T3625"/>
  <c r="Q3625"/>
  <c r="R3625" s="1"/>
  <c r="X3624"/>
  <c r="W3624"/>
  <c r="U3624"/>
  <c r="T3624"/>
  <c r="Q3624"/>
  <c r="R3624" s="1"/>
  <c r="X3623"/>
  <c r="W3623"/>
  <c r="U3623"/>
  <c r="T3623"/>
  <c r="Q3623"/>
  <c r="R3623" s="1"/>
  <c r="X3622"/>
  <c r="W3622"/>
  <c r="U3622"/>
  <c r="T3622"/>
  <c r="Q3622"/>
  <c r="R3622" s="1"/>
  <c r="X3621"/>
  <c r="W3621"/>
  <c r="U3621"/>
  <c r="T3621"/>
  <c r="Q3621"/>
  <c r="R3621" s="1"/>
  <c r="X3620"/>
  <c r="W3620"/>
  <c r="U3620"/>
  <c r="T3620"/>
  <c r="Q3620"/>
  <c r="R3620" s="1"/>
  <c r="X3619"/>
  <c r="W3619"/>
  <c r="U3619"/>
  <c r="T3619"/>
  <c r="Q3619"/>
  <c r="R3619" s="1"/>
  <c r="X3618"/>
  <c r="W3618"/>
  <c r="U3618"/>
  <c r="T3618"/>
  <c r="Q3618"/>
  <c r="R3618" s="1"/>
  <c r="X3617"/>
  <c r="W3617"/>
  <c r="U3617"/>
  <c r="T3617"/>
  <c r="Q3617"/>
  <c r="R3617" s="1"/>
  <c r="X3616"/>
  <c r="W3616"/>
  <c r="U3616"/>
  <c r="T3616"/>
  <c r="Q3616"/>
  <c r="R3616" s="1"/>
  <c r="X3615"/>
  <c r="W3615"/>
  <c r="U3615"/>
  <c r="T3615"/>
  <c r="Q3615"/>
  <c r="R3615" s="1"/>
  <c r="X3614"/>
  <c r="W3614"/>
  <c r="U3614"/>
  <c r="T3614"/>
  <c r="Q3614"/>
  <c r="R3614" s="1"/>
  <c r="X3613"/>
  <c r="W3613"/>
  <c r="U3613"/>
  <c r="T3613"/>
  <c r="Q3613"/>
  <c r="R3613" s="1"/>
  <c r="X3612"/>
  <c r="W3612"/>
  <c r="U3612"/>
  <c r="T3612"/>
  <c r="Q3612"/>
  <c r="R3612" s="1"/>
  <c r="X3611"/>
  <c r="W3611"/>
  <c r="U3611"/>
  <c r="T3611"/>
  <c r="Q3611"/>
  <c r="R3611" s="1"/>
  <c r="X3610"/>
  <c r="W3610"/>
  <c r="U3610"/>
  <c r="T3610"/>
  <c r="Q3610"/>
  <c r="R3610" s="1"/>
  <c r="X3609"/>
  <c r="W3609"/>
  <c r="U3609"/>
  <c r="T3609"/>
  <c r="Q3609"/>
  <c r="R3609" s="1"/>
  <c r="X3608"/>
  <c r="W3608"/>
  <c r="U3608"/>
  <c r="T3608"/>
  <c r="Q3608"/>
  <c r="R3608" s="1"/>
  <c r="X3607"/>
  <c r="W3607"/>
  <c r="U3607"/>
  <c r="T3607"/>
  <c r="Q3607"/>
  <c r="R3607" s="1"/>
  <c r="X3606"/>
  <c r="W3606"/>
  <c r="U3606"/>
  <c r="T3606"/>
  <c r="Q3606"/>
  <c r="R3606" s="1"/>
  <c r="X3605"/>
  <c r="W3605"/>
  <c r="U3605"/>
  <c r="T3605"/>
  <c r="Q3605"/>
  <c r="R3605" s="1"/>
  <c r="X3604"/>
  <c r="W3604"/>
  <c r="U3604"/>
  <c r="T3604"/>
  <c r="Q3604"/>
  <c r="R3604" s="1"/>
  <c r="X3603"/>
  <c r="W3603"/>
  <c r="U3603"/>
  <c r="T3603"/>
  <c r="Q3603"/>
  <c r="R3603" s="1"/>
  <c r="X3602"/>
  <c r="W3602"/>
  <c r="U3602"/>
  <c r="T3602"/>
  <c r="Q3602"/>
  <c r="R3602" s="1"/>
  <c r="X3601"/>
  <c r="W3601"/>
  <c r="U3601"/>
  <c r="T3601"/>
  <c r="Q3601"/>
  <c r="R3601" s="1"/>
  <c r="X3600"/>
  <c r="W3600"/>
  <c r="U3600"/>
  <c r="T3600"/>
  <c r="Q3600"/>
  <c r="R3600" s="1"/>
  <c r="X3599"/>
  <c r="W3599"/>
  <c r="U3599"/>
  <c r="T3599"/>
  <c r="Q3599"/>
  <c r="R3599" s="1"/>
  <c r="X3598"/>
  <c r="W3598"/>
  <c r="U3598"/>
  <c r="T3598"/>
  <c r="Q3598"/>
  <c r="R3598" s="1"/>
  <c r="X3597"/>
  <c r="W3597"/>
  <c r="U3597"/>
  <c r="T3597"/>
  <c r="Q3597"/>
  <c r="R3597" s="1"/>
  <c r="X3596"/>
  <c r="W3596"/>
  <c r="U3596"/>
  <c r="T3596"/>
  <c r="Q3596"/>
  <c r="R3596" s="1"/>
  <c r="X3595"/>
  <c r="W3595"/>
  <c r="U3595"/>
  <c r="T3595"/>
  <c r="Q3595"/>
  <c r="R3595" s="1"/>
  <c r="X3594"/>
  <c r="W3594"/>
  <c r="U3594"/>
  <c r="T3594"/>
  <c r="Q3594"/>
  <c r="R3594" s="1"/>
  <c r="X3593"/>
  <c r="W3593"/>
  <c r="U3593"/>
  <c r="T3593"/>
  <c r="Q3593"/>
  <c r="R3593" s="1"/>
  <c r="X3592"/>
  <c r="W3592"/>
  <c r="U3592"/>
  <c r="T3592"/>
  <c r="Q3592"/>
  <c r="R3592" s="1"/>
  <c r="X3591"/>
  <c r="W3591"/>
  <c r="U3591"/>
  <c r="T3591"/>
  <c r="Q3591"/>
  <c r="R3591" s="1"/>
  <c r="X3590"/>
  <c r="W3590"/>
  <c r="U3590"/>
  <c r="T3590"/>
  <c r="Q3590"/>
  <c r="R3590" s="1"/>
  <c r="X3589"/>
  <c r="W3589"/>
  <c r="U3589"/>
  <c r="T3589"/>
  <c r="Q3589"/>
  <c r="R3589" s="1"/>
  <c r="X3588"/>
  <c r="W3588"/>
  <c r="U3588"/>
  <c r="T3588"/>
  <c r="Q3588"/>
  <c r="R3588" s="1"/>
  <c r="X3587"/>
  <c r="W3587"/>
  <c r="U3587"/>
  <c r="T3587"/>
  <c r="Q3587"/>
  <c r="R3587" s="1"/>
  <c r="X3586"/>
  <c r="W3586"/>
  <c r="U3586"/>
  <c r="T3586"/>
  <c r="Q3586"/>
  <c r="R3586" s="1"/>
  <c r="X3585"/>
  <c r="W3585"/>
  <c r="U3585"/>
  <c r="T3585"/>
  <c r="Q3585"/>
  <c r="R3585" s="1"/>
  <c r="X3584"/>
  <c r="W3584"/>
  <c r="U3584"/>
  <c r="T3584"/>
  <c r="Q3584"/>
  <c r="R3584" s="1"/>
  <c r="X3583"/>
  <c r="W3583"/>
  <c r="U3583"/>
  <c r="T3583"/>
  <c r="Q3583"/>
  <c r="R3583" s="1"/>
  <c r="X3582"/>
  <c r="W3582"/>
  <c r="U3582"/>
  <c r="T3582"/>
  <c r="Q3582"/>
  <c r="R3582" s="1"/>
  <c r="X3581"/>
  <c r="W3581"/>
  <c r="U3581"/>
  <c r="T3581"/>
  <c r="Q3581"/>
  <c r="R3581" s="1"/>
  <c r="X3580"/>
  <c r="W3580"/>
  <c r="U3580"/>
  <c r="T3580"/>
  <c r="Q3580"/>
  <c r="R3580" s="1"/>
  <c r="X3579"/>
  <c r="W3579"/>
  <c r="U3579"/>
  <c r="T3579"/>
  <c r="Q3579"/>
  <c r="R3579" s="1"/>
  <c r="X3578"/>
  <c r="W3578"/>
  <c r="U3578"/>
  <c r="T3578"/>
  <c r="Q3578"/>
  <c r="R3578" s="1"/>
  <c r="X3577"/>
  <c r="W3577"/>
  <c r="U3577"/>
  <c r="T3577"/>
  <c r="Q3577"/>
  <c r="R3577" s="1"/>
  <c r="X3576"/>
  <c r="W3576"/>
  <c r="U3576"/>
  <c r="T3576"/>
  <c r="Q3576"/>
  <c r="R3576" s="1"/>
  <c r="X3575"/>
  <c r="W3575"/>
  <c r="U3575"/>
  <c r="T3575"/>
  <c r="Q3575"/>
  <c r="R3575" s="1"/>
  <c r="X3574"/>
  <c r="W3574"/>
  <c r="U3574"/>
  <c r="T3574"/>
  <c r="Q3574"/>
  <c r="R3574" s="1"/>
  <c r="X3573"/>
  <c r="W3573"/>
  <c r="U3573"/>
  <c r="T3573"/>
  <c r="Q3573"/>
  <c r="R3573" s="1"/>
  <c r="X3572"/>
  <c r="W3572"/>
  <c r="U3572"/>
  <c r="T3572"/>
  <c r="Q3572"/>
  <c r="R3572" s="1"/>
  <c r="X3571"/>
  <c r="W3571"/>
  <c r="U3571"/>
  <c r="T3571"/>
  <c r="Q3571"/>
  <c r="R3571" s="1"/>
  <c r="X3570"/>
  <c r="W3570"/>
  <c r="U3570"/>
  <c r="T3570"/>
  <c r="Q3570"/>
  <c r="R3570" s="1"/>
  <c r="X3569"/>
  <c r="W3569"/>
  <c r="U3569"/>
  <c r="T3569"/>
  <c r="Q3569"/>
  <c r="R3569" s="1"/>
  <c r="X3568"/>
  <c r="W3568"/>
  <c r="U3568"/>
  <c r="T3568"/>
  <c r="Q3568"/>
  <c r="R3568" s="1"/>
  <c r="X3567"/>
  <c r="W3567"/>
  <c r="U3567"/>
  <c r="T3567"/>
  <c r="Q3567"/>
  <c r="R3567" s="1"/>
  <c r="X3566"/>
  <c r="W3566"/>
  <c r="U3566"/>
  <c r="T3566"/>
  <c r="Q3566"/>
  <c r="R3566" s="1"/>
  <c r="X3565"/>
  <c r="W3565"/>
  <c r="U3565"/>
  <c r="T3565"/>
  <c r="Q3565"/>
  <c r="R3565" s="1"/>
  <c r="X3564"/>
  <c r="W3564"/>
  <c r="U3564"/>
  <c r="T3564"/>
  <c r="Q3564"/>
  <c r="R3564" s="1"/>
  <c r="X3563"/>
  <c r="W3563"/>
  <c r="U3563"/>
  <c r="T3563"/>
  <c r="Q3563"/>
  <c r="R3563" s="1"/>
  <c r="X3562"/>
  <c r="W3562"/>
  <c r="U3562"/>
  <c r="T3562"/>
  <c r="Q3562"/>
  <c r="R3562" s="1"/>
  <c r="X3561"/>
  <c r="W3561"/>
  <c r="U3561"/>
  <c r="T3561"/>
  <c r="Q3561"/>
  <c r="R3561" s="1"/>
  <c r="X3560"/>
  <c r="W3560"/>
  <c r="U3560"/>
  <c r="T3560"/>
  <c r="Q3560"/>
  <c r="R3560" s="1"/>
  <c r="X3559"/>
  <c r="W3559"/>
  <c r="U3559"/>
  <c r="T3559"/>
  <c r="Q3559"/>
  <c r="R3559" s="1"/>
  <c r="X3558"/>
  <c r="W3558"/>
  <c r="U3558"/>
  <c r="T3558"/>
  <c r="Q3558"/>
  <c r="R3558" s="1"/>
  <c r="X3557"/>
  <c r="W3557"/>
  <c r="U3557"/>
  <c r="T3557"/>
  <c r="Q3557"/>
  <c r="R3557" s="1"/>
  <c r="X3556"/>
  <c r="W3556"/>
  <c r="U3556"/>
  <c r="T3556"/>
  <c r="Q3556"/>
  <c r="R3556" s="1"/>
  <c r="X3555"/>
  <c r="W3555"/>
  <c r="U3555"/>
  <c r="T3555"/>
  <c r="Q3555"/>
  <c r="R3555" s="1"/>
  <c r="X3554"/>
  <c r="W3554"/>
  <c r="U3554"/>
  <c r="T3554"/>
  <c r="Q3554"/>
  <c r="R3554" s="1"/>
  <c r="X3553"/>
  <c r="W3553"/>
  <c r="U3553"/>
  <c r="T3553"/>
  <c r="Q3553"/>
  <c r="R3553" s="1"/>
  <c r="X3552"/>
  <c r="W3552"/>
  <c r="U3552"/>
  <c r="T3552"/>
  <c r="Q3552"/>
  <c r="R3552" s="1"/>
  <c r="X3551"/>
  <c r="W3551"/>
  <c r="U3551"/>
  <c r="T3551"/>
  <c r="Q3551"/>
  <c r="R3551" s="1"/>
  <c r="X3550"/>
  <c r="W3550"/>
  <c r="U3550"/>
  <c r="T3550"/>
  <c r="Q3550"/>
  <c r="R3550" s="1"/>
  <c r="X3549"/>
  <c r="W3549"/>
  <c r="U3549"/>
  <c r="T3549"/>
  <c r="Q3549"/>
  <c r="R3549" s="1"/>
  <c r="X3548"/>
  <c r="W3548"/>
  <c r="U3548"/>
  <c r="T3548"/>
  <c r="Q3548"/>
  <c r="R3548" s="1"/>
  <c r="X3547"/>
  <c r="W3547"/>
  <c r="U3547"/>
  <c r="T3547"/>
  <c r="Q3547"/>
  <c r="R3547" s="1"/>
  <c r="X3546"/>
  <c r="W3546"/>
  <c r="U3546"/>
  <c r="T3546"/>
  <c r="Q3546"/>
  <c r="R3546" s="1"/>
  <c r="X3545"/>
  <c r="W3545"/>
  <c r="U3545"/>
  <c r="T3545"/>
  <c r="Q3545"/>
  <c r="R3545" s="1"/>
  <c r="X3544"/>
  <c r="W3544"/>
  <c r="U3544"/>
  <c r="T3544"/>
  <c r="Q3544"/>
  <c r="R3544" s="1"/>
  <c r="X3543"/>
  <c r="W3543"/>
  <c r="U3543"/>
  <c r="T3543"/>
  <c r="Q3543"/>
  <c r="R3543" s="1"/>
  <c r="X3542"/>
  <c r="W3542"/>
  <c r="U3542"/>
  <c r="T3542"/>
  <c r="Q3542"/>
  <c r="R3542" s="1"/>
  <c r="X3541"/>
  <c r="W3541"/>
  <c r="U3541"/>
  <c r="T3541"/>
  <c r="Q3541"/>
  <c r="R3541" s="1"/>
  <c r="X3540"/>
  <c r="W3540"/>
  <c r="U3540"/>
  <c r="T3540"/>
  <c r="Q3540"/>
  <c r="R3540" s="1"/>
  <c r="X3539"/>
  <c r="W3539"/>
  <c r="U3539"/>
  <c r="T3539"/>
  <c r="Q3539"/>
  <c r="R3539" s="1"/>
  <c r="X3538"/>
  <c r="W3538"/>
  <c r="U3538"/>
  <c r="T3538"/>
  <c r="Q3538"/>
  <c r="R3538" s="1"/>
  <c r="X3537"/>
  <c r="W3537"/>
  <c r="U3537"/>
  <c r="T3537"/>
  <c r="Q3537"/>
  <c r="R3537" s="1"/>
  <c r="W3536"/>
  <c r="U3536"/>
  <c r="T3536"/>
  <c r="Q3536"/>
  <c r="R3536" s="1"/>
  <c r="X3535"/>
  <c r="W3535"/>
  <c r="U3535"/>
  <c r="T3535"/>
  <c r="Q3535"/>
  <c r="R3535" s="1"/>
  <c r="X3534"/>
  <c r="W3534"/>
  <c r="U3534"/>
  <c r="T3534"/>
  <c r="Q3534"/>
  <c r="R3534" s="1"/>
  <c r="X3533"/>
  <c r="W3533"/>
  <c r="U3533"/>
  <c r="T3533"/>
  <c r="Q3533"/>
  <c r="R3533" s="1"/>
  <c r="X3532"/>
  <c r="W3532"/>
  <c r="U3532"/>
  <c r="T3532"/>
  <c r="Q3532"/>
  <c r="R3532" s="1"/>
  <c r="X3531"/>
  <c r="W3531"/>
  <c r="U3531"/>
  <c r="T3531"/>
  <c r="Q3531"/>
  <c r="R3531" s="1"/>
  <c r="X3530"/>
  <c r="W3530"/>
  <c r="U3530"/>
  <c r="T3530"/>
  <c r="Q3530"/>
  <c r="R3530" s="1"/>
  <c r="X3529"/>
  <c r="W3529"/>
  <c r="U3529"/>
  <c r="T3529"/>
  <c r="Q3529"/>
  <c r="R3529" s="1"/>
  <c r="X3528"/>
  <c r="W3528"/>
  <c r="U3528"/>
  <c r="T3528"/>
  <c r="Q3528"/>
  <c r="R3528" s="1"/>
  <c r="X3527"/>
  <c r="W3527"/>
  <c r="U3527"/>
  <c r="T3527"/>
  <c r="Q3527"/>
  <c r="R3527" s="1"/>
  <c r="X3526"/>
  <c r="W3526"/>
  <c r="U3526"/>
  <c r="T3526"/>
  <c r="Q3526"/>
  <c r="R3526" s="1"/>
  <c r="X3525"/>
  <c r="W3525"/>
  <c r="U3525"/>
  <c r="T3525"/>
  <c r="Q3525"/>
  <c r="R3525" s="1"/>
  <c r="X3524"/>
  <c r="W3524"/>
  <c r="U3524"/>
  <c r="T3524"/>
  <c r="Q3524"/>
  <c r="R3524" s="1"/>
  <c r="X3523"/>
  <c r="W3523"/>
  <c r="U3523"/>
  <c r="T3523"/>
  <c r="Q3523"/>
  <c r="R3523" s="1"/>
  <c r="X3522"/>
  <c r="W3522"/>
  <c r="U3522"/>
  <c r="T3522"/>
  <c r="Q3522"/>
  <c r="R3522" s="1"/>
  <c r="X3521"/>
  <c r="W3521"/>
  <c r="U3521"/>
  <c r="T3521"/>
  <c r="Q3521"/>
  <c r="R3521" s="1"/>
  <c r="X3520"/>
  <c r="W3520"/>
  <c r="U3520"/>
  <c r="T3520"/>
  <c r="Q3520"/>
  <c r="R3520" s="1"/>
  <c r="X3519"/>
  <c r="W3519"/>
  <c r="U3519"/>
  <c r="T3519"/>
  <c r="Q3519"/>
  <c r="R3519" s="1"/>
  <c r="X3518"/>
  <c r="W3518"/>
  <c r="U3518"/>
  <c r="T3518"/>
  <c r="Q3518"/>
  <c r="R3518" s="1"/>
  <c r="X3517"/>
  <c r="W3517"/>
  <c r="U3517"/>
  <c r="T3517"/>
  <c r="Q3517"/>
  <c r="R3517" s="1"/>
  <c r="X3516"/>
  <c r="W3516"/>
  <c r="U3516"/>
  <c r="T3516"/>
  <c r="Q3516"/>
  <c r="R3516" s="1"/>
  <c r="X3515"/>
  <c r="W3515"/>
  <c r="U3515"/>
  <c r="T3515"/>
  <c r="Q3515"/>
  <c r="R3515" s="1"/>
  <c r="X3514"/>
  <c r="W3514"/>
  <c r="U3514"/>
  <c r="T3514"/>
  <c r="Q3514"/>
  <c r="R3514" s="1"/>
  <c r="X3513"/>
  <c r="W3513"/>
  <c r="U3513"/>
  <c r="T3513"/>
  <c r="Q3513"/>
  <c r="R3513" s="1"/>
  <c r="X3512"/>
  <c r="W3512"/>
  <c r="U3512"/>
  <c r="T3512"/>
  <c r="Q3512"/>
  <c r="R3512" s="1"/>
  <c r="X3511"/>
  <c r="W3511"/>
  <c r="U3511"/>
  <c r="T3511"/>
  <c r="Q3511"/>
  <c r="R3511" s="1"/>
  <c r="X3510"/>
  <c r="W3510"/>
  <c r="U3510"/>
  <c r="T3510"/>
  <c r="Q3510"/>
  <c r="R3510" s="1"/>
  <c r="X3509"/>
  <c r="W3509"/>
  <c r="U3509"/>
  <c r="T3509"/>
  <c r="Q3509"/>
  <c r="R3509" s="1"/>
  <c r="X3508"/>
  <c r="W3508"/>
  <c r="U3508"/>
  <c r="T3508"/>
  <c r="Q3508"/>
  <c r="R3508" s="1"/>
  <c r="X3507"/>
  <c r="W3507"/>
  <c r="U3507"/>
  <c r="T3507"/>
  <c r="Q3507"/>
  <c r="R3507" s="1"/>
  <c r="X3506"/>
  <c r="W3506"/>
  <c r="U3506"/>
  <c r="T3506"/>
  <c r="Q3506"/>
  <c r="R3506" s="1"/>
  <c r="X3505"/>
  <c r="W3505"/>
  <c r="U3505"/>
  <c r="T3505"/>
  <c r="Q3505"/>
  <c r="R3505" s="1"/>
  <c r="X3504"/>
  <c r="W3504"/>
  <c r="U3504"/>
  <c r="T3504"/>
  <c r="Q3504"/>
  <c r="R3504" s="1"/>
  <c r="X3503"/>
  <c r="W3503"/>
  <c r="U3503"/>
  <c r="T3503"/>
  <c r="Q3503"/>
  <c r="R3503" s="1"/>
  <c r="X3502"/>
  <c r="W3502"/>
  <c r="U3502"/>
  <c r="T3502"/>
  <c r="Q3502"/>
  <c r="R3502" s="1"/>
  <c r="X3501"/>
  <c r="W3501"/>
  <c r="U3501"/>
  <c r="T3501"/>
  <c r="Q3501"/>
  <c r="R3501" s="1"/>
  <c r="X3500"/>
  <c r="W3500"/>
  <c r="U3500"/>
  <c r="T3500"/>
  <c r="Q3500"/>
  <c r="R3500" s="1"/>
  <c r="X3499"/>
  <c r="W3499"/>
  <c r="U3499"/>
  <c r="T3499"/>
  <c r="Q3499"/>
  <c r="R3499" s="1"/>
  <c r="X3498"/>
  <c r="W3498"/>
  <c r="U3498"/>
  <c r="T3498"/>
  <c r="Q3498"/>
  <c r="R3498" s="1"/>
  <c r="X3497"/>
  <c r="W3497"/>
  <c r="U3497"/>
  <c r="T3497"/>
  <c r="Q3497"/>
  <c r="R3497" s="1"/>
  <c r="X3496"/>
  <c r="W3496"/>
  <c r="U3496"/>
  <c r="T3496"/>
  <c r="Q3496"/>
  <c r="R3496" s="1"/>
  <c r="X3495"/>
  <c r="W3495"/>
  <c r="U3495"/>
  <c r="T3495"/>
  <c r="Q3495"/>
  <c r="R3495" s="1"/>
  <c r="X3494"/>
  <c r="W3494"/>
  <c r="U3494"/>
  <c r="T3494"/>
  <c r="Q3494"/>
  <c r="R3494" s="1"/>
  <c r="X3493"/>
  <c r="W3493"/>
  <c r="U3493"/>
  <c r="T3493"/>
  <c r="Q3493"/>
  <c r="R3493" s="1"/>
  <c r="X3492"/>
  <c r="W3492"/>
  <c r="U3492"/>
  <c r="T3492"/>
  <c r="Q3492"/>
  <c r="R3492" s="1"/>
  <c r="X3491"/>
  <c r="W3491"/>
  <c r="U3491"/>
  <c r="T3491"/>
  <c r="Q3491"/>
  <c r="R3491" s="1"/>
  <c r="X3490"/>
  <c r="W3490"/>
  <c r="U3490"/>
  <c r="T3490"/>
  <c r="Q3490"/>
  <c r="R3490" s="1"/>
  <c r="X3489"/>
  <c r="W3489"/>
  <c r="U3489"/>
  <c r="T3489"/>
  <c r="Q3489"/>
  <c r="R3489" s="1"/>
  <c r="X3488"/>
  <c r="W3488"/>
  <c r="U3488"/>
  <c r="T3488"/>
  <c r="Q3488"/>
  <c r="R3488" s="1"/>
  <c r="X3487"/>
  <c r="W3487"/>
  <c r="U3487"/>
  <c r="T3487"/>
  <c r="Q3487"/>
  <c r="R3487" s="1"/>
  <c r="X3486"/>
  <c r="W3486"/>
  <c r="U3486"/>
  <c r="T3486"/>
  <c r="Q3486"/>
  <c r="R3486" s="1"/>
  <c r="X3485"/>
  <c r="W3485"/>
  <c r="U3485"/>
  <c r="T3485"/>
  <c r="Q3485"/>
  <c r="R3485" s="1"/>
  <c r="X3484"/>
  <c r="W3484"/>
  <c r="U3484"/>
  <c r="T3484"/>
  <c r="Q3484"/>
  <c r="R3484" s="1"/>
  <c r="X3483"/>
  <c r="W3483"/>
  <c r="U3483"/>
  <c r="T3483"/>
  <c r="Q3483"/>
  <c r="R3483" s="1"/>
  <c r="X3482"/>
  <c r="W3482"/>
  <c r="U3482"/>
  <c r="T3482"/>
  <c r="Q3482"/>
  <c r="R3482" s="1"/>
  <c r="X3481"/>
  <c r="W3481"/>
  <c r="U3481"/>
  <c r="T3481"/>
  <c r="Q3481"/>
  <c r="R3481" s="1"/>
  <c r="X3480"/>
  <c r="W3480"/>
  <c r="U3480"/>
  <c r="T3480"/>
  <c r="Q3480"/>
  <c r="R3480" s="1"/>
  <c r="X3479"/>
  <c r="W3479"/>
  <c r="U3479"/>
  <c r="T3479"/>
  <c r="R3479"/>
  <c r="X3478"/>
  <c r="W3478"/>
  <c r="U3478"/>
  <c r="T3478"/>
  <c r="Q3478"/>
  <c r="R3478" s="1"/>
  <c r="X3477"/>
  <c r="W3477"/>
  <c r="U3477"/>
  <c r="T3477"/>
  <c r="Q3477"/>
  <c r="R3477" s="1"/>
  <c r="X3476"/>
  <c r="W3476"/>
  <c r="U3476"/>
  <c r="T3476"/>
  <c r="Q3476"/>
  <c r="R3476" s="1"/>
  <c r="X3475"/>
  <c r="W3475"/>
  <c r="U3475"/>
  <c r="T3475"/>
  <c r="Q3475"/>
  <c r="R3475" s="1"/>
  <c r="X3474"/>
  <c r="W3474"/>
  <c r="U3474"/>
  <c r="T3474"/>
  <c r="Q3474"/>
  <c r="R3474" s="1"/>
  <c r="X3473"/>
  <c r="W3473"/>
  <c r="U3473"/>
  <c r="T3473"/>
  <c r="Q3473"/>
  <c r="R3473" s="1"/>
  <c r="X3472"/>
  <c r="W3472"/>
  <c r="U3472"/>
  <c r="T3472"/>
  <c r="Q3472"/>
  <c r="R3472" s="1"/>
  <c r="X3471"/>
  <c r="W3471"/>
  <c r="U3471"/>
  <c r="T3471"/>
  <c r="Q3471"/>
  <c r="R3471" s="1"/>
  <c r="X3470"/>
  <c r="W3470"/>
  <c r="U3470"/>
  <c r="T3470"/>
  <c r="Q3470"/>
  <c r="R3470" s="1"/>
  <c r="X3469"/>
  <c r="W3469"/>
  <c r="U3469"/>
  <c r="T3469"/>
  <c r="Q3469"/>
  <c r="R3469" s="1"/>
  <c r="X3468"/>
  <c r="W3468"/>
  <c r="U3468"/>
  <c r="T3468"/>
  <c r="Q3468"/>
  <c r="R3468" s="1"/>
  <c r="X3467"/>
  <c r="W3467"/>
  <c r="U3467"/>
  <c r="T3467"/>
  <c r="Q3467"/>
  <c r="R3467" s="1"/>
  <c r="X3466"/>
  <c r="W3466"/>
  <c r="U3466"/>
  <c r="T3466"/>
  <c r="Q3466"/>
  <c r="R3466" s="1"/>
  <c r="X3465"/>
  <c r="W3465"/>
  <c r="U3465"/>
  <c r="T3465"/>
  <c r="Q3465"/>
  <c r="R3465" s="1"/>
  <c r="X3464"/>
  <c r="W3464"/>
  <c r="U3464"/>
  <c r="T3464"/>
  <c r="Q3464"/>
  <c r="R3464" s="1"/>
  <c r="X3463"/>
  <c r="W3463"/>
  <c r="U3463"/>
  <c r="T3463"/>
  <c r="Q3463"/>
  <c r="R3463" s="1"/>
  <c r="X3462"/>
  <c r="W3462"/>
  <c r="U3462"/>
  <c r="T3462"/>
  <c r="Q3462"/>
  <c r="R3462" s="1"/>
  <c r="X3461"/>
  <c r="W3461"/>
  <c r="U3461"/>
  <c r="T3461"/>
  <c r="Q3461"/>
  <c r="R3461" s="1"/>
  <c r="X3460"/>
  <c r="W3460"/>
  <c r="U3460"/>
  <c r="T3460"/>
  <c r="Q3460"/>
  <c r="R3460" s="1"/>
  <c r="X3459"/>
  <c r="W3459"/>
  <c r="U3459"/>
  <c r="T3459"/>
  <c r="Q3459"/>
  <c r="R3459" s="1"/>
  <c r="X3458"/>
  <c r="W3458"/>
  <c r="U3458"/>
  <c r="T3458"/>
  <c r="Q3458"/>
  <c r="R3458" s="1"/>
  <c r="X3457"/>
  <c r="W3457"/>
  <c r="U3457"/>
  <c r="T3457"/>
  <c r="Q3457"/>
  <c r="R3457" s="1"/>
  <c r="X3456"/>
  <c r="W3456"/>
  <c r="U3456"/>
  <c r="T3456"/>
  <c r="Q3456"/>
  <c r="R3456" s="1"/>
  <c r="X3455"/>
  <c r="W3455"/>
  <c r="U3455"/>
  <c r="T3455"/>
  <c r="Q3455"/>
  <c r="R3455" s="1"/>
  <c r="X3454"/>
  <c r="W3454"/>
  <c r="U3454"/>
  <c r="T3454"/>
  <c r="Q3454"/>
  <c r="R3454" s="1"/>
  <c r="X3453"/>
  <c r="W3453"/>
  <c r="U3453"/>
  <c r="T3453"/>
  <c r="Q3453"/>
  <c r="R3453" s="1"/>
  <c r="X3452"/>
  <c r="W3452"/>
  <c r="U3452"/>
  <c r="T3452"/>
  <c r="Q3452"/>
  <c r="R3452" s="1"/>
  <c r="X3451"/>
  <c r="W3451"/>
  <c r="U3451"/>
  <c r="T3451"/>
  <c r="Q3451"/>
  <c r="R3451" s="1"/>
  <c r="X3450"/>
  <c r="W3450"/>
  <c r="U3450"/>
  <c r="T3450"/>
  <c r="Q3450"/>
  <c r="R3450" s="1"/>
  <c r="X3449"/>
  <c r="W3449"/>
  <c r="U3449"/>
  <c r="T3449"/>
  <c r="Q3449"/>
  <c r="R3449" s="1"/>
  <c r="X3448"/>
  <c r="W3448"/>
  <c r="U3448"/>
  <c r="T3448"/>
  <c r="Q3448"/>
  <c r="R3448" s="1"/>
  <c r="X3447"/>
  <c r="W3447"/>
  <c r="U3447"/>
  <c r="T3447"/>
  <c r="Q3447"/>
  <c r="R3447" s="1"/>
  <c r="X3446"/>
  <c r="W3446"/>
  <c r="U3446"/>
  <c r="T3446"/>
  <c r="Q3446"/>
  <c r="R3446" s="1"/>
  <c r="X3445"/>
  <c r="W3445"/>
  <c r="U3445"/>
  <c r="T3445"/>
  <c r="Q3445"/>
  <c r="R3445" s="1"/>
  <c r="X3444"/>
  <c r="W3444"/>
  <c r="U3444"/>
  <c r="T3444"/>
  <c r="Q3444"/>
  <c r="R3444" s="1"/>
  <c r="X3443"/>
  <c r="W3443"/>
  <c r="U3443"/>
  <c r="T3443"/>
  <c r="Q3443"/>
  <c r="R3443" s="1"/>
  <c r="X3442"/>
  <c r="W3442"/>
  <c r="U3442"/>
  <c r="T3442"/>
  <c r="Q3442"/>
  <c r="R3442" s="1"/>
  <c r="X3441"/>
  <c r="W3441"/>
  <c r="U3441"/>
  <c r="T3441"/>
  <c r="Q3441"/>
  <c r="R3441" s="1"/>
  <c r="X3440"/>
  <c r="W3440"/>
  <c r="U3440"/>
  <c r="T3440"/>
  <c r="Q3440"/>
  <c r="R3440" s="1"/>
  <c r="X3439"/>
  <c r="W3439"/>
  <c r="U3439"/>
  <c r="T3439"/>
  <c r="Q3439"/>
  <c r="R3439" s="1"/>
  <c r="X3438"/>
  <c r="W3438"/>
  <c r="U3438"/>
  <c r="T3438"/>
  <c r="Q3438"/>
  <c r="R3438" s="1"/>
  <c r="X3437"/>
  <c r="W3437"/>
  <c r="U3437"/>
  <c r="T3437"/>
  <c r="Q3437"/>
  <c r="R3437" s="1"/>
  <c r="X3436"/>
  <c r="W3436"/>
  <c r="U3436"/>
  <c r="T3436"/>
  <c r="Q3436"/>
  <c r="R3436" s="1"/>
  <c r="X3435"/>
  <c r="W3435"/>
  <c r="U3435"/>
  <c r="T3435"/>
  <c r="Q3435"/>
  <c r="R3435" s="1"/>
  <c r="X3434"/>
  <c r="W3434"/>
  <c r="U3434"/>
  <c r="T3434"/>
  <c r="Q3434"/>
  <c r="R3434" s="1"/>
  <c r="X3433"/>
  <c r="W3433"/>
  <c r="U3433"/>
  <c r="T3433"/>
  <c r="Q3433"/>
  <c r="R3433" s="1"/>
  <c r="X3432"/>
  <c r="W3432"/>
  <c r="U3432"/>
  <c r="T3432"/>
  <c r="Q3432"/>
  <c r="R3432" s="1"/>
  <c r="X3431"/>
  <c r="W3431"/>
  <c r="U3431"/>
  <c r="T3431"/>
  <c r="Q3431"/>
  <c r="R3431" s="1"/>
  <c r="X3430"/>
  <c r="W3430"/>
  <c r="U3430"/>
  <c r="T3430"/>
  <c r="Q3430"/>
  <c r="R3430" s="1"/>
  <c r="X3429"/>
  <c r="W3429"/>
  <c r="U3429"/>
  <c r="T3429"/>
  <c r="Q3429"/>
  <c r="R3429" s="1"/>
  <c r="X3428"/>
  <c r="W3428"/>
  <c r="U3428"/>
  <c r="T3428"/>
  <c r="Q3428"/>
  <c r="R3428" s="1"/>
  <c r="X3427"/>
  <c r="W3427"/>
  <c r="U3427"/>
  <c r="T3427"/>
  <c r="Q3427"/>
  <c r="R3427" s="1"/>
  <c r="X3426"/>
  <c r="W3426"/>
  <c r="U3426"/>
  <c r="T3426"/>
  <c r="Q3426"/>
  <c r="R3426" s="1"/>
  <c r="X3425"/>
  <c r="W3425"/>
  <c r="U3425"/>
  <c r="T3425"/>
  <c r="Q3425"/>
  <c r="R3425" s="1"/>
  <c r="X3424"/>
  <c r="W3424"/>
  <c r="U3424"/>
  <c r="T3424"/>
  <c r="Q3424"/>
  <c r="R3424" s="1"/>
  <c r="X3423"/>
  <c r="W3423"/>
  <c r="U3423"/>
  <c r="T3423"/>
  <c r="Q3423"/>
  <c r="R3423" s="1"/>
  <c r="X3422"/>
  <c r="W3422"/>
  <c r="U3422"/>
  <c r="T3422"/>
  <c r="Q3422"/>
  <c r="R3422" s="1"/>
  <c r="X3421"/>
  <c r="W3421"/>
  <c r="U3421"/>
  <c r="T3421"/>
  <c r="Q3421"/>
  <c r="R3421" s="1"/>
  <c r="X3420"/>
  <c r="W3420"/>
  <c r="U3420"/>
  <c r="T3420"/>
  <c r="Q3420"/>
  <c r="R3420" s="1"/>
  <c r="X3419"/>
  <c r="W3419"/>
  <c r="U3419"/>
  <c r="T3419"/>
  <c r="Q3419"/>
  <c r="R3419" s="1"/>
  <c r="X3418"/>
  <c r="W3418"/>
  <c r="U3418"/>
  <c r="T3418"/>
  <c r="Q3418"/>
  <c r="R3418" s="1"/>
  <c r="X3417"/>
  <c r="W3417"/>
  <c r="U3417"/>
  <c r="T3417"/>
  <c r="Q3417"/>
  <c r="R3417" s="1"/>
  <c r="X3416"/>
  <c r="W3416"/>
  <c r="U3416"/>
  <c r="T3416"/>
  <c r="Q3416"/>
  <c r="R3416" s="1"/>
  <c r="X3415"/>
  <c r="W3415"/>
  <c r="U3415"/>
  <c r="T3415"/>
  <c r="Q3415"/>
  <c r="R3415" s="1"/>
  <c r="X3414"/>
  <c r="W3414"/>
  <c r="U3414"/>
  <c r="T3414"/>
  <c r="Q3414"/>
  <c r="R3414" s="1"/>
  <c r="X3413"/>
  <c r="W3413"/>
  <c r="U3413"/>
  <c r="T3413"/>
  <c r="Q3413"/>
  <c r="R3413" s="1"/>
  <c r="X3412"/>
  <c r="W3412"/>
  <c r="U3412"/>
  <c r="T3412"/>
  <c r="Q3412"/>
  <c r="R3412" s="1"/>
  <c r="X3411"/>
  <c r="W3411"/>
  <c r="U3411"/>
  <c r="T3411"/>
  <c r="Q3411"/>
  <c r="R3411" s="1"/>
  <c r="X3410"/>
  <c r="W3410"/>
  <c r="U3410"/>
  <c r="T3410"/>
  <c r="Q3410"/>
  <c r="R3410" s="1"/>
  <c r="X3409"/>
  <c r="W3409"/>
  <c r="U3409"/>
  <c r="T3409"/>
  <c r="Q3409"/>
  <c r="R3409" s="1"/>
  <c r="X3408"/>
  <c r="W3408"/>
  <c r="U3408"/>
  <c r="T3408"/>
  <c r="Q3408"/>
  <c r="R3408" s="1"/>
  <c r="X3407"/>
  <c r="W3407"/>
  <c r="U3407"/>
  <c r="T3407"/>
  <c r="Q3407"/>
  <c r="R3407" s="1"/>
  <c r="X3406"/>
  <c r="W3406"/>
  <c r="U3406"/>
  <c r="T3406"/>
  <c r="Q3406"/>
  <c r="R3406" s="1"/>
  <c r="X3405"/>
  <c r="W3405"/>
  <c r="U3405"/>
  <c r="T3405"/>
  <c r="Q3405"/>
  <c r="R3405" s="1"/>
  <c r="X3404"/>
  <c r="W3404"/>
  <c r="U3404"/>
  <c r="T3404"/>
  <c r="Q3404"/>
  <c r="R3404" s="1"/>
  <c r="X3403"/>
  <c r="W3403"/>
  <c r="U3403"/>
  <c r="T3403"/>
  <c r="Q3403"/>
  <c r="R3403" s="1"/>
  <c r="X3402"/>
  <c r="W3402"/>
  <c r="U3402"/>
  <c r="T3402"/>
  <c r="Q3402"/>
  <c r="R3402" s="1"/>
  <c r="X3401"/>
  <c r="W3401"/>
  <c r="U3401"/>
  <c r="T3401"/>
  <c r="Q3401"/>
  <c r="R3401" s="1"/>
  <c r="X3400"/>
  <c r="W3400"/>
  <c r="U3400"/>
  <c r="T3400"/>
  <c r="Q3400"/>
  <c r="R3400" s="1"/>
  <c r="X3399"/>
  <c r="W3399"/>
  <c r="U3399"/>
  <c r="T3399"/>
  <c r="Q3399"/>
  <c r="R3399" s="1"/>
  <c r="X3398"/>
  <c r="W3398"/>
  <c r="U3398"/>
  <c r="T3398"/>
  <c r="Q3398"/>
  <c r="R3398" s="1"/>
  <c r="X3397"/>
  <c r="W3397"/>
  <c r="U3397"/>
  <c r="T3397"/>
  <c r="Q3397"/>
  <c r="R3397" s="1"/>
  <c r="X3396"/>
  <c r="W3396"/>
  <c r="U3396"/>
  <c r="T3396"/>
  <c r="Q3396"/>
  <c r="R3396" s="1"/>
  <c r="X3395"/>
  <c r="W3395"/>
  <c r="U3395"/>
  <c r="T3395"/>
  <c r="Q3395"/>
  <c r="R3395" s="1"/>
  <c r="X3394"/>
  <c r="W3394"/>
  <c r="U3394"/>
  <c r="T3394"/>
  <c r="Q3394"/>
  <c r="R3394" s="1"/>
  <c r="X3393"/>
  <c r="W3393"/>
  <c r="U3393"/>
  <c r="T3393"/>
  <c r="Q3393"/>
  <c r="R3393" s="1"/>
  <c r="X3392"/>
  <c r="W3392"/>
  <c r="U3392"/>
  <c r="T3392"/>
  <c r="Q3392"/>
  <c r="R3392" s="1"/>
  <c r="X3391"/>
  <c r="W3391"/>
  <c r="U3391"/>
  <c r="T3391"/>
  <c r="Q3391"/>
  <c r="R3391" s="1"/>
  <c r="X3390"/>
  <c r="W3390"/>
  <c r="U3390"/>
  <c r="T3390"/>
  <c r="Q3390"/>
  <c r="R3390" s="1"/>
  <c r="X3389"/>
  <c r="W3389"/>
  <c r="U3389"/>
  <c r="T3389"/>
  <c r="Q3389"/>
  <c r="R3389" s="1"/>
  <c r="X3388"/>
  <c r="W3388"/>
  <c r="U3388"/>
  <c r="T3388"/>
  <c r="Q3388"/>
  <c r="R3388" s="1"/>
  <c r="X3387"/>
  <c r="W3387"/>
  <c r="U3387"/>
  <c r="T3387"/>
  <c r="Q3387"/>
  <c r="R3387" s="1"/>
  <c r="X3386"/>
  <c r="W3386"/>
  <c r="U3386"/>
  <c r="T3386"/>
  <c r="Q3386"/>
  <c r="R3386" s="1"/>
  <c r="X3385"/>
  <c r="W3385"/>
  <c r="U3385"/>
  <c r="T3385"/>
  <c r="Q3385"/>
  <c r="R3385" s="1"/>
  <c r="X3384"/>
  <c r="W3384"/>
  <c r="U3384"/>
  <c r="T3384"/>
  <c r="Q3384"/>
  <c r="R3384" s="1"/>
  <c r="X3383"/>
  <c r="W3383"/>
  <c r="U3383"/>
  <c r="T3383"/>
  <c r="Q3383"/>
  <c r="R3383" s="1"/>
  <c r="X3382"/>
  <c r="W3382"/>
  <c r="U3382"/>
  <c r="T3382"/>
  <c r="Q3382"/>
  <c r="R3382" s="1"/>
  <c r="X3381"/>
  <c r="W3381"/>
  <c r="U3381"/>
  <c r="T3381"/>
  <c r="Q3381"/>
  <c r="R3381" s="1"/>
  <c r="X3380"/>
  <c r="W3380"/>
  <c r="U3380"/>
  <c r="T3380"/>
  <c r="Q3380"/>
  <c r="R3380" s="1"/>
  <c r="X3379"/>
  <c r="W3379"/>
  <c r="U3379"/>
  <c r="T3379"/>
  <c r="Q3379"/>
  <c r="R3379" s="1"/>
  <c r="X3378"/>
  <c r="W3378"/>
  <c r="U3378"/>
  <c r="T3378"/>
  <c r="Q3378"/>
  <c r="R3378" s="1"/>
  <c r="X3377"/>
  <c r="W3377"/>
  <c r="U3377"/>
  <c r="T3377"/>
  <c r="Q3377"/>
  <c r="R3377" s="1"/>
  <c r="X3376"/>
  <c r="W3376"/>
  <c r="U3376"/>
  <c r="T3376"/>
  <c r="Q3376"/>
  <c r="R3376" s="1"/>
  <c r="X3375"/>
  <c r="W3375"/>
  <c r="U3375"/>
  <c r="T3375"/>
  <c r="Q3375"/>
  <c r="R3375" s="1"/>
  <c r="X3374"/>
  <c r="W3374"/>
  <c r="U3374"/>
  <c r="T3374"/>
  <c r="Q3374"/>
  <c r="R3374" s="1"/>
  <c r="X3373"/>
  <c r="W3373"/>
  <c r="U3373"/>
  <c r="T3373"/>
  <c r="Q3373"/>
  <c r="R3373" s="1"/>
  <c r="X3372"/>
  <c r="W3372"/>
  <c r="U3372"/>
  <c r="T3372"/>
  <c r="Q3372"/>
  <c r="R3372" s="1"/>
  <c r="X3371"/>
  <c r="W3371"/>
  <c r="U3371"/>
  <c r="T3371"/>
  <c r="Q3371"/>
  <c r="R3371" s="1"/>
  <c r="X3370"/>
  <c r="W3370"/>
  <c r="U3370"/>
  <c r="T3370"/>
  <c r="Q3370"/>
  <c r="R3370" s="1"/>
  <c r="X3369"/>
  <c r="W3369"/>
  <c r="U3369"/>
  <c r="T3369"/>
  <c r="Q3369"/>
  <c r="R3369" s="1"/>
  <c r="X3368"/>
  <c r="W3368"/>
  <c r="U3368"/>
  <c r="T3368"/>
  <c r="Q3368"/>
  <c r="R3368" s="1"/>
  <c r="X3367"/>
  <c r="W3367"/>
  <c r="U3367"/>
  <c r="T3367"/>
  <c r="Q3367"/>
  <c r="R3367" s="1"/>
  <c r="X3366"/>
  <c r="W3366"/>
  <c r="U3366"/>
  <c r="T3366"/>
  <c r="Q3366"/>
  <c r="R3366" s="1"/>
  <c r="X3365"/>
  <c r="W3365"/>
  <c r="U3365"/>
  <c r="T3365"/>
  <c r="Q3365"/>
  <c r="R3365" s="1"/>
  <c r="X3364"/>
  <c r="W3364"/>
  <c r="U3364"/>
  <c r="T3364"/>
  <c r="Q3364"/>
  <c r="R3364" s="1"/>
  <c r="X3363"/>
  <c r="W3363"/>
  <c r="U3363"/>
  <c r="T3363"/>
  <c r="Q3363"/>
  <c r="R3363" s="1"/>
  <c r="X3362"/>
  <c r="W3362"/>
  <c r="U3362"/>
  <c r="T3362"/>
  <c r="Q3362"/>
  <c r="R3362" s="1"/>
  <c r="X3361"/>
  <c r="W3361"/>
  <c r="U3361"/>
  <c r="T3361"/>
  <c r="Q3361"/>
  <c r="R3361" s="1"/>
  <c r="X3360"/>
  <c r="W3360"/>
  <c r="U3360"/>
  <c r="T3360"/>
  <c r="Q3360"/>
  <c r="R3360" s="1"/>
  <c r="X3359"/>
  <c r="W3359"/>
  <c r="U3359"/>
  <c r="T3359"/>
  <c r="Q3359"/>
  <c r="R3359" s="1"/>
  <c r="X3358"/>
  <c r="W3358"/>
  <c r="U3358"/>
  <c r="T3358"/>
  <c r="Q3358"/>
  <c r="R3358" s="1"/>
  <c r="X3357"/>
  <c r="W3357"/>
  <c r="U3357"/>
  <c r="T3357"/>
  <c r="Q3357"/>
  <c r="R3357" s="1"/>
  <c r="X3356"/>
  <c r="W3356"/>
  <c r="U3356"/>
  <c r="T3356"/>
  <c r="Q3356"/>
  <c r="R3356" s="1"/>
  <c r="X3355"/>
  <c r="W3355"/>
  <c r="U3355"/>
  <c r="T3355"/>
  <c r="Q3355"/>
  <c r="R3355" s="1"/>
  <c r="X3354"/>
  <c r="W3354"/>
  <c r="U3354"/>
  <c r="T3354"/>
  <c r="Q3354"/>
  <c r="R3354" s="1"/>
  <c r="X3353"/>
  <c r="W3353"/>
  <c r="U3353"/>
  <c r="T3353"/>
  <c r="Q3353"/>
  <c r="R3353" s="1"/>
  <c r="X3352"/>
  <c r="W3352"/>
  <c r="U3352"/>
  <c r="T3352"/>
  <c r="Q3352"/>
  <c r="R3352" s="1"/>
  <c r="X3351"/>
  <c r="W3351"/>
  <c r="U3351"/>
  <c r="T3351"/>
  <c r="Q3351"/>
  <c r="R3351" s="1"/>
  <c r="X3350"/>
  <c r="W3350"/>
  <c r="U3350"/>
  <c r="T3350"/>
  <c r="Q3350"/>
  <c r="R3350" s="1"/>
  <c r="X3349"/>
  <c r="W3349"/>
  <c r="U3349"/>
  <c r="T3349"/>
  <c r="Q3349"/>
  <c r="R3349" s="1"/>
  <c r="X3348"/>
  <c r="W3348"/>
  <c r="U3348"/>
  <c r="T3348"/>
  <c r="Q3348"/>
  <c r="R3348" s="1"/>
  <c r="X3347"/>
  <c r="W3347"/>
  <c r="U3347"/>
  <c r="T3347"/>
  <c r="Q3347"/>
  <c r="R3347" s="1"/>
  <c r="X3346"/>
  <c r="W3346"/>
  <c r="U3346"/>
  <c r="T3346"/>
  <c r="Q3346"/>
  <c r="R3346" s="1"/>
  <c r="X3345"/>
  <c r="W3345"/>
  <c r="U3345"/>
  <c r="T3345"/>
  <c r="Q3345"/>
  <c r="R3345" s="1"/>
  <c r="X3344"/>
  <c r="W3344"/>
  <c r="U3344"/>
  <c r="T3344"/>
  <c r="Q3344"/>
  <c r="R3344" s="1"/>
  <c r="X3343"/>
  <c r="W3343"/>
  <c r="U3343"/>
  <c r="T3343"/>
  <c r="Q3343"/>
  <c r="R3343" s="1"/>
  <c r="X3342"/>
  <c r="W3342"/>
  <c r="U3342"/>
  <c r="T3342"/>
  <c r="Q3342"/>
  <c r="R3342" s="1"/>
  <c r="X3341"/>
  <c r="W3341"/>
  <c r="U3341"/>
  <c r="T3341"/>
  <c r="Q3341"/>
  <c r="R3341" s="1"/>
  <c r="X3340"/>
  <c r="W3340"/>
  <c r="U3340"/>
  <c r="T3340"/>
  <c r="Q3340"/>
  <c r="R3340" s="1"/>
  <c r="X3339"/>
  <c r="W3339"/>
  <c r="U3339"/>
  <c r="T3339"/>
  <c r="Q3339"/>
  <c r="R3339" s="1"/>
  <c r="X3338"/>
  <c r="W3338"/>
  <c r="U3338"/>
  <c r="T3338"/>
  <c r="Q3338"/>
  <c r="R3338" s="1"/>
  <c r="X3337"/>
  <c r="W3337"/>
  <c r="U3337"/>
  <c r="T3337"/>
  <c r="Q3337"/>
  <c r="R3337" s="1"/>
  <c r="X3336"/>
  <c r="W3336"/>
  <c r="U3336"/>
  <c r="T3336"/>
  <c r="Q3336"/>
  <c r="R3336" s="1"/>
  <c r="X3335"/>
  <c r="W3335"/>
  <c r="U3335"/>
  <c r="T3335"/>
  <c r="Q3335"/>
  <c r="R3335" s="1"/>
  <c r="X3334"/>
  <c r="W3334"/>
  <c r="U3334"/>
  <c r="T3334"/>
  <c r="Q3334"/>
  <c r="R3334" s="1"/>
  <c r="X3333"/>
  <c r="W3333"/>
  <c r="U3333"/>
  <c r="T3333"/>
  <c r="Q3333"/>
  <c r="R3333" s="1"/>
  <c r="X3332"/>
  <c r="W3332"/>
  <c r="U3332"/>
  <c r="T3332"/>
  <c r="Q3332"/>
  <c r="R3332" s="1"/>
  <c r="X3331"/>
  <c r="W3331"/>
  <c r="U3331"/>
  <c r="T3331"/>
  <c r="Q3331"/>
  <c r="R3331" s="1"/>
  <c r="X3330"/>
  <c r="W3330"/>
  <c r="U3330"/>
  <c r="T3330"/>
  <c r="Q3330"/>
  <c r="R3330" s="1"/>
  <c r="X3329"/>
  <c r="W3329"/>
  <c r="U3329"/>
  <c r="T3329"/>
  <c r="Q3329"/>
  <c r="R3329" s="1"/>
  <c r="X3328"/>
  <c r="W3328"/>
  <c r="U3328"/>
  <c r="T3328"/>
  <c r="Q3328"/>
  <c r="R3328" s="1"/>
  <c r="X3327"/>
  <c r="W3327"/>
  <c r="U3327"/>
  <c r="T3327"/>
  <c r="Q3327"/>
  <c r="R3327" s="1"/>
  <c r="X3326"/>
  <c r="W3326"/>
  <c r="U3326"/>
  <c r="T3326"/>
  <c r="Q3326"/>
  <c r="R3326" s="1"/>
  <c r="X3325"/>
  <c r="W3325"/>
  <c r="U3325"/>
  <c r="T3325"/>
  <c r="Q3325"/>
  <c r="R3325" s="1"/>
  <c r="X3324"/>
  <c r="W3324"/>
  <c r="U3324"/>
  <c r="T3324"/>
  <c r="Q3324"/>
  <c r="R3324" s="1"/>
  <c r="X3323"/>
  <c r="W3323"/>
  <c r="U3323"/>
  <c r="T3323"/>
  <c r="Q3323"/>
  <c r="R3323" s="1"/>
  <c r="X3322"/>
  <c r="W3322"/>
  <c r="U3322"/>
  <c r="T3322"/>
  <c r="Q3322"/>
  <c r="R3322" s="1"/>
  <c r="X3321"/>
  <c r="W3321"/>
  <c r="U3321"/>
  <c r="T3321"/>
  <c r="Q3321"/>
  <c r="R3321" s="1"/>
  <c r="X3320"/>
  <c r="W3320"/>
  <c r="U3320"/>
  <c r="T3320"/>
  <c r="Q3320"/>
  <c r="R3320" s="1"/>
  <c r="X3319"/>
  <c r="W3319"/>
  <c r="U3319"/>
  <c r="T3319"/>
  <c r="Q3319"/>
  <c r="R3319" s="1"/>
  <c r="X3318"/>
  <c r="W3318"/>
  <c r="U3318"/>
  <c r="T3318"/>
  <c r="Q3318"/>
  <c r="R3318" s="1"/>
  <c r="X3317"/>
  <c r="W3317"/>
  <c r="U3317"/>
  <c r="T3317"/>
  <c r="Q3317"/>
  <c r="R3317" s="1"/>
  <c r="X3316"/>
  <c r="W3316"/>
  <c r="U3316"/>
  <c r="T3316"/>
  <c r="Q3316"/>
  <c r="R3316" s="1"/>
  <c r="X3315"/>
  <c r="W3315"/>
  <c r="U3315"/>
  <c r="T3315"/>
  <c r="Q3315"/>
  <c r="R3315" s="1"/>
  <c r="X3314"/>
  <c r="W3314"/>
  <c r="U3314"/>
  <c r="T3314"/>
  <c r="Q3314"/>
  <c r="R3314" s="1"/>
  <c r="X3313"/>
  <c r="W3313"/>
  <c r="U3313"/>
  <c r="T3313"/>
  <c r="Q3313"/>
  <c r="R3313" s="1"/>
  <c r="X3312"/>
  <c r="W3312"/>
  <c r="U3312"/>
  <c r="T3312"/>
  <c r="Q3312"/>
  <c r="R3312" s="1"/>
  <c r="X3311"/>
  <c r="W3311"/>
  <c r="U3311"/>
  <c r="T3311"/>
  <c r="Q3311"/>
  <c r="R3311" s="1"/>
  <c r="X3310"/>
  <c r="W3310"/>
  <c r="U3310"/>
  <c r="T3310"/>
  <c r="Q3310"/>
  <c r="R3310" s="1"/>
  <c r="X3309"/>
  <c r="W3309"/>
  <c r="U3309"/>
  <c r="T3309"/>
  <c r="Q3309"/>
  <c r="R3309" s="1"/>
  <c r="X3308"/>
  <c r="W3308"/>
  <c r="U3308"/>
  <c r="T3308"/>
  <c r="Q3308"/>
  <c r="R3308" s="1"/>
  <c r="X3307"/>
  <c r="W3307"/>
  <c r="U3307"/>
  <c r="T3307"/>
  <c r="Q3307"/>
  <c r="R3307" s="1"/>
  <c r="X3306"/>
  <c r="W3306"/>
  <c r="U3306"/>
  <c r="T3306"/>
  <c r="Q3306"/>
  <c r="R3306" s="1"/>
  <c r="X3305"/>
  <c r="W3305"/>
  <c r="U3305"/>
  <c r="T3305"/>
  <c r="Q3305"/>
  <c r="R3305" s="1"/>
  <c r="X3304"/>
  <c r="W3304"/>
  <c r="U3304"/>
  <c r="T3304"/>
  <c r="Q3304"/>
  <c r="R3304" s="1"/>
  <c r="X3303"/>
  <c r="W3303"/>
  <c r="U3303"/>
  <c r="T3303"/>
  <c r="Q3303"/>
  <c r="R3303" s="1"/>
  <c r="X3302"/>
  <c r="W3302"/>
  <c r="U3302"/>
  <c r="T3302"/>
  <c r="Q3302"/>
  <c r="R3302" s="1"/>
  <c r="X3301"/>
  <c r="W3301"/>
  <c r="U3301"/>
  <c r="T3301"/>
  <c r="Q3301"/>
  <c r="R3301" s="1"/>
  <c r="X3300"/>
  <c r="W3300"/>
  <c r="U3300"/>
  <c r="T3300"/>
  <c r="Q3300"/>
  <c r="R3300" s="1"/>
  <c r="X3299"/>
  <c r="W3299"/>
  <c r="U3299"/>
  <c r="T3299"/>
  <c r="Q3299"/>
  <c r="R3299" s="1"/>
  <c r="X3298"/>
  <c r="W3298"/>
  <c r="U3298"/>
  <c r="T3298"/>
  <c r="Q3298"/>
  <c r="R3298" s="1"/>
  <c r="X3297"/>
  <c r="W3297"/>
  <c r="U3297"/>
  <c r="T3297"/>
  <c r="Q3297"/>
  <c r="R3297" s="1"/>
  <c r="X3296"/>
  <c r="W3296"/>
  <c r="U3296"/>
  <c r="T3296"/>
  <c r="Q3296"/>
  <c r="R3296" s="1"/>
  <c r="X3295"/>
  <c r="W3295"/>
  <c r="U3295"/>
  <c r="T3295"/>
  <c r="Q3295"/>
  <c r="R3295" s="1"/>
  <c r="X3294"/>
  <c r="W3294"/>
  <c r="U3294"/>
  <c r="T3294"/>
  <c r="Q3294"/>
  <c r="R3294" s="1"/>
  <c r="X3293"/>
  <c r="W3293"/>
  <c r="U3293"/>
  <c r="T3293"/>
  <c r="Q3293"/>
  <c r="R3293" s="1"/>
  <c r="X3292"/>
  <c r="W3292"/>
  <c r="U3292"/>
  <c r="T3292"/>
  <c r="Q3292"/>
  <c r="R3292" s="1"/>
  <c r="X3291"/>
  <c r="W3291"/>
  <c r="U3291"/>
  <c r="T3291"/>
  <c r="Q3291"/>
  <c r="R3291" s="1"/>
  <c r="X3290"/>
  <c r="W3290"/>
  <c r="U3290"/>
  <c r="T3290"/>
  <c r="Q3290"/>
  <c r="R3290" s="1"/>
  <c r="X3289"/>
  <c r="W3289"/>
  <c r="U3289"/>
  <c r="T3289"/>
  <c r="Q3289"/>
  <c r="R3289" s="1"/>
  <c r="X3288"/>
  <c r="W3288"/>
  <c r="U3288"/>
  <c r="T3288"/>
  <c r="Q3288"/>
  <c r="R3288" s="1"/>
  <c r="X3287"/>
  <c r="W3287"/>
  <c r="U3287"/>
  <c r="T3287"/>
  <c r="Q3287"/>
  <c r="R3287" s="1"/>
  <c r="X3286"/>
  <c r="W3286"/>
  <c r="U3286"/>
  <c r="T3286"/>
  <c r="Q3286"/>
  <c r="R3286" s="1"/>
  <c r="X3285"/>
  <c r="W3285"/>
  <c r="U3285"/>
  <c r="T3285"/>
  <c r="Q3285"/>
  <c r="R3285" s="1"/>
  <c r="X3284"/>
  <c r="W3284"/>
  <c r="U3284"/>
  <c r="T3284"/>
  <c r="Q3284"/>
  <c r="R3284" s="1"/>
  <c r="X3283"/>
  <c r="W3283"/>
  <c r="U3283"/>
  <c r="T3283"/>
  <c r="Q3283"/>
  <c r="R3283" s="1"/>
  <c r="X3282"/>
  <c r="W3282"/>
  <c r="U3282"/>
  <c r="T3282"/>
  <c r="Q3282"/>
  <c r="R3282" s="1"/>
  <c r="X3281"/>
  <c r="W3281"/>
  <c r="U3281"/>
  <c r="T3281"/>
  <c r="Q3281"/>
  <c r="R3281" s="1"/>
  <c r="X3280"/>
  <c r="W3280"/>
  <c r="U3280"/>
  <c r="T3280"/>
  <c r="Q3280"/>
  <c r="R3280" s="1"/>
  <c r="X3279"/>
  <c r="W3279"/>
  <c r="U3279"/>
  <c r="T3279"/>
  <c r="Q3279"/>
  <c r="R3279" s="1"/>
  <c r="X3278"/>
  <c r="W3278"/>
  <c r="U3278"/>
  <c r="T3278"/>
  <c r="Q3278"/>
  <c r="R3278" s="1"/>
  <c r="X3277"/>
  <c r="W3277"/>
  <c r="U3277"/>
  <c r="T3277"/>
  <c r="Q3277"/>
  <c r="R3277" s="1"/>
  <c r="X3276"/>
  <c r="W3276"/>
  <c r="U3276"/>
  <c r="T3276"/>
  <c r="Q3276"/>
  <c r="R3276" s="1"/>
  <c r="X3275"/>
  <c r="W3275"/>
  <c r="U3275"/>
  <c r="T3275"/>
  <c r="Q3275"/>
  <c r="R3275" s="1"/>
  <c r="X3274"/>
  <c r="W3274"/>
  <c r="U3274"/>
  <c r="T3274"/>
  <c r="Q3274"/>
  <c r="R3274" s="1"/>
  <c r="X3273"/>
  <c r="W3273"/>
  <c r="U3273"/>
  <c r="T3273"/>
  <c r="Q3273"/>
  <c r="R3273" s="1"/>
  <c r="X3272"/>
  <c r="W3272"/>
  <c r="U3272"/>
  <c r="T3272"/>
  <c r="Q3272"/>
  <c r="R3272" s="1"/>
  <c r="X3271"/>
  <c r="W3271"/>
  <c r="U3271"/>
  <c r="T3271"/>
  <c r="Q3271"/>
  <c r="R3271" s="1"/>
  <c r="X3270"/>
  <c r="W3270"/>
  <c r="U3270"/>
  <c r="T3270"/>
  <c r="Q3270"/>
  <c r="R3270" s="1"/>
  <c r="X3269"/>
  <c r="W3269"/>
  <c r="U3269"/>
  <c r="T3269"/>
  <c r="Q3269"/>
  <c r="R3269" s="1"/>
  <c r="X3268"/>
  <c r="W3268"/>
  <c r="U3268"/>
  <c r="T3268"/>
  <c r="Q3268"/>
  <c r="R3268" s="1"/>
  <c r="X3267"/>
  <c r="W3267"/>
  <c r="U3267"/>
  <c r="T3267"/>
  <c r="Q3267"/>
  <c r="R3267" s="1"/>
  <c r="X3266"/>
  <c r="W3266"/>
  <c r="U3266"/>
  <c r="T3266"/>
  <c r="Q3266"/>
  <c r="R3266" s="1"/>
  <c r="X3265"/>
  <c r="W3265"/>
  <c r="U3265"/>
  <c r="T3265"/>
  <c r="Q3265"/>
  <c r="R3265" s="1"/>
  <c r="X3264"/>
  <c r="W3264"/>
  <c r="U3264"/>
  <c r="T3264"/>
  <c r="Q3264"/>
  <c r="R3264" s="1"/>
  <c r="X3263"/>
  <c r="W3263"/>
  <c r="U3263"/>
  <c r="T3263"/>
  <c r="Q3263"/>
  <c r="R3263" s="1"/>
  <c r="X3262"/>
  <c r="W3262"/>
  <c r="U3262"/>
  <c r="T3262"/>
  <c r="Q3262"/>
  <c r="R3262" s="1"/>
  <c r="X3261"/>
  <c r="W3261"/>
  <c r="U3261"/>
  <c r="T3261"/>
  <c r="Q3261"/>
  <c r="R3261" s="1"/>
  <c r="X3260"/>
  <c r="W3260"/>
  <c r="U3260"/>
  <c r="T3260"/>
  <c r="Q3260"/>
  <c r="R3260" s="1"/>
  <c r="X3259"/>
  <c r="W3259"/>
  <c r="U3259"/>
  <c r="T3259"/>
  <c r="Q3259"/>
  <c r="R3259" s="1"/>
  <c r="X3258"/>
  <c r="W3258"/>
  <c r="U3258"/>
  <c r="T3258"/>
  <c r="Q3258"/>
  <c r="R3258" s="1"/>
  <c r="X3257"/>
  <c r="W3257"/>
  <c r="U3257"/>
  <c r="T3257"/>
  <c r="Q3257"/>
  <c r="R3257" s="1"/>
  <c r="X3256"/>
  <c r="W3256"/>
  <c r="U3256"/>
  <c r="T3256"/>
  <c r="Q3256"/>
  <c r="R3256" s="1"/>
  <c r="X3255"/>
  <c r="W3255"/>
  <c r="U3255"/>
  <c r="T3255"/>
  <c r="Q3255"/>
  <c r="R3255" s="1"/>
  <c r="X3254"/>
  <c r="W3254"/>
  <c r="U3254"/>
  <c r="T3254"/>
  <c r="Q3254"/>
  <c r="R3254" s="1"/>
  <c r="X3253"/>
  <c r="W3253"/>
  <c r="U3253"/>
  <c r="T3253"/>
  <c r="Q3253"/>
  <c r="R3253" s="1"/>
  <c r="X3252"/>
  <c r="W3252"/>
  <c r="U3252"/>
  <c r="T3252"/>
  <c r="Q3252"/>
  <c r="R3252" s="1"/>
  <c r="X3251"/>
  <c r="W3251"/>
  <c r="U3251"/>
  <c r="T3251"/>
  <c r="Q3251"/>
  <c r="R3251" s="1"/>
  <c r="X3250"/>
  <c r="W3250"/>
  <c r="U3250"/>
  <c r="T3250"/>
  <c r="Q3250"/>
  <c r="R3250" s="1"/>
  <c r="X3249"/>
  <c r="W3249"/>
  <c r="U3249"/>
  <c r="T3249"/>
  <c r="Q3249"/>
  <c r="R3249" s="1"/>
  <c r="X3248"/>
  <c r="W3248"/>
  <c r="U3248"/>
  <c r="T3248"/>
  <c r="Q3248"/>
  <c r="R3248" s="1"/>
  <c r="X3247"/>
  <c r="W3247"/>
  <c r="U3247"/>
  <c r="T3247"/>
  <c r="Q3247"/>
  <c r="R3247" s="1"/>
  <c r="X3246"/>
  <c r="W3246"/>
  <c r="U3246"/>
  <c r="T3246"/>
  <c r="Q3246"/>
  <c r="R3246" s="1"/>
  <c r="X3245"/>
  <c r="W3245"/>
  <c r="U3245"/>
  <c r="T3245"/>
  <c r="Q3245"/>
  <c r="R3245" s="1"/>
  <c r="X3244"/>
  <c r="W3244"/>
  <c r="U3244"/>
  <c r="T3244"/>
  <c r="Q3244"/>
  <c r="R3244" s="1"/>
  <c r="X3243"/>
  <c r="W3243"/>
  <c r="U3243"/>
  <c r="T3243"/>
  <c r="Q3243"/>
  <c r="R3243" s="1"/>
  <c r="X3242"/>
  <c r="W3242"/>
  <c r="U3242"/>
  <c r="T3242"/>
  <c r="Q3242"/>
  <c r="R3242" s="1"/>
  <c r="X3241"/>
  <c r="W3241"/>
  <c r="U3241"/>
  <c r="T3241"/>
  <c r="Q3241"/>
  <c r="R3241" s="1"/>
  <c r="X3240"/>
  <c r="W3240"/>
  <c r="U3240"/>
  <c r="T3240"/>
  <c r="Q3240"/>
  <c r="R3240" s="1"/>
  <c r="X3239"/>
  <c r="W3239"/>
  <c r="U3239"/>
  <c r="T3239"/>
  <c r="Q3239"/>
  <c r="R3239" s="1"/>
  <c r="X3238"/>
  <c r="W3238"/>
  <c r="U3238"/>
  <c r="T3238"/>
  <c r="Q3238"/>
  <c r="R3238" s="1"/>
  <c r="X3237"/>
  <c r="W3237"/>
  <c r="U3237"/>
  <c r="T3237"/>
  <c r="Q3237"/>
  <c r="R3237" s="1"/>
  <c r="X3236"/>
  <c r="W3236"/>
  <c r="U3236"/>
  <c r="T3236"/>
  <c r="Q3236"/>
  <c r="R3236" s="1"/>
  <c r="X3235"/>
  <c r="W3235"/>
  <c r="U3235"/>
  <c r="T3235"/>
  <c r="Q3235"/>
  <c r="R3235" s="1"/>
  <c r="X3234"/>
  <c r="W3234"/>
  <c r="U3234"/>
  <c r="T3234"/>
  <c r="Q3234"/>
  <c r="R3234" s="1"/>
  <c r="X3233"/>
  <c r="W3233"/>
  <c r="U3233"/>
  <c r="T3233"/>
  <c r="Q3233"/>
  <c r="R3233" s="1"/>
  <c r="X3232"/>
  <c r="W3232"/>
  <c r="U3232"/>
  <c r="T3232"/>
  <c r="Q3232"/>
  <c r="R3232" s="1"/>
  <c r="X3231"/>
  <c r="W3231"/>
  <c r="U3231"/>
  <c r="T3231"/>
  <c r="Q3231"/>
  <c r="R3231" s="1"/>
  <c r="X3230"/>
  <c r="W3230"/>
  <c r="U3230"/>
  <c r="T3230"/>
  <c r="Q3230"/>
  <c r="R3230" s="1"/>
  <c r="X3229"/>
  <c r="W3229"/>
  <c r="U3229"/>
  <c r="T3229"/>
  <c r="Q3229"/>
  <c r="R3229" s="1"/>
  <c r="X3228"/>
  <c r="W3228"/>
  <c r="U3228"/>
  <c r="T3228"/>
  <c r="Q3228"/>
  <c r="R3228" s="1"/>
  <c r="X3227"/>
  <c r="W3227"/>
  <c r="U3227"/>
  <c r="T3227"/>
  <c r="Q3227"/>
  <c r="R3227" s="1"/>
  <c r="X3226"/>
  <c r="W3226"/>
  <c r="U3226"/>
  <c r="T3226"/>
  <c r="Q3226"/>
  <c r="R3226" s="1"/>
  <c r="X3225"/>
  <c r="W3225"/>
  <c r="U3225"/>
  <c r="T3225"/>
  <c r="Q3225"/>
  <c r="R3225" s="1"/>
  <c r="X3224"/>
  <c r="W3224"/>
  <c r="U3224"/>
  <c r="T3224"/>
  <c r="Q3224"/>
  <c r="R3224" s="1"/>
  <c r="X3223"/>
  <c r="W3223"/>
  <c r="U3223"/>
  <c r="T3223"/>
  <c r="Q3223"/>
  <c r="R3223" s="1"/>
  <c r="X3222"/>
  <c r="W3222"/>
  <c r="U3222"/>
  <c r="T3222"/>
  <c r="Q3222"/>
  <c r="R3222" s="1"/>
  <c r="X3221"/>
  <c r="W3221"/>
  <c r="U3221"/>
  <c r="T3221"/>
  <c r="Q3221"/>
  <c r="R3221" s="1"/>
  <c r="X3220"/>
  <c r="W3220"/>
  <c r="U3220"/>
  <c r="T3220"/>
  <c r="Q3220"/>
  <c r="R3220" s="1"/>
  <c r="X3219"/>
  <c r="W3219"/>
  <c r="U3219"/>
  <c r="T3219"/>
  <c r="Q3219"/>
  <c r="R3219" s="1"/>
  <c r="X3218"/>
  <c r="W3218"/>
  <c r="U3218"/>
  <c r="T3218"/>
  <c r="Q3218"/>
  <c r="R3218" s="1"/>
  <c r="X3217"/>
  <c r="W3217"/>
  <c r="U3217"/>
  <c r="T3217"/>
  <c r="Q3217"/>
  <c r="R3217" s="1"/>
  <c r="X3216"/>
  <c r="W3216"/>
  <c r="U3216"/>
  <c r="T3216"/>
  <c r="Q3216"/>
  <c r="R3216" s="1"/>
  <c r="X3215"/>
  <c r="W3215"/>
  <c r="U3215"/>
  <c r="T3215"/>
  <c r="Q3215"/>
  <c r="R3215" s="1"/>
  <c r="X3214"/>
  <c r="W3214"/>
  <c r="U3214"/>
  <c r="T3214"/>
  <c r="Q3214"/>
  <c r="R3214" s="1"/>
  <c r="X3213"/>
  <c r="W3213"/>
  <c r="U3213"/>
  <c r="T3213"/>
  <c r="Q3213"/>
  <c r="R3213" s="1"/>
  <c r="X3212"/>
  <c r="W3212"/>
  <c r="U3212"/>
  <c r="T3212"/>
  <c r="Q3212"/>
  <c r="R3212" s="1"/>
  <c r="X3211"/>
  <c r="W3211"/>
  <c r="U3211"/>
  <c r="T3211"/>
  <c r="Q3211"/>
  <c r="R3211" s="1"/>
  <c r="X3210"/>
  <c r="W3210"/>
  <c r="U3210"/>
  <c r="T3210"/>
  <c r="Q3210"/>
  <c r="R3210" s="1"/>
  <c r="X3209"/>
  <c r="W3209"/>
  <c r="U3209"/>
  <c r="T3209"/>
  <c r="Q3209"/>
  <c r="R3209" s="1"/>
  <c r="X3208"/>
  <c r="W3208"/>
  <c r="U3208"/>
  <c r="T3208"/>
  <c r="Q3208"/>
  <c r="R3208" s="1"/>
  <c r="X3207"/>
  <c r="W3207"/>
  <c r="U3207"/>
  <c r="T3207"/>
  <c r="Q3207"/>
  <c r="R3207" s="1"/>
  <c r="X3206"/>
  <c r="W3206"/>
  <c r="U3206"/>
  <c r="T3206"/>
  <c r="Q3206"/>
  <c r="R3206" s="1"/>
  <c r="X3205"/>
  <c r="W3205"/>
  <c r="U3205"/>
  <c r="T3205"/>
  <c r="Q3205"/>
  <c r="R3205" s="1"/>
  <c r="X3204"/>
  <c r="W3204"/>
  <c r="U3204"/>
  <c r="T3204"/>
  <c r="Q3204"/>
  <c r="R3204" s="1"/>
  <c r="X3203"/>
  <c r="W3203"/>
  <c r="U3203"/>
  <c r="T3203"/>
  <c r="Q3203"/>
  <c r="R3203" s="1"/>
  <c r="X3202"/>
  <c r="W3202"/>
  <c r="U3202"/>
  <c r="T3202"/>
  <c r="Q3202"/>
  <c r="R3202" s="1"/>
  <c r="X3201"/>
  <c r="W3201"/>
  <c r="U3201"/>
  <c r="T3201"/>
  <c r="Q3201"/>
  <c r="R3201" s="1"/>
  <c r="X3200"/>
  <c r="W3200"/>
  <c r="U3200"/>
  <c r="T3200"/>
  <c r="Q3200"/>
  <c r="R3200" s="1"/>
  <c r="X3199"/>
  <c r="W3199"/>
  <c r="U3199"/>
  <c r="T3199"/>
  <c r="Q3199"/>
  <c r="R3199" s="1"/>
  <c r="X3198"/>
  <c r="W3198"/>
  <c r="U3198"/>
  <c r="T3198"/>
  <c r="Q3198"/>
  <c r="R3198" s="1"/>
  <c r="X3197"/>
  <c r="W3197"/>
  <c r="U3197"/>
  <c r="T3197"/>
  <c r="Q3197"/>
  <c r="R3197" s="1"/>
  <c r="X3196"/>
  <c r="W3196"/>
  <c r="U3196"/>
  <c r="T3196"/>
  <c r="Q3196"/>
  <c r="R3196" s="1"/>
  <c r="X3195"/>
  <c r="W3195"/>
  <c r="U3195"/>
  <c r="T3195"/>
  <c r="Q3195"/>
  <c r="R3195" s="1"/>
  <c r="X3194"/>
  <c r="W3194"/>
  <c r="U3194"/>
  <c r="T3194"/>
  <c r="Q3194"/>
  <c r="R3194" s="1"/>
  <c r="X3193"/>
  <c r="W3193"/>
  <c r="U3193"/>
  <c r="T3193"/>
  <c r="Q3193"/>
  <c r="R3193" s="1"/>
  <c r="X3192"/>
  <c r="W3192"/>
  <c r="U3192"/>
  <c r="T3192"/>
  <c r="Q3192"/>
  <c r="R3192" s="1"/>
  <c r="X3191"/>
  <c r="W3191"/>
  <c r="U3191"/>
  <c r="T3191"/>
  <c r="Q3191"/>
  <c r="R3191" s="1"/>
  <c r="X3190"/>
  <c r="W3190"/>
  <c r="U3190"/>
  <c r="T3190"/>
  <c r="Q3190"/>
  <c r="R3190" s="1"/>
  <c r="X3189"/>
  <c r="W3189"/>
  <c r="U3189"/>
  <c r="T3189"/>
  <c r="Q3189"/>
  <c r="R3189" s="1"/>
  <c r="X3188"/>
  <c r="W3188"/>
  <c r="U3188"/>
  <c r="T3188"/>
  <c r="Q3188"/>
  <c r="R3188" s="1"/>
  <c r="X3187"/>
  <c r="W3187"/>
  <c r="U3187"/>
  <c r="T3187"/>
  <c r="Q3187"/>
  <c r="R3187" s="1"/>
  <c r="X3186"/>
  <c r="W3186"/>
  <c r="U3186"/>
  <c r="T3186"/>
  <c r="Q3186"/>
  <c r="R3186" s="1"/>
  <c r="X3185"/>
  <c r="W3185"/>
  <c r="U3185"/>
  <c r="T3185"/>
  <c r="Q3185"/>
  <c r="R3185" s="1"/>
  <c r="X3184"/>
  <c r="W3184"/>
  <c r="U3184"/>
  <c r="T3184"/>
  <c r="Q3184"/>
  <c r="R3184" s="1"/>
  <c r="X3183"/>
  <c r="W3183"/>
  <c r="U3183"/>
  <c r="T3183"/>
  <c r="Q3183"/>
  <c r="R3183" s="1"/>
  <c r="X3182"/>
  <c r="W3182"/>
  <c r="U3182"/>
  <c r="T3182"/>
  <c r="Q3182"/>
  <c r="R3182" s="1"/>
  <c r="X3181"/>
  <c r="W3181"/>
  <c r="U3181"/>
  <c r="T3181"/>
  <c r="Q3181"/>
  <c r="R3181" s="1"/>
  <c r="X3180"/>
  <c r="W3180"/>
  <c r="U3180"/>
  <c r="T3180"/>
  <c r="Q3180"/>
  <c r="R3180" s="1"/>
  <c r="X3179"/>
  <c r="W3179"/>
  <c r="U3179"/>
  <c r="T3179"/>
  <c r="Q3179"/>
  <c r="R3179" s="1"/>
  <c r="X3178"/>
  <c r="W3178"/>
  <c r="U3178"/>
  <c r="T3178"/>
  <c r="Q3178"/>
  <c r="R3178" s="1"/>
  <c r="X3177"/>
  <c r="W3177"/>
  <c r="U3177"/>
  <c r="T3177"/>
  <c r="Q3177"/>
  <c r="R3177" s="1"/>
  <c r="X3176"/>
  <c r="W3176"/>
  <c r="U3176"/>
  <c r="T3176"/>
  <c r="Q3176"/>
  <c r="R3176" s="1"/>
  <c r="X3175"/>
  <c r="W3175"/>
  <c r="U3175"/>
  <c r="T3175"/>
  <c r="Q3175"/>
  <c r="R3175" s="1"/>
  <c r="X3174"/>
  <c r="W3174"/>
  <c r="U3174"/>
  <c r="T3174"/>
  <c r="Q3174"/>
  <c r="R3174" s="1"/>
  <c r="X3173"/>
  <c r="W3173"/>
  <c r="U3173"/>
  <c r="T3173"/>
  <c r="Q3173"/>
  <c r="R3173" s="1"/>
  <c r="X3172"/>
  <c r="W3172"/>
  <c r="U3172"/>
  <c r="T3172"/>
  <c r="Q3172"/>
  <c r="R3172" s="1"/>
  <c r="X3171"/>
  <c r="W3171"/>
  <c r="U3171"/>
  <c r="T3171"/>
  <c r="Q3171"/>
  <c r="R3171" s="1"/>
  <c r="X3170"/>
  <c r="W3170"/>
  <c r="U3170"/>
  <c r="T3170"/>
  <c r="Q3170"/>
  <c r="R3170" s="1"/>
  <c r="X3169"/>
  <c r="W3169"/>
  <c r="U3169"/>
  <c r="T3169"/>
  <c r="Q3169"/>
  <c r="R3169" s="1"/>
  <c r="X3168"/>
  <c r="W3168"/>
  <c r="U3168"/>
  <c r="T3168"/>
  <c r="Q3168"/>
  <c r="R3168" s="1"/>
  <c r="X3167"/>
  <c r="W3167"/>
  <c r="U3167"/>
  <c r="T3167"/>
  <c r="Q3167"/>
  <c r="R3167" s="1"/>
  <c r="X3166"/>
  <c r="W3166"/>
  <c r="U3166"/>
  <c r="T3166"/>
  <c r="Q3166"/>
  <c r="R3166" s="1"/>
  <c r="X3165"/>
  <c r="W3165"/>
  <c r="U3165"/>
  <c r="T3165"/>
  <c r="Q3165"/>
  <c r="R3165" s="1"/>
  <c r="X3164"/>
  <c r="W3164"/>
  <c r="U3164"/>
  <c r="T3164"/>
  <c r="Q3164"/>
  <c r="R3164" s="1"/>
  <c r="X3163"/>
  <c r="W3163"/>
  <c r="U3163"/>
  <c r="T3163"/>
  <c r="Q3163"/>
  <c r="R3163" s="1"/>
  <c r="X3162"/>
  <c r="W3162"/>
  <c r="U3162"/>
  <c r="T3162"/>
  <c r="Q3162"/>
  <c r="R3162" s="1"/>
  <c r="X3161"/>
  <c r="W3161"/>
  <c r="U3161"/>
  <c r="T3161"/>
  <c r="Q3161"/>
  <c r="R3161" s="1"/>
  <c r="X3160"/>
  <c r="W3160"/>
  <c r="U3160"/>
  <c r="T3160"/>
  <c r="Q3160"/>
  <c r="R3160" s="1"/>
  <c r="X3159"/>
  <c r="W3159"/>
  <c r="U3159"/>
  <c r="T3159"/>
  <c r="Q3159"/>
  <c r="R3159" s="1"/>
  <c r="X3158"/>
  <c r="W3158"/>
  <c r="U3158"/>
  <c r="T3158"/>
  <c r="Q3158"/>
  <c r="R3158" s="1"/>
  <c r="X3157"/>
  <c r="W3157"/>
  <c r="U3157"/>
  <c r="T3157"/>
  <c r="Q3157"/>
  <c r="R3157" s="1"/>
  <c r="X3156"/>
  <c r="W3156"/>
  <c r="U3156"/>
  <c r="T3156"/>
  <c r="Q3156"/>
  <c r="R3156" s="1"/>
  <c r="X3155"/>
  <c r="W3155"/>
  <c r="U3155"/>
  <c r="T3155"/>
  <c r="Q3155"/>
  <c r="R3155" s="1"/>
  <c r="X3154"/>
  <c r="W3154"/>
  <c r="U3154"/>
  <c r="T3154"/>
  <c r="R3154"/>
  <c r="X3153"/>
  <c r="W3153"/>
  <c r="U3153"/>
  <c r="T3153"/>
  <c r="Q3153"/>
  <c r="R3153" s="1"/>
  <c r="X3152"/>
  <c r="W3152"/>
  <c r="U3152"/>
  <c r="T3152"/>
  <c r="Q3152"/>
  <c r="R3152" s="1"/>
  <c r="X3151"/>
  <c r="W3151"/>
  <c r="U3151"/>
  <c r="T3151"/>
  <c r="Q3151"/>
  <c r="R3151" s="1"/>
  <c r="X3150"/>
  <c r="W3150"/>
  <c r="U3150"/>
  <c r="T3150"/>
  <c r="Q3150"/>
  <c r="R3150" s="1"/>
  <c r="X3149"/>
  <c r="W3149"/>
  <c r="U3149"/>
  <c r="T3149"/>
  <c r="Q3149"/>
  <c r="R3149" s="1"/>
  <c r="X3148"/>
  <c r="W3148"/>
  <c r="U3148"/>
  <c r="T3148"/>
  <c r="Q3148"/>
  <c r="R3148" s="1"/>
  <c r="X3147"/>
  <c r="W3147"/>
  <c r="U3147"/>
  <c r="T3147"/>
  <c r="Q3147"/>
  <c r="R3147" s="1"/>
  <c r="X3146"/>
  <c r="W3146"/>
  <c r="U3146"/>
  <c r="T3146"/>
  <c r="Q3146"/>
  <c r="R3146" s="1"/>
  <c r="X3145"/>
  <c r="W3145"/>
  <c r="U3145"/>
  <c r="T3145"/>
  <c r="Q3145"/>
  <c r="R3145" s="1"/>
  <c r="X3144"/>
  <c r="W3144"/>
  <c r="U3144"/>
  <c r="T3144"/>
  <c r="Q3144"/>
  <c r="R3144" s="1"/>
  <c r="X3143"/>
  <c r="W3143"/>
  <c r="U3143"/>
  <c r="T3143"/>
  <c r="Q3143"/>
  <c r="R3143" s="1"/>
  <c r="X3142"/>
  <c r="W3142"/>
  <c r="U3142"/>
  <c r="T3142"/>
  <c r="Q3142"/>
  <c r="R3142" s="1"/>
  <c r="X3141"/>
  <c r="W3141"/>
  <c r="U3141"/>
  <c r="T3141"/>
  <c r="Q3141"/>
  <c r="R3141" s="1"/>
  <c r="X3140"/>
  <c r="W3140"/>
  <c r="U3140"/>
  <c r="T3140"/>
  <c r="Q3140"/>
  <c r="R3140" s="1"/>
  <c r="X3139"/>
  <c r="W3139"/>
  <c r="U3139"/>
  <c r="T3139"/>
  <c r="Q3139"/>
  <c r="R3139" s="1"/>
  <c r="X3138"/>
  <c r="W3138"/>
  <c r="U3138"/>
  <c r="T3138"/>
  <c r="Q3138"/>
  <c r="R3138" s="1"/>
  <c r="X3137"/>
  <c r="W3137"/>
  <c r="U3137"/>
  <c r="T3137"/>
  <c r="Q3137"/>
  <c r="R3137" s="1"/>
  <c r="X3136"/>
  <c r="W3136"/>
  <c r="U3136"/>
  <c r="T3136"/>
  <c r="Q3136"/>
  <c r="R3136" s="1"/>
  <c r="X3135"/>
  <c r="W3135"/>
  <c r="U3135"/>
  <c r="T3135"/>
  <c r="Q3135"/>
  <c r="R3135" s="1"/>
  <c r="X3134"/>
  <c r="W3134"/>
  <c r="U3134"/>
  <c r="T3134"/>
  <c r="Q3134"/>
  <c r="R3134" s="1"/>
  <c r="X3133"/>
  <c r="W3133"/>
  <c r="U3133"/>
  <c r="T3133"/>
  <c r="Q3133"/>
  <c r="R3133" s="1"/>
  <c r="X3132"/>
  <c r="W3132"/>
  <c r="U3132"/>
  <c r="T3132"/>
  <c r="Q3132"/>
  <c r="R3132" s="1"/>
  <c r="X3131"/>
  <c r="W3131"/>
  <c r="U3131"/>
  <c r="T3131"/>
  <c r="Q3131"/>
  <c r="R3131" s="1"/>
  <c r="X3130"/>
  <c r="W3130"/>
  <c r="U3130"/>
  <c r="T3130"/>
  <c r="Q3130"/>
  <c r="R3130" s="1"/>
  <c r="X3129"/>
  <c r="W3129"/>
  <c r="U3129"/>
  <c r="T3129"/>
  <c r="Q3129"/>
  <c r="R3129" s="1"/>
  <c r="X3128"/>
  <c r="W3128"/>
  <c r="U3128"/>
  <c r="T3128"/>
  <c r="Q3128"/>
  <c r="R3128" s="1"/>
  <c r="X3127"/>
  <c r="W3127"/>
  <c r="U3127"/>
  <c r="T3127"/>
  <c r="Q3127"/>
  <c r="R3127" s="1"/>
  <c r="X3126"/>
  <c r="W3126"/>
  <c r="U3126"/>
  <c r="T3126"/>
  <c r="Q3126"/>
  <c r="R3126" s="1"/>
  <c r="X3125"/>
  <c r="W3125"/>
  <c r="U3125"/>
  <c r="T3125"/>
  <c r="Q3125"/>
  <c r="R3125" s="1"/>
  <c r="X3124"/>
  <c r="W3124"/>
  <c r="U3124"/>
  <c r="T3124"/>
  <c r="Q3124"/>
  <c r="R3124" s="1"/>
  <c r="X3123"/>
  <c r="W3123"/>
  <c r="U3123"/>
  <c r="T3123"/>
  <c r="Q3123"/>
  <c r="R3123" s="1"/>
  <c r="X3122"/>
  <c r="W3122"/>
  <c r="U3122"/>
  <c r="T3122"/>
  <c r="Q3122"/>
  <c r="R3122" s="1"/>
  <c r="X3121"/>
  <c r="W3121"/>
  <c r="U3121"/>
  <c r="T3121"/>
  <c r="Q3121"/>
  <c r="R3121" s="1"/>
  <c r="X3120"/>
  <c r="W3120"/>
  <c r="U3120"/>
  <c r="T3120"/>
  <c r="Q3120"/>
  <c r="R3120" s="1"/>
  <c r="X3119"/>
  <c r="W3119"/>
  <c r="U3119"/>
  <c r="T3119"/>
  <c r="Q3119"/>
  <c r="R3119" s="1"/>
  <c r="X3118"/>
  <c r="W3118"/>
  <c r="U3118"/>
  <c r="T3118"/>
  <c r="Q3118"/>
  <c r="R3118" s="1"/>
  <c r="X3117"/>
  <c r="W3117"/>
  <c r="U3117"/>
  <c r="T3117"/>
  <c r="Q3117"/>
  <c r="R3117" s="1"/>
  <c r="X3116"/>
  <c r="W3116"/>
  <c r="U3116"/>
  <c r="T3116"/>
  <c r="Q3116"/>
  <c r="R3116" s="1"/>
  <c r="X3115"/>
  <c r="W3115"/>
  <c r="U3115"/>
  <c r="T3115"/>
  <c r="Q3115"/>
  <c r="R3115" s="1"/>
  <c r="X3114"/>
  <c r="W3114"/>
  <c r="U3114"/>
  <c r="T3114"/>
  <c r="Q3114"/>
  <c r="R3114" s="1"/>
  <c r="X3113"/>
  <c r="W3113"/>
  <c r="U3113"/>
  <c r="T3113"/>
  <c r="Q3113"/>
  <c r="R3113" s="1"/>
  <c r="X3112"/>
  <c r="W3112"/>
  <c r="U3112"/>
  <c r="T3112"/>
  <c r="Q3112"/>
  <c r="R3112" s="1"/>
  <c r="X3111"/>
  <c r="W3111"/>
  <c r="U3111"/>
  <c r="T3111"/>
  <c r="Q3111"/>
  <c r="R3111" s="1"/>
  <c r="X3110"/>
  <c r="W3110"/>
  <c r="U3110"/>
  <c r="T3110"/>
  <c r="Q3110"/>
  <c r="R3110" s="1"/>
  <c r="X3109"/>
  <c r="W3109"/>
  <c r="U3109"/>
  <c r="T3109"/>
  <c r="Q3109"/>
  <c r="R3109" s="1"/>
  <c r="X3108"/>
  <c r="W3108"/>
  <c r="U3108"/>
  <c r="T3108"/>
  <c r="Q3108"/>
  <c r="R3108" s="1"/>
  <c r="X3107"/>
  <c r="W3107"/>
  <c r="U3107"/>
  <c r="T3107"/>
  <c r="Q3107"/>
  <c r="R3107" s="1"/>
  <c r="X3106"/>
  <c r="W3106"/>
  <c r="U3106"/>
  <c r="T3106"/>
  <c r="Q3106"/>
  <c r="R3106" s="1"/>
  <c r="X3105"/>
  <c r="W3105"/>
  <c r="U3105"/>
  <c r="T3105"/>
  <c r="Q3105"/>
  <c r="R3105" s="1"/>
  <c r="X3104"/>
  <c r="W3104"/>
  <c r="U3104"/>
  <c r="T3104"/>
  <c r="Q3104"/>
  <c r="R3104" s="1"/>
  <c r="X3103"/>
  <c r="W3103"/>
  <c r="U3103"/>
  <c r="T3103"/>
  <c r="Q3103"/>
  <c r="R3103" s="1"/>
  <c r="X3102"/>
  <c r="W3102"/>
  <c r="U3102"/>
  <c r="T3102"/>
  <c r="Q3102"/>
  <c r="R3102" s="1"/>
  <c r="X3101"/>
  <c r="W3101"/>
  <c r="U3101"/>
  <c r="T3101"/>
  <c r="Q3101"/>
  <c r="R3101" s="1"/>
  <c r="X3100"/>
  <c r="W3100"/>
  <c r="U3100"/>
  <c r="T3100"/>
  <c r="Q3100"/>
  <c r="R3100" s="1"/>
  <c r="X3099"/>
  <c r="W3099"/>
  <c r="U3099"/>
  <c r="T3099"/>
  <c r="Q3099"/>
  <c r="R3099" s="1"/>
  <c r="X3098"/>
  <c r="W3098"/>
  <c r="U3098"/>
  <c r="T3098"/>
  <c r="Q3098"/>
  <c r="R3098" s="1"/>
  <c r="X3097"/>
  <c r="W3097"/>
  <c r="U3097"/>
  <c r="T3097"/>
  <c r="Q3097"/>
  <c r="R3097" s="1"/>
  <c r="X3096"/>
  <c r="W3096"/>
  <c r="U3096"/>
  <c r="T3096"/>
  <c r="Q3096"/>
  <c r="R3096" s="1"/>
  <c r="X3095"/>
  <c r="W3095"/>
  <c r="U3095"/>
  <c r="T3095"/>
  <c r="Q3095"/>
  <c r="R3095" s="1"/>
  <c r="X3094"/>
  <c r="W3094"/>
  <c r="U3094"/>
  <c r="T3094"/>
  <c r="Q3094"/>
  <c r="R3094" s="1"/>
  <c r="X3093"/>
  <c r="W3093"/>
  <c r="U3093"/>
  <c r="T3093"/>
  <c r="Q3093"/>
  <c r="R3093" s="1"/>
  <c r="X3092"/>
  <c r="W3092"/>
  <c r="U3092"/>
  <c r="T3092"/>
  <c r="Q3092"/>
  <c r="R3092" s="1"/>
  <c r="X3091"/>
  <c r="W3091"/>
  <c r="U3091"/>
  <c r="T3091"/>
  <c r="Q3091"/>
  <c r="R3091" s="1"/>
  <c r="X3090"/>
  <c r="W3090"/>
  <c r="U3090"/>
  <c r="T3090"/>
  <c r="Q3090"/>
  <c r="R3090" s="1"/>
  <c r="X3089"/>
  <c r="W3089"/>
  <c r="U3089"/>
  <c r="T3089"/>
  <c r="Q3089"/>
  <c r="R3089" s="1"/>
  <c r="X3088"/>
  <c r="W3088"/>
  <c r="U3088"/>
  <c r="T3088"/>
  <c r="Q3088"/>
  <c r="R3088" s="1"/>
  <c r="X3087"/>
  <c r="W3087"/>
  <c r="U3087"/>
  <c r="T3087"/>
  <c r="Q3087"/>
  <c r="R3087" s="1"/>
  <c r="X3086"/>
  <c r="W3086"/>
  <c r="U3086"/>
  <c r="T3086"/>
  <c r="Q3086"/>
  <c r="R3086" s="1"/>
  <c r="X3085"/>
  <c r="W3085"/>
  <c r="U3085"/>
  <c r="T3085"/>
  <c r="Q3085"/>
  <c r="R3085" s="1"/>
  <c r="X3084"/>
  <c r="W3084"/>
  <c r="U3084"/>
  <c r="T3084"/>
  <c r="Q3084"/>
  <c r="R3084" s="1"/>
  <c r="X3083"/>
  <c r="W3083"/>
  <c r="U3083"/>
  <c r="T3083"/>
  <c r="Q3083"/>
  <c r="R3083" s="1"/>
  <c r="X3082"/>
  <c r="W3082"/>
  <c r="U3082"/>
  <c r="T3082"/>
  <c r="Q3082"/>
  <c r="R3082" s="1"/>
  <c r="X3081"/>
  <c r="W3081"/>
  <c r="U3081"/>
  <c r="T3081"/>
  <c r="Q3081"/>
  <c r="R3081" s="1"/>
  <c r="X3080"/>
  <c r="W3080"/>
  <c r="U3080"/>
  <c r="T3080"/>
  <c r="Q3080"/>
  <c r="R3080" s="1"/>
  <c r="X3079"/>
  <c r="W3079"/>
  <c r="U3079"/>
  <c r="T3079"/>
  <c r="Q3079"/>
  <c r="R3079" s="1"/>
  <c r="X3078"/>
  <c r="W3078"/>
  <c r="U3078"/>
  <c r="T3078"/>
  <c r="Q3078"/>
  <c r="R3078" s="1"/>
  <c r="X3077"/>
  <c r="W3077"/>
  <c r="U3077"/>
  <c r="T3077"/>
  <c r="Q3077"/>
  <c r="R3077" s="1"/>
  <c r="X3076"/>
  <c r="W3076"/>
  <c r="U3076"/>
  <c r="T3076"/>
  <c r="Q3076"/>
  <c r="R3076" s="1"/>
  <c r="X3075"/>
  <c r="W3075"/>
  <c r="U3075"/>
  <c r="T3075"/>
  <c r="Q3075"/>
  <c r="R3075" s="1"/>
  <c r="X3074"/>
  <c r="W3074"/>
  <c r="U3074"/>
  <c r="T3074"/>
  <c r="Q3074"/>
  <c r="R3074" s="1"/>
  <c r="X3073"/>
  <c r="W3073"/>
  <c r="U3073"/>
  <c r="T3073"/>
  <c r="Q3073"/>
  <c r="R3073" s="1"/>
  <c r="X3072"/>
  <c r="W3072"/>
  <c r="U3072"/>
  <c r="T3072"/>
  <c r="Q3072"/>
  <c r="R3072" s="1"/>
  <c r="X3071"/>
  <c r="W3071"/>
  <c r="U3071"/>
  <c r="T3071"/>
  <c r="Q3071"/>
  <c r="R3071" s="1"/>
  <c r="X3070"/>
  <c r="W3070"/>
  <c r="U3070"/>
  <c r="T3070"/>
  <c r="Q3070"/>
  <c r="R3070" s="1"/>
  <c r="X3069"/>
  <c r="W3069"/>
  <c r="U3069"/>
  <c r="T3069"/>
  <c r="Q3069"/>
  <c r="R3069" s="1"/>
  <c r="X3068"/>
  <c r="W3068"/>
  <c r="U3068"/>
  <c r="T3068"/>
  <c r="Q3068"/>
  <c r="R3068" s="1"/>
  <c r="X3067"/>
  <c r="W3067"/>
  <c r="U3067"/>
  <c r="T3067"/>
  <c r="Q3067"/>
  <c r="R3067" s="1"/>
  <c r="X3066"/>
  <c r="W3066"/>
  <c r="U3066"/>
  <c r="T3066"/>
  <c r="Q3066"/>
  <c r="R3066" s="1"/>
  <c r="X3065"/>
  <c r="W3065"/>
  <c r="U3065"/>
  <c r="T3065"/>
  <c r="Q3065"/>
  <c r="R3065" s="1"/>
  <c r="X3064"/>
  <c r="W3064"/>
  <c r="U3064"/>
  <c r="T3064"/>
  <c r="Q3064"/>
  <c r="R3064" s="1"/>
  <c r="X3063"/>
  <c r="W3063"/>
  <c r="U3063"/>
  <c r="T3063"/>
  <c r="Q3063"/>
  <c r="R3063" s="1"/>
  <c r="X3062"/>
  <c r="W3062"/>
  <c r="U3062"/>
  <c r="T3062"/>
  <c r="Q3062"/>
  <c r="R3062" s="1"/>
  <c r="X3061"/>
  <c r="W3061"/>
  <c r="U3061"/>
  <c r="T3061"/>
  <c r="Q3061"/>
  <c r="R3061" s="1"/>
  <c r="X3060"/>
  <c r="W3060"/>
  <c r="U3060"/>
  <c r="T3060"/>
  <c r="Q3060"/>
  <c r="R3060" s="1"/>
  <c r="X3059"/>
  <c r="W3059"/>
  <c r="U3059"/>
  <c r="T3059"/>
  <c r="Q3059"/>
  <c r="R3059" s="1"/>
  <c r="X3058"/>
  <c r="W3058"/>
  <c r="U3058"/>
  <c r="T3058"/>
  <c r="Q3058"/>
  <c r="R3058" s="1"/>
  <c r="X3057"/>
  <c r="W3057"/>
  <c r="U3057"/>
  <c r="T3057"/>
  <c r="Q3057"/>
  <c r="R3057" s="1"/>
  <c r="X3056"/>
  <c r="W3056"/>
  <c r="U3056"/>
  <c r="T3056"/>
  <c r="Q3056"/>
  <c r="R3056" s="1"/>
  <c r="X3055"/>
  <c r="W3055"/>
  <c r="U3055"/>
  <c r="T3055"/>
  <c r="Q3055"/>
  <c r="R3055" s="1"/>
  <c r="X3054"/>
  <c r="W3054"/>
  <c r="U3054"/>
  <c r="T3054"/>
  <c r="Q3054"/>
  <c r="R3054" s="1"/>
  <c r="X3053"/>
  <c r="W3053"/>
  <c r="U3053"/>
  <c r="T3053"/>
  <c r="Q3053"/>
  <c r="R3053" s="1"/>
  <c r="X3052"/>
  <c r="W3052"/>
  <c r="U3052"/>
  <c r="T3052"/>
  <c r="Q3052"/>
  <c r="R3052" s="1"/>
  <c r="X3051"/>
  <c r="W3051"/>
  <c r="U3051"/>
  <c r="T3051"/>
  <c r="Q3051"/>
  <c r="R3051" s="1"/>
  <c r="X3050"/>
  <c r="W3050"/>
  <c r="U3050"/>
  <c r="T3050"/>
  <c r="Q3050"/>
  <c r="R3050" s="1"/>
  <c r="X3049"/>
  <c r="W3049"/>
  <c r="U3049"/>
  <c r="T3049"/>
  <c r="Q3049"/>
  <c r="R3049" s="1"/>
  <c r="X3048"/>
  <c r="W3048"/>
  <c r="U3048"/>
  <c r="T3048"/>
  <c r="Q3048"/>
  <c r="R3048" s="1"/>
  <c r="X3047"/>
  <c r="W3047"/>
  <c r="U3047"/>
  <c r="T3047"/>
  <c r="Q3047"/>
  <c r="R3047" s="1"/>
  <c r="X3046"/>
  <c r="W3046"/>
  <c r="U3046"/>
  <c r="T3046"/>
  <c r="Q3046"/>
  <c r="R3046" s="1"/>
  <c r="X3045"/>
  <c r="W3045"/>
  <c r="U3045"/>
  <c r="T3045"/>
  <c r="Q3045"/>
  <c r="R3045" s="1"/>
  <c r="X3044"/>
  <c r="W3044"/>
  <c r="U3044"/>
  <c r="T3044"/>
  <c r="Q3044"/>
  <c r="R3044" s="1"/>
  <c r="X3043"/>
  <c r="W3043"/>
  <c r="U3043"/>
  <c r="T3043"/>
  <c r="Q3043"/>
  <c r="R3043" s="1"/>
  <c r="X3042"/>
  <c r="W3042"/>
  <c r="U3042"/>
  <c r="T3042"/>
  <c r="Q3042"/>
  <c r="R3042" s="1"/>
  <c r="X3041"/>
  <c r="W3041"/>
  <c r="U3041"/>
  <c r="T3041"/>
  <c r="Q3041"/>
  <c r="R3041" s="1"/>
  <c r="X3040"/>
  <c r="W3040"/>
  <c r="U3040"/>
  <c r="T3040"/>
  <c r="Q3040"/>
  <c r="R3040" s="1"/>
  <c r="X3039"/>
  <c r="W3039"/>
  <c r="U3039"/>
  <c r="T3039"/>
  <c r="Q3039"/>
  <c r="R3039" s="1"/>
  <c r="X3038"/>
  <c r="W3038"/>
  <c r="U3038"/>
  <c r="T3038"/>
  <c r="Q3038"/>
  <c r="R3038" s="1"/>
  <c r="X3037"/>
  <c r="W3037"/>
  <c r="U3037"/>
  <c r="T3037"/>
  <c r="Q3037"/>
  <c r="R3037" s="1"/>
  <c r="X3036"/>
  <c r="W3036"/>
  <c r="U3036"/>
  <c r="T3036"/>
  <c r="Q3036"/>
  <c r="R3036" s="1"/>
  <c r="X3035"/>
  <c r="W3035"/>
  <c r="U3035"/>
  <c r="T3035"/>
  <c r="Q3035"/>
  <c r="R3035" s="1"/>
  <c r="X3034"/>
  <c r="W3034"/>
  <c r="U3034"/>
  <c r="T3034"/>
  <c r="Q3034"/>
  <c r="R3034" s="1"/>
  <c r="X3033"/>
  <c r="W3033"/>
  <c r="U3033"/>
  <c r="T3033"/>
  <c r="Q3033"/>
  <c r="R3033" s="1"/>
  <c r="X3032"/>
  <c r="W3032"/>
  <c r="U3032"/>
  <c r="T3032"/>
  <c r="Q3032"/>
  <c r="R3032" s="1"/>
  <c r="X3031"/>
  <c r="W3031"/>
  <c r="U3031"/>
  <c r="T3031"/>
  <c r="Q3031"/>
  <c r="R3031" s="1"/>
  <c r="X3030"/>
  <c r="W3030"/>
  <c r="U3030"/>
  <c r="T3030"/>
  <c r="Q3030"/>
  <c r="R3030" s="1"/>
  <c r="X3029"/>
  <c r="W3029"/>
  <c r="U3029"/>
  <c r="T3029"/>
  <c r="Q3029"/>
  <c r="R3029" s="1"/>
  <c r="X3028"/>
  <c r="W3028"/>
  <c r="U3028"/>
  <c r="T3028"/>
  <c r="Q3028"/>
  <c r="R3028" s="1"/>
  <c r="X3027"/>
  <c r="W3027"/>
  <c r="U3027"/>
  <c r="T3027"/>
  <c r="Q3027"/>
  <c r="R3027" s="1"/>
  <c r="X3026"/>
  <c r="W3026"/>
  <c r="U3026"/>
  <c r="T3026"/>
  <c r="Q3026"/>
  <c r="R3026" s="1"/>
  <c r="X3025"/>
  <c r="W3025"/>
  <c r="U3025"/>
  <c r="T3025"/>
  <c r="Q3025"/>
  <c r="R3025" s="1"/>
  <c r="X3024"/>
  <c r="W3024"/>
  <c r="U3024"/>
  <c r="T3024"/>
  <c r="Q3024"/>
  <c r="R3024" s="1"/>
  <c r="X3023"/>
  <c r="W3023"/>
  <c r="U3023"/>
  <c r="T3023"/>
  <c r="Q3023"/>
  <c r="R3023" s="1"/>
  <c r="X3022"/>
  <c r="W3022"/>
  <c r="U3022"/>
  <c r="T3022"/>
  <c r="Q3022"/>
  <c r="R3022" s="1"/>
  <c r="X3021"/>
  <c r="W3021"/>
  <c r="U3021"/>
  <c r="T3021"/>
  <c r="Q3021"/>
  <c r="R3021" s="1"/>
  <c r="X3020"/>
  <c r="W3020"/>
  <c r="U3020"/>
  <c r="T3020"/>
  <c r="Q3020"/>
  <c r="R3020" s="1"/>
  <c r="X3019"/>
  <c r="W3019"/>
  <c r="U3019"/>
  <c r="T3019"/>
  <c r="Q3019"/>
  <c r="R3019" s="1"/>
  <c r="X3018"/>
  <c r="W3018"/>
  <c r="U3018"/>
  <c r="T3018"/>
  <c r="Q3018"/>
  <c r="R3018" s="1"/>
  <c r="X3017"/>
  <c r="W3017"/>
  <c r="U3017"/>
  <c r="T3017"/>
  <c r="Q3017"/>
  <c r="R3017" s="1"/>
  <c r="X3016"/>
  <c r="W3016"/>
  <c r="U3016"/>
  <c r="T3016"/>
  <c r="Q3016"/>
  <c r="R3016" s="1"/>
  <c r="X3015"/>
  <c r="W3015"/>
  <c r="U3015"/>
  <c r="T3015"/>
  <c r="Q3015"/>
  <c r="R3015" s="1"/>
  <c r="X3014"/>
  <c r="W3014"/>
  <c r="U3014"/>
  <c r="T3014"/>
  <c r="Q3014"/>
  <c r="R3014" s="1"/>
  <c r="X3013"/>
  <c r="W3013"/>
  <c r="U3013"/>
  <c r="T3013"/>
  <c r="Q3013"/>
  <c r="R3013" s="1"/>
  <c r="X3012"/>
  <c r="W3012"/>
  <c r="U3012"/>
  <c r="T3012"/>
  <c r="Q3012"/>
  <c r="R3012" s="1"/>
  <c r="X3011"/>
  <c r="W3011"/>
  <c r="U3011"/>
  <c r="T3011"/>
  <c r="Q3011"/>
  <c r="R3011" s="1"/>
  <c r="X3010"/>
  <c r="W3010"/>
  <c r="U3010"/>
  <c r="T3010"/>
  <c r="Q3010"/>
  <c r="R3010" s="1"/>
  <c r="X3009"/>
  <c r="W3009"/>
  <c r="U3009"/>
  <c r="T3009"/>
  <c r="Q3009"/>
  <c r="R3009" s="1"/>
  <c r="X3008"/>
  <c r="W3008"/>
  <c r="U3008"/>
  <c r="T3008"/>
  <c r="Q3008"/>
  <c r="R3008" s="1"/>
  <c r="X3007"/>
  <c r="W3007"/>
  <c r="U3007"/>
  <c r="T3007"/>
  <c r="Q3007"/>
  <c r="R3007" s="1"/>
  <c r="X3006"/>
  <c r="W3006"/>
  <c r="U3006"/>
  <c r="T3006"/>
  <c r="Q3006"/>
  <c r="R3006" s="1"/>
  <c r="X3005"/>
  <c r="W3005"/>
  <c r="U3005"/>
  <c r="T3005"/>
  <c r="Q3005"/>
  <c r="R3005" s="1"/>
  <c r="X3004"/>
  <c r="W3004"/>
  <c r="U3004"/>
  <c r="T3004"/>
  <c r="Q3004"/>
  <c r="R3004" s="1"/>
  <c r="X3003"/>
  <c r="W3003"/>
  <c r="U3003"/>
  <c r="T3003"/>
  <c r="Q3003"/>
  <c r="R3003" s="1"/>
  <c r="X3002"/>
  <c r="W3002"/>
  <c r="U3002"/>
  <c r="T3002"/>
  <c r="Q3002"/>
  <c r="R3002" s="1"/>
  <c r="X3001"/>
  <c r="W3001"/>
  <c r="U3001"/>
  <c r="T3001"/>
  <c r="Q3001"/>
  <c r="R3001" s="1"/>
  <c r="X3000"/>
  <c r="W3000"/>
  <c r="U3000"/>
  <c r="T3000"/>
  <c r="Q3000"/>
  <c r="R3000" s="1"/>
  <c r="X2999"/>
  <c r="W2999"/>
  <c r="U2999"/>
  <c r="T2999"/>
  <c r="Q2999"/>
  <c r="R2999" s="1"/>
  <c r="X2998"/>
  <c r="W2998"/>
  <c r="U2998"/>
  <c r="T2998"/>
  <c r="Q2998"/>
  <c r="R2998" s="1"/>
  <c r="X2997"/>
  <c r="W2997"/>
  <c r="U2997"/>
  <c r="T2997"/>
  <c r="Q2997"/>
  <c r="R2997" s="1"/>
  <c r="X2996"/>
  <c r="W2996"/>
  <c r="U2996"/>
  <c r="T2996"/>
  <c r="Q2996"/>
  <c r="R2996" s="1"/>
  <c r="X2995"/>
  <c r="W2995"/>
  <c r="U2995"/>
  <c r="T2995"/>
  <c r="Q2995"/>
  <c r="R2995" s="1"/>
  <c r="X2994"/>
  <c r="W2994"/>
  <c r="U2994"/>
  <c r="T2994"/>
  <c r="Q2994"/>
  <c r="R2994" s="1"/>
  <c r="X2993"/>
  <c r="W2993"/>
  <c r="U2993"/>
  <c r="T2993"/>
  <c r="Q2993"/>
  <c r="R2993" s="1"/>
  <c r="X2992"/>
  <c r="W2992"/>
  <c r="U2992"/>
  <c r="T2992"/>
  <c r="Q2992"/>
  <c r="R2992" s="1"/>
  <c r="X2991"/>
  <c r="W2991"/>
  <c r="U2991"/>
  <c r="T2991"/>
  <c r="Q2991"/>
  <c r="R2991" s="1"/>
  <c r="X2990"/>
  <c r="W2990"/>
  <c r="U2990"/>
  <c r="T2990"/>
  <c r="Q2990"/>
  <c r="R2990" s="1"/>
  <c r="X2989"/>
  <c r="W2989"/>
  <c r="U2989"/>
  <c r="T2989"/>
  <c r="Q2989"/>
  <c r="R2989" s="1"/>
  <c r="X2988"/>
  <c r="W2988"/>
  <c r="U2988"/>
  <c r="T2988"/>
  <c r="Q2988"/>
  <c r="R2988" s="1"/>
  <c r="X2987"/>
  <c r="W2987"/>
  <c r="U2987"/>
  <c r="T2987"/>
  <c r="Q2987"/>
  <c r="R2987" s="1"/>
  <c r="X2986"/>
  <c r="W2986"/>
  <c r="U2986"/>
  <c r="T2986"/>
  <c r="Q2986"/>
  <c r="R2986" s="1"/>
  <c r="X2985"/>
  <c r="W2985"/>
  <c r="U2985"/>
  <c r="T2985"/>
  <c r="Q2985"/>
  <c r="R2985" s="1"/>
  <c r="X2984"/>
  <c r="W2984"/>
  <c r="U2984"/>
  <c r="T2984"/>
  <c r="Q2984"/>
  <c r="R2984" s="1"/>
  <c r="X2983"/>
  <c r="W2983"/>
  <c r="U2983"/>
  <c r="T2983"/>
  <c r="Q2983"/>
  <c r="R2983" s="1"/>
  <c r="X2982"/>
  <c r="W2982"/>
  <c r="U2982"/>
  <c r="T2982"/>
  <c r="Q2982"/>
  <c r="R2982" s="1"/>
  <c r="X2981"/>
  <c r="W2981"/>
  <c r="U2981"/>
  <c r="T2981"/>
  <c r="Q2981"/>
  <c r="R2981" s="1"/>
  <c r="X2980"/>
  <c r="W2980"/>
  <c r="U2980"/>
  <c r="T2980"/>
  <c r="Q2980"/>
  <c r="R2980" s="1"/>
  <c r="X2979"/>
  <c r="W2979"/>
  <c r="U2979"/>
  <c r="T2979"/>
  <c r="Q2979"/>
  <c r="R2979" s="1"/>
  <c r="X2978"/>
  <c r="W2978"/>
  <c r="U2978"/>
  <c r="T2978"/>
  <c r="Q2978"/>
  <c r="R2978" s="1"/>
  <c r="X2977"/>
  <c r="W2977"/>
  <c r="U2977"/>
  <c r="T2977"/>
  <c r="Q2977"/>
  <c r="R2977" s="1"/>
  <c r="X2976"/>
  <c r="W2976"/>
  <c r="U2976"/>
  <c r="T2976"/>
  <c r="Q2976"/>
  <c r="R2976" s="1"/>
  <c r="X2975"/>
  <c r="W2975"/>
  <c r="U2975"/>
  <c r="T2975"/>
  <c r="Q2975"/>
  <c r="R2975" s="1"/>
  <c r="X2974"/>
  <c r="W2974"/>
  <c r="U2974"/>
  <c r="T2974"/>
  <c r="Q2974"/>
  <c r="R2974" s="1"/>
  <c r="X2973"/>
  <c r="W2973"/>
  <c r="U2973"/>
  <c r="T2973"/>
  <c r="Q2973"/>
  <c r="R2973" s="1"/>
  <c r="X2972"/>
  <c r="W2972"/>
  <c r="U2972"/>
  <c r="T2972"/>
  <c r="Q2972"/>
  <c r="R2972" s="1"/>
  <c r="X2971"/>
  <c r="W2971"/>
  <c r="U2971"/>
  <c r="T2971"/>
  <c r="Q2971"/>
  <c r="R2971" s="1"/>
  <c r="X2970"/>
  <c r="W2970"/>
  <c r="U2970"/>
  <c r="T2970"/>
  <c r="Q2970"/>
  <c r="R2970" s="1"/>
  <c r="X2969"/>
  <c r="W2969"/>
  <c r="U2969"/>
  <c r="T2969"/>
  <c r="Q2969"/>
  <c r="R2969" s="1"/>
  <c r="X2968"/>
  <c r="W2968"/>
  <c r="U2968"/>
  <c r="T2968"/>
  <c r="Q2968"/>
  <c r="R2968" s="1"/>
  <c r="X2967"/>
  <c r="W2967"/>
  <c r="U2967"/>
  <c r="T2967"/>
  <c r="Q2967"/>
  <c r="R2967" s="1"/>
  <c r="X2966"/>
  <c r="W2966"/>
  <c r="U2966"/>
  <c r="T2966"/>
  <c r="Q2966"/>
  <c r="R2966" s="1"/>
  <c r="X2965"/>
  <c r="W2965"/>
  <c r="U2965"/>
  <c r="T2965"/>
  <c r="Q2965"/>
  <c r="R2965" s="1"/>
  <c r="X2964"/>
  <c r="W2964"/>
  <c r="U2964"/>
  <c r="T2964"/>
  <c r="Q2964"/>
  <c r="R2964" s="1"/>
  <c r="X2963"/>
  <c r="W2963"/>
  <c r="U2963"/>
  <c r="T2963"/>
  <c r="Q2963"/>
  <c r="R2963" s="1"/>
  <c r="X2962"/>
  <c r="W2962"/>
  <c r="U2962"/>
  <c r="T2962"/>
  <c r="Q2962"/>
  <c r="R2962" s="1"/>
  <c r="X2961"/>
  <c r="W2961"/>
  <c r="U2961"/>
  <c r="T2961"/>
  <c r="Q2961"/>
  <c r="R2961" s="1"/>
  <c r="X2960"/>
  <c r="W2960"/>
  <c r="U2960"/>
  <c r="T2960"/>
  <c r="Q2960"/>
  <c r="R2960" s="1"/>
  <c r="X2959"/>
  <c r="W2959"/>
  <c r="U2959"/>
  <c r="T2959"/>
  <c r="Q2959"/>
  <c r="R2959" s="1"/>
  <c r="X2958"/>
  <c r="W2958"/>
  <c r="U2958"/>
  <c r="T2958"/>
  <c r="Q2958"/>
  <c r="R2958" s="1"/>
  <c r="X2957"/>
  <c r="W2957"/>
  <c r="U2957"/>
  <c r="T2957"/>
  <c r="Q2957"/>
  <c r="R2957" s="1"/>
  <c r="X2956"/>
  <c r="W2956"/>
  <c r="U2956"/>
  <c r="T2956"/>
  <c r="Q2956"/>
  <c r="R2956" s="1"/>
  <c r="X2955"/>
  <c r="W2955"/>
  <c r="U2955"/>
  <c r="T2955"/>
  <c r="Q2955"/>
  <c r="R2955" s="1"/>
  <c r="X2954"/>
  <c r="W2954"/>
  <c r="U2954"/>
  <c r="T2954"/>
  <c r="Q2954"/>
  <c r="R2954" s="1"/>
  <c r="X2953"/>
  <c r="W2953"/>
  <c r="U2953"/>
  <c r="T2953"/>
  <c r="Q2953"/>
  <c r="R2953" s="1"/>
  <c r="X2952"/>
  <c r="W2952"/>
  <c r="U2952"/>
  <c r="T2952"/>
  <c r="Q2952"/>
  <c r="R2952" s="1"/>
  <c r="X2951"/>
  <c r="W2951"/>
  <c r="U2951"/>
  <c r="T2951"/>
  <c r="Q2951"/>
  <c r="R2951" s="1"/>
  <c r="X2950"/>
  <c r="W2950"/>
  <c r="U2950"/>
  <c r="T2950"/>
  <c r="Q2950"/>
  <c r="R2950" s="1"/>
  <c r="X2949"/>
  <c r="W2949"/>
  <c r="U2949"/>
  <c r="T2949"/>
  <c r="Q2949"/>
  <c r="R2949" s="1"/>
  <c r="X2948"/>
  <c r="W2948"/>
  <c r="U2948"/>
  <c r="T2948"/>
  <c r="Q2948"/>
  <c r="R2948" s="1"/>
  <c r="X2947"/>
  <c r="W2947"/>
  <c r="U2947"/>
  <c r="T2947"/>
  <c r="Q2947"/>
  <c r="R2947" s="1"/>
  <c r="X2946"/>
  <c r="W2946"/>
  <c r="U2946"/>
  <c r="T2946"/>
  <c r="Q2946"/>
  <c r="R2946" s="1"/>
  <c r="X2945"/>
  <c r="W2945"/>
  <c r="U2945"/>
  <c r="T2945"/>
  <c r="Q2945"/>
  <c r="R2945" s="1"/>
  <c r="X2944"/>
  <c r="W2944"/>
  <c r="U2944"/>
  <c r="T2944"/>
  <c r="Q2944"/>
  <c r="R2944" s="1"/>
  <c r="X2943"/>
  <c r="W2943"/>
  <c r="U2943"/>
  <c r="T2943"/>
  <c r="Q2943"/>
  <c r="R2943" s="1"/>
  <c r="X2942"/>
  <c r="W2942"/>
  <c r="U2942"/>
  <c r="T2942"/>
  <c r="Q2942"/>
  <c r="R2942" s="1"/>
  <c r="X2941"/>
  <c r="W2941"/>
  <c r="U2941"/>
  <c r="T2941"/>
  <c r="Q2941"/>
  <c r="R2941" s="1"/>
  <c r="X2940"/>
  <c r="W2940"/>
  <c r="U2940"/>
  <c r="T2940"/>
  <c r="Q2940"/>
  <c r="R2940" s="1"/>
  <c r="X2939"/>
  <c r="W2939"/>
  <c r="U2939"/>
  <c r="T2939"/>
  <c r="Q2939"/>
  <c r="R2939" s="1"/>
  <c r="X2938"/>
  <c r="W2938"/>
  <c r="U2938"/>
  <c r="T2938"/>
  <c r="Q2938"/>
  <c r="R2938" s="1"/>
  <c r="X2937"/>
  <c r="W2937"/>
  <c r="U2937"/>
  <c r="T2937"/>
  <c r="Q2937"/>
  <c r="R2937" s="1"/>
  <c r="X2936"/>
  <c r="W2936"/>
  <c r="U2936"/>
  <c r="T2936"/>
  <c r="Q2936"/>
  <c r="R2936" s="1"/>
  <c r="X2935"/>
  <c r="W2935"/>
  <c r="U2935"/>
  <c r="T2935"/>
  <c r="Q2935"/>
  <c r="R2935" s="1"/>
  <c r="X2934"/>
  <c r="W2934"/>
  <c r="U2934"/>
  <c r="T2934"/>
  <c r="Q2934"/>
  <c r="R2934" s="1"/>
  <c r="X2933"/>
  <c r="W2933"/>
  <c r="U2933"/>
  <c r="T2933"/>
  <c r="Q2933"/>
  <c r="R2933" s="1"/>
  <c r="X2932"/>
  <c r="W2932"/>
  <c r="U2932"/>
  <c r="T2932"/>
  <c r="Q2932"/>
  <c r="R2932" s="1"/>
  <c r="X2931"/>
  <c r="W2931"/>
  <c r="U2931"/>
  <c r="T2931"/>
  <c r="Q2931"/>
  <c r="R2931" s="1"/>
  <c r="X2930"/>
  <c r="W2930"/>
  <c r="U2930"/>
  <c r="T2930"/>
  <c r="Q2930"/>
  <c r="R2930" s="1"/>
  <c r="X2929"/>
  <c r="W2929"/>
  <c r="U2929"/>
  <c r="T2929"/>
  <c r="Q2929"/>
  <c r="R2929" s="1"/>
  <c r="X2928"/>
  <c r="W2928"/>
  <c r="U2928"/>
  <c r="T2928"/>
  <c r="Q2928"/>
  <c r="R2928" s="1"/>
  <c r="X2927"/>
  <c r="W2927"/>
  <c r="U2927"/>
  <c r="T2927"/>
  <c r="Q2927"/>
  <c r="R2927" s="1"/>
  <c r="X2926"/>
  <c r="W2926"/>
  <c r="U2926"/>
  <c r="T2926"/>
  <c r="Q2926"/>
  <c r="R2926" s="1"/>
  <c r="X2925"/>
  <c r="W2925"/>
  <c r="U2925"/>
  <c r="T2925"/>
  <c r="Q2925"/>
  <c r="R2925" s="1"/>
  <c r="X2924"/>
  <c r="W2924"/>
  <c r="U2924"/>
  <c r="T2924"/>
  <c r="Q2924"/>
  <c r="R2924" s="1"/>
  <c r="X2923"/>
  <c r="W2923"/>
  <c r="U2923"/>
  <c r="T2923"/>
  <c r="Q2923"/>
  <c r="R2923" s="1"/>
  <c r="X2922"/>
  <c r="W2922"/>
  <c r="U2922"/>
  <c r="T2922"/>
  <c r="Q2922"/>
  <c r="R2922" s="1"/>
  <c r="X2921"/>
  <c r="W2921"/>
  <c r="U2921"/>
  <c r="T2921"/>
  <c r="Q2921"/>
  <c r="R2921" s="1"/>
  <c r="X2920"/>
  <c r="W2920"/>
  <c r="U2920"/>
  <c r="T2920"/>
  <c r="Q2920"/>
  <c r="R2920" s="1"/>
  <c r="X2919"/>
  <c r="W2919"/>
  <c r="U2919"/>
  <c r="T2919"/>
  <c r="Q2919"/>
  <c r="R2919" s="1"/>
  <c r="X2918"/>
  <c r="W2918"/>
  <c r="U2918"/>
  <c r="T2918"/>
  <c r="Q2918"/>
  <c r="R2918" s="1"/>
  <c r="X2917"/>
  <c r="W2917"/>
  <c r="U2917"/>
  <c r="T2917"/>
  <c r="Q2917"/>
  <c r="R2917" s="1"/>
  <c r="X2916"/>
  <c r="W2916"/>
  <c r="U2916"/>
  <c r="T2916"/>
  <c r="Q2916"/>
  <c r="R2916" s="1"/>
  <c r="X2915"/>
  <c r="W2915"/>
  <c r="U2915"/>
  <c r="T2915"/>
  <c r="Q2915"/>
  <c r="R2915" s="1"/>
  <c r="X2914"/>
  <c r="W2914"/>
  <c r="U2914"/>
  <c r="T2914"/>
  <c r="Q2914"/>
  <c r="R2914" s="1"/>
  <c r="X2913"/>
  <c r="W2913"/>
  <c r="U2913"/>
  <c r="T2913"/>
  <c r="Q2913"/>
  <c r="R2913" s="1"/>
  <c r="X2912"/>
  <c r="W2912"/>
  <c r="U2912"/>
  <c r="T2912"/>
  <c r="Q2912"/>
  <c r="R2912" s="1"/>
  <c r="X2911"/>
  <c r="W2911"/>
  <c r="U2911"/>
  <c r="T2911"/>
  <c r="Q2911"/>
  <c r="R2911" s="1"/>
  <c r="X2910"/>
  <c r="W2910"/>
  <c r="U2910"/>
  <c r="T2910"/>
  <c r="Q2910"/>
  <c r="R2910" s="1"/>
  <c r="X2909"/>
  <c r="W2909"/>
  <c r="U2909"/>
  <c r="T2909"/>
  <c r="Q2909"/>
  <c r="R2909" s="1"/>
  <c r="X2908"/>
  <c r="W2908"/>
  <c r="U2908"/>
  <c r="T2908"/>
  <c r="Q2908"/>
  <c r="R2908" s="1"/>
  <c r="X2907"/>
  <c r="W2907"/>
  <c r="U2907"/>
  <c r="T2907"/>
  <c r="Q2907"/>
  <c r="R2907" s="1"/>
  <c r="X2906"/>
  <c r="W2906"/>
  <c r="U2906"/>
  <c r="T2906"/>
  <c r="Q2906"/>
  <c r="R2906" s="1"/>
  <c r="X2905"/>
  <c r="W2905"/>
  <c r="U2905"/>
  <c r="T2905"/>
  <c r="Q2905"/>
  <c r="R2905" s="1"/>
  <c r="X2904"/>
  <c r="W2904"/>
  <c r="U2904"/>
  <c r="T2904"/>
  <c r="Q2904"/>
  <c r="R2904" s="1"/>
  <c r="X2903"/>
  <c r="W2903"/>
  <c r="U2903"/>
  <c r="T2903"/>
  <c r="Q2903"/>
  <c r="R2903" s="1"/>
  <c r="X2902"/>
  <c r="W2902"/>
  <c r="U2902"/>
  <c r="T2902"/>
  <c r="Q2902"/>
  <c r="R2902" s="1"/>
  <c r="X2901"/>
  <c r="W2901"/>
  <c r="U2901"/>
  <c r="T2901"/>
  <c r="Q2901"/>
  <c r="R2901" s="1"/>
  <c r="X2900"/>
  <c r="W2900"/>
  <c r="U2900"/>
  <c r="T2900"/>
  <c r="Q2900"/>
  <c r="R2900" s="1"/>
  <c r="X2899"/>
  <c r="W2899"/>
  <c r="U2899"/>
  <c r="T2899"/>
  <c r="Q2899"/>
  <c r="R2899" s="1"/>
  <c r="X2898"/>
  <c r="W2898"/>
  <c r="U2898"/>
  <c r="T2898"/>
  <c r="Q2898"/>
  <c r="R2898" s="1"/>
  <c r="X2897"/>
  <c r="W2897"/>
  <c r="U2897"/>
  <c r="T2897"/>
  <c r="Q2897"/>
  <c r="R2897" s="1"/>
  <c r="X2896"/>
  <c r="W2896"/>
  <c r="U2896"/>
  <c r="T2896"/>
  <c r="Q2896"/>
  <c r="R2896" s="1"/>
  <c r="X2895"/>
  <c r="W2895"/>
  <c r="U2895"/>
  <c r="T2895"/>
  <c r="Q2895"/>
  <c r="R2895" s="1"/>
  <c r="X2894"/>
  <c r="W2894"/>
  <c r="U2894"/>
  <c r="T2894"/>
  <c r="Q2894"/>
  <c r="R2894" s="1"/>
  <c r="X2893"/>
  <c r="W2893"/>
  <c r="U2893"/>
  <c r="T2893"/>
  <c r="Q2893"/>
  <c r="R2893" s="1"/>
  <c r="X2892"/>
  <c r="W2892"/>
  <c r="U2892"/>
  <c r="T2892"/>
  <c r="Q2892"/>
  <c r="R2892" s="1"/>
  <c r="X2891"/>
  <c r="W2891"/>
  <c r="U2891"/>
  <c r="T2891"/>
  <c r="Q2891"/>
  <c r="R2891" s="1"/>
  <c r="X2890"/>
  <c r="W2890"/>
  <c r="U2890"/>
  <c r="T2890"/>
  <c r="Q2890"/>
  <c r="R2890" s="1"/>
  <c r="X2889"/>
  <c r="W2889"/>
  <c r="U2889"/>
  <c r="T2889"/>
  <c r="Q2889"/>
  <c r="R2889" s="1"/>
  <c r="X2888"/>
  <c r="W2888"/>
  <c r="U2888"/>
  <c r="T2888"/>
  <c r="Q2888"/>
  <c r="R2888" s="1"/>
  <c r="X2887"/>
  <c r="W2887"/>
  <c r="U2887"/>
  <c r="T2887"/>
  <c r="Q2887"/>
  <c r="R2887" s="1"/>
  <c r="X2886"/>
  <c r="W2886"/>
  <c r="U2886"/>
  <c r="T2886"/>
  <c r="Q2886"/>
  <c r="R2886" s="1"/>
  <c r="X2885"/>
  <c r="W2885"/>
  <c r="U2885"/>
  <c r="T2885"/>
  <c r="Q2885"/>
  <c r="R2885" s="1"/>
  <c r="X2884"/>
  <c r="W2884"/>
  <c r="U2884"/>
  <c r="T2884"/>
  <c r="Q2884"/>
  <c r="R2884" s="1"/>
  <c r="X2883"/>
  <c r="W2883"/>
  <c r="U2883"/>
  <c r="T2883"/>
  <c r="Q2883"/>
  <c r="R2883" s="1"/>
  <c r="X2882"/>
  <c r="W2882"/>
  <c r="U2882"/>
  <c r="T2882"/>
  <c r="Q2882"/>
  <c r="R2882" s="1"/>
  <c r="X2881"/>
  <c r="W2881"/>
  <c r="U2881"/>
  <c r="T2881"/>
  <c r="Q2881"/>
  <c r="R2881" s="1"/>
  <c r="X2880"/>
  <c r="W2880"/>
  <c r="U2880"/>
  <c r="T2880"/>
  <c r="Q2880"/>
  <c r="R2880" s="1"/>
  <c r="X2879"/>
  <c r="W2879"/>
  <c r="U2879"/>
  <c r="T2879"/>
  <c r="Q2879"/>
  <c r="R2879" s="1"/>
  <c r="X2878"/>
  <c r="W2878"/>
  <c r="U2878"/>
  <c r="T2878"/>
  <c r="Q2878"/>
  <c r="R2878" s="1"/>
  <c r="X2877"/>
  <c r="W2877"/>
  <c r="U2877"/>
  <c r="T2877"/>
  <c r="Q2877"/>
  <c r="R2877" s="1"/>
  <c r="X2876"/>
  <c r="W2876"/>
  <c r="U2876"/>
  <c r="T2876"/>
  <c r="Q2876"/>
  <c r="R2876" s="1"/>
  <c r="X2875"/>
  <c r="W2875"/>
  <c r="U2875"/>
  <c r="T2875"/>
  <c r="Q2875"/>
  <c r="R2875" s="1"/>
  <c r="X2874"/>
  <c r="W2874"/>
  <c r="U2874"/>
  <c r="T2874"/>
  <c r="Q2874"/>
  <c r="R2874" s="1"/>
  <c r="X2873"/>
  <c r="W2873"/>
  <c r="U2873"/>
  <c r="T2873"/>
  <c r="Q2873"/>
  <c r="R2873" s="1"/>
  <c r="X2872"/>
  <c r="W2872"/>
  <c r="U2872"/>
  <c r="T2872"/>
  <c r="Q2872"/>
  <c r="R2872" s="1"/>
  <c r="X2871"/>
  <c r="W2871"/>
  <c r="U2871"/>
  <c r="T2871"/>
  <c r="Q2871"/>
  <c r="R2871" s="1"/>
  <c r="X2870"/>
  <c r="W2870"/>
  <c r="U2870"/>
  <c r="T2870"/>
  <c r="Q2870"/>
  <c r="R2870" s="1"/>
  <c r="X2869"/>
  <c r="W2869"/>
  <c r="U2869"/>
  <c r="T2869"/>
  <c r="Q2869"/>
  <c r="R2869" s="1"/>
  <c r="X2868"/>
  <c r="W2868"/>
  <c r="U2868"/>
  <c r="T2868"/>
  <c r="Q2868"/>
  <c r="R2868" s="1"/>
  <c r="X2867"/>
  <c r="W2867"/>
  <c r="U2867"/>
  <c r="T2867"/>
  <c r="Q2867"/>
  <c r="R2867" s="1"/>
  <c r="X2866"/>
  <c r="W2866"/>
  <c r="U2866"/>
  <c r="T2866"/>
  <c r="Q2866"/>
  <c r="R2866" s="1"/>
  <c r="X2865"/>
  <c r="W2865"/>
  <c r="U2865"/>
  <c r="T2865"/>
  <c r="Q2865"/>
  <c r="R2865" s="1"/>
  <c r="X2864"/>
  <c r="W2864"/>
  <c r="U2864"/>
  <c r="T2864"/>
  <c r="Q2864"/>
  <c r="R2864" s="1"/>
  <c r="X2863"/>
  <c r="W2863"/>
  <c r="U2863"/>
  <c r="T2863"/>
  <c r="Q2863"/>
  <c r="R2863" s="1"/>
  <c r="X2862"/>
  <c r="W2862"/>
  <c r="U2862"/>
  <c r="T2862"/>
  <c r="Q2862"/>
  <c r="R2862" s="1"/>
  <c r="X2861"/>
  <c r="W2861"/>
  <c r="U2861"/>
  <c r="T2861"/>
  <c r="Q2861"/>
  <c r="R2861" s="1"/>
  <c r="X2860"/>
  <c r="W2860"/>
  <c r="U2860"/>
  <c r="T2860"/>
  <c r="Q2860"/>
  <c r="R2860" s="1"/>
  <c r="X2859"/>
  <c r="W2859"/>
  <c r="U2859"/>
  <c r="T2859"/>
  <c r="Q2859"/>
  <c r="R2859" s="1"/>
  <c r="X2858"/>
  <c r="W2858"/>
  <c r="U2858"/>
  <c r="T2858"/>
  <c r="Q2858"/>
  <c r="R2858" s="1"/>
  <c r="X2857"/>
  <c r="W2857"/>
  <c r="U2857"/>
  <c r="T2857"/>
  <c r="Q2857"/>
  <c r="R2857" s="1"/>
  <c r="X2856"/>
  <c r="W2856"/>
  <c r="U2856"/>
  <c r="T2856"/>
  <c r="Q2856"/>
  <c r="R2856" s="1"/>
  <c r="X2855"/>
  <c r="W2855"/>
  <c r="U2855"/>
  <c r="T2855"/>
  <c r="Q2855"/>
  <c r="R2855" s="1"/>
  <c r="X2854"/>
  <c r="W2854"/>
  <c r="U2854"/>
  <c r="T2854"/>
  <c r="Q2854"/>
  <c r="R2854" s="1"/>
  <c r="X2853"/>
  <c r="W2853"/>
  <c r="U2853"/>
  <c r="T2853"/>
  <c r="Q2853"/>
  <c r="R2853" s="1"/>
  <c r="X2852"/>
  <c r="W2852"/>
  <c r="U2852"/>
  <c r="T2852"/>
  <c r="Q2852"/>
  <c r="R2852" s="1"/>
  <c r="X2851"/>
  <c r="W2851"/>
  <c r="U2851"/>
  <c r="T2851"/>
  <c r="Q2851"/>
  <c r="R2851" s="1"/>
  <c r="X2850"/>
  <c r="W2850"/>
  <c r="U2850"/>
  <c r="T2850"/>
  <c r="Q2850"/>
  <c r="R2850" s="1"/>
  <c r="X2849"/>
  <c r="W2849"/>
  <c r="U2849"/>
  <c r="T2849"/>
  <c r="Q2849"/>
  <c r="R2849" s="1"/>
  <c r="X2848"/>
  <c r="W2848"/>
  <c r="U2848"/>
  <c r="T2848"/>
  <c r="Q2848"/>
  <c r="R2848" s="1"/>
  <c r="X2847"/>
  <c r="W2847"/>
  <c r="U2847"/>
  <c r="T2847"/>
  <c r="Q2847"/>
  <c r="R2847" s="1"/>
  <c r="X2846"/>
  <c r="W2846"/>
  <c r="U2846"/>
  <c r="T2846"/>
  <c r="Q2846"/>
  <c r="R2846" s="1"/>
  <c r="X2845"/>
  <c r="W2845"/>
  <c r="U2845"/>
  <c r="T2845"/>
  <c r="Q2845"/>
  <c r="R2845" s="1"/>
  <c r="X2844"/>
  <c r="W2844"/>
  <c r="U2844"/>
  <c r="T2844"/>
  <c r="Q2844"/>
  <c r="R2844" s="1"/>
  <c r="X2843"/>
  <c r="W2843"/>
  <c r="U2843"/>
  <c r="T2843"/>
  <c r="Q2843"/>
  <c r="R2843" s="1"/>
  <c r="X2842"/>
  <c r="W2842"/>
  <c r="U2842"/>
  <c r="T2842"/>
  <c r="Q2842"/>
  <c r="R2842" s="1"/>
  <c r="X2841"/>
  <c r="W2841"/>
  <c r="U2841"/>
  <c r="T2841"/>
  <c r="Q2841"/>
  <c r="R2841" s="1"/>
  <c r="X2840"/>
  <c r="W2840"/>
  <c r="U2840"/>
  <c r="T2840"/>
  <c r="Q2840"/>
  <c r="R2840" s="1"/>
  <c r="X2839"/>
  <c r="W2839"/>
  <c r="U2839"/>
  <c r="T2839"/>
  <c r="Q2839"/>
  <c r="R2839" s="1"/>
  <c r="X2838"/>
  <c r="W2838"/>
  <c r="U2838"/>
  <c r="T2838"/>
  <c r="Q2838"/>
  <c r="R2838" s="1"/>
  <c r="X2837"/>
  <c r="W2837"/>
  <c r="U2837"/>
  <c r="T2837"/>
  <c r="Q2837"/>
  <c r="R2837" s="1"/>
  <c r="X2836"/>
  <c r="W2836"/>
  <c r="U2836"/>
  <c r="T2836"/>
  <c r="Q2836"/>
  <c r="R2836" s="1"/>
  <c r="X2835"/>
  <c r="W2835"/>
  <c r="U2835"/>
  <c r="T2835"/>
  <c r="Q2835"/>
  <c r="R2835" s="1"/>
  <c r="X2834"/>
  <c r="W2834"/>
  <c r="U2834"/>
  <c r="T2834"/>
  <c r="Q2834"/>
  <c r="R2834" s="1"/>
  <c r="X2833"/>
  <c r="W2833"/>
  <c r="U2833"/>
  <c r="T2833"/>
  <c r="Q2833"/>
  <c r="R2833" s="1"/>
  <c r="X2832"/>
  <c r="W2832"/>
  <c r="U2832"/>
  <c r="T2832"/>
  <c r="Q2832"/>
  <c r="R2832" s="1"/>
  <c r="X2831"/>
  <c r="W2831"/>
  <c r="U2831"/>
  <c r="T2831"/>
  <c r="Q2831"/>
  <c r="R2831" s="1"/>
  <c r="X2830"/>
  <c r="W2830"/>
  <c r="U2830"/>
  <c r="T2830"/>
  <c r="Q2830"/>
  <c r="R2830" s="1"/>
  <c r="X2829"/>
  <c r="W2829"/>
  <c r="U2829"/>
  <c r="T2829"/>
  <c r="Q2829"/>
  <c r="R2829" s="1"/>
  <c r="X2828"/>
  <c r="W2828"/>
  <c r="U2828"/>
  <c r="T2828"/>
  <c r="Q2828"/>
  <c r="R2828" s="1"/>
  <c r="X2827"/>
  <c r="W2827"/>
  <c r="U2827"/>
  <c r="T2827"/>
  <c r="Q2827"/>
  <c r="R2827" s="1"/>
  <c r="X2826"/>
  <c r="W2826"/>
  <c r="U2826"/>
  <c r="T2826"/>
  <c r="Q2826"/>
  <c r="R2826" s="1"/>
  <c r="X2825"/>
  <c r="W2825"/>
  <c r="U2825"/>
  <c r="T2825"/>
  <c r="Q2825"/>
  <c r="R2825" s="1"/>
  <c r="X2824"/>
  <c r="W2824"/>
  <c r="U2824"/>
  <c r="T2824"/>
  <c r="Q2824"/>
  <c r="R2824" s="1"/>
  <c r="X2823"/>
  <c r="W2823"/>
  <c r="U2823"/>
  <c r="T2823"/>
  <c r="Q2823"/>
  <c r="R2823" s="1"/>
  <c r="X2822"/>
  <c r="W2822"/>
  <c r="U2822"/>
  <c r="T2822"/>
  <c r="Q2822"/>
  <c r="R2822" s="1"/>
  <c r="X2821"/>
  <c r="W2821"/>
  <c r="U2821"/>
  <c r="T2821"/>
  <c r="Q2821"/>
  <c r="R2821" s="1"/>
  <c r="X2820"/>
  <c r="W2820"/>
  <c r="U2820"/>
  <c r="T2820"/>
  <c r="Q2820"/>
  <c r="R2820" s="1"/>
  <c r="X2819"/>
  <c r="W2819"/>
  <c r="U2819"/>
  <c r="T2819"/>
  <c r="Q2819"/>
  <c r="R2819" s="1"/>
  <c r="X2818"/>
  <c r="W2818"/>
  <c r="U2818"/>
  <c r="T2818"/>
  <c r="Q2818"/>
  <c r="R2818" s="1"/>
  <c r="X2817"/>
  <c r="W2817"/>
  <c r="U2817"/>
  <c r="T2817"/>
  <c r="Q2817"/>
  <c r="R2817" s="1"/>
  <c r="X2816"/>
  <c r="W2816"/>
  <c r="U2816"/>
  <c r="T2816"/>
  <c r="Q2816"/>
  <c r="R2816" s="1"/>
  <c r="X2815"/>
  <c r="W2815"/>
  <c r="U2815"/>
  <c r="T2815"/>
  <c r="Q2815"/>
  <c r="R2815" s="1"/>
  <c r="X2814"/>
  <c r="W2814"/>
  <c r="U2814"/>
  <c r="T2814"/>
  <c r="Q2814"/>
  <c r="R2814" s="1"/>
  <c r="X2813"/>
  <c r="W2813"/>
  <c r="U2813"/>
  <c r="T2813"/>
  <c r="Q2813"/>
  <c r="R2813" s="1"/>
  <c r="X2812"/>
  <c r="W2812"/>
  <c r="U2812"/>
  <c r="T2812"/>
  <c r="Q2812"/>
  <c r="R2812" s="1"/>
  <c r="X2811"/>
  <c r="W2811"/>
  <c r="U2811"/>
  <c r="T2811"/>
  <c r="Q2811"/>
  <c r="R2811" s="1"/>
  <c r="X2810"/>
  <c r="W2810"/>
  <c r="U2810"/>
  <c r="T2810"/>
  <c r="Q2810"/>
  <c r="R2810" s="1"/>
  <c r="X2809"/>
  <c r="W2809"/>
  <c r="U2809"/>
  <c r="T2809"/>
  <c r="Q2809"/>
  <c r="R2809" s="1"/>
  <c r="X2808"/>
  <c r="W2808"/>
  <c r="U2808"/>
  <c r="T2808"/>
  <c r="Q2808"/>
  <c r="R2808" s="1"/>
  <c r="X2807"/>
  <c r="W2807"/>
  <c r="U2807"/>
  <c r="T2807"/>
  <c r="Q2807"/>
  <c r="R2807" s="1"/>
  <c r="X2806"/>
  <c r="W2806"/>
  <c r="U2806"/>
  <c r="T2806"/>
  <c r="Q2806"/>
  <c r="R2806" s="1"/>
  <c r="X2805"/>
  <c r="W2805"/>
  <c r="U2805"/>
  <c r="T2805"/>
  <c r="Q2805"/>
  <c r="R2805" s="1"/>
  <c r="X2804"/>
  <c r="W2804"/>
  <c r="U2804"/>
  <c r="T2804"/>
  <c r="Q2804"/>
  <c r="R2804" s="1"/>
  <c r="X2803"/>
  <c r="W2803"/>
  <c r="U2803"/>
  <c r="T2803"/>
  <c r="Q2803"/>
  <c r="R2803" s="1"/>
  <c r="X2802"/>
  <c r="W2802"/>
  <c r="U2802"/>
  <c r="T2802"/>
  <c r="Q2802"/>
  <c r="R2802" s="1"/>
  <c r="X2801"/>
  <c r="W2801"/>
  <c r="U2801"/>
  <c r="T2801"/>
  <c r="Q2801"/>
  <c r="R2801" s="1"/>
  <c r="X2800"/>
  <c r="W2800"/>
  <c r="U2800"/>
  <c r="T2800"/>
  <c r="Q2800"/>
  <c r="R2800" s="1"/>
  <c r="X2799"/>
  <c r="W2799"/>
  <c r="U2799"/>
  <c r="T2799"/>
  <c r="Q2799"/>
  <c r="R2799" s="1"/>
  <c r="X2798"/>
  <c r="W2798"/>
  <c r="U2798"/>
  <c r="T2798"/>
  <c r="Q2798"/>
  <c r="R2798" s="1"/>
  <c r="X2797"/>
  <c r="W2797"/>
  <c r="U2797"/>
  <c r="T2797"/>
  <c r="Q2797"/>
  <c r="R2797" s="1"/>
  <c r="X2796"/>
  <c r="W2796"/>
  <c r="U2796"/>
  <c r="T2796"/>
  <c r="Q2796"/>
  <c r="R2796" s="1"/>
  <c r="X2795"/>
  <c r="W2795"/>
  <c r="U2795"/>
  <c r="T2795"/>
  <c r="Q2795"/>
  <c r="R2795" s="1"/>
  <c r="X2794"/>
  <c r="W2794"/>
  <c r="U2794"/>
  <c r="T2794"/>
  <c r="Q2794"/>
  <c r="R2794" s="1"/>
  <c r="X2793"/>
  <c r="W2793"/>
  <c r="U2793"/>
  <c r="T2793"/>
  <c r="Q2793"/>
  <c r="R2793" s="1"/>
  <c r="X2792"/>
  <c r="W2792"/>
  <c r="U2792"/>
  <c r="T2792"/>
  <c r="Q2792"/>
  <c r="R2792" s="1"/>
  <c r="X2791"/>
  <c r="W2791"/>
  <c r="U2791"/>
  <c r="T2791"/>
  <c r="Q2791"/>
  <c r="R2791" s="1"/>
  <c r="X2790"/>
  <c r="W2790"/>
  <c r="U2790"/>
  <c r="T2790"/>
  <c r="Q2790"/>
  <c r="R2790" s="1"/>
  <c r="X2789"/>
  <c r="W2789"/>
  <c r="U2789"/>
  <c r="T2789"/>
  <c r="Q2789"/>
  <c r="R2789" s="1"/>
  <c r="X2788"/>
  <c r="W2788"/>
  <c r="U2788"/>
  <c r="T2788"/>
  <c r="Q2788"/>
  <c r="R2788" s="1"/>
  <c r="X2787"/>
  <c r="W2787"/>
  <c r="U2787"/>
  <c r="T2787"/>
  <c r="Q2787"/>
  <c r="R2787" s="1"/>
  <c r="X2786"/>
  <c r="W2786"/>
  <c r="U2786"/>
  <c r="T2786"/>
  <c r="Q2786"/>
  <c r="R2786" s="1"/>
  <c r="X2785"/>
  <c r="W2785"/>
  <c r="U2785"/>
  <c r="T2785"/>
  <c r="Q2785"/>
  <c r="R2785" s="1"/>
  <c r="X2784"/>
  <c r="W2784"/>
  <c r="U2784"/>
  <c r="T2784"/>
  <c r="Q2784"/>
  <c r="R2784" s="1"/>
  <c r="X2783"/>
  <c r="W2783"/>
  <c r="U2783"/>
  <c r="T2783"/>
  <c r="Q2783"/>
  <c r="R2783" s="1"/>
  <c r="X2782"/>
  <c r="W2782"/>
  <c r="U2782"/>
  <c r="T2782"/>
  <c r="Q2782"/>
  <c r="R2782" s="1"/>
  <c r="X2781"/>
  <c r="W2781"/>
  <c r="U2781"/>
  <c r="T2781"/>
  <c r="Q2781"/>
  <c r="R2781" s="1"/>
  <c r="X2780"/>
  <c r="W2780"/>
  <c r="U2780"/>
  <c r="T2780"/>
  <c r="Q2780"/>
  <c r="R2780" s="1"/>
  <c r="X2779"/>
  <c r="W2779"/>
  <c r="U2779"/>
  <c r="T2779"/>
  <c r="Q2779"/>
  <c r="R2779" s="1"/>
  <c r="X2778"/>
  <c r="W2778"/>
  <c r="U2778"/>
  <c r="T2778"/>
  <c r="Q2778"/>
  <c r="R2778" s="1"/>
  <c r="X2777"/>
  <c r="W2777"/>
  <c r="U2777"/>
  <c r="T2777"/>
  <c r="Q2777"/>
  <c r="R2777" s="1"/>
  <c r="X2776"/>
  <c r="W2776"/>
  <c r="U2776"/>
  <c r="T2776"/>
  <c r="Q2776"/>
  <c r="R2776" s="1"/>
  <c r="X2775"/>
  <c r="W2775"/>
  <c r="U2775"/>
  <c r="T2775"/>
  <c r="Q2775"/>
  <c r="R2775" s="1"/>
  <c r="X2774"/>
  <c r="W2774"/>
  <c r="U2774"/>
  <c r="T2774"/>
  <c r="Q2774"/>
  <c r="R2774" s="1"/>
  <c r="X2773"/>
  <c r="W2773"/>
  <c r="U2773"/>
  <c r="T2773"/>
  <c r="Q2773"/>
  <c r="R2773" s="1"/>
  <c r="X2772"/>
  <c r="W2772"/>
  <c r="U2772"/>
  <c r="T2772"/>
  <c r="Q2772"/>
  <c r="R2772" s="1"/>
  <c r="X2771"/>
  <c r="W2771"/>
  <c r="U2771"/>
  <c r="T2771"/>
  <c r="Q2771"/>
  <c r="R2771" s="1"/>
  <c r="X2770"/>
  <c r="W2770"/>
  <c r="U2770"/>
  <c r="T2770"/>
  <c r="Q2770"/>
  <c r="R2770" s="1"/>
  <c r="X2769"/>
  <c r="W2769"/>
  <c r="U2769"/>
  <c r="T2769"/>
  <c r="Q2769"/>
  <c r="R2769" s="1"/>
  <c r="X2768"/>
  <c r="W2768"/>
  <c r="U2768"/>
  <c r="T2768"/>
  <c r="Q2768"/>
  <c r="R2768" s="1"/>
  <c r="X2767"/>
  <c r="W2767"/>
  <c r="U2767"/>
  <c r="T2767"/>
  <c r="Q2767"/>
  <c r="R2767" s="1"/>
  <c r="X2766"/>
  <c r="W2766"/>
  <c r="U2766"/>
  <c r="T2766"/>
  <c r="Q2766"/>
  <c r="R2766" s="1"/>
  <c r="X2765"/>
  <c r="W2765"/>
  <c r="U2765"/>
  <c r="T2765"/>
  <c r="Q2765"/>
  <c r="R2765" s="1"/>
  <c r="X2764"/>
  <c r="W2764"/>
  <c r="U2764"/>
  <c r="T2764"/>
  <c r="Q2764"/>
  <c r="R2764" s="1"/>
  <c r="X2763"/>
  <c r="W2763"/>
  <c r="U2763"/>
  <c r="T2763"/>
  <c r="Q2763"/>
  <c r="R2763" s="1"/>
  <c r="X2762"/>
  <c r="W2762"/>
  <c r="U2762"/>
  <c r="T2762"/>
  <c r="Q2762"/>
  <c r="R2762" s="1"/>
  <c r="X2761"/>
  <c r="W2761"/>
  <c r="U2761"/>
  <c r="T2761"/>
  <c r="Q2761"/>
  <c r="R2761" s="1"/>
  <c r="X2760"/>
  <c r="W2760"/>
  <c r="U2760"/>
  <c r="T2760"/>
  <c r="Q2760"/>
  <c r="R2760" s="1"/>
  <c r="X2759"/>
  <c r="W2759"/>
  <c r="U2759"/>
  <c r="T2759"/>
  <c r="Q2759"/>
  <c r="R2759" s="1"/>
  <c r="X2758"/>
  <c r="W2758"/>
  <c r="U2758"/>
  <c r="T2758"/>
  <c r="Q2758"/>
  <c r="R2758" s="1"/>
  <c r="X2757"/>
  <c r="W2757"/>
  <c r="U2757"/>
  <c r="T2757"/>
  <c r="Q2757"/>
  <c r="R2757" s="1"/>
  <c r="X2756"/>
  <c r="W2756"/>
  <c r="U2756"/>
  <c r="T2756"/>
  <c r="Q2756"/>
  <c r="R2756" s="1"/>
  <c r="X2755"/>
  <c r="W2755"/>
  <c r="U2755"/>
  <c r="T2755"/>
  <c r="Q2755"/>
  <c r="R2755" s="1"/>
  <c r="X2754"/>
  <c r="W2754"/>
  <c r="U2754"/>
  <c r="T2754"/>
  <c r="Q2754"/>
  <c r="R2754" s="1"/>
  <c r="X2753"/>
  <c r="W2753"/>
  <c r="U2753"/>
  <c r="T2753"/>
  <c r="Q2753"/>
  <c r="R2753" s="1"/>
  <c r="X2752"/>
  <c r="W2752"/>
  <c r="U2752"/>
  <c r="T2752"/>
  <c r="Q2752"/>
  <c r="R2752" s="1"/>
  <c r="X2751"/>
  <c r="W2751"/>
  <c r="U2751"/>
  <c r="T2751"/>
  <c r="Q2751"/>
  <c r="R2751" s="1"/>
  <c r="X2750"/>
  <c r="W2750"/>
  <c r="U2750"/>
  <c r="T2750"/>
  <c r="Q2750"/>
  <c r="R2750" s="1"/>
  <c r="X2749"/>
  <c r="W2749"/>
  <c r="U2749"/>
  <c r="T2749"/>
  <c r="Q2749"/>
  <c r="R2749" s="1"/>
  <c r="X2748"/>
  <c r="W2748"/>
  <c r="U2748"/>
  <c r="T2748"/>
  <c r="Q2748"/>
  <c r="R2748" s="1"/>
  <c r="X2747"/>
  <c r="W2747"/>
  <c r="U2747"/>
  <c r="T2747"/>
  <c r="Q2747"/>
  <c r="R2747" s="1"/>
  <c r="X2746"/>
  <c r="W2746"/>
  <c r="U2746"/>
  <c r="T2746"/>
  <c r="Q2746"/>
  <c r="R2746" s="1"/>
  <c r="X2745"/>
  <c r="W2745"/>
  <c r="U2745"/>
  <c r="T2745"/>
  <c r="Q2745"/>
  <c r="R2745" s="1"/>
  <c r="X2744"/>
  <c r="W2744"/>
  <c r="U2744"/>
  <c r="T2744"/>
  <c r="Q2744"/>
  <c r="R2744" s="1"/>
  <c r="X2743"/>
  <c r="W2743"/>
  <c r="U2743"/>
  <c r="T2743"/>
  <c r="Q2743"/>
  <c r="R2743" s="1"/>
  <c r="X2742"/>
  <c r="W2742"/>
  <c r="U2742"/>
  <c r="T2742"/>
  <c r="Q2742"/>
  <c r="R2742" s="1"/>
  <c r="X2741"/>
  <c r="W2741"/>
  <c r="U2741"/>
  <c r="T2741"/>
  <c r="Q2741"/>
  <c r="R2741" s="1"/>
  <c r="X2740"/>
  <c r="W2740"/>
  <c r="U2740"/>
  <c r="T2740"/>
  <c r="Q2740"/>
  <c r="R2740" s="1"/>
  <c r="X2739"/>
  <c r="W2739"/>
  <c r="U2739"/>
  <c r="T2739"/>
  <c r="Q2739"/>
  <c r="R2739" s="1"/>
  <c r="X2738"/>
  <c r="W2738"/>
  <c r="U2738"/>
  <c r="T2738"/>
  <c r="Q2738"/>
  <c r="R2738" s="1"/>
  <c r="X2737"/>
  <c r="W2737"/>
  <c r="U2737"/>
  <c r="T2737"/>
  <c r="Q2737"/>
  <c r="R2737" s="1"/>
  <c r="X2736"/>
  <c r="W2736"/>
  <c r="U2736"/>
  <c r="T2736"/>
  <c r="Q2736"/>
  <c r="R2736" s="1"/>
  <c r="X2735"/>
  <c r="W2735"/>
  <c r="U2735"/>
  <c r="T2735"/>
  <c r="Q2735"/>
  <c r="R2735" s="1"/>
  <c r="X2734"/>
  <c r="W2734"/>
  <c r="U2734"/>
  <c r="T2734"/>
  <c r="Q2734"/>
  <c r="R2734" s="1"/>
  <c r="X2733"/>
  <c r="W2733"/>
  <c r="U2733"/>
  <c r="T2733"/>
  <c r="Q2733"/>
  <c r="R2733" s="1"/>
  <c r="X2732"/>
  <c r="W2732"/>
  <c r="U2732"/>
  <c r="T2732"/>
  <c r="Q2732"/>
  <c r="R2732" s="1"/>
  <c r="X2731"/>
  <c r="W2731"/>
  <c r="U2731"/>
  <c r="T2731"/>
  <c r="Q2731"/>
  <c r="R2731" s="1"/>
  <c r="X2730"/>
  <c r="W2730"/>
  <c r="U2730"/>
  <c r="T2730"/>
  <c r="Q2730"/>
  <c r="R2730" s="1"/>
  <c r="X2729"/>
  <c r="W2729"/>
  <c r="U2729"/>
  <c r="T2729"/>
  <c r="Q2729"/>
  <c r="R2729" s="1"/>
  <c r="X2728"/>
  <c r="W2728"/>
  <c r="U2728"/>
  <c r="T2728"/>
  <c r="Q2728"/>
  <c r="R2728" s="1"/>
  <c r="X2727"/>
  <c r="W2727"/>
  <c r="U2727"/>
  <c r="T2727"/>
  <c r="Q2727"/>
  <c r="R2727" s="1"/>
  <c r="X2726"/>
  <c r="W2726"/>
  <c r="U2726"/>
  <c r="T2726"/>
  <c r="Q2726"/>
  <c r="R2726" s="1"/>
  <c r="X2725"/>
  <c r="W2725"/>
  <c r="U2725"/>
  <c r="T2725"/>
  <c r="Q2725"/>
  <c r="R2725" s="1"/>
  <c r="X2724"/>
  <c r="W2724"/>
  <c r="U2724"/>
  <c r="T2724"/>
  <c r="Q2724"/>
  <c r="R2724" s="1"/>
  <c r="X2723"/>
  <c r="W2723"/>
  <c r="U2723"/>
  <c r="T2723"/>
  <c r="Q2723"/>
  <c r="R2723" s="1"/>
  <c r="X2722"/>
  <c r="W2722"/>
  <c r="U2722"/>
  <c r="T2722"/>
  <c r="Q2722"/>
  <c r="R2722" s="1"/>
  <c r="X2721"/>
  <c r="W2721"/>
  <c r="U2721"/>
  <c r="T2721"/>
  <c r="Q2721"/>
  <c r="R2721" s="1"/>
  <c r="X2720"/>
  <c r="W2720"/>
  <c r="U2720"/>
  <c r="T2720"/>
  <c r="Q2720"/>
  <c r="R2720" s="1"/>
  <c r="X2719"/>
  <c r="W2719"/>
  <c r="U2719"/>
  <c r="T2719"/>
  <c r="Q2719"/>
  <c r="R2719" s="1"/>
  <c r="X2718"/>
  <c r="W2718"/>
  <c r="U2718"/>
  <c r="T2718"/>
  <c r="Q2718"/>
  <c r="R2718" s="1"/>
  <c r="X2717"/>
  <c r="W2717"/>
  <c r="U2717"/>
  <c r="T2717"/>
  <c r="Q2717"/>
  <c r="R2717" s="1"/>
  <c r="X2716"/>
  <c r="W2716"/>
  <c r="U2716"/>
  <c r="T2716"/>
  <c r="Q2716"/>
  <c r="R2716" s="1"/>
  <c r="X2715"/>
  <c r="W2715"/>
  <c r="U2715"/>
  <c r="T2715"/>
  <c r="Q2715"/>
  <c r="R2715" s="1"/>
  <c r="X2714"/>
  <c r="W2714"/>
  <c r="U2714"/>
  <c r="T2714"/>
  <c r="Q2714"/>
  <c r="R2714" s="1"/>
  <c r="X2713"/>
  <c r="W2713"/>
  <c r="U2713"/>
  <c r="T2713"/>
  <c r="Q2713"/>
  <c r="R2713" s="1"/>
  <c r="X2712"/>
  <c r="W2712"/>
  <c r="U2712"/>
  <c r="T2712"/>
  <c r="Q2712"/>
  <c r="R2712" s="1"/>
  <c r="X2711"/>
  <c r="W2711"/>
  <c r="U2711"/>
  <c r="T2711"/>
  <c r="Q2711"/>
  <c r="R2711" s="1"/>
  <c r="X2710"/>
  <c r="W2710"/>
  <c r="U2710"/>
  <c r="T2710"/>
  <c r="Q2710"/>
  <c r="R2710" s="1"/>
  <c r="X2709"/>
  <c r="W2709"/>
  <c r="U2709"/>
  <c r="T2709"/>
  <c r="Q2709"/>
  <c r="R2709" s="1"/>
  <c r="X2708"/>
  <c r="W2708"/>
  <c r="U2708"/>
  <c r="T2708"/>
  <c r="Q2708"/>
  <c r="R2708" s="1"/>
  <c r="X2707"/>
  <c r="W2707"/>
  <c r="U2707"/>
  <c r="T2707"/>
  <c r="Q2707"/>
  <c r="R2707" s="1"/>
  <c r="X2706"/>
  <c r="W2706"/>
  <c r="U2706"/>
  <c r="T2706"/>
  <c r="Q2706"/>
  <c r="R2706" s="1"/>
  <c r="X2705"/>
  <c r="W2705"/>
  <c r="U2705"/>
  <c r="T2705"/>
  <c r="Q2705"/>
  <c r="R2705" s="1"/>
  <c r="X2704"/>
  <c r="W2704"/>
  <c r="U2704"/>
  <c r="T2704"/>
  <c r="Q2704"/>
  <c r="R2704" s="1"/>
  <c r="X2703"/>
  <c r="W2703"/>
  <c r="U2703"/>
  <c r="T2703"/>
  <c r="Q2703"/>
  <c r="R2703" s="1"/>
  <c r="X2702"/>
  <c r="W2702"/>
  <c r="U2702"/>
  <c r="T2702"/>
  <c r="Q2702"/>
  <c r="R2702" s="1"/>
  <c r="X2701"/>
  <c r="W2701"/>
  <c r="U2701"/>
  <c r="T2701"/>
  <c r="Q2701"/>
  <c r="R2701" s="1"/>
  <c r="X2700"/>
  <c r="W2700"/>
  <c r="U2700"/>
  <c r="T2700"/>
  <c r="Q2700"/>
  <c r="R2700" s="1"/>
  <c r="X2699"/>
  <c r="W2699"/>
  <c r="U2699"/>
  <c r="T2699"/>
  <c r="Q2699"/>
  <c r="R2699" s="1"/>
  <c r="X2698"/>
  <c r="W2698"/>
  <c r="U2698"/>
  <c r="T2698"/>
  <c r="Q2698"/>
  <c r="R2698" s="1"/>
  <c r="X2697"/>
  <c r="W2697"/>
  <c r="U2697"/>
  <c r="T2697"/>
  <c r="Q2697"/>
  <c r="R2697" s="1"/>
  <c r="X2696"/>
  <c r="W2696"/>
  <c r="U2696"/>
  <c r="T2696"/>
  <c r="Q2696"/>
  <c r="R2696" s="1"/>
  <c r="X2695"/>
  <c r="W2695"/>
  <c r="U2695"/>
  <c r="T2695"/>
  <c r="Q2695"/>
  <c r="R2695" s="1"/>
  <c r="X2694"/>
  <c r="W2694"/>
  <c r="U2694"/>
  <c r="T2694"/>
  <c r="Q2694"/>
  <c r="R2694" s="1"/>
  <c r="X2693"/>
  <c r="W2693"/>
  <c r="U2693"/>
  <c r="T2693"/>
  <c r="Q2693"/>
  <c r="R2693" s="1"/>
  <c r="X2692"/>
  <c r="W2692"/>
  <c r="U2692"/>
  <c r="T2692"/>
  <c r="Q2692"/>
  <c r="R2692" s="1"/>
  <c r="X2691"/>
  <c r="W2691"/>
  <c r="U2691"/>
  <c r="T2691"/>
  <c r="Q2691"/>
  <c r="R2691" s="1"/>
  <c r="X2690"/>
  <c r="W2690"/>
  <c r="U2690"/>
  <c r="T2690"/>
  <c r="Q2690"/>
  <c r="R2690" s="1"/>
  <c r="X2689"/>
  <c r="W2689"/>
  <c r="U2689"/>
  <c r="T2689"/>
  <c r="Q2689"/>
  <c r="R2689" s="1"/>
  <c r="X2688"/>
  <c r="W2688"/>
  <c r="U2688"/>
  <c r="T2688"/>
  <c r="Q2688"/>
  <c r="R2688" s="1"/>
  <c r="Z2687"/>
  <c r="AA2687" s="1"/>
  <c r="X2687"/>
  <c r="W2687"/>
  <c r="U2687"/>
  <c r="T2687"/>
  <c r="Q2687"/>
  <c r="R2687" s="1"/>
  <c r="X2686"/>
  <c r="W2686"/>
  <c r="U2686"/>
  <c r="T2686"/>
  <c r="Q2686"/>
  <c r="R2686" s="1"/>
  <c r="X2685"/>
  <c r="W2685"/>
  <c r="U2685"/>
  <c r="T2685"/>
  <c r="Q2685"/>
  <c r="R2685" s="1"/>
  <c r="X2684"/>
  <c r="W2684"/>
  <c r="U2684"/>
  <c r="T2684"/>
  <c r="Q2684"/>
  <c r="R2684" s="1"/>
  <c r="X2683"/>
  <c r="W2683"/>
  <c r="U2683"/>
  <c r="T2683"/>
  <c r="Q2683"/>
  <c r="R2683" s="1"/>
  <c r="X2682"/>
  <c r="W2682"/>
  <c r="U2682"/>
  <c r="T2682"/>
  <c r="Q2682"/>
  <c r="R2682" s="1"/>
  <c r="X2681"/>
  <c r="W2681"/>
  <c r="U2681"/>
  <c r="T2681"/>
  <c r="Q2681"/>
  <c r="R2681" s="1"/>
  <c r="X2680"/>
  <c r="W2680"/>
  <c r="U2680"/>
  <c r="T2680"/>
  <c r="Q2680"/>
  <c r="R2680" s="1"/>
  <c r="X2679"/>
  <c r="W2679"/>
  <c r="U2679"/>
  <c r="T2679"/>
  <c r="Q2679"/>
  <c r="R2679" s="1"/>
  <c r="X2678"/>
  <c r="W2678"/>
  <c r="U2678"/>
  <c r="T2678"/>
  <c r="Q2678"/>
  <c r="R2678" s="1"/>
  <c r="X2677"/>
  <c r="W2677"/>
  <c r="U2677"/>
  <c r="T2677"/>
  <c r="Q2677"/>
  <c r="R2677" s="1"/>
  <c r="X2676"/>
  <c r="W2676"/>
  <c r="U2676"/>
  <c r="T2676"/>
  <c r="Q2676"/>
  <c r="R2676" s="1"/>
  <c r="X2675"/>
  <c r="W2675"/>
  <c r="U2675"/>
  <c r="T2675"/>
  <c r="Q2675"/>
  <c r="R2675" s="1"/>
  <c r="X2674"/>
  <c r="W2674"/>
  <c r="U2674"/>
  <c r="T2674"/>
  <c r="Q2674"/>
  <c r="R2674" s="1"/>
  <c r="X2673"/>
  <c r="W2673"/>
  <c r="U2673"/>
  <c r="T2673"/>
  <c r="Q2673"/>
  <c r="R2673" s="1"/>
  <c r="X2672"/>
  <c r="W2672"/>
  <c r="U2672"/>
  <c r="T2672"/>
  <c r="Q2672"/>
  <c r="R2672" s="1"/>
  <c r="X2671"/>
  <c r="W2671"/>
  <c r="U2671"/>
  <c r="T2671"/>
  <c r="Q2671"/>
  <c r="R2671" s="1"/>
  <c r="AF2670"/>
  <c r="AG2670" s="1"/>
  <c r="AC2670"/>
  <c r="AD2670" s="1"/>
  <c r="Z2670"/>
  <c r="AA2670" s="1"/>
  <c r="X2670"/>
  <c r="W2670"/>
  <c r="U2670"/>
  <c r="T2670"/>
  <c r="Q2670"/>
  <c r="R2670" s="1"/>
  <c r="AC2669"/>
  <c r="AD2669" s="1"/>
  <c r="Z2669"/>
  <c r="AA2669" s="1"/>
  <c r="X2669"/>
  <c r="W2669"/>
  <c r="U2669"/>
  <c r="T2669"/>
  <c r="Q2669"/>
  <c r="R2669" s="1"/>
  <c r="X2668"/>
  <c r="W2668"/>
  <c r="U2668"/>
  <c r="T2668"/>
  <c r="Q2668"/>
  <c r="R2668" s="1"/>
  <c r="X2667"/>
  <c r="W2667"/>
  <c r="U2667"/>
  <c r="T2667"/>
  <c r="Q2667"/>
  <c r="R2667" s="1"/>
  <c r="Z2666"/>
  <c r="AA2666" s="1"/>
  <c r="X2666"/>
  <c r="W2666"/>
  <c r="U2666"/>
  <c r="T2666"/>
  <c r="Q2666"/>
  <c r="R2666" s="1"/>
  <c r="X2665"/>
  <c r="W2665"/>
  <c r="U2665"/>
  <c r="T2665"/>
  <c r="Q2665"/>
  <c r="R2665" s="1"/>
  <c r="X2664"/>
  <c r="W2664"/>
  <c r="U2664"/>
  <c r="T2664"/>
  <c r="Q2664"/>
  <c r="R2664" s="1"/>
  <c r="X2663"/>
  <c r="W2663"/>
  <c r="U2663"/>
  <c r="T2663"/>
  <c r="Q2663"/>
  <c r="R2663" s="1"/>
  <c r="X2662"/>
  <c r="W2662"/>
  <c r="U2662"/>
  <c r="T2662"/>
  <c r="Q2662"/>
  <c r="R2662" s="1"/>
  <c r="X2661"/>
  <c r="W2661"/>
  <c r="U2661"/>
  <c r="T2661"/>
  <c r="Q2661"/>
  <c r="R2661" s="1"/>
  <c r="X2660"/>
  <c r="W2660"/>
  <c r="U2660"/>
  <c r="T2660"/>
  <c r="Q2660"/>
  <c r="R2660" s="1"/>
  <c r="Z2659"/>
  <c r="AA2659" s="1"/>
  <c r="X2659"/>
  <c r="W2659"/>
  <c r="U2659"/>
  <c r="T2659"/>
  <c r="Q2659"/>
  <c r="R2659" s="1"/>
  <c r="X2658"/>
  <c r="W2658"/>
  <c r="U2658"/>
  <c r="T2658"/>
  <c r="Q2658"/>
  <c r="R2658" s="1"/>
  <c r="X2657"/>
  <c r="W2657"/>
  <c r="U2657"/>
  <c r="T2657"/>
  <c r="Q2657"/>
  <c r="R2657" s="1"/>
  <c r="X2656"/>
  <c r="W2656"/>
  <c r="U2656"/>
  <c r="T2656"/>
  <c r="Q2656"/>
  <c r="R2656" s="1"/>
  <c r="X2655"/>
  <c r="W2655"/>
  <c r="U2655"/>
  <c r="T2655"/>
  <c r="Q2655"/>
  <c r="R2655" s="1"/>
  <c r="X2654"/>
  <c r="W2654"/>
  <c r="U2654"/>
  <c r="T2654"/>
  <c r="Q2654"/>
  <c r="R2654" s="1"/>
  <c r="X2653"/>
  <c r="W2653"/>
  <c r="U2653"/>
  <c r="T2653"/>
  <c r="Q2653"/>
  <c r="R2653" s="1"/>
  <c r="X2652"/>
  <c r="W2652"/>
  <c r="U2652"/>
  <c r="T2652"/>
  <c r="Q2652"/>
  <c r="R2652" s="1"/>
  <c r="X2651"/>
  <c r="W2651"/>
  <c r="U2651"/>
  <c r="T2651"/>
  <c r="Q2651"/>
  <c r="R2651" s="1"/>
  <c r="X2650"/>
  <c r="W2650"/>
  <c r="U2650"/>
  <c r="T2650"/>
  <c r="Q2650"/>
  <c r="R2650" s="1"/>
  <c r="X2649"/>
  <c r="W2649"/>
  <c r="U2649"/>
  <c r="T2649"/>
  <c r="Q2649"/>
  <c r="R2649" s="1"/>
  <c r="X2648"/>
  <c r="W2648"/>
  <c r="U2648"/>
  <c r="T2648"/>
  <c r="Q2648"/>
  <c r="R2648" s="1"/>
  <c r="X2647"/>
  <c r="W2647"/>
  <c r="U2647"/>
  <c r="T2647"/>
  <c r="Q2647"/>
  <c r="R2647" s="1"/>
  <c r="X2646"/>
  <c r="W2646"/>
  <c r="U2646"/>
  <c r="T2646"/>
  <c r="Q2646"/>
  <c r="R2646" s="1"/>
  <c r="X2645"/>
  <c r="W2645"/>
  <c r="U2645"/>
  <c r="T2645"/>
  <c r="Q2645"/>
  <c r="R2645" s="1"/>
  <c r="X2644"/>
  <c r="W2644"/>
  <c r="U2644"/>
  <c r="T2644"/>
  <c r="Q2644"/>
  <c r="R2644" s="1"/>
  <c r="X2643"/>
  <c r="W2643"/>
  <c r="U2643"/>
  <c r="T2643"/>
  <c r="Q2643"/>
  <c r="R2643" s="1"/>
  <c r="X2642"/>
  <c r="W2642"/>
  <c r="U2642"/>
  <c r="T2642"/>
  <c r="Q2642"/>
  <c r="R2642" s="1"/>
  <c r="X2641"/>
  <c r="W2641"/>
  <c r="U2641"/>
  <c r="T2641"/>
  <c r="Q2641"/>
  <c r="R2641" s="1"/>
  <c r="X2640"/>
  <c r="W2640"/>
  <c r="U2640"/>
  <c r="T2640"/>
  <c r="Q2640"/>
  <c r="R2640" s="1"/>
  <c r="X2639"/>
  <c r="W2639"/>
  <c r="U2639"/>
  <c r="T2639"/>
  <c r="Q2639"/>
  <c r="R2639" s="1"/>
  <c r="X2638"/>
  <c r="W2638"/>
  <c r="U2638"/>
  <c r="T2638"/>
  <c r="Q2638"/>
  <c r="R2638" s="1"/>
  <c r="X2637"/>
  <c r="W2637"/>
  <c r="U2637"/>
  <c r="T2637"/>
  <c r="Q2637"/>
  <c r="R2637" s="1"/>
  <c r="X2636"/>
  <c r="W2636"/>
  <c r="U2636"/>
  <c r="T2636"/>
  <c r="Q2636"/>
  <c r="R2636" s="1"/>
  <c r="X2635"/>
  <c r="W2635"/>
  <c r="U2635"/>
  <c r="T2635"/>
  <c r="Q2635"/>
  <c r="R2635" s="1"/>
  <c r="X2634"/>
  <c r="W2634"/>
  <c r="U2634"/>
  <c r="T2634"/>
  <c r="Q2634"/>
  <c r="R2634" s="1"/>
  <c r="X2633"/>
  <c r="W2633"/>
  <c r="U2633"/>
  <c r="T2633"/>
  <c r="Q2633"/>
  <c r="R2633" s="1"/>
  <c r="X2632"/>
  <c r="W2632"/>
  <c r="U2632"/>
  <c r="T2632"/>
  <c r="Q2632"/>
  <c r="R2632" s="1"/>
  <c r="X2631"/>
  <c r="W2631"/>
  <c r="U2631"/>
  <c r="T2631"/>
  <c r="Q2631"/>
  <c r="R2631" s="1"/>
  <c r="X2630"/>
  <c r="W2630"/>
  <c r="U2630"/>
  <c r="T2630"/>
  <c r="Q2630"/>
  <c r="R2630" s="1"/>
  <c r="X2629"/>
  <c r="W2629"/>
  <c r="U2629"/>
  <c r="T2629"/>
  <c r="Q2629"/>
  <c r="R2629" s="1"/>
  <c r="X2628"/>
  <c r="W2628"/>
  <c r="U2628"/>
  <c r="T2628"/>
  <c r="Q2628"/>
  <c r="R2628" s="1"/>
  <c r="X2627"/>
  <c r="W2627"/>
  <c r="U2627"/>
  <c r="T2627"/>
  <c r="Q2627"/>
  <c r="R2627" s="1"/>
  <c r="X2626"/>
  <c r="W2626"/>
  <c r="U2626"/>
  <c r="T2626"/>
  <c r="Q2626"/>
  <c r="R2626" s="1"/>
  <c r="X2625"/>
  <c r="W2625"/>
  <c r="U2625"/>
  <c r="T2625"/>
  <c r="R2625"/>
  <c r="X2624"/>
  <c r="W2624"/>
  <c r="U2624"/>
  <c r="T2624"/>
  <c r="Q2624"/>
  <c r="R2624" s="1"/>
  <c r="X2623"/>
  <c r="W2623"/>
  <c r="U2623"/>
  <c r="T2623"/>
  <c r="Q2623"/>
  <c r="R2623" s="1"/>
  <c r="X2622"/>
  <c r="W2622"/>
  <c r="U2622"/>
  <c r="T2622"/>
  <c r="Q2622"/>
  <c r="R2622" s="1"/>
  <c r="X2621"/>
  <c r="W2621"/>
  <c r="U2621"/>
  <c r="T2621"/>
  <c r="Q2621"/>
  <c r="R2621" s="1"/>
  <c r="X2620"/>
  <c r="W2620"/>
  <c r="U2620"/>
  <c r="T2620"/>
  <c r="Q2620"/>
  <c r="R2620" s="1"/>
  <c r="X2619"/>
  <c r="W2619"/>
  <c r="U2619"/>
  <c r="T2619"/>
  <c r="Q2619"/>
  <c r="R2619" s="1"/>
  <c r="X2618"/>
  <c r="W2618"/>
  <c r="U2618"/>
  <c r="T2618"/>
  <c r="Q2618"/>
  <c r="R2618" s="1"/>
  <c r="X2617"/>
  <c r="W2617"/>
  <c r="U2617"/>
  <c r="T2617"/>
  <c r="Q2617"/>
  <c r="R2617" s="1"/>
  <c r="X2616"/>
  <c r="W2616"/>
  <c r="U2616"/>
  <c r="T2616"/>
  <c r="Q2616"/>
  <c r="R2616" s="1"/>
  <c r="X2615"/>
  <c r="W2615"/>
  <c r="U2615"/>
  <c r="T2615"/>
  <c r="Q2615"/>
  <c r="R2615" s="1"/>
  <c r="X2614"/>
  <c r="W2614"/>
  <c r="U2614"/>
  <c r="T2614"/>
  <c r="Q2614"/>
  <c r="R2614" s="1"/>
  <c r="X2613"/>
  <c r="W2613"/>
  <c r="U2613"/>
  <c r="T2613"/>
  <c r="Q2613"/>
  <c r="R2613" s="1"/>
  <c r="X2612"/>
  <c r="W2612"/>
  <c r="U2612"/>
  <c r="T2612"/>
  <c r="Q2612"/>
  <c r="R2612" s="1"/>
  <c r="X2611"/>
  <c r="W2611"/>
  <c r="U2611"/>
  <c r="T2611"/>
  <c r="Q2611"/>
  <c r="R2611" s="1"/>
  <c r="X2610"/>
  <c r="W2610"/>
  <c r="U2610"/>
  <c r="T2610"/>
  <c r="Q2610"/>
  <c r="R2610" s="1"/>
  <c r="X2609"/>
  <c r="W2609"/>
  <c r="U2609"/>
  <c r="T2609"/>
  <c r="Q2609"/>
  <c r="R2609" s="1"/>
  <c r="X2608"/>
  <c r="W2608"/>
  <c r="U2608"/>
  <c r="T2608"/>
  <c r="Q2608"/>
  <c r="R2608" s="1"/>
  <c r="X2607"/>
  <c r="W2607"/>
  <c r="U2607"/>
  <c r="T2607"/>
  <c r="Q2607"/>
  <c r="R2607" s="1"/>
  <c r="X2606"/>
  <c r="W2606"/>
  <c r="U2606"/>
  <c r="T2606"/>
  <c r="R2606"/>
  <c r="X2605"/>
  <c r="W2605"/>
  <c r="U2605"/>
  <c r="T2605"/>
  <c r="Q2605"/>
  <c r="R2605" s="1"/>
  <c r="X2604"/>
  <c r="W2604"/>
  <c r="U2604"/>
  <c r="T2604"/>
  <c r="Q2604"/>
  <c r="R2604" s="1"/>
  <c r="X2603"/>
  <c r="W2603"/>
  <c r="U2603"/>
  <c r="T2603"/>
  <c r="Q2603"/>
  <c r="R2603" s="1"/>
  <c r="X2602"/>
  <c r="W2602"/>
  <c r="U2602"/>
  <c r="T2602"/>
  <c r="Q2602"/>
  <c r="R2602" s="1"/>
  <c r="X2601"/>
  <c r="W2601"/>
  <c r="U2601"/>
  <c r="T2601"/>
  <c r="Q2601"/>
  <c r="R2601" s="1"/>
  <c r="X2600"/>
  <c r="W2600"/>
  <c r="U2600"/>
  <c r="T2600"/>
  <c r="Q2600"/>
  <c r="R2600" s="1"/>
  <c r="X2599"/>
  <c r="W2599"/>
  <c r="U2599"/>
  <c r="T2599"/>
  <c r="Q2599"/>
  <c r="R2599" s="1"/>
  <c r="X2598"/>
  <c r="W2598"/>
  <c r="U2598"/>
  <c r="T2598"/>
  <c r="Q2598"/>
  <c r="R2598" s="1"/>
  <c r="X2597"/>
  <c r="W2597"/>
  <c r="U2597"/>
  <c r="T2597"/>
  <c r="Q2597"/>
  <c r="R2597" s="1"/>
  <c r="X2596"/>
  <c r="W2596"/>
  <c r="U2596"/>
  <c r="T2596"/>
  <c r="Q2596"/>
  <c r="R2596" s="1"/>
  <c r="X2595"/>
  <c r="W2595"/>
  <c r="U2595"/>
  <c r="T2595"/>
  <c r="Q2595"/>
  <c r="R2595" s="1"/>
  <c r="X2594"/>
  <c r="W2594"/>
  <c r="U2594"/>
  <c r="T2594"/>
  <c r="Q2594"/>
  <c r="R2594" s="1"/>
  <c r="X2593"/>
  <c r="W2593"/>
  <c r="U2593"/>
  <c r="T2593"/>
  <c r="Q2593"/>
  <c r="R2593" s="1"/>
  <c r="X2592"/>
  <c r="W2592"/>
  <c r="U2592"/>
  <c r="T2592"/>
  <c r="Q2592"/>
  <c r="R2592" s="1"/>
  <c r="X2591"/>
  <c r="W2591"/>
  <c r="U2591"/>
  <c r="T2591"/>
  <c r="Q2591"/>
  <c r="R2591" s="1"/>
  <c r="X2590"/>
  <c r="W2590"/>
  <c r="U2590"/>
  <c r="T2590"/>
  <c r="Q2590"/>
  <c r="R2590" s="1"/>
  <c r="X2589"/>
  <c r="W2589"/>
  <c r="U2589"/>
  <c r="T2589"/>
  <c r="Q2589"/>
  <c r="R2589" s="1"/>
  <c r="X2588"/>
  <c r="W2588"/>
  <c r="U2588"/>
  <c r="T2588"/>
  <c r="Q2588"/>
  <c r="R2588" s="1"/>
  <c r="X2587"/>
  <c r="W2587"/>
  <c r="U2587"/>
  <c r="T2587"/>
  <c r="Q2587"/>
  <c r="R2587" s="1"/>
  <c r="X2586"/>
  <c r="W2586"/>
  <c r="U2586"/>
  <c r="T2586"/>
  <c r="Q2586"/>
  <c r="R2586" s="1"/>
  <c r="X2585"/>
  <c r="W2585"/>
  <c r="U2585"/>
  <c r="T2585"/>
  <c r="Q2585"/>
  <c r="R2585" s="1"/>
  <c r="X2584"/>
  <c r="W2584"/>
  <c r="U2584"/>
  <c r="T2584"/>
  <c r="Q2584"/>
  <c r="R2584" s="1"/>
  <c r="X2583"/>
  <c r="W2583"/>
  <c r="U2583"/>
  <c r="T2583"/>
  <c r="Q2583"/>
  <c r="R2583" s="1"/>
  <c r="X2582"/>
  <c r="W2582"/>
  <c r="U2582"/>
  <c r="T2582"/>
  <c r="Q2582"/>
  <c r="R2582" s="1"/>
  <c r="X2581"/>
  <c r="W2581"/>
  <c r="U2581"/>
  <c r="T2581"/>
  <c r="Q2581"/>
  <c r="R2581" s="1"/>
  <c r="X2580"/>
  <c r="W2580"/>
  <c r="U2580"/>
  <c r="T2580"/>
  <c r="Q2580"/>
  <c r="R2580" s="1"/>
  <c r="X2579"/>
  <c r="W2579"/>
  <c r="U2579"/>
  <c r="T2579"/>
  <c r="Q2579"/>
  <c r="R2579" s="1"/>
  <c r="X2578"/>
  <c r="W2578"/>
  <c r="U2578"/>
  <c r="T2578"/>
  <c r="Q2578"/>
  <c r="R2578" s="1"/>
  <c r="X2577"/>
  <c r="W2577"/>
  <c r="U2577"/>
  <c r="T2577"/>
  <c r="Q2577"/>
  <c r="R2577" s="1"/>
  <c r="X2576"/>
  <c r="W2576"/>
  <c r="U2576"/>
  <c r="T2576"/>
  <c r="Q2576"/>
  <c r="R2576" s="1"/>
  <c r="X2575"/>
  <c r="W2575"/>
  <c r="U2575"/>
  <c r="T2575"/>
  <c r="Q2575"/>
  <c r="R2575" s="1"/>
  <c r="X2574"/>
  <c r="W2574"/>
  <c r="U2574"/>
  <c r="T2574"/>
  <c r="Q2574"/>
  <c r="R2574" s="1"/>
  <c r="X2573"/>
  <c r="W2573"/>
  <c r="U2573"/>
  <c r="T2573"/>
  <c r="Q2573"/>
  <c r="R2573" s="1"/>
  <c r="X2572"/>
  <c r="W2572"/>
  <c r="U2572"/>
  <c r="T2572"/>
  <c r="Q2572"/>
  <c r="R2572" s="1"/>
  <c r="X2571"/>
  <c r="W2571"/>
  <c r="U2571"/>
  <c r="T2571"/>
  <c r="Q2571"/>
  <c r="R2571" s="1"/>
  <c r="X2570"/>
  <c r="W2570"/>
  <c r="U2570"/>
  <c r="T2570"/>
  <c r="Q2570"/>
  <c r="R2570" s="1"/>
  <c r="X2569"/>
  <c r="W2569"/>
  <c r="U2569"/>
  <c r="T2569"/>
  <c r="Q2569"/>
  <c r="R2569" s="1"/>
  <c r="X2568"/>
  <c r="W2568"/>
  <c r="U2568"/>
  <c r="T2568"/>
  <c r="Q2568"/>
  <c r="R2568" s="1"/>
  <c r="X2567"/>
  <c r="W2567"/>
  <c r="U2567"/>
  <c r="T2567"/>
  <c r="Q2567"/>
  <c r="R2567" s="1"/>
  <c r="X2566"/>
  <c r="W2566"/>
  <c r="U2566"/>
  <c r="T2566"/>
  <c r="Q2566"/>
  <c r="R2566" s="1"/>
  <c r="X2565"/>
  <c r="W2565"/>
  <c r="U2565"/>
  <c r="T2565"/>
  <c r="Q2565"/>
  <c r="R2565" s="1"/>
  <c r="X2564"/>
  <c r="W2564"/>
  <c r="U2564"/>
  <c r="T2564"/>
  <c r="Q2564"/>
  <c r="R2564" s="1"/>
  <c r="X2563"/>
  <c r="W2563"/>
  <c r="U2563"/>
  <c r="T2563"/>
  <c r="Q2563"/>
  <c r="R2563" s="1"/>
  <c r="X2562"/>
  <c r="W2562"/>
  <c r="U2562"/>
  <c r="T2562"/>
  <c r="Q2562"/>
  <c r="R2562" s="1"/>
  <c r="X2561"/>
  <c r="W2561"/>
  <c r="U2561"/>
  <c r="T2561"/>
  <c r="Q2561"/>
  <c r="R2561" s="1"/>
  <c r="Z2560"/>
  <c r="AA2560" s="1"/>
  <c r="X2560"/>
  <c r="W2560"/>
  <c r="U2560"/>
  <c r="T2560"/>
  <c r="Q2560"/>
  <c r="R2560" s="1"/>
  <c r="X2559"/>
  <c r="W2559"/>
  <c r="U2559"/>
  <c r="T2559"/>
  <c r="Q2559"/>
  <c r="R2559" s="1"/>
  <c r="X2558"/>
  <c r="W2558"/>
  <c r="U2558"/>
  <c r="T2558"/>
  <c r="Q2558"/>
  <c r="R2558" s="1"/>
  <c r="X2557"/>
  <c r="W2557"/>
  <c r="U2557"/>
  <c r="T2557"/>
  <c r="Q2557"/>
  <c r="R2557" s="1"/>
  <c r="X2556"/>
  <c r="W2556"/>
  <c r="U2556"/>
  <c r="T2556"/>
  <c r="Q2556"/>
  <c r="R2556" s="1"/>
  <c r="X2555"/>
  <c r="W2555"/>
  <c r="U2555"/>
  <c r="T2555"/>
  <c r="Q2555"/>
  <c r="R2555" s="1"/>
  <c r="X2554"/>
  <c r="W2554"/>
  <c r="U2554"/>
  <c r="T2554"/>
  <c r="Q2554"/>
  <c r="R2554" s="1"/>
  <c r="X2553"/>
  <c r="W2553"/>
  <c r="U2553"/>
  <c r="T2553"/>
  <c r="Q2553"/>
  <c r="R2553" s="1"/>
  <c r="X2552"/>
  <c r="W2552"/>
  <c r="U2552"/>
  <c r="T2552"/>
  <c r="Q2552"/>
  <c r="R2552" s="1"/>
  <c r="X2551"/>
  <c r="W2551"/>
  <c r="U2551"/>
  <c r="T2551"/>
  <c r="Q2551"/>
  <c r="R2551" s="1"/>
  <c r="X2550"/>
  <c r="W2550"/>
  <c r="U2550"/>
  <c r="T2550"/>
  <c r="Q2550"/>
  <c r="R2550" s="1"/>
  <c r="X2549"/>
  <c r="W2549"/>
  <c r="U2549"/>
  <c r="T2549"/>
  <c r="Q2549"/>
  <c r="R2549" s="1"/>
  <c r="X2548"/>
  <c r="W2548"/>
  <c r="U2548"/>
  <c r="T2548"/>
  <c r="Q2548"/>
  <c r="R2548" s="1"/>
  <c r="X2547"/>
  <c r="W2547"/>
  <c r="U2547"/>
  <c r="T2547"/>
  <c r="Q2547"/>
  <c r="R2547" s="1"/>
  <c r="X2546"/>
  <c r="W2546"/>
  <c r="U2546"/>
  <c r="T2546"/>
  <c r="Q2546"/>
  <c r="R2546" s="1"/>
  <c r="X2545"/>
  <c r="W2545"/>
  <c r="U2545"/>
  <c r="T2545"/>
  <c r="R2545"/>
  <c r="X2544"/>
  <c r="W2544"/>
  <c r="U2544"/>
  <c r="T2544"/>
  <c r="Q2544"/>
  <c r="R2544" s="1"/>
  <c r="X2543"/>
  <c r="W2543"/>
  <c r="U2543"/>
  <c r="T2543"/>
  <c r="Q2543"/>
  <c r="R2543" s="1"/>
  <c r="X2542"/>
  <c r="W2542"/>
  <c r="U2542"/>
  <c r="T2542"/>
  <c r="R2542"/>
  <c r="X2541"/>
  <c r="W2541"/>
  <c r="U2541"/>
  <c r="T2541"/>
  <c r="Q2541"/>
  <c r="R2541" s="1"/>
  <c r="X2540"/>
  <c r="W2540"/>
  <c r="U2540"/>
  <c r="T2540"/>
  <c r="Q2540"/>
  <c r="R2540" s="1"/>
  <c r="X2539"/>
  <c r="W2539"/>
  <c r="U2539"/>
  <c r="T2539"/>
  <c r="Q2539"/>
  <c r="R2539" s="1"/>
  <c r="X2538"/>
  <c r="W2538"/>
  <c r="U2538"/>
  <c r="T2538"/>
  <c r="Q2538"/>
  <c r="R2538" s="1"/>
  <c r="X2537"/>
  <c r="W2537"/>
  <c r="U2537"/>
  <c r="T2537"/>
  <c r="Q2537"/>
  <c r="R2537" s="1"/>
  <c r="X2536"/>
  <c r="W2536"/>
  <c r="U2536"/>
  <c r="T2536"/>
  <c r="Q2536"/>
  <c r="R2536" s="1"/>
  <c r="X2535"/>
  <c r="W2535"/>
  <c r="U2535"/>
  <c r="T2535"/>
  <c r="Q2535"/>
  <c r="R2535" s="1"/>
  <c r="X2534"/>
  <c r="W2534"/>
  <c r="U2534"/>
  <c r="T2534"/>
  <c r="Q2534"/>
  <c r="R2534" s="1"/>
  <c r="X2533"/>
  <c r="W2533"/>
  <c r="U2533"/>
  <c r="T2533"/>
  <c r="Q2533"/>
  <c r="R2533" s="1"/>
  <c r="X2532"/>
  <c r="W2532"/>
  <c r="U2532"/>
  <c r="T2532"/>
  <c r="Q2532"/>
  <c r="R2532" s="1"/>
  <c r="X2531"/>
  <c r="W2531"/>
  <c r="U2531"/>
  <c r="T2531"/>
  <c r="Q2531"/>
  <c r="R2531" s="1"/>
  <c r="X2530"/>
  <c r="W2530"/>
  <c r="U2530"/>
  <c r="T2530"/>
  <c r="Q2530"/>
  <c r="R2530" s="1"/>
  <c r="X2529"/>
  <c r="W2529"/>
  <c r="U2529"/>
  <c r="T2529"/>
  <c r="Q2529"/>
  <c r="R2529" s="1"/>
  <c r="X2528"/>
  <c r="W2528"/>
  <c r="U2528"/>
  <c r="T2528"/>
  <c r="Q2528"/>
  <c r="R2528" s="1"/>
  <c r="X2527"/>
  <c r="W2527"/>
  <c r="U2527"/>
  <c r="T2527"/>
  <c r="Q2527"/>
  <c r="R2527" s="1"/>
  <c r="X2526"/>
  <c r="W2526"/>
  <c r="U2526"/>
  <c r="T2526"/>
  <c r="Q2526"/>
  <c r="R2526" s="1"/>
  <c r="X2525"/>
  <c r="W2525"/>
  <c r="U2525"/>
  <c r="T2525"/>
  <c r="Q2525"/>
  <c r="R2525" s="1"/>
  <c r="X2524"/>
  <c r="W2524"/>
  <c r="U2524"/>
  <c r="T2524"/>
  <c r="Q2524"/>
  <c r="R2524" s="1"/>
  <c r="X2523"/>
  <c r="W2523"/>
  <c r="U2523"/>
  <c r="T2523"/>
  <c r="Q2523"/>
  <c r="R2523" s="1"/>
  <c r="X2522"/>
  <c r="W2522"/>
  <c r="U2522"/>
  <c r="T2522"/>
  <c r="Q2522"/>
  <c r="R2522" s="1"/>
  <c r="X2521"/>
  <c r="W2521"/>
  <c r="U2521"/>
  <c r="T2521"/>
  <c r="Q2521"/>
  <c r="R2521" s="1"/>
  <c r="X2520"/>
  <c r="W2520"/>
  <c r="U2520"/>
  <c r="T2520"/>
  <c r="Q2520"/>
  <c r="R2520" s="1"/>
  <c r="X2519"/>
  <c r="W2519"/>
  <c r="U2519"/>
  <c r="T2519"/>
  <c r="Q2519"/>
  <c r="R2519" s="1"/>
  <c r="X2518"/>
  <c r="W2518"/>
  <c r="U2518"/>
  <c r="T2518"/>
  <c r="Q2518"/>
  <c r="R2518" s="1"/>
  <c r="X2517"/>
  <c r="W2517"/>
  <c r="U2517"/>
  <c r="T2517"/>
  <c r="Q2517"/>
  <c r="R2517" s="1"/>
  <c r="X2516"/>
  <c r="W2516"/>
  <c r="U2516"/>
  <c r="T2516"/>
  <c r="Q2516"/>
  <c r="R2516" s="1"/>
  <c r="X2515"/>
  <c r="W2515"/>
  <c r="U2515"/>
  <c r="T2515"/>
  <c r="Q2515"/>
  <c r="R2515" s="1"/>
  <c r="X2514"/>
  <c r="W2514"/>
  <c r="U2514"/>
  <c r="T2514"/>
  <c r="Q2514"/>
  <c r="R2514" s="1"/>
  <c r="X2513"/>
  <c r="W2513"/>
  <c r="U2513"/>
  <c r="T2513"/>
  <c r="Q2513"/>
  <c r="R2513" s="1"/>
  <c r="X2512"/>
  <c r="W2512"/>
  <c r="U2512"/>
  <c r="T2512"/>
  <c r="Q2512"/>
  <c r="R2512" s="1"/>
  <c r="X2511"/>
  <c r="W2511"/>
  <c r="U2511"/>
  <c r="T2511"/>
  <c r="Q2511"/>
  <c r="R2511" s="1"/>
  <c r="X2510"/>
  <c r="W2510"/>
  <c r="U2510"/>
  <c r="T2510"/>
  <c r="Q2510"/>
  <c r="R2510" s="1"/>
  <c r="X2509"/>
  <c r="W2509"/>
  <c r="U2509"/>
  <c r="T2509"/>
  <c r="Q2509"/>
  <c r="R2509" s="1"/>
  <c r="X2508"/>
  <c r="W2508"/>
  <c r="U2508"/>
  <c r="T2508"/>
  <c r="Q2508"/>
  <c r="R2508" s="1"/>
  <c r="X2507"/>
  <c r="W2507"/>
  <c r="U2507"/>
  <c r="T2507"/>
  <c r="Q2507"/>
  <c r="R2507" s="1"/>
  <c r="X2506"/>
  <c r="W2506"/>
  <c r="U2506"/>
  <c r="T2506"/>
  <c r="Q2506"/>
  <c r="R2506" s="1"/>
  <c r="X2505"/>
  <c r="W2505"/>
  <c r="U2505"/>
  <c r="T2505"/>
  <c r="Q2505"/>
  <c r="R2505" s="1"/>
  <c r="Z2504"/>
  <c r="AA2504" s="1"/>
  <c r="X2504"/>
  <c r="W2504"/>
  <c r="U2504"/>
  <c r="T2504"/>
  <c r="Q2504"/>
  <c r="R2504" s="1"/>
  <c r="X2503"/>
  <c r="W2503"/>
  <c r="U2503"/>
  <c r="T2503"/>
  <c r="Q2503"/>
  <c r="R2503" s="1"/>
  <c r="X2502"/>
  <c r="W2502"/>
  <c r="U2502"/>
  <c r="T2502"/>
  <c r="Q2502"/>
  <c r="R2502" s="1"/>
  <c r="X2501"/>
  <c r="W2501"/>
  <c r="U2501"/>
  <c r="T2501"/>
  <c r="Q2501"/>
  <c r="R2501" s="1"/>
  <c r="X2500"/>
  <c r="W2500"/>
  <c r="U2500"/>
  <c r="T2500"/>
  <c r="Q2500"/>
  <c r="R2500" s="1"/>
  <c r="X2499"/>
  <c r="W2499"/>
  <c r="U2499"/>
  <c r="T2499"/>
  <c r="Q2499"/>
  <c r="R2499" s="1"/>
  <c r="Z2498"/>
  <c r="AA2498" s="1"/>
  <c r="X2498"/>
  <c r="W2498"/>
  <c r="U2498"/>
  <c r="T2498"/>
  <c r="Q2498"/>
  <c r="R2498" s="1"/>
  <c r="X2497"/>
  <c r="W2497"/>
  <c r="U2497"/>
  <c r="T2497"/>
  <c r="Q2497"/>
  <c r="R2497" s="1"/>
  <c r="X2496"/>
  <c r="W2496"/>
  <c r="U2496"/>
  <c r="T2496"/>
  <c r="Q2496"/>
  <c r="R2496" s="1"/>
  <c r="X2495"/>
  <c r="W2495"/>
  <c r="U2495"/>
  <c r="T2495"/>
  <c r="R2495"/>
  <c r="X2494"/>
  <c r="W2494"/>
  <c r="U2494"/>
  <c r="T2494"/>
  <c r="Q2494"/>
  <c r="R2494" s="1"/>
  <c r="X2493"/>
  <c r="W2493"/>
  <c r="U2493"/>
  <c r="T2493"/>
  <c r="Q2493"/>
  <c r="R2493" s="1"/>
  <c r="X2492"/>
  <c r="W2492"/>
  <c r="U2492"/>
  <c r="T2492"/>
  <c r="Q2492"/>
  <c r="R2492" s="1"/>
  <c r="X2491"/>
  <c r="W2491"/>
  <c r="U2491"/>
  <c r="T2491"/>
  <c r="Q2491"/>
  <c r="R2491" s="1"/>
  <c r="Z2490"/>
  <c r="AA2490" s="1"/>
  <c r="X2490"/>
  <c r="W2490"/>
  <c r="U2490"/>
  <c r="T2490"/>
  <c r="Q2490"/>
  <c r="R2490" s="1"/>
  <c r="X2489"/>
  <c r="W2489"/>
  <c r="U2489"/>
  <c r="T2489"/>
  <c r="Q2489"/>
  <c r="R2489" s="1"/>
  <c r="X2488"/>
  <c r="W2488"/>
  <c r="U2488"/>
  <c r="T2488"/>
  <c r="Q2488"/>
  <c r="R2488" s="1"/>
  <c r="X2487"/>
  <c r="W2487"/>
  <c r="U2487"/>
  <c r="T2487"/>
  <c r="Q2487"/>
  <c r="R2487" s="1"/>
  <c r="X2486"/>
  <c r="W2486"/>
  <c r="U2486"/>
  <c r="T2486"/>
  <c r="Q2486"/>
  <c r="R2486" s="1"/>
  <c r="X2485"/>
  <c r="W2485"/>
  <c r="U2485"/>
  <c r="T2485"/>
  <c r="Q2485"/>
  <c r="R2485" s="1"/>
  <c r="X2484"/>
  <c r="W2484"/>
  <c r="U2484"/>
  <c r="T2484"/>
  <c r="Q2484"/>
  <c r="R2484" s="1"/>
  <c r="X2483"/>
  <c r="W2483"/>
  <c r="U2483"/>
  <c r="T2483"/>
  <c r="Q2483"/>
  <c r="R2483" s="1"/>
  <c r="X2482"/>
  <c r="W2482"/>
  <c r="U2482"/>
  <c r="T2482"/>
  <c r="Q2482"/>
  <c r="R2482" s="1"/>
  <c r="X2481"/>
  <c r="W2481"/>
  <c r="U2481"/>
  <c r="T2481"/>
  <c r="Q2481"/>
  <c r="R2481" s="1"/>
  <c r="X2480"/>
  <c r="W2480"/>
  <c r="U2480"/>
  <c r="T2480"/>
  <c r="Q2480"/>
  <c r="R2480" s="1"/>
  <c r="X2479"/>
  <c r="W2479"/>
  <c r="U2479"/>
  <c r="T2479"/>
  <c r="Q2479"/>
  <c r="R2479" s="1"/>
  <c r="X2478"/>
  <c r="W2478"/>
  <c r="U2478"/>
  <c r="T2478"/>
  <c r="Q2478"/>
  <c r="R2478" s="1"/>
  <c r="X2477"/>
  <c r="W2477"/>
  <c r="U2477"/>
  <c r="T2477"/>
  <c r="Q2477"/>
  <c r="R2477" s="1"/>
  <c r="X2476"/>
  <c r="W2476"/>
  <c r="U2476"/>
  <c r="T2476"/>
  <c r="Q2476"/>
  <c r="R2476" s="1"/>
  <c r="X2475"/>
  <c r="W2475"/>
  <c r="U2475"/>
  <c r="T2475"/>
  <c r="Q2475"/>
  <c r="R2475" s="1"/>
  <c r="X2474"/>
  <c r="W2474"/>
  <c r="U2474"/>
  <c r="T2474"/>
  <c r="Q2474"/>
  <c r="R2474" s="1"/>
  <c r="X2473"/>
  <c r="W2473"/>
  <c r="U2473"/>
  <c r="T2473"/>
  <c r="Q2473"/>
  <c r="R2473" s="1"/>
  <c r="X2472"/>
  <c r="W2472"/>
  <c r="U2472"/>
  <c r="T2472"/>
  <c r="Q2472"/>
  <c r="R2472" s="1"/>
  <c r="X2471"/>
  <c r="W2471"/>
  <c r="U2471"/>
  <c r="T2471"/>
  <c r="Q2471"/>
  <c r="R2471" s="1"/>
  <c r="X2470"/>
  <c r="W2470"/>
  <c r="U2470"/>
  <c r="T2470"/>
  <c r="Q2470"/>
  <c r="R2470" s="1"/>
  <c r="X2469"/>
  <c r="W2469"/>
  <c r="U2469"/>
  <c r="T2469"/>
  <c r="Q2469"/>
  <c r="R2469" s="1"/>
  <c r="X2468"/>
  <c r="W2468"/>
  <c r="U2468"/>
  <c r="T2468"/>
  <c r="Q2468"/>
  <c r="R2468" s="1"/>
  <c r="X2467"/>
  <c r="W2467"/>
  <c r="U2467"/>
  <c r="T2467"/>
  <c r="Q2467"/>
  <c r="R2467" s="1"/>
  <c r="X2466"/>
  <c r="W2466"/>
  <c r="U2466"/>
  <c r="T2466"/>
  <c r="Q2466"/>
  <c r="R2466" s="1"/>
  <c r="X2465"/>
  <c r="W2465"/>
  <c r="U2465"/>
  <c r="T2465"/>
  <c r="Q2465"/>
  <c r="R2465" s="1"/>
  <c r="X2464"/>
  <c r="W2464"/>
  <c r="U2464"/>
  <c r="T2464"/>
  <c r="Q2464"/>
  <c r="R2464" s="1"/>
  <c r="X2463"/>
  <c r="W2463"/>
  <c r="U2463"/>
  <c r="T2463"/>
  <c r="Q2463"/>
  <c r="R2463" s="1"/>
  <c r="X2462"/>
  <c r="W2462"/>
  <c r="U2462"/>
  <c r="T2462"/>
  <c r="Q2462"/>
  <c r="R2462" s="1"/>
  <c r="X2461"/>
  <c r="W2461"/>
  <c r="U2461"/>
  <c r="T2461"/>
  <c r="Q2461"/>
  <c r="R2461" s="1"/>
  <c r="X2460"/>
  <c r="W2460"/>
  <c r="U2460"/>
  <c r="T2460"/>
  <c r="Q2460"/>
  <c r="R2460" s="1"/>
  <c r="X2459"/>
  <c r="W2459"/>
  <c r="U2459"/>
  <c r="T2459"/>
  <c r="Q2459"/>
  <c r="R2459" s="1"/>
  <c r="X2458"/>
  <c r="W2458"/>
  <c r="U2458"/>
  <c r="T2458"/>
  <c r="Q2458"/>
  <c r="R2458" s="1"/>
  <c r="X2457"/>
  <c r="W2457"/>
  <c r="U2457"/>
  <c r="R2457"/>
  <c r="X2456"/>
  <c r="W2456"/>
  <c r="U2456"/>
  <c r="T2456"/>
  <c r="Q2456"/>
  <c r="R2456" s="1"/>
  <c r="X2455"/>
  <c r="W2455"/>
  <c r="U2455"/>
  <c r="T2455"/>
  <c r="Q2455"/>
  <c r="R2455" s="1"/>
  <c r="X2454"/>
  <c r="W2454"/>
  <c r="U2454"/>
  <c r="T2454"/>
  <c r="Q2454"/>
  <c r="R2454" s="1"/>
  <c r="X2453"/>
  <c r="W2453"/>
  <c r="U2453"/>
  <c r="T2453"/>
  <c r="Q2453"/>
  <c r="R2453" s="1"/>
  <c r="X2452"/>
  <c r="W2452"/>
  <c r="U2452"/>
  <c r="T2452"/>
  <c r="Q2452"/>
  <c r="R2452" s="1"/>
  <c r="X2451"/>
  <c r="W2451"/>
  <c r="U2451"/>
  <c r="T2451"/>
  <c r="Q2451"/>
  <c r="R2451" s="1"/>
  <c r="X2450"/>
  <c r="W2450"/>
  <c r="U2450"/>
  <c r="T2450"/>
  <c r="Q2450"/>
  <c r="R2450" s="1"/>
  <c r="X2449"/>
  <c r="W2449"/>
  <c r="U2449"/>
  <c r="T2449"/>
  <c r="Q2449"/>
  <c r="R2449" s="1"/>
  <c r="X2448"/>
  <c r="W2448"/>
  <c r="U2448"/>
  <c r="T2448"/>
  <c r="Q2448"/>
  <c r="R2448" s="1"/>
  <c r="X2447"/>
  <c r="W2447"/>
  <c r="U2447"/>
  <c r="T2447"/>
  <c r="Q2447"/>
  <c r="R2447" s="1"/>
  <c r="X2446"/>
  <c r="W2446"/>
  <c r="U2446"/>
  <c r="T2446"/>
  <c r="Q2446"/>
  <c r="R2446" s="1"/>
  <c r="X2445"/>
  <c r="W2445"/>
  <c r="U2445"/>
  <c r="T2445"/>
  <c r="Q2445"/>
  <c r="R2445" s="1"/>
  <c r="X2444"/>
  <c r="W2444"/>
  <c r="U2444"/>
  <c r="T2444"/>
  <c r="Q2444"/>
  <c r="R2444" s="1"/>
  <c r="X2443"/>
  <c r="W2443"/>
  <c r="U2443"/>
  <c r="T2443"/>
  <c r="Q2443"/>
  <c r="R2443" s="1"/>
  <c r="X2442"/>
  <c r="W2442"/>
  <c r="U2442"/>
  <c r="T2442"/>
  <c r="Q2442"/>
  <c r="R2442" s="1"/>
  <c r="X2441"/>
  <c r="W2441"/>
  <c r="U2441"/>
  <c r="T2441"/>
  <c r="Q2441"/>
  <c r="R2441" s="1"/>
  <c r="X2440"/>
  <c r="W2440"/>
  <c r="U2440"/>
  <c r="T2440"/>
  <c r="Q2440"/>
  <c r="R2440" s="1"/>
  <c r="X2439"/>
  <c r="W2439"/>
  <c r="U2439"/>
  <c r="T2439"/>
  <c r="Q2439"/>
  <c r="R2439" s="1"/>
  <c r="X2438"/>
  <c r="W2438"/>
  <c r="U2438"/>
  <c r="T2438"/>
  <c r="Q2438"/>
  <c r="R2438" s="1"/>
  <c r="X2437"/>
  <c r="W2437"/>
  <c r="U2437"/>
  <c r="T2437"/>
  <c r="Q2437"/>
  <c r="R2437" s="1"/>
  <c r="AA2436"/>
  <c r="Z2436"/>
  <c r="X2436"/>
  <c r="W2436"/>
  <c r="U2436"/>
  <c r="T2436"/>
  <c r="Q2436"/>
  <c r="R2436" s="1"/>
  <c r="AA2435"/>
  <c r="Z2435"/>
  <c r="X2435"/>
  <c r="W2435"/>
  <c r="U2435"/>
  <c r="T2435"/>
  <c r="Q2435"/>
  <c r="R2435" s="1"/>
  <c r="AA2434"/>
  <c r="Z2434"/>
  <c r="X2434"/>
  <c r="W2434"/>
  <c r="U2434"/>
  <c r="T2434"/>
  <c r="Q2434"/>
  <c r="R2434" s="1"/>
  <c r="X2433"/>
  <c r="W2433"/>
  <c r="U2433"/>
  <c r="T2433"/>
  <c r="Q2433"/>
  <c r="R2433" s="1"/>
  <c r="X2432"/>
  <c r="W2432"/>
  <c r="U2432"/>
  <c r="T2432"/>
  <c r="Q2432"/>
  <c r="R2432" s="1"/>
  <c r="X2431"/>
  <c r="W2431"/>
  <c r="U2431"/>
  <c r="T2431"/>
  <c r="Q2431"/>
  <c r="R2431" s="1"/>
  <c r="X2430"/>
  <c r="W2430"/>
  <c r="U2430"/>
  <c r="T2430"/>
  <c r="Q2430"/>
  <c r="R2430" s="1"/>
  <c r="X2429"/>
  <c r="W2429"/>
  <c r="U2429"/>
  <c r="T2429"/>
  <c r="Q2429"/>
  <c r="R2429" s="1"/>
  <c r="AA2428"/>
  <c r="Z2428"/>
  <c r="X2428"/>
  <c r="W2428"/>
  <c r="U2428"/>
  <c r="T2428"/>
  <c r="Q2428"/>
  <c r="R2428" s="1"/>
  <c r="X2427"/>
  <c r="W2427"/>
  <c r="U2427"/>
  <c r="T2427"/>
  <c r="Q2427"/>
  <c r="R2427" s="1"/>
  <c r="X2426"/>
  <c r="W2426"/>
  <c r="U2426"/>
  <c r="T2426"/>
  <c r="Q2426"/>
  <c r="R2426" s="1"/>
  <c r="X2425"/>
  <c r="W2425"/>
  <c r="U2425"/>
  <c r="T2425"/>
  <c r="Q2425"/>
  <c r="R2425" s="1"/>
  <c r="X2424"/>
  <c r="W2424"/>
  <c r="U2424"/>
  <c r="T2424"/>
  <c r="Q2424"/>
  <c r="R2424" s="1"/>
  <c r="X2423"/>
  <c r="W2423"/>
  <c r="U2423"/>
  <c r="T2423"/>
  <c r="Q2423"/>
  <c r="R2423" s="1"/>
  <c r="X2422"/>
  <c r="W2422"/>
  <c r="U2422"/>
  <c r="T2422"/>
  <c r="Q2422"/>
  <c r="R2422" s="1"/>
  <c r="X2421"/>
  <c r="W2421"/>
  <c r="U2421"/>
  <c r="T2421"/>
  <c r="Q2421"/>
  <c r="R2421" s="1"/>
  <c r="X2420"/>
  <c r="W2420"/>
  <c r="U2420"/>
  <c r="T2420"/>
  <c r="Q2420"/>
  <c r="R2420" s="1"/>
  <c r="X2419"/>
  <c r="W2419"/>
  <c r="U2419"/>
  <c r="T2419"/>
  <c r="Q2419"/>
  <c r="R2419" s="1"/>
  <c r="X2418"/>
  <c r="W2418"/>
  <c r="U2418"/>
  <c r="T2418"/>
  <c r="Q2418"/>
  <c r="R2418" s="1"/>
  <c r="AA2417"/>
  <c r="Z2417"/>
  <c r="X2417"/>
  <c r="W2417"/>
  <c r="U2417"/>
  <c r="T2417"/>
  <c r="Q2417"/>
  <c r="R2417" s="1"/>
  <c r="X2416"/>
  <c r="W2416"/>
  <c r="U2416"/>
  <c r="T2416"/>
  <c r="Q2416"/>
  <c r="R2416" s="1"/>
  <c r="X2415"/>
  <c r="W2415"/>
  <c r="U2415"/>
  <c r="T2415"/>
  <c r="Q2415"/>
  <c r="R2415" s="1"/>
  <c r="X2414"/>
  <c r="W2414"/>
  <c r="U2414"/>
  <c r="T2414"/>
  <c r="Q2414"/>
  <c r="R2414" s="1"/>
  <c r="X2413"/>
  <c r="W2413"/>
  <c r="U2413"/>
  <c r="T2413"/>
  <c r="Q2413"/>
  <c r="R2413" s="1"/>
  <c r="AA2412"/>
  <c r="Z2412"/>
  <c r="X2412"/>
  <c r="W2412"/>
  <c r="U2412"/>
  <c r="T2412"/>
  <c r="Q2412"/>
  <c r="R2412" s="1"/>
  <c r="AA2411"/>
  <c r="Z2411"/>
  <c r="X2411"/>
  <c r="W2411"/>
  <c r="U2411"/>
  <c r="T2411"/>
  <c r="Q2411"/>
  <c r="R2411" s="1"/>
  <c r="X2410"/>
  <c r="W2410"/>
  <c r="U2410"/>
  <c r="T2410"/>
  <c r="Q2410"/>
  <c r="R2410" s="1"/>
  <c r="X2409"/>
  <c r="W2409"/>
  <c r="U2409"/>
  <c r="T2409"/>
  <c r="Q2409"/>
  <c r="R2409" s="1"/>
  <c r="X2408"/>
  <c r="W2408"/>
  <c r="U2408"/>
  <c r="T2408"/>
  <c r="Q2408"/>
  <c r="R2408" s="1"/>
  <c r="X2407"/>
  <c r="W2407"/>
  <c r="U2407"/>
  <c r="T2407"/>
  <c r="Q2407"/>
  <c r="R2407" s="1"/>
  <c r="X2406"/>
  <c r="W2406"/>
  <c r="U2406"/>
  <c r="T2406"/>
  <c r="Q2406"/>
  <c r="R2406" s="1"/>
  <c r="X2405"/>
  <c r="W2405"/>
  <c r="U2405"/>
  <c r="T2405"/>
  <c r="Q2405"/>
  <c r="R2405" s="1"/>
  <c r="X2404"/>
  <c r="W2404"/>
  <c r="U2404"/>
  <c r="T2404"/>
  <c r="Q2404"/>
  <c r="R2404" s="1"/>
  <c r="X2403"/>
  <c r="W2403"/>
  <c r="U2403"/>
  <c r="T2403"/>
  <c r="Q2403"/>
  <c r="R2403" s="1"/>
  <c r="X2402"/>
  <c r="W2402"/>
  <c r="U2402"/>
  <c r="T2402"/>
  <c r="Q2402"/>
  <c r="R2402" s="1"/>
  <c r="X2401"/>
  <c r="W2401"/>
  <c r="U2401"/>
  <c r="T2401"/>
  <c r="Q2401"/>
  <c r="R2401" s="1"/>
  <c r="X2400"/>
  <c r="W2400"/>
  <c r="U2400"/>
  <c r="T2400"/>
  <c r="Q2400"/>
  <c r="R2400" s="1"/>
  <c r="X2399"/>
  <c r="W2399"/>
  <c r="U2399"/>
  <c r="T2399"/>
  <c r="Q2399"/>
  <c r="R2399" s="1"/>
  <c r="X2398"/>
  <c r="W2398"/>
  <c r="U2398"/>
  <c r="T2398"/>
  <c r="Q2398"/>
  <c r="R2398" s="1"/>
  <c r="X2397"/>
  <c r="W2397"/>
  <c r="U2397"/>
  <c r="T2397"/>
  <c r="Q2397"/>
  <c r="R2397" s="1"/>
  <c r="X2396"/>
  <c r="W2396"/>
  <c r="U2396"/>
  <c r="T2396"/>
  <c r="Q2396"/>
  <c r="R2396" s="1"/>
  <c r="X2395"/>
  <c r="W2395"/>
  <c r="U2395"/>
  <c r="T2395"/>
  <c r="Q2395"/>
  <c r="R2395" s="1"/>
  <c r="AA2394"/>
  <c r="Z2394"/>
  <c r="X2394"/>
  <c r="W2394"/>
  <c r="U2394"/>
  <c r="T2394"/>
  <c r="Q2394"/>
  <c r="R2394" s="1"/>
  <c r="X2393"/>
  <c r="W2393"/>
  <c r="U2393"/>
  <c r="T2393"/>
  <c r="Q2393"/>
  <c r="R2393" s="1"/>
  <c r="X2392"/>
  <c r="W2392"/>
  <c r="U2392"/>
  <c r="T2392"/>
  <c r="Q2392"/>
  <c r="R2392" s="1"/>
  <c r="X2391"/>
  <c r="W2391"/>
  <c r="U2391"/>
  <c r="T2391"/>
  <c r="Q2391"/>
  <c r="R2391" s="1"/>
  <c r="X2390"/>
  <c r="W2390"/>
  <c r="U2390"/>
  <c r="T2390"/>
  <c r="Q2390"/>
  <c r="R2390" s="1"/>
  <c r="X2389"/>
  <c r="W2389"/>
  <c r="U2389"/>
  <c r="T2389"/>
  <c r="Q2389"/>
  <c r="R2389" s="1"/>
  <c r="X2388"/>
  <c r="W2388"/>
  <c r="U2388"/>
  <c r="T2388"/>
  <c r="Q2388"/>
  <c r="R2388" s="1"/>
  <c r="X2387"/>
  <c r="W2387"/>
  <c r="U2387"/>
  <c r="T2387"/>
  <c r="Q2387"/>
  <c r="R2387" s="1"/>
  <c r="X2386"/>
  <c r="W2386"/>
  <c r="U2386"/>
  <c r="T2386"/>
  <c r="Q2386"/>
  <c r="R2386" s="1"/>
  <c r="X2385"/>
  <c r="W2385"/>
  <c r="U2385"/>
  <c r="T2385"/>
  <c r="Q2385"/>
  <c r="R2385" s="1"/>
  <c r="X2384"/>
  <c r="W2384"/>
  <c r="U2384"/>
  <c r="T2384"/>
  <c r="Q2384"/>
  <c r="R2384" s="1"/>
  <c r="X2383"/>
  <c r="W2383"/>
  <c r="U2383"/>
  <c r="T2383"/>
  <c r="Q2383"/>
  <c r="R2383" s="1"/>
  <c r="X2382"/>
  <c r="W2382"/>
  <c r="U2382"/>
  <c r="T2382"/>
  <c r="Q2382"/>
  <c r="R2382" s="1"/>
  <c r="X2381"/>
  <c r="W2381"/>
  <c r="U2381"/>
  <c r="T2381"/>
  <c r="Q2381"/>
  <c r="R2381" s="1"/>
  <c r="X2380"/>
  <c r="W2380"/>
  <c r="U2380"/>
  <c r="T2380"/>
  <c r="Q2380"/>
  <c r="R2380" s="1"/>
  <c r="X2379"/>
  <c r="W2379"/>
  <c r="U2379"/>
  <c r="T2379"/>
  <c r="Q2379"/>
  <c r="R2379" s="1"/>
  <c r="X2378"/>
  <c r="W2378"/>
  <c r="U2378"/>
  <c r="T2378"/>
  <c r="Q2378"/>
  <c r="R2378" s="1"/>
  <c r="X2377"/>
  <c r="W2377"/>
  <c r="U2377"/>
  <c r="T2377"/>
  <c r="Q2377"/>
  <c r="R2377" s="1"/>
  <c r="X2376"/>
  <c r="W2376"/>
  <c r="U2376"/>
  <c r="T2376"/>
  <c r="Q2376"/>
  <c r="R2376" s="1"/>
  <c r="X2375"/>
  <c r="W2375"/>
  <c r="U2375"/>
  <c r="T2375"/>
  <c r="Q2375"/>
  <c r="R2375" s="1"/>
  <c r="X2374"/>
  <c r="W2374"/>
  <c r="U2374"/>
  <c r="T2374"/>
  <c r="Q2374"/>
  <c r="R2374" s="1"/>
  <c r="X2373"/>
  <c r="W2373"/>
  <c r="U2373"/>
  <c r="T2373"/>
  <c r="Q2373"/>
  <c r="R2373" s="1"/>
  <c r="X2372"/>
  <c r="W2372"/>
  <c r="U2372"/>
  <c r="T2372"/>
  <c r="Q2372"/>
  <c r="R2372" s="1"/>
  <c r="X2371"/>
  <c r="W2371"/>
  <c r="U2371"/>
  <c r="T2371"/>
  <c r="Q2371"/>
  <c r="R2371" s="1"/>
  <c r="X2370"/>
  <c r="W2370"/>
  <c r="U2370"/>
  <c r="T2370"/>
  <c r="Q2370"/>
  <c r="R2370" s="1"/>
  <c r="X2369"/>
  <c r="W2369"/>
  <c r="U2369"/>
  <c r="T2369"/>
  <c r="Q2369"/>
  <c r="R2369" s="1"/>
  <c r="X2368"/>
  <c r="W2368"/>
  <c r="U2368"/>
  <c r="T2368"/>
  <c r="Q2368"/>
  <c r="R2368" s="1"/>
  <c r="X2367"/>
  <c r="W2367"/>
  <c r="U2367"/>
  <c r="T2367"/>
  <c r="Q2367"/>
  <c r="R2367" s="1"/>
  <c r="X2366"/>
  <c r="W2366"/>
  <c r="U2366"/>
  <c r="T2366"/>
  <c r="Q2366"/>
  <c r="R2366" s="1"/>
  <c r="X2365"/>
  <c r="W2365"/>
  <c r="U2365"/>
  <c r="T2365"/>
  <c r="Q2365"/>
  <c r="R2365" s="1"/>
  <c r="X2364"/>
  <c r="W2364"/>
  <c r="U2364"/>
  <c r="T2364"/>
  <c r="Q2364"/>
  <c r="R2364" s="1"/>
  <c r="X2363"/>
  <c r="W2363"/>
  <c r="U2363"/>
  <c r="T2363"/>
  <c r="Q2363"/>
  <c r="R2363" s="1"/>
  <c r="X2362"/>
  <c r="W2362"/>
  <c r="U2362"/>
  <c r="T2362"/>
  <c r="Q2362"/>
  <c r="R2362" s="1"/>
  <c r="X2361"/>
  <c r="W2361"/>
  <c r="U2361"/>
  <c r="T2361"/>
  <c r="Q2361"/>
  <c r="R2361" s="1"/>
  <c r="X2360"/>
  <c r="W2360"/>
  <c r="U2360"/>
  <c r="T2360"/>
  <c r="Q2360"/>
  <c r="R2360" s="1"/>
  <c r="X2359"/>
  <c r="W2359"/>
  <c r="U2359"/>
  <c r="T2359"/>
  <c r="Q2359"/>
  <c r="R2359" s="1"/>
  <c r="X2358"/>
  <c r="W2358"/>
  <c r="U2358"/>
  <c r="T2358"/>
  <c r="Q2358"/>
  <c r="R2358" s="1"/>
  <c r="X2357"/>
  <c r="W2357"/>
  <c r="U2357"/>
  <c r="T2357"/>
  <c r="Q2357"/>
  <c r="R2357" s="1"/>
  <c r="X2356"/>
  <c r="W2356"/>
  <c r="U2356"/>
  <c r="T2356"/>
  <c r="Q2356"/>
  <c r="R2356" s="1"/>
  <c r="X2355"/>
  <c r="W2355"/>
  <c r="U2355"/>
  <c r="T2355"/>
  <c r="Q2355"/>
  <c r="R2355" s="1"/>
  <c r="X2354"/>
  <c r="W2354"/>
  <c r="U2354"/>
  <c r="T2354"/>
  <c r="Q2354"/>
  <c r="R2354" s="1"/>
  <c r="X2353"/>
  <c r="W2353"/>
  <c r="U2353"/>
  <c r="T2353"/>
  <c r="Q2353"/>
  <c r="R2353" s="1"/>
  <c r="X2352"/>
  <c r="W2352"/>
  <c r="U2352"/>
  <c r="T2352"/>
  <c r="Q2352"/>
  <c r="R2352" s="1"/>
  <c r="X2351"/>
  <c r="W2351"/>
  <c r="U2351"/>
  <c r="T2351"/>
  <c r="Q2351"/>
  <c r="R2351" s="1"/>
  <c r="X2350"/>
  <c r="W2350"/>
  <c r="U2350"/>
  <c r="T2350"/>
  <c r="Q2350"/>
  <c r="R2350" s="1"/>
  <c r="X2349"/>
  <c r="W2349"/>
  <c r="U2349"/>
  <c r="T2349"/>
  <c r="Q2349"/>
  <c r="R2349" s="1"/>
  <c r="X2348"/>
  <c r="W2348"/>
  <c r="U2348"/>
  <c r="T2348"/>
  <c r="Q2348"/>
  <c r="R2348" s="1"/>
  <c r="X2347"/>
  <c r="W2347"/>
  <c r="U2347"/>
  <c r="T2347"/>
  <c r="Q2347"/>
  <c r="R2347" s="1"/>
  <c r="X2346"/>
  <c r="W2346"/>
  <c r="U2346"/>
  <c r="T2346"/>
  <c r="Q2346"/>
  <c r="R2346" s="1"/>
  <c r="X2345"/>
  <c r="W2345"/>
  <c r="U2345"/>
  <c r="T2345"/>
  <c r="Q2345"/>
  <c r="R2345" s="1"/>
  <c r="X2344"/>
  <c r="W2344"/>
  <c r="U2344"/>
  <c r="T2344"/>
  <c r="Q2344"/>
  <c r="R2344" s="1"/>
  <c r="X2343"/>
  <c r="W2343"/>
  <c r="U2343"/>
  <c r="T2343"/>
  <c r="Q2343"/>
  <c r="R2343" s="1"/>
  <c r="X2342"/>
  <c r="W2342"/>
  <c r="U2342"/>
  <c r="T2342"/>
  <c r="Q2342"/>
  <c r="R2342" s="1"/>
  <c r="X2341"/>
  <c r="W2341"/>
  <c r="U2341"/>
  <c r="T2341"/>
  <c r="Q2341"/>
  <c r="R2341" s="1"/>
  <c r="X2340"/>
  <c r="W2340"/>
  <c r="U2340"/>
  <c r="T2340"/>
  <c r="Q2340"/>
  <c r="R2340" s="1"/>
  <c r="X2339"/>
  <c r="W2339"/>
  <c r="U2339"/>
  <c r="T2339"/>
  <c r="Q2339"/>
  <c r="R2339" s="1"/>
  <c r="X2338"/>
  <c r="W2338"/>
  <c r="U2338"/>
  <c r="T2338"/>
  <c r="Q2338"/>
  <c r="R2338" s="1"/>
  <c r="X2337"/>
  <c r="W2337"/>
  <c r="U2337"/>
  <c r="T2337"/>
  <c r="Q2337"/>
  <c r="R2337" s="1"/>
  <c r="X2336"/>
  <c r="W2336"/>
  <c r="U2336"/>
  <c r="T2336"/>
  <c r="Q2336"/>
  <c r="R2336" s="1"/>
  <c r="X2335"/>
  <c r="W2335"/>
  <c r="U2335"/>
  <c r="T2335"/>
  <c r="Q2335"/>
  <c r="R2335" s="1"/>
  <c r="X2334"/>
  <c r="W2334"/>
  <c r="U2334"/>
  <c r="T2334"/>
  <c r="Q2334"/>
  <c r="R2334" s="1"/>
  <c r="X2333"/>
  <c r="W2333"/>
  <c r="U2333"/>
  <c r="T2333"/>
  <c r="Q2333"/>
  <c r="R2333" s="1"/>
  <c r="AA2332"/>
  <c r="Z2332"/>
  <c r="X2332"/>
  <c r="W2332"/>
  <c r="U2332"/>
  <c r="T2332"/>
  <c r="Q2332"/>
  <c r="R2332" s="1"/>
  <c r="X2331"/>
  <c r="W2331"/>
  <c r="U2331"/>
  <c r="T2331"/>
  <c r="Q2331"/>
  <c r="R2331" s="1"/>
  <c r="X2330"/>
  <c r="W2330"/>
  <c r="U2330"/>
  <c r="T2330"/>
  <c r="Q2330"/>
  <c r="R2330" s="1"/>
  <c r="X2329"/>
  <c r="W2329"/>
  <c r="U2329"/>
  <c r="T2329"/>
  <c r="Q2329"/>
  <c r="R2329" s="1"/>
  <c r="X2328"/>
  <c r="W2328"/>
  <c r="U2328"/>
  <c r="T2328"/>
  <c r="Q2328"/>
  <c r="R2328" s="1"/>
  <c r="X2327"/>
  <c r="W2327"/>
  <c r="U2327"/>
  <c r="T2327"/>
  <c r="Q2327"/>
  <c r="R2327" s="1"/>
  <c r="X2326"/>
  <c r="W2326"/>
  <c r="U2326"/>
  <c r="T2326"/>
  <c r="Q2326"/>
  <c r="R2326" s="1"/>
  <c r="X2325"/>
  <c r="W2325"/>
  <c r="U2325"/>
  <c r="T2325"/>
  <c r="Q2325"/>
  <c r="R2325" s="1"/>
  <c r="X2324"/>
  <c r="W2324"/>
  <c r="U2324"/>
  <c r="T2324"/>
  <c r="Q2324"/>
  <c r="R2324" s="1"/>
  <c r="X2323"/>
  <c r="W2323"/>
  <c r="U2323"/>
  <c r="T2323"/>
  <c r="Q2323"/>
  <c r="R2323" s="1"/>
  <c r="X2322"/>
  <c r="W2322"/>
  <c r="U2322"/>
  <c r="T2322"/>
  <c r="Q2322"/>
  <c r="R2322" s="1"/>
  <c r="X2321"/>
  <c r="W2321"/>
  <c r="U2321"/>
  <c r="T2321"/>
  <c r="Q2321"/>
  <c r="R2321" s="1"/>
  <c r="X2320"/>
  <c r="W2320"/>
  <c r="U2320"/>
  <c r="T2320"/>
  <c r="Q2320"/>
  <c r="R2320" s="1"/>
  <c r="X2319"/>
  <c r="W2319"/>
  <c r="U2319"/>
  <c r="T2319"/>
  <c r="Q2319"/>
  <c r="R2319" s="1"/>
  <c r="X2318"/>
  <c r="W2318"/>
  <c r="U2318"/>
  <c r="T2318"/>
  <c r="Q2318"/>
  <c r="R2318" s="1"/>
  <c r="X2317"/>
  <c r="W2317"/>
  <c r="U2317"/>
  <c r="T2317"/>
  <c r="Q2317"/>
  <c r="R2317" s="1"/>
  <c r="X2316"/>
  <c r="W2316"/>
  <c r="U2316"/>
  <c r="T2316"/>
  <c r="Q2316"/>
  <c r="R2316" s="1"/>
  <c r="X2315"/>
  <c r="W2315"/>
  <c r="U2315"/>
  <c r="T2315"/>
  <c r="Q2315"/>
  <c r="R2315" s="1"/>
  <c r="X2314"/>
  <c r="W2314"/>
  <c r="U2314"/>
  <c r="T2314"/>
  <c r="Q2314"/>
  <c r="R2314" s="1"/>
  <c r="X2313"/>
  <c r="W2313"/>
  <c r="U2313"/>
  <c r="T2313"/>
  <c r="Q2313"/>
  <c r="R2313" s="1"/>
  <c r="X2312"/>
  <c r="W2312"/>
  <c r="U2312"/>
  <c r="T2312"/>
  <c r="Q2312"/>
  <c r="R2312" s="1"/>
  <c r="X2311"/>
  <c r="W2311"/>
  <c r="U2311"/>
  <c r="T2311"/>
  <c r="Q2311"/>
  <c r="R2311" s="1"/>
  <c r="X2310"/>
  <c r="W2310"/>
  <c r="U2310"/>
  <c r="T2310"/>
  <c r="Q2310"/>
  <c r="R2310" s="1"/>
  <c r="X2309"/>
  <c r="W2309"/>
  <c r="U2309"/>
  <c r="T2309"/>
  <c r="Q2309"/>
  <c r="R2309" s="1"/>
  <c r="X2308"/>
  <c r="W2308"/>
  <c r="U2308"/>
  <c r="T2308"/>
  <c r="Q2308"/>
  <c r="R2308" s="1"/>
  <c r="X2307"/>
  <c r="W2307"/>
  <c r="U2307"/>
  <c r="T2307"/>
  <c r="Q2307"/>
  <c r="R2307" s="1"/>
  <c r="X2306"/>
  <c r="W2306"/>
  <c r="U2306"/>
  <c r="T2306"/>
  <c r="Q2306"/>
  <c r="R2306" s="1"/>
  <c r="X2305"/>
  <c r="W2305"/>
  <c r="U2305"/>
  <c r="T2305"/>
  <c r="Q2305"/>
  <c r="R2305" s="1"/>
  <c r="X2304"/>
  <c r="W2304"/>
  <c r="U2304"/>
  <c r="T2304"/>
  <c r="Q2304"/>
  <c r="R2304" s="1"/>
  <c r="X2303"/>
  <c r="W2303"/>
  <c r="U2303"/>
  <c r="T2303"/>
  <c r="Q2303"/>
  <c r="R2303" s="1"/>
  <c r="AA2302"/>
  <c r="Z2302"/>
  <c r="X2302"/>
  <c r="W2302"/>
  <c r="U2302"/>
  <c r="T2302"/>
  <c r="Q2302"/>
  <c r="R2302" s="1"/>
  <c r="X2301"/>
  <c r="W2301"/>
  <c r="U2301"/>
  <c r="T2301"/>
  <c r="Q2301"/>
  <c r="R2301" s="1"/>
  <c r="X2300"/>
  <c r="W2300"/>
  <c r="U2300"/>
  <c r="T2300"/>
  <c r="Q2300"/>
  <c r="R2300" s="1"/>
  <c r="X2299"/>
  <c r="W2299"/>
  <c r="U2299"/>
  <c r="T2299"/>
  <c r="Q2299"/>
  <c r="R2299" s="1"/>
  <c r="X2298"/>
  <c r="W2298"/>
  <c r="U2298"/>
  <c r="T2298"/>
  <c r="Q2298"/>
  <c r="R2298" s="1"/>
  <c r="X2297"/>
  <c r="W2297"/>
  <c r="U2297"/>
  <c r="T2297"/>
  <c r="Q2297"/>
  <c r="R2297" s="1"/>
  <c r="X2296"/>
  <c r="W2296"/>
  <c r="U2296"/>
  <c r="T2296"/>
  <c r="Q2296"/>
  <c r="R2296" s="1"/>
  <c r="X2295"/>
  <c r="W2295"/>
  <c r="U2295"/>
  <c r="T2295"/>
  <c r="Q2295"/>
  <c r="R2295" s="1"/>
  <c r="X2294"/>
  <c r="W2294"/>
  <c r="U2294"/>
  <c r="T2294"/>
  <c r="Q2294"/>
  <c r="R2294" s="1"/>
  <c r="X2293"/>
  <c r="W2293"/>
  <c r="U2293"/>
  <c r="T2293"/>
  <c r="Q2293"/>
  <c r="R2293" s="1"/>
  <c r="X2292"/>
  <c r="W2292"/>
  <c r="U2292"/>
  <c r="T2292"/>
  <c r="Q2292"/>
  <c r="R2292" s="1"/>
  <c r="X2291"/>
  <c r="W2291"/>
  <c r="U2291"/>
  <c r="T2291"/>
  <c r="Q2291"/>
  <c r="R2291" s="1"/>
  <c r="AA2290"/>
  <c r="Z2290"/>
  <c r="X2290"/>
  <c r="W2290"/>
  <c r="U2290"/>
  <c r="T2290"/>
  <c r="Q2290"/>
  <c r="R2290" s="1"/>
  <c r="X2289"/>
  <c r="W2289"/>
  <c r="U2289"/>
  <c r="T2289"/>
  <c r="Q2289"/>
  <c r="R2289" s="1"/>
  <c r="X2288"/>
  <c r="W2288"/>
  <c r="U2288"/>
  <c r="T2288"/>
  <c r="Q2288"/>
  <c r="R2288" s="1"/>
  <c r="X2287"/>
  <c r="W2287"/>
  <c r="U2287"/>
  <c r="T2287"/>
  <c r="Q2287"/>
  <c r="R2287" s="1"/>
  <c r="X2286"/>
  <c r="W2286"/>
  <c r="U2286"/>
  <c r="T2286"/>
  <c r="Q2286"/>
  <c r="R2286" s="1"/>
  <c r="X2285"/>
  <c r="W2285"/>
  <c r="U2285"/>
  <c r="T2285"/>
  <c r="Q2285"/>
  <c r="R2285" s="1"/>
  <c r="X2284"/>
  <c r="W2284"/>
  <c r="U2284"/>
  <c r="T2284"/>
  <c r="Q2284"/>
  <c r="R2284" s="1"/>
  <c r="X2283"/>
  <c r="W2283"/>
  <c r="U2283"/>
  <c r="T2283"/>
  <c r="Q2283"/>
  <c r="R2283" s="1"/>
  <c r="X2282"/>
  <c r="W2282"/>
  <c r="U2282"/>
  <c r="T2282"/>
  <c r="Q2282"/>
  <c r="R2282" s="1"/>
  <c r="X2281"/>
  <c r="W2281"/>
  <c r="U2281"/>
  <c r="T2281"/>
  <c r="Q2281"/>
  <c r="R2281" s="1"/>
  <c r="X2280"/>
  <c r="W2280"/>
  <c r="U2280"/>
  <c r="T2280"/>
  <c r="Q2280"/>
  <c r="R2280" s="1"/>
  <c r="X2279"/>
  <c r="W2279"/>
  <c r="U2279"/>
  <c r="T2279"/>
  <c r="Q2279"/>
  <c r="R2279" s="1"/>
  <c r="X2278"/>
  <c r="W2278"/>
  <c r="U2278"/>
  <c r="T2278"/>
  <c r="Q2278"/>
  <c r="R2278" s="1"/>
  <c r="X2277"/>
  <c r="W2277"/>
  <c r="U2277"/>
  <c r="T2277"/>
  <c r="Q2277"/>
  <c r="R2277" s="1"/>
  <c r="X2276"/>
  <c r="W2276"/>
  <c r="U2276"/>
  <c r="T2276"/>
  <c r="Q2276"/>
  <c r="R2276" s="1"/>
  <c r="X2275"/>
  <c r="W2275"/>
  <c r="U2275"/>
  <c r="T2275"/>
  <c r="Q2275"/>
  <c r="R2275" s="1"/>
  <c r="X2274"/>
  <c r="W2274"/>
  <c r="U2274"/>
  <c r="T2274"/>
  <c r="Q2274"/>
  <c r="R2274" s="1"/>
  <c r="AA2273"/>
  <c r="Z2273"/>
  <c r="X2273"/>
  <c r="W2273"/>
  <c r="U2273"/>
  <c r="T2273"/>
  <c r="Q2273"/>
  <c r="R2273" s="1"/>
  <c r="X2272"/>
  <c r="W2272"/>
  <c r="U2272"/>
  <c r="T2272"/>
  <c r="Q2272"/>
  <c r="R2272" s="1"/>
  <c r="X2271"/>
  <c r="W2271"/>
  <c r="U2271"/>
  <c r="T2271"/>
  <c r="Q2271"/>
  <c r="R2271" s="1"/>
  <c r="X2270"/>
  <c r="W2270"/>
  <c r="U2270"/>
  <c r="T2270"/>
  <c r="Q2270"/>
  <c r="R2270" s="1"/>
  <c r="X2269"/>
  <c r="W2269"/>
  <c r="U2269"/>
  <c r="T2269"/>
  <c r="Q2269"/>
  <c r="R2269" s="1"/>
  <c r="X2268"/>
  <c r="W2268"/>
  <c r="U2268"/>
  <c r="T2268"/>
  <c r="Q2268"/>
  <c r="R2268" s="1"/>
  <c r="X2267"/>
  <c r="W2267"/>
  <c r="U2267"/>
  <c r="T2267"/>
  <c r="Q2267"/>
  <c r="R2267" s="1"/>
  <c r="AA2266"/>
  <c r="Z2266"/>
  <c r="X2266"/>
  <c r="W2266"/>
  <c r="U2266"/>
  <c r="T2266"/>
  <c r="Q2266"/>
  <c r="R2266" s="1"/>
  <c r="X2265"/>
  <c r="W2265"/>
  <c r="U2265"/>
  <c r="T2265"/>
  <c r="Q2265"/>
  <c r="R2265" s="1"/>
  <c r="X2264"/>
  <c r="W2264"/>
  <c r="U2264"/>
  <c r="T2264"/>
  <c r="Q2264"/>
  <c r="R2264" s="1"/>
  <c r="X2263"/>
  <c r="W2263"/>
  <c r="U2263"/>
  <c r="T2263"/>
  <c r="Q2263"/>
  <c r="R2263" s="1"/>
  <c r="X2262"/>
  <c r="W2262"/>
  <c r="U2262"/>
  <c r="T2262"/>
  <c r="Q2262"/>
  <c r="R2262" s="1"/>
  <c r="X2261"/>
  <c r="W2261"/>
  <c r="U2261"/>
  <c r="T2261"/>
  <c r="Q2261"/>
  <c r="R2261" s="1"/>
  <c r="AA2260"/>
  <c r="Z2260"/>
  <c r="X2260"/>
  <c r="W2260"/>
  <c r="U2260"/>
  <c r="T2260"/>
  <c r="Q2260"/>
  <c r="R2260" s="1"/>
  <c r="X2259"/>
  <c r="W2259"/>
  <c r="U2259"/>
  <c r="T2259"/>
  <c r="Q2259"/>
  <c r="R2259" s="1"/>
  <c r="X2258"/>
  <c r="W2258"/>
  <c r="U2258"/>
  <c r="T2258"/>
  <c r="Q2258"/>
  <c r="R2258" s="1"/>
  <c r="X2257"/>
  <c r="W2257"/>
  <c r="U2257"/>
  <c r="T2257"/>
  <c r="Q2257"/>
  <c r="R2257" s="1"/>
  <c r="X2256"/>
  <c r="W2256"/>
  <c r="U2256"/>
  <c r="T2256"/>
  <c r="Q2256"/>
  <c r="R2256" s="1"/>
  <c r="X2255"/>
  <c r="W2255"/>
  <c r="U2255"/>
  <c r="T2255"/>
  <c r="Q2255"/>
  <c r="R2255" s="1"/>
  <c r="X2254"/>
  <c r="W2254"/>
  <c r="U2254"/>
  <c r="T2254"/>
  <c r="Q2254"/>
  <c r="R2254" s="1"/>
  <c r="X2253"/>
  <c r="W2253"/>
  <c r="U2253"/>
  <c r="T2253"/>
  <c r="Q2253"/>
  <c r="R2253" s="1"/>
  <c r="X2252"/>
  <c r="W2252"/>
  <c r="U2252"/>
  <c r="T2252"/>
  <c r="Q2252"/>
  <c r="R2252" s="1"/>
  <c r="X2251"/>
  <c r="W2251"/>
  <c r="U2251"/>
  <c r="T2251"/>
  <c r="Q2251"/>
  <c r="R2251" s="1"/>
  <c r="X2250"/>
  <c r="W2250"/>
  <c r="U2250"/>
  <c r="T2250"/>
  <c r="Q2250"/>
  <c r="R2250" s="1"/>
  <c r="X2249"/>
  <c r="W2249"/>
  <c r="U2249"/>
  <c r="T2249"/>
  <c r="Q2249"/>
  <c r="R2249" s="1"/>
  <c r="X2248"/>
  <c r="W2248"/>
  <c r="U2248"/>
  <c r="T2248"/>
  <c r="Q2248"/>
  <c r="R2248" s="1"/>
  <c r="X2247"/>
  <c r="W2247"/>
  <c r="U2247"/>
  <c r="T2247"/>
  <c r="Q2247"/>
  <c r="R2247" s="1"/>
  <c r="X2246"/>
  <c r="W2246"/>
  <c r="U2246"/>
  <c r="T2246"/>
  <c r="Q2246"/>
  <c r="R2246" s="1"/>
  <c r="X2245"/>
  <c r="W2245"/>
  <c r="U2245"/>
  <c r="T2245"/>
  <c r="Q2245"/>
  <c r="R2245" s="1"/>
  <c r="X2244"/>
  <c r="W2244"/>
  <c r="U2244"/>
  <c r="T2244"/>
  <c r="Q2244"/>
  <c r="R2244" s="1"/>
  <c r="X2243"/>
  <c r="W2243"/>
  <c r="U2243"/>
  <c r="T2243"/>
  <c r="Q2243"/>
  <c r="R2243" s="1"/>
  <c r="X2242"/>
  <c r="W2242"/>
  <c r="U2242"/>
  <c r="T2242"/>
  <c r="Q2242"/>
  <c r="R2242" s="1"/>
  <c r="X2241"/>
  <c r="W2241"/>
  <c r="U2241"/>
  <c r="T2241"/>
  <c r="Q2241"/>
  <c r="R2241" s="1"/>
  <c r="AA2240"/>
  <c r="Z2240"/>
  <c r="X2240"/>
  <c r="W2240"/>
  <c r="U2240"/>
  <c r="T2240"/>
  <c r="Q2240"/>
  <c r="R2240" s="1"/>
  <c r="X2239"/>
  <c r="W2239"/>
  <c r="U2239"/>
  <c r="T2239"/>
  <c r="Q2239"/>
  <c r="R2239" s="1"/>
  <c r="X2238"/>
  <c r="W2238"/>
  <c r="U2238"/>
  <c r="T2238"/>
  <c r="Q2238"/>
  <c r="R2238" s="1"/>
  <c r="X2237"/>
  <c r="W2237"/>
  <c r="U2237"/>
  <c r="T2237"/>
  <c r="Q2237"/>
  <c r="R2237" s="1"/>
  <c r="X2236"/>
  <c r="W2236"/>
  <c r="U2236"/>
  <c r="T2236"/>
  <c r="Q2236"/>
  <c r="R2236" s="1"/>
  <c r="AA2235"/>
  <c r="Z2235"/>
  <c r="X2235"/>
  <c r="W2235"/>
  <c r="U2235"/>
  <c r="T2235"/>
  <c r="Q2235"/>
  <c r="R2235" s="1"/>
  <c r="X2234"/>
  <c r="W2234"/>
  <c r="U2234"/>
  <c r="T2234"/>
  <c r="Q2234"/>
  <c r="R2234" s="1"/>
  <c r="X2233"/>
  <c r="W2233"/>
  <c r="U2233"/>
  <c r="T2233"/>
  <c r="Q2233"/>
  <c r="R2233" s="1"/>
  <c r="X2232"/>
  <c r="W2232"/>
  <c r="U2232"/>
  <c r="T2232"/>
  <c r="Q2232"/>
  <c r="R2232" s="1"/>
  <c r="X2231"/>
  <c r="W2231"/>
  <c r="U2231"/>
  <c r="T2231"/>
  <c r="Q2231"/>
  <c r="R2231" s="1"/>
  <c r="X2230"/>
  <c r="W2230"/>
  <c r="U2230"/>
  <c r="T2230"/>
  <c r="Q2230"/>
  <c r="R2230" s="1"/>
  <c r="X2229"/>
  <c r="W2229"/>
  <c r="U2229"/>
  <c r="T2229"/>
  <c r="Q2229"/>
  <c r="R2229" s="1"/>
  <c r="X2228"/>
  <c r="W2228"/>
  <c r="U2228"/>
  <c r="T2228"/>
  <c r="Q2228"/>
  <c r="R2228" s="1"/>
  <c r="X2227"/>
  <c r="W2227"/>
  <c r="U2227"/>
  <c r="T2227"/>
  <c r="Q2227"/>
  <c r="R2227" s="1"/>
  <c r="X2226"/>
  <c r="W2226"/>
  <c r="U2226"/>
  <c r="T2226"/>
  <c r="Q2226"/>
  <c r="R2226" s="1"/>
  <c r="X2225"/>
  <c r="W2225"/>
  <c r="U2225"/>
  <c r="T2225"/>
  <c r="Q2225"/>
  <c r="R2225" s="1"/>
  <c r="AA2224"/>
  <c r="Z2224"/>
  <c r="X2224"/>
  <c r="W2224"/>
  <c r="U2224"/>
  <c r="T2224"/>
  <c r="Q2224"/>
  <c r="R2224" s="1"/>
  <c r="X2223"/>
  <c r="W2223"/>
  <c r="U2223"/>
  <c r="T2223"/>
  <c r="Q2223"/>
  <c r="R2223" s="1"/>
  <c r="X2222"/>
  <c r="W2222"/>
  <c r="U2222"/>
  <c r="T2222"/>
  <c r="Q2222"/>
  <c r="R2222" s="1"/>
  <c r="X2221"/>
  <c r="W2221"/>
  <c r="U2221"/>
  <c r="T2221"/>
  <c r="Q2221"/>
  <c r="R2221" s="1"/>
  <c r="X2220"/>
  <c r="W2220"/>
  <c r="U2220"/>
  <c r="T2220"/>
  <c r="Q2220"/>
  <c r="R2220" s="1"/>
  <c r="X2219"/>
  <c r="W2219"/>
  <c r="U2219"/>
  <c r="T2219"/>
  <c r="Q2219"/>
  <c r="R2219" s="1"/>
  <c r="X2218"/>
  <c r="W2218"/>
  <c r="U2218"/>
  <c r="T2218"/>
  <c r="Q2218"/>
  <c r="R2218" s="1"/>
  <c r="X2217"/>
  <c r="W2217"/>
  <c r="U2217"/>
  <c r="T2217"/>
  <c r="Q2217"/>
  <c r="R2217" s="1"/>
  <c r="X2216"/>
  <c r="W2216"/>
  <c r="U2216"/>
  <c r="T2216"/>
  <c r="Q2216"/>
  <c r="R2216" s="1"/>
  <c r="X2215"/>
  <c r="W2215"/>
  <c r="U2215"/>
  <c r="T2215"/>
  <c r="Q2215"/>
  <c r="R2215" s="1"/>
  <c r="AA2214"/>
  <c r="Z2214"/>
  <c r="X2214"/>
  <c r="W2214"/>
  <c r="U2214"/>
  <c r="T2214"/>
  <c r="Q2214"/>
  <c r="R2214" s="1"/>
  <c r="X2213"/>
  <c r="W2213"/>
  <c r="U2213"/>
  <c r="T2213"/>
  <c r="Q2213"/>
  <c r="R2213" s="1"/>
  <c r="X2212"/>
  <c r="W2212"/>
  <c r="U2212"/>
  <c r="T2212"/>
  <c r="Q2212"/>
  <c r="R2212" s="1"/>
  <c r="X2211"/>
  <c r="W2211"/>
  <c r="U2211"/>
  <c r="T2211"/>
  <c r="Q2211"/>
  <c r="R2211" s="1"/>
  <c r="X2210"/>
  <c r="W2210"/>
  <c r="U2210"/>
  <c r="T2210"/>
  <c r="Q2210"/>
  <c r="R2210" s="1"/>
  <c r="X2209"/>
  <c r="W2209"/>
  <c r="U2209"/>
  <c r="T2209"/>
  <c r="Q2209"/>
  <c r="R2209" s="1"/>
  <c r="X2208"/>
  <c r="W2208"/>
  <c r="U2208"/>
  <c r="T2208"/>
  <c r="Q2208"/>
  <c r="R2208" s="1"/>
  <c r="X2207"/>
  <c r="W2207"/>
  <c r="U2207"/>
  <c r="T2207"/>
  <c r="Q2207"/>
  <c r="R2207" s="1"/>
  <c r="X2206"/>
  <c r="W2206"/>
  <c r="U2206"/>
  <c r="T2206"/>
  <c r="Q2206"/>
  <c r="R2206" s="1"/>
  <c r="X2205"/>
  <c r="W2205"/>
  <c r="U2205"/>
  <c r="T2205"/>
  <c r="Q2205"/>
  <c r="R2205" s="1"/>
  <c r="X2204"/>
  <c r="W2204"/>
  <c r="U2204"/>
  <c r="T2204"/>
  <c r="Q2204"/>
  <c r="R2204" s="1"/>
  <c r="X2203"/>
  <c r="W2203"/>
  <c r="U2203"/>
  <c r="T2203"/>
  <c r="Q2203"/>
  <c r="R2203" s="1"/>
  <c r="X2202"/>
  <c r="W2202"/>
  <c r="U2202"/>
  <c r="T2202"/>
  <c r="Q2202"/>
  <c r="R2202" s="1"/>
  <c r="X2201"/>
  <c r="W2201"/>
  <c r="U2201"/>
  <c r="T2201"/>
  <c r="Q2201"/>
  <c r="R2201" s="1"/>
  <c r="X2200"/>
  <c r="W2200"/>
  <c r="U2200"/>
  <c r="T2200"/>
  <c r="Q2200"/>
  <c r="R2200" s="1"/>
  <c r="X2199"/>
  <c r="W2199"/>
  <c r="U2199"/>
  <c r="T2199"/>
  <c r="Q2199"/>
  <c r="R2199" s="1"/>
  <c r="X2198"/>
  <c r="W2198"/>
  <c r="U2198"/>
  <c r="T2198"/>
  <c r="Q2198"/>
  <c r="R2198" s="1"/>
  <c r="X2197"/>
  <c r="W2197"/>
  <c r="U2197"/>
  <c r="T2197"/>
  <c r="Q2197"/>
  <c r="R2197" s="1"/>
  <c r="X2196"/>
  <c r="W2196"/>
  <c r="U2196"/>
  <c r="T2196"/>
  <c r="Q2196"/>
  <c r="R2196" s="1"/>
  <c r="X2195"/>
  <c r="W2195"/>
  <c r="U2195"/>
  <c r="T2195"/>
  <c r="Q2195"/>
  <c r="R2195" s="1"/>
  <c r="X2194"/>
  <c r="W2194"/>
  <c r="U2194"/>
  <c r="T2194"/>
  <c r="Q2194"/>
  <c r="R2194" s="1"/>
  <c r="X2193"/>
  <c r="W2193"/>
  <c r="U2193"/>
  <c r="T2193"/>
  <c r="Q2193"/>
  <c r="R2193" s="1"/>
  <c r="AD2192"/>
  <c r="AC2192"/>
  <c r="AA2192"/>
  <c r="Z2192"/>
  <c r="X2192"/>
  <c r="W2192"/>
  <c r="U2192"/>
  <c r="T2192"/>
  <c r="Q2192"/>
  <c r="R2192" s="1"/>
  <c r="X2191"/>
  <c r="W2191"/>
  <c r="U2191"/>
  <c r="T2191"/>
  <c r="Q2191"/>
  <c r="R2191" s="1"/>
  <c r="X2190"/>
  <c r="W2190"/>
  <c r="U2190"/>
  <c r="T2190"/>
  <c r="Q2190"/>
  <c r="R2190" s="1"/>
  <c r="X2189"/>
  <c r="W2189"/>
  <c r="U2189"/>
  <c r="T2189"/>
  <c r="Q2189"/>
  <c r="R2189" s="1"/>
  <c r="X2188"/>
  <c r="W2188"/>
  <c r="U2188"/>
  <c r="T2188"/>
  <c r="Q2188"/>
  <c r="R2188" s="1"/>
  <c r="X2187"/>
  <c r="W2187"/>
  <c r="U2187"/>
  <c r="T2187"/>
  <c r="Q2187"/>
  <c r="R2187" s="1"/>
  <c r="X2186"/>
  <c r="W2186"/>
  <c r="U2186"/>
  <c r="T2186"/>
  <c r="Q2186"/>
  <c r="R2186" s="1"/>
  <c r="X2185"/>
  <c r="W2185"/>
  <c r="U2185"/>
  <c r="T2185"/>
  <c r="Q2185"/>
  <c r="R2185" s="1"/>
  <c r="X2184"/>
  <c r="W2184"/>
  <c r="U2184"/>
  <c r="T2184"/>
  <c r="Q2184"/>
  <c r="R2184" s="1"/>
  <c r="X2183"/>
  <c r="W2183"/>
  <c r="U2183"/>
  <c r="T2183"/>
  <c r="Q2183"/>
  <c r="R2183" s="1"/>
  <c r="X2182"/>
  <c r="W2182"/>
  <c r="U2182"/>
  <c r="T2182"/>
  <c r="Q2182"/>
  <c r="R2182" s="1"/>
  <c r="X2181"/>
  <c r="W2181"/>
  <c r="U2181"/>
  <c r="T2181"/>
  <c r="Q2181"/>
  <c r="R2181" s="1"/>
  <c r="X2180"/>
  <c r="W2180"/>
  <c r="U2180"/>
  <c r="T2180"/>
  <c r="Q2180"/>
  <c r="R2180" s="1"/>
  <c r="X2179"/>
  <c r="W2179"/>
  <c r="U2179"/>
  <c r="T2179"/>
  <c r="Q2179"/>
  <c r="R2179" s="1"/>
  <c r="AA2178"/>
  <c r="Z2178"/>
  <c r="X2178"/>
  <c r="W2178"/>
  <c r="U2178"/>
  <c r="T2178"/>
  <c r="Q2178"/>
  <c r="R2178" s="1"/>
  <c r="AA2177"/>
  <c r="Z2177"/>
  <c r="X2177"/>
  <c r="W2177"/>
  <c r="U2177"/>
  <c r="T2177"/>
  <c r="Q2177"/>
  <c r="R2177" s="1"/>
  <c r="X2176"/>
  <c r="W2176"/>
  <c r="U2176"/>
  <c r="T2176"/>
  <c r="Q2176"/>
  <c r="R2176" s="1"/>
  <c r="X2175"/>
  <c r="W2175"/>
  <c r="U2175"/>
  <c r="T2175"/>
  <c r="Q2175"/>
  <c r="R2175" s="1"/>
  <c r="X2174"/>
  <c r="W2174"/>
  <c r="U2174"/>
  <c r="T2174"/>
  <c r="Q2174"/>
  <c r="R2174" s="1"/>
  <c r="X2173"/>
  <c r="W2173"/>
  <c r="U2173"/>
  <c r="T2173"/>
  <c r="Q2173"/>
  <c r="R2173" s="1"/>
  <c r="X2172"/>
  <c r="W2172"/>
  <c r="U2172"/>
  <c r="T2172"/>
  <c r="Q2172"/>
  <c r="R2172" s="1"/>
  <c r="X2171"/>
  <c r="W2171"/>
  <c r="U2171"/>
  <c r="T2171"/>
  <c r="Q2171"/>
  <c r="R2171" s="1"/>
  <c r="X2170"/>
  <c r="W2170"/>
  <c r="U2170"/>
  <c r="T2170"/>
  <c r="Q2170"/>
  <c r="R2170" s="1"/>
  <c r="X2169"/>
  <c r="W2169"/>
  <c r="U2169"/>
  <c r="T2169"/>
  <c r="Q2169"/>
  <c r="R2169" s="1"/>
  <c r="X2168"/>
  <c r="W2168"/>
  <c r="U2168"/>
  <c r="T2168"/>
  <c r="Q2168"/>
  <c r="R2168" s="1"/>
  <c r="X2167"/>
  <c r="W2167"/>
  <c r="U2167"/>
  <c r="T2167"/>
  <c r="Q2167"/>
  <c r="R2167" s="1"/>
  <c r="X2166"/>
  <c r="W2166"/>
  <c r="U2166"/>
  <c r="T2166"/>
  <c r="Q2166"/>
  <c r="R2166" s="1"/>
  <c r="X2165"/>
  <c r="W2165"/>
  <c r="U2165"/>
  <c r="T2165"/>
  <c r="Q2165"/>
  <c r="R2165" s="1"/>
  <c r="X2164"/>
  <c r="W2164"/>
  <c r="U2164"/>
  <c r="T2164"/>
  <c r="Q2164"/>
  <c r="R2164" s="1"/>
  <c r="X2163"/>
  <c r="W2163"/>
  <c r="U2163"/>
  <c r="T2163"/>
  <c r="Q2163"/>
  <c r="R2163" s="1"/>
  <c r="AA2162"/>
  <c r="Z2162"/>
  <c r="X2162"/>
  <c r="W2162"/>
  <c r="U2162"/>
  <c r="T2162"/>
  <c r="Q2162"/>
  <c r="R2162" s="1"/>
  <c r="AA2161"/>
  <c r="Z2161"/>
  <c r="X2161"/>
  <c r="W2161"/>
  <c r="U2161"/>
  <c r="T2161"/>
  <c r="Q2161"/>
  <c r="R2161" s="1"/>
  <c r="X2160"/>
  <c r="W2160"/>
  <c r="U2160"/>
  <c r="T2160"/>
  <c r="Q2160"/>
  <c r="R2160" s="1"/>
  <c r="X2159"/>
  <c r="W2159"/>
  <c r="U2159"/>
  <c r="T2159"/>
  <c r="Q2159"/>
  <c r="R2159" s="1"/>
  <c r="X2158"/>
  <c r="W2158"/>
  <c r="U2158"/>
  <c r="T2158"/>
  <c r="Q2158"/>
  <c r="R2158" s="1"/>
  <c r="X2157"/>
  <c r="W2157"/>
  <c r="U2157"/>
  <c r="T2157"/>
  <c r="Q2157"/>
  <c r="R2157" s="1"/>
  <c r="X2156"/>
  <c r="W2156"/>
  <c r="U2156"/>
  <c r="T2156"/>
  <c r="Q2156"/>
  <c r="R2156" s="1"/>
  <c r="X2155"/>
  <c r="W2155"/>
  <c r="U2155"/>
  <c r="T2155"/>
  <c r="Q2155"/>
  <c r="R2155" s="1"/>
  <c r="AD2154"/>
  <c r="AC2154"/>
  <c r="AA2154"/>
  <c r="Z2154"/>
  <c r="X2154"/>
  <c r="W2154"/>
  <c r="U2154"/>
  <c r="T2154"/>
  <c r="Q2154"/>
  <c r="R2154" s="1"/>
  <c r="AD2153"/>
  <c r="AC2153"/>
  <c r="AA2153"/>
  <c r="Z2153"/>
  <c r="X2153"/>
  <c r="W2153"/>
  <c r="U2153"/>
  <c r="T2153"/>
  <c r="Q2153"/>
  <c r="R2153" s="1"/>
  <c r="AD2152"/>
  <c r="AC2152"/>
  <c r="AA2152"/>
  <c r="Z2152"/>
  <c r="X2152"/>
  <c r="W2152"/>
  <c r="U2152"/>
  <c r="T2152"/>
  <c r="Q2152"/>
  <c r="R2152" s="1"/>
  <c r="AD2151"/>
  <c r="AC2151"/>
  <c r="AA2151"/>
  <c r="Z2151"/>
  <c r="X2151"/>
  <c r="W2151"/>
  <c r="U2151"/>
  <c r="T2151"/>
  <c r="Q2151"/>
  <c r="R2151" s="1"/>
  <c r="AD2150"/>
  <c r="AC2150"/>
  <c r="AA2150"/>
  <c r="Z2150"/>
  <c r="X2150"/>
  <c r="W2150"/>
  <c r="U2150"/>
  <c r="T2150"/>
  <c r="Q2150"/>
  <c r="R2150" s="1"/>
  <c r="X2149"/>
  <c r="W2149"/>
  <c r="U2149"/>
  <c r="T2149"/>
  <c r="Q2149"/>
  <c r="R2149" s="1"/>
  <c r="X2148"/>
  <c r="W2148"/>
  <c r="U2148"/>
  <c r="T2148"/>
  <c r="Q2148"/>
  <c r="R2148" s="1"/>
  <c r="X2147"/>
  <c r="W2147"/>
  <c r="U2147"/>
  <c r="T2147"/>
  <c r="Q2147"/>
  <c r="R2147" s="1"/>
  <c r="X2146"/>
  <c r="W2146"/>
  <c r="U2146"/>
  <c r="T2146"/>
  <c r="Q2146"/>
  <c r="R2146" s="1"/>
  <c r="X2145"/>
  <c r="W2145"/>
  <c r="U2145"/>
  <c r="T2145"/>
  <c r="Q2145"/>
  <c r="R2145" s="1"/>
  <c r="X2144"/>
  <c r="W2144"/>
  <c r="U2144"/>
  <c r="T2144"/>
  <c r="Q2144"/>
  <c r="R2144" s="1"/>
  <c r="X2143"/>
  <c r="W2143"/>
  <c r="U2143"/>
  <c r="T2143"/>
  <c r="Q2143"/>
  <c r="R2143" s="1"/>
  <c r="X2142"/>
  <c r="W2142"/>
  <c r="U2142"/>
  <c r="T2142"/>
  <c r="Q2142"/>
  <c r="R2142" s="1"/>
  <c r="AA2141"/>
  <c r="Z2141"/>
  <c r="X2141"/>
  <c r="W2141"/>
  <c r="U2141"/>
  <c r="T2141"/>
  <c r="Q2141"/>
  <c r="R2141" s="1"/>
  <c r="AA2140"/>
  <c r="Z2140"/>
  <c r="X2140"/>
  <c r="W2140"/>
  <c r="U2140"/>
  <c r="T2140"/>
  <c r="Q2140"/>
  <c r="R2140" s="1"/>
  <c r="X2139"/>
  <c r="W2139"/>
  <c r="U2139"/>
  <c r="T2139"/>
  <c r="Q2139"/>
  <c r="R2139" s="1"/>
  <c r="X2138"/>
  <c r="W2138"/>
  <c r="U2138"/>
  <c r="T2138"/>
  <c r="Q2138"/>
  <c r="R2138" s="1"/>
  <c r="X2137"/>
  <c r="W2137"/>
  <c r="U2137"/>
  <c r="T2137"/>
  <c r="Q2137"/>
  <c r="R2137" s="1"/>
  <c r="X2136"/>
  <c r="W2136"/>
  <c r="U2136"/>
  <c r="T2136"/>
  <c r="Q2136"/>
  <c r="R2136" s="1"/>
  <c r="X2135"/>
  <c r="W2135"/>
  <c r="U2135"/>
  <c r="T2135"/>
  <c r="Q2135"/>
  <c r="R2135" s="1"/>
  <c r="X2134"/>
  <c r="W2134"/>
  <c r="U2134"/>
  <c r="T2134"/>
  <c r="Q2134"/>
  <c r="R2134" s="1"/>
  <c r="X2133"/>
  <c r="W2133"/>
  <c r="U2133"/>
  <c r="T2133"/>
  <c r="Q2133"/>
  <c r="R2133" s="1"/>
  <c r="X2132"/>
  <c r="W2132"/>
  <c r="U2132"/>
  <c r="T2132"/>
  <c r="Q2132"/>
  <c r="R2132" s="1"/>
  <c r="X2131"/>
  <c r="W2131"/>
  <c r="U2131"/>
  <c r="T2131"/>
  <c r="Q2131"/>
  <c r="R2131" s="1"/>
  <c r="X2130"/>
  <c r="W2130"/>
  <c r="U2130"/>
  <c r="T2130"/>
  <c r="Q2130"/>
  <c r="R2130" s="1"/>
  <c r="X2129"/>
  <c r="W2129"/>
  <c r="U2129"/>
  <c r="T2129"/>
  <c r="Q2129"/>
  <c r="R2129" s="1"/>
  <c r="X2128"/>
  <c r="W2128"/>
  <c r="U2128"/>
  <c r="T2128"/>
  <c r="Q2128"/>
  <c r="R2128" s="1"/>
  <c r="X2127"/>
  <c r="W2127"/>
  <c r="U2127"/>
  <c r="T2127"/>
  <c r="Q2127"/>
  <c r="R2127" s="1"/>
  <c r="X2126"/>
  <c r="W2126"/>
  <c r="U2126"/>
  <c r="T2126"/>
  <c r="Q2126"/>
  <c r="R2126" s="1"/>
  <c r="X2125"/>
  <c r="W2125"/>
  <c r="U2125"/>
  <c r="T2125"/>
  <c r="Q2125"/>
  <c r="R2125" s="1"/>
  <c r="X2124"/>
  <c r="W2124"/>
  <c r="U2124"/>
  <c r="T2124"/>
  <c r="Q2124"/>
  <c r="R2124" s="1"/>
  <c r="X2123"/>
  <c r="W2123"/>
  <c r="U2123"/>
  <c r="T2123"/>
  <c r="Q2123"/>
  <c r="R2123" s="1"/>
  <c r="X2122"/>
  <c r="W2122"/>
  <c r="U2122"/>
  <c r="T2122"/>
  <c r="Q2122"/>
  <c r="R2122" s="1"/>
  <c r="X2121"/>
  <c r="W2121"/>
  <c r="U2121"/>
  <c r="T2121"/>
  <c r="Q2121"/>
  <c r="R2121" s="1"/>
  <c r="X2120"/>
  <c r="W2120"/>
  <c r="U2120"/>
  <c r="T2120"/>
  <c r="Q2120"/>
  <c r="R2120" s="1"/>
  <c r="X2119"/>
  <c r="W2119"/>
  <c r="U2119"/>
  <c r="T2119"/>
  <c r="Q2119"/>
  <c r="R2119" s="1"/>
  <c r="X2118"/>
  <c r="W2118"/>
  <c r="U2118"/>
  <c r="T2118"/>
  <c r="Q2118"/>
  <c r="R2118" s="1"/>
  <c r="X2117"/>
  <c r="W2117"/>
  <c r="U2117"/>
  <c r="T2117"/>
  <c r="Q2117"/>
  <c r="R2117" s="1"/>
  <c r="X2116"/>
  <c r="W2116"/>
  <c r="U2116"/>
  <c r="T2116"/>
  <c r="Q2116"/>
  <c r="R2116" s="1"/>
  <c r="X2115"/>
  <c r="W2115"/>
  <c r="U2115"/>
  <c r="T2115"/>
  <c r="Q2115"/>
  <c r="R2115" s="1"/>
  <c r="X2114"/>
  <c r="W2114"/>
  <c r="U2114"/>
  <c r="T2114"/>
  <c r="Q2114"/>
  <c r="R2114" s="1"/>
  <c r="X2113"/>
  <c r="W2113"/>
  <c r="U2113"/>
  <c r="T2113"/>
  <c r="Q2113"/>
  <c r="R2113" s="1"/>
  <c r="X2112"/>
  <c r="W2112"/>
  <c r="U2112"/>
  <c r="T2112"/>
  <c r="Q2112"/>
  <c r="R2112" s="1"/>
  <c r="X2111"/>
  <c r="W2111"/>
  <c r="U2111"/>
  <c r="T2111"/>
  <c r="Q2111"/>
  <c r="R2111" s="1"/>
  <c r="X2110"/>
  <c r="W2110"/>
  <c r="U2110"/>
  <c r="T2110"/>
  <c r="Q2110"/>
  <c r="R2110" s="1"/>
  <c r="X2109"/>
  <c r="W2109"/>
  <c r="U2109"/>
  <c r="T2109"/>
  <c r="Q2109"/>
  <c r="R2109" s="1"/>
  <c r="X2108"/>
  <c r="W2108"/>
  <c r="U2108"/>
  <c r="T2108"/>
  <c r="Q2108"/>
  <c r="R2108" s="1"/>
  <c r="X2107"/>
  <c r="W2107"/>
  <c r="U2107"/>
  <c r="T2107"/>
  <c r="Q2107"/>
  <c r="R2107" s="1"/>
  <c r="X2106"/>
  <c r="W2106"/>
  <c r="U2106"/>
  <c r="T2106"/>
  <c r="Q2106"/>
  <c r="R2106" s="1"/>
  <c r="AA2105"/>
  <c r="Z2105"/>
  <c r="X2105"/>
  <c r="W2105"/>
  <c r="U2105"/>
  <c r="T2105"/>
  <c r="Q2105"/>
  <c r="R2105" s="1"/>
  <c r="X2104"/>
  <c r="W2104"/>
  <c r="U2104"/>
  <c r="T2104"/>
  <c r="Q2104"/>
  <c r="R2104" s="1"/>
  <c r="X2103"/>
  <c r="W2103"/>
  <c r="U2103"/>
  <c r="T2103"/>
  <c r="Q2103"/>
  <c r="R2103" s="1"/>
  <c r="X2102"/>
  <c r="W2102"/>
  <c r="U2102"/>
  <c r="T2102"/>
  <c r="Q2102"/>
  <c r="R2102" s="1"/>
  <c r="X2101"/>
  <c r="W2101"/>
  <c r="U2101"/>
  <c r="T2101"/>
  <c r="Q2101"/>
  <c r="R2101" s="1"/>
  <c r="X2100"/>
  <c r="W2100"/>
  <c r="U2100"/>
  <c r="T2100"/>
  <c r="Q2100"/>
  <c r="R2100" s="1"/>
  <c r="X2099"/>
  <c r="W2099"/>
  <c r="U2099"/>
  <c r="T2099"/>
  <c r="Q2099"/>
  <c r="R2099" s="1"/>
  <c r="X2098"/>
  <c r="W2098"/>
  <c r="U2098"/>
  <c r="T2098"/>
  <c r="Q2098"/>
  <c r="R2098" s="1"/>
  <c r="X2097"/>
  <c r="W2097"/>
  <c r="U2097"/>
  <c r="T2097"/>
  <c r="Q2097"/>
  <c r="R2097" s="1"/>
  <c r="X2096"/>
  <c r="W2096"/>
  <c r="U2096"/>
  <c r="T2096"/>
  <c r="Q2096"/>
  <c r="R2096" s="1"/>
  <c r="X2095"/>
  <c r="W2095"/>
  <c r="U2095"/>
  <c r="T2095"/>
  <c r="Q2095"/>
  <c r="R2095" s="1"/>
  <c r="X2094"/>
  <c r="W2094"/>
  <c r="U2094"/>
  <c r="T2094"/>
  <c r="Q2094"/>
  <c r="R2094" s="1"/>
  <c r="X2093"/>
  <c r="W2093"/>
  <c r="U2093"/>
  <c r="T2093"/>
  <c r="Q2093"/>
  <c r="R2093" s="1"/>
  <c r="X2092"/>
  <c r="W2092"/>
  <c r="U2092"/>
  <c r="T2092"/>
  <c r="Q2092"/>
  <c r="R2092" s="1"/>
  <c r="X2091"/>
  <c r="W2091"/>
  <c r="U2091"/>
  <c r="T2091"/>
  <c r="Q2091"/>
  <c r="R2091" s="1"/>
  <c r="X2090"/>
  <c r="W2090"/>
  <c r="U2090"/>
  <c r="T2090"/>
  <c r="Q2090"/>
  <c r="R2090" s="1"/>
  <c r="X2089"/>
  <c r="W2089"/>
  <c r="U2089"/>
  <c r="T2089"/>
  <c r="Q2089"/>
  <c r="R2089" s="1"/>
  <c r="X2088"/>
  <c r="W2088"/>
  <c r="U2088"/>
  <c r="T2088"/>
  <c r="Q2088"/>
  <c r="R2088" s="1"/>
  <c r="X2087"/>
  <c r="W2087"/>
  <c r="U2087"/>
  <c r="T2087"/>
  <c r="Q2087"/>
  <c r="R2087" s="1"/>
  <c r="X2086"/>
  <c r="W2086"/>
  <c r="U2086"/>
  <c r="T2086"/>
  <c r="Q2086"/>
  <c r="R2086" s="1"/>
  <c r="X2085"/>
  <c r="W2085"/>
  <c r="U2085"/>
  <c r="T2085"/>
  <c r="Q2085"/>
  <c r="R2085" s="1"/>
  <c r="X2084"/>
  <c r="W2084"/>
  <c r="U2084"/>
  <c r="T2084"/>
  <c r="Q2084"/>
  <c r="R2084" s="1"/>
  <c r="X2083"/>
  <c r="W2083"/>
  <c r="U2083"/>
  <c r="T2083"/>
  <c r="Q2083"/>
  <c r="R2083" s="1"/>
  <c r="X2082"/>
  <c r="W2082"/>
  <c r="U2082"/>
  <c r="T2082"/>
  <c r="Q2082"/>
  <c r="R2082" s="1"/>
  <c r="X2081"/>
  <c r="W2081"/>
  <c r="U2081"/>
  <c r="T2081"/>
  <c r="Q2081"/>
  <c r="R2081" s="1"/>
  <c r="X2080"/>
  <c r="W2080"/>
  <c r="U2080"/>
  <c r="T2080"/>
  <c r="Q2080"/>
  <c r="R2080" s="1"/>
  <c r="X2079"/>
  <c r="W2079"/>
  <c r="U2079"/>
  <c r="T2079"/>
  <c r="Q2079"/>
  <c r="R2079" s="1"/>
  <c r="X2078"/>
  <c r="W2078"/>
  <c r="U2078"/>
  <c r="T2078"/>
  <c r="Q2078"/>
  <c r="R2078" s="1"/>
  <c r="X2077"/>
  <c r="W2077"/>
  <c r="U2077"/>
  <c r="T2077"/>
  <c r="Q2077"/>
  <c r="R2077" s="1"/>
  <c r="X2076"/>
  <c r="W2076"/>
  <c r="U2076"/>
  <c r="T2076"/>
  <c r="Q2076"/>
  <c r="R2076" s="1"/>
  <c r="X2075"/>
  <c r="W2075"/>
  <c r="U2075"/>
  <c r="T2075"/>
  <c r="Q2075"/>
  <c r="R2075" s="1"/>
  <c r="X2074"/>
  <c r="W2074"/>
  <c r="U2074"/>
  <c r="T2074"/>
  <c r="Q2074"/>
  <c r="R2074" s="1"/>
  <c r="X2073"/>
  <c r="W2073"/>
  <c r="U2073"/>
  <c r="T2073"/>
  <c r="Q2073"/>
  <c r="R2073" s="1"/>
  <c r="X2072"/>
  <c r="W2072"/>
  <c r="U2072"/>
  <c r="T2072"/>
  <c r="Q2072"/>
  <c r="R2072" s="1"/>
  <c r="X2071"/>
  <c r="W2071"/>
  <c r="U2071"/>
  <c r="T2071"/>
  <c r="Q2071"/>
  <c r="R2071" s="1"/>
  <c r="X2070"/>
  <c r="W2070"/>
  <c r="U2070"/>
  <c r="T2070"/>
  <c r="Q2070"/>
  <c r="R2070" s="1"/>
  <c r="X2069"/>
  <c r="W2069"/>
  <c r="U2069"/>
  <c r="T2069"/>
  <c r="Q2069"/>
  <c r="R2069" s="1"/>
  <c r="X2068"/>
  <c r="W2068"/>
  <c r="U2068"/>
  <c r="T2068"/>
  <c r="Q2068"/>
  <c r="R2068" s="1"/>
  <c r="X2067"/>
  <c r="W2067"/>
  <c r="U2067"/>
  <c r="T2067"/>
  <c r="Q2067"/>
  <c r="R2067" s="1"/>
  <c r="X2066"/>
  <c r="W2066"/>
  <c r="U2066"/>
  <c r="T2066"/>
  <c r="Q2066"/>
  <c r="R2066" s="1"/>
  <c r="X2065"/>
  <c r="W2065"/>
  <c r="U2065"/>
  <c r="T2065"/>
  <c r="Q2065"/>
  <c r="R2065" s="1"/>
  <c r="X2064"/>
  <c r="W2064"/>
  <c r="U2064"/>
  <c r="T2064"/>
  <c r="Q2064"/>
  <c r="R2064" s="1"/>
  <c r="X2063"/>
  <c r="W2063"/>
  <c r="U2063"/>
  <c r="T2063"/>
  <c r="Q2063"/>
  <c r="R2063" s="1"/>
  <c r="X2062"/>
  <c r="W2062"/>
  <c r="U2062"/>
  <c r="T2062"/>
  <c r="Q2062"/>
  <c r="R2062" s="1"/>
  <c r="X2061"/>
  <c r="W2061"/>
  <c r="U2061"/>
  <c r="T2061"/>
  <c r="Q2061"/>
  <c r="R2061" s="1"/>
  <c r="X2060"/>
  <c r="W2060"/>
  <c r="U2060"/>
  <c r="T2060"/>
  <c r="Q2060"/>
  <c r="R2060" s="1"/>
  <c r="X2059"/>
  <c r="W2059"/>
  <c r="U2059"/>
  <c r="T2059"/>
  <c r="Q2059"/>
  <c r="R2059" s="1"/>
  <c r="X2058"/>
  <c r="W2058"/>
  <c r="U2058"/>
  <c r="T2058"/>
  <c r="Q2058"/>
  <c r="R2058" s="1"/>
  <c r="X2057"/>
  <c r="W2057"/>
  <c r="U2057"/>
  <c r="T2057"/>
  <c r="Q2057"/>
  <c r="R2057" s="1"/>
  <c r="X2056"/>
  <c r="W2056"/>
  <c r="U2056"/>
  <c r="T2056"/>
  <c r="Q2056"/>
  <c r="R2056" s="1"/>
  <c r="X2055"/>
  <c r="W2055"/>
  <c r="U2055"/>
  <c r="T2055"/>
  <c r="Q2055"/>
  <c r="R2055" s="1"/>
  <c r="X2054"/>
  <c r="W2054"/>
  <c r="U2054"/>
  <c r="T2054"/>
  <c r="Q2054"/>
  <c r="R2054" s="1"/>
  <c r="X2053"/>
  <c r="W2053"/>
  <c r="U2053"/>
  <c r="T2053"/>
  <c r="Q2053"/>
  <c r="R2053" s="1"/>
  <c r="X2052"/>
  <c r="W2052"/>
  <c r="U2052"/>
  <c r="T2052"/>
  <c r="Q2052"/>
  <c r="R2052" s="1"/>
  <c r="X2051"/>
  <c r="W2051"/>
  <c r="U2051"/>
  <c r="T2051"/>
  <c r="Q2051"/>
  <c r="R2051" s="1"/>
  <c r="X2050"/>
  <c r="W2050"/>
  <c r="U2050"/>
  <c r="T2050"/>
  <c r="Q2050"/>
  <c r="R2050" s="1"/>
  <c r="X2049"/>
  <c r="W2049"/>
  <c r="U2049"/>
  <c r="T2049"/>
  <c r="Q2049"/>
  <c r="R2049" s="1"/>
  <c r="X2048"/>
  <c r="W2048"/>
  <c r="U2048"/>
  <c r="T2048"/>
  <c r="Q2048"/>
  <c r="R2048" s="1"/>
  <c r="X2047"/>
  <c r="W2047"/>
  <c r="U2047"/>
  <c r="T2047"/>
  <c r="Q2047"/>
  <c r="R2047" s="1"/>
  <c r="X2046"/>
  <c r="W2046"/>
  <c r="U2046"/>
  <c r="T2046"/>
  <c r="Q2046"/>
  <c r="R2046" s="1"/>
  <c r="X2045"/>
  <c r="W2045"/>
  <c r="U2045"/>
  <c r="T2045"/>
  <c r="Q2045"/>
  <c r="R2045" s="1"/>
  <c r="X2044"/>
  <c r="W2044"/>
  <c r="U2044"/>
  <c r="T2044"/>
  <c r="Q2044"/>
  <c r="R2044" s="1"/>
  <c r="X2043"/>
  <c r="W2043"/>
  <c r="U2043"/>
  <c r="T2043"/>
  <c r="Q2043"/>
  <c r="R2043" s="1"/>
  <c r="X2042"/>
  <c r="W2042"/>
  <c r="U2042"/>
  <c r="T2042"/>
  <c r="Q2042"/>
  <c r="R2042" s="1"/>
  <c r="X2041"/>
  <c r="W2041"/>
  <c r="U2041"/>
  <c r="T2041"/>
  <c r="Q2041"/>
  <c r="R2041" s="1"/>
  <c r="X2040"/>
  <c r="W2040"/>
  <c r="U2040"/>
  <c r="T2040"/>
  <c r="R2040"/>
  <c r="X2039"/>
  <c r="W2039"/>
  <c r="U2039"/>
  <c r="T2039"/>
  <c r="Q2039"/>
  <c r="R2039" s="1"/>
  <c r="X2038"/>
  <c r="W2038"/>
  <c r="U2038"/>
  <c r="T2038"/>
  <c r="Q2038"/>
  <c r="R2038" s="1"/>
  <c r="X2037"/>
  <c r="W2037"/>
  <c r="U2037"/>
  <c r="T2037"/>
  <c r="Q2037"/>
  <c r="R2037" s="1"/>
  <c r="X2036"/>
  <c r="W2036"/>
  <c r="U2036"/>
  <c r="T2036"/>
  <c r="Q2036"/>
  <c r="R2036" s="1"/>
  <c r="X2035"/>
  <c r="W2035"/>
  <c r="U2035"/>
  <c r="T2035"/>
  <c r="Q2035"/>
  <c r="R2035" s="1"/>
  <c r="X2034"/>
  <c r="W2034"/>
  <c r="U2034"/>
  <c r="T2034"/>
  <c r="Q2034"/>
  <c r="R2034" s="1"/>
  <c r="X2033"/>
  <c r="W2033"/>
  <c r="U2033"/>
  <c r="T2033"/>
  <c r="Q2033"/>
  <c r="R2033" s="1"/>
  <c r="X2032"/>
  <c r="W2032"/>
  <c r="U2032"/>
  <c r="T2032"/>
  <c r="Q2032"/>
  <c r="R2032" s="1"/>
  <c r="X2031"/>
  <c r="W2031"/>
  <c r="U2031"/>
  <c r="T2031"/>
  <c r="Q2031"/>
  <c r="R2031" s="1"/>
  <c r="X2030"/>
  <c r="W2030"/>
  <c r="U2030"/>
  <c r="T2030"/>
  <c r="Q2030"/>
  <c r="R2030" s="1"/>
  <c r="X2029"/>
  <c r="W2029"/>
  <c r="U2029"/>
  <c r="T2029"/>
  <c r="Q2029"/>
  <c r="R2029" s="1"/>
  <c r="X2028"/>
  <c r="W2028"/>
  <c r="U2028"/>
  <c r="T2028"/>
  <c r="Q2028"/>
  <c r="R2028" s="1"/>
  <c r="X2027"/>
  <c r="W2027"/>
  <c r="U2027"/>
  <c r="T2027"/>
  <c r="Q2027"/>
  <c r="R2027" s="1"/>
  <c r="X2026"/>
  <c r="W2026"/>
  <c r="U2026"/>
  <c r="T2026"/>
  <c r="Q2026"/>
  <c r="R2026" s="1"/>
  <c r="X2025"/>
  <c r="W2025"/>
  <c r="U2025"/>
  <c r="T2025"/>
  <c r="Q2025"/>
  <c r="R2025" s="1"/>
  <c r="X2024"/>
  <c r="W2024"/>
  <c r="U2024"/>
  <c r="T2024"/>
  <c r="Q2024"/>
  <c r="R2024" s="1"/>
  <c r="X2023"/>
  <c r="W2023"/>
  <c r="U2023"/>
  <c r="T2023"/>
  <c r="Q2023"/>
  <c r="R2023" s="1"/>
  <c r="X2022"/>
  <c r="W2022"/>
  <c r="U2022"/>
  <c r="T2022"/>
  <c r="Q2022"/>
  <c r="R2022" s="1"/>
  <c r="X2021"/>
  <c r="W2021"/>
  <c r="U2021"/>
  <c r="T2021"/>
  <c r="Q2021"/>
  <c r="R2021" s="1"/>
  <c r="X2020"/>
  <c r="W2020"/>
  <c r="U2020"/>
  <c r="T2020"/>
  <c r="Q2020"/>
  <c r="R2020" s="1"/>
  <c r="X2019"/>
  <c r="W2019"/>
  <c r="U2019"/>
  <c r="T2019"/>
  <c r="Q2019"/>
  <c r="R2019" s="1"/>
  <c r="X2018"/>
  <c r="W2018"/>
  <c r="U2018"/>
  <c r="T2018"/>
  <c r="Q2018"/>
  <c r="R2018" s="1"/>
  <c r="X2017"/>
  <c r="W2017"/>
  <c r="U2017"/>
  <c r="T2017"/>
  <c r="Q2017"/>
  <c r="R2017" s="1"/>
  <c r="X2016"/>
  <c r="W2016"/>
  <c r="U2016"/>
  <c r="T2016"/>
  <c r="Q2016"/>
  <c r="R2016" s="1"/>
  <c r="X2015"/>
  <c r="W2015"/>
  <c r="U2015"/>
  <c r="T2015"/>
  <c r="Q2015"/>
  <c r="R2015" s="1"/>
  <c r="X2014"/>
  <c r="W2014"/>
  <c r="U2014"/>
  <c r="T2014"/>
  <c r="Q2014"/>
  <c r="R2014" s="1"/>
  <c r="X2013"/>
  <c r="W2013"/>
  <c r="U2013"/>
  <c r="T2013"/>
  <c r="Q2013"/>
  <c r="R2013" s="1"/>
  <c r="X2012"/>
  <c r="W2012"/>
  <c r="U2012"/>
  <c r="T2012"/>
  <c r="Q2012"/>
  <c r="R2012" s="1"/>
  <c r="X2011"/>
  <c r="W2011"/>
  <c r="U2011"/>
  <c r="T2011"/>
  <c r="Q2011"/>
  <c r="R2011" s="1"/>
  <c r="X2010"/>
  <c r="W2010"/>
  <c r="U2010"/>
  <c r="T2010"/>
  <c r="Q2010"/>
  <c r="R2010" s="1"/>
  <c r="X2009"/>
  <c r="W2009"/>
  <c r="U2009"/>
  <c r="T2009"/>
  <c r="Q2009"/>
  <c r="R2009" s="1"/>
  <c r="X2008"/>
  <c r="W2008"/>
  <c r="U2008"/>
  <c r="T2008"/>
  <c r="Q2008"/>
  <c r="R2008" s="1"/>
  <c r="X2007"/>
  <c r="W2007"/>
  <c r="U2007"/>
  <c r="T2007"/>
  <c r="Q2007"/>
  <c r="R2007" s="1"/>
  <c r="X2006"/>
  <c r="W2006"/>
  <c r="U2006"/>
  <c r="T2006"/>
  <c r="Q2006"/>
  <c r="R2006" s="1"/>
  <c r="X2005"/>
  <c r="W2005"/>
  <c r="U2005"/>
  <c r="T2005"/>
  <c r="Q2005"/>
  <c r="R2005" s="1"/>
  <c r="X2004"/>
  <c r="W2004"/>
  <c r="U2004"/>
  <c r="T2004"/>
  <c r="Q2004"/>
  <c r="R2004" s="1"/>
  <c r="X2003"/>
  <c r="W2003"/>
  <c r="U2003"/>
  <c r="T2003"/>
  <c r="Q2003"/>
  <c r="R2003" s="1"/>
  <c r="X2002"/>
  <c r="W2002"/>
  <c r="U2002"/>
  <c r="T2002"/>
  <c r="Q2002"/>
  <c r="R2002" s="1"/>
  <c r="X2001"/>
  <c r="W2001"/>
  <c r="U2001"/>
  <c r="T2001"/>
  <c r="Q2001"/>
  <c r="R2001" s="1"/>
  <c r="X2000"/>
  <c r="W2000"/>
  <c r="U2000"/>
  <c r="T2000"/>
  <c r="Q2000"/>
  <c r="R2000" s="1"/>
  <c r="X1999"/>
  <c r="W1999"/>
  <c r="U1999"/>
  <c r="T1999"/>
  <c r="Q1999"/>
  <c r="R1999" s="1"/>
  <c r="X1998"/>
  <c r="W1998"/>
  <c r="U1998"/>
  <c r="T1998"/>
  <c r="Q1998"/>
  <c r="R1998" s="1"/>
  <c r="X1997"/>
  <c r="W1997"/>
  <c r="U1997"/>
  <c r="T1997"/>
  <c r="Q1997"/>
  <c r="R1997" s="1"/>
  <c r="X1996"/>
  <c r="W1996"/>
  <c r="U1996"/>
  <c r="T1996"/>
  <c r="Q1996"/>
  <c r="R1996" s="1"/>
  <c r="X1995"/>
  <c r="W1995"/>
  <c r="U1995"/>
  <c r="T1995"/>
  <c r="Q1995"/>
  <c r="R1995" s="1"/>
  <c r="AA1994"/>
  <c r="X1994"/>
  <c r="W1994"/>
  <c r="U1994"/>
  <c r="T1994"/>
  <c r="Q1994"/>
  <c r="X1993"/>
  <c r="W1993"/>
  <c r="U1993"/>
  <c r="T1993"/>
  <c r="Q1993"/>
  <c r="R1993" s="1"/>
  <c r="X1992"/>
  <c r="W1992"/>
  <c r="U1992"/>
  <c r="T1992"/>
  <c r="Q1992"/>
  <c r="R1992" s="1"/>
  <c r="X1991"/>
  <c r="W1991"/>
  <c r="U1991"/>
  <c r="T1991"/>
  <c r="Q1991"/>
  <c r="R1991" s="1"/>
  <c r="X1990"/>
  <c r="W1990"/>
  <c r="U1990"/>
  <c r="T1990"/>
  <c r="Q1990"/>
  <c r="R1990" s="1"/>
  <c r="X1989"/>
  <c r="W1989"/>
  <c r="U1989"/>
  <c r="T1989"/>
  <c r="Q1989"/>
  <c r="R1989" s="1"/>
  <c r="X1988"/>
  <c r="W1988"/>
  <c r="U1988"/>
  <c r="T1988"/>
  <c r="Q1988"/>
  <c r="R1988" s="1"/>
  <c r="X1987"/>
  <c r="W1987"/>
  <c r="U1987"/>
  <c r="T1987"/>
  <c r="Q1987"/>
  <c r="R1987" s="1"/>
  <c r="X1986"/>
  <c r="W1986"/>
  <c r="U1986"/>
  <c r="T1986"/>
  <c r="Q1986"/>
  <c r="R1986" s="1"/>
  <c r="X1985"/>
  <c r="W1985"/>
  <c r="U1985"/>
  <c r="T1985"/>
  <c r="Q1985"/>
  <c r="R1985" s="1"/>
  <c r="X1984"/>
  <c r="W1984"/>
  <c r="U1984"/>
  <c r="T1984"/>
  <c r="Q1984"/>
  <c r="R1984" s="1"/>
  <c r="X1983"/>
  <c r="W1983"/>
  <c r="U1983"/>
  <c r="T1983"/>
  <c r="Q1983"/>
  <c r="R1983" s="1"/>
  <c r="X1982"/>
  <c r="W1982"/>
  <c r="U1982"/>
  <c r="T1982"/>
  <c r="Q1982"/>
  <c r="R1982" s="1"/>
  <c r="X1981"/>
  <c r="W1981"/>
  <c r="U1981"/>
  <c r="T1981"/>
  <c r="Q1981"/>
  <c r="R1981" s="1"/>
  <c r="X1980"/>
  <c r="W1980"/>
  <c r="U1980"/>
  <c r="T1980"/>
  <c r="Q1980"/>
  <c r="R1980" s="1"/>
  <c r="X1979"/>
  <c r="W1979"/>
  <c r="U1979"/>
  <c r="T1979"/>
  <c r="Q1979"/>
  <c r="R1979" s="1"/>
  <c r="X1978"/>
  <c r="W1978"/>
  <c r="U1978"/>
  <c r="T1978"/>
  <c r="Q1978"/>
  <c r="R1978" s="1"/>
  <c r="X1977"/>
  <c r="W1977"/>
  <c r="U1977"/>
  <c r="T1977"/>
  <c r="Q1977"/>
  <c r="R1977" s="1"/>
  <c r="X1976"/>
  <c r="W1976"/>
  <c r="U1976"/>
  <c r="T1976"/>
  <c r="Q1976"/>
  <c r="R1976" s="1"/>
  <c r="X1975"/>
  <c r="W1975"/>
  <c r="U1975"/>
  <c r="T1975"/>
  <c r="Q1975"/>
  <c r="R1975" s="1"/>
  <c r="X1974"/>
  <c r="W1974"/>
  <c r="U1974"/>
  <c r="T1974"/>
  <c r="Q1974"/>
  <c r="R1974" s="1"/>
  <c r="X1973"/>
  <c r="W1973"/>
  <c r="U1973"/>
  <c r="T1973"/>
  <c r="Q1973"/>
  <c r="R1973" s="1"/>
  <c r="X1972"/>
  <c r="W1972"/>
  <c r="U1972"/>
  <c r="T1972"/>
  <c r="Q1972"/>
  <c r="R1972" s="1"/>
  <c r="X1971"/>
  <c r="W1971"/>
  <c r="U1971"/>
  <c r="T1971"/>
  <c r="Q1971"/>
  <c r="R1971" s="1"/>
  <c r="Z1970"/>
  <c r="AA1970" s="1"/>
  <c r="X1970"/>
  <c r="W1970"/>
  <c r="U1970"/>
  <c r="T1970"/>
  <c r="Q1970"/>
  <c r="R1970" s="1"/>
  <c r="X1969"/>
  <c r="W1969"/>
  <c r="U1969"/>
  <c r="T1969"/>
  <c r="Q1969"/>
  <c r="R1969" s="1"/>
  <c r="X1968"/>
  <c r="W1968"/>
  <c r="U1968"/>
  <c r="T1968"/>
  <c r="Q1968"/>
  <c r="R1968" s="1"/>
  <c r="X1967"/>
  <c r="W1967"/>
  <c r="U1967"/>
  <c r="T1967"/>
  <c r="Q1967"/>
  <c r="R1967" s="1"/>
  <c r="X1966"/>
  <c r="W1966"/>
  <c r="U1966"/>
  <c r="T1966"/>
  <c r="Q1966"/>
  <c r="R1966" s="1"/>
  <c r="X1965"/>
  <c r="W1965"/>
  <c r="U1965"/>
  <c r="T1965"/>
  <c r="Q1965"/>
  <c r="R1965" s="1"/>
  <c r="X1964"/>
  <c r="W1964"/>
  <c r="U1964"/>
  <c r="T1964"/>
  <c r="Q1964"/>
  <c r="R1964" s="1"/>
  <c r="X1963"/>
  <c r="W1963"/>
  <c r="U1963"/>
  <c r="T1963"/>
  <c r="Q1963"/>
  <c r="R1963" s="1"/>
  <c r="X1962"/>
  <c r="W1962"/>
  <c r="U1962"/>
  <c r="T1962"/>
  <c r="Q1962"/>
  <c r="R1962" s="1"/>
  <c r="X1961"/>
  <c r="W1961"/>
  <c r="U1961"/>
  <c r="T1961"/>
  <c r="Q1961"/>
  <c r="R1961" s="1"/>
  <c r="X1960"/>
  <c r="W1960"/>
  <c r="U1960"/>
  <c r="T1960"/>
  <c r="Q1960"/>
  <c r="R1960" s="1"/>
  <c r="X1959"/>
  <c r="W1959"/>
  <c r="U1959"/>
  <c r="T1959"/>
  <c r="Q1959"/>
  <c r="R1959" s="1"/>
  <c r="X1958"/>
  <c r="W1958"/>
  <c r="U1958"/>
  <c r="T1958"/>
  <c r="Q1958"/>
  <c r="R1958" s="1"/>
  <c r="X1957"/>
  <c r="W1957"/>
  <c r="U1957"/>
  <c r="T1957"/>
  <c r="Q1957"/>
  <c r="R1957" s="1"/>
  <c r="X1956"/>
  <c r="W1956"/>
  <c r="U1956"/>
  <c r="T1956"/>
  <c r="Q1956"/>
  <c r="R1956" s="1"/>
  <c r="X1955"/>
  <c r="W1955"/>
  <c r="U1955"/>
  <c r="T1955"/>
  <c r="Q1955"/>
  <c r="R1955" s="1"/>
  <c r="X1954"/>
  <c r="W1954"/>
  <c r="U1954"/>
  <c r="T1954"/>
  <c r="Q1954"/>
  <c r="R1954" s="1"/>
  <c r="X1953"/>
  <c r="W1953"/>
  <c r="U1953"/>
  <c r="T1953"/>
  <c r="Q1953"/>
  <c r="R1953" s="1"/>
  <c r="X1952"/>
  <c r="W1952"/>
  <c r="U1952"/>
  <c r="T1952"/>
  <c r="Q1952"/>
  <c r="R1952" s="1"/>
  <c r="X1951"/>
  <c r="W1951"/>
  <c r="U1951"/>
  <c r="T1951"/>
  <c r="Q1951"/>
  <c r="R1951" s="1"/>
  <c r="X1950"/>
  <c r="W1950"/>
  <c r="U1950"/>
  <c r="T1950"/>
  <c r="Q1950"/>
  <c r="R1950" s="1"/>
  <c r="X1949"/>
  <c r="W1949"/>
  <c r="U1949"/>
  <c r="T1949"/>
  <c r="Q1949"/>
  <c r="R1949" s="1"/>
  <c r="X1948"/>
  <c r="W1948"/>
  <c r="U1948"/>
  <c r="T1948"/>
  <c r="Q1948"/>
  <c r="R1948" s="1"/>
  <c r="Z1947"/>
  <c r="AA1947" s="1"/>
  <c r="X1947"/>
  <c r="W1947"/>
  <c r="U1947"/>
  <c r="T1947"/>
  <c r="Q1947"/>
  <c r="R1947" s="1"/>
  <c r="X1946"/>
  <c r="W1946"/>
  <c r="U1946"/>
  <c r="T1946"/>
  <c r="Q1946"/>
  <c r="R1946" s="1"/>
  <c r="X1945"/>
  <c r="W1945"/>
  <c r="U1945"/>
  <c r="T1945"/>
  <c r="Q1945"/>
  <c r="R1945" s="1"/>
  <c r="X1944"/>
  <c r="W1944"/>
  <c r="U1944"/>
  <c r="T1944"/>
  <c r="Q1944"/>
  <c r="R1944" s="1"/>
  <c r="X1943"/>
  <c r="W1943"/>
  <c r="U1943"/>
  <c r="T1943"/>
  <c r="Q1943"/>
  <c r="R1943" s="1"/>
  <c r="X1942"/>
  <c r="W1942"/>
  <c r="U1942"/>
  <c r="T1942"/>
  <c r="Q1942"/>
  <c r="R1942" s="1"/>
  <c r="X1941"/>
  <c r="W1941"/>
  <c r="U1941"/>
  <c r="T1941"/>
  <c r="Q1941"/>
  <c r="R1941" s="1"/>
  <c r="X1940"/>
  <c r="W1940"/>
  <c r="U1940"/>
  <c r="T1940"/>
  <c r="Q1940"/>
  <c r="R1940" s="1"/>
  <c r="X1939"/>
  <c r="W1939"/>
  <c r="U1939"/>
  <c r="T1939"/>
  <c r="Q1939"/>
  <c r="R1939" s="1"/>
  <c r="X1938"/>
  <c r="W1938"/>
  <c r="U1938"/>
  <c r="T1938"/>
  <c r="Q1938"/>
  <c r="R1938" s="1"/>
  <c r="X1937"/>
  <c r="W1937"/>
  <c r="U1937"/>
  <c r="T1937"/>
  <c r="Q1937"/>
  <c r="R1937" s="1"/>
  <c r="X1936"/>
  <c r="W1936"/>
  <c r="U1936"/>
  <c r="T1936"/>
  <c r="Q1936"/>
  <c r="R1936" s="1"/>
  <c r="X1935"/>
  <c r="W1935"/>
  <c r="U1935"/>
  <c r="T1935"/>
  <c r="Q1935"/>
  <c r="R1935" s="1"/>
  <c r="X1934"/>
  <c r="W1934"/>
  <c r="U1934"/>
  <c r="T1934"/>
  <c r="Q1934"/>
  <c r="R1934" s="1"/>
  <c r="X1933"/>
  <c r="W1933"/>
  <c r="U1933"/>
  <c r="T1933"/>
  <c r="Q1933"/>
  <c r="R1933" s="1"/>
  <c r="X1932"/>
  <c r="W1932"/>
  <c r="U1932"/>
  <c r="T1932"/>
  <c r="Q1932"/>
  <c r="R1932" s="1"/>
  <c r="X1931"/>
  <c r="W1931"/>
  <c r="U1931"/>
  <c r="T1931"/>
  <c r="Q1931"/>
  <c r="R1931" s="1"/>
  <c r="X1930"/>
  <c r="W1930"/>
  <c r="U1930"/>
  <c r="T1930"/>
  <c r="Q1930"/>
  <c r="R1930" s="1"/>
  <c r="Z1929"/>
  <c r="AA1929" s="1"/>
  <c r="X1929"/>
  <c r="W1929"/>
  <c r="U1929"/>
  <c r="T1929"/>
  <c r="Q1929"/>
  <c r="R1929" s="1"/>
  <c r="X1928"/>
  <c r="W1928"/>
  <c r="U1928"/>
  <c r="T1928"/>
  <c r="Q1928"/>
  <c r="R1928" s="1"/>
  <c r="X1927"/>
  <c r="W1927"/>
  <c r="U1927"/>
  <c r="T1927"/>
  <c r="Q1927"/>
  <c r="R1927" s="1"/>
  <c r="X1926"/>
  <c r="W1926"/>
  <c r="U1926"/>
  <c r="T1926"/>
  <c r="Q1926"/>
  <c r="R1926" s="1"/>
  <c r="X1925"/>
  <c r="W1925"/>
  <c r="U1925"/>
  <c r="T1925"/>
  <c r="Q1925"/>
  <c r="R1925" s="1"/>
  <c r="X1924"/>
  <c r="W1924"/>
  <c r="U1924"/>
  <c r="T1924"/>
  <c r="Q1924"/>
  <c r="R1924" s="1"/>
  <c r="X1923"/>
  <c r="W1923"/>
  <c r="U1923"/>
  <c r="T1923"/>
  <c r="Q1923"/>
  <c r="R1923" s="1"/>
  <c r="X1922"/>
  <c r="W1922"/>
  <c r="U1922"/>
  <c r="T1922"/>
  <c r="Q1922"/>
  <c r="R1922" s="1"/>
  <c r="X1921"/>
  <c r="W1921"/>
  <c r="U1921"/>
  <c r="T1921"/>
  <c r="Q1921"/>
  <c r="R1921" s="1"/>
  <c r="X1920"/>
  <c r="W1920"/>
  <c r="U1920"/>
  <c r="T1920"/>
  <c r="Q1920"/>
  <c r="R1920" s="1"/>
  <c r="X1919"/>
  <c r="W1919"/>
  <c r="U1919"/>
  <c r="T1919"/>
  <c r="Q1919"/>
  <c r="R1919" s="1"/>
  <c r="X1918"/>
  <c r="W1918"/>
  <c r="U1918"/>
  <c r="T1918"/>
  <c r="Q1918"/>
  <c r="R1918" s="1"/>
  <c r="X1917"/>
  <c r="W1917"/>
  <c r="U1917"/>
  <c r="T1917"/>
  <c r="Q1917"/>
  <c r="R1917" s="1"/>
  <c r="X1916"/>
  <c r="W1916"/>
  <c r="U1916"/>
  <c r="T1916"/>
  <c r="Q1916"/>
  <c r="R1916" s="1"/>
  <c r="X1915"/>
  <c r="W1915"/>
  <c r="U1915"/>
  <c r="T1915"/>
  <c r="Q1915"/>
  <c r="R1915" s="1"/>
  <c r="X1914"/>
  <c r="W1914"/>
  <c r="U1914"/>
  <c r="T1914"/>
  <c r="Q1914"/>
  <c r="R1914" s="1"/>
  <c r="X1913"/>
  <c r="W1913"/>
  <c r="U1913"/>
  <c r="T1913"/>
  <c r="Q1913"/>
  <c r="R1913" s="1"/>
  <c r="X1912"/>
  <c r="W1912"/>
  <c r="U1912"/>
  <c r="T1912"/>
  <c r="Q1912"/>
  <c r="R1912" s="1"/>
  <c r="X1911"/>
  <c r="W1911"/>
  <c r="U1911"/>
  <c r="T1911"/>
  <c r="Q1911"/>
  <c r="R1911" s="1"/>
  <c r="X1910"/>
  <c r="W1910"/>
  <c r="U1910"/>
  <c r="T1910"/>
  <c r="Q1910"/>
  <c r="R1910" s="1"/>
  <c r="X1909"/>
  <c r="W1909"/>
  <c r="U1909"/>
  <c r="T1909"/>
  <c r="Q1909"/>
  <c r="R1909" s="1"/>
  <c r="X1908"/>
  <c r="W1908"/>
  <c r="U1908"/>
  <c r="T1908"/>
  <c r="Q1908"/>
  <c r="R1908" s="1"/>
  <c r="X1907"/>
  <c r="W1907"/>
  <c r="U1907"/>
  <c r="T1907"/>
  <c r="Q1907"/>
  <c r="R1907" s="1"/>
  <c r="X1906"/>
  <c r="W1906"/>
  <c r="U1906"/>
  <c r="T1906"/>
  <c r="Q1906"/>
  <c r="R1906" s="1"/>
  <c r="X1905"/>
  <c r="W1905"/>
  <c r="U1905"/>
  <c r="T1905"/>
  <c r="Q1905"/>
  <c r="R1905" s="1"/>
  <c r="Z1904"/>
  <c r="AA1904" s="1"/>
  <c r="X1904"/>
  <c r="W1904"/>
  <c r="U1904"/>
  <c r="T1904"/>
  <c r="Q1904"/>
  <c r="R1904" s="1"/>
  <c r="X1903"/>
  <c r="W1903"/>
  <c r="U1903"/>
  <c r="T1903"/>
  <c r="Q1903"/>
  <c r="R1903" s="1"/>
  <c r="X1902"/>
  <c r="W1902"/>
  <c r="U1902"/>
  <c r="T1902"/>
  <c r="Q1902"/>
  <c r="R1902" s="1"/>
  <c r="X1901"/>
  <c r="W1901"/>
  <c r="U1901"/>
  <c r="T1901"/>
  <c r="Q1901"/>
  <c r="R1901" s="1"/>
  <c r="X1900"/>
  <c r="W1900"/>
  <c r="U1900"/>
  <c r="T1900"/>
  <c r="Q1900"/>
  <c r="R1900" s="1"/>
  <c r="X1899"/>
  <c r="W1899"/>
  <c r="U1899"/>
  <c r="T1899"/>
  <c r="Q1899"/>
  <c r="R1899" s="1"/>
  <c r="X1898"/>
  <c r="W1898"/>
  <c r="U1898"/>
  <c r="T1898"/>
  <c r="Q1898"/>
  <c r="R1898" s="1"/>
  <c r="X1897"/>
  <c r="W1897"/>
  <c r="U1897"/>
  <c r="T1897"/>
  <c r="Q1897"/>
  <c r="R1897" s="1"/>
  <c r="X1896"/>
  <c r="W1896"/>
  <c r="U1896"/>
  <c r="T1896"/>
  <c r="Q1896"/>
  <c r="R1896" s="1"/>
  <c r="X1895"/>
  <c r="W1895"/>
  <c r="U1895"/>
  <c r="T1895"/>
  <c r="Q1895"/>
  <c r="R1895" s="1"/>
  <c r="X1894"/>
  <c r="W1894"/>
  <c r="U1894"/>
  <c r="T1894"/>
  <c r="Q1894"/>
  <c r="R1894" s="1"/>
  <c r="X1893"/>
  <c r="W1893"/>
  <c r="U1893"/>
  <c r="T1893"/>
  <c r="Q1893"/>
  <c r="R1893" s="1"/>
  <c r="X1892"/>
  <c r="W1892"/>
  <c r="U1892"/>
  <c r="T1892"/>
  <c r="Q1892"/>
  <c r="R1892" s="1"/>
  <c r="X1891"/>
  <c r="W1891"/>
  <c r="U1891"/>
  <c r="T1891"/>
  <c r="Q1891"/>
  <c r="R1891" s="1"/>
  <c r="X1890"/>
  <c r="W1890"/>
  <c r="U1890"/>
  <c r="T1890"/>
  <c r="Q1890"/>
  <c r="R1890" s="1"/>
  <c r="X1889"/>
  <c r="W1889"/>
  <c r="U1889"/>
  <c r="T1889"/>
  <c r="Q1889"/>
  <c r="R1889" s="1"/>
  <c r="X1888"/>
  <c r="W1888"/>
  <c r="U1888"/>
  <c r="T1888"/>
  <c r="Q1888"/>
  <c r="R1888" s="1"/>
  <c r="X1887"/>
  <c r="W1887"/>
  <c r="U1887"/>
  <c r="T1887"/>
  <c r="Q1887"/>
  <c r="R1887" s="1"/>
  <c r="X1886"/>
  <c r="W1886"/>
  <c r="U1886"/>
  <c r="T1886"/>
  <c r="Q1886"/>
  <c r="R1886" s="1"/>
  <c r="X1885"/>
  <c r="W1885"/>
  <c r="U1885"/>
  <c r="T1885"/>
  <c r="Q1885"/>
  <c r="R1885" s="1"/>
  <c r="X1884"/>
  <c r="W1884"/>
  <c r="U1884"/>
  <c r="T1884"/>
  <c r="Q1884"/>
  <c r="R1884" s="1"/>
  <c r="X1883"/>
  <c r="W1883"/>
  <c r="U1883"/>
  <c r="T1883"/>
  <c r="Q1883"/>
  <c r="R1883" s="1"/>
  <c r="X1882"/>
  <c r="W1882"/>
  <c r="U1882"/>
  <c r="T1882"/>
  <c r="Q1882"/>
  <c r="R1882" s="1"/>
  <c r="X1881"/>
  <c r="W1881"/>
  <c r="U1881"/>
  <c r="T1881"/>
  <c r="Q1881"/>
  <c r="R1881" s="1"/>
  <c r="X1880"/>
  <c r="W1880"/>
  <c r="U1880"/>
  <c r="T1880"/>
  <c r="Q1880"/>
  <c r="R1880" s="1"/>
  <c r="AC1879"/>
  <c r="AD1879" s="1"/>
  <c r="Z1879"/>
  <c r="AA1879" s="1"/>
  <c r="X1879"/>
  <c r="W1879"/>
  <c r="U1879"/>
  <c r="T1879"/>
  <c r="Q1879"/>
  <c r="R1879" s="1"/>
  <c r="AC1878"/>
  <c r="AD1878" s="1"/>
  <c r="Z1878"/>
  <c r="AA1878" s="1"/>
  <c r="X1878"/>
  <c r="W1878"/>
  <c r="U1878"/>
  <c r="T1878"/>
  <c r="Q1878"/>
  <c r="R1878" s="1"/>
  <c r="X1877"/>
  <c r="W1877"/>
  <c r="U1877"/>
  <c r="T1877"/>
  <c r="Q1877"/>
  <c r="R1877" s="1"/>
  <c r="X1876"/>
  <c r="W1876"/>
  <c r="U1876"/>
  <c r="T1876"/>
  <c r="Q1876"/>
  <c r="R1876" s="1"/>
  <c r="X1875"/>
  <c r="W1875"/>
  <c r="U1875"/>
  <c r="T1875"/>
  <c r="Q1875"/>
  <c r="R1875" s="1"/>
  <c r="X1874"/>
  <c r="W1874"/>
  <c r="U1874"/>
  <c r="T1874"/>
  <c r="Q1874"/>
  <c r="R1874" s="1"/>
  <c r="X1873"/>
  <c r="W1873"/>
  <c r="U1873"/>
  <c r="T1873"/>
  <c r="R1873"/>
  <c r="X1872"/>
  <c r="W1872"/>
  <c r="U1872"/>
  <c r="T1872"/>
  <c r="Q1872"/>
  <c r="R1872" s="1"/>
  <c r="X1871"/>
  <c r="W1871"/>
  <c r="U1871"/>
  <c r="T1871"/>
  <c r="Q1871"/>
  <c r="R1871" s="1"/>
  <c r="X1870"/>
  <c r="W1870"/>
  <c r="U1870"/>
  <c r="T1870"/>
  <c r="Q1870"/>
  <c r="R1870" s="1"/>
  <c r="X1869"/>
  <c r="W1869"/>
  <c r="U1869"/>
  <c r="T1869"/>
  <c r="Q1869"/>
  <c r="R1869" s="1"/>
  <c r="X1868"/>
  <c r="W1868"/>
  <c r="U1868"/>
  <c r="T1868"/>
  <c r="Q1868"/>
  <c r="R1868" s="1"/>
  <c r="X1867"/>
  <c r="W1867"/>
  <c r="U1867"/>
  <c r="T1867"/>
  <c r="Q1867"/>
  <c r="R1867" s="1"/>
  <c r="X1866"/>
  <c r="W1866"/>
  <c r="U1866"/>
  <c r="T1866"/>
  <c r="Q1866"/>
  <c r="R1866" s="1"/>
  <c r="X1865"/>
  <c r="W1865"/>
  <c r="U1865"/>
  <c r="T1865"/>
  <c r="Q1865"/>
  <c r="R1865" s="1"/>
  <c r="X1864"/>
  <c r="W1864"/>
  <c r="U1864"/>
  <c r="T1864"/>
  <c r="Q1864"/>
  <c r="R1864" s="1"/>
  <c r="X1863"/>
  <c r="W1863"/>
  <c r="U1863"/>
  <c r="T1863"/>
  <c r="Q1863"/>
  <c r="R1863" s="1"/>
  <c r="X1862"/>
  <c r="W1862"/>
  <c r="U1862"/>
  <c r="T1862"/>
  <c r="Q1862"/>
  <c r="R1862" s="1"/>
  <c r="X1861"/>
  <c r="W1861"/>
  <c r="U1861"/>
  <c r="T1861"/>
  <c r="Q1861"/>
  <c r="R1861" s="1"/>
  <c r="X1860"/>
  <c r="W1860"/>
  <c r="U1860"/>
  <c r="T1860"/>
  <c r="Q1860"/>
  <c r="R1860" s="1"/>
  <c r="X1859"/>
  <c r="W1859"/>
  <c r="U1859"/>
  <c r="T1859"/>
  <c r="Q1859"/>
  <c r="R1859" s="1"/>
  <c r="X1858"/>
  <c r="W1858"/>
  <c r="U1858"/>
  <c r="T1858"/>
  <c r="Q1858"/>
  <c r="R1858" s="1"/>
  <c r="X1857"/>
  <c r="W1857"/>
  <c r="U1857"/>
  <c r="T1857"/>
  <c r="Q1857"/>
  <c r="R1857" s="1"/>
  <c r="X1856"/>
  <c r="W1856"/>
  <c r="U1856"/>
  <c r="T1856"/>
  <c r="Q1856"/>
  <c r="R1856" s="1"/>
  <c r="X1855"/>
  <c r="W1855"/>
  <c r="U1855"/>
  <c r="T1855"/>
  <c r="Q1855"/>
  <c r="R1855" s="1"/>
  <c r="X1854"/>
  <c r="W1854"/>
  <c r="U1854"/>
  <c r="T1854"/>
  <c r="Q1854"/>
  <c r="R1854" s="1"/>
  <c r="X1853"/>
  <c r="W1853"/>
  <c r="U1853"/>
  <c r="T1853"/>
  <c r="Q1853"/>
  <c r="R1853" s="1"/>
  <c r="X1852"/>
  <c r="W1852"/>
  <c r="U1852"/>
  <c r="T1852"/>
  <c r="Q1852"/>
  <c r="R1852" s="1"/>
  <c r="X1851"/>
  <c r="W1851"/>
  <c r="U1851"/>
  <c r="T1851"/>
  <c r="Q1851"/>
  <c r="R1851" s="1"/>
  <c r="X1850"/>
  <c r="W1850"/>
  <c r="U1850"/>
  <c r="T1850"/>
  <c r="Q1850"/>
  <c r="R1850" s="1"/>
  <c r="X1849"/>
  <c r="W1849"/>
  <c r="U1849"/>
  <c r="T1849"/>
  <c r="Q1849"/>
  <c r="R1849" s="1"/>
  <c r="X1848"/>
  <c r="W1848"/>
  <c r="U1848"/>
  <c r="T1848"/>
  <c r="Q1848"/>
  <c r="R1848" s="1"/>
  <c r="X1847"/>
  <c r="W1847"/>
  <c r="U1847"/>
  <c r="T1847"/>
  <c r="Q1847"/>
  <c r="R1847" s="1"/>
  <c r="X1846"/>
  <c r="W1846"/>
  <c r="U1846"/>
  <c r="T1846"/>
  <c r="Q1846"/>
  <c r="R1846" s="1"/>
  <c r="X1845"/>
  <c r="W1845"/>
  <c r="U1845"/>
  <c r="T1845"/>
  <c r="Q1845"/>
  <c r="R1845" s="1"/>
  <c r="X1844"/>
  <c r="W1844"/>
  <c r="U1844"/>
  <c r="T1844"/>
  <c r="Q1844"/>
  <c r="R1844" s="1"/>
  <c r="X1843"/>
  <c r="W1843"/>
  <c r="U1843"/>
  <c r="T1843"/>
  <c r="Q1843"/>
  <c r="R1843" s="1"/>
  <c r="X1842"/>
  <c r="W1842"/>
  <c r="U1842"/>
  <c r="T1842"/>
  <c r="Q1842"/>
  <c r="R1842" s="1"/>
  <c r="X1841"/>
  <c r="W1841"/>
  <c r="U1841"/>
  <c r="T1841"/>
  <c r="Q1841"/>
  <c r="R1841" s="1"/>
  <c r="X1840"/>
  <c r="W1840"/>
  <c r="U1840"/>
  <c r="T1840"/>
  <c r="Q1840"/>
  <c r="R1840" s="1"/>
  <c r="X1839"/>
  <c r="W1839"/>
  <c r="U1839"/>
  <c r="T1839"/>
  <c r="Q1839"/>
  <c r="R1839" s="1"/>
  <c r="X1838"/>
  <c r="W1838"/>
  <c r="U1838"/>
  <c r="T1838"/>
  <c r="Q1838"/>
  <c r="R1838" s="1"/>
  <c r="X1837"/>
  <c r="W1837"/>
  <c r="U1837"/>
  <c r="T1837"/>
  <c r="Q1837"/>
  <c r="R1837" s="1"/>
  <c r="X1836"/>
  <c r="W1836"/>
  <c r="U1836"/>
  <c r="T1836"/>
  <c r="Q1836"/>
  <c r="R1836" s="1"/>
  <c r="X1835"/>
  <c r="W1835"/>
  <c r="U1835"/>
  <c r="T1835"/>
  <c r="Q1835"/>
  <c r="R1835" s="1"/>
  <c r="X1834"/>
  <c r="W1834"/>
  <c r="U1834"/>
  <c r="T1834"/>
  <c r="Q1834"/>
  <c r="R1834" s="1"/>
  <c r="Z1833"/>
  <c r="AA1833" s="1"/>
  <c r="X1833"/>
  <c r="W1833"/>
  <c r="U1833"/>
  <c r="T1833"/>
  <c r="Q1833"/>
  <c r="R1833" s="1"/>
  <c r="X1832"/>
  <c r="W1832"/>
  <c r="U1832"/>
  <c r="T1832"/>
  <c r="Q1832"/>
  <c r="R1832" s="1"/>
  <c r="X1831"/>
  <c r="W1831"/>
  <c r="U1831"/>
  <c r="T1831"/>
  <c r="Q1831"/>
  <c r="R1831" s="1"/>
  <c r="X1830"/>
  <c r="W1830"/>
  <c r="U1830"/>
  <c r="T1830"/>
  <c r="Q1830"/>
  <c r="R1830" s="1"/>
  <c r="X1829"/>
  <c r="W1829"/>
  <c r="U1829"/>
  <c r="T1829"/>
  <c r="Q1829"/>
  <c r="R1829" s="1"/>
  <c r="X1828"/>
  <c r="W1828"/>
  <c r="U1828"/>
  <c r="T1828"/>
  <c r="Q1828"/>
  <c r="R1828" s="1"/>
  <c r="X1827"/>
  <c r="W1827"/>
  <c r="U1827"/>
  <c r="T1827"/>
  <c r="Q1827"/>
  <c r="R1827" s="1"/>
  <c r="X1826"/>
  <c r="W1826"/>
  <c r="U1826"/>
  <c r="T1826"/>
  <c r="Q1826"/>
  <c r="R1826" s="1"/>
  <c r="X1825"/>
  <c r="W1825"/>
  <c r="U1825"/>
  <c r="T1825"/>
  <c r="Q1825"/>
  <c r="R1825" s="1"/>
  <c r="X1824"/>
  <c r="W1824"/>
  <c r="U1824"/>
  <c r="T1824"/>
  <c r="Q1824"/>
  <c r="R1824" s="1"/>
  <c r="X1823"/>
  <c r="W1823"/>
  <c r="U1823"/>
  <c r="T1823"/>
  <c r="Q1823"/>
  <c r="R1823" s="1"/>
  <c r="X1822"/>
  <c r="W1822"/>
  <c r="U1822"/>
  <c r="T1822"/>
  <c r="Q1822"/>
  <c r="R1822" s="1"/>
  <c r="X1821"/>
  <c r="W1821"/>
  <c r="U1821"/>
  <c r="T1821"/>
  <c r="Q1821"/>
  <c r="R1821" s="1"/>
  <c r="X1820"/>
  <c r="W1820"/>
  <c r="U1820"/>
  <c r="T1820"/>
  <c r="Q1820"/>
  <c r="R1820" s="1"/>
  <c r="X1819"/>
  <c r="W1819"/>
  <c r="U1819"/>
  <c r="T1819"/>
  <c r="Q1819"/>
  <c r="R1819" s="1"/>
  <c r="X1818"/>
  <c r="W1818"/>
  <c r="U1818"/>
  <c r="T1818"/>
  <c r="Q1818"/>
  <c r="R1818" s="1"/>
  <c r="X1817"/>
  <c r="W1817"/>
  <c r="U1817"/>
  <c r="T1817"/>
  <c r="Q1817"/>
  <c r="R1817" s="1"/>
  <c r="X1816"/>
  <c r="W1816"/>
  <c r="U1816"/>
  <c r="T1816"/>
  <c r="Q1816"/>
  <c r="R1816" s="1"/>
  <c r="X1815"/>
  <c r="W1815"/>
  <c r="U1815"/>
  <c r="T1815"/>
  <c r="Q1815"/>
  <c r="R1815" s="1"/>
  <c r="X1814"/>
  <c r="W1814"/>
  <c r="U1814"/>
  <c r="T1814"/>
  <c r="Q1814"/>
  <c r="R1814" s="1"/>
  <c r="X1813"/>
  <c r="W1813"/>
  <c r="U1813"/>
  <c r="T1813"/>
  <c r="Q1813"/>
  <c r="R1813" s="1"/>
  <c r="X1812"/>
  <c r="W1812"/>
  <c r="U1812"/>
  <c r="T1812"/>
  <c r="Q1812"/>
  <c r="R1812" s="1"/>
  <c r="X1811"/>
  <c r="W1811"/>
  <c r="U1811"/>
  <c r="T1811"/>
  <c r="Q1811"/>
  <c r="R1811" s="1"/>
  <c r="X1810"/>
  <c r="W1810"/>
  <c r="U1810"/>
  <c r="T1810"/>
  <c r="Q1810"/>
  <c r="R1810" s="1"/>
  <c r="X1809"/>
  <c r="W1809"/>
  <c r="U1809"/>
  <c r="T1809"/>
  <c r="Q1809"/>
  <c r="R1809" s="1"/>
  <c r="X1808"/>
  <c r="W1808"/>
  <c r="U1808"/>
  <c r="T1808"/>
  <c r="Q1808"/>
  <c r="R1808" s="1"/>
  <c r="X1807"/>
  <c r="W1807"/>
  <c r="U1807"/>
  <c r="T1807"/>
  <c r="Q1807"/>
  <c r="R1807" s="1"/>
  <c r="X1806"/>
  <c r="W1806"/>
  <c r="U1806"/>
  <c r="T1806"/>
  <c r="Q1806"/>
  <c r="R1806" s="1"/>
  <c r="X1805"/>
  <c r="W1805"/>
  <c r="U1805"/>
  <c r="T1805"/>
  <c r="Q1805"/>
  <c r="R1805" s="1"/>
  <c r="X1804"/>
  <c r="W1804"/>
  <c r="U1804"/>
  <c r="T1804"/>
  <c r="Q1804"/>
  <c r="R1804" s="1"/>
  <c r="X1803"/>
  <c r="W1803"/>
  <c r="U1803"/>
  <c r="T1803"/>
  <c r="Q1803"/>
  <c r="R1803" s="1"/>
  <c r="X1802"/>
  <c r="W1802"/>
  <c r="U1802"/>
  <c r="T1802"/>
  <c r="Q1802"/>
  <c r="R1802" s="1"/>
  <c r="X1801"/>
  <c r="W1801"/>
  <c r="U1801"/>
  <c r="T1801"/>
  <c r="Q1801"/>
  <c r="R1801" s="1"/>
  <c r="X1800"/>
  <c r="W1800"/>
  <c r="U1800"/>
  <c r="T1800"/>
  <c r="Q1800"/>
  <c r="R1800" s="1"/>
  <c r="X1799"/>
  <c r="W1799"/>
  <c r="U1799"/>
  <c r="T1799"/>
  <c r="Q1799"/>
  <c r="R1799" s="1"/>
  <c r="X1798"/>
  <c r="W1798"/>
  <c r="U1798"/>
  <c r="T1798"/>
  <c r="Q1798"/>
  <c r="R1798" s="1"/>
  <c r="X1797"/>
  <c r="W1797"/>
  <c r="U1797"/>
  <c r="T1797"/>
  <c r="Q1797"/>
  <c r="R1797" s="1"/>
  <c r="X1796"/>
  <c r="W1796"/>
  <c r="U1796"/>
  <c r="T1796"/>
  <c r="Q1796"/>
  <c r="R1796" s="1"/>
  <c r="X1795"/>
  <c r="W1795"/>
  <c r="U1795"/>
  <c r="T1795"/>
  <c r="Q1795"/>
  <c r="R1795" s="1"/>
  <c r="X1794"/>
  <c r="W1794"/>
  <c r="U1794"/>
  <c r="T1794"/>
  <c r="Q1794"/>
  <c r="R1794" s="1"/>
  <c r="X1793"/>
  <c r="W1793"/>
  <c r="U1793"/>
  <c r="T1793"/>
  <c r="Q1793"/>
  <c r="R1793" s="1"/>
  <c r="X1792"/>
  <c r="W1792"/>
  <c r="U1792"/>
  <c r="T1792"/>
  <c r="Q1792"/>
  <c r="R1792" s="1"/>
  <c r="X1791"/>
  <c r="W1791"/>
  <c r="U1791"/>
  <c r="T1791"/>
  <c r="Q1791"/>
  <c r="R1791" s="1"/>
  <c r="X1790"/>
  <c r="W1790"/>
  <c r="U1790"/>
  <c r="T1790"/>
  <c r="Q1790"/>
  <c r="R1790" s="1"/>
  <c r="X1789"/>
  <c r="W1789"/>
  <c r="U1789"/>
  <c r="T1789"/>
  <c r="Q1789"/>
  <c r="R1789" s="1"/>
  <c r="X1788"/>
  <c r="W1788"/>
  <c r="U1788"/>
  <c r="T1788"/>
  <c r="Q1788"/>
  <c r="R1788" s="1"/>
  <c r="X1787"/>
  <c r="W1787"/>
  <c r="U1787"/>
  <c r="T1787"/>
  <c r="Q1787"/>
  <c r="R1787" s="1"/>
  <c r="X1786"/>
  <c r="W1786"/>
  <c r="U1786"/>
  <c r="T1786"/>
  <c r="Q1786"/>
  <c r="R1786" s="1"/>
  <c r="X1785"/>
  <c r="W1785"/>
  <c r="U1785"/>
  <c r="T1785"/>
  <c r="Q1785"/>
  <c r="R1785" s="1"/>
  <c r="X1784"/>
  <c r="W1784"/>
  <c r="U1784"/>
  <c r="T1784"/>
  <c r="Q1784"/>
  <c r="R1784" s="1"/>
  <c r="X1783"/>
  <c r="W1783"/>
  <c r="U1783"/>
  <c r="T1783"/>
  <c r="Q1783"/>
  <c r="R1783" s="1"/>
  <c r="X1782"/>
  <c r="W1782"/>
  <c r="U1782"/>
  <c r="T1782"/>
  <c r="Q1782"/>
  <c r="R1782" s="1"/>
  <c r="X1781"/>
  <c r="W1781"/>
  <c r="U1781"/>
  <c r="T1781"/>
  <c r="Q1781"/>
  <c r="R1781" s="1"/>
  <c r="X1780"/>
  <c r="W1780"/>
  <c r="U1780"/>
  <c r="T1780"/>
  <c r="Q1780"/>
  <c r="R1780" s="1"/>
  <c r="X1779"/>
  <c r="W1779"/>
  <c r="U1779"/>
  <c r="T1779"/>
  <c r="Q1779"/>
  <c r="R1779" s="1"/>
  <c r="X1778"/>
  <c r="W1778"/>
  <c r="U1778"/>
  <c r="T1778"/>
  <c r="Q1778"/>
  <c r="R1778" s="1"/>
  <c r="X1777"/>
  <c r="W1777"/>
  <c r="U1777"/>
  <c r="T1777"/>
  <c r="Q1777"/>
  <c r="R1777" s="1"/>
  <c r="X1776"/>
  <c r="W1776"/>
  <c r="U1776"/>
  <c r="T1776"/>
  <c r="Q1776"/>
  <c r="R1776" s="1"/>
  <c r="X1775"/>
  <c r="W1775"/>
  <c r="U1775"/>
  <c r="T1775"/>
  <c r="Q1775"/>
  <c r="R1775" s="1"/>
  <c r="X1774"/>
  <c r="W1774"/>
  <c r="U1774"/>
  <c r="T1774"/>
  <c r="Q1774"/>
  <c r="R1774" s="1"/>
  <c r="X1773"/>
  <c r="W1773"/>
  <c r="U1773"/>
  <c r="T1773"/>
  <c r="Q1773"/>
  <c r="R1773" s="1"/>
  <c r="X1772"/>
  <c r="W1772"/>
  <c r="U1772"/>
  <c r="T1772"/>
  <c r="Q1772"/>
  <c r="R1772" s="1"/>
  <c r="X1771"/>
  <c r="W1771"/>
  <c r="U1771"/>
  <c r="T1771"/>
  <c r="Q1771"/>
  <c r="R1771" s="1"/>
  <c r="X1770"/>
  <c r="W1770"/>
  <c r="U1770"/>
  <c r="T1770"/>
  <c r="Q1770"/>
  <c r="R1770" s="1"/>
  <c r="X1769"/>
  <c r="W1769"/>
  <c r="U1769"/>
  <c r="T1769"/>
  <c r="Q1769"/>
  <c r="R1769" s="1"/>
  <c r="X1768"/>
  <c r="W1768"/>
  <c r="U1768"/>
  <c r="T1768"/>
  <c r="Q1768"/>
  <c r="R1768" s="1"/>
  <c r="X1767"/>
  <c r="W1767"/>
  <c r="U1767"/>
  <c r="T1767"/>
  <c r="Q1767"/>
  <c r="R1767" s="1"/>
  <c r="Z1766"/>
  <c r="AA1766" s="1"/>
  <c r="X1766"/>
  <c r="W1766"/>
  <c r="U1766"/>
  <c r="T1766"/>
  <c r="Q1766"/>
  <c r="R1766" s="1"/>
  <c r="X1765"/>
  <c r="W1765"/>
  <c r="U1765"/>
  <c r="T1765"/>
  <c r="Q1765"/>
  <c r="R1765" s="1"/>
  <c r="X1764"/>
  <c r="W1764"/>
  <c r="U1764"/>
  <c r="T1764"/>
  <c r="Q1764"/>
  <c r="R1764" s="1"/>
  <c r="X1763"/>
  <c r="W1763"/>
  <c r="U1763"/>
  <c r="T1763"/>
  <c r="Q1763"/>
  <c r="R1763" s="1"/>
  <c r="X1762"/>
  <c r="W1762"/>
  <c r="U1762"/>
  <c r="T1762"/>
  <c r="Q1762"/>
  <c r="R1762" s="1"/>
  <c r="X1761"/>
  <c r="W1761"/>
  <c r="U1761"/>
  <c r="T1761"/>
  <c r="Q1761"/>
  <c r="R1761" s="1"/>
  <c r="X1760"/>
  <c r="W1760"/>
  <c r="U1760"/>
  <c r="T1760"/>
  <c r="Q1760"/>
  <c r="R1760" s="1"/>
  <c r="X1759"/>
  <c r="W1759"/>
  <c r="U1759"/>
  <c r="T1759"/>
  <c r="Q1759"/>
  <c r="R1759" s="1"/>
  <c r="X1758"/>
  <c r="W1758"/>
  <c r="U1758"/>
  <c r="T1758"/>
  <c r="Q1758"/>
  <c r="R1758" s="1"/>
  <c r="X1757"/>
  <c r="W1757"/>
  <c r="U1757"/>
  <c r="T1757"/>
  <c r="Q1757"/>
  <c r="R1757" s="1"/>
  <c r="X1756"/>
  <c r="W1756"/>
  <c r="U1756"/>
  <c r="T1756"/>
  <c r="Q1756"/>
  <c r="R1756" s="1"/>
  <c r="X1755"/>
  <c r="W1755"/>
  <c r="U1755"/>
  <c r="T1755"/>
  <c r="Q1755"/>
  <c r="R1755" s="1"/>
  <c r="X1754"/>
  <c r="W1754"/>
  <c r="U1754"/>
  <c r="T1754"/>
  <c r="Q1754"/>
  <c r="R1754" s="1"/>
  <c r="X1753"/>
  <c r="W1753"/>
  <c r="U1753"/>
  <c r="T1753"/>
  <c r="Q1753"/>
  <c r="R1753" s="1"/>
  <c r="X1752"/>
  <c r="W1752"/>
  <c r="U1752"/>
  <c r="T1752"/>
  <c r="Q1752"/>
  <c r="R1752" s="1"/>
  <c r="X1751"/>
  <c r="W1751"/>
  <c r="U1751"/>
  <c r="T1751"/>
  <c r="Q1751"/>
  <c r="R1751" s="1"/>
  <c r="X1750"/>
  <c r="W1750"/>
  <c r="U1750"/>
  <c r="T1750"/>
  <c r="Q1750"/>
  <c r="R1750" s="1"/>
  <c r="X1749"/>
  <c r="W1749"/>
  <c r="U1749"/>
  <c r="T1749"/>
  <c r="Q1749"/>
  <c r="R1749" s="1"/>
  <c r="X1748"/>
  <c r="W1748"/>
  <c r="U1748"/>
  <c r="T1748"/>
  <c r="Q1748"/>
  <c r="R1748" s="1"/>
  <c r="X1747"/>
  <c r="W1747"/>
  <c r="U1747"/>
  <c r="T1747"/>
  <c r="Q1747"/>
  <c r="R1747" s="1"/>
  <c r="X1746"/>
  <c r="W1746"/>
  <c r="U1746"/>
  <c r="T1746"/>
  <c r="Q1746"/>
  <c r="R1746" s="1"/>
  <c r="X1745"/>
  <c r="W1745"/>
  <c r="U1745"/>
  <c r="T1745"/>
  <c r="Q1745"/>
  <c r="R1745" s="1"/>
  <c r="X1744"/>
  <c r="W1744"/>
  <c r="U1744"/>
  <c r="T1744"/>
  <c r="Q1744"/>
  <c r="R1744" s="1"/>
  <c r="X1743"/>
  <c r="W1743"/>
  <c r="U1743"/>
  <c r="T1743"/>
  <c r="Q1743"/>
  <c r="R1743" s="1"/>
  <c r="X1742"/>
  <c r="W1742"/>
  <c r="U1742"/>
  <c r="T1742"/>
  <c r="Q1742"/>
  <c r="R1742" s="1"/>
  <c r="X1741"/>
  <c r="W1741"/>
  <c r="U1741"/>
  <c r="T1741"/>
  <c r="Q1741"/>
  <c r="R1741" s="1"/>
  <c r="X1740"/>
  <c r="W1740"/>
  <c r="U1740"/>
  <c r="T1740"/>
  <c r="Q1740"/>
  <c r="R1740" s="1"/>
  <c r="X1739"/>
  <c r="W1739"/>
  <c r="U1739"/>
  <c r="T1739"/>
  <c r="Q1739"/>
  <c r="R1739" s="1"/>
  <c r="X1738"/>
  <c r="W1738"/>
  <c r="U1738"/>
  <c r="T1738"/>
  <c r="Q1738"/>
  <c r="R1738" s="1"/>
  <c r="X1737"/>
  <c r="W1737"/>
  <c r="U1737"/>
  <c r="T1737"/>
  <c r="Q1737"/>
  <c r="R1737" s="1"/>
  <c r="X1736"/>
  <c r="W1736"/>
  <c r="U1736"/>
  <c r="T1736"/>
  <c r="Q1736"/>
  <c r="R1736" s="1"/>
  <c r="X1735"/>
  <c r="W1735"/>
  <c r="U1735"/>
  <c r="T1735"/>
  <c r="Q1735"/>
  <c r="R1735" s="1"/>
  <c r="Z1734"/>
  <c r="AA1734" s="1"/>
  <c r="X1734"/>
  <c r="W1734"/>
  <c r="U1734"/>
  <c r="T1734"/>
  <c r="Q1734"/>
  <c r="R1734" s="1"/>
  <c r="X1733"/>
  <c r="W1733"/>
  <c r="U1733"/>
  <c r="T1733"/>
  <c r="Q1733"/>
  <c r="R1733" s="1"/>
  <c r="X1732"/>
  <c r="W1732"/>
  <c r="U1732"/>
  <c r="T1732"/>
  <c r="Q1732"/>
  <c r="R1732" s="1"/>
  <c r="X1731"/>
  <c r="W1731"/>
  <c r="U1731"/>
  <c r="T1731"/>
  <c r="Q1731"/>
  <c r="R1731" s="1"/>
  <c r="X1730"/>
  <c r="W1730"/>
  <c r="U1730"/>
  <c r="T1730"/>
  <c r="R1730"/>
  <c r="X1729"/>
  <c r="W1729"/>
  <c r="U1729"/>
  <c r="T1729"/>
  <c r="Q1729"/>
  <c r="R1729" s="1"/>
  <c r="X1728"/>
  <c r="W1728"/>
  <c r="U1728"/>
  <c r="T1728"/>
  <c r="Q1728"/>
  <c r="R1728" s="1"/>
  <c r="X1727"/>
  <c r="W1727"/>
  <c r="U1727"/>
  <c r="T1727"/>
  <c r="Q1727"/>
  <c r="R1727" s="1"/>
  <c r="X1726"/>
  <c r="W1726"/>
  <c r="U1726"/>
  <c r="T1726"/>
  <c r="Q1726"/>
  <c r="R1726" s="1"/>
  <c r="X1725"/>
  <c r="W1725"/>
  <c r="U1725"/>
  <c r="T1725"/>
  <c r="Q1725"/>
  <c r="R1725" s="1"/>
  <c r="X1724"/>
  <c r="W1724"/>
  <c r="U1724"/>
  <c r="T1724"/>
  <c r="Q1724"/>
  <c r="R1724" s="1"/>
  <c r="X1723"/>
  <c r="W1723"/>
  <c r="U1723"/>
  <c r="T1723"/>
  <c r="Q1723"/>
  <c r="R1723" s="1"/>
  <c r="X1722"/>
  <c r="W1722"/>
  <c r="U1722"/>
  <c r="T1722"/>
  <c r="Q1722"/>
  <c r="R1722" s="1"/>
  <c r="X1721"/>
  <c r="W1721"/>
  <c r="U1721"/>
  <c r="T1721"/>
  <c r="Q1721"/>
  <c r="R1721" s="1"/>
  <c r="X1720"/>
  <c r="W1720"/>
  <c r="U1720"/>
  <c r="T1720"/>
  <c r="Q1720"/>
  <c r="R1720" s="1"/>
  <c r="X1719"/>
  <c r="W1719"/>
  <c r="U1719"/>
  <c r="T1719"/>
  <c r="Q1719"/>
  <c r="R1719" s="1"/>
  <c r="X1718"/>
  <c r="W1718"/>
  <c r="U1718"/>
  <c r="T1718"/>
  <c r="Q1718"/>
  <c r="R1718" s="1"/>
  <c r="X1717"/>
  <c r="W1717"/>
  <c r="U1717"/>
  <c r="T1717"/>
  <c r="Q1717"/>
  <c r="R1717" s="1"/>
  <c r="X1716"/>
  <c r="W1716"/>
  <c r="U1716"/>
  <c r="T1716"/>
  <c r="Q1716"/>
  <c r="R1716" s="1"/>
  <c r="X1715"/>
  <c r="W1715"/>
  <c r="U1715"/>
  <c r="T1715"/>
  <c r="Q1715"/>
  <c r="R1715" s="1"/>
  <c r="X1714"/>
  <c r="W1714"/>
  <c r="U1714"/>
  <c r="T1714"/>
  <c r="Q1714"/>
  <c r="R1714" s="1"/>
  <c r="X1713"/>
  <c r="W1713"/>
  <c r="U1713"/>
  <c r="T1713"/>
  <c r="Q1713"/>
  <c r="R1713" s="1"/>
  <c r="AC1712"/>
  <c r="AD1712" s="1"/>
  <c r="Z1712"/>
  <c r="AA1712" s="1"/>
  <c r="X1712"/>
  <c r="W1712"/>
  <c r="U1712"/>
  <c r="T1712"/>
  <c r="Q1712"/>
  <c r="R1712" s="1"/>
  <c r="X1711"/>
  <c r="W1711"/>
  <c r="U1711"/>
  <c r="T1711"/>
  <c r="Q1711"/>
  <c r="R1711" s="1"/>
  <c r="X1710"/>
  <c r="W1710"/>
  <c r="U1710"/>
  <c r="T1710"/>
  <c r="Q1710"/>
  <c r="R1710" s="1"/>
  <c r="X1709"/>
  <c r="W1709"/>
  <c r="U1709"/>
  <c r="T1709"/>
  <c r="Q1709"/>
  <c r="R1709" s="1"/>
  <c r="X1708"/>
  <c r="W1708"/>
  <c r="U1708"/>
  <c r="T1708"/>
  <c r="Q1708"/>
  <c r="R1708" s="1"/>
  <c r="X1707"/>
  <c r="W1707"/>
  <c r="U1707"/>
  <c r="T1707"/>
  <c r="Q1707"/>
  <c r="R1707" s="1"/>
  <c r="X1706"/>
  <c r="W1706"/>
  <c r="U1706"/>
  <c r="T1706"/>
  <c r="Q1706"/>
  <c r="R1706" s="1"/>
  <c r="X1705"/>
  <c r="W1705"/>
  <c r="U1705"/>
  <c r="T1705"/>
  <c r="Q1705"/>
  <c r="R1705" s="1"/>
  <c r="X1704"/>
  <c r="W1704"/>
  <c r="U1704"/>
  <c r="T1704"/>
  <c r="Q1704"/>
  <c r="R1704" s="1"/>
  <c r="X1703"/>
  <c r="W1703"/>
  <c r="U1703"/>
  <c r="T1703"/>
  <c r="Q1703"/>
  <c r="R1703" s="1"/>
  <c r="X1702"/>
  <c r="W1702"/>
  <c r="U1702"/>
  <c r="T1702"/>
  <c r="Q1702"/>
  <c r="R1702" s="1"/>
  <c r="X1701"/>
  <c r="W1701"/>
  <c r="U1701"/>
  <c r="T1701"/>
  <c r="Q1701"/>
  <c r="R1701" s="1"/>
  <c r="X1700"/>
  <c r="W1700"/>
  <c r="U1700"/>
  <c r="T1700"/>
  <c r="Q1700"/>
  <c r="R1700" s="1"/>
  <c r="X1699"/>
  <c r="W1699"/>
  <c r="U1699"/>
  <c r="T1699"/>
  <c r="Q1699"/>
  <c r="R1699" s="1"/>
  <c r="X1698"/>
  <c r="W1698"/>
  <c r="U1698"/>
  <c r="T1698"/>
  <c r="Q1698"/>
  <c r="R1698" s="1"/>
  <c r="X1697"/>
  <c r="W1697"/>
  <c r="U1697"/>
  <c r="T1697"/>
  <c r="Q1697"/>
  <c r="R1697" s="1"/>
  <c r="X1696"/>
  <c r="W1696"/>
  <c r="U1696"/>
  <c r="T1696"/>
  <c r="Q1696"/>
  <c r="R1696" s="1"/>
  <c r="X1695"/>
  <c r="W1695"/>
  <c r="U1695"/>
  <c r="T1695"/>
  <c r="Q1695"/>
  <c r="R1695" s="1"/>
  <c r="X1694"/>
  <c r="W1694"/>
  <c r="U1694"/>
  <c r="T1694"/>
  <c r="Q1694"/>
  <c r="R1694" s="1"/>
  <c r="X1693"/>
  <c r="W1693"/>
  <c r="U1693"/>
  <c r="T1693"/>
  <c r="Q1693"/>
  <c r="R1693" s="1"/>
  <c r="X1692"/>
  <c r="W1692"/>
  <c r="U1692"/>
  <c r="T1692"/>
  <c r="Q1692"/>
  <c r="R1692" s="1"/>
  <c r="X1691"/>
  <c r="W1691"/>
  <c r="U1691"/>
  <c r="T1691"/>
  <c r="Q1691"/>
  <c r="R1691" s="1"/>
  <c r="X1690"/>
  <c r="W1690"/>
  <c r="U1690"/>
  <c r="T1690"/>
  <c r="Q1690"/>
  <c r="R1690" s="1"/>
  <c r="X1689"/>
  <c r="W1689"/>
  <c r="U1689"/>
  <c r="T1689"/>
  <c r="Q1689"/>
  <c r="R1689" s="1"/>
  <c r="X1688"/>
  <c r="W1688"/>
  <c r="U1688"/>
  <c r="T1688"/>
  <c r="Q1688"/>
  <c r="R1688" s="1"/>
  <c r="X1687"/>
  <c r="W1687"/>
  <c r="U1687"/>
  <c r="T1687"/>
  <c r="Q1687"/>
  <c r="R1687" s="1"/>
  <c r="X1686"/>
  <c r="W1686"/>
  <c r="U1686"/>
  <c r="T1686"/>
  <c r="Q1686"/>
  <c r="R1686" s="1"/>
  <c r="X1685"/>
  <c r="W1685"/>
  <c r="U1685"/>
  <c r="T1685"/>
  <c r="Q1685"/>
  <c r="R1685" s="1"/>
  <c r="X1684"/>
  <c r="W1684"/>
  <c r="U1684"/>
  <c r="T1684"/>
  <c r="Q1684"/>
  <c r="R1684" s="1"/>
  <c r="X1683"/>
  <c r="W1683"/>
  <c r="U1683"/>
  <c r="T1683"/>
  <c r="Q1683"/>
  <c r="R1683" s="1"/>
  <c r="X1682"/>
  <c r="W1682"/>
  <c r="U1682"/>
  <c r="T1682"/>
  <c r="Q1682"/>
  <c r="R1682" s="1"/>
  <c r="X1681"/>
  <c r="W1681"/>
  <c r="U1681"/>
  <c r="T1681"/>
  <c r="Q1681"/>
  <c r="R1681" s="1"/>
  <c r="X1680"/>
  <c r="W1680"/>
  <c r="U1680"/>
  <c r="T1680"/>
  <c r="Q1680"/>
  <c r="R1680" s="1"/>
  <c r="X1679"/>
  <c r="W1679"/>
  <c r="U1679"/>
  <c r="T1679"/>
  <c r="Q1679"/>
  <c r="R1679" s="1"/>
  <c r="X1678"/>
  <c r="W1678"/>
  <c r="U1678"/>
  <c r="T1678"/>
  <c r="Q1678"/>
  <c r="R1678" s="1"/>
  <c r="X1677"/>
  <c r="W1677"/>
  <c r="U1677"/>
  <c r="T1677"/>
  <c r="Q1677"/>
  <c r="R1677" s="1"/>
  <c r="X1676"/>
  <c r="W1676"/>
  <c r="U1676"/>
  <c r="T1676"/>
  <c r="Q1676"/>
  <c r="R1676" s="1"/>
  <c r="X1675"/>
  <c r="W1675"/>
  <c r="U1675"/>
  <c r="T1675"/>
  <c r="Q1675"/>
  <c r="R1675" s="1"/>
  <c r="X1674"/>
  <c r="W1674"/>
  <c r="U1674"/>
  <c r="T1674"/>
  <c r="Q1674"/>
  <c r="R1674" s="1"/>
  <c r="Z1673"/>
  <c r="AA1673" s="1"/>
  <c r="X1673"/>
  <c r="W1673"/>
  <c r="U1673"/>
  <c r="T1673"/>
  <c r="Q1673"/>
  <c r="R1673" s="1"/>
  <c r="X1672"/>
  <c r="W1672"/>
  <c r="U1672"/>
  <c r="T1672"/>
  <c r="Q1672"/>
  <c r="R1672" s="1"/>
  <c r="X1671"/>
  <c r="W1671"/>
  <c r="U1671"/>
  <c r="T1671"/>
  <c r="Q1671"/>
  <c r="R1671" s="1"/>
  <c r="X1670"/>
  <c r="W1670"/>
  <c r="U1670"/>
  <c r="T1670"/>
  <c r="Q1670"/>
  <c r="R1670" s="1"/>
  <c r="X1669"/>
  <c r="W1669"/>
  <c r="U1669"/>
  <c r="T1669"/>
  <c r="Q1669"/>
  <c r="R1669" s="1"/>
  <c r="X1668"/>
  <c r="W1668"/>
  <c r="U1668"/>
  <c r="T1668"/>
  <c r="Q1668"/>
  <c r="R1668" s="1"/>
  <c r="X1667"/>
  <c r="W1667"/>
  <c r="U1667"/>
  <c r="T1667"/>
  <c r="Q1667"/>
  <c r="R1667" s="1"/>
  <c r="X1666"/>
  <c r="W1666"/>
  <c r="U1666"/>
  <c r="T1666"/>
  <c r="Q1666"/>
  <c r="R1666" s="1"/>
  <c r="X1665"/>
  <c r="W1665"/>
  <c r="U1665"/>
  <c r="T1665"/>
  <c r="Q1665"/>
  <c r="R1665" s="1"/>
  <c r="X1664"/>
  <c r="W1664"/>
  <c r="U1664"/>
  <c r="T1664"/>
  <c r="Q1664"/>
  <c r="R1664" s="1"/>
  <c r="X1663"/>
  <c r="W1663"/>
  <c r="U1663"/>
  <c r="T1663"/>
  <c r="Q1663"/>
  <c r="R1663" s="1"/>
  <c r="X1662"/>
  <c r="W1662"/>
  <c r="U1662"/>
  <c r="T1662"/>
  <c r="Q1662"/>
  <c r="R1662" s="1"/>
  <c r="X1661"/>
  <c r="W1661"/>
  <c r="U1661"/>
  <c r="T1661"/>
  <c r="Q1661"/>
  <c r="R1661" s="1"/>
  <c r="X1660"/>
  <c r="W1660"/>
  <c r="U1660"/>
  <c r="T1660"/>
  <c r="Q1660"/>
  <c r="R1660" s="1"/>
  <c r="X1659"/>
  <c r="W1659"/>
  <c r="U1659"/>
  <c r="T1659"/>
  <c r="Q1659"/>
  <c r="R1659" s="1"/>
  <c r="X1658"/>
  <c r="W1658"/>
  <c r="U1658"/>
  <c r="T1658"/>
  <c r="Q1658"/>
  <c r="R1658" s="1"/>
  <c r="X1657"/>
  <c r="W1657"/>
  <c r="U1657"/>
  <c r="T1657"/>
  <c r="Q1657"/>
  <c r="R1657" s="1"/>
  <c r="X1656"/>
  <c r="W1656"/>
  <c r="U1656"/>
  <c r="T1656"/>
  <c r="Q1656"/>
  <c r="R1656" s="1"/>
  <c r="X1655"/>
  <c r="W1655"/>
  <c r="U1655"/>
  <c r="T1655"/>
  <c r="Q1655"/>
  <c r="R1655" s="1"/>
  <c r="X1654"/>
  <c r="W1654"/>
  <c r="U1654"/>
  <c r="T1654"/>
  <c r="Q1654"/>
  <c r="R1654" s="1"/>
  <c r="X1653"/>
  <c r="W1653"/>
  <c r="U1653"/>
  <c r="T1653"/>
  <c r="Q1653"/>
  <c r="R1653" s="1"/>
  <c r="X1652"/>
  <c r="W1652"/>
  <c r="U1652"/>
  <c r="T1652"/>
  <c r="Q1652"/>
  <c r="R1652" s="1"/>
  <c r="X1651"/>
  <c r="W1651"/>
  <c r="U1651"/>
  <c r="T1651"/>
  <c r="Q1651"/>
  <c r="R1651" s="1"/>
  <c r="X1650"/>
  <c r="W1650"/>
  <c r="U1650"/>
  <c r="T1650"/>
  <c r="Q1650"/>
  <c r="R1650" s="1"/>
  <c r="X1649"/>
  <c r="W1649"/>
  <c r="U1649"/>
  <c r="T1649"/>
  <c r="Q1649"/>
  <c r="R1649" s="1"/>
  <c r="X1648"/>
  <c r="W1648"/>
  <c r="U1648"/>
  <c r="T1648"/>
  <c r="Q1648"/>
  <c r="R1648" s="1"/>
  <c r="X1647"/>
  <c r="W1647"/>
  <c r="U1647"/>
  <c r="T1647"/>
  <c r="Q1647"/>
  <c r="R1647" s="1"/>
  <c r="X1646"/>
  <c r="W1646"/>
  <c r="U1646"/>
  <c r="T1646"/>
  <c r="Q1646"/>
  <c r="R1646" s="1"/>
  <c r="X1645"/>
  <c r="W1645"/>
  <c r="U1645"/>
  <c r="T1645"/>
  <c r="Q1645"/>
  <c r="R1645" s="1"/>
  <c r="X1644"/>
  <c r="W1644"/>
  <c r="U1644"/>
  <c r="T1644"/>
  <c r="Q1644"/>
  <c r="R1644" s="1"/>
  <c r="X1643"/>
  <c r="W1643"/>
  <c r="U1643"/>
  <c r="T1643"/>
  <c r="Q1643"/>
  <c r="R1643" s="1"/>
  <c r="X1642"/>
  <c r="W1642"/>
  <c r="U1642"/>
  <c r="T1642"/>
  <c r="Q1642"/>
  <c r="R1642" s="1"/>
  <c r="X1641"/>
  <c r="W1641"/>
  <c r="U1641"/>
  <c r="T1641"/>
  <c r="Q1641"/>
  <c r="R1641" s="1"/>
  <c r="Z1640"/>
  <c r="AA1640" s="1"/>
  <c r="X1640"/>
  <c r="W1640"/>
  <c r="U1640"/>
  <c r="T1640"/>
  <c r="Q1640"/>
  <c r="R1640" s="1"/>
  <c r="X1639"/>
  <c r="W1639"/>
  <c r="U1639"/>
  <c r="T1639"/>
  <c r="Q1639"/>
  <c r="R1639" s="1"/>
  <c r="X1638"/>
  <c r="W1638"/>
  <c r="U1638"/>
  <c r="T1638"/>
  <c r="Q1638"/>
  <c r="R1638" s="1"/>
  <c r="X1637"/>
  <c r="W1637"/>
  <c r="U1637"/>
  <c r="T1637"/>
  <c r="Q1637"/>
  <c r="R1637" s="1"/>
  <c r="X1636"/>
  <c r="W1636"/>
  <c r="U1636"/>
  <c r="T1636"/>
  <c r="Q1636"/>
  <c r="R1636" s="1"/>
  <c r="X1635"/>
  <c r="W1635"/>
  <c r="U1635"/>
  <c r="T1635"/>
  <c r="Q1635"/>
  <c r="R1635" s="1"/>
  <c r="X1634"/>
  <c r="W1634"/>
  <c r="U1634"/>
  <c r="T1634"/>
  <c r="Q1634"/>
  <c r="R1634" s="1"/>
  <c r="X1633"/>
  <c r="W1633"/>
  <c r="U1633"/>
  <c r="T1633"/>
  <c r="Q1633"/>
  <c r="R1633" s="1"/>
  <c r="X1632"/>
  <c r="W1632"/>
  <c r="U1632"/>
  <c r="T1632"/>
  <c r="Q1632"/>
  <c r="R1632" s="1"/>
  <c r="X1631"/>
  <c r="W1631"/>
  <c r="U1631"/>
  <c r="T1631"/>
  <c r="Q1631"/>
  <c r="R1631" s="1"/>
  <c r="X1630"/>
  <c r="W1630"/>
  <c r="U1630"/>
  <c r="T1630"/>
  <c r="Q1630"/>
  <c r="R1630" s="1"/>
  <c r="X1629"/>
  <c r="W1629"/>
  <c r="U1629"/>
  <c r="T1629"/>
  <c r="Q1629"/>
  <c r="R1629" s="1"/>
  <c r="X1628"/>
  <c r="W1628"/>
  <c r="U1628"/>
  <c r="T1628"/>
  <c r="Q1628"/>
  <c r="R1628" s="1"/>
  <c r="X1627"/>
  <c r="W1627"/>
  <c r="U1627"/>
  <c r="T1627"/>
  <c r="Q1627"/>
  <c r="R1627" s="1"/>
  <c r="X1626"/>
  <c r="W1626"/>
  <c r="U1626"/>
  <c r="T1626"/>
  <c r="Q1626"/>
  <c r="R1626" s="1"/>
  <c r="X1625"/>
  <c r="W1625"/>
  <c r="U1625"/>
  <c r="T1625"/>
  <c r="Q1625"/>
  <c r="R1625" s="1"/>
  <c r="X1624"/>
  <c r="W1624"/>
  <c r="U1624"/>
  <c r="T1624"/>
  <c r="Q1624"/>
  <c r="R1624" s="1"/>
  <c r="X1623"/>
  <c r="W1623"/>
  <c r="U1623"/>
  <c r="T1623"/>
  <c r="Q1623"/>
  <c r="R1623" s="1"/>
  <c r="AF1622"/>
  <c r="AG1622" s="1"/>
  <c r="AC1622"/>
  <c r="AD1622" s="1"/>
  <c r="Z1622"/>
  <c r="AA1622" s="1"/>
  <c r="X1622"/>
  <c r="W1622"/>
  <c r="U1622"/>
  <c r="T1622"/>
  <c r="Q1622"/>
  <c r="R1622" s="1"/>
  <c r="X1621"/>
  <c r="W1621"/>
  <c r="U1621"/>
  <c r="T1621"/>
  <c r="Q1621"/>
  <c r="R1621" s="1"/>
  <c r="X1620"/>
  <c r="W1620"/>
  <c r="U1620"/>
  <c r="T1620"/>
  <c r="Q1620"/>
  <c r="R1620" s="1"/>
  <c r="X1619"/>
  <c r="W1619"/>
  <c r="U1619"/>
  <c r="T1619"/>
  <c r="Q1619"/>
  <c r="R1619" s="1"/>
  <c r="X1618"/>
  <c r="W1618"/>
  <c r="U1618"/>
  <c r="T1618"/>
  <c r="Q1618"/>
  <c r="R1618" s="1"/>
  <c r="X1617"/>
  <c r="W1617"/>
  <c r="U1617"/>
  <c r="T1617"/>
  <c r="Q1617"/>
  <c r="R1617" s="1"/>
  <c r="X1616"/>
  <c r="W1616"/>
  <c r="U1616"/>
  <c r="T1616"/>
  <c r="Q1616"/>
  <c r="R1616" s="1"/>
  <c r="X1615"/>
  <c r="W1615"/>
  <c r="U1615"/>
  <c r="T1615"/>
  <c r="Q1615"/>
  <c r="R1615" s="1"/>
  <c r="X1614"/>
  <c r="W1614"/>
  <c r="U1614"/>
  <c r="T1614"/>
  <c r="Q1614"/>
  <c r="R1614" s="1"/>
  <c r="X1613"/>
  <c r="W1613"/>
  <c r="U1613"/>
  <c r="T1613"/>
  <c r="Q1613"/>
  <c r="R1613" s="1"/>
  <c r="X1612"/>
  <c r="W1612"/>
  <c r="U1612"/>
  <c r="T1612"/>
  <c r="Q1612"/>
  <c r="R1612" s="1"/>
  <c r="X1611"/>
  <c r="W1611"/>
  <c r="U1611"/>
  <c r="T1611"/>
  <c r="Q1611"/>
  <c r="R1611" s="1"/>
  <c r="X1610"/>
  <c r="W1610"/>
  <c r="U1610"/>
  <c r="T1610"/>
  <c r="Q1610"/>
  <c r="R1610" s="1"/>
  <c r="X1609"/>
  <c r="W1609"/>
  <c r="U1609"/>
  <c r="T1609"/>
  <c r="Q1609"/>
  <c r="R1609" s="1"/>
  <c r="X1608"/>
  <c r="W1608"/>
  <c r="U1608"/>
  <c r="T1608"/>
  <c r="Q1608"/>
  <c r="R1608" s="1"/>
  <c r="X1607"/>
  <c r="W1607"/>
  <c r="U1607"/>
  <c r="T1607"/>
  <c r="Q1607"/>
  <c r="R1607" s="1"/>
  <c r="X1606"/>
  <c r="W1606"/>
  <c r="U1606"/>
  <c r="T1606"/>
  <c r="Q1606"/>
  <c r="R1606" s="1"/>
  <c r="X1605"/>
  <c r="W1605"/>
  <c r="U1605"/>
  <c r="T1605"/>
  <c r="Q1605"/>
  <c r="R1605" s="1"/>
  <c r="X1604"/>
  <c r="W1604"/>
  <c r="U1604"/>
  <c r="T1604"/>
  <c r="Q1604"/>
  <c r="R1604" s="1"/>
  <c r="X1603"/>
  <c r="W1603"/>
  <c r="U1603"/>
  <c r="T1603"/>
  <c r="Q1603"/>
  <c r="R1603" s="1"/>
  <c r="X1602"/>
  <c r="W1602"/>
  <c r="U1602"/>
  <c r="T1602"/>
  <c r="Q1602"/>
  <c r="R1602" s="1"/>
  <c r="X1601"/>
  <c r="W1601"/>
  <c r="U1601"/>
  <c r="T1601"/>
  <c r="Q1601"/>
  <c r="R1601" s="1"/>
  <c r="X1600"/>
  <c r="W1600"/>
  <c r="U1600"/>
  <c r="T1600"/>
  <c r="Q1600"/>
  <c r="R1600" s="1"/>
  <c r="X1599"/>
  <c r="W1599"/>
  <c r="U1599"/>
  <c r="T1599"/>
  <c r="Q1599"/>
  <c r="R1599" s="1"/>
  <c r="X1598"/>
  <c r="W1598"/>
  <c r="U1598"/>
  <c r="T1598"/>
  <c r="Q1598"/>
  <c r="R1598" s="1"/>
  <c r="X1597"/>
  <c r="W1597"/>
  <c r="U1597"/>
  <c r="T1597"/>
  <c r="Q1597"/>
  <c r="R1597" s="1"/>
  <c r="X1596"/>
  <c r="W1596"/>
  <c r="U1596"/>
  <c r="T1596"/>
  <c r="Q1596"/>
  <c r="R1596" s="1"/>
  <c r="X1595"/>
  <c r="W1595"/>
  <c r="U1595"/>
  <c r="T1595"/>
  <c r="Q1595"/>
  <c r="R1595" s="1"/>
  <c r="X1594"/>
  <c r="W1594"/>
  <c r="U1594"/>
  <c r="T1594"/>
  <c r="Q1594"/>
  <c r="R1594" s="1"/>
  <c r="X1593"/>
  <c r="W1593"/>
  <c r="U1593"/>
  <c r="T1593"/>
  <c r="Q1593"/>
  <c r="R1593" s="1"/>
  <c r="X1592"/>
  <c r="W1592"/>
  <c r="U1592"/>
  <c r="T1592"/>
  <c r="Q1592"/>
  <c r="R1592" s="1"/>
  <c r="X1591"/>
  <c r="W1591"/>
  <c r="U1591"/>
  <c r="T1591"/>
  <c r="Q1591"/>
  <c r="R1591" s="1"/>
  <c r="X1590"/>
  <c r="W1590"/>
  <c r="U1590"/>
  <c r="T1590"/>
  <c r="Q1590"/>
  <c r="R1590" s="1"/>
  <c r="X1589"/>
  <c r="W1589"/>
  <c r="U1589"/>
  <c r="T1589"/>
  <c r="Q1589"/>
  <c r="R1589" s="1"/>
  <c r="X1588"/>
  <c r="W1588"/>
  <c r="U1588"/>
  <c r="T1588"/>
  <c r="Q1588"/>
  <c r="R1588" s="1"/>
  <c r="X1587"/>
  <c r="W1587"/>
  <c r="U1587"/>
  <c r="T1587"/>
  <c r="Q1587"/>
  <c r="R1587" s="1"/>
  <c r="X1586"/>
  <c r="W1586"/>
  <c r="U1586"/>
  <c r="T1586"/>
  <c r="Q1586"/>
  <c r="R1586" s="1"/>
  <c r="X1585"/>
  <c r="W1585"/>
  <c r="U1585"/>
  <c r="T1585"/>
  <c r="Q1585"/>
  <c r="R1585" s="1"/>
  <c r="X1584"/>
  <c r="W1584"/>
  <c r="U1584"/>
  <c r="T1584"/>
  <c r="Q1584"/>
  <c r="R1584" s="1"/>
  <c r="X1583"/>
  <c r="W1583"/>
  <c r="U1583"/>
  <c r="T1583"/>
  <c r="Q1583"/>
  <c r="R1583" s="1"/>
  <c r="X1582"/>
  <c r="W1582"/>
  <c r="U1582"/>
  <c r="T1582"/>
  <c r="Q1582"/>
  <c r="R1582" s="1"/>
  <c r="X1581"/>
  <c r="W1581"/>
  <c r="U1581"/>
  <c r="T1581"/>
  <c r="Q1581"/>
  <c r="R1581" s="1"/>
  <c r="X1580"/>
  <c r="W1580"/>
  <c r="U1580"/>
  <c r="T1580"/>
  <c r="Q1580"/>
  <c r="R1580" s="1"/>
  <c r="X1579"/>
  <c r="W1579"/>
  <c r="U1579"/>
  <c r="T1579"/>
  <c r="Q1579"/>
  <c r="R1579" s="1"/>
  <c r="X1578"/>
  <c r="W1578"/>
  <c r="U1578"/>
  <c r="T1578"/>
  <c r="Q1578"/>
  <c r="R1578" s="1"/>
  <c r="X1577"/>
  <c r="W1577"/>
  <c r="U1577"/>
  <c r="T1577"/>
  <c r="Q1577"/>
  <c r="R1577" s="1"/>
  <c r="X1576"/>
  <c r="W1576"/>
  <c r="U1576"/>
  <c r="T1576"/>
  <c r="Q1576"/>
  <c r="R1576" s="1"/>
  <c r="X1575"/>
  <c r="W1575"/>
  <c r="U1575"/>
  <c r="T1575"/>
  <c r="Q1575"/>
  <c r="R1575" s="1"/>
  <c r="X1574"/>
  <c r="W1574"/>
  <c r="U1574"/>
  <c r="T1574"/>
  <c r="Q1574"/>
  <c r="R1574" s="1"/>
  <c r="X1573"/>
  <c r="W1573"/>
  <c r="U1573"/>
  <c r="T1573"/>
  <c r="Q1573"/>
  <c r="R1573" s="1"/>
  <c r="X1572"/>
  <c r="W1572"/>
  <c r="U1572"/>
  <c r="T1572"/>
  <c r="Q1572"/>
  <c r="R1572" s="1"/>
  <c r="X1571"/>
  <c r="W1571"/>
  <c r="U1571"/>
  <c r="T1571"/>
  <c r="Q1571"/>
  <c r="R1571" s="1"/>
  <c r="X1570"/>
  <c r="W1570"/>
  <c r="U1570"/>
  <c r="T1570"/>
  <c r="Q1570"/>
  <c r="R1570" s="1"/>
  <c r="X1569"/>
  <c r="W1569"/>
  <c r="U1569"/>
  <c r="T1569"/>
  <c r="Q1569"/>
  <c r="R1569" s="1"/>
  <c r="X1568"/>
  <c r="W1568"/>
  <c r="U1568"/>
  <c r="T1568"/>
  <c r="Q1568"/>
  <c r="R1568" s="1"/>
  <c r="Z1567"/>
  <c r="AA1567" s="1"/>
  <c r="X1567"/>
  <c r="W1567"/>
  <c r="U1567"/>
  <c r="T1567"/>
  <c r="Q1567"/>
  <c r="R1567" s="1"/>
  <c r="X1566"/>
  <c r="W1566"/>
  <c r="U1566"/>
  <c r="T1566"/>
  <c r="Q1566"/>
  <c r="R1566" s="1"/>
  <c r="X1565"/>
  <c r="W1565"/>
  <c r="U1565"/>
  <c r="T1565"/>
  <c r="Q1565"/>
  <c r="R1565" s="1"/>
  <c r="X1564"/>
  <c r="W1564"/>
  <c r="U1564"/>
  <c r="T1564"/>
  <c r="Q1564"/>
  <c r="R1564" s="1"/>
  <c r="X1563"/>
  <c r="W1563"/>
  <c r="U1563"/>
  <c r="T1563"/>
  <c r="Q1563"/>
  <c r="R1563" s="1"/>
  <c r="X1562"/>
  <c r="W1562"/>
  <c r="U1562"/>
  <c r="T1562"/>
  <c r="Q1562"/>
  <c r="R1562" s="1"/>
  <c r="X1561"/>
  <c r="W1561"/>
  <c r="U1561"/>
  <c r="T1561"/>
  <c r="Q1561"/>
  <c r="R1561" s="1"/>
  <c r="X1560"/>
  <c r="W1560"/>
  <c r="U1560"/>
  <c r="T1560"/>
  <c r="Q1560"/>
  <c r="R1560" s="1"/>
  <c r="X1559"/>
  <c r="W1559"/>
  <c r="U1559"/>
  <c r="T1559"/>
  <c r="Q1559"/>
  <c r="R1559" s="1"/>
  <c r="X1558"/>
  <c r="W1558"/>
  <c r="U1558"/>
  <c r="T1558"/>
  <c r="Q1558"/>
  <c r="R1558" s="1"/>
  <c r="X1557"/>
  <c r="W1557"/>
  <c r="U1557"/>
  <c r="T1557"/>
  <c r="Q1557"/>
  <c r="R1557" s="1"/>
  <c r="X1556"/>
  <c r="W1556"/>
  <c r="U1556"/>
  <c r="T1556"/>
  <c r="Q1556"/>
  <c r="R1556" s="1"/>
  <c r="X1555"/>
  <c r="W1555"/>
  <c r="U1555"/>
  <c r="T1555"/>
  <c r="Q1555"/>
  <c r="R1555" s="1"/>
  <c r="Z1554"/>
  <c r="AA1554" s="1"/>
  <c r="X1554"/>
  <c r="W1554"/>
  <c r="U1554"/>
  <c r="T1554"/>
  <c r="Q1554"/>
  <c r="R1554" s="1"/>
  <c r="Z1553"/>
  <c r="AA1553" s="1"/>
  <c r="X1553"/>
  <c r="W1553"/>
  <c r="U1553"/>
  <c r="T1553"/>
  <c r="Q1553"/>
  <c r="R1553" s="1"/>
  <c r="X1552"/>
  <c r="W1552"/>
  <c r="U1552"/>
  <c r="T1552"/>
  <c r="Q1552"/>
  <c r="R1552" s="1"/>
  <c r="X1551"/>
  <c r="W1551"/>
  <c r="U1551"/>
  <c r="T1551"/>
  <c r="Q1551"/>
  <c r="R1551" s="1"/>
  <c r="X1550"/>
  <c r="W1550"/>
  <c r="U1550"/>
  <c r="T1550"/>
  <c r="Q1550"/>
  <c r="R1550" s="1"/>
  <c r="X1549"/>
  <c r="W1549"/>
  <c r="U1549"/>
  <c r="T1549"/>
  <c r="Q1549"/>
  <c r="R1549" s="1"/>
  <c r="X1548"/>
  <c r="W1548"/>
  <c r="U1548"/>
  <c r="T1548"/>
  <c r="Q1548"/>
  <c r="R1548" s="1"/>
  <c r="X1547"/>
  <c r="W1547"/>
  <c r="U1547"/>
  <c r="T1547"/>
  <c r="Q1547"/>
  <c r="R1547" s="1"/>
  <c r="X1546"/>
  <c r="W1546"/>
  <c r="U1546"/>
  <c r="T1546"/>
  <c r="Q1546"/>
  <c r="R1546" s="1"/>
  <c r="X1545"/>
  <c r="W1545"/>
  <c r="U1545"/>
  <c r="T1545"/>
  <c r="Q1545"/>
  <c r="R1545" s="1"/>
  <c r="X1544"/>
  <c r="W1544"/>
  <c r="U1544"/>
  <c r="T1544"/>
  <c r="Q1544"/>
  <c r="R1544" s="1"/>
  <c r="X1543"/>
  <c r="W1543"/>
  <c r="U1543"/>
  <c r="T1543"/>
  <c r="Q1543"/>
  <c r="R1543" s="1"/>
  <c r="X1542"/>
  <c r="W1542"/>
  <c r="U1542"/>
  <c r="T1542"/>
  <c r="Q1542"/>
  <c r="R1542" s="1"/>
  <c r="X1541"/>
  <c r="W1541"/>
  <c r="U1541"/>
  <c r="T1541"/>
  <c r="Q1541"/>
  <c r="R1541" s="1"/>
  <c r="X1540"/>
  <c r="W1540"/>
  <c r="U1540"/>
  <c r="T1540"/>
  <c r="Q1540"/>
  <c r="R1540" s="1"/>
  <c r="X1539"/>
  <c r="W1539"/>
  <c r="U1539"/>
  <c r="T1539"/>
  <c r="Q1539"/>
  <c r="R1539" s="1"/>
  <c r="X1538"/>
  <c r="W1538"/>
  <c r="U1538"/>
  <c r="T1538"/>
  <c r="Q1538"/>
  <c r="R1538" s="1"/>
  <c r="X1537"/>
  <c r="W1537"/>
  <c r="U1537"/>
  <c r="T1537"/>
  <c r="Q1537"/>
  <c r="R1537" s="1"/>
  <c r="X1536"/>
  <c r="W1536"/>
  <c r="U1536"/>
  <c r="T1536"/>
  <c r="Q1536"/>
  <c r="R1536" s="1"/>
  <c r="X1535"/>
  <c r="W1535"/>
  <c r="U1535"/>
  <c r="T1535"/>
  <c r="Q1535"/>
  <c r="R1535" s="1"/>
  <c r="X1534"/>
  <c r="W1534"/>
  <c r="U1534"/>
  <c r="T1534"/>
  <c r="Q1534"/>
  <c r="R1534" s="1"/>
  <c r="X1533"/>
  <c r="W1533"/>
  <c r="U1533"/>
  <c r="T1533"/>
  <c r="Q1533"/>
  <c r="R1533" s="1"/>
  <c r="X1532"/>
  <c r="W1532"/>
  <c r="U1532"/>
  <c r="T1532"/>
  <c r="Q1532"/>
  <c r="R1532" s="1"/>
  <c r="X1531"/>
  <c r="W1531"/>
  <c r="U1531"/>
  <c r="T1531"/>
  <c r="Q1531"/>
  <c r="R1531" s="1"/>
  <c r="X1530"/>
  <c r="W1530"/>
  <c r="U1530"/>
  <c r="T1530"/>
  <c r="Q1530"/>
  <c r="R1530" s="1"/>
  <c r="X1529"/>
  <c r="W1529"/>
  <c r="U1529"/>
  <c r="T1529"/>
  <c r="Q1529"/>
  <c r="R1529" s="1"/>
  <c r="X1528"/>
  <c r="W1528"/>
  <c r="U1528"/>
  <c r="T1528"/>
  <c r="Q1528"/>
  <c r="R1528" s="1"/>
  <c r="X1527"/>
  <c r="W1527"/>
  <c r="U1527"/>
  <c r="T1527"/>
  <c r="Q1527"/>
  <c r="R1527" s="1"/>
  <c r="X1526"/>
  <c r="W1526"/>
  <c r="U1526"/>
  <c r="T1526"/>
  <c r="Q1526"/>
  <c r="R1526" s="1"/>
  <c r="X1525"/>
  <c r="W1525"/>
  <c r="U1525"/>
  <c r="T1525"/>
  <c r="Q1525"/>
  <c r="R1525" s="1"/>
  <c r="X1524"/>
  <c r="W1524"/>
  <c r="U1524"/>
  <c r="T1524"/>
  <c r="Q1524"/>
  <c r="R1524" s="1"/>
  <c r="X1523"/>
  <c r="W1523"/>
  <c r="U1523"/>
  <c r="T1523"/>
  <c r="Q1523"/>
  <c r="R1523" s="1"/>
  <c r="X1522"/>
  <c r="W1522"/>
  <c r="U1522"/>
  <c r="T1522"/>
  <c r="Q1522"/>
  <c r="R1522" s="1"/>
  <c r="X1521"/>
  <c r="W1521"/>
  <c r="U1521"/>
  <c r="T1521"/>
  <c r="Q1521"/>
  <c r="R1521" s="1"/>
  <c r="X1520"/>
  <c r="W1520"/>
  <c r="U1520"/>
  <c r="T1520"/>
  <c r="Q1520"/>
  <c r="R1520" s="1"/>
  <c r="X1519"/>
  <c r="W1519"/>
  <c r="U1519"/>
  <c r="T1519"/>
  <c r="Q1519"/>
  <c r="R1519" s="1"/>
  <c r="X1518"/>
  <c r="W1518"/>
  <c r="U1518"/>
  <c r="T1518"/>
  <c r="Q1518"/>
  <c r="R1518" s="1"/>
  <c r="X1517"/>
  <c r="W1517"/>
  <c r="U1517"/>
  <c r="T1517"/>
  <c r="Q1517"/>
  <c r="R1517" s="1"/>
  <c r="X1516"/>
  <c r="W1516"/>
  <c r="U1516"/>
  <c r="T1516"/>
  <c r="Q1516"/>
  <c r="R1516" s="1"/>
  <c r="X1515"/>
  <c r="W1515"/>
  <c r="U1515"/>
  <c r="T1515"/>
  <c r="Q1515"/>
  <c r="R1515" s="1"/>
  <c r="X1514"/>
  <c r="W1514"/>
  <c r="U1514"/>
  <c r="T1514"/>
  <c r="Q1514"/>
  <c r="R1514" s="1"/>
  <c r="X1513"/>
  <c r="W1513"/>
  <c r="U1513"/>
  <c r="T1513"/>
  <c r="Q1513"/>
  <c r="R1513" s="1"/>
  <c r="X1512"/>
  <c r="W1512"/>
  <c r="U1512"/>
  <c r="T1512"/>
  <c r="Q1512"/>
  <c r="R1512" s="1"/>
  <c r="X1511"/>
  <c r="W1511"/>
  <c r="U1511"/>
  <c r="T1511"/>
  <c r="Q1511"/>
  <c r="R1511" s="1"/>
  <c r="X1510"/>
  <c r="W1510"/>
  <c r="U1510"/>
  <c r="T1510"/>
  <c r="Q1510"/>
  <c r="R1510" s="1"/>
  <c r="X1509"/>
  <c r="W1509"/>
  <c r="U1509"/>
  <c r="T1509"/>
  <c r="Q1509"/>
  <c r="R1509" s="1"/>
  <c r="X1508"/>
  <c r="W1508"/>
  <c r="U1508"/>
  <c r="T1508"/>
  <c r="Q1508"/>
  <c r="R1508" s="1"/>
  <c r="X1507"/>
  <c r="W1507"/>
  <c r="U1507"/>
  <c r="T1507"/>
  <c r="Q1507"/>
  <c r="R1507" s="1"/>
  <c r="X1506"/>
  <c r="W1506"/>
  <c r="U1506"/>
  <c r="T1506"/>
  <c r="Q1506"/>
  <c r="R1506" s="1"/>
  <c r="X1505"/>
  <c r="W1505"/>
  <c r="U1505"/>
  <c r="T1505"/>
  <c r="Q1505"/>
  <c r="R1505" s="1"/>
  <c r="X1504"/>
  <c r="W1504"/>
  <c r="U1504"/>
  <c r="T1504"/>
  <c r="Q1504"/>
  <c r="R1504" s="1"/>
  <c r="X1503"/>
  <c r="W1503"/>
  <c r="U1503"/>
  <c r="T1503"/>
  <c r="Q1503"/>
  <c r="R1503" s="1"/>
  <c r="X1502"/>
  <c r="W1502"/>
  <c r="U1502"/>
  <c r="T1502"/>
  <c r="Q1502"/>
  <c r="R1502" s="1"/>
  <c r="X1501"/>
  <c r="W1501"/>
  <c r="U1501"/>
  <c r="T1501"/>
  <c r="Q1501"/>
  <c r="R1501" s="1"/>
  <c r="X1500"/>
  <c r="W1500"/>
  <c r="U1500"/>
  <c r="T1500"/>
  <c r="Q1500"/>
  <c r="R1500" s="1"/>
  <c r="X1499"/>
  <c r="W1499"/>
  <c r="U1499"/>
  <c r="T1499"/>
  <c r="Q1499"/>
  <c r="R1499" s="1"/>
  <c r="X1498"/>
  <c r="W1498"/>
  <c r="U1498"/>
  <c r="T1498"/>
  <c r="Q1498"/>
  <c r="R1498" s="1"/>
  <c r="X1497"/>
  <c r="W1497"/>
  <c r="U1497"/>
  <c r="T1497"/>
  <c r="Q1497"/>
  <c r="R1497" s="1"/>
  <c r="X1496"/>
  <c r="W1496"/>
  <c r="U1496"/>
  <c r="T1496"/>
  <c r="Q1496"/>
  <c r="R1496" s="1"/>
  <c r="X1495"/>
  <c r="W1495"/>
  <c r="U1495"/>
  <c r="T1495"/>
  <c r="Q1495"/>
  <c r="R1495" s="1"/>
  <c r="X1494"/>
  <c r="W1494"/>
  <c r="U1494"/>
  <c r="T1494"/>
  <c r="Q1494"/>
  <c r="R1494" s="1"/>
  <c r="X1493"/>
  <c r="W1493"/>
  <c r="U1493"/>
  <c r="T1493"/>
  <c r="Q1493"/>
  <c r="R1493" s="1"/>
  <c r="X1492"/>
  <c r="W1492"/>
  <c r="U1492"/>
  <c r="T1492"/>
  <c r="Q1492"/>
  <c r="R1492" s="1"/>
  <c r="X1491"/>
  <c r="W1491"/>
  <c r="U1491"/>
  <c r="T1491"/>
  <c r="Q1491"/>
  <c r="R1491" s="1"/>
  <c r="X1490"/>
  <c r="W1490"/>
  <c r="U1490"/>
  <c r="T1490"/>
  <c r="Q1490"/>
  <c r="R1490" s="1"/>
  <c r="X1489"/>
  <c r="W1489"/>
  <c r="U1489"/>
  <c r="T1489"/>
  <c r="Q1489"/>
  <c r="R1489" s="1"/>
  <c r="X1488"/>
  <c r="W1488"/>
  <c r="U1488"/>
  <c r="T1488"/>
  <c r="Q1488"/>
  <c r="R1488" s="1"/>
  <c r="X1487"/>
  <c r="W1487"/>
  <c r="U1487"/>
  <c r="T1487"/>
  <c r="Q1487"/>
  <c r="R1487" s="1"/>
  <c r="X1486"/>
  <c r="W1486"/>
  <c r="U1486"/>
  <c r="T1486"/>
  <c r="Q1486"/>
  <c r="R1486" s="1"/>
  <c r="X1485"/>
  <c r="W1485"/>
  <c r="U1485"/>
  <c r="T1485"/>
  <c r="Q1485"/>
  <c r="R1485" s="1"/>
  <c r="X1484"/>
  <c r="W1484"/>
  <c r="U1484"/>
  <c r="T1484"/>
  <c r="Q1484"/>
  <c r="R1484" s="1"/>
  <c r="X1483"/>
  <c r="W1483"/>
  <c r="U1483"/>
  <c r="T1483"/>
  <c r="Q1483"/>
  <c r="R1483" s="1"/>
  <c r="X1482"/>
  <c r="W1482"/>
  <c r="U1482"/>
  <c r="T1482"/>
  <c r="Q1482"/>
  <c r="R1482" s="1"/>
  <c r="X1481"/>
  <c r="W1481"/>
  <c r="U1481"/>
  <c r="T1481"/>
  <c r="Q1481"/>
  <c r="R1481" s="1"/>
  <c r="X1480"/>
  <c r="W1480"/>
  <c r="U1480"/>
  <c r="T1480"/>
  <c r="Q1480"/>
  <c r="R1480" s="1"/>
  <c r="X1479"/>
  <c r="W1479"/>
  <c r="U1479"/>
  <c r="T1479"/>
  <c r="Q1479"/>
  <c r="R1479" s="1"/>
  <c r="X1478"/>
  <c r="W1478"/>
  <c r="U1478"/>
  <c r="T1478"/>
  <c r="Q1478"/>
  <c r="R1478" s="1"/>
  <c r="X1477"/>
  <c r="W1477"/>
  <c r="U1477"/>
  <c r="T1477"/>
  <c r="Q1477"/>
  <c r="R1477" s="1"/>
  <c r="X1476"/>
  <c r="W1476"/>
  <c r="U1476"/>
  <c r="T1476"/>
  <c r="Q1476"/>
  <c r="R1476" s="1"/>
  <c r="X1475"/>
  <c r="W1475"/>
  <c r="U1475"/>
  <c r="T1475"/>
  <c r="Q1475"/>
  <c r="R1475" s="1"/>
  <c r="X1474"/>
  <c r="W1474"/>
  <c r="U1474"/>
  <c r="T1474"/>
  <c r="Q1474"/>
  <c r="R1474" s="1"/>
  <c r="X1473"/>
  <c r="W1473"/>
  <c r="U1473"/>
  <c r="T1473"/>
  <c r="Q1473"/>
  <c r="R1473" s="1"/>
  <c r="X1472"/>
  <c r="W1472"/>
  <c r="U1472"/>
  <c r="T1472"/>
  <c r="Q1472"/>
  <c r="R1472" s="1"/>
  <c r="X1471"/>
  <c r="W1471"/>
  <c r="U1471"/>
  <c r="T1471"/>
  <c r="Q1471"/>
  <c r="R1471" s="1"/>
  <c r="X1470"/>
  <c r="W1470"/>
  <c r="U1470"/>
  <c r="T1470"/>
  <c r="Q1470"/>
  <c r="R1470" s="1"/>
  <c r="X1469"/>
  <c r="W1469"/>
  <c r="U1469"/>
  <c r="T1469"/>
  <c r="Q1469"/>
  <c r="R1469" s="1"/>
  <c r="X1468"/>
  <c r="W1468"/>
  <c r="U1468"/>
  <c r="T1468"/>
  <c r="Q1468"/>
  <c r="R1468" s="1"/>
  <c r="X1467"/>
  <c r="W1467"/>
  <c r="U1467"/>
  <c r="T1467"/>
  <c r="Q1467"/>
  <c r="R1467" s="1"/>
  <c r="X1466"/>
  <c r="W1466"/>
  <c r="U1466"/>
  <c r="T1466"/>
  <c r="Q1466"/>
  <c r="R1466" s="1"/>
  <c r="X1465"/>
  <c r="W1465"/>
  <c r="U1465"/>
  <c r="T1465"/>
  <c r="Q1465"/>
  <c r="R1465" s="1"/>
  <c r="X1464"/>
  <c r="W1464"/>
  <c r="U1464"/>
  <c r="T1464"/>
  <c r="Q1464"/>
  <c r="R1464" s="1"/>
  <c r="X1463"/>
  <c r="W1463"/>
  <c r="U1463"/>
  <c r="T1463"/>
  <c r="Q1463"/>
  <c r="R1463" s="1"/>
  <c r="X1462"/>
  <c r="W1462"/>
  <c r="U1462"/>
  <c r="T1462"/>
  <c r="Q1462"/>
  <c r="R1462" s="1"/>
  <c r="X1461"/>
  <c r="W1461"/>
  <c r="U1461"/>
  <c r="T1461"/>
  <c r="Q1461"/>
  <c r="R1461" s="1"/>
  <c r="X1460"/>
  <c r="W1460"/>
  <c r="U1460"/>
  <c r="T1460"/>
  <c r="Q1460"/>
  <c r="R1460" s="1"/>
  <c r="X1459"/>
  <c r="W1459"/>
  <c r="U1459"/>
  <c r="T1459"/>
  <c r="Q1459"/>
  <c r="R1459" s="1"/>
  <c r="X1458"/>
  <c r="W1458"/>
  <c r="U1458"/>
  <c r="T1458"/>
  <c r="Q1458"/>
  <c r="R1458" s="1"/>
  <c r="X1457"/>
  <c r="W1457"/>
  <c r="U1457"/>
  <c r="T1457"/>
  <c r="Q1457"/>
  <c r="R1457" s="1"/>
  <c r="X1456"/>
  <c r="W1456"/>
  <c r="U1456"/>
  <c r="T1456"/>
  <c r="Q1456"/>
  <c r="R1456" s="1"/>
  <c r="X1455"/>
  <c r="W1455"/>
  <c r="U1455"/>
  <c r="T1455"/>
  <c r="Q1455"/>
  <c r="R1455" s="1"/>
  <c r="X1454"/>
  <c r="W1454"/>
  <c r="U1454"/>
  <c r="T1454"/>
  <c r="Q1454"/>
  <c r="R1454" s="1"/>
  <c r="X1453"/>
  <c r="W1453"/>
  <c r="U1453"/>
  <c r="T1453"/>
  <c r="Q1453"/>
  <c r="R1453" s="1"/>
  <c r="X1452"/>
  <c r="W1452"/>
  <c r="U1452"/>
  <c r="T1452"/>
  <c r="Q1452"/>
  <c r="R1452" s="1"/>
  <c r="X1451"/>
  <c r="W1451"/>
  <c r="U1451"/>
  <c r="T1451"/>
  <c r="Q1451"/>
  <c r="R1451" s="1"/>
  <c r="X1450"/>
  <c r="W1450"/>
  <c r="U1450"/>
  <c r="T1450"/>
  <c r="Q1450"/>
  <c r="R1450" s="1"/>
  <c r="X1449"/>
  <c r="W1449"/>
  <c r="U1449"/>
  <c r="T1449"/>
  <c r="Q1449"/>
  <c r="R1449" s="1"/>
  <c r="X1448"/>
  <c r="W1448"/>
  <c r="U1448"/>
  <c r="T1448"/>
  <c r="Q1448"/>
  <c r="R1448" s="1"/>
  <c r="X1447"/>
  <c r="W1447"/>
  <c r="U1447"/>
  <c r="T1447"/>
  <c r="Q1447"/>
  <c r="R1447" s="1"/>
  <c r="X1446"/>
  <c r="W1446"/>
  <c r="U1446"/>
  <c r="T1446"/>
  <c r="Q1446"/>
  <c r="R1446" s="1"/>
  <c r="Z1445"/>
  <c r="AA1445" s="1"/>
  <c r="X1445"/>
  <c r="W1445"/>
  <c r="U1445"/>
  <c r="T1445"/>
  <c r="Q1445"/>
  <c r="R1445" s="1"/>
  <c r="X1444"/>
  <c r="W1444"/>
  <c r="U1444"/>
  <c r="T1444"/>
  <c r="Q1444"/>
  <c r="R1444" s="1"/>
  <c r="X1443"/>
  <c r="W1443"/>
  <c r="U1443"/>
  <c r="T1443"/>
  <c r="Q1443"/>
  <c r="R1443" s="1"/>
  <c r="X1442"/>
  <c r="W1442"/>
  <c r="U1442"/>
  <c r="T1442"/>
  <c r="Q1442"/>
  <c r="R1442" s="1"/>
  <c r="X1441"/>
  <c r="W1441"/>
  <c r="U1441"/>
  <c r="T1441"/>
  <c r="Q1441"/>
  <c r="R1441" s="1"/>
  <c r="X1440"/>
  <c r="W1440"/>
  <c r="U1440"/>
  <c r="T1440"/>
  <c r="Q1440"/>
  <c r="R1440" s="1"/>
  <c r="X1439"/>
  <c r="W1439"/>
  <c r="U1439"/>
  <c r="T1439"/>
  <c r="Q1439"/>
  <c r="R1439" s="1"/>
  <c r="X1438"/>
  <c r="W1438"/>
  <c r="U1438"/>
  <c r="T1438"/>
  <c r="Q1438"/>
  <c r="R1438" s="1"/>
  <c r="X1437"/>
  <c r="W1437"/>
  <c r="U1437"/>
  <c r="T1437"/>
  <c r="Q1437"/>
  <c r="R1437" s="1"/>
  <c r="X1436"/>
  <c r="W1436"/>
  <c r="U1436"/>
  <c r="T1436"/>
  <c r="Q1436"/>
  <c r="R1436" s="1"/>
  <c r="X1435"/>
  <c r="W1435"/>
  <c r="U1435"/>
  <c r="T1435"/>
  <c r="Q1435"/>
  <c r="R1435" s="1"/>
  <c r="X1434"/>
  <c r="W1434"/>
  <c r="U1434"/>
  <c r="T1434"/>
  <c r="Q1434"/>
  <c r="R1434" s="1"/>
  <c r="X1433"/>
  <c r="W1433"/>
  <c r="U1433"/>
  <c r="T1433"/>
  <c r="Q1433"/>
  <c r="R1433" s="1"/>
  <c r="X1432"/>
  <c r="W1432"/>
  <c r="U1432"/>
  <c r="T1432"/>
  <c r="Q1432"/>
  <c r="R1432" s="1"/>
  <c r="X1431"/>
  <c r="W1431"/>
  <c r="U1431"/>
  <c r="T1431"/>
  <c r="Q1431"/>
  <c r="R1431" s="1"/>
  <c r="X1430"/>
  <c r="W1430"/>
  <c r="U1430"/>
  <c r="T1430"/>
  <c r="Q1430"/>
  <c r="R1430" s="1"/>
  <c r="X1429"/>
  <c r="W1429"/>
  <c r="U1429"/>
  <c r="T1429"/>
  <c r="Q1429"/>
  <c r="R1429" s="1"/>
  <c r="X1428"/>
  <c r="W1428"/>
  <c r="U1428"/>
  <c r="T1428"/>
  <c r="Q1428"/>
  <c r="R1428" s="1"/>
  <c r="X1427"/>
  <c r="W1427"/>
  <c r="U1427"/>
  <c r="T1427"/>
  <c r="Q1427"/>
  <c r="R1427" s="1"/>
  <c r="X1426"/>
  <c r="W1426"/>
  <c r="U1426"/>
  <c r="T1426"/>
  <c r="Q1426"/>
  <c r="R1426" s="1"/>
  <c r="X1425"/>
  <c r="W1425"/>
  <c r="U1425"/>
  <c r="T1425"/>
  <c r="Q1425"/>
  <c r="R1425" s="1"/>
  <c r="X1424"/>
  <c r="W1424"/>
  <c r="U1424"/>
  <c r="T1424"/>
  <c r="Q1424"/>
  <c r="R1424" s="1"/>
  <c r="X1423"/>
  <c r="W1423"/>
  <c r="U1423"/>
  <c r="T1423"/>
  <c r="Q1423"/>
  <c r="R1423" s="1"/>
  <c r="X1422"/>
  <c r="W1422"/>
  <c r="U1422"/>
  <c r="T1422"/>
  <c r="Q1422"/>
  <c r="R1422" s="1"/>
  <c r="X1421"/>
  <c r="W1421"/>
  <c r="U1421"/>
  <c r="T1421"/>
  <c r="Q1421"/>
  <c r="R1421" s="1"/>
  <c r="X1420"/>
  <c r="W1420"/>
  <c r="U1420"/>
  <c r="T1420"/>
  <c r="Q1420"/>
  <c r="R1420" s="1"/>
  <c r="X1419"/>
  <c r="W1419"/>
  <c r="U1419"/>
  <c r="T1419"/>
  <c r="Q1419"/>
  <c r="R1419" s="1"/>
  <c r="X1418"/>
  <c r="W1418"/>
  <c r="U1418"/>
  <c r="T1418"/>
  <c r="Q1418"/>
  <c r="R1418" s="1"/>
  <c r="X1417"/>
  <c r="W1417"/>
  <c r="U1417"/>
  <c r="T1417"/>
  <c r="Q1417"/>
  <c r="R1417" s="1"/>
  <c r="X1416"/>
  <c r="W1416"/>
  <c r="U1416"/>
  <c r="T1416"/>
  <c r="Q1416"/>
  <c r="R1416" s="1"/>
  <c r="X1415"/>
  <c r="W1415"/>
  <c r="U1415"/>
  <c r="T1415"/>
  <c r="Q1415"/>
  <c r="R1415" s="1"/>
  <c r="X1414"/>
  <c r="W1414"/>
  <c r="U1414"/>
  <c r="T1414"/>
  <c r="Q1414"/>
  <c r="R1414" s="1"/>
  <c r="X1413"/>
  <c r="W1413"/>
  <c r="U1413"/>
  <c r="T1413"/>
  <c r="Q1413"/>
  <c r="R1413" s="1"/>
  <c r="X1412"/>
  <c r="W1412"/>
  <c r="U1412"/>
  <c r="T1412"/>
  <c r="Q1412"/>
  <c r="R1412" s="1"/>
  <c r="X1411"/>
  <c r="W1411"/>
  <c r="U1411"/>
  <c r="T1411"/>
  <c r="Q1411"/>
  <c r="R1411" s="1"/>
  <c r="X1410"/>
  <c r="W1410"/>
  <c r="U1410"/>
  <c r="T1410"/>
  <c r="Q1410"/>
  <c r="R1410" s="1"/>
  <c r="X1409"/>
  <c r="W1409"/>
  <c r="U1409"/>
  <c r="T1409"/>
  <c r="Q1409"/>
  <c r="R1409" s="1"/>
  <c r="X1408"/>
  <c r="W1408"/>
  <c r="U1408"/>
  <c r="T1408"/>
  <c r="Q1408"/>
  <c r="R1408" s="1"/>
  <c r="X1407"/>
  <c r="W1407"/>
  <c r="U1407"/>
  <c r="T1407"/>
  <c r="Q1407"/>
  <c r="R1407" s="1"/>
  <c r="X1406"/>
  <c r="W1406"/>
  <c r="U1406"/>
  <c r="T1406"/>
  <c r="Q1406"/>
  <c r="R1406" s="1"/>
  <c r="X1405"/>
  <c r="W1405"/>
  <c r="U1405"/>
  <c r="T1405"/>
  <c r="Q1405"/>
  <c r="R1405" s="1"/>
  <c r="Z1404"/>
  <c r="AA1404" s="1"/>
  <c r="X1404"/>
  <c r="W1404"/>
  <c r="U1404"/>
  <c r="T1404"/>
  <c r="Q1404"/>
  <c r="R1404" s="1"/>
  <c r="X1403"/>
  <c r="W1403"/>
  <c r="U1403"/>
  <c r="T1403"/>
  <c r="Q1403"/>
  <c r="R1403" s="1"/>
  <c r="X1402"/>
  <c r="W1402"/>
  <c r="U1402"/>
  <c r="T1402"/>
  <c r="Q1402"/>
  <c r="R1402" s="1"/>
  <c r="X1401"/>
  <c r="W1401"/>
  <c r="U1401"/>
  <c r="T1401"/>
  <c r="Q1401"/>
  <c r="R1401" s="1"/>
  <c r="X1400"/>
  <c r="W1400"/>
  <c r="U1400"/>
  <c r="T1400"/>
  <c r="Q1400"/>
  <c r="R1400" s="1"/>
  <c r="Z1399"/>
  <c r="AA1399" s="1"/>
  <c r="X1399"/>
  <c r="W1399"/>
  <c r="U1399"/>
  <c r="T1399"/>
  <c r="Q1399"/>
  <c r="R1399" s="1"/>
  <c r="X1398"/>
  <c r="W1398"/>
  <c r="U1398"/>
  <c r="T1398"/>
  <c r="Q1398"/>
  <c r="R1398" s="1"/>
  <c r="X1397"/>
  <c r="W1397"/>
  <c r="U1397"/>
  <c r="T1397"/>
  <c r="Q1397"/>
  <c r="R1397" s="1"/>
  <c r="X1396"/>
  <c r="W1396"/>
  <c r="U1396"/>
  <c r="T1396"/>
  <c r="Q1396"/>
  <c r="R1396" s="1"/>
  <c r="X1395"/>
  <c r="W1395"/>
  <c r="U1395"/>
  <c r="T1395"/>
  <c r="Q1395"/>
  <c r="R1395" s="1"/>
  <c r="X1394"/>
  <c r="W1394"/>
  <c r="U1394"/>
  <c r="T1394"/>
  <c r="Q1394"/>
  <c r="R1394" s="1"/>
  <c r="X1393"/>
  <c r="W1393"/>
  <c r="U1393"/>
  <c r="T1393"/>
  <c r="Q1393"/>
  <c r="R1393" s="1"/>
  <c r="X1392"/>
  <c r="W1392"/>
  <c r="U1392"/>
  <c r="T1392"/>
  <c r="Q1392"/>
  <c r="R1392" s="1"/>
  <c r="X1391"/>
  <c r="W1391"/>
  <c r="U1391"/>
  <c r="T1391"/>
  <c r="Q1391"/>
  <c r="R1391" s="1"/>
  <c r="X1390"/>
  <c r="W1390"/>
  <c r="U1390"/>
  <c r="T1390"/>
  <c r="Q1390"/>
  <c r="R1390" s="1"/>
  <c r="X1389"/>
  <c r="W1389"/>
  <c r="U1389"/>
  <c r="T1389"/>
  <c r="Q1389"/>
  <c r="R1389" s="1"/>
  <c r="X1388"/>
  <c r="W1388"/>
  <c r="U1388"/>
  <c r="T1388"/>
  <c r="Q1388"/>
  <c r="R1388" s="1"/>
  <c r="X1387"/>
  <c r="W1387"/>
  <c r="U1387"/>
  <c r="T1387"/>
  <c r="Q1387"/>
  <c r="R1387" s="1"/>
  <c r="X1386"/>
  <c r="W1386"/>
  <c r="U1386"/>
  <c r="T1386"/>
  <c r="Q1386"/>
  <c r="R1386" s="1"/>
  <c r="X1385"/>
  <c r="W1385"/>
  <c r="U1385"/>
  <c r="T1385"/>
  <c r="Q1385"/>
  <c r="R1385" s="1"/>
  <c r="X1384"/>
  <c r="W1384"/>
  <c r="U1384"/>
  <c r="T1384"/>
  <c r="Q1384"/>
  <c r="R1384" s="1"/>
  <c r="X1383"/>
  <c r="W1383"/>
  <c r="U1383"/>
  <c r="T1383"/>
  <c r="Q1383"/>
  <c r="R1383" s="1"/>
  <c r="X1382"/>
  <c r="W1382"/>
  <c r="U1382"/>
  <c r="T1382"/>
  <c r="Q1382"/>
  <c r="R1382" s="1"/>
  <c r="X1381"/>
  <c r="W1381"/>
  <c r="U1381"/>
  <c r="T1381"/>
  <c r="Q1381"/>
  <c r="R1381" s="1"/>
  <c r="X1380"/>
  <c r="W1380"/>
  <c r="U1380"/>
  <c r="T1380"/>
  <c r="Q1380"/>
  <c r="R1380" s="1"/>
  <c r="X1379"/>
  <c r="W1379"/>
  <c r="U1379"/>
  <c r="T1379"/>
  <c r="Q1379"/>
  <c r="R1379" s="1"/>
  <c r="X1378"/>
  <c r="W1378"/>
  <c r="U1378"/>
  <c r="T1378"/>
  <c r="Q1378"/>
  <c r="R1378" s="1"/>
  <c r="Z1377"/>
  <c r="AA1377" s="1"/>
  <c r="X1377"/>
  <c r="W1377"/>
  <c r="U1377"/>
  <c r="T1377"/>
  <c r="Q1377"/>
  <c r="R1377" s="1"/>
  <c r="Z1376"/>
  <c r="AA1376" s="1"/>
  <c r="X1376"/>
  <c r="W1376"/>
  <c r="U1376"/>
  <c r="T1376"/>
  <c r="Q1376"/>
  <c r="R1376" s="1"/>
  <c r="X1375"/>
  <c r="W1375"/>
  <c r="U1375"/>
  <c r="T1375"/>
  <c r="Q1375"/>
  <c r="R1375" s="1"/>
  <c r="X1374"/>
  <c r="W1374"/>
  <c r="U1374"/>
  <c r="T1374"/>
  <c r="Q1374"/>
  <c r="R1374" s="1"/>
  <c r="X1373"/>
  <c r="W1373"/>
  <c r="U1373"/>
  <c r="T1373"/>
  <c r="Q1373"/>
  <c r="R1373" s="1"/>
  <c r="X1372"/>
  <c r="W1372"/>
  <c r="U1372"/>
  <c r="T1372"/>
  <c r="Q1372"/>
  <c r="R1372" s="1"/>
  <c r="Z1371"/>
  <c r="AA1371" s="1"/>
  <c r="X1371"/>
  <c r="W1371"/>
  <c r="U1371"/>
  <c r="T1371"/>
  <c r="Q1371"/>
  <c r="R1371" s="1"/>
  <c r="X1370"/>
  <c r="W1370"/>
  <c r="U1370"/>
  <c r="T1370"/>
  <c r="Q1370"/>
  <c r="R1370" s="1"/>
  <c r="X1369"/>
  <c r="W1369"/>
  <c r="U1369"/>
  <c r="T1369"/>
  <c r="Q1369"/>
  <c r="R1369" s="1"/>
  <c r="X1368"/>
  <c r="W1368"/>
  <c r="U1368"/>
  <c r="T1368"/>
  <c r="Q1368"/>
  <c r="R1368" s="1"/>
  <c r="X1367"/>
  <c r="W1367"/>
  <c r="U1367"/>
  <c r="T1367"/>
  <c r="Q1367"/>
  <c r="R1367" s="1"/>
  <c r="X1366"/>
  <c r="W1366"/>
  <c r="U1366"/>
  <c r="T1366"/>
  <c r="Q1366"/>
  <c r="R1366" s="1"/>
  <c r="X1365"/>
  <c r="W1365"/>
  <c r="U1365"/>
  <c r="T1365"/>
  <c r="Q1365"/>
  <c r="R1365" s="1"/>
  <c r="X1364"/>
  <c r="W1364"/>
  <c r="U1364"/>
  <c r="T1364"/>
  <c r="Q1364"/>
  <c r="R1364" s="1"/>
  <c r="X1363"/>
  <c r="W1363"/>
  <c r="U1363"/>
  <c r="T1363"/>
  <c r="Q1363"/>
  <c r="R1363" s="1"/>
  <c r="X1362"/>
  <c r="W1362"/>
  <c r="U1362"/>
  <c r="T1362"/>
  <c r="Q1362"/>
  <c r="R1362" s="1"/>
  <c r="X1361"/>
  <c r="W1361"/>
  <c r="U1361"/>
  <c r="T1361"/>
  <c r="Q1361"/>
  <c r="R1361" s="1"/>
  <c r="X1360"/>
  <c r="W1360"/>
  <c r="U1360"/>
  <c r="T1360"/>
  <c r="Q1360"/>
  <c r="R1360" s="1"/>
  <c r="X1359"/>
  <c r="W1359"/>
  <c r="U1359"/>
  <c r="T1359"/>
  <c r="Q1359"/>
  <c r="R1359" s="1"/>
  <c r="X1358"/>
  <c r="W1358"/>
  <c r="U1358"/>
  <c r="T1358"/>
  <c r="Q1358"/>
  <c r="R1358" s="1"/>
  <c r="X1357"/>
  <c r="W1357"/>
  <c r="U1357"/>
  <c r="T1357"/>
  <c r="Q1357"/>
  <c r="R1357" s="1"/>
  <c r="X1356"/>
  <c r="W1356"/>
  <c r="U1356"/>
  <c r="T1356"/>
  <c r="Q1356"/>
  <c r="R1356" s="1"/>
  <c r="X1355"/>
  <c r="W1355"/>
  <c r="U1355"/>
  <c r="T1355"/>
  <c r="Q1355"/>
  <c r="R1355" s="1"/>
  <c r="X1354"/>
  <c r="W1354"/>
  <c r="U1354"/>
  <c r="T1354"/>
  <c r="Q1354"/>
  <c r="R1354" s="1"/>
  <c r="X1353"/>
  <c r="W1353"/>
  <c r="U1353"/>
  <c r="T1353"/>
  <c r="Q1353"/>
  <c r="R1353" s="1"/>
  <c r="X1352"/>
  <c r="W1352"/>
  <c r="U1352"/>
  <c r="T1352"/>
  <c r="Q1352"/>
  <c r="R1352" s="1"/>
  <c r="Z1351"/>
  <c r="AA1351" s="1"/>
  <c r="X1351"/>
  <c r="W1351"/>
  <c r="U1351"/>
  <c r="T1351"/>
  <c r="Q1351"/>
  <c r="R1351" s="1"/>
  <c r="X1350"/>
  <c r="W1350"/>
  <c r="U1350"/>
  <c r="T1350"/>
  <c r="Q1350"/>
  <c r="R1350" s="1"/>
  <c r="X1349"/>
  <c r="W1349"/>
  <c r="U1349"/>
  <c r="T1349"/>
  <c r="Q1349"/>
  <c r="R1349" s="1"/>
  <c r="X1348"/>
  <c r="W1348"/>
  <c r="U1348"/>
  <c r="T1348"/>
  <c r="Q1348"/>
  <c r="R1348" s="1"/>
  <c r="X1347"/>
  <c r="W1347"/>
  <c r="U1347"/>
  <c r="T1347"/>
  <c r="Q1347"/>
  <c r="R1347" s="1"/>
  <c r="X1346"/>
  <c r="W1346"/>
  <c r="U1346"/>
  <c r="T1346"/>
  <c r="Q1346"/>
  <c r="R1346" s="1"/>
  <c r="X1345"/>
  <c r="W1345"/>
  <c r="U1345"/>
  <c r="T1345"/>
  <c r="Q1345"/>
  <c r="R1345" s="1"/>
  <c r="X1344"/>
  <c r="W1344"/>
  <c r="U1344"/>
  <c r="T1344"/>
  <c r="Q1344"/>
  <c r="R1344" s="1"/>
  <c r="X1343"/>
  <c r="W1343"/>
  <c r="U1343"/>
  <c r="T1343"/>
  <c r="Q1343"/>
  <c r="R1343" s="1"/>
  <c r="X1342"/>
  <c r="W1342"/>
  <c r="U1342"/>
  <c r="T1342"/>
  <c r="Q1342"/>
  <c r="R1342" s="1"/>
  <c r="X1341"/>
  <c r="W1341"/>
  <c r="U1341"/>
  <c r="T1341"/>
  <c r="Q1341"/>
  <c r="R1341" s="1"/>
  <c r="X1340"/>
  <c r="W1340"/>
  <c r="U1340"/>
  <c r="T1340"/>
  <c r="Q1340"/>
  <c r="R1340" s="1"/>
  <c r="X1339"/>
  <c r="W1339"/>
  <c r="U1339"/>
  <c r="T1339"/>
  <c r="Q1339"/>
  <c r="R1339" s="1"/>
  <c r="X1338"/>
  <c r="W1338"/>
  <c r="U1338"/>
  <c r="T1338"/>
  <c r="Q1338"/>
  <c r="R1338" s="1"/>
  <c r="X1337"/>
  <c r="W1337"/>
  <c r="U1337"/>
  <c r="T1337"/>
  <c r="Q1337"/>
  <c r="R1337" s="1"/>
  <c r="X1336"/>
  <c r="W1336"/>
  <c r="U1336"/>
  <c r="T1336"/>
  <c r="Q1336"/>
  <c r="R1336" s="1"/>
  <c r="X1335"/>
  <c r="W1335"/>
  <c r="U1335"/>
  <c r="T1335"/>
  <c r="Q1335"/>
  <c r="R1335" s="1"/>
  <c r="X1334"/>
  <c r="W1334"/>
  <c r="U1334"/>
  <c r="T1334"/>
  <c r="Q1334"/>
  <c r="R1334" s="1"/>
  <c r="X1333"/>
  <c r="W1333"/>
  <c r="U1333"/>
  <c r="T1333"/>
  <c r="Q1333"/>
  <c r="R1333" s="1"/>
  <c r="X1332"/>
  <c r="W1332"/>
  <c r="U1332"/>
  <c r="T1332"/>
  <c r="Q1332"/>
  <c r="R1332" s="1"/>
  <c r="X1331"/>
  <c r="W1331"/>
  <c r="U1331"/>
  <c r="T1331"/>
  <c r="Q1331"/>
  <c r="R1331" s="1"/>
  <c r="X1330"/>
  <c r="W1330"/>
  <c r="U1330"/>
  <c r="T1330"/>
  <c r="Q1330"/>
  <c r="R1330" s="1"/>
  <c r="X1329"/>
  <c r="W1329"/>
  <c r="U1329"/>
  <c r="T1329"/>
  <c r="Q1329"/>
  <c r="R1329" s="1"/>
  <c r="X1328"/>
  <c r="W1328"/>
  <c r="U1328"/>
  <c r="T1328"/>
  <c r="Q1328"/>
  <c r="R1328" s="1"/>
  <c r="X1327"/>
  <c r="W1327"/>
  <c r="U1327"/>
  <c r="T1327"/>
  <c r="Q1327"/>
  <c r="R1327" s="1"/>
  <c r="X1326"/>
  <c r="W1326"/>
  <c r="U1326"/>
  <c r="T1326"/>
  <c r="Q1326"/>
  <c r="R1326" s="1"/>
  <c r="X1325"/>
  <c r="W1325"/>
  <c r="U1325"/>
  <c r="T1325"/>
  <c r="Q1325"/>
  <c r="R1325" s="1"/>
  <c r="Z1324"/>
  <c r="AA1324" s="1"/>
  <c r="X1324"/>
  <c r="W1324"/>
  <c r="U1324"/>
  <c r="T1324"/>
  <c r="Q1324"/>
  <c r="R1324" s="1"/>
  <c r="X1323"/>
  <c r="W1323"/>
  <c r="U1323"/>
  <c r="T1323"/>
  <c r="Q1323"/>
  <c r="R1323" s="1"/>
  <c r="X1322"/>
  <c r="W1322"/>
  <c r="U1322"/>
  <c r="T1322"/>
  <c r="Q1322"/>
  <c r="R1322" s="1"/>
  <c r="X1321"/>
  <c r="W1321"/>
  <c r="U1321"/>
  <c r="T1321"/>
  <c r="Q1321"/>
  <c r="R1321" s="1"/>
  <c r="X1320"/>
  <c r="W1320"/>
  <c r="U1320"/>
  <c r="T1320"/>
  <c r="Q1320"/>
  <c r="R1320" s="1"/>
  <c r="X1319"/>
  <c r="W1319"/>
  <c r="U1319"/>
  <c r="T1319"/>
  <c r="Q1319"/>
  <c r="R1319" s="1"/>
  <c r="X1318"/>
  <c r="W1318"/>
  <c r="U1318"/>
  <c r="T1318"/>
  <c r="Q1318"/>
  <c r="R1318" s="1"/>
  <c r="X1317"/>
  <c r="W1317"/>
  <c r="U1317"/>
  <c r="T1317"/>
  <c r="Q1317"/>
  <c r="R1317" s="1"/>
  <c r="X1316"/>
  <c r="W1316"/>
  <c r="U1316"/>
  <c r="T1316"/>
  <c r="Q1316"/>
  <c r="R1316" s="1"/>
  <c r="X1315"/>
  <c r="W1315"/>
  <c r="U1315"/>
  <c r="T1315"/>
  <c r="Q1315"/>
  <c r="R1315" s="1"/>
  <c r="X1314"/>
  <c r="W1314"/>
  <c r="U1314"/>
  <c r="T1314"/>
  <c r="Q1314"/>
  <c r="R1314" s="1"/>
  <c r="X1313"/>
  <c r="W1313"/>
  <c r="U1313"/>
  <c r="T1313"/>
  <c r="Q1313"/>
  <c r="R1313" s="1"/>
  <c r="X1312"/>
  <c r="W1312"/>
  <c r="U1312"/>
  <c r="T1312"/>
  <c r="Q1312"/>
  <c r="R1312" s="1"/>
  <c r="X1311"/>
  <c r="W1311"/>
  <c r="U1311"/>
  <c r="T1311"/>
  <c r="Q1311"/>
  <c r="R1311" s="1"/>
  <c r="X1310"/>
  <c r="W1310"/>
  <c r="U1310"/>
  <c r="T1310"/>
  <c r="Q1310"/>
  <c r="R1310" s="1"/>
  <c r="X1309"/>
  <c r="W1309"/>
  <c r="U1309"/>
  <c r="T1309"/>
  <c r="Q1309"/>
  <c r="R1309" s="1"/>
  <c r="X1308"/>
  <c r="W1308"/>
  <c r="U1308"/>
  <c r="T1308"/>
  <c r="Q1308"/>
  <c r="R1308" s="1"/>
  <c r="X1307"/>
  <c r="W1307"/>
  <c r="U1307"/>
  <c r="T1307"/>
  <c r="Q1307"/>
  <c r="R1307" s="1"/>
  <c r="X1306"/>
  <c r="W1306"/>
  <c r="U1306"/>
  <c r="T1306"/>
  <c r="Q1306"/>
  <c r="R1306" s="1"/>
  <c r="X1305"/>
  <c r="W1305"/>
  <c r="U1305"/>
  <c r="T1305"/>
  <c r="Q1305"/>
  <c r="R1305" s="1"/>
  <c r="X1304"/>
  <c r="W1304"/>
  <c r="U1304"/>
  <c r="T1304"/>
  <c r="Q1304"/>
  <c r="R1304" s="1"/>
  <c r="X1303"/>
  <c r="W1303"/>
  <c r="U1303"/>
  <c r="T1303"/>
  <c r="Q1303"/>
  <c r="R1303" s="1"/>
  <c r="Z1302"/>
  <c r="AA1302" s="1"/>
  <c r="X1302"/>
  <c r="W1302"/>
  <c r="U1302"/>
  <c r="T1302"/>
  <c r="Q1302"/>
  <c r="R1302" s="1"/>
  <c r="X1301"/>
  <c r="W1301"/>
  <c r="U1301"/>
  <c r="T1301"/>
  <c r="Q1301"/>
  <c r="R1301" s="1"/>
  <c r="X1300"/>
  <c r="W1300"/>
  <c r="U1300"/>
  <c r="T1300"/>
  <c r="Q1300"/>
  <c r="R1300" s="1"/>
  <c r="X1299"/>
  <c r="W1299"/>
  <c r="U1299"/>
  <c r="T1299"/>
  <c r="Q1299"/>
  <c r="R1299" s="1"/>
  <c r="X1298"/>
  <c r="W1298"/>
  <c r="U1298"/>
  <c r="T1298"/>
  <c r="Q1298"/>
  <c r="R1298" s="1"/>
  <c r="X1297"/>
  <c r="W1297"/>
  <c r="U1297"/>
  <c r="T1297"/>
  <c r="Q1297"/>
  <c r="R1297" s="1"/>
  <c r="X1296"/>
  <c r="W1296"/>
  <c r="U1296"/>
  <c r="T1296"/>
  <c r="Q1296"/>
  <c r="R1296" s="1"/>
  <c r="X1295"/>
  <c r="W1295"/>
  <c r="U1295"/>
  <c r="T1295"/>
  <c r="Q1295"/>
  <c r="R1295" s="1"/>
  <c r="X1294"/>
  <c r="W1294"/>
  <c r="U1294"/>
  <c r="T1294"/>
  <c r="Q1294"/>
  <c r="R1294" s="1"/>
  <c r="X1293"/>
  <c r="W1293"/>
  <c r="U1293"/>
  <c r="T1293"/>
  <c r="Q1293"/>
  <c r="R1293" s="1"/>
  <c r="X1292"/>
  <c r="W1292"/>
  <c r="U1292"/>
  <c r="T1292"/>
  <c r="Q1292"/>
  <c r="R1292" s="1"/>
  <c r="X1291"/>
  <c r="W1291"/>
  <c r="U1291"/>
  <c r="T1291"/>
  <c r="Q1291"/>
  <c r="R1291" s="1"/>
  <c r="X1290"/>
  <c r="W1290"/>
  <c r="U1290"/>
  <c r="T1290"/>
  <c r="Q1290"/>
  <c r="R1290" s="1"/>
  <c r="X1289"/>
  <c r="W1289"/>
  <c r="U1289"/>
  <c r="T1289"/>
  <c r="Q1289"/>
  <c r="R1289" s="1"/>
  <c r="X1288"/>
  <c r="W1288"/>
  <c r="U1288"/>
  <c r="T1288"/>
  <c r="Q1288"/>
  <c r="R1288" s="1"/>
  <c r="X1287"/>
  <c r="W1287"/>
  <c r="U1287"/>
  <c r="T1287"/>
  <c r="Q1287"/>
  <c r="R1287" s="1"/>
  <c r="X1286"/>
  <c r="W1286"/>
  <c r="U1286"/>
  <c r="T1286"/>
  <c r="Q1286"/>
  <c r="R1286" s="1"/>
  <c r="X1285"/>
  <c r="W1285"/>
  <c r="U1285"/>
  <c r="T1285"/>
  <c r="Q1285"/>
  <c r="R1285" s="1"/>
  <c r="X1284"/>
  <c r="W1284"/>
  <c r="U1284"/>
  <c r="T1284"/>
  <c r="Q1284"/>
  <c r="R1284" s="1"/>
  <c r="X1283"/>
  <c r="W1283"/>
  <c r="U1283"/>
  <c r="T1283"/>
  <c r="Q1283"/>
  <c r="R1283" s="1"/>
  <c r="X1282"/>
  <c r="W1282"/>
  <c r="U1282"/>
  <c r="T1282"/>
  <c r="Q1282"/>
  <c r="R1282" s="1"/>
  <c r="X1281"/>
  <c r="W1281"/>
  <c r="U1281"/>
  <c r="T1281"/>
  <c r="Q1281"/>
  <c r="R1281" s="1"/>
  <c r="X1280"/>
  <c r="W1280"/>
  <c r="U1280"/>
  <c r="T1280"/>
  <c r="Q1280"/>
  <c r="R1280" s="1"/>
  <c r="X1279"/>
  <c r="W1279"/>
  <c r="U1279"/>
  <c r="T1279"/>
  <c r="Q1279"/>
  <c r="R1279" s="1"/>
  <c r="X1278"/>
  <c r="W1278"/>
  <c r="U1278"/>
  <c r="T1278"/>
  <c r="Q1278"/>
  <c r="R1278" s="1"/>
  <c r="X1277"/>
  <c r="W1277"/>
  <c r="U1277"/>
  <c r="T1277"/>
  <c r="Q1277"/>
  <c r="R1277" s="1"/>
  <c r="AF1276"/>
  <c r="AG1276" s="1"/>
  <c r="AC1276"/>
  <c r="AD1276" s="1"/>
  <c r="Z1276"/>
  <c r="AA1276" s="1"/>
  <c r="X1276"/>
  <c r="W1276"/>
  <c r="U1276"/>
  <c r="T1276"/>
  <c r="Q1276"/>
  <c r="R1276" s="1"/>
  <c r="X1275"/>
  <c r="W1275"/>
  <c r="U1275"/>
  <c r="T1275"/>
  <c r="Q1275"/>
  <c r="R1275" s="1"/>
  <c r="X1274"/>
  <c r="W1274"/>
  <c r="U1274"/>
  <c r="T1274"/>
  <c r="Q1274"/>
  <c r="R1274" s="1"/>
  <c r="X1273"/>
  <c r="W1273"/>
  <c r="U1273"/>
  <c r="T1273"/>
  <c r="Q1273"/>
  <c r="R1273" s="1"/>
  <c r="Z1272"/>
  <c r="AA1272" s="1"/>
  <c r="X1272"/>
  <c r="W1272"/>
  <c r="U1272"/>
  <c r="T1272"/>
  <c r="Q1272"/>
  <c r="R1272" s="1"/>
  <c r="X1271"/>
  <c r="W1271"/>
  <c r="U1271"/>
  <c r="T1271"/>
  <c r="Q1271"/>
  <c r="R1271" s="1"/>
  <c r="X1270"/>
  <c r="W1270"/>
  <c r="U1270"/>
  <c r="T1270"/>
  <c r="Q1270"/>
  <c r="R1270" s="1"/>
  <c r="X1269"/>
  <c r="W1269"/>
  <c r="U1269"/>
  <c r="T1269"/>
  <c r="Q1269"/>
  <c r="R1269" s="1"/>
  <c r="X1268"/>
  <c r="W1268"/>
  <c r="U1268"/>
  <c r="T1268"/>
  <c r="Q1268"/>
  <c r="R1268" s="1"/>
  <c r="X1267"/>
  <c r="W1267"/>
  <c r="U1267"/>
  <c r="T1267"/>
  <c r="Q1267"/>
  <c r="R1267" s="1"/>
  <c r="X1266"/>
  <c r="W1266"/>
  <c r="U1266"/>
  <c r="T1266"/>
  <c r="Q1266"/>
  <c r="R1266" s="1"/>
  <c r="X1265"/>
  <c r="W1265"/>
  <c r="U1265"/>
  <c r="T1265"/>
  <c r="Q1265"/>
  <c r="R1265" s="1"/>
  <c r="X1264"/>
  <c r="W1264"/>
  <c r="U1264"/>
  <c r="T1264"/>
  <c r="Q1264"/>
  <c r="R1264" s="1"/>
  <c r="X1263"/>
  <c r="W1263"/>
  <c r="U1263"/>
  <c r="T1263"/>
  <c r="Q1263"/>
  <c r="R1263" s="1"/>
  <c r="X1262"/>
  <c r="W1262"/>
  <c r="U1262"/>
  <c r="T1262"/>
  <c r="Q1262"/>
  <c r="R1262" s="1"/>
  <c r="X1261"/>
  <c r="W1261"/>
  <c r="U1261"/>
  <c r="T1261"/>
  <c r="Q1261"/>
  <c r="R1261" s="1"/>
  <c r="X1260"/>
  <c r="W1260"/>
  <c r="U1260"/>
  <c r="T1260"/>
  <c r="Q1260"/>
  <c r="R1260" s="1"/>
  <c r="X1259"/>
  <c r="W1259"/>
  <c r="U1259"/>
  <c r="T1259"/>
  <c r="Q1259"/>
  <c r="R1259" s="1"/>
  <c r="X1258"/>
  <c r="W1258"/>
  <c r="U1258"/>
  <c r="T1258"/>
  <c r="Q1258"/>
  <c r="R1258" s="1"/>
  <c r="X1257"/>
  <c r="W1257"/>
  <c r="U1257"/>
  <c r="T1257"/>
  <c r="Q1257"/>
  <c r="R1257" s="1"/>
  <c r="X1256"/>
  <c r="W1256"/>
  <c r="U1256"/>
  <c r="T1256"/>
  <c r="Q1256"/>
  <c r="R1256" s="1"/>
  <c r="X1255"/>
  <c r="W1255"/>
  <c r="U1255"/>
  <c r="T1255"/>
  <c r="Q1255"/>
  <c r="R1255" s="1"/>
  <c r="X1254"/>
  <c r="W1254"/>
  <c r="U1254"/>
  <c r="T1254"/>
  <c r="Q1254"/>
  <c r="R1254" s="1"/>
  <c r="X1253"/>
  <c r="W1253"/>
  <c r="U1253"/>
  <c r="T1253"/>
  <c r="Q1253"/>
  <c r="R1253" s="1"/>
  <c r="X1252"/>
  <c r="W1252"/>
  <c r="U1252"/>
  <c r="T1252"/>
  <c r="Q1252"/>
  <c r="R1252" s="1"/>
  <c r="X1251"/>
  <c r="W1251"/>
  <c r="U1251"/>
  <c r="T1251"/>
  <c r="Q1251"/>
  <c r="R1251" s="1"/>
  <c r="X1250"/>
  <c r="W1250"/>
  <c r="U1250"/>
  <c r="T1250"/>
  <c r="Q1250"/>
  <c r="R1250" s="1"/>
  <c r="X1249"/>
  <c r="W1249"/>
  <c r="U1249"/>
  <c r="T1249"/>
  <c r="Q1249"/>
  <c r="R1249" s="1"/>
  <c r="X1248"/>
  <c r="W1248"/>
  <c r="U1248"/>
  <c r="T1248"/>
  <c r="Q1248"/>
  <c r="R1248" s="1"/>
  <c r="X1247"/>
  <c r="W1247"/>
  <c r="U1247"/>
  <c r="T1247"/>
  <c r="Q1247"/>
  <c r="R1247" s="1"/>
  <c r="X1246"/>
  <c r="W1246"/>
  <c r="U1246"/>
  <c r="T1246"/>
  <c r="Q1246"/>
  <c r="R1246" s="1"/>
  <c r="X1245"/>
  <c r="W1245"/>
  <c r="U1245"/>
  <c r="T1245"/>
  <c r="Q1245"/>
  <c r="R1245" s="1"/>
  <c r="X1244"/>
  <c r="W1244"/>
  <c r="U1244"/>
  <c r="T1244"/>
  <c r="Q1244"/>
  <c r="R1244" s="1"/>
  <c r="X1243"/>
  <c r="W1243"/>
  <c r="U1243"/>
  <c r="T1243"/>
  <c r="Q1243"/>
  <c r="R1243" s="1"/>
  <c r="X1242"/>
  <c r="W1242"/>
  <c r="U1242"/>
  <c r="T1242"/>
  <c r="Q1242"/>
  <c r="R1242" s="1"/>
  <c r="X1241"/>
  <c r="W1241"/>
  <c r="U1241"/>
  <c r="T1241"/>
  <c r="Q1241"/>
  <c r="R1241" s="1"/>
  <c r="X1240"/>
  <c r="W1240"/>
  <c r="U1240"/>
  <c r="T1240"/>
  <c r="Q1240"/>
  <c r="R1240" s="1"/>
  <c r="X1239"/>
  <c r="W1239"/>
  <c r="U1239"/>
  <c r="T1239"/>
  <c r="Q1239"/>
  <c r="R1239" s="1"/>
  <c r="X1238"/>
  <c r="W1238"/>
  <c r="U1238"/>
  <c r="T1238"/>
  <c r="Q1238"/>
  <c r="R1238" s="1"/>
  <c r="X1237"/>
  <c r="W1237"/>
  <c r="U1237"/>
  <c r="T1237"/>
  <c r="Q1237"/>
  <c r="R1237" s="1"/>
  <c r="X1236"/>
  <c r="W1236"/>
  <c r="U1236"/>
  <c r="T1236"/>
  <c r="Q1236"/>
  <c r="R1236" s="1"/>
  <c r="X1235"/>
  <c r="W1235"/>
  <c r="U1235"/>
  <c r="T1235"/>
  <c r="Q1235"/>
  <c r="R1235" s="1"/>
  <c r="X1234"/>
  <c r="W1234"/>
  <c r="U1234"/>
  <c r="T1234"/>
  <c r="Q1234"/>
  <c r="R1234" s="1"/>
  <c r="X1233"/>
  <c r="W1233"/>
  <c r="U1233"/>
  <c r="T1233"/>
  <c r="Q1233"/>
  <c r="R1233" s="1"/>
  <c r="X1232"/>
  <c r="W1232"/>
  <c r="U1232"/>
  <c r="T1232"/>
  <c r="Q1232"/>
  <c r="R1232" s="1"/>
  <c r="X1231"/>
  <c r="W1231"/>
  <c r="U1231"/>
  <c r="T1231"/>
  <c r="Q1231"/>
  <c r="R1231" s="1"/>
  <c r="X1230"/>
  <c r="W1230"/>
  <c r="U1230"/>
  <c r="T1230"/>
  <c r="Q1230"/>
  <c r="R1230" s="1"/>
  <c r="X1229"/>
  <c r="W1229"/>
  <c r="U1229"/>
  <c r="T1229"/>
  <c r="Q1229"/>
  <c r="R1229" s="1"/>
  <c r="X1228"/>
  <c r="W1228"/>
  <c r="U1228"/>
  <c r="T1228"/>
  <c r="Q1228"/>
  <c r="R1228" s="1"/>
  <c r="X1227"/>
  <c r="W1227"/>
  <c r="U1227"/>
  <c r="T1227"/>
  <c r="Q1227"/>
  <c r="R1227" s="1"/>
  <c r="X1226"/>
  <c r="W1226"/>
  <c r="U1226"/>
  <c r="T1226"/>
  <c r="Q1226"/>
  <c r="R1226" s="1"/>
  <c r="X1225"/>
  <c r="W1225"/>
  <c r="U1225"/>
  <c r="T1225"/>
  <c r="Q1225"/>
  <c r="R1225" s="1"/>
  <c r="X1224"/>
  <c r="W1224"/>
  <c r="U1224"/>
  <c r="T1224"/>
  <c r="Q1224"/>
  <c r="R1224" s="1"/>
  <c r="X1223"/>
  <c r="W1223"/>
  <c r="U1223"/>
  <c r="T1223"/>
  <c r="Q1223"/>
  <c r="R1223" s="1"/>
  <c r="X1222"/>
  <c r="W1222"/>
  <c r="U1222"/>
  <c r="T1222"/>
  <c r="Q1222"/>
  <c r="R1222" s="1"/>
  <c r="X1221"/>
  <c r="W1221"/>
  <c r="U1221"/>
  <c r="T1221"/>
  <c r="Q1221"/>
  <c r="R1221" s="1"/>
  <c r="X1220"/>
  <c r="W1220"/>
  <c r="U1220"/>
  <c r="T1220"/>
  <c r="Q1220"/>
  <c r="R1220" s="1"/>
  <c r="X1219"/>
  <c r="W1219"/>
  <c r="U1219"/>
  <c r="T1219"/>
  <c r="Q1219"/>
  <c r="R1219" s="1"/>
  <c r="X1218"/>
  <c r="W1218"/>
  <c r="U1218"/>
  <c r="T1218"/>
  <c r="Q1218"/>
  <c r="R1218" s="1"/>
  <c r="X1217"/>
  <c r="W1217"/>
  <c r="U1217"/>
  <c r="T1217"/>
  <c r="Q1217"/>
  <c r="R1217" s="1"/>
  <c r="X1216"/>
  <c r="W1216"/>
  <c r="U1216"/>
  <c r="T1216"/>
  <c r="Q1216"/>
  <c r="R1216" s="1"/>
  <c r="X1215"/>
  <c r="W1215"/>
  <c r="U1215"/>
  <c r="T1215"/>
  <c r="Q1215"/>
  <c r="R1215" s="1"/>
  <c r="X1214"/>
  <c r="W1214"/>
  <c r="U1214"/>
  <c r="T1214"/>
  <c r="Q1214"/>
  <c r="R1214" s="1"/>
  <c r="X1213"/>
  <c r="W1213"/>
  <c r="U1213"/>
  <c r="T1213"/>
  <c r="Q1213"/>
  <c r="R1213" s="1"/>
  <c r="X1212"/>
  <c r="W1212"/>
  <c r="U1212"/>
  <c r="T1212"/>
  <c r="Q1212"/>
  <c r="R1212" s="1"/>
  <c r="X1211"/>
  <c r="W1211"/>
  <c r="U1211"/>
  <c r="T1211"/>
  <c r="Q1211"/>
  <c r="R1211" s="1"/>
  <c r="X1210"/>
  <c r="W1210"/>
  <c r="U1210"/>
  <c r="T1210"/>
  <c r="Q1210"/>
  <c r="R1210" s="1"/>
  <c r="X1209"/>
  <c r="W1209"/>
  <c r="U1209"/>
  <c r="T1209"/>
  <c r="Q1209"/>
  <c r="R1209" s="1"/>
  <c r="X1208"/>
  <c r="W1208"/>
  <c r="U1208"/>
  <c r="T1208"/>
  <c r="Q1208"/>
  <c r="R1208" s="1"/>
  <c r="X1207"/>
  <c r="W1207"/>
  <c r="U1207"/>
  <c r="T1207"/>
  <c r="Q1207"/>
  <c r="R1207" s="1"/>
  <c r="X1206"/>
  <c r="W1206"/>
  <c r="U1206"/>
  <c r="T1206"/>
  <c r="Q1206"/>
  <c r="R1206" s="1"/>
  <c r="X1205"/>
  <c r="W1205"/>
  <c r="U1205"/>
  <c r="T1205"/>
  <c r="Q1205"/>
  <c r="R1205" s="1"/>
  <c r="X1204"/>
  <c r="W1204"/>
  <c r="U1204"/>
  <c r="T1204"/>
  <c r="Q1204"/>
  <c r="R1204" s="1"/>
  <c r="X1203"/>
  <c r="W1203"/>
  <c r="U1203"/>
  <c r="T1203"/>
  <c r="Q1203"/>
  <c r="R1203" s="1"/>
  <c r="X1202"/>
  <c r="W1202"/>
  <c r="U1202"/>
  <c r="T1202"/>
  <c r="Q1202"/>
  <c r="R1202" s="1"/>
  <c r="X1201"/>
  <c r="W1201"/>
  <c r="U1201"/>
  <c r="T1201"/>
  <c r="Q1201"/>
  <c r="R1201" s="1"/>
  <c r="X1200"/>
  <c r="W1200"/>
  <c r="U1200"/>
  <c r="T1200"/>
  <c r="Q1200"/>
  <c r="R1200" s="1"/>
  <c r="X1199"/>
  <c r="W1199"/>
  <c r="U1199"/>
  <c r="T1199"/>
  <c r="Q1199"/>
  <c r="R1199" s="1"/>
  <c r="X1198"/>
  <c r="W1198"/>
  <c r="U1198"/>
  <c r="T1198"/>
  <c r="Q1198"/>
  <c r="R1198" s="1"/>
  <c r="X1197"/>
  <c r="W1197"/>
  <c r="U1197"/>
  <c r="T1197"/>
  <c r="Q1197"/>
  <c r="R1197" s="1"/>
  <c r="X1196"/>
  <c r="W1196"/>
  <c r="U1196"/>
  <c r="T1196"/>
  <c r="Q1196"/>
  <c r="R1196" s="1"/>
  <c r="X1195"/>
  <c r="W1195"/>
  <c r="U1195"/>
  <c r="T1195"/>
  <c r="Q1195"/>
  <c r="R1195" s="1"/>
  <c r="X1194"/>
  <c r="W1194"/>
  <c r="U1194"/>
  <c r="T1194"/>
  <c r="Q1194"/>
  <c r="R1194" s="1"/>
  <c r="X1193"/>
  <c r="W1193"/>
  <c r="U1193"/>
  <c r="T1193"/>
  <c r="Q1193"/>
  <c r="R1193" s="1"/>
  <c r="X1192"/>
  <c r="W1192"/>
  <c r="U1192"/>
  <c r="T1192"/>
  <c r="Q1192"/>
  <c r="R1192" s="1"/>
  <c r="X1191"/>
  <c r="W1191"/>
  <c r="U1191"/>
  <c r="T1191"/>
  <c r="Q1191"/>
  <c r="R1191" s="1"/>
  <c r="X1190"/>
  <c r="W1190"/>
  <c r="U1190"/>
  <c r="T1190"/>
  <c r="Q1190"/>
  <c r="R1190" s="1"/>
  <c r="X1189"/>
  <c r="W1189"/>
  <c r="U1189"/>
  <c r="T1189"/>
  <c r="Q1189"/>
  <c r="R1189" s="1"/>
  <c r="X1188"/>
  <c r="W1188"/>
  <c r="U1188"/>
  <c r="T1188"/>
  <c r="Q1188"/>
  <c r="R1188" s="1"/>
  <c r="X1187"/>
  <c r="W1187"/>
  <c r="U1187"/>
  <c r="T1187"/>
  <c r="Q1187"/>
  <c r="R1187" s="1"/>
  <c r="X1186"/>
  <c r="W1186"/>
  <c r="U1186"/>
  <c r="T1186"/>
  <c r="Q1186"/>
  <c r="R1186" s="1"/>
  <c r="X1185"/>
  <c r="W1185"/>
  <c r="U1185"/>
  <c r="T1185"/>
  <c r="Q1185"/>
  <c r="R1185" s="1"/>
  <c r="X1184"/>
  <c r="W1184"/>
  <c r="U1184"/>
  <c r="T1184"/>
  <c r="Q1184"/>
  <c r="R1184" s="1"/>
  <c r="X1183"/>
  <c r="W1183"/>
  <c r="U1183"/>
  <c r="T1183"/>
  <c r="Q1183"/>
  <c r="R1183" s="1"/>
  <c r="X1182"/>
  <c r="W1182"/>
  <c r="U1182"/>
  <c r="T1182"/>
  <c r="Q1182"/>
  <c r="R1182" s="1"/>
  <c r="X1181"/>
  <c r="W1181"/>
  <c r="U1181"/>
  <c r="T1181"/>
  <c r="Q1181"/>
  <c r="R1181" s="1"/>
  <c r="Z1180"/>
  <c r="AA1180" s="1"/>
  <c r="X1180"/>
  <c r="W1180"/>
  <c r="U1180"/>
  <c r="T1180"/>
  <c r="Q1180"/>
  <c r="R1180" s="1"/>
  <c r="X1179"/>
  <c r="W1179"/>
  <c r="U1179"/>
  <c r="T1179"/>
  <c r="Q1179"/>
  <c r="R1179" s="1"/>
  <c r="X1178"/>
  <c r="W1178"/>
  <c r="U1178"/>
  <c r="T1178"/>
  <c r="Q1178"/>
  <c r="R1178" s="1"/>
  <c r="X1177"/>
  <c r="W1177"/>
  <c r="U1177"/>
  <c r="T1177"/>
  <c r="Q1177"/>
  <c r="R1177" s="1"/>
  <c r="X1176"/>
  <c r="W1176"/>
  <c r="U1176"/>
  <c r="T1176"/>
  <c r="Q1176"/>
  <c r="R1176" s="1"/>
  <c r="X1175"/>
  <c r="W1175"/>
  <c r="U1175"/>
  <c r="T1175"/>
  <c r="Q1175"/>
  <c r="R1175" s="1"/>
  <c r="X1174"/>
  <c r="W1174"/>
  <c r="U1174"/>
  <c r="T1174"/>
  <c r="Q1174"/>
  <c r="R1174" s="1"/>
  <c r="X1173"/>
  <c r="W1173"/>
  <c r="U1173"/>
  <c r="T1173"/>
  <c r="Q1173"/>
  <c r="R1173" s="1"/>
  <c r="X1172"/>
  <c r="W1172"/>
  <c r="U1172"/>
  <c r="T1172"/>
  <c r="Q1172"/>
  <c r="R1172" s="1"/>
  <c r="X1171"/>
  <c r="W1171"/>
  <c r="U1171"/>
  <c r="T1171"/>
  <c r="Q1171"/>
  <c r="R1171" s="1"/>
  <c r="X1170"/>
  <c r="W1170"/>
  <c r="U1170"/>
  <c r="T1170"/>
  <c r="Q1170"/>
  <c r="R1170" s="1"/>
  <c r="X1169"/>
  <c r="W1169"/>
  <c r="U1169"/>
  <c r="T1169"/>
  <c r="Q1169"/>
  <c r="R1169" s="1"/>
  <c r="X1168"/>
  <c r="W1168"/>
  <c r="U1168"/>
  <c r="T1168"/>
  <c r="Q1168"/>
  <c r="R1168" s="1"/>
  <c r="X1167"/>
  <c r="W1167"/>
  <c r="U1167"/>
  <c r="T1167"/>
  <c r="Q1167"/>
  <c r="R1167" s="1"/>
  <c r="X1166"/>
  <c r="W1166"/>
  <c r="U1166"/>
  <c r="T1166"/>
  <c r="Q1166"/>
  <c r="R1166" s="1"/>
  <c r="X1165"/>
  <c r="W1165"/>
  <c r="U1165"/>
  <c r="T1165"/>
  <c r="Q1165"/>
  <c r="R1165" s="1"/>
  <c r="X1164"/>
  <c r="W1164"/>
  <c r="U1164"/>
  <c r="T1164"/>
  <c r="Q1164"/>
  <c r="R1164" s="1"/>
  <c r="X1163"/>
  <c r="W1163"/>
  <c r="U1163"/>
  <c r="T1163"/>
  <c r="Q1163"/>
  <c r="R1163" s="1"/>
  <c r="X1162"/>
  <c r="W1162"/>
  <c r="U1162"/>
  <c r="T1162"/>
  <c r="Q1162"/>
  <c r="R1162" s="1"/>
  <c r="X1161"/>
  <c r="W1161"/>
  <c r="U1161"/>
  <c r="T1161"/>
  <c r="Q1161"/>
  <c r="R1161" s="1"/>
  <c r="X1160"/>
  <c r="W1160"/>
  <c r="U1160"/>
  <c r="T1160"/>
  <c r="Q1160"/>
  <c r="R1160" s="1"/>
  <c r="X1159"/>
  <c r="W1159"/>
  <c r="U1159"/>
  <c r="T1159"/>
  <c r="Q1159"/>
  <c r="R1159" s="1"/>
  <c r="X1158"/>
  <c r="W1158"/>
  <c r="U1158"/>
  <c r="T1158"/>
  <c r="Q1158"/>
  <c r="R1158" s="1"/>
  <c r="X1157"/>
  <c r="W1157"/>
  <c r="U1157"/>
  <c r="T1157"/>
  <c r="Q1157"/>
  <c r="R1157" s="1"/>
  <c r="X1156"/>
  <c r="W1156"/>
  <c r="U1156"/>
  <c r="T1156"/>
  <c r="Q1156"/>
  <c r="R1156" s="1"/>
  <c r="X1155"/>
  <c r="W1155"/>
  <c r="U1155"/>
  <c r="T1155"/>
  <c r="Q1155"/>
  <c r="R1155" s="1"/>
  <c r="X1154"/>
  <c r="W1154"/>
  <c r="U1154"/>
  <c r="T1154"/>
  <c r="Q1154"/>
  <c r="R1154" s="1"/>
  <c r="X1153"/>
  <c r="W1153"/>
  <c r="U1153"/>
  <c r="T1153"/>
  <c r="Q1153"/>
  <c r="R1153" s="1"/>
  <c r="X1152"/>
  <c r="W1152"/>
  <c r="U1152"/>
  <c r="T1152"/>
  <c r="Q1152"/>
  <c r="R1152" s="1"/>
  <c r="X1151"/>
  <c r="W1151"/>
  <c r="T1151"/>
  <c r="U1151" s="1"/>
  <c r="Q1151"/>
  <c r="R1151" s="1"/>
  <c r="X1150"/>
  <c r="W1150"/>
  <c r="U1150"/>
  <c r="T1150"/>
  <c r="Q1150"/>
  <c r="R1150" s="1"/>
  <c r="X1149"/>
  <c r="W1149"/>
  <c r="U1149"/>
  <c r="T1149"/>
  <c r="Q1149"/>
  <c r="R1149" s="1"/>
  <c r="X1148"/>
  <c r="W1148"/>
  <c r="U1148"/>
  <c r="T1148"/>
  <c r="Q1148"/>
  <c r="R1148" s="1"/>
  <c r="X1147"/>
  <c r="W1147"/>
  <c r="U1147"/>
  <c r="T1147"/>
  <c r="Q1147"/>
  <c r="R1147" s="1"/>
  <c r="X1146"/>
  <c r="W1146"/>
  <c r="U1146"/>
  <c r="T1146"/>
  <c r="Q1146"/>
  <c r="R1146" s="1"/>
  <c r="X1145"/>
  <c r="W1145"/>
  <c r="U1145"/>
  <c r="T1145"/>
  <c r="Q1145"/>
  <c r="R1145" s="1"/>
  <c r="X1144"/>
  <c r="W1144"/>
  <c r="U1144"/>
  <c r="T1144"/>
  <c r="Q1144"/>
  <c r="R1144" s="1"/>
  <c r="X1143"/>
  <c r="W1143"/>
  <c r="U1143"/>
  <c r="T1143"/>
  <c r="Q1143"/>
  <c r="R1143" s="1"/>
  <c r="X1142"/>
  <c r="W1142"/>
  <c r="U1142"/>
  <c r="T1142"/>
  <c r="Q1142"/>
  <c r="R1142" s="1"/>
  <c r="X1141"/>
  <c r="W1141"/>
  <c r="U1141"/>
  <c r="T1141"/>
  <c r="Q1141"/>
  <c r="R1141" s="1"/>
  <c r="X1140"/>
  <c r="W1140"/>
  <c r="U1140"/>
  <c r="T1140"/>
  <c r="Q1140"/>
  <c r="R1140" s="1"/>
  <c r="X1139"/>
  <c r="W1139"/>
  <c r="U1139"/>
  <c r="T1139"/>
  <c r="Q1139"/>
  <c r="R1139" s="1"/>
  <c r="X1138"/>
  <c r="W1138"/>
  <c r="U1138"/>
  <c r="T1138"/>
  <c r="Q1138"/>
  <c r="R1138" s="1"/>
  <c r="X1137"/>
  <c r="W1137"/>
  <c r="U1137"/>
  <c r="T1137"/>
  <c r="Q1137"/>
  <c r="R1137" s="1"/>
  <c r="X1136"/>
  <c r="W1136"/>
  <c r="U1136"/>
  <c r="T1136"/>
  <c r="Q1136"/>
  <c r="R1136" s="1"/>
  <c r="X1135"/>
  <c r="W1135"/>
  <c r="U1135"/>
  <c r="T1135"/>
  <c r="Q1135"/>
  <c r="R1135" s="1"/>
  <c r="X1134"/>
  <c r="W1134"/>
  <c r="U1134"/>
  <c r="T1134"/>
  <c r="Q1134"/>
  <c r="R1134" s="1"/>
  <c r="AC1133"/>
  <c r="AD1133" s="1"/>
  <c r="Z1133"/>
  <c r="AA1133" s="1"/>
  <c r="X1133"/>
  <c r="W1133"/>
  <c r="U1133"/>
  <c r="T1133"/>
  <c r="Q1133"/>
  <c r="R1133" s="1"/>
  <c r="X1132"/>
  <c r="W1132"/>
  <c r="U1132"/>
  <c r="T1132"/>
  <c r="Q1132"/>
  <c r="R1132" s="1"/>
  <c r="X1131"/>
  <c r="W1131"/>
  <c r="U1131"/>
  <c r="T1131"/>
  <c r="Q1131"/>
  <c r="R1131" s="1"/>
  <c r="X1130"/>
  <c r="W1130"/>
  <c r="U1130"/>
  <c r="T1130"/>
  <c r="Q1130"/>
  <c r="R1130" s="1"/>
  <c r="X1129"/>
  <c r="W1129"/>
  <c r="U1129"/>
  <c r="T1129"/>
  <c r="Q1129"/>
  <c r="R1129" s="1"/>
  <c r="X1128"/>
  <c r="W1128"/>
  <c r="U1128"/>
  <c r="T1128"/>
  <c r="Q1128"/>
  <c r="R1128" s="1"/>
  <c r="X1127"/>
  <c r="W1127"/>
  <c r="U1127"/>
  <c r="T1127"/>
  <c r="Q1127"/>
  <c r="R1127" s="1"/>
  <c r="X1126"/>
  <c r="W1126"/>
  <c r="U1126"/>
  <c r="T1126"/>
  <c r="Q1126"/>
  <c r="R1126" s="1"/>
  <c r="X1125"/>
  <c r="W1125"/>
  <c r="U1125"/>
  <c r="T1125"/>
  <c r="Q1125"/>
  <c r="R1125" s="1"/>
  <c r="X1124"/>
  <c r="W1124"/>
  <c r="U1124"/>
  <c r="T1124"/>
  <c r="Q1124"/>
  <c r="R1124" s="1"/>
  <c r="X1123"/>
  <c r="W1123"/>
  <c r="U1123"/>
  <c r="T1123"/>
  <c r="Q1123"/>
  <c r="R1123" s="1"/>
  <c r="X1122"/>
  <c r="W1122"/>
  <c r="U1122"/>
  <c r="T1122"/>
  <c r="Q1122"/>
  <c r="R1122" s="1"/>
  <c r="X1121"/>
  <c r="W1121"/>
  <c r="U1121"/>
  <c r="T1121"/>
  <c r="Q1121"/>
  <c r="R1121" s="1"/>
  <c r="X1120"/>
  <c r="W1120"/>
  <c r="U1120"/>
  <c r="T1120"/>
  <c r="Q1120"/>
  <c r="R1120" s="1"/>
  <c r="X1119"/>
  <c r="W1119"/>
  <c r="U1119"/>
  <c r="T1119"/>
  <c r="Q1119"/>
  <c r="R1119" s="1"/>
  <c r="X1118"/>
  <c r="W1118"/>
  <c r="U1118"/>
  <c r="T1118"/>
  <c r="Q1118"/>
  <c r="R1118" s="1"/>
  <c r="X1117"/>
  <c r="W1117"/>
  <c r="U1117"/>
  <c r="T1117"/>
  <c r="Q1117"/>
  <c r="R1117" s="1"/>
  <c r="X1116"/>
  <c r="W1116"/>
  <c r="U1116"/>
  <c r="T1116"/>
  <c r="Q1116"/>
  <c r="R1116" s="1"/>
  <c r="X1115"/>
  <c r="W1115"/>
  <c r="U1115"/>
  <c r="T1115"/>
  <c r="Q1115"/>
  <c r="R1115" s="1"/>
  <c r="X1114"/>
  <c r="W1114"/>
  <c r="U1114"/>
  <c r="T1114"/>
  <c r="Q1114"/>
  <c r="R1114" s="1"/>
  <c r="Z1113"/>
  <c r="AA1113" s="1"/>
  <c r="X1113"/>
  <c r="W1113"/>
  <c r="U1113"/>
  <c r="T1113"/>
  <c r="Q1113"/>
  <c r="R1113" s="1"/>
  <c r="Z1112"/>
  <c r="AA1112" s="1"/>
  <c r="X1112"/>
  <c r="W1112"/>
  <c r="U1112"/>
  <c r="T1112"/>
  <c r="Q1112"/>
  <c r="R1112" s="1"/>
  <c r="X1111"/>
  <c r="W1111"/>
  <c r="U1111"/>
  <c r="T1111"/>
  <c r="Q1111"/>
  <c r="R1111" s="1"/>
  <c r="X1110"/>
  <c r="W1110"/>
  <c r="U1110"/>
  <c r="T1110"/>
  <c r="Q1110"/>
  <c r="R1110" s="1"/>
  <c r="X1109"/>
  <c r="W1109"/>
  <c r="U1109"/>
  <c r="T1109"/>
  <c r="Q1109"/>
  <c r="R1109" s="1"/>
  <c r="X1108"/>
  <c r="W1108"/>
  <c r="U1108"/>
  <c r="T1108"/>
  <c r="Q1108"/>
  <c r="R1108" s="1"/>
  <c r="X1107"/>
  <c r="W1107"/>
  <c r="U1107"/>
  <c r="T1107"/>
  <c r="Q1107"/>
  <c r="R1107" s="1"/>
  <c r="X1106"/>
  <c r="W1106"/>
  <c r="U1106"/>
  <c r="T1106"/>
  <c r="Q1106"/>
  <c r="R1106" s="1"/>
  <c r="X1105"/>
  <c r="W1105"/>
  <c r="U1105"/>
  <c r="T1105"/>
  <c r="Q1105"/>
  <c r="R1105" s="1"/>
  <c r="X1104"/>
  <c r="W1104"/>
  <c r="U1104"/>
  <c r="T1104"/>
  <c r="Q1104"/>
  <c r="R1104" s="1"/>
  <c r="X1103"/>
  <c r="W1103"/>
  <c r="U1103"/>
  <c r="T1103"/>
  <c r="Q1103"/>
  <c r="R1103" s="1"/>
  <c r="X1102"/>
  <c r="W1102"/>
  <c r="U1102"/>
  <c r="T1102"/>
  <c r="Q1102"/>
  <c r="R1102" s="1"/>
  <c r="X1101"/>
  <c r="W1101"/>
  <c r="U1101"/>
  <c r="T1101"/>
  <c r="Q1101"/>
  <c r="R1101" s="1"/>
  <c r="X1100"/>
  <c r="W1100"/>
  <c r="U1100"/>
  <c r="T1100"/>
  <c r="Q1100"/>
  <c r="R1100" s="1"/>
  <c r="X1099"/>
  <c r="W1099"/>
  <c r="U1099"/>
  <c r="T1099"/>
  <c r="Q1099"/>
  <c r="R1099" s="1"/>
  <c r="X1098"/>
  <c r="W1098"/>
  <c r="U1098"/>
  <c r="T1098"/>
  <c r="Q1098"/>
  <c r="R1098" s="1"/>
  <c r="X1097"/>
  <c r="W1097"/>
  <c r="U1097"/>
  <c r="T1097"/>
  <c r="Q1097"/>
  <c r="R1097" s="1"/>
  <c r="X1096"/>
  <c r="W1096"/>
  <c r="U1096"/>
  <c r="T1096"/>
  <c r="Q1096"/>
  <c r="R1096" s="1"/>
  <c r="X1095"/>
  <c r="W1095"/>
  <c r="U1095"/>
  <c r="T1095"/>
  <c r="Q1095"/>
  <c r="R1095" s="1"/>
  <c r="X1094"/>
  <c r="W1094"/>
  <c r="U1094"/>
  <c r="T1094"/>
  <c r="Q1094"/>
  <c r="R1094" s="1"/>
  <c r="X1093"/>
  <c r="W1093"/>
  <c r="U1093"/>
  <c r="T1093"/>
  <c r="Q1093"/>
  <c r="R1093" s="1"/>
  <c r="X1092"/>
  <c r="W1092"/>
  <c r="U1092"/>
  <c r="T1092"/>
  <c r="Q1092"/>
  <c r="R1092" s="1"/>
  <c r="X1091"/>
  <c r="W1091"/>
  <c r="U1091"/>
  <c r="T1091"/>
  <c r="Q1091"/>
  <c r="R1091" s="1"/>
  <c r="X1090"/>
  <c r="W1090"/>
  <c r="U1090"/>
  <c r="T1090"/>
  <c r="Q1090"/>
  <c r="R1090" s="1"/>
  <c r="X1089"/>
  <c r="W1089"/>
  <c r="U1089"/>
  <c r="T1089"/>
  <c r="Q1089"/>
  <c r="R1089" s="1"/>
  <c r="X1088"/>
  <c r="W1088"/>
  <c r="U1088"/>
  <c r="T1088"/>
  <c r="Q1088"/>
  <c r="R1088" s="1"/>
  <c r="X1087"/>
  <c r="W1087"/>
  <c r="U1087"/>
  <c r="T1087"/>
  <c r="Q1087"/>
  <c r="R1087" s="1"/>
  <c r="X1086"/>
  <c r="W1086"/>
  <c r="U1086"/>
  <c r="T1086"/>
  <c r="Q1086"/>
  <c r="R1086" s="1"/>
  <c r="Z1085"/>
  <c r="AA1085" s="1"/>
  <c r="X1085"/>
  <c r="W1085"/>
  <c r="U1085"/>
  <c r="T1085"/>
  <c r="Q1085"/>
  <c r="R1085" s="1"/>
  <c r="X1084"/>
  <c r="W1084"/>
  <c r="U1084"/>
  <c r="T1084"/>
  <c r="Q1084"/>
  <c r="R1084" s="1"/>
  <c r="X1083"/>
  <c r="W1083"/>
  <c r="U1083"/>
  <c r="T1083"/>
  <c r="Q1083"/>
  <c r="R1083" s="1"/>
  <c r="X1082"/>
  <c r="W1082"/>
  <c r="U1082"/>
  <c r="T1082"/>
  <c r="Q1082"/>
  <c r="R1082" s="1"/>
  <c r="X1081"/>
  <c r="W1081"/>
  <c r="U1081"/>
  <c r="T1081"/>
  <c r="Q1081"/>
  <c r="R1081" s="1"/>
  <c r="X1080"/>
  <c r="W1080"/>
  <c r="U1080"/>
  <c r="T1080"/>
  <c r="Q1080"/>
  <c r="R1080" s="1"/>
  <c r="X1079"/>
  <c r="W1079"/>
  <c r="U1079"/>
  <c r="T1079"/>
  <c r="Q1079"/>
  <c r="R1079" s="1"/>
  <c r="X1078"/>
  <c r="W1078"/>
  <c r="U1078"/>
  <c r="T1078"/>
  <c r="Q1078"/>
  <c r="R1078" s="1"/>
  <c r="X1077"/>
  <c r="W1077"/>
  <c r="U1077"/>
  <c r="T1077"/>
  <c r="Q1077"/>
  <c r="R1077" s="1"/>
  <c r="X1076"/>
  <c r="W1076"/>
  <c r="U1076"/>
  <c r="T1076"/>
  <c r="Q1076"/>
  <c r="R1076" s="1"/>
  <c r="X1075"/>
  <c r="W1075"/>
  <c r="U1075"/>
  <c r="T1075"/>
  <c r="Q1075"/>
  <c r="R1075" s="1"/>
  <c r="X1074"/>
  <c r="W1074"/>
  <c r="U1074"/>
  <c r="T1074"/>
  <c r="Q1074"/>
  <c r="R1074" s="1"/>
  <c r="Z1073"/>
  <c r="AA1073" s="1"/>
  <c r="X1073"/>
  <c r="W1073"/>
  <c r="U1073"/>
  <c r="T1073"/>
  <c r="Q1073"/>
  <c r="R1073" s="1"/>
  <c r="Z1072"/>
  <c r="AA1072" s="1"/>
  <c r="X1072"/>
  <c r="W1072"/>
  <c r="U1072"/>
  <c r="T1072"/>
  <c r="Q1072"/>
  <c r="R1072" s="1"/>
  <c r="X1071"/>
  <c r="W1071"/>
  <c r="U1071"/>
  <c r="T1071"/>
  <c r="Q1071"/>
  <c r="R1071" s="1"/>
  <c r="X1070"/>
  <c r="W1070"/>
  <c r="U1070"/>
  <c r="T1070"/>
  <c r="Q1070"/>
  <c r="R1070" s="1"/>
  <c r="X1069"/>
  <c r="W1069"/>
  <c r="U1069"/>
  <c r="T1069"/>
  <c r="Q1069"/>
  <c r="R1069" s="1"/>
  <c r="X1068"/>
  <c r="W1068"/>
  <c r="U1068"/>
  <c r="T1068"/>
  <c r="Q1068"/>
  <c r="R1068" s="1"/>
  <c r="X1067"/>
  <c r="W1067"/>
  <c r="U1067"/>
  <c r="T1067"/>
  <c r="Q1067"/>
  <c r="R1067" s="1"/>
  <c r="Z1066"/>
  <c r="AA1066" s="1"/>
  <c r="X1066"/>
  <c r="W1066"/>
  <c r="U1066"/>
  <c r="T1066"/>
  <c r="Q1066"/>
  <c r="R1066" s="1"/>
  <c r="X1065"/>
  <c r="W1065"/>
  <c r="U1065"/>
  <c r="T1065"/>
  <c r="Q1065"/>
  <c r="R1065" s="1"/>
  <c r="X1064"/>
  <c r="W1064"/>
  <c r="U1064"/>
  <c r="T1064"/>
  <c r="Q1064"/>
  <c r="R1064" s="1"/>
  <c r="X1063"/>
  <c r="W1063"/>
  <c r="U1063"/>
  <c r="T1063"/>
  <c r="Q1063"/>
  <c r="R1063" s="1"/>
  <c r="X1062"/>
  <c r="W1062"/>
  <c r="U1062"/>
  <c r="T1062"/>
  <c r="Q1062"/>
  <c r="R1062" s="1"/>
  <c r="X1061"/>
  <c r="W1061"/>
  <c r="U1061"/>
  <c r="T1061"/>
  <c r="Q1061"/>
  <c r="R1061" s="1"/>
  <c r="X1060"/>
  <c r="W1060"/>
  <c r="U1060"/>
  <c r="T1060"/>
  <c r="Q1060"/>
  <c r="R1060" s="1"/>
  <c r="X1059"/>
  <c r="W1059"/>
  <c r="U1059"/>
  <c r="T1059"/>
  <c r="Q1059"/>
  <c r="R1059" s="1"/>
  <c r="X1058"/>
  <c r="W1058"/>
  <c r="U1058"/>
  <c r="T1058"/>
  <c r="Q1058"/>
  <c r="R1058" s="1"/>
  <c r="X1057"/>
  <c r="W1057"/>
  <c r="U1057"/>
  <c r="T1057"/>
  <c r="Q1057"/>
  <c r="R1057" s="1"/>
  <c r="X1056"/>
  <c r="W1056"/>
  <c r="U1056"/>
  <c r="T1056"/>
  <c r="Q1056"/>
  <c r="R1056" s="1"/>
  <c r="X1055"/>
  <c r="W1055"/>
  <c r="U1055"/>
  <c r="T1055"/>
  <c r="Q1055"/>
  <c r="R1055" s="1"/>
  <c r="X1054"/>
  <c r="W1054"/>
  <c r="U1054"/>
  <c r="T1054"/>
  <c r="Q1054"/>
  <c r="R1054" s="1"/>
  <c r="X1053"/>
  <c r="W1053"/>
  <c r="U1053"/>
  <c r="T1053"/>
  <c r="Q1053"/>
  <c r="R1053" s="1"/>
  <c r="X1052"/>
  <c r="W1052"/>
  <c r="U1052"/>
  <c r="T1052"/>
  <c r="Q1052"/>
  <c r="R1052" s="1"/>
  <c r="X1051"/>
  <c r="W1051"/>
  <c r="U1051"/>
  <c r="T1051"/>
  <c r="Q1051"/>
  <c r="R1051" s="1"/>
  <c r="X1050"/>
  <c r="W1050"/>
  <c r="U1050"/>
  <c r="T1050"/>
  <c r="Q1050"/>
  <c r="R1050" s="1"/>
  <c r="X1049"/>
  <c r="W1049"/>
  <c r="U1049"/>
  <c r="T1049"/>
  <c r="Q1049"/>
  <c r="R1049" s="1"/>
  <c r="X1048"/>
  <c r="W1048"/>
  <c r="U1048"/>
  <c r="T1048"/>
  <c r="Q1048"/>
  <c r="R1048" s="1"/>
  <c r="X1047"/>
  <c r="W1047"/>
  <c r="U1047"/>
  <c r="T1047"/>
  <c r="Q1047"/>
  <c r="R1047" s="1"/>
  <c r="X1046"/>
  <c r="W1046"/>
  <c r="U1046"/>
  <c r="T1046"/>
  <c r="Q1046"/>
  <c r="R1046" s="1"/>
  <c r="X1045"/>
  <c r="W1045"/>
  <c r="U1045"/>
  <c r="T1045"/>
  <c r="Q1045"/>
  <c r="R1045" s="1"/>
  <c r="X1044"/>
  <c r="W1044"/>
  <c r="U1044"/>
  <c r="T1044"/>
  <c r="Q1044"/>
  <c r="R1044" s="1"/>
  <c r="X1043"/>
  <c r="W1043"/>
  <c r="U1043"/>
  <c r="T1043"/>
  <c r="Q1043"/>
  <c r="R1043" s="1"/>
  <c r="X1042"/>
  <c r="W1042"/>
  <c r="U1042"/>
  <c r="T1042"/>
  <c r="Q1042"/>
  <c r="R1042" s="1"/>
  <c r="X1041"/>
  <c r="W1041"/>
  <c r="U1041"/>
  <c r="T1041"/>
  <c r="Q1041"/>
  <c r="R1041" s="1"/>
  <c r="X1040"/>
  <c r="W1040"/>
  <c r="U1040"/>
  <c r="T1040"/>
  <c r="Q1040"/>
  <c r="R1040" s="1"/>
  <c r="AC1039"/>
  <c r="AD1039" s="1"/>
  <c r="Z1039"/>
  <c r="AA1039" s="1"/>
  <c r="X1039"/>
  <c r="W1039"/>
  <c r="U1039"/>
  <c r="T1039"/>
  <c r="Q1039"/>
  <c r="R1039" s="1"/>
  <c r="X1038"/>
  <c r="W1038"/>
  <c r="U1038"/>
  <c r="T1038"/>
  <c r="Q1038"/>
  <c r="R1038" s="1"/>
  <c r="X1037"/>
  <c r="W1037"/>
  <c r="U1037"/>
  <c r="T1037"/>
  <c r="Q1037"/>
  <c r="R1037" s="1"/>
  <c r="X1036"/>
  <c r="W1036"/>
  <c r="U1036"/>
  <c r="T1036"/>
  <c r="Q1036"/>
  <c r="R1036" s="1"/>
  <c r="X1035"/>
  <c r="W1035"/>
  <c r="U1035"/>
  <c r="T1035"/>
  <c r="Q1035"/>
  <c r="R1035" s="1"/>
  <c r="X1034"/>
  <c r="W1034"/>
  <c r="U1034"/>
  <c r="T1034"/>
  <c r="Q1034"/>
  <c r="R1034" s="1"/>
  <c r="X1033"/>
  <c r="W1033"/>
  <c r="U1033"/>
  <c r="T1033"/>
  <c r="Q1033"/>
  <c r="R1033" s="1"/>
  <c r="X1032"/>
  <c r="W1032"/>
  <c r="U1032"/>
  <c r="T1032"/>
  <c r="Q1032"/>
  <c r="R1032" s="1"/>
  <c r="X1031"/>
  <c r="W1031"/>
  <c r="U1031"/>
  <c r="T1031"/>
  <c r="Q1031"/>
  <c r="R1031" s="1"/>
  <c r="X1030"/>
  <c r="W1030"/>
  <c r="U1030"/>
  <c r="T1030"/>
  <c r="Q1030"/>
  <c r="R1030" s="1"/>
  <c r="X1029"/>
  <c r="W1029"/>
  <c r="U1029"/>
  <c r="T1029"/>
  <c r="Q1029"/>
  <c r="R1029" s="1"/>
  <c r="X1028"/>
  <c r="W1028"/>
  <c r="U1028"/>
  <c r="T1028"/>
  <c r="Q1028"/>
  <c r="R1028" s="1"/>
  <c r="X1027"/>
  <c r="W1027"/>
  <c r="U1027"/>
  <c r="T1027"/>
  <c r="Q1027"/>
  <c r="R1027" s="1"/>
  <c r="X1026"/>
  <c r="W1026"/>
  <c r="U1026"/>
  <c r="T1026"/>
  <c r="Q1026"/>
  <c r="R1026" s="1"/>
  <c r="X1025"/>
  <c r="W1025"/>
  <c r="U1025"/>
  <c r="T1025"/>
  <c r="Q1025"/>
  <c r="R1025" s="1"/>
  <c r="X1024"/>
  <c r="W1024"/>
  <c r="U1024"/>
  <c r="T1024"/>
  <c r="Q1024"/>
  <c r="R1024" s="1"/>
  <c r="X1023"/>
  <c r="W1023"/>
  <c r="U1023"/>
  <c r="T1023"/>
  <c r="Q1023"/>
  <c r="R1023" s="1"/>
  <c r="X1022"/>
  <c r="W1022"/>
  <c r="U1022"/>
  <c r="T1022"/>
  <c r="Q1022"/>
  <c r="R1022" s="1"/>
  <c r="X1021"/>
  <c r="W1021"/>
  <c r="U1021"/>
  <c r="T1021"/>
  <c r="Q1021"/>
  <c r="R1021" s="1"/>
  <c r="X1020"/>
  <c r="W1020"/>
  <c r="U1020"/>
  <c r="T1020"/>
  <c r="Q1020"/>
  <c r="R1020" s="1"/>
  <c r="X1019"/>
  <c r="W1019"/>
  <c r="U1019"/>
  <c r="T1019"/>
  <c r="Q1019"/>
  <c r="R1019" s="1"/>
  <c r="X1018"/>
  <c r="W1018"/>
  <c r="U1018"/>
  <c r="T1018"/>
  <c r="Q1018"/>
  <c r="R1018" s="1"/>
  <c r="X1017"/>
  <c r="W1017"/>
  <c r="U1017"/>
  <c r="T1017"/>
  <c r="Q1017"/>
  <c r="R1017" s="1"/>
  <c r="X1016"/>
  <c r="W1016"/>
  <c r="U1016"/>
  <c r="T1016"/>
  <c r="Q1016"/>
  <c r="R1016" s="1"/>
  <c r="X1015"/>
  <c r="W1015"/>
  <c r="U1015"/>
  <c r="T1015"/>
  <c r="Q1015"/>
  <c r="R1015" s="1"/>
  <c r="X1014"/>
  <c r="W1014"/>
  <c r="U1014"/>
  <c r="T1014"/>
  <c r="Q1014"/>
  <c r="R1014" s="1"/>
  <c r="X1013"/>
  <c r="W1013"/>
  <c r="U1013"/>
  <c r="T1013"/>
  <c r="Q1013"/>
  <c r="R1013" s="1"/>
  <c r="X1012"/>
  <c r="W1012"/>
  <c r="U1012"/>
  <c r="T1012"/>
  <c r="Q1012"/>
  <c r="R1012" s="1"/>
  <c r="X1011"/>
  <c r="W1011"/>
  <c r="U1011"/>
  <c r="T1011"/>
  <c r="Q1011"/>
  <c r="R1011" s="1"/>
  <c r="X1010"/>
  <c r="W1010"/>
  <c r="U1010"/>
  <c r="T1010"/>
  <c r="Q1010"/>
  <c r="R1010" s="1"/>
  <c r="X1009"/>
  <c r="W1009"/>
  <c r="U1009"/>
  <c r="T1009"/>
  <c r="Q1009"/>
  <c r="R1009" s="1"/>
  <c r="X1008"/>
  <c r="W1008"/>
  <c r="U1008"/>
  <c r="T1008"/>
  <c r="Q1008"/>
  <c r="R1008" s="1"/>
  <c r="X1007"/>
  <c r="W1007"/>
  <c r="U1007"/>
  <c r="T1007"/>
  <c r="Q1007"/>
  <c r="R1007" s="1"/>
  <c r="X1006"/>
  <c r="W1006"/>
  <c r="U1006"/>
  <c r="T1006"/>
  <c r="Q1006"/>
  <c r="R1006" s="1"/>
  <c r="X1005"/>
  <c r="W1005"/>
  <c r="U1005"/>
  <c r="T1005"/>
  <c r="Q1005"/>
  <c r="R1005" s="1"/>
  <c r="X1004"/>
  <c r="W1004"/>
  <c r="U1004"/>
  <c r="T1004"/>
  <c r="Q1004"/>
  <c r="R1004" s="1"/>
  <c r="X1003"/>
  <c r="W1003"/>
  <c r="U1003"/>
  <c r="T1003"/>
  <c r="Q1003"/>
  <c r="R1003" s="1"/>
  <c r="X1002"/>
  <c r="W1002"/>
  <c r="U1002"/>
  <c r="T1002"/>
  <c r="Q1002"/>
  <c r="R1002" s="1"/>
  <c r="X1001"/>
  <c r="W1001"/>
  <c r="U1001"/>
  <c r="T1001"/>
  <c r="Q1001"/>
  <c r="R1001" s="1"/>
  <c r="X1000"/>
  <c r="W1000"/>
  <c r="U1000"/>
  <c r="T1000"/>
  <c r="Q1000"/>
  <c r="R1000" s="1"/>
  <c r="X999"/>
  <c r="W999"/>
  <c r="U999"/>
  <c r="T999"/>
  <c r="Q999"/>
  <c r="R999" s="1"/>
  <c r="X998"/>
  <c r="W998"/>
  <c r="U998"/>
  <c r="T998"/>
  <c r="Q998"/>
  <c r="R998" s="1"/>
  <c r="X997"/>
  <c r="W997"/>
  <c r="U997"/>
  <c r="T997"/>
  <c r="Q997"/>
  <c r="R997" s="1"/>
  <c r="X996"/>
  <c r="W996"/>
  <c r="U996"/>
  <c r="T996"/>
  <c r="Q996"/>
  <c r="R996" s="1"/>
  <c r="X995"/>
  <c r="W995"/>
  <c r="U995"/>
  <c r="T995"/>
  <c r="Q995"/>
  <c r="R995" s="1"/>
  <c r="X994"/>
  <c r="W994"/>
  <c r="U994"/>
  <c r="T994"/>
  <c r="Q994"/>
  <c r="R994" s="1"/>
  <c r="Z993"/>
  <c r="AA993" s="1"/>
  <c r="X993"/>
  <c r="W993"/>
  <c r="U993"/>
  <c r="T993"/>
  <c r="Q993"/>
  <c r="R993" s="1"/>
  <c r="X992"/>
  <c r="W992"/>
  <c r="U992"/>
  <c r="T992"/>
  <c r="Q992"/>
  <c r="R992" s="1"/>
  <c r="X991"/>
  <c r="W991"/>
  <c r="U991"/>
  <c r="T991"/>
  <c r="Q991"/>
  <c r="R991" s="1"/>
  <c r="Z990"/>
  <c r="AA990" s="1"/>
  <c r="X990"/>
  <c r="W990"/>
  <c r="U990"/>
  <c r="T990"/>
  <c r="Q990"/>
  <c r="R990" s="1"/>
  <c r="Z989"/>
  <c r="AA989" s="1"/>
  <c r="X989"/>
  <c r="W989"/>
  <c r="U989"/>
  <c r="T989"/>
  <c r="Q989"/>
  <c r="R989" s="1"/>
  <c r="X988"/>
  <c r="W988"/>
  <c r="U988"/>
  <c r="T988"/>
  <c r="Q988"/>
  <c r="R988" s="1"/>
  <c r="X987"/>
  <c r="W987"/>
  <c r="U987"/>
  <c r="T987"/>
  <c r="Q987"/>
  <c r="R987" s="1"/>
  <c r="X986"/>
  <c r="W986"/>
  <c r="U986"/>
  <c r="T986"/>
  <c r="Q986"/>
  <c r="R986" s="1"/>
  <c r="X985"/>
  <c r="W985"/>
  <c r="U985"/>
  <c r="T985"/>
  <c r="Q985"/>
  <c r="R985" s="1"/>
  <c r="X984"/>
  <c r="W984"/>
  <c r="U984"/>
  <c r="T984"/>
  <c r="Q984"/>
  <c r="R984" s="1"/>
  <c r="X983"/>
  <c r="W983"/>
  <c r="U983"/>
  <c r="T983"/>
  <c r="Q983"/>
  <c r="R983" s="1"/>
  <c r="X982"/>
  <c r="W982"/>
  <c r="U982"/>
  <c r="T982"/>
  <c r="Q982"/>
  <c r="R982" s="1"/>
  <c r="X981"/>
  <c r="W981"/>
  <c r="U981"/>
  <c r="T981"/>
  <c r="Q981"/>
  <c r="R981" s="1"/>
  <c r="X980"/>
  <c r="W980"/>
  <c r="U980"/>
  <c r="T980"/>
  <c r="Q980"/>
  <c r="R980" s="1"/>
  <c r="X979"/>
  <c r="W979"/>
  <c r="U979"/>
  <c r="T979"/>
  <c r="Q979"/>
  <c r="R979" s="1"/>
  <c r="X978"/>
  <c r="W978"/>
  <c r="U978"/>
  <c r="T978"/>
  <c r="Q978"/>
  <c r="R978" s="1"/>
  <c r="X977"/>
  <c r="W977"/>
  <c r="U977"/>
  <c r="T977"/>
  <c r="Q977"/>
  <c r="R977" s="1"/>
  <c r="X976"/>
  <c r="W976"/>
  <c r="U976"/>
  <c r="T976"/>
  <c r="Q976"/>
  <c r="R976" s="1"/>
  <c r="X975"/>
  <c r="W975"/>
  <c r="U975"/>
  <c r="T975"/>
  <c r="Q975"/>
  <c r="R975" s="1"/>
  <c r="X974"/>
  <c r="W974"/>
  <c r="U974"/>
  <c r="T974"/>
  <c r="Q974"/>
  <c r="R974" s="1"/>
  <c r="X973"/>
  <c r="W973"/>
  <c r="U973"/>
  <c r="T973"/>
  <c r="Q973"/>
  <c r="R973" s="1"/>
  <c r="X972"/>
  <c r="W972"/>
  <c r="U972"/>
  <c r="T972"/>
  <c r="Q972"/>
  <c r="R972" s="1"/>
  <c r="X971"/>
  <c r="W971"/>
  <c r="U971"/>
  <c r="T971"/>
  <c r="Q971"/>
  <c r="R971" s="1"/>
  <c r="X970"/>
  <c r="W970"/>
  <c r="U970"/>
  <c r="T970"/>
  <c r="Q970"/>
  <c r="R970" s="1"/>
  <c r="X969"/>
  <c r="W969"/>
  <c r="U969"/>
  <c r="T969"/>
  <c r="Q969"/>
  <c r="R969" s="1"/>
  <c r="X968"/>
  <c r="W968"/>
  <c r="U968"/>
  <c r="T968"/>
  <c r="Q968"/>
  <c r="R968" s="1"/>
  <c r="X967"/>
  <c r="W967"/>
  <c r="U967"/>
  <c r="T967"/>
  <c r="Q967"/>
  <c r="R967" s="1"/>
  <c r="X966"/>
  <c r="W966"/>
  <c r="U966"/>
  <c r="T966"/>
  <c r="Q966"/>
  <c r="R966" s="1"/>
  <c r="X965"/>
  <c r="W965"/>
  <c r="U965"/>
  <c r="T965"/>
  <c r="Q965"/>
  <c r="R965" s="1"/>
  <c r="X964"/>
  <c r="W964"/>
  <c r="U964"/>
  <c r="T964"/>
  <c r="Q964"/>
  <c r="R964" s="1"/>
  <c r="X963"/>
  <c r="W963"/>
  <c r="U963"/>
  <c r="T963"/>
  <c r="Q963"/>
  <c r="R963" s="1"/>
  <c r="X962"/>
  <c r="W962"/>
  <c r="U962"/>
  <c r="T962"/>
  <c r="Q962"/>
  <c r="R962" s="1"/>
  <c r="X961"/>
  <c r="W961"/>
  <c r="U961"/>
  <c r="T961"/>
  <c r="Q961"/>
  <c r="R961" s="1"/>
  <c r="X960"/>
  <c r="W960"/>
  <c r="U960"/>
  <c r="T960"/>
  <c r="Q960"/>
  <c r="R960" s="1"/>
  <c r="X959"/>
  <c r="W959"/>
  <c r="U959"/>
  <c r="T959"/>
  <c r="R959"/>
  <c r="X958"/>
  <c r="W958"/>
  <c r="U958"/>
  <c r="T958"/>
  <c r="Q958"/>
  <c r="R958" s="1"/>
  <c r="X957"/>
  <c r="W957"/>
  <c r="U957"/>
  <c r="T957"/>
  <c r="Q957"/>
  <c r="R957" s="1"/>
  <c r="X956"/>
  <c r="W956"/>
  <c r="U956"/>
  <c r="T956"/>
  <c r="Q956"/>
  <c r="R956" s="1"/>
  <c r="X955"/>
  <c r="W955"/>
  <c r="U955"/>
  <c r="T955"/>
  <c r="Q955"/>
  <c r="R955" s="1"/>
  <c r="X954"/>
  <c r="W954"/>
  <c r="U954"/>
  <c r="T954"/>
  <c r="Q954"/>
  <c r="R954" s="1"/>
  <c r="X953"/>
  <c r="W953"/>
  <c r="U953"/>
  <c r="T953"/>
  <c r="Q953"/>
  <c r="R953" s="1"/>
  <c r="X952"/>
  <c r="W952"/>
  <c r="U952"/>
  <c r="T952"/>
  <c r="Q952"/>
  <c r="R952" s="1"/>
  <c r="X951"/>
  <c r="W951"/>
  <c r="U951"/>
  <c r="T951"/>
  <c r="Q951"/>
  <c r="R951" s="1"/>
  <c r="X950"/>
  <c r="W950"/>
  <c r="U950"/>
  <c r="T950"/>
  <c r="Q950"/>
  <c r="R950" s="1"/>
  <c r="X949"/>
  <c r="W949"/>
  <c r="U949"/>
  <c r="T949"/>
  <c r="Q949"/>
  <c r="R949" s="1"/>
  <c r="X948"/>
  <c r="W948"/>
  <c r="U948"/>
  <c r="T948"/>
  <c r="Q948"/>
  <c r="R948" s="1"/>
  <c r="X947"/>
  <c r="W947"/>
  <c r="U947"/>
  <c r="T947"/>
  <c r="R947"/>
  <c r="X946"/>
  <c r="W946"/>
  <c r="U946"/>
  <c r="T946"/>
  <c r="Q946"/>
  <c r="R946" s="1"/>
  <c r="X945"/>
  <c r="W945"/>
  <c r="U945"/>
  <c r="T945"/>
  <c r="Q945"/>
  <c r="R945" s="1"/>
  <c r="X944"/>
  <c r="W944"/>
  <c r="U944"/>
  <c r="T944"/>
  <c r="Q944"/>
  <c r="R944" s="1"/>
  <c r="X943"/>
  <c r="W943"/>
  <c r="U943"/>
  <c r="T943"/>
  <c r="Q943"/>
  <c r="R943" s="1"/>
  <c r="X942"/>
  <c r="W942"/>
  <c r="U942"/>
  <c r="T942"/>
  <c r="Q942"/>
  <c r="R942" s="1"/>
  <c r="X941"/>
  <c r="W941"/>
  <c r="U941"/>
  <c r="T941"/>
  <c r="Q941"/>
  <c r="R941" s="1"/>
  <c r="X940"/>
  <c r="W940"/>
  <c r="U940"/>
  <c r="T940"/>
  <c r="Q940"/>
  <c r="R940" s="1"/>
  <c r="X939"/>
  <c r="W939"/>
  <c r="U939"/>
  <c r="T939"/>
  <c r="Q939"/>
  <c r="R939" s="1"/>
  <c r="X938"/>
  <c r="W938"/>
  <c r="U938"/>
  <c r="T938"/>
  <c r="Q938"/>
  <c r="R938" s="1"/>
  <c r="X937"/>
  <c r="W937"/>
  <c r="U937"/>
  <c r="T937"/>
  <c r="Q937"/>
  <c r="R937" s="1"/>
  <c r="X936"/>
  <c r="W936"/>
  <c r="U936"/>
  <c r="T936"/>
  <c r="Q936"/>
  <c r="R936" s="1"/>
  <c r="X935"/>
  <c r="W935"/>
  <c r="U935"/>
  <c r="T935"/>
  <c r="Q935"/>
  <c r="R935" s="1"/>
  <c r="X934"/>
  <c r="W934"/>
  <c r="U934"/>
  <c r="T934"/>
  <c r="Q934"/>
  <c r="R934" s="1"/>
  <c r="X933"/>
  <c r="W933"/>
  <c r="U933"/>
  <c r="T933"/>
  <c r="Q933"/>
  <c r="R933" s="1"/>
  <c r="X932"/>
  <c r="W932"/>
  <c r="U932"/>
  <c r="T932"/>
  <c r="Q932"/>
  <c r="R932" s="1"/>
  <c r="X931"/>
  <c r="W931"/>
  <c r="U931"/>
  <c r="T931"/>
  <c r="Q931"/>
  <c r="R931" s="1"/>
  <c r="X930"/>
  <c r="W930"/>
  <c r="U930"/>
  <c r="T930"/>
  <c r="Q930"/>
  <c r="R930" s="1"/>
  <c r="X929"/>
  <c r="W929"/>
  <c r="U929"/>
  <c r="T929"/>
  <c r="Q929"/>
  <c r="R929" s="1"/>
  <c r="X928"/>
  <c r="W928"/>
  <c r="U928"/>
  <c r="T928"/>
  <c r="Q928"/>
  <c r="R928" s="1"/>
  <c r="X927"/>
  <c r="W927"/>
  <c r="U927"/>
  <c r="T927"/>
  <c r="Q927"/>
  <c r="R927" s="1"/>
  <c r="X926"/>
  <c r="W926"/>
  <c r="U926"/>
  <c r="T926"/>
  <c r="Q926"/>
  <c r="R926" s="1"/>
  <c r="X925"/>
  <c r="W925"/>
  <c r="U925"/>
  <c r="T925"/>
  <c r="Q925"/>
  <c r="R925" s="1"/>
  <c r="X924"/>
  <c r="W924"/>
  <c r="U924"/>
  <c r="T924"/>
  <c r="Q924"/>
  <c r="R924" s="1"/>
  <c r="Z923"/>
  <c r="AA923" s="1"/>
  <c r="X923"/>
  <c r="W923"/>
  <c r="U923"/>
  <c r="T923"/>
  <c r="Q923"/>
  <c r="R923" s="1"/>
  <c r="X922"/>
  <c r="W922"/>
  <c r="U922"/>
  <c r="T922"/>
  <c r="Q922"/>
  <c r="R922" s="1"/>
  <c r="X921"/>
  <c r="W921"/>
  <c r="U921"/>
  <c r="T921"/>
  <c r="Q921"/>
  <c r="R921" s="1"/>
  <c r="X920"/>
  <c r="W920"/>
  <c r="U920"/>
  <c r="T920"/>
  <c r="Q920"/>
  <c r="R920" s="1"/>
  <c r="X919"/>
  <c r="W919"/>
  <c r="U919"/>
  <c r="T919"/>
  <c r="Q919"/>
  <c r="R919" s="1"/>
  <c r="X918"/>
  <c r="W918"/>
  <c r="U918"/>
  <c r="T918"/>
  <c r="Q918"/>
  <c r="R918" s="1"/>
  <c r="X917"/>
  <c r="W917"/>
  <c r="U917"/>
  <c r="T917"/>
  <c r="Q917"/>
  <c r="R917" s="1"/>
  <c r="X916"/>
  <c r="W916"/>
  <c r="U916"/>
  <c r="T916"/>
  <c r="Q916"/>
  <c r="R916" s="1"/>
  <c r="X915"/>
  <c r="W915"/>
  <c r="U915"/>
  <c r="T915"/>
  <c r="Q915"/>
  <c r="R915" s="1"/>
  <c r="X914"/>
  <c r="W914"/>
  <c r="U914"/>
  <c r="T914"/>
  <c r="Q914"/>
  <c r="R914" s="1"/>
  <c r="X913"/>
  <c r="W913"/>
  <c r="U913"/>
  <c r="T913"/>
  <c r="Q913"/>
  <c r="R913" s="1"/>
  <c r="X912"/>
  <c r="W912"/>
  <c r="U912"/>
  <c r="T912"/>
  <c r="Q912"/>
  <c r="R912" s="1"/>
  <c r="X911"/>
  <c r="W911"/>
  <c r="U911"/>
  <c r="T911"/>
  <c r="Q911"/>
  <c r="R911" s="1"/>
  <c r="X910"/>
  <c r="W910"/>
  <c r="U910"/>
  <c r="T910"/>
  <c r="Q910"/>
  <c r="R910" s="1"/>
  <c r="X909"/>
  <c r="W909"/>
  <c r="U909"/>
  <c r="T909"/>
  <c r="Q909"/>
  <c r="R909" s="1"/>
  <c r="X908"/>
  <c r="W908"/>
  <c r="U908"/>
  <c r="T908"/>
  <c r="Q908"/>
  <c r="R908" s="1"/>
  <c r="X907"/>
  <c r="W907"/>
  <c r="U907"/>
  <c r="T907"/>
  <c r="Q907"/>
  <c r="R907" s="1"/>
  <c r="X906"/>
  <c r="W906"/>
  <c r="U906"/>
  <c r="T906"/>
  <c r="Q906"/>
  <c r="R906" s="1"/>
  <c r="X905"/>
  <c r="W905"/>
  <c r="U905"/>
  <c r="T905"/>
  <c r="Q905"/>
  <c r="R905" s="1"/>
  <c r="X904"/>
  <c r="W904"/>
  <c r="U904"/>
  <c r="T904"/>
  <c r="Q904"/>
  <c r="R904" s="1"/>
  <c r="X903"/>
  <c r="W903"/>
  <c r="U903"/>
  <c r="T903"/>
  <c r="Q903"/>
  <c r="R903" s="1"/>
  <c r="X902"/>
  <c r="W902"/>
  <c r="U902"/>
  <c r="T902"/>
  <c r="Q902"/>
  <c r="R902" s="1"/>
  <c r="X901"/>
  <c r="W901"/>
  <c r="U901"/>
  <c r="T901"/>
  <c r="Q901"/>
  <c r="R901" s="1"/>
  <c r="X900"/>
  <c r="W900"/>
  <c r="U900"/>
  <c r="T900"/>
  <c r="Q900"/>
  <c r="R900" s="1"/>
  <c r="X899"/>
  <c r="W899"/>
  <c r="U899"/>
  <c r="T899"/>
  <c r="Q899"/>
  <c r="R899" s="1"/>
  <c r="X898"/>
  <c r="W898"/>
  <c r="U898"/>
  <c r="T898"/>
  <c r="Q898"/>
  <c r="R898" s="1"/>
  <c r="X897"/>
  <c r="W897"/>
  <c r="U897"/>
  <c r="T897"/>
  <c r="Q897"/>
  <c r="R897" s="1"/>
  <c r="X896"/>
  <c r="W896"/>
  <c r="U896"/>
  <c r="T896"/>
  <c r="Q896"/>
  <c r="R896" s="1"/>
  <c r="X895"/>
  <c r="W895"/>
  <c r="U895"/>
  <c r="T895"/>
  <c r="Q895"/>
  <c r="R895" s="1"/>
  <c r="X894"/>
  <c r="W894"/>
  <c r="U894"/>
  <c r="T894"/>
  <c r="Q894"/>
  <c r="R894" s="1"/>
  <c r="X893"/>
  <c r="W893"/>
  <c r="U893"/>
  <c r="T893"/>
  <c r="Q893"/>
  <c r="R893" s="1"/>
  <c r="X892"/>
  <c r="W892"/>
  <c r="U892"/>
  <c r="T892"/>
  <c r="Q892"/>
  <c r="R892" s="1"/>
  <c r="Z891"/>
  <c r="AA891" s="1"/>
  <c r="X891"/>
  <c r="W891"/>
  <c r="U891"/>
  <c r="T891"/>
  <c r="Q891"/>
  <c r="R891" s="1"/>
  <c r="Z890"/>
  <c r="AA890" s="1"/>
  <c r="X890"/>
  <c r="W890"/>
  <c r="U890"/>
  <c r="T890"/>
  <c r="Q890"/>
  <c r="R890" s="1"/>
  <c r="X889"/>
  <c r="W889"/>
  <c r="U889"/>
  <c r="T889"/>
  <c r="Q889"/>
  <c r="R889" s="1"/>
  <c r="X888"/>
  <c r="W888"/>
  <c r="U888"/>
  <c r="T888"/>
  <c r="Q888"/>
  <c r="R888" s="1"/>
  <c r="X887"/>
  <c r="W887"/>
  <c r="U887"/>
  <c r="T887"/>
  <c r="Q887"/>
  <c r="R887" s="1"/>
  <c r="X886"/>
  <c r="W886"/>
  <c r="U886"/>
  <c r="T886"/>
  <c r="Q886"/>
  <c r="R886" s="1"/>
  <c r="X885"/>
  <c r="W885"/>
  <c r="U885"/>
  <c r="T885"/>
  <c r="Q885"/>
  <c r="R885" s="1"/>
  <c r="X884"/>
  <c r="W884"/>
  <c r="U884"/>
  <c r="T884"/>
  <c r="Q884"/>
  <c r="R884" s="1"/>
  <c r="X883"/>
  <c r="W883"/>
  <c r="U883"/>
  <c r="T883"/>
  <c r="Q883"/>
  <c r="R883" s="1"/>
  <c r="X882"/>
  <c r="W882"/>
  <c r="U882"/>
  <c r="T882"/>
  <c r="Q882"/>
  <c r="R882" s="1"/>
  <c r="X881"/>
  <c r="W881"/>
  <c r="U881"/>
  <c r="T881"/>
  <c r="Q881"/>
  <c r="R881" s="1"/>
  <c r="X880"/>
  <c r="W880"/>
  <c r="U880"/>
  <c r="T880"/>
  <c r="Q880"/>
  <c r="R880" s="1"/>
  <c r="X879"/>
  <c r="W879"/>
  <c r="U879"/>
  <c r="T879"/>
  <c r="Q879"/>
  <c r="R879" s="1"/>
  <c r="X878"/>
  <c r="W878"/>
  <c r="U878"/>
  <c r="T878"/>
  <c r="Q878"/>
  <c r="R878" s="1"/>
  <c r="X877"/>
  <c r="W877"/>
  <c r="U877"/>
  <c r="T877"/>
  <c r="Q877"/>
  <c r="R877" s="1"/>
  <c r="X876"/>
  <c r="W876"/>
  <c r="U876"/>
  <c r="T876"/>
  <c r="Q876"/>
  <c r="R876" s="1"/>
  <c r="X875"/>
  <c r="W875"/>
  <c r="U875"/>
  <c r="T875"/>
  <c r="Q875"/>
  <c r="R875" s="1"/>
  <c r="X874"/>
  <c r="W874"/>
  <c r="U874"/>
  <c r="T874"/>
  <c r="Q874"/>
  <c r="R874" s="1"/>
  <c r="X873"/>
  <c r="W873"/>
  <c r="U873"/>
  <c r="T873"/>
  <c r="Q873"/>
  <c r="R873" s="1"/>
  <c r="X872"/>
  <c r="W872"/>
  <c r="U872"/>
  <c r="T872"/>
  <c r="Q872"/>
  <c r="R872" s="1"/>
  <c r="X871"/>
  <c r="W871"/>
  <c r="U871"/>
  <c r="T871"/>
  <c r="Q871"/>
  <c r="R871" s="1"/>
  <c r="X870"/>
  <c r="W870"/>
  <c r="U870"/>
  <c r="T870"/>
  <c r="Q870"/>
  <c r="R870" s="1"/>
  <c r="X869"/>
  <c r="W869"/>
  <c r="U869"/>
  <c r="T869"/>
  <c r="Q869"/>
  <c r="R869" s="1"/>
  <c r="X868"/>
  <c r="W868"/>
  <c r="U868"/>
  <c r="T868"/>
  <c r="Q868"/>
  <c r="R868" s="1"/>
  <c r="X867"/>
  <c r="W867"/>
  <c r="U867"/>
  <c r="T867"/>
  <c r="Q867"/>
  <c r="R867" s="1"/>
  <c r="X866"/>
  <c r="W866"/>
  <c r="U866"/>
  <c r="T866"/>
  <c r="Q866"/>
  <c r="R866" s="1"/>
  <c r="X865"/>
  <c r="W865"/>
  <c r="U865"/>
  <c r="T865"/>
  <c r="Q865"/>
  <c r="R865" s="1"/>
  <c r="X864"/>
  <c r="W864"/>
  <c r="U864"/>
  <c r="T864"/>
  <c r="Q864"/>
  <c r="R864" s="1"/>
  <c r="X863"/>
  <c r="W863"/>
  <c r="U863"/>
  <c r="T863"/>
  <c r="Q863"/>
  <c r="R863" s="1"/>
  <c r="X862"/>
  <c r="W862"/>
  <c r="U862"/>
  <c r="T862"/>
  <c r="Q862"/>
  <c r="R862" s="1"/>
  <c r="X861"/>
  <c r="W861"/>
  <c r="U861"/>
  <c r="T861"/>
  <c r="Q861"/>
  <c r="R861" s="1"/>
  <c r="X860"/>
  <c r="W860"/>
  <c r="U860"/>
  <c r="T860"/>
  <c r="Q860"/>
  <c r="R860" s="1"/>
  <c r="X859"/>
  <c r="W859"/>
  <c r="U859"/>
  <c r="T859"/>
  <c r="Q859"/>
  <c r="R859" s="1"/>
  <c r="X858"/>
  <c r="W858"/>
  <c r="U858"/>
  <c r="T858"/>
  <c r="Q858"/>
  <c r="R858" s="1"/>
  <c r="X857"/>
  <c r="W857"/>
  <c r="U857"/>
  <c r="T857"/>
  <c r="Q857"/>
  <c r="R857" s="1"/>
  <c r="X856"/>
  <c r="W856"/>
  <c r="U856"/>
  <c r="T856"/>
  <c r="X855"/>
  <c r="W855"/>
  <c r="U855"/>
  <c r="T855"/>
  <c r="Q855"/>
  <c r="R855" s="1"/>
  <c r="X854"/>
  <c r="W854"/>
  <c r="U854"/>
  <c r="T854"/>
  <c r="Q854"/>
  <c r="R854" s="1"/>
  <c r="X853"/>
  <c r="W853"/>
  <c r="U853"/>
  <c r="T853"/>
  <c r="Q853"/>
  <c r="R853" s="1"/>
  <c r="X852"/>
  <c r="W852"/>
  <c r="U852"/>
  <c r="T852"/>
  <c r="Q852"/>
  <c r="R852" s="1"/>
  <c r="X851"/>
  <c r="W851"/>
  <c r="U851"/>
  <c r="T851"/>
  <c r="Q851"/>
  <c r="R851" s="1"/>
  <c r="X850"/>
  <c r="W850"/>
  <c r="U850"/>
  <c r="T850"/>
  <c r="Q850"/>
  <c r="R850" s="1"/>
  <c r="X849"/>
  <c r="W849"/>
  <c r="U849"/>
  <c r="T849"/>
  <c r="Q849"/>
  <c r="R849" s="1"/>
  <c r="X848"/>
  <c r="W848"/>
  <c r="U848"/>
  <c r="T848"/>
  <c r="Q848"/>
  <c r="R848" s="1"/>
  <c r="X847"/>
  <c r="W847"/>
  <c r="U847"/>
  <c r="T847"/>
  <c r="Q847"/>
  <c r="R847" s="1"/>
  <c r="X846"/>
  <c r="W846"/>
  <c r="U846"/>
  <c r="T846"/>
  <c r="Q846"/>
  <c r="R846" s="1"/>
  <c r="X845"/>
  <c r="W845"/>
  <c r="U845"/>
  <c r="T845"/>
  <c r="Q845"/>
  <c r="R845" s="1"/>
  <c r="X844"/>
  <c r="W844"/>
  <c r="U844"/>
  <c r="T844"/>
  <c r="Q844"/>
  <c r="R844" s="1"/>
  <c r="X843"/>
  <c r="W843"/>
  <c r="U843"/>
  <c r="T843"/>
  <c r="Q843"/>
  <c r="R843" s="1"/>
  <c r="X842"/>
  <c r="W842"/>
  <c r="U842"/>
  <c r="T842"/>
  <c r="Q842"/>
  <c r="R842" s="1"/>
  <c r="X841"/>
  <c r="W841"/>
  <c r="U841"/>
  <c r="T841"/>
  <c r="Q841"/>
  <c r="R841" s="1"/>
  <c r="X840"/>
  <c r="W840"/>
  <c r="U840"/>
  <c r="T840"/>
  <c r="Q840"/>
  <c r="R840" s="1"/>
  <c r="X839"/>
  <c r="W839"/>
  <c r="U839"/>
  <c r="T839"/>
  <c r="Q839"/>
  <c r="R839" s="1"/>
  <c r="X838"/>
  <c r="W838"/>
  <c r="U838"/>
  <c r="T838"/>
  <c r="Q838"/>
  <c r="R838" s="1"/>
  <c r="X837"/>
  <c r="W837"/>
  <c r="U837"/>
  <c r="T837"/>
  <c r="Q837"/>
  <c r="R837" s="1"/>
  <c r="X836"/>
  <c r="W836"/>
  <c r="U836"/>
  <c r="T836"/>
  <c r="Q836"/>
  <c r="R836" s="1"/>
  <c r="X835"/>
  <c r="W835"/>
  <c r="U835"/>
  <c r="T835"/>
  <c r="Q835"/>
  <c r="R835" s="1"/>
  <c r="X834"/>
  <c r="W834"/>
  <c r="U834"/>
  <c r="T834"/>
  <c r="Q834"/>
  <c r="R834" s="1"/>
  <c r="X833"/>
  <c r="W833"/>
  <c r="U833"/>
  <c r="T833"/>
  <c r="Q833"/>
  <c r="R833" s="1"/>
  <c r="X832"/>
  <c r="W832"/>
  <c r="U832"/>
  <c r="T832"/>
  <c r="Q832"/>
  <c r="R832" s="1"/>
  <c r="X831"/>
  <c r="W831"/>
  <c r="U831"/>
  <c r="T831"/>
  <c r="Q831"/>
  <c r="R831" s="1"/>
  <c r="X830"/>
  <c r="W830"/>
  <c r="U830"/>
  <c r="T830"/>
  <c r="Q830"/>
  <c r="R830" s="1"/>
  <c r="X829"/>
  <c r="W829"/>
  <c r="U829"/>
  <c r="T829"/>
  <c r="Q829"/>
  <c r="R829" s="1"/>
  <c r="X828"/>
  <c r="W828"/>
  <c r="U828"/>
  <c r="T828"/>
  <c r="Q828"/>
  <c r="R828" s="1"/>
  <c r="X827"/>
  <c r="W827"/>
  <c r="U827"/>
  <c r="T827"/>
  <c r="Q827"/>
  <c r="R827" s="1"/>
  <c r="X826"/>
  <c r="W826"/>
  <c r="U826"/>
  <c r="T826"/>
  <c r="Q826"/>
  <c r="R826" s="1"/>
  <c r="X825"/>
  <c r="W825"/>
  <c r="U825"/>
  <c r="T825"/>
  <c r="Q825"/>
  <c r="R825" s="1"/>
  <c r="X824"/>
  <c r="W824"/>
  <c r="U824"/>
  <c r="T824"/>
  <c r="Q824"/>
  <c r="R824" s="1"/>
  <c r="X823"/>
  <c r="W823"/>
  <c r="U823"/>
  <c r="T823"/>
  <c r="Q823"/>
  <c r="R823" s="1"/>
  <c r="X822"/>
  <c r="W822"/>
  <c r="U822"/>
  <c r="T822"/>
  <c r="Q822"/>
  <c r="R822" s="1"/>
  <c r="X821"/>
  <c r="W821"/>
  <c r="U821"/>
  <c r="T821"/>
  <c r="Q821"/>
  <c r="R821" s="1"/>
  <c r="X820"/>
  <c r="W820"/>
  <c r="U820"/>
  <c r="T820"/>
  <c r="Q820"/>
  <c r="R820" s="1"/>
  <c r="X819"/>
  <c r="W819"/>
  <c r="U819"/>
  <c r="T819"/>
  <c r="Q819"/>
  <c r="R819" s="1"/>
  <c r="X818"/>
  <c r="W818"/>
  <c r="U818"/>
  <c r="T818"/>
  <c r="Q818"/>
  <c r="R818" s="1"/>
  <c r="X817"/>
  <c r="W817"/>
  <c r="U817"/>
  <c r="T817"/>
  <c r="Q817"/>
  <c r="R817" s="1"/>
  <c r="X816"/>
  <c r="W816"/>
  <c r="U816"/>
  <c r="T816"/>
  <c r="Q816"/>
  <c r="R816" s="1"/>
  <c r="X815"/>
  <c r="W815"/>
  <c r="U815"/>
  <c r="T815"/>
  <c r="Q815"/>
  <c r="R815" s="1"/>
  <c r="X814"/>
  <c r="W814"/>
  <c r="U814"/>
  <c r="T814"/>
  <c r="Q814"/>
  <c r="R814" s="1"/>
  <c r="X813"/>
  <c r="W813"/>
  <c r="U813"/>
  <c r="T813"/>
  <c r="Q813"/>
  <c r="R813" s="1"/>
  <c r="X812"/>
  <c r="W812"/>
  <c r="U812"/>
  <c r="T812"/>
  <c r="Q812"/>
  <c r="R812" s="1"/>
  <c r="X811"/>
  <c r="W811"/>
  <c r="U811"/>
  <c r="T811"/>
  <c r="Q811"/>
  <c r="R811" s="1"/>
  <c r="X810"/>
  <c r="W810"/>
  <c r="U810"/>
  <c r="T810"/>
  <c r="Q810"/>
  <c r="R810" s="1"/>
  <c r="X809"/>
  <c r="W809"/>
  <c r="U809"/>
  <c r="T809"/>
  <c r="Q809"/>
  <c r="R809" s="1"/>
  <c r="X808"/>
  <c r="W808"/>
  <c r="U808"/>
  <c r="T808"/>
  <c r="Q808"/>
  <c r="R808" s="1"/>
  <c r="X807"/>
  <c r="W807"/>
  <c r="U807"/>
  <c r="T807"/>
  <c r="Q807"/>
  <c r="R807" s="1"/>
  <c r="X806"/>
  <c r="W806"/>
  <c r="U806"/>
  <c r="T806"/>
  <c r="Q806"/>
  <c r="R806" s="1"/>
  <c r="X805"/>
  <c r="W805"/>
  <c r="U805"/>
  <c r="T805"/>
  <c r="Q805"/>
  <c r="R805" s="1"/>
  <c r="X804"/>
  <c r="W804"/>
  <c r="U804"/>
  <c r="T804"/>
  <c r="Q804"/>
  <c r="R804" s="1"/>
  <c r="X803"/>
  <c r="W803"/>
  <c r="U803"/>
  <c r="T803"/>
  <c r="Q803"/>
  <c r="R803" s="1"/>
  <c r="X802"/>
  <c r="W802"/>
  <c r="U802"/>
  <c r="T802"/>
  <c r="Q802"/>
  <c r="R802" s="1"/>
  <c r="X801"/>
  <c r="W801"/>
  <c r="U801"/>
  <c r="T801"/>
  <c r="Q801"/>
  <c r="R801" s="1"/>
  <c r="X800"/>
  <c r="W800"/>
  <c r="U800"/>
  <c r="T800"/>
  <c r="Q800"/>
  <c r="R800" s="1"/>
  <c r="X799"/>
  <c r="W799"/>
  <c r="U799"/>
  <c r="T799"/>
  <c r="Q799"/>
  <c r="R799" s="1"/>
  <c r="X798"/>
  <c r="W798"/>
  <c r="U798"/>
  <c r="T798"/>
  <c r="Q798"/>
  <c r="R798" s="1"/>
  <c r="X797"/>
  <c r="W797"/>
  <c r="U797"/>
  <c r="T797"/>
  <c r="Q797"/>
  <c r="R797" s="1"/>
  <c r="X796"/>
  <c r="W796"/>
  <c r="U796"/>
  <c r="T796"/>
  <c r="Q796"/>
  <c r="R796" s="1"/>
  <c r="X795"/>
  <c r="W795"/>
  <c r="U795"/>
  <c r="T795"/>
  <c r="Q795"/>
  <c r="R795" s="1"/>
  <c r="X794"/>
  <c r="W794"/>
  <c r="U794"/>
  <c r="T794"/>
  <c r="Q794"/>
  <c r="R794" s="1"/>
  <c r="X793"/>
  <c r="W793"/>
  <c r="U793"/>
  <c r="T793"/>
  <c r="Q793"/>
  <c r="R793" s="1"/>
  <c r="X792"/>
  <c r="W792"/>
  <c r="U792"/>
  <c r="T792"/>
  <c r="Q792"/>
  <c r="R792" s="1"/>
  <c r="X791"/>
  <c r="W791"/>
  <c r="U791"/>
  <c r="T791"/>
  <c r="Q791"/>
  <c r="R791" s="1"/>
  <c r="X790"/>
  <c r="W790"/>
  <c r="U790"/>
  <c r="T790"/>
  <c r="Q790"/>
  <c r="R790" s="1"/>
  <c r="X789"/>
  <c r="W789"/>
  <c r="U789"/>
  <c r="T789"/>
  <c r="Q789"/>
  <c r="R789" s="1"/>
  <c r="X788"/>
  <c r="W788"/>
  <c r="U788"/>
  <c r="T788"/>
  <c r="Q788"/>
  <c r="R788" s="1"/>
  <c r="X787"/>
  <c r="W787"/>
  <c r="U787"/>
  <c r="T787"/>
  <c r="Q787"/>
  <c r="R787" s="1"/>
  <c r="X786"/>
  <c r="W786"/>
  <c r="U786"/>
  <c r="T786"/>
  <c r="Q786"/>
  <c r="R786" s="1"/>
  <c r="X785"/>
  <c r="W785"/>
  <c r="U785"/>
  <c r="T785"/>
  <c r="Q785"/>
  <c r="R785" s="1"/>
  <c r="X784"/>
  <c r="W784"/>
  <c r="U784"/>
  <c r="T784"/>
  <c r="Q784"/>
  <c r="R784" s="1"/>
  <c r="X783"/>
  <c r="W783"/>
  <c r="U783"/>
  <c r="T783"/>
  <c r="Q783"/>
  <c r="R783" s="1"/>
  <c r="X782"/>
  <c r="W782"/>
  <c r="U782"/>
  <c r="T782"/>
  <c r="Q782"/>
  <c r="R782" s="1"/>
  <c r="X781"/>
  <c r="W781"/>
  <c r="U781"/>
  <c r="T781"/>
  <c r="Q781"/>
  <c r="R781" s="1"/>
  <c r="X780"/>
  <c r="W780"/>
  <c r="U780"/>
  <c r="T780"/>
  <c r="Q780"/>
  <c r="R780" s="1"/>
  <c r="X779"/>
  <c r="W779"/>
  <c r="U779"/>
  <c r="T779"/>
  <c r="Q779"/>
  <c r="R779" s="1"/>
  <c r="X778"/>
  <c r="W778"/>
  <c r="U778"/>
  <c r="T778"/>
  <c r="Q778"/>
  <c r="R778" s="1"/>
  <c r="X777"/>
  <c r="W777"/>
  <c r="U777"/>
  <c r="T777"/>
  <c r="Q777"/>
  <c r="R777" s="1"/>
  <c r="X776"/>
  <c r="W776"/>
  <c r="U776"/>
  <c r="T776"/>
  <c r="Q776"/>
  <c r="R776" s="1"/>
  <c r="X775"/>
  <c r="W775"/>
  <c r="U775"/>
  <c r="T775"/>
  <c r="Q775"/>
  <c r="R775" s="1"/>
  <c r="X774"/>
  <c r="W774"/>
  <c r="U774"/>
  <c r="T774"/>
  <c r="Q774"/>
  <c r="R774" s="1"/>
  <c r="X773"/>
  <c r="W773"/>
  <c r="U773"/>
  <c r="T773"/>
  <c r="Q773"/>
  <c r="R773" s="1"/>
  <c r="X772"/>
  <c r="W772"/>
  <c r="U772"/>
  <c r="T772"/>
  <c r="Q772"/>
  <c r="R772" s="1"/>
  <c r="X771"/>
  <c r="W771"/>
  <c r="U771"/>
  <c r="T771"/>
  <c r="Q771"/>
  <c r="R771" s="1"/>
  <c r="X770"/>
  <c r="W770"/>
  <c r="U770"/>
  <c r="T770"/>
  <c r="Q770"/>
  <c r="R770" s="1"/>
  <c r="X769"/>
  <c r="W769"/>
  <c r="U769"/>
  <c r="T769"/>
  <c r="Q769"/>
  <c r="R769" s="1"/>
  <c r="X768"/>
  <c r="W768"/>
  <c r="U768"/>
  <c r="T768"/>
  <c r="Q768"/>
  <c r="R768" s="1"/>
  <c r="X767"/>
  <c r="W767"/>
  <c r="U767"/>
  <c r="T767"/>
  <c r="Q767"/>
  <c r="R767" s="1"/>
  <c r="X766"/>
  <c r="W766"/>
  <c r="U766"/>
  <c r="T766"/>
  <c r="Q766"/>
  <c r="R766" s="1"/>
  <c r="X765"/>
  <c r="W765"/>
  <c r="U765"/>
  <c r="T765"/>
  <c r="Q765"/>
  <c r="R765" s="1"/>
  <c r="Z764"/>
  <c r="AA764" s="1"/>
  <c r="X764"/>
  <c r="W764"/>
  <c r="U764"/>
  <c r="T764"/>
  <c r="Q764"/>
  <c r="R764" s="1"/>
  <c r="X763"/>
  <c r="W763"/>
  <c r="U763"/>
  <c r="T763"/>
  <c r="Q763"/>
  <c r="R763" s="1"/>
  <c r="X762"/>
  <c r="W762"/>
  <c r="U762"/>
  <c r="T762"/>
  <c r="Q762"/>
  <c r="R762" s="1"/>
  <c r="X761"/>
  <c r="W761"/>
  <c r="U761"/>
  <c r="T761"/>
  <c r="Q761"/>
  <c r="R761" s="1"/>
  <c r="X760"/>
  <c r="W760"/>
  <c r="U760"/>
  <c r="T760"/>
  <c r="Q760"/>
  <c r="R760" s="1"/>
  <c r="X759"/>
  <c r="W759"/>
  <c r="U759"/>
  <c r="T759"/>
  <c r="Q759"/>
  <c r="R759" s="1"/>
  <c r="X758"/>
  <c r="W758"/>
  <c r="U758"/>
  <c r="T758"/>
  <c r="Q758"/>
  <c r="R758" s="1"/>
  <c r="X757"/>
  <c r="W757"/>
  <c r="U757"/>
  <c r="T757"/>
  <c r="Q757"/>
  <c r="R757" s="1"/>
  <c r="X756"/>
  <c r="W756"/>
  <c r="U756"/>
  <c r="T756"/>
  <c r="Q756"/>
  <c r="R756" s="1"/>
  <c r="X755"/>
  <c r="W755"/>
  <c r="U755"/>
  <c r="T755"/>
  <c r="Q755"/>
  <c r="R755" s="1"/>
  <c r="X754"/>
  <c r="W754"/>
  <c r="U754"/>
  <c r="T754"/>
  <c r="Q754"/>
  <c r="R754" s="1"/>
  <c r="X753"/>
  <c r="W753"/>
  <c r="U753"/>
  <c r="T753"/>
  <c r="Q753"/>
  <c r="R753" s="1"/>
  <c r="X752"/>
  <c r="W752"/>
  <c r="U752"/>
  <c r="T752"/>
  <c r="Q752"/>
  <c r="R752" s="1"/>
  <c r="X751"/>
  <c r="W751"/>
  <c r="U751"/>
  <c r="T751"/>
  <c r="Q751"/>
  <c r="R751" s="1"/>
  <c r="X750"/>
  <c r="W750"/>
  <c r="U750"/>
  <c r="T750"/>
  <c r="Q750"/>
  <c r="R750" s="1"/>
  <c r="X749"/>
  <c r="W749"/>
  <c r="U749"/>
  <c r="T749"/>
  <c r="Q749"/>
  <c r="R749" s="1"/>
  <c r="X748"/>
  <c r="W748"/>
  <c r="U748"/>
  <c r="T748"/>
  <c r="Q748"/>
  <c r="R748" s="1"/>
  <c r="X747"/>
  <c r="W747"/>
  <c r="U747"/>
  <c r="T747"/>
  <c r="Q747"/>
  <c r="R747" s="1"/>
  <c r="X746"/>
  <c r="W746"/>
  <c r="U746"/>
  <c r="T746"/>
  <c r="Q746"/>
  <c r="R746" s="1"/>
  <c r="X745"/>
  <c r="W745"/>
  <c r="U745"/>
  <c r="T745"/>
  <c r="Q745"/>
  <c r="R745" s="1"/>
  <c r="X744"/>
  <c r="W744"/>
  <c r="U744"/>
  <c r="T744"/>
  <c r="Q744"/>
  <c r="R744" s="1"/>
  <c r="X743"/>
  <c r="W743"/>
  <c r="U743"/>
  <c r="T743"/>
  <c r="Q743"/>
  <c r="R743" s="1"/>
  <c r="X742"/>
  <c r="W742"/>
  <c r="U742"/>
  <c r="T742"/>
  <c r="Q742"/>
  <c r="R742" s="1"/>
  <c r="X741"/>
  <c r="W741"/>
  <c r="U741"/>
  <c r="T741"/>
  <c r="Q741"/>
  <c r="R741" s="1"/>
  <c r="X740"/>
  <c r="W740"/>
  <c r="U740"/>
  <c r="T740"/>
  <c r="Q740"/>
  <c r="R740" s="1"/>
  <c r="X739"/>
  <c r="W739"/>
  <c r="U739"/>
  <c r="T739"/>
  <c r="Q739"/>
  <c r="R739" s="1"/>
  <c r="X738"/>
  <c r="W738"/>
  <c r="U738"/>
  <c r="T738"/>
  <c r="Q738"/>
  <c r="R738" s="1"/>
  <c r="X737"/>
  <c r="W737"/>
  <c r="U737"/>
  <c r="T737"/>
  <c r="Q737"/>
  <c r="R737" s="1"/>
  <c r="X736"/>
  <c r="W736"/>
  <c r="U736"/>
  <c r="T736"/>
  <c r="Q736"/>
  <c r="R736" s="1"/>
  <c r="Z735"/>
  <c r="AA735" s="1"/>
  <c r="X735"/>
  <c r="W735"/>
  <c r="U735"/>
  <c r="T735"/>
  <c r="Q735"/>
  <c r="R735" s="1"/>
  <c r="X734"/>
  <c r="W734"/>
  <c r="U734"/>
  <c r="T734"/>
  <c r="Q734"/>
  <c r="R734" s="1"/>
  <c r="X733"/>
  <c r="W733"/>
  <c r="U733"/>
  <c r="T733"/>
  <c r="Q733"/>
  <c r="R733" s="1"/>
  <c r="X732"/>
  <c r="W732"/>
  <c r="U732"/>
  <c r="T732"/>
  <c r="Q732"/>
  <c r="R732" s="1"/>
  <c r="X731"/>
  <c r="W731"/>
  <c r="U731"/>
  <c r="T731"/>
  <c r="Q731"/>
  <c r="R731" s="1"/>
  <c r="X730"/>
  <c r="W730"/>
  <c r="U730"/>
  <c r="T730"/>
  <c r="Q730"/>
  <c r="R730" s="1"/>
  <c r="X729"/>
  <c r="W729"/>
  <c r="U729"/>
  <c r="T729"/>
  <c r="Q729"/>
  <c r="R729" s="1"/>
  <c r="X728"/>
  <c r="W728"/>
  <c r="U728"/>
  <c r="T728"/>
  <c r="Q728"/>
  <c r="R728" s="1"/>
  <c r="X727"/>
  <c r="W727"/>
  <c r="U727"/>
  <c r="T727"/>
  <c r="Q727"/>
  <c r="R727" s="1"/>
  <c r="X726"/>
  <c r="W726"/>
  <c r="U726"/>
  <c r="T726"/>
  <c r="Q726"/>
  <c r="R726" s="1"/>
  <c r="X725"/>
  <c r="W725"/>
  <c r="U725"/>
  <c r="T725"/>
  <c r="Q725"/>
  <c r="R725" s="1"/>
  <c r="X724"/>
  <c r="W724"/>
  <c r="U724"/>
  <c r="T724"/>
  <c r="Q724"/>
  <c r="R724" s="1"/>
  <c r="X723"/>
  <c r="W723"/>
  <c r="U723"/>
  <c r="T723"/>
  <c r="Q723"/>
  <c r="R723" s="1"/>
  <c r="X722"/>
  <c r="W722"/>
  <c r="U722"/>
  <c r="T722"/>
  <c r="Q722"/>
  <c r="R722" s="1"/>
  <c r="X721"/>
  <c r="W721"/>
  <c r="U721"/>
  <c r="T721"/>
  <c r="Q721"/>
  <c r="R721" s="1"/>
  <c r="X720"/>
  <c r="W720"/>
  <c r="U720"/>
  <c r="T720"/>
  <c r="Q720"/>
  <c r="R720" s="1"/>
  <c r="X719"/>
  <c r="W719"/>
  <c r="U719"/>
  <c r="T719"/>
  <c r="Q719"/>
  <c r="R719" s="1"/>
  <c r="X718"/>
  <c r="W718"/>
  <c r="U718"/>
  <c r="T718"/>
  <c r="Q718"/>
  <c r="R718" s="1"/>
  <c r="X717"/>
  <c r="W717"/>
  <c r="U717"/>
  <c r="T717"/>
  <c r="Q717"/>
  <c r="R717" s="1"/>
  <c r="X716"/>
  <c r="W716"/>
  <c r="U716"/>
  <c r="T716"/>
  <c r="Q716"/>
  <c r="R716" s="1"/>
  <c r="X715"/>
  <c r="W715"/>
  <c r="U715"/>
  <c r="T715"/>
  <c r="Q715"/>
  <c r="R715" s="1"/>
  <c r="X714"/>
  <c r="W714"/>
  <c r="U714"/>
  <c r="T714"/>
  <c r="Q714"/>
  <c r="R714" s="1"/>
  <c r="X713"/>
  <c r="W713"/>
  <c r="U713"/>
  <c r="T713"/>
  <c r="Q713"/>
  <c r="R713" s="1"/>
  <c r="X712"/>
  <c r="W712"/>
  <c r="U712"/>
  <c r="T712"/>
  <c r="Q712"/>
  <c r="R712" s="1"/>
  <c r="X711"/>
  <c r="W711"/>
  <c r="U711"/>
  <c r="T711"/>
  <c r="Q711"/>
  <c r="R711" s="1"/>
  <c r="X710"/>
  <c r="W710"/>
  <c r="U710"/>
  <c r="T710"/>
  <c r="Q710"/>
  <c r="R710" s="1"/>
  <c r="X709"/>
  <c r="W709"/>
  <c r="U709"/>
  <c r="T709"/>
  <c r="Q709"/>
  <c r="R709" s="1"/>
  <c r="X708"/>
  <c r="W708"/>
  <c r="U708"/>
  <c r="T708"/>
  <c r="Q708"/>
  <c r="R708" s="1"/>
  <c r="X707"/>
  <c r="W707"/>
  <c r="U707"/>
  <c r="T707"/>
  <c r="Q707"/>
  <c r="R707" s="1"/>
  <c r="X706"/>
  <c r="W706"/>
  <c r="U706"/>
  <c r="T706"/>
  <c r="Q706"/>
  <c r="R706" s="1"/>
  <c r="X705"/>
  <c r="W705"/>
  <c r="U705"/>
  <c r="T705"/>
  <c r="R705"/>
  <c r="X704"/>
  <c r="W704"/>
  <c r="U704"/>
  <c r="T704"/>
  <c r="Q704"/>
  <c r="R704" s="1"/>
  <c r="X703"/>
  <c r="W703"/>
  <c r="U703"/>
  <c r="T703"/>
  <c r="Q703"/>
  <c r="R703" s="1"/>
  <c r="X702"/>
  <c r="W702"/>
  <c r="U702"/>
  <c r="T702"/>
  <c r="Q702"/>
  <c r="R702" s="1"/>
  <c r="X701"/>
  <c r="W701"/>
  <c r="U701"/>
  <c r="T701"/>
  <c r="Q701"/>
  <c r="R701" s="1"/>
  <c r="X700"/>
  <c r="W700"/>
  <c r="U700"/>
  <c r="T700"/>
  <c r="Q700"/>
  <c r="R700" s="1"/>
  <c r="X699"/>
  <c r="W699"/>
  <c r="U699"/>
  <c r="T699"/>
  <c r="Q699"/>
  <c r="R699" s="1"/>
  <c r="X698"/>
  <c r="W698"/>
  <c r="U698"/>
  <c r="T698"/>
  <c r="Q698"/>
  <c r="R698" s="1"/>
  <c r="X697"/>
  <c r="W697"/>
  <c r="U697"/>
  <c r="T697"/>
  <c r="Q697"/>
  <c r="R697" s="1"/>
  <c r="X696"/>
  <c r="W696"/>
  <c r="U696"/>
  <c r="T696"/>
  <c r="Q696"/>
  <c r="R696" s="1"/>
  <c r="X695"/>
  <c r="W695"/>
  <c r="U695"/>
  <c r="T695"/>
  <c r="Q695"/>
  <c r="R695" s="1"/>
  <c r="X694"/>
  <c r="W694"/>
  <c r="U694"/>
  <c r="T694"/>
  <c r="Q694"/>
  <c r="R694" s="1"/>
  <c r="X693"/>
  <c r="W693"/>
  <c r="U693"/>
  <c r="T693"/>
  <c r="Q693"/>
  <c r="R693" s="1"/>
  <c r="X692"/>
  <c r="W692"/>
  <c r="U692"/>
  <c r="T692"/>
  <c r="Q692"/>
  <c r="R692" s="1"/>
  <c r="X691"/>
  <c r="W691"/>
  <c r="U691"/>
  <c r="T691"/>
  <c r="Q691"/>
  <c r="R691" s="1"/>
  <c r="X690"/>
  <c r="W690"/>
  <c r="U690"/>
  <c r="T690"/>
  <c r="Q690"/>
  <c r="R690" s="1"/>
  <c r="Z689"/>
  <c r="AA689" s="1"/>
  <c r="X689"/>
  <c r="W689"/>
  <c r="U689"/>
  <c r="T689"/>
  <c r="Q689"/>
  <c r="R689" s="1"/>
  <c r="X688"/>
  <c r="W688"/>
  <c r="U688"/>
  <c r="T688"/>
  <c r="Q688"/>
  <c r="R688" s="1"/>
  <c r="X687"/>
  <c r="W687"/>
  <c r="U687"/>
  <c r="T687"/>
  <c r="Q687"/>
  <c r="R687" s="1"/>
  <c r="X686"/>
  <c r="W686"/>
  <c r="U686"/>
  <c r="T686"/>
  <c r="Q686"/>
  <c r="R686" s="1"/>
  <c r="X685"/>
  <c r="W685"/>
  <c r="U685"/>
  <c r="T685"/>
  <c r="Q685"/>
  <c r="R685" s="1"/>
  <c r="X684"/>
  <c r="W684"/>
  <c r="U684"/>
  <c r="T684"/>
  <c r="Q684"/>
  <c r="R684" s="1"/>
  <c r="X683"/>
  <c r="W683"/>
  <c r="U683"/>
  <c r="T683"/>
  <c r="Q683"/>
  <c r="R683" s="1"/>
  <c r="X682"/>
  <c r="W682"/>
  <c r="U682"/>
  <c r="T682"/>
  <c r="Q682"/>
  <c r="R682" s="1"/>
  <c r="Z681"/>
  <c r="AA681" s="1"/>
  <c r="X681"/>
  <c r="W681"/>
  <c r="U681"/>
  <c r="T681"/>
  <c r="Q681"/>
  <c r="R681" s="1"/>
  <c r="X680"/>
  <c r="W680"/>
  <c r="U680"/>
  <c r="T680"/>
  <c r="Q680"/>
  <c r="R680" s="1"/>
  <c r="X679"/>
  <c r="W679"/>
  <c r="U679"/>
  <c r="T679"/>
  <c r="Q679"/>
  <c r="R679" s="1"/>
  <c r="X678"/>
  <c r="W678"/>
  <c r="U678"/>
  <c r="T678"/>
  <c r="Q678"/>
  <c r="R678" s="1"/>
  <c r="X677"/>
  <c r="W677"/>
  <c r="U677"/>
  <c r="T677"/>
  <c r="Q677"/>
  <c r="R677" s="1"/>
  <c r="X676"/>
  <c r="W676"/>
  <c r="U676"/>
  <c r="T676"/>
  <c r="Q676"/>
  <c r="R676" s="1"/>
  <c r="X675"/>
  <c r="W675"/>
  <c r="U675"/>
  <c r="T675"/>
  <c r="Q675"/>
  <c r="R675" s="1"/>
  <c r="X674"/>
  <c r="W674"/>
  <c r="U674"/>
  <c r="T674"/>
  <c r="Q674"/>
  <c r="R674" s="1"/>
  <c r="X673"/>
  <c r="W673"/>
  <c r="U673"/>
  <c r="T673"/>
  <c r="Q673"/>
  <c r="R673" s="1"/>
  <c r="X672"/>
  <c r="W672"/>
  <c r="U672"/>
  <c r="T672"/>
  <c r="Q672"/>
  <c r="R672" s="1"/>
  <c r="X671"/>
  <c r="W671"/>
  <c r="U671"/>
  <c r="T671"/>
  <c r="Q671"/>
  <c r="R671" s="1"/>
  <c r="X670"/>
  <c r="W670"/>
  <c r="U670"/>
  <c r="T670"/>
  <c r="Q670"/>
  <c r="R670" s="1"/>
  <c r="X669"/>
  <c r="W669"/>
  <c r="U669"/>
  <c r="T669"/>
  <c r="Q669"/>
  <c r="R669" s="1"/>
  <c r="X668"/>
  <c r="W668"/>
  <c r="U668"/>
  <c r="T668"/>
  <c r="Q668"/>
  <c r="R668" s="1"/>
  <c r="X667"/>
  <c r="W667"/>
  <c r="U667"/>
  <c r="T667"/>
  <c r="Q667"/>
  <c r="R667" s="1"/>
  <c r="X666"/>
  <c r="W666"/>
  <c r="U666"/>
  <c r="T666"/>
  <c r="Q666"/>
  <c r="R666" s="1"/>
  <c r="X665"/>
  <c r="W665"/>
  <c r="U665"/>
  <c r="T665"/>
  <c r="Q665"/>
  <c r="R665" s="1"/>
  <c r="X664"/>
  <c r="W664"/>
  <c r="U664"/>
  <c r="T664"/>
  <c r="Q664"/>
  <c r="R664" s="1"/>
  <c r="X663"/>
  <c r="W663"/>
  <c r="U663"/>
  <c r="T663"/>
  <c r="Q663"/>
  <c r="R663" s="1"/>
  <c r="X662"/>
  <c r="W662"/>
  <c r="U662"/>
  <c r="T662"/>
  <c r="Q662"/>
  <c r="R662" s="1"/>
  <c r="X661"/>
  <c r="W661"/>
  <c r="U661"/>
  <c r="T661"/>
  <c r="Q661"/>
  <c r="R661" s="1"/>
  <c r="X660"/>
  <c r="W660"/>
  <c r="U660"/>
  <c r="T660"/>
  <c r="Q660"/>
  <c r="R660" s="1"/>
  <c r="X659"/>
  <c r="W659"/>
  <c r="U659"/>
  <c r="T659"/>
  <c r="Q659"/>
  <c r="R659" s="1"/>
  <c r="X658"/>
  <c r="W658"/>
  <c r="U658"/>
  <c r="T658"/>
  <c r="Q658"/>
  <c r="R658" s="1"/>
  <c r="X657"/>
  <c r="W657"/>
  <c r="U657"/>
  <c r="T657"/>
  <c r="Q657"/>
  <c r="R657" s="1"/>
  <c r="X656"/>
  <c r="W656"/>
  <c r="U656"/>
  <c r="T656"/>
  <c r="Q656"/>
  <c r="R656" s="1"/>
  <c r="X655"/>
  <c r="W655"/>
  <c r="U655"/>
  <c r="T655"/>
  <c r="Q655"/>
  <c r="R655" s="1"/>
  <c r="X654"/>
  <c r="W654"/>
  <c r="U654"/>
  <c r="T654"/>
  <c r="Q654"/>
  <c r="R654" s="1"/>
  <c r="X653"/>
  <c r="W653"/>
  <c r="U653"/>
  <c r="T653"/>
  <c r="Q653"/>
  <c r="R653" s="1"/>
  <c r="X652"/>
  <c r="W652"/>
  <c r="U652"/>
  <c r="T652"/>
  <c r="Q652"/>
  <c r="R652" s="1"/>
  <c r="X651"/>
  <c r="W651"/>
  <c r="U651"/>
  <c r="T651"/>
  <c r="Q651"/>
  <c r="R651" s="1"/>
  <c r="X650"/>
  <c r="W650"/>
  <c r="U650"/>
  <c r="T650"/>
  <c r="Q650"/>
  <c r="R650" s="1"/>
  <c r="X649"/>
  <c r="W649"/>
  <c r="U649"/>
  <c r="T649"/>
  <c r="Q649"/>
  <c r="R649" s="1"/>
  <c r="X648"/>
  <c r="W648"/>
  <c r="U648"/>
  <c r="T648"/>
  <c r="Q648"/>
  <c r="R648" s="1"/>
  <c r="X647"/>
  <c r="W647"/>
  <c r="U647"/>
  <c r="T647"/>
  <c r="Q647"/>
  <c r="R647" s="1"/>
  <c r="X646"/>
  <c r="W646"/>
  <c r="U646"/>
  <c r="T646"/>
  <c r="Q646"/>
  <c r="R646" s="1"/>
  <c r="X645"/>
  <c r="W645"/>
  <c r="U645"/>
  <c r="T645"/>
  <c r="Q645"/>
  <c r="R645" s="1"/>
  <c r="X644"/>
  <c r="W644"/>
  <c r="U644"/>
  <c r="T644"/>
  <c r="Q644"/>
  <c r="R644" s="1"/>
  <c r="X643"/>
  <c r="W643"/>
  <c r="U643"/>
  <c r="T643"/>
  <c r="Q643"/>
  <c r="R643" s="1"/>
  <c r="X642"/>
  <c r="W642"/>
  <c r="U642"/>
  <c r="T642"/>
  <c r="Q642"/>
  <c r="R642" s="1"/>
  <c r="X641"/>
  <c r="W641"/>
  <c r="U641"/>
  <c r="T641"/>
  <c r="Q641"/>
  <c r="R641" s="1"/>
  <c r="X640"/>
  <c r="W640"/>
  <c r="U640"/>
  <c r="T640"/>
  <c r="Q640"/>
  <c r="R640" s="1"/>
  <c r="X639"/>
  <c r="W639"/>
  <c r="U639"/>
  <c r="T639"/>
  <c r="Q639"/>
  <c r="R639" s="1"/>
  <c r="X638"/>
  <c r="W638"/>
  <c r="U638"/>
  <c r="T638"/>
  <c r="Q638"/>
  <c r="R638" s="1"/>
  <c r="X637"/>
  <c r="W637"/>
  <c r="U637"/>
  <c r="T637"/>
  <c r="Q637"/>
  <c r="R637" s="1"/>
  <c r="X636"/>
  <c r="W636"/>
  <c r="U636"/>
  <c r="T636"/>
  <c r="Q636"/>
  <c r="R636" s="1"/>
  <c r="X635"/>
  <c r="W635"/>
  <c r="U635"/>
  <c r="T635"/>
  <c r="Q635"/>
  <c r="R635" s="1"/>
  <c r="X634"/>
  <c r="W634"/>
  <c r="U634"/>
  <c r="T634"/>
  <c r="Q634"/>
  <c r="R634" s="1"/>
  <c r="X633"/>
  <c r="W633"/>
  <c r="U633"/>
  <c r="T633"/>
  <c r="Q633"/>
  <c r="R633" s="1"/>
  <c r="X632"/>
  <c r="W632"/>
  <c r="U632"/>
  <c r="T632"/>
  <c r="Q632"/>
  <c r="R632" s="1"/>
  <c r="X631"/>
  <c r="W631"/>
  <c r="U631"/>
  <c r="T631"/>
  <c r="Q631"/>
  <c r="R631" s="1"/>
  <c r="X630"/>
  <c r="W630"/>
  <c r="U630"/>
  <c r="T630"/>
  <c r="Q630"/>
  <c r="R630" s="1"/>
  <c r="X629"/>
  <c r="W629"/>
  <c r="U629"/>
  <c r="T629"/>
  <c r="Q629"/>
  <c r="R629" s="1"/>
  <c r="X628"/>
  <c r="W628"/>
  <c r="U628"/>
  <c r="T628"/>
  <c r="Q628"/>
  <c r="R628" s="1"/>
  <c r="X627"/>
  <c r="W627"/>
  <c r="U627"/>
  <c r="T627"/>
  <c r="Q627"/>
  <c r="R627" s="1"/>
  <c r="X626"/>
  <c r="W626"/>
  <c r="U626"/>
  <c r="T626"/>
  <c r="Q626"/>
  <c r="R626" s="1"/>
  <c r="X625"/>
  <c r="W625"/>
  <c r="U625"/>
  <c r="T625"/>
  <c r="Q625"/>
  <c r="R625" s="1"/>
  <c r="X624"/>
  <c r="W624"/>
  <c r="U624"/>
  <c r="T624"/>
  <c r="Q624"/>
  <c r="R624" s="1"/>
  <c r="X623"/>
  <c r="W623"/>
  <c r="U623"/>
  <c r="T623"/>
  <c r="Q623"/>
  <c r="R623" s="1"/>
  <c r="X622"/>
  <c r="W622"/>
  <c r="U622"/>
  <c r="T622"/>
  <c r="Q622"/>
  <c r="R622" s="1"/>
  <c r="X621"/>
  <c r="W621"/>
  <c r="U621"/>
  <c r="T621"/>
  <c r="Q621"/>
  <c r="R621" s="1"/>
  <c r="X620"/>
  <c r="W620"/>
  <c r="U620"/>
  <c r="T620"/>
  <c r="Q620"/>
  <c r="R620" s="1"/>
  <c r="X619"/>
  <c r="W619"/>
  <c r="U619"/>
  <c r="T619"/>
  <c r="Q619"/>
  <c r="R619" s="1"/>
  <c r="X618"/>
  <c r="W618"/>
  <c r="U618"/>
  <c r="T618"/>
  <c r="Q618"/>
  <c r="R618" s="1"/>
  <c r="X617"/>
  <c r="W617"/>
  <c r="U617"/>
  <c r="T617"/>
  <c r="Q617"/>
  <c r="R617" s="1"/>
  <c r="X616"/>
  <c r="W616"/>
  <c r="U616"/>
  <c r="T616"/>
  <c r="Q616"/>
  <c r="R616" s="1"/>
  <c r="X615"/>
  <c r="W615"/>
  <c r="U615"/>
  <c r="T615"/>
  <c r="Q615"/>
  <c r="R615" s="1"/>
  <c r="X614"/>
  <c r="W614"/>
  <c r="U614"/>
  <c r="T614"/>
  <c r="Q614"/>
  <c r="R614" s="1"/>
  <c r="X613"/>
  <c r="W613"/>
  <c r="U613"/>
  <c r="T613"/>
  <c r="Q613"/>
  <c r="R613" s="1"/>
  <c r="X612"/>
  <c r="W612"/>
  <c r="U612"/>
  <c r="T612"/>
  <c r="Q612"/>
  <c r="R612" s="1"/>
  <c r="X611"/>
  <c r="W611"/>
  <c r="U611"/>
  <c r="T611"/>
  <c r="Q611"/>
  <c r="R611" s="1"/>
  <c r="X610"/>
  <c r="W610"/>
  <c r="U610"/>
  <c r="T610"/>
  <c r="Q610"/>
  <c r="R610" s="1"/>
  <c r="X609"/>
  <c r="W609"/>
  <c r="U609"/>
  <c r="T609"/>
  <c r="Q609"/>
  <c r="R609" s="1"/>
  <c r="X608"/>
  <c r="W608"/>
  <c r="U608"/>
  <c r="T608"/>
  <c r="Q608"/>
  <c r="R608" s="1"/>
  <c r="X607"/>
  <c r="W607"/>
  <c r="U607"/>
  <c r="T607"/>
  <c r="Q607"/>
  <c r="R607" s="1"/>
  <c r="X606"/>
  <c r="W606"/>
  <c r="U606"/>
  <c r="T606"/>
  <c r="Q606"/>
  <c r="R606" s="1"/>
  <c r="X605"/>
  <c r="W605"/>
  <c r="U605"/>
  <c r="T605"/>
  <c r="Q605"/>
  <c r="R605" s="1"/>
  <c r="Z604"/>
  <c r="AA604" s="1"/>
  <c r="X604"/>
  <c r="W604"/>
  <c r="U604"/>
  <c r="T604"/>
  <c r="Q604"/>
  <c r="R604" s="1"/>
  <c r="X603"/>
  <c r="W603"/>
  <c r="U603"/>
  <c r="T603"/>
  <c r="Q603"/>
  <c r="R603" s="1"/>
  <c r="X602"/>
  <c r="W602"/>
  <c r="U602"/>
  <c r="T602"/>
  <c r="Q602"/>
  <c r="R602" s="1"/>
  <c r="X601"/>
  <c r="W601"/>
  <c r="U601"/>
  <c r="T601"/>
  <c r="Q601"/>
  <c r="R601" s="1"/>
  <c r="X600"/>
  <c r="W600"/>
  <c r="U600"/>
  <c r="T600"/>
  <c r="Q600"/>
  <c r="R600" s="1"/>
  <c r="X599"/>
  <c r="W599"/>
  <c r="U599"/>
  <c r="T599"/>
  <c r="Q599"/>
  <c r="R599" s="1"/>
  <c r="X598"/>
  <c r="W598"/>
  <c r="U598"/>
  <c r="T598"/>
  <c r="Q598"/>
  <c r="R598" s="1"/>
  <c r="X597"/>
  <c r="W597"/>
  <c r="U597"/>
  <c r="T597"/>
  <c r="Q597"/>
  <c r="R597" s="1"/>
  <c r="X596"/>
  <c r="W596"/>
  <c r="U596"/>
  <c r="T596"/>
  <c r="Q596"/>
  <c r="R596" s="1"/>
  <c r="X595"/>
  <c r="W595"/>
  <c r="U595"/>
  <c r="T595"/>
  <c r="Q595"/>
  <c r="R595" s="1"/>
  <c r="X594"/>
  <c r="W594"/>
  <c r="U594"/>
  <c r="T594"/>
  <c r="Q594"/>
  <c r="R594" s="1"/>
  <c r="X593"/>
  <c r="W593"/>
  <c r="U593"/>
  <c r="T593"/>
  <c r="Q593"/>
  <c r="R593" s="1"/>
  <c r="X592"/>
  <c r="W592"/>
  <c r="U592"/>
  <c r="T592"/>
  <c r="Q592"/>
  <c r="R592" s="1"/>
  <c r="X591"/>
  <c r="W591"/>
  <c r="U591"/>
  <c r="T591"/>
  <c r="Q591"/>
  <c r="R591" s="1"/>
  <c r="X590"/>
  <c r="W590"/>
  <c r="U590"/>
  <c r="T590"/>
  <c r="Q590"/>
  <c r="R590" s="1"/>
  <c r="X589"/>
  <c r="W589"/>
  <c r="U589"/>
  <c r="T589"/>
  <c r="Q589"/>
  <c r="R589" s="1"/>
  <c r="X588"/>
  <c r="W588"/>
  <c r="U588"/>
  <c r="T588"/>
  <c r="Q588"/>
  <c r="R588" s="1"/>
  <c r="X587"/>
  <c r="W587"/>
  <c r="U587"/>
  <c r="T587"/>
  <c r="Q587"/>
  <c r="R587" s="1"/>
  <c r="X586"/>
  <c r="W586"/>
  <c r="U586"/>
  <c r="T586"/>
  <c r="Q586"/>
  <c r="R586" s="1"/>
  <c r="X585"/>
  <c r="W585"/>
  <c r="U585"/>
  <c r="T585"/>
  <c r="Q585"/>
  <c r="R585" s="1"/>
  <c r="X584"/>
  <c r="W584"/>
  <c r="U584"/>
  <c r="T584"/>
  <c r="Q584"/>
  <c r="R584" s="1"/>
  <c r="Z583"/>
  <c r="AA583" s="1"/>
  <c r="X583"/>
  <c r="W583"/>
  <c r="U583"/>
  <c r="T583"/>
  <c r="Q583"/>
  <c r="R583" s="1"/>
  <c r="X582"/>
  <c r="W582"/>
  <c r="U582"/>
  <c r="T582"/>
  <c r="Q582"/>
  <c r="R582" s="1"/>
  <c r="X581"/>
  <c r="W581"/>
  <c r="U581"/>
  <c r="T581"/>
  <c r="Q581"/>
  <c r="R581" s="1"/>
  <c r="X580"/>
  <c r="W580"/>
  <c r="U580"/>
  <c r="T580"/>
  <c r="Q580"/>
  <c r="R580" s="1"/>
  <c r="X579"/>
  <c r="W579"/>
  <c r="U579"/>
  <c r="T579"/>
  <c r="Q579"/>
  <c r="R579" s="1"/>
  <c r="X578"/>
  <c r="W578"/>
  <c r="U578"/>
  <c r="T578"/>
  <c r="Q578"/>
  <c r="R578" s="1"/>
  <c r="X577"/>
  <c r="W577"/>
  <c r="U577"/>
  <c r="T577"/>
  <c r="Q577"/>
  <c r="R577" s="1"/>
  <c r="X576"/>
  <c r="W576"/>
  <c r="U576"/>
  <c r="T576"/>
  <c r="Q576"/>
  <c r="R576" s="1"/>
  <c r="X575"/>
  <c r="W575"/>
  <c r="U575"/>
  <c r="T575"/>
  <c r="Q575"/>
  <c r="R575" s="1"/>
  <c r="X574"/>
  <c r="W574"/>
  <c r="U574"/>
  <c r="T574"/>
  <c r="Q574"/>
  <c r="R574" s="1"/>
  <c r="Z573"/>
  <c r="AA573" s="1"/>
  <c r="X573"/>
  <c r="W573"/>
  <c r="U573"/>
  <c r="T573"/>
  <c r="Q573"/>
  <c r="R573" s="1"/>
  <c r="X572"/>
  <c r="W572"/>
  <c r="U572"/>
  <c r="T572"/>
  <c r="Q572"/>
  <c r="R572" s="1"/>
  <c r="X571"/>
  <c r="W571"/>
  <c r="U571"/>
  <c r="T571"/>
  <c r="Q571"/>
  <c r="R571" s="1"/>
  <c r="X570"/>
  <c r="W570"/>
  <c r="U570"/>
  <c r="T570"/>
  <c r="Q570"/>
  <c r="R570" s="1"/>
  <c r="X569"/>
  <c r="W569"/>
  <c r="U569"/>
  <c r="T569"/>
  <c r="Q569"/>
  <c r="R569" s="1"/>
  <c r="X568"/>
  <c r="W568"/>
  <c r="U568"/>
  <c r="T568"/>
  <c r="Q568"/>
  <c r="R568" s="1"/>
  <c r="X567"/>
  <c r="W567"/>
  <c r="U567"/>
  <c r="T567"/>
  <c r="Q567"/>
  <c r="R567" s="1"/>
  <c r="X566"/>
  <c r="W566"/>
  <c r="U566"/>
  <c r="T566"/>
  <c r="Q566"/>
  <c r="R566" s="1"/>
  <c r="X565"/>
  <c r="W565"/>
  <c r="U565"/>
  <c r="T565"/>
  <c r="Q565"/>
  <c r="R565" s="1"/>
  <c r="X564"/>
  <c r="W564"/>
  <c r="U564"/>
  <c r="T564"/>
  <c r="Q564"/>
  <c r="R564" s="1"/>
  <c r="X563"/>
  <c r="W563"/>
  <c r="U563"/>
  <c r="T563"/>
  <c r="Q563"/>
  <c r="R563" s="1"/>
  <c r="X562"/>
  <c r="W562"/>
  <c r="U562"/>
  <c r="T562"/>
  <c r="Q562"/>
  <c r="R562" s="1"/>
  <c r="X561"/>
  <c r="W561"/>
  <c r="U561"/>
  <c r="T561"/>
  <c r="Q561"/>
  <c r="R561" s="1"/>
  <c r="X560"/>
  <c r="W560"/>
  <c r="U560"/>
  <c r="T560"/>
  <c r="Q560"/>
  <c r="R560" s="1"/>
  <c r="X559"/>
  <c r="W559"/>
  <c r="U559"/>
  <c r="T559"/>
  <c r="Q559"/>
  <c r="R559" s="1"/>
  <c r="X558"/>
  <c r="W558"/>
  <c r="U558"/>
  <c r="T558"/>
  <c r="Q558"/>
  <c r="R558" s="1"/>
  <c r="X557"/>
  <c r="W557"/>
  <c r="U557"/>
  <c r="T557"/>
  <c r="Q557"/>
  <c r="R557" s="1"/>
  <c r="X556"/>
  <c r="W556"/>
  <c r="U556"/>
  <c r="T556"/>
  <c r="Q556"/>
  <c r="R556" s="1"/>
  <c r="X555"/>
  <c r="W555"/>
  <c r="U555"/>
  <c r="T555"/>
  <c r="Q555"/>
  <c r="R555" s="1"/>
  <c r="X554"/>
  <c r="W554"/>
  <c r="U554"/>
  <c r="T554"/>
  <c r="Q554"/>
  <c r="R554" s="1"/>
  <c r="X553"/>
  <c r="W553"/>
  <c r="U553"/>
  <c r="T553"/>
  <c r="Q553"/>
  <c r="R553" s="1"/>
  <c r="X552"/>
  <c r="W552"/>
  <c r="U552"/>
  <c r="T552"/>
  <c r="Q552"/>
  <c r="R552" s="1"/>
  <c r="X551"/>
  <c r="W551"/>
  <c r="U551"/>
  <c r="T551"/>
  <c r="Q551"/>
  <c r="R551" s="1"/>
  <c r="X550"/>
  <c r="W550"/>
  <c r="U550"/>
  <c r="T550"/>
  <c r="Q550"/>
  <c r="R550" s="1"/>
  <c r="X549"/>
  <c r="W549"/>
  <c r="U549"/>
  <c r="T549"/>
  <c r="Q549"/>
  <c r="R549" s="1"/>
  <c r="X548"/>
  <c r="W548"/>
  <c r="U548"/>
  <c r="T548"/>
  <c r="Q548"/>
  <c r="R548" s="1"/>
  <c r="X547"/>
  <c r="W547"/>
  <c r="U547"/>
  <c r="T547"/>
  <c r="Q547"/>
  <c r="R547" s="1"/>
  <c r="X546"/>
  <c r="W546"/>
  <c r="U546"/>
  <c r="T546"/>
  <c r="Q546"/>
  <c r="R546" s="1"/>
  <c r="X545"/>
  <c r="W545"/>
  <c r="U545"/>
  <c r="T545"/>
  <c r="Q545"/>
  <c r="R545" s="1"/>
  <c r="X544"/>
  <c r="W544"/>
  <c r="U544"/>
  <c r="T544"/>
  <c r="Q544"/>
  <c r="R544" s="1"/>
  <c r="X543"/>
  <c r="W543"/>
  <c r="U543"/>
  <c r="T543"/>
  <c r="Q543"/>
  <c r="R543" s="1"/>
  <c r="X542"/>
  <c r="W542"/>
  <c r="U542"/>
  <c r="T542"/>
  <c r="Q542"/>
  <c r="R542" s="1"/>
  <c r="X541"/>
  <c r="W541"/>
  <c r="U541"/>
  <c r="T541"/>
  <c r="Q541"/>
  <c r="R541" s="1"/>
  <c r="X540"/>
  <c r="W540"/>
  <c r="U540"/>
  <c r="T540"/>
  <c r="Q540"/>
  <c r="R540" s="1"/>
  <c r="X539"/>
  <c r="W539"/>
  <c r="U539"/>
  <c r="T539"/>
  <c r="Q539"/>
  <c r="R539" s="1"/>
  <c r="X538"/>
  <c r="W538"/>
  <c r="U538"/>
  <c r="T538"/>
  <c r="Q538"/>
  <c r="R538" s="1"/>
  <c r="X537"/>
  <c r="W537"/>
  <c r="U537"/>
  <c r="T537"/>
  <c r="Q537"/>
  <c r="R537" s="1"/>
  <c r="X536"/>
  <c r="W536"/>
  <c r="U536"/>
  <c r="T536"/>
  <c r="Q536"/>
  <c r="R536" s="1"/>
  <c r="X535"/>
  <c r="W535"/>
  <c r="U535"/>
  <c r="T535"/>
  <c r="Q535"/>
  <c r="R535" s="1"/>
  <c r="X534"/>
  <c r="W534"/>
  <c r="U534"/>
  <c r="T534"/>
  <c r="Q534"/>
  <c r="R534" s="1"/>
  <c r="X533"/>
  <c r="W533"/>
  <c r="U533"/>
  <c r="T533"/>
  <c r="Q533"/>
  <c r="R533" s="1"/>
  <c r="X532"/>
  <c r="W532"/>
  <c r="U532"/>
  <c r="T532"/>
  <c r="Q532"/>
  <c r="R532" s="1"/>
  <c r="X531"/>
  <c r="W531"/>
  <c r="U531"/>
  <c r="T531"/>
  <c r="Q531"/>
  <c r="R531" s="1"/>
  <c r="X530"/>
  <c r="W530"/>
  <c r="U530"/>
  <c r="T530"/>
  <c r="Q530"/>
  <c r="R530" s="1"/>
  <c r="X529"/>
  <c r="W529"/>
  <c r="U529"/>
  <c r="T529"/>
  <c r="Q529"/>
  <c r="R529" s="1"/>
  <c r="X528"/>
  <c r="W528"/>
  <c r="U528"/>
  <c r="T528"/>
  <c r="Q528"/>
  <c r="R528" s="1"/>
  <c r="X527"/>
  <c r="W527"/>
  <c r="U527"/>
  <c r="T527"/>
  <c r="Q527"/>
  <c r="R527" s="1"/>
  <c r="X526"/>
  <c r="W526"/>
  <c r="U526"/>
  <c r="T526"/>
  <c r="Q526"/>
  <c r="R526" s="1"/>
  <c r="X525"/>
  <c r="W525"/>
  <c r="U525"/>
  <c r="T525"/>
  <c r="Q525"/>
  <c r="R525" s="1"/>
  <c r="X524"/>
  <c r="W524"/>
  <c r="U524"/>
  <c r="T524"/>
  <c r="Q524"/>
  <c r="R524" s="1"/>
  <c r="X523"/>
  <c r="W523"/>
  <c r="U523"/>
  <c r="T523"/>
  <c r="Q523"/>
  <c r="R523" s="1"/>
  <c r="X522"/>
  <c r="W522"/>
  <c r="U522"/>
  <c r="T522"/>
  <c r="Q522"/>
  <c r="R522" s="1"/>
  <c r="X521"/>
  <c r="W521"/>
  <c r="U521"/>
  <c r="T521"/>
  <c r="Q521"/>
  <c r="R521" s="1"/>
  <c r="X520"/>
  <c r="W520"/>
  <c r="U520"/>
  <c r="T520"/>
  <c r="Q520"/>
  <c r="R520" s="1"/>
  <c r="X519"/>
  <c r="W519"/>
  <c r="U519"/>
  <c r="T519"/>
  <c r="Q519"/>
  <c r="R519" s="1"/>
  <c r="X518"/>
  <c r="W518"/>
  <c r="U518"/>
  <c r="T518"/>
  <c r="Q518"/>
  <c r="R518" s="1"/>
  <c r="X517"/>
  <c r="W517"/>
  <c r="U517"/>
  <c r="T517"/>
  <c r="Q517"/>
  <c r="R517" s="1"/>
  <c r="X516"/>
  <c r="W516"/>
  <c r="U516"/>
  <c r="T516"/>
  <c r="Q516"/>
  <c r="R516" s="1"/>
  <c r="X515"/>
  <c r="W515"/>
  <c r="U515"/>
  <c r="T515"/>
  <c r="Q515"/>
  <c r="R515" s="1"/>
  <c r="X514"/>
  <c r="W514"/>
  <c r="U514"/>
  <c r="T514"/>
  <c r="Q514"/>
  <c r="R514" s="1"/>
  <c r="X513"/>
  <c r="W513"/>
  <c r="U513"/>
  <c r="T513"/>
  <c r="Q513"/>
  <c r="R513" s="1"/>
  <c r="X512"/>
  <c r="W512"/>
  <c r="U512"/>
  <c r="T512"/>
  <c r="Q512"/>
  <c r="R512" s="1"/>
  <c r="X511"/>
  <c r="W511"/>
  <c r="U511"/>
  <c r="T511"/>
  <c r="Q511"/>
  <c r="R511" s="1"/>
  <c r="X510"/>
  <c r="W510"/>
  <c r="U510"/>
  <c r="T510"/>
  <c r="Q510"/>
  <c r="R510" s="1"/>
  <c r="X509"/>
  <c r="W509"/>
  <c r="U509"/>
  <c r="T509"/>
  <c r="Q509"/>
  <c r="R509" s="1"/>
  <c r="X508"/>
  <c r="W508"/>
  <c r="U508"/>
  <c r="T508"/>
  <c r="Q508"/>
  <c r="R508" s="1"/>
  <c r="X507"/>
  <c r="W507"/>
  <c r="U507"/>
  <c r="T507"/>
  <c r="Q507"/>
  <c r="R507" s="1"/>
  <c r="X506"/>
  <c r="W506"/>
  <c r="U506"/>
  <c r="T506"/>
  <c r="Q506"/>
  <c r="R506" s="1"/>
  <c r="X505"/>
  <c r="W505"/>
  <c r="U505"/>
  <c r="T505"/>
  <c r="Q505"/>
  <c r="R505" s="1"/>
  <c r="X504"/>
  <c r="W504"/>
  <c r="U504"/>
  <c r="T504"/>
  <c r="Q504"/>
  <c r="R504" s="1"/>
  <c r="X503"/>
  <c r="W503"/>
  <c r="U503"/>
  <c r="T503"/>
  <c r="Q503"/>
  <c r="R503" s="1"/>
  <c r="X502"/>
  <c r="W502"/>
  <c r="U502"/>
  <c r="T502"/>
  <c r="Q502"/>
  <c r="R502" s="1"/>
  <c r="Z501"/>
  <c r="AA501" s="1"/>
  <c r="X501"/>
  <c r="W501"/>
  <c r="U501"/>
  <c r="T501"/>
  <c r="Q501"/>
  <c r="R501" s="1"/>
  <c r="Z500"/>
  <c r="AA500" s="1"/>
  <c r="X500"/>
  <c r="W500"/>
  <c r="U500"/>
  <c r="T500"/>
  <c r="Q500"/>
  <c r="R500" s="1"/>
  <c r="X499"/>
  <c r="W499"/>
  <c r="U499"/>
  <c r="T499"/>
  <c r="Q499"/>
  <c r="R499" s="1"/>
  <c r="X498"/>
  <c r="W498"/>
  <c r="U498"/>
  <c r="T498"/>
  <c r="Q498"/>
  <c r="R498" s="1"/>
  <c r="X497"/>
  <c r="W497"/>
  <c r="U497"/>
  <c r="T497"/>
  <c r="Q497"/>
  <c r="R497" s="1"/>
  <c r="X496"/>
  <c r="W496"/>
  <c r="U496"/>
  <c r="T496"/>
  <c r="Q496"/>
  <c r="R496" s="1"/>
  <c r="X495"/>
  <c r="W495"/>
  <c r="U495"/>
  <c r="T495"/>
  <c r="Q495"/>
  <c r="R495" s="1"/>
  <c r="X494"/>
  <c r="W494"/>
  <c r="U494"/>
  <c r="T494"/>
  <c r="Q494"/>
  <c r="R494" s="1"/>
  <c r="X493"/>
  <c r="W493"/>
  <c r="U493"/>
  <c r="T493"/>
  <c r="Q493"/>
  <c r="R493" s="1"/>
  <c r="X492"/>
  <c r="W492"/>
  <c r="U492"/>
  <c r="T492"/>
  <c r="Q492"/>
  <c r="R492" s="1"/>
  <c r="X491"/>
  <c r="W491"/>
  <c r="U491"/>
  <c r="T491"/>
  <c r="Q491"/>
  <c r="R491" s="1"/>
  <c r="X490"/>
  <c r="W490"/>
  <c r="U490"/>
  <c r="T490"/>
  <c r="Q490"/>
  <c r="R490" s="1"/>
  <c r="X489"/>
  <c r="W489"/>
  <c r="U489"/>
  <c r="T489"/>
  <c r="Q489"/>
  <c r="R489" s="1"/>
  <c r="X488"/>
  <c r="W488"/>
  <c r="U488"/>
  <c r="T488"/>
  <c r="Q488"/>
  <c r="R488" s="1"/>
  <c r="X487"/>
  <c r="W487"/>
  <c r="U487"/>
  <c r="T487"/>
  <c r="Q487"/>
  <c r="R487" s="1"/>
  <c r="AC486"/>
  <c r="AD486" s="1"/>
  <c r="Z486"/>
  <c r="AA486" s="1"/>
  <c r="X486"/>
  <c r="W486"/>
  <c r="U486"/>
  <c r="T486"/>
  <c r="Q486"/>
  <c r="R486" s="1"/>
  <c r="X485"/>
  <c r="W485"/>
  <c r="U485"/>
  <c r="T485"/>
  <c r="Q485"/>
  <c r="R485" s="1"/>
  <c r="X484"/>
  <c r="W484"/>
  <c r="U484"/>
  <c r="T484"/>
  <c r="Q484"/>
  <c r="R484" s="1"/>
  <c r="X483"/>
  <c r="W483"/>
  <c r="U483"/>
  <c r="T483"/>
  <c r="Q483"/>
  <c r="R483" s="1"/>
  <c r="X482"/>
  <c r="W482"/>
  <c r="U482"/>
  <c r="T482"/>
  <c r="Q482"/>
  <c r="R482" s="1"/>
  <c r="X481"/>
  <c r="W481"/>
  <c r="U481"/>
  <c r="T481"/>
  <c r="Q481"/>
  <c r="R481" s="1"/>
  <c r="X480"/>
  <c r="W480"/>
  <c r="U480"/>
  <c r="T480"/>
  <c r="Q480"/>
  <c r="R480" s="1"/>
  <c r="X479"/>
  <c r="W479"/>
  <c r="U479"/>
  <c r="T479"/>
  <c r="Q479"/>
  <c r="R479" s="1"/>
  <c r="X478"/>
  <c r="W478"/>
  <c r="U478"/>
  <c r="T478"/>
  <c r="Q478"/>
  <c r="R478" s="1"/>
  <c r="X477"/>
  <c r="W477"/>
  <c r="U477"/>
  <c r="T477"/>
  <c r="Q477"/>
  <c r="R477" s="1"/>
  <c r="AF476"/>
  <c r="AD476"/>
  <c r="AC476"/>
  <c r="AA476"/>
  <c r="Z476"/>
  <c r="X476"/>
  <c r="W476"/>
  <c r="U476"/>
  <c r="T476"/>
  <c r="Q476"/>
  <c r="R476" s="1"/>
  <c r="X475"/>
  <c r="W475"/>
  <c r="U475"/>
  <c r="T475"/>
  <c r="Q475"/>
  <c r="R475" s="1"/>
  <c r="X474"/>
  <c r="W474"/>
  <c r="U474"/>
  <c r="T474"/>
  <c r="Q474"/>
  <c r="R474" s="1"/>
  <c r="X473"/>
  <c r="W473"/>
  <c r="U473"/>
  <c r="T473"/>
  <c r="Q473"/>
  <c r="R473" s="1"/>
  <c r="X472"/>
  <c r="W472"/>
  <c r="U472"/>
  <c r="T472"/>
  <c r="Q472"/>
  <c r="R472" s="1"/>
  <c r="X471"/>
  <c r="W471"/>
  <c r="U471"/>
  <c r="T471"/>
  <c r="Q471"/>
  <c r="R471" s="1"/>
  <c r="X470"/>
  <c r="W470"/>
  <c r="U470"/>
  <c r="T470"/>
  <c r="Q470"/>
  <c r="R470" s="1"/>
  <c r="X469"/>
  <c r="W469"/>
  <c r="U469"/>
  <c r="T469"/>
  <c r="Q469"/>
  <c r="R469" s="1"/>
  <c r="X468"/>
  <c r="W468"/>
  <c r="U468"/>
  <c r="T468"/>
  <c r="Q468"/>
  <c r="R468" s="1"/>
  <c r="X467"/>
  <c r="W467"/>
  <c r="U467"/>
  <c r="T467"/>
  <c r="Q467"/>
  <c r="R467" s="1"/>
  <c r="X466"/>
  <c r="W466"/>
  <c r="U466"/>
  <c r="T466"/>
  <c r="Q466"/>
  <c r="R466" s="1"/>
  <c r="X465"/>
  <c r="W465"/>
  <c r="U465"/>
  <c r="T465"/>
  <c r="Q465"/>
  <c r="R465" s="1"/>
  <c r="X464"/>
  <c r="W464"/>
  <c r="U464"/>
  <c r="T464"/>
  <c r="Q464"/>
  <c r="R464" s="1"/>
  <c r="X463"/>
  <c r="W463"/>
  <c r="U463"/>
  <c r="T463"/>
  <c r="Q463"/>
  <c r="R463" s="1"/>
  <c r="X462"/>
  <c r="W462"/>
  <c r="U462"/>
  <c r="T462"/>
  <c r="Q462"/>
  <c r="R462" s="1"/>
  <c r="X461"/>
  <c r="W461"/>
  <c r="U461"/>
  <c r="T461"/>
  <c r="Q461"/>
  <c r="R461" s="1"/>
  <c r="X460"/>
  <c r="W460"/>
  <c r="U460"/>
  <c r="T460"/>
  <c r="Q460"/>
  <c r="R460" s="1"/>
  <c r="X459"/>
  <c r="W459"/>
  <c r="U459"/>
  <c r="T459"/>
  <c r="Q459"/>
  <c r="R459" s="1"/>
  <c r="X458"/>
  <c r="W458"/>
  <c r="U458"/>
  <c r="T458"/>
  <c r="Q458"/>
  <c r="R458" s="1"/>
  <c r="X457"/>
  <c r="W457"/>
  <c r="U457"/>
  <c r="T457"/>
  <c r="Q457"/>
  <c r="R457" s="1"/>
  <c r="X456"/>
  <c r="W456"/>
  <c r="U456"/>
  <c r="T456"/>
  <c r="Q456"/>
  <c r="R456" s="1"/>
  <c r="X455"/>
  <c r="W455"/>
  <c r="U455"/>
  <c r="T455"/>
  <c r="Q455"/>
  <c r="R455" s="1"/>
  <c r="X454"/>
  <c r="W454"/>
  <c r="U454"/>
  <c r="T454"/>
  <c r="Q454"/>
  <c r="R454" s="1"/>
  <c r="X453"/>
  <c r="W453"/>
  <c r="U453"/>
  <c r="T453"/>
  <c r="Q453"/>
  <c r="R453" s="1"/>
  <c r="X452"/>
  <c r="W452"/>
  <c r="U452"/>
  <c r="T452"/>
  <c r="Q452"/>
  <c r="R452" s="1"/>
  <c r="X451"/>
  <c r="W451"/>
  <c r="U451"/>
  <c r="T451"/>
  <c r="Q451"/>
  <c r="R451" s="1"/>
  <c r="X450"/>
  <c r="W450"/>
  <c r="U450"/>
  <c r="T450"/>
  <c r="Q450"/>
  <c r="R450" s="1"/>
  <c r="X449"/>
  <c r="W449"/>
  <c r="U449"/>
  <c r="T449"/>
  <c r="Q449"/>
  <c r="R449" s="1"/>
  <c r="X448"/>
  <c r="W448"/>
  <c r="U448"/>
  <c r="T448"/>
  <c r="Q448"/>
  <c r="R448" s="1"/>
  <c r="X447"/>
  <c r="W447"/>
  <c r="U447"/>
  <c r="T447"/>
  <c r="Q447"/>
  <c r="R447" s="1"/>
  <c r="X446"/>
  <c r="W446"/>
  <c r="U446"/>
  <c r="T446"/>
  <c r="Q446"/>
  <c r="R446" s="1"/>
  <c r="X445"/>
  <c r="W445"/>
  <c r="U445"/>
  <c r="T445"/>
  <c r="Q445"/>
  <c r="R445" s="1"/>
  <c r="X444"/>
  <c r="W444"/>
  <c r="U444"/>
  <c r="T444"/>
  <c r="Q444"/>
  <c r="R444" s="1"/>
  <c r="X443"/>
  <c r="W443"/>
  <c r="U443"/>
  <c r="T443"/>
  <c r="Q443"/>
  <c r="R443" s="1"/>
  <c r="X442"/>
  <c r="W442"/>
  <c r="U442"/>
  <c r="T442"/>
  <c r="Q442"/>
  <c r="R442" s="1"/>
  <c r="X441"/>
  <c r="W441"/>
  <c r="U441"/>
  <c r="T441"/>
  <c r="Q441"/>
  <c r="R441" s="1"/>
  <c r="X440"/>
  <c r="W440"/>
  <c r="U440"/>
  <c r="T440"/>
  <c r="Q440"/>
  <c r="R440" s="1"/>
  <c r="X439"/>
  <c r="W439"/>
  <c r="U439"/>
  <c r="T439"/>
  <c r="Q439"/>
  <c r="R439" s="1"/>
  <c r="X438"/>
  <c r="W438"/>
  <c r="U438"/>
  <c r="T438"/>
  <c r="Q438"/>
  <c r="R438" s="1"/>
  <c r="X437"/>
  <c r="W437"/>
  <c r="U437"/>
  <c r="T437"/>
  <c r="Q437"/>
  <c r="R437" s="1"/>
  <c r="X436"/>
  <c r="W436"/>
  <c r="U436"/>
  <c r="T436"/>
  <c r="Q436"/>
  <c r="R436" s="1"/>
  <c r="X435"/>
  <c r="W435"/>
  <c r="U435"/>
  <c r="T435"/>
  <c r="Q435"/>
  <c r="R435" s="1"/>
  <c r="X434"/>
  <c r="W434"/>
  <c r="U434"/>
  <c r="T434"/>
  <c r="Q434"/>
  <c r="R434" s="1"/>
  <c r="X433"/>
  <c r="W433"/>
  <c r="U433"/>
  <c r="T433"/>
  <c r="Q433"/>
  <c r="R433" s="1"/>
  <c r="X432"/>
  <c r="W432"/>
  <c r="U432"/>
  <c r="T432"/>
  <c r="Q432"/>
  <c r="R432" s="1"/>
  <c r="X431"/>
  <c r="W431"/>
  <c r="U431"/>
  <c r="T431"/>
  <c r="Q431"/>
  <c r="R431" s="1"/>
  <c r="X430"/>
  <c r="W430"/>
  <c r="U430"/>
  <c r="T430"/>
  <c r="Q430"/>
  <c r="R430" s="1"/>
  <c r="X429"/>
  <c r="W429"/>
  <c r="U429"/>
  <c r="T429"/>
  <c r="Q429"/>
  <c r="R429" s="1"/>
  <c r="X428"/>
  <c r="W428"/>
  <c r="U428"/>
  <c r="T428"/>
  <c r="Q428"/>
  <c r="R428" s="1"/>
  <c r="X427"/>
  <c r="W427"/>
  <c r="U427"/>
  <c r="T427"/>
  <c r="Q427"/>
  <c r="R427" s="1"/>
  <c r="X426"/>
  <c r="W426"/>
  <c r="U426"/>
  <c r="T426"/>
  <c r="Q426"/>
  <c r="R426" s="1"/>
  <c r="X425"/>
  <c r="W425"/>
  <c r="U425"/>
  <c r="T425"/>
  <c r="Q425"/>
  <c r="R425" s="1"/>
  <c r="X424"/>
  <c r="W424"/>
  <c r="U424"/>
  <c r="T424"/>
  <c r="Q424"/>
  <c r="R424" s="1"/>
  <c r="AA423"/>
  <c r="Z423"/>
  <c r="X423"/>
  <c r="W423"/>
  <c r="U423"/>
  <c r="T423"/>
  <c r="Q423"/>
  <c r="R423" s="1"/>
  <c r="X422"/>
  <c r="W422"/>
  <c r="U422"/>
  <c r="T422"/>
  <c r="Q422"/>
  <c r="R422" s="1"/>
  <c r="X421"/>
  <c r="W421"/>
  <c r="U421"/>
  <c r="T421"/>
  <c r="Q421"/>
  <c r="R421" s="1"/>
  <c r="X420"/>
  <c r="W420"/>
  <c r="U420"/>
  <c r="T420"/>
  <c r="Q420"/>
  <c r="R420" s="1"/>
  <c r="X419"/>
  <c r="W419"/>
  <c r="U419"/>
  <c r="T419"/>
  <c r="Q419"/>
  <c r="R419" s="1"/>
  <c r="X418"/>
  <c r="W418"/>
  <c r="U418"/>
  <c r="T418"/>
  <c r="Q418"/>
  <c r="R418" s="1"/>
  <c r="X417"/>
  <c r="W417"/>
  <c r="U417"/>
  <c r="T417"/>
  <c r="Q417"/>
  <c r="R417" s="1"/>
  <c r="X416"/>
  <c r="W416"/>
  <c r="U416"/>
  <c r="T416"/>
  <c r="Q416"/>
  <c r="R416" s="1"/>
  <c r="X415"/>
  <c r="W415"/>
  <c r="U415"/>
  <c r="T415"/>
  <c r="Q415"/>
  <c r="R415" s="1"/>
  <c r="X414"/>
  <c r="W414"/>
  <c r="U414"/>
  <c r="T414"/>
  <c r="Q414"/>
  <c r="R414" s="1"/>
  <c r="X413"/>
  <c r="W413"/>
  <c r="U413"/>
  <c r="T413"/>
  <c r="Q413"/>
  <c r="R413" s="1"/>
  <c r="X412"/>
  <c r="W412"/>
  <c r="U412"/>
  <c r="T412"/>
  <c r="Q412"/>
  <c r="R412" s="1"/>
  <c r="X411"/>
  <c r="W411"/>
  <c r="U411"/>
  <c r="T411"/>
  <c r="Q411"/>
  <c r="R411" s="1"/>
  <c r="X410"/>
  <c r="W410"/>
  <c r="U410"/>
  <c r="T410"/>
  <c r="Q410"/>
  <c r="R410" s="1"/>
  <c r="X409"/>
  <c r="W409"/>
  <c r="U409"/>
  <c r="T409"/>
  <c r="Q409"/>
  <c r="R409" s="1"/>
  <c r="X408"/>
  <c r="W408"/>
  <c r="U408"/>
  <c r="T408"/>
  <c r="Q408"/>
  <c r="R408" s="1"/>
  <c r="X407"/>
  <c r="W407"/>
  <c r="U407"/>
  <c r="T407"/>
  <c r="Q407"/>
  <c r="R407" s="1"/>
  <c r="X406"/>
  <c r="W406"/>
  <c r="U406"/>
  <c r="T406"/>
  <c r="Q406"/>
  <c r="R406" s="1"/>
  <c r="X405"/>
  <c r="W405"/>
  <c r="U405"/>
  <c r="T405"/>
  <c r="Q405"/>
  <c r="R405" s="1"/>
  <c r="X404"/>
  <c r="W404"/>
  <c r="U404"/>
  <c r="T404"/>
  <c r="Q404"/>
  <c r="R404" s="1"/>
  <c r="X403"/>
  <c r="W403"/>
  <c r="U403"/>
  <c r="T403"/>
  <c r="Q403"/>
  <c r="R403" s="1"/>
  <c r="X402"/>
  <c r="W402"/>
  <c r="U402"/>
  <c r="T402"/>
  <c r="Q402"/>
  <c r="R402" s="1"/>
  <c r="X401"/>
  <c r="W401"/>
  <c r="U401"/>
  <c r="T401"/>
  <c r="Q401"/>
  <c r="R401" s="1"/>
  <c r="X400"/>
  <c r="W400"/>
  <c r="U400"/>
  <c r="T400"/>
  <c r="Q400"/>
  <c r="R400" s="1"/>
  <c r="X399"/>
  <c r="W399"/>
  <c r="U399"/>
  <c r="T399"/>
  <c r="Q399"/>
  <c r="R399" s="1"/>
  <c r="X398"/>
  <c r="W398"/>
  <c r="U398"/>
  <c r="T398"/>
  <c r="Q398"/>
  <c r="R398" s="1"/>
  <c r="X397"/>
  <c r="W397"/>
  <c r="U397"/>
  <c r="T397"/>
  <c r="Q397"/>
  <c r="R397" s="1"/>
  <c r="X396"/>
  <c r="W396"/>
  <c r="U396"/>
  <c r="T396"/>
  <c r="Q396"/>
  <c r="R396" s="1"/>
  <c r="X395"/>
  <c r="W395"/>
  <c r="U395"/>
  <c r="T395"/>
  <c r="Q395"/>
  <c r="R395" s="1"/>
  <c r="X394"/>
  <c r="W394"/>
  <c r="U394"/>
  <c r="T394"/>
  <c r="Q394"/>
  <c r="R394" s="1"/>
  <c r="X393"/>
  <c r="W393"/>
  <c r="U393"/>
  <c r="T393"/>
  <c r="Q393"/>
  <c r="R393" s="1"/>
  <c r="X392"/>
  <c r="W392"/>
  <c r="U392"/>
  <c r="T392"/>
  <c r="Q392"/>
  <c r="R392" s="1"/>
  <c r="X391"/>
  <c r="W391"/>
  <c r="U391"/>
  <c r="T391"/>
  <c r="Q391"/>
  <c r="R391" s="1"/>
  <c r="X390"/>
  <c r="W390"/>
  <c r="U390"/>
  <c r="T390"/>
  <c r="Q390"/>
  <c r="R390" s="1"/>
  <c r="X389"/>
  <c r="W389"/>
  <c r="U389"/>
  <c r="T389"/>
  <c r="Q389"/>
  <c r="R389" s="1"/>
  <c r="X388"/>
  <c r="W388"/>
  <c r="U388"/>
  <c r="T388"/>
  <c r="Q388"/>
  <c r="R388" s="1"/>
  <c r="X387"/>
  <c r="W387"/>
  <c r="U387"/>
  <c r="T387"/>
  <c r="Q387"/>
  <c r="R387" s="1"/>
  <c r="X386"/>
  <c r="W386"/>
  <c r="U386"/>
  <c r="T386"/>
  <c r="Q386"/>
  <c r="R386" s="1"/>
  <c r="X385"/>
  <c r="W385"/>
  <c r="U385"/>
  <c r="T385"/>
  <c r="Q385"/>
  <c r="R385" s="1"/>
  <c r="X384"/>
  <c r="W384"/>
  <c r="U384"/>
  <c r="T384"/>
  <c r="Q384"/>
  <c r="R384" s="1"/>
  <c r="X383"/>
  <c r="W383"/>
  <c r="U383"/>
  <c r="T383"/>
  <c r="Q383"/>
  <c r="R383" s="1"/>
  <c r="X382"/>
  <c r="W382"/>
  <c r="U382"/>
  <c r="T382"/>
  <c r="Q382"/>
  <c r="R382" s="1"/>
  <c r="X381"/>
  <c r="W381"/>
  <c r="U381"/>
  <c r="T381"/>
  <c r="Q381"/>
  <c r="R381" s="1"/>
  <c r="X380"/>
  <c r="W380"/>
  <c r="U380"/>
  <c r="T380"/>
  <c r="Q380"/>
  <c r="R380" s="1"/>
  <c r="X379"/>
  <c r="W379"/>
  <c r="U379"/>
  <c r="T379"/>
  <c r="Q379"/>
  <c r="R379" s="1"/>
  <c r="X378"/>
  <c r="W378"/>
  <c r="U378"/>
  <c r="T378"/>
  <c r="Q378"/>
  <c r="R378" s="1"/>
  <c r="X377"/>
  <c r="W377"/>
  <c r="U377"/>
  <c r="T377"/>
  <c r="Q377"/>
  <c r="R377" s="1"/>
  <c r="X376"/>
  <c r="W376"/>
  <c r="U376"/>
  <c r="T376"/>
  <c r="Q376"/>
  <c r="R376" s="1"/>
  <c r="X375"/>
  <c r="W375"/>
  <c r="U375"/>
  <c r="T375"/>
  <c r="Q375"/>
  <c r="R375" s="1"/>
  <c r="X374"/>
  <c r="W374"/>
  <c r="U374"/>
  <c r="T374"/>
  <c r="Q374"/>
  <c r="R374" s="1"/>
  <c r="X373"/>
  <c r="W373"/>
  <c r="U373"/>
  <c r="T373"/>
  <c r="Q373"/>
  <c r="R373" s="1"/>
  <c r="X372"/>
  <c r="W372"/>
  <c r="U372"/>
  <c r="T372"/>
  <c r="Q372"/>
  <c r="R372" s="1"/>
  <c r="X371"/>
  <c r="W371"/>
  <c r="U371"/>
  <c r="T371"/>
  <c r="Q371"/>
  <c r="R371" s="1"/>
  <c r="AA370"/>
  <c r="Z370"/>
  <c r="X370"/>
  <c r="W370"/>
  <c r="U370"/>
  <c r="T370"/>
  <c r="Q370"/>
  <c r="R370" s="1"/>
  <c r="AA369"/>
  <c r="Z369"/>
  <c r="X369"/>
  <c r="W369"/>
  <c r="U369"/>
  <c r="T369"/>
  <c r="Q369"/>
  <c r="R369" s="1"/>
  <c r="AD368"/>
  <c r="AC368"/>
  <c r="AA368"/>
  <c r="Z368"/>
  <c r="X368"/>
  <c r="W368"/>
  <c r="U368"/>
  <c r="T368"/>
  <c r="Q368"/>
  <c r="R368" s="1"/>
  <c r="AD367"/>
  <c r="AC367"/>
  <c r="AA367"/>
  <c r="Z367"/>
  <c r="X367"/>
  <c r="W367"/>
  <c r="U367"/>
  <c r="T367"/>
  <c r="Q367"/>
  <c r="R367" s="1"/>
  <c r="AD366"/>
  <c r="AC366"/>
  <c r="AA366"/>
  <c r="Z366"/>
  <c r="X366"/>
  <c r="W366"/>
  <c r="U366"/>
  <c r="T366"/>
  <c r="Q366"/>
  <c r="R366" s="1"/>
  <c r="AD365"/>
  <c r="AC365"/>
  <c r="AA365"/>
  <c r="Z365"/>
  <c r="X365"/>
  <c r="W365"/>
  <c r="U365"/>
  <c r="T365"/>
  <c r="Q365"/>
  <c r="R365" s="1"/>
  <c r="X364"/>
  <c r="W364"/>
  <c r="U364"/>
  <c r="T364"/>
  <c r="Q364"/>
  <c r="R364" s="1"/>
  <c r="X363"/>
  <c r="W363"/>
  <c r="U363"/>
  <c r="T363"/>
  <c r="Q363"/>
  <c r="R363" s="1"/>
  <c r="X362"/>
  <c r="W362"/>
  <c r="U362"/>
  <c r="T362"/>
  <c r="Q362"/>
  <c r="R362" s="1"/>
  <c r="X361"/>
  <c r="W361"/>
  <c r="U361"/>
  <c r="T361"/>
  <c r="Q361"/>
  <c r="R361" s="1"/>
  <c r="X360"/>
  <c r="W360"/>
  <c r="U360"/>
  <c r="T360"/>
  <c r="Q360"/>
  <c r="R360" s="1"/>
  <c r="X359"/>
  <c r="W359"/>
  <c r="U359"/>
  <c r="T359"/>
  <c r="Q359"/>
  <c r="R359" s="1"/>
  <c r="X358"/>
  <c r="W358"/>
  <c r="U358"/>
  <c r="T358"/>
  <c r="Q358"/>
  <c r="R358" s="1"/>
  <c r="X357"/>
  <c r="W357"/>
  <c r="U357"/>
  <c r="T357"/>
  <c r="Q357"/>
  <c r="R357" s="1"/>
  <c r="X356"/>
  <c r="W356"/>
  <c r="U356"/>
  <c r="T356"/>
  <c r="Q356"/>
  <c r="R356" s="1"/>
  <c r="X355"/>
  <c r="W355"/>
  <c r="U355"/>
  <c r="T355"/>
  <c r="Q355"/>
  <c r="R355" s="1"/>
  <c r="X354"/>
  <c r="W354"/>
  <c r="U354"/>
  <c r="T354"/>
  <c r="Q354"/>
  <c r="R354" s="1"/>
  <c r="X353"/>
  <c r="W353"/>
  <c r="U353"/>
  <c r="T353"/>
  <c r="Q353"/>
  <c r="R353" s="1"/>
  <c r="X352"/>
  <c r="W352"/>
  <c r="U352"/>
  <c r="T352"/>
  <c r="Q352"/>
  <c r="R352" s="1"/>
  <c r="X351"/>
  <c r="W351"/>
  <c r="U351"/>
  <c r="T351"/>
  <c r="Q351"/>
  <c r="R351" s="1"/>
  <c r="X350"/>
  <c r="W350"/>
  <c r="U350"/>
  <c r="T350"/>
  <c r="Q350"/>
  <c r="R350" s="1"/>
  <c r="X349"/>
  <c r="W349"/>
  <c r="U349"/>
  <c r="T349"/>
  <c r="Q349"/>
  <c r="R349" s="1"/>
  <c r="X348"/>
  <c r="W348"/>
  <c r="U348"/>
  <c r="T348"/>
  <c r="Q348"/>
  <c r="R348" s="1"/>
  <c r="X347"/>
  <c r="W347"/>
  <c r="U347"/>
  <c r="T347"/>
  <c r="Q347"/>
  <c r="R347" s="1"/>
  <c r="X346"/>
  <c r="W346"/>
  <c r="U346"/>
  <c r="T346"/>
  <c r="Q346"/>
  <c r="R346" s="1"/>
  <c r="X345"/>
  <c r="W345"/>
  <c r="U345"/>
  <c r="T345"/>
  <c r="Q345"/>
  <c r="R345" s="1"/>
  <c r="X344"/>
  <c r="W344"/>
  <c r="U344"/>
  <c r="T344"/>
  <c r="Q344"/>
  <c r="R344" s="1"/>
  <c r="X343"/>
  <c r="W343"/>
  <c r="U343"/>
  <c r="T343"/>
  <c r="Q343"/>
  <c r="R343" s="1"/>
  <c r="X342"/>
  <c r="W342"/>
  <c r="U342"/>
  <c r="T342"/>
  <c r="Q342"/>
  <c r="R342" s="1"/>
  <c r="X341"/>
  <c r="W341"/>
  <c r="U341"/>
  <c r="T341"/>
  <c r="Q341"/>
  <c r="R341" s="1"/>
  <c r="X340"/>
  <c r="W340"/>
  <c r="U340"/>
  <c r="T340"/>
  <c r="Q340"/>
  <c r="R340" s="1"/>
  <c r="X339"/>
  <c r="W339"/>
  <c r="U339"/>
  <c r="T339"/>
  <c r="Q339"/>
  <c r="R339" s="1"/>
  <c r="X338"/>
  <c r="W338"/>
  <c r="U338"/>
  <c r="T338"/>
  <c r="Q338"/>
  <c r="R338" s="1"/>
  <c r="X337"/>
  <c r="W337"/>
  <c r="U337"/>
  <c r="T337"/>
  <c r="Q337"/>
  <c r="R337" s="1"/>
  <c r="X336"/>
  <c r="W336"/>
  <c r="U336"/>
  <c r="T336"/>
  <c r="Q336"/>
  <c r="R336" s="1"/>
  <c r="X335"/>
  <c r="W335"/>
  <c r="U335"/>
  <c r="T335"/>
  <c r="Q335"/>
  <c r="R335" s="1"/>
  <c r="X334"/>
  <c r="W334"/>
  <c r="U334"/>
  <c r="T334"/>
  <c r="Q334"/>
  <c r="R334" s="1"/>
  <c r="X333"/>
  <c r="W333"/>
  <c r="U333"/>
  <c r="T333"/>
  <c r="Q333"/>
  <c r="R333" s="1"/>
  <c r="X332"/>
  <c r="W332"/>
  <c r="U332"/>
  <c r="T332"/>
  <c r="Q332"/>
  <c r="R332" s="1"/>
  <c r="X331"/>
  <c r="W331"/>
  <c r="U331"/>
  <c r="T331"/>
  <c r="Q331"/>
  <c r="R331" s="1"/>
  <c r="X330"/>
  <c r="W330"/>
  <c r="U330"/>
  <c r="T330"/>
  <c r="Q330"/>
  <c r="R330" s="1"/>
  <c r="X329"/>
  <c r="W329"/>
  <c r="U329"/>
  <c r="T329"/>
  <c r="Q329"/>
  <c r="R329" s="1"/>
  <c r="X328"/>
  <c r="W328"/>
  <c r="U328"/>
  <c r="T328"/>
  <c r="Q328"/>
  <c r="R328" s="1"/>
  <c r="X327"/>
  <c r="W327"/>
  <c r="U327"/>
  <c r="T327"/>
  <c r="Q327"/>
  <c r="R327" s="1"/>
  <c r="X326"/>
  <c r="W326"/>
  <c r="U326"/>
  <c r="T326"/>
  <c r="Q326"/>
  <c r="R326" s="1"/>
  <c r="X325"/>
  <c r="W325"/>
  <c r="U325"/>
  <c r="T325"/>
  <c r="Q325"/>
  <c r="R325" s="1"/>
  <c r="X324"/>
  <c r="W324"/>
  <c r="U324"/>
  <c r="T324"/>
  <c r="Q324"/>
  <c r="R324" s="1"/>
  <c r="X323"/>
  <c r="W323"/>
  <c r="U323"/>
  <c r="T323"/>
  <c r="Q323"/>
  <c r="R323" s="1"/>
  <c r="X322"/>
  <c r="W322"/>
  <c r="U322"/>
  <c r="T322"/>
  <c r="Q322"/>
  <c r="R322" s="1"/>
  <c r="X321"/>
  <c r="W321"/>
  <c r="U321"/>
  <c r="T321"/>
  <c r="Q321"/>
  <c r="R321" s="1"/>
  <c r="X320"/>
  <c r="W320"/>
  <c r="U320"/>
  <c r="T320"/>
  <c r="Q320"/>
  <c r="R320" s="1"/>
  <c r="X319"/>
  <c r="W319"/>
  <c r="U319"/>
  <c r="T319"/>
  <c r="Q319"/>
  <c r="R319" s="1"/>
  <c r="X318"/>
  <c r="W318"/>
  <c r="U318"/>
  <c r="T318"/>
  <c r="Q318"/>
  <c r="R318" s="1"/>
  <c r="X317"/>
  <c r="W317"/>
  <c r="U317"/>
  <c r="T317"/>
  <c r="Q317"/>
  <c r="R317" s="1"/>
  <c r="X316"/>
  <c r="W316"/>
  <c r="U316"/>
  <c r="T316"/>
  <c r="Q316"/>
  <c r="R316" s="1"/>
  <c r="X315"/>
  <c r="W315"/>
  <c r="U315"/>
  <c r="T315"/>
  <c r="Q315"/>
  <c r="R315" s="1"/>
  <c r="X314"/>
  <c r="W314"/>
  <c r="U314"/>
  <c r="T314"/>
  <c r="Q314"/>
  <c r="R314" s="1"/>
  <c r="X313"/>
  <c r="W313"/>
  <c r="U313"/>
  <c r="T313"/>
  <c r="Q313"/>
  <c r="R313" s="1"/>
  <c r="X312"/>
  <c r="W312"/>
  <c r="U312"/>
  <c r="T312"/>
  <c r="Q312"/>
  <c r="R312" s="1"/>
  <c r="X311"/>
  <c r="W311"/>
  <c r="U311"/>
  <c r="T311"/>
  <c r="Q311"/>
  <c r="R311" s="1"/>
  <c r="X310"/>
  <c r="W310"/>
  <c r="U310"/>
  <c r="T310"/>
  <c r="Q310"/>
  <c r="R310" s="1"/>
  <c r="X309"/>
  <c r="W309"/>
  <c r="U309"/>
  <c r="T309"/>
  <c r="Q309"/>
  <c r="R309" s="1"/>
  <c r="X308"/>
  <c r="W308"/>
  <c r="U308"/>
  <c r="T308"/>
  <c r="Q308"/>
  <c r="R308" s="1"/>
  <c r="X307"/>
  <c r="W307"/>
  <c r="U307"/>
  <c r="T307"/>
  <c r="Q307"/>
  <c r="R307" s="1"/>
  <c r="X306"/>
  <c r="W306"/>
  <c r="U306"/>
  <c r="T306"/>
  <c r="Q306"/>
  <c r="R306" s="1"/>
  <c r="X305"/>
  <c r="W305"/>
  <c r="U305"/>
  <c r="T305"/>
  <c r="Q305"/>
  <c r="R305" s="1"/>
  <c r="X304"/>
  <c r="W304"/>
  <c r="U304"/>
  <c r="T304"/>
  <c r="Q304"/>
  <c r="R304" s="1"/>
  <c r="X303"/>
  <c r="W303"/>
  <c r="U303"/>
  <c r="T303"/>
  <c r="Q303"/>
  <c r="R303" s="1"/>
  <c r="X302"/>
  <c r="W302"/>
  <c r="U302"/>
  <c r="T302"/>
  <c r="Q302"/>
  <c r="R302" s="1"/>
  <c r="X301"/>
  <c r="W301"/>
  <c r="U301"/>
  <c r="T301"/>
  <c r="Q301"/>
  <c r="R301" s="1"/>
  <c r="X300"/>
  <c r="W300"/>
  <c r="U300"/>
  <c r="T300"/>
  <c r="Q300"/>
  <c r="R300" s="1"/>
  <c r="X299"/>
  <c r="W299"/>
  <c r="U299"/>
  <c r="T299"/>
  <c r="Q299"/>
  <c r="R299" s="1"/>
  <c r="X298"/>
  <c r="W298"/>
  <c r="U298"/>
  <c r="T298"/>
  <c r="Q298"/>
  <c r="R298" s="1"/>
  <c r="X297"/>
  <c r="W297"/>
  <c r="U297"/>
  <c r="T297"/>
  <c r="Q297"/>
  <c r="R297" s="1"/>
  <c r="X296"/>
  <c r="W296"/>
  <c r="U296"/>
  <c r="T296"/>
  <c r="Q296"/>
  <c r="R296" s="1"/>
  <c r="X295"/>
  <c r="W295"/>
  <c r="U295"/>
  <c r="T295"/>
  <c r="Q295"/>
  <c r="R295" s="1"/>
  <c r="X294"/>
  <c r="W294"/>
  <c r="U294"/>
  <c r="T294"/>
  <c r="Q294"/>
  <c r="R294" s="1"/>
  <c r="X293"/>
  <c r="W293"/>
  <c r="U293"/>
  <c r="T293"/>
  <c r="Q293"/>
  <c r="R293" s="1"/>
  <c r="X292"/>
  <c r="W292"/>
  <c r="U292"/>
  <c r="T292"/>
  <c r="Q292"/>
  <c r="R292" s="1"/>
  <c r="X291"/>
  <c r="W291"/>
  <c r="U291"/>
  <c r="T291"/>
  <c r="Q291"/>
  <c r="R291" s="1"/>
  <c r="X290"/>
  <c r="W290"/>
  <c r="U290"/>
  <c r="T290"/>
  <c r="Q290"/>
  <c r="R290" s="1"/>
  <c r="X289"/>
  <c r="W289"/>
  <c r="U289"/>
  <c r="T289"/>
  <c r="Q289"/>
  <c r="R289" s="1"/>
  <c r="X288"/>
  <c r="W288"/>
  <c r="U288"/>
  <c r="T288"/>
  <c r="Q288"/>
  <c r="R288" s="1"/>
  <c r="X287"/>
  <c r="W287"/>
  <c r="U287"/>
  <c r="T287"/>
  <c r="Q287"/>
  <c r="R287" s="1"/>
  <c r="X286"/>
  <c r="W286"/>
  <c r="U286"/>
  <c r="T286"/>
  <c r="Q286"/>
  <c r="R286" s="1"/>
  <c r="X285"/>
  <c r="W285"/>
  <c r="U285"/>
  <c r="T285"/>
  <c r="Q285"/>
  <c r="R285" s="1"/>
  <c r="X284"/>
  <c r="W284"/>
  <c r="U284"/>
  <c r="T284"/>
  <c r="Q284"/>
  <c r="R284" s="1"/>
  <c r="X283"/>
  <c r="W283"/>
  <c r="U283"/>
  <c r="T283"/>
  <c r="Q283"/>
  <c r="R283" s="1"/>
  <c r="X282"/>
  <c r="W282"/>
  <c r="U282"/>
  <c r="T282"/>
  <c r="Q282"/>
  <c r="R282" s="1"/>
  <c r="X281"/>
  <c r="W281"/>
  <c r="U281"/>
  <c r="T281"/>
  <c r="Q281"/>
  <c r="R281" s="1"/>
  <c r="X280"/>
  <c r="W280"/>
  <c r="U280"/>
  <c r="T280"/>
  <c r="Q280"/>
  <c r="R280" s="1"/>
  <c r="X279"/>
  <c r="W279"/>
  <c r="U279"/>
  <c r="T279"/>
  <c r="Q279"/>
  <c r="R279" s="1"/>
  <c r="X278"/>
  <c r="W278"/>
  <c r="U278"/>
  <c r="T278"/>
  <c r="Q278"/>
  <c r="R278" s="1"/>
  <c r="X277"/>
  <c r="W277"/>
  <c r="U277"/>
  <c r="T277"/>
  <c r="Q277"/>
  <c r="R277" s="1"/>
  <c r="X276"/>
  <c r="W276"/>
  <c r="U276"/>
  <c r="T276"/>
  <c r="Q276"/>
  <c r="R276" s="1"/>
  <c r="X275"/>
  <c r="W275"/>
  <c r="U275"/>
  <c r="T275"/>
  <c r="Q275"/>
  <c r="R275" s="1"/>
  <c r="X274"/>
  <c r="W274"/>
  <c r="U274"/>
  <c r="T274"/>
  <c r="Q274"/>
  <c r="R274" s="1"/>
  <c r="X273"/>
  <c r="W273"/>
  <c r="U273"/>
  <c r="T273"/>
  <c r="Q273"/>
  <c r="R273" s="1"/>
  <c r="X272"/>
  <c r="W272"/>
  <c r="U272"/>
  <c r="T272"/>
  <c r="Q272"/>
  <c r="R272" s="1"/>
  <c r="X271"/>
  <c r="W271"/>
  <c r="U271"/>
  <c r="T271"/>
  <c r="Q271"/>
  <c r="R271" s="1"/>
  <c r="X270"/>
  <c r="W270"/>
  <c r="U270"/>
  <c r="T270"/>
  <c r="Q270"/>
  <c r="R270" s="1"/>
  <c r="AA269"/>
  <c r="Z269"/>
  <c r="X269"/>
  <c r="W269"/>
  <c r="U269"/>
  <c r="T269"/>
  <c r="Q269"/>
  <c r="R269" s="1"/>
  <c r="X268"/>
  <c r="W268"/>
  <c r="U268"/>
  <c r="T268"/>
  <c r="Q268"/>
  <c r="R268" s="1"/>
  <c r="X267"/>
  <c r="W267"/>
  <c r="U267"/>
  <c r="T267"/>
  <c r="Q267"/>
  <c r="R267" s="1"/>
  <c r="X266"/>
  <c r="W266"/>
  <c r="U266"/>
  <c r="T266"/>
  <c r="Q266"/>
  <c r="R266" s="1"/>
  <c r="X265"/>
  <c r="W265"/>
  <c r="U265"/>
  <c r="T265"/>
  <c r="Q265"/>
  <c r="R265" s="1"/>
  <c r="X264"/>
  <c r="W264"/>
  <c r="U264"/>
  <c r="T264"/>
  <c r="Q264"/>
  <c r="R264" s="1"/>
  <c r="X263"/>
  <c r="W263"/>
  <c r="U263"/>
  <c r="T263"/>
  <c r="Q263"/>
  <c r="R263" s="1"/>
  <c r="X262"/>
  <c r="W262"/>
  <c r="U262"/>
  <c r="T262"/>
  <c r="Q262"/>
  <c r="R262" s="1"/>
  <c r="X261"/>
  <c r="W261"/>
  <c r="U261"/>
  <c r="T261"/>
  <c r="Q261"/>
  <c r="R261" s="1"/>
  <c r="X260"/>
  <c r="W260"/>
  <c r="U260"/>
  <c r="T260"/>
  <c r="Q260"/>
  <c r="R260" s="1"/>
  <c r="X259"/>
  <c r="W259"/>
  <c r="U259"/>
  <c r="T259"/>
  <c r="Q259"/>
  <c r="R259" s="1"/>
  <c r="X258"/>
  <c r="W258"/>
  <c r="U258"/>
  <c r="T258"/>
  <c r="Q258"/>
  <c r="R258" s="1"/>
  <c r="X257"/>
  <c r="W257"/>
  <c r="U257"/>
  <c r="T257"/>
  <c r="Q257"/>
  <c r="R257" s="1"/>
  <c r="X256"/>
  <c r="W256"/>
  <c r="U256"/>
  <c r="T256"/>
  <c r="Q256"/>
  <c r="R256" s="1"/>
  <c r="X255"/>
  <c r="W255"/>
  <c r="U255"/>
  <c r="T255"/>
  <c r="Q255"/>
  <c r="R255" s="1"/>
  <c r="X254"/>
  <c r="W254"/>
  <c r="U254"/>
  <c r="T254"/>
  <c r="Q254"/>
  <c r="R254" s="1"/>
  <c r="X253"/>
  <c r="W253"/>
  <c r="U253"/>
  <c r="T253"/>
  <c r="Q253"/>
  <c r="R253" s="1"/>
  <c r="X252"/>
  <c r="W252"/>
  <c r="U252"/>
  <c r="T252"/>
  <c r="Q252"/>
  <c r="R252" s="1"/>
  <c r="X251"/>
  <c r="W251"/>
  <c r="U251"/>
  <c r="T251"/>
  <c r="Q251"/>
  <c r="R251" s="1"/>
  <c r="X250"/>
  <c r="W250"/>
  <c r="U250"/>
  <c r="T250"/>
  <c r="Q250"/>
  <c r="R250" s="1"/>
  <c r="X249"/>
  <c r="W249"/>
  <c r="U249"/>
  <c r="T249"/>
  <c r="Q249"/>
  <c r="R249" s="1"/>
  <c r="X248"/>
  <c r="W248"/>
  <c r="U248"/>
  <c r="T248"/>
  <c r="Q248"/>
  <c r="R248" s="1"/>
  <c r="X247"/>
  <c r="W247"/>
  <c r="U247"/>
  <c r="T247"/>
  <c r="Q247"/>
  <c r="R247" s="1"/>
  <c r="X246"/>
  <c r="W246"/>
  <c r="U246"/>
  <c r="T246"/>
  <c r="Q246"/>
  <c r="R246" s="1"/>
  <c r="X245"/>
  <c r="W245"/>
  <c r="U245"/>
  <c r="T245"/>
  <c r="Q245"/>
  <c r="R245" s="1"/>
  <c r="X244"/>
  <c r="W244"/>
  <c r="U244"/>
  <c r="T244"/>
  <c r="Q244"/>
  <c r="R244" s="1"/>
  <c r="X243"/>
  <c r="W243"/>
  <c r="U243"/>
  <c r="T243"/>
  <c r="Q243"/>
  <c r="R243" s="1"/>
  <c r="X242"/>
  <c r="W242"/>
  <c r="U242"/>
  <c r="T242"/>
  <c r="Q242"/>
  <c r="R242" s="1"/>
  <c r="X241"/>
  <c r="W241"/>
  <c r="U241"/>
  <c r="T241"/>
  <c r="Q241"/>
  <c r="R241" s="1"/>
  <c r="X240"/>
  <c r="W240"/>
  <c r="U240"/>
  <c r="T240"/>
  <c r="Q240"/>
  <c r="R240" s="1"/>
  <c r="X239"/>
  <c r="W239"/>
  <c r="U239"/>
  <c r="T239"/>
  <c r="Q239"/>
  <c r="R239" s="1"/>
  <c r="X238"/>
  <c r="W238"/>
  <c r="U238"/>
  <c r="T238"/>
  <c r="Q238"/>
  <c r="R238" s="1"/>
  <c r="X237"/>
  <c r="W237"/>
  <c r="U237"/>
  <c r="T237"/>
  <c r="Q237"/>
  <c r="R237" s="1"/>
  <c r="X236"/>
  <c r="W236"/>
  <c r="U236"/>
  <c r="T236"/>
  <c r="Q236"/>
  <c r="R236" s="1"/>
  <c r="X235"/>
  <c r="W235"/>
  <c r="U235"/>
  <c r="T235"/>
  <c r="Q235"/>
  <c r="R235" s="1"/>
  <c r="X234"/>
  <c r="W234"/>
  <c r="U234"/>
  <c r="T234"/>
  <c r="Q234"/>
  <c r="R234" s="1"/>
  <c r="X233"/>
  <c r="W233"/>
  <c r="U233"/>
  <c r="T233"/>
  <c r="Q233"/>
  <c r="R233" s="1"/>
  <c r="X232"/>
  <c r="W232"/>
  <c r="U232"/>
  <c r="T232"/>
  <c r="Q232"/>
  <c r="R232" s="1"/>
  <c r="X231"/>
  <c r="W231"/>
  <c r="U231"/>
  <c r="T231"/>
  <c r="Q231"/>
  <c r="R231" s="1"/>
  <c r="X230"/>
  <c r="W230"/>
  <c r="U230"/>
  <c r="T230"/>
  <c r="Q230"/>
  <c r="R230" s="1"/>
  <c r="X229"/>
  <c r="W229"/>
  <c r="U229"/>
  <c r="T229"/>
  <c r="Q229"/>
  <c r="R229" s="1"/>
  <c r="X228"/>
  <c r="W228"/>
  <c r="U228"/>
  <c r="T228"/>
  <c r="Q228"/>
  <c r="R228" s="1"/>
  <c r="X227"/>
  <c r="W227"/>
  <c r="U227"/>
  <c r="T227"/>
  <c r="Q227"/>
  <c r="R227" s="1"/>
  <c r="X226"/>
  <c r="W226"/>
  <c r="U226"/>
  <c r="T226"/>
  <c r="Q226"/>
  <c r="R226" s="1"/>
  <c r="X225"/>
  <c r="W225"/>
  <c r="U225"/>
  <c r="T225"/>
  <c r="Q225"/>
  <c r="R225" s="1"/>
  <c r="X224"/>
  <c r="W224"/>
  <c r="U224"/>
  <c r="T224"/>
  <c r="Q224"/>
  <c r="R224" s="1"/>
  <c r="X223"/>
  <c r="W223"/>
  <c r="U223"/>
  <c r="T223"/>
  <c r="Q223"/>
  <c r="R223" s="1"/>
  <c r="X222"/>
  <c r="W222"/>
  <c r="U222"/>
  <c r="T222"/>
  <c r="Q222"/>
  <c r="R222" s="1"/>
  <c r="X221"/>
  <c r="W221"/>
  <c r="U221"/>
  <c r="T221"/>
  <c r="Q221"/>
  <c r="R221" s="1"/>
  <c r="X220"/>
  <c r="W220"/>
  <c r="U220"/>
  <c r="T220"/>
  <c r="Q220"/>
  <c r="R220" s="1"/>
  <c r="X219"/>
  <c r="W219"/>
  <c r="U219"/>
  <c r="T219"/>
  <c r="Q219"/>
  <c r="R219" s="1"/>
  <c r="X218"/>
  <c r="W218"/>
  <c r="U218"/>
  <c r="T218"/>
  <c r="Q218"/>
  <c r="R218" s="1"/>
  <c r="X217"/>
  <c r="W217"/>
  <c r="U217"/>
  <c r="T217"/>
  <c r="Q217"/>
  <c r="R217" s="1"/>
  <c r="X216"/>
  <c r="W216"/>
  <c r="U216"/>
  <c r="T216"/>
  <c r="Q216"/>
  <c r="R216" s="1"/>
  <c r="X215"/>
  <c r="W215"/>
  <c r="U215"/>
  <c r="T215"/>
  <c r="Q215"/>
  <c r="R215" s="1"/>
  <c r="X214"/>
  <c r="W214"/>
  <c r="U214"/>
  <c r="T214"/>
  <c r="Q214"/>
  <c r="R214" s="1"/>
  <c r="X213"/>
  <c r="W213"/>
  <c r="U213"/>
  <c r="T213"/>
  <c r="Q213"/>
  <c r="R213" s="1"/>
  <c r="X212"/>
  <c r="W212"/>
  <c r="U212"/>
  <c r="T212"/>
  <c r="Q212"/>
  <c r="R212" s="1"/>
  <c r="X211"/>
  <c r="W211"/>
  <c r="U211"/>
  <c r="T211"/>
  <c r="Q211"/>
  <c r="R211" s="1"/>
  <c r="X210"/>
  <c r="W210"/>
  <c r="U210"/>
  <c r="T210"/>
  <c r="Q210"/>
  <c r="R210" s="1"/>
  <c r="X209"/>
  <c r="W209"/>
  <c r="U209"/>
  <c r="T209"/>
  <c r="Q209"/>
  <c r="R209" s="1"/>
  <c r="X208"/>
  <c r="W208"/>
  <c r="U208"/>
  <c r="T208"/>
  <c r="Q208"/>
  <c r="R208" s="1"/>
  <c r="X207"/>
  <c r="W207"/>
  <c r="U207"/>
  <c r="T207"/>
  <c r="Q207"/>
  <c r="R207" s="1"/>
  <c r="X206"/>
  <c r="W206"/>
  <c r="U206"/>
  <c r="T206"/>
  <c r="Q206"/>
  <c r="R206" s="1"/>
  <c r="X205"/>
  <c r="W205"/>
  <c r="U205"/>
  <c r="T205"/>
  <c r="Q205"/>
  <c r="R205" s="1"/>
  <c r="X204"/>
  <c r="W204"/>
  <c r="U204"/>
  <c r="T204"/>
  <c r="Q204"/>
  <c r="R204" s="1"/>
  <c r="X203"/>
  <c r="W203"/>
  <c r="U203"/>
  <c r="T203"/>
  <c r="Q203"/>
  <c r="R203" s="1"/>
  <c r="X202"/>
  <c r="W202"/>
  <c r="U202"/>
  <c r="T202"/>
  <c r="Q202"/>
  <c r="R202" s="1"/>
  <c r="X201"/>
  <c r="W201"/>
  <c r="U201"/>
  <c r="T201"/>
  <c r="Q201"/>
  <c r="R201" s="1"/>
  <c r="X200"/>
  <c r="W200"/>
  <c r="U200"/>
  <c r="T200"/>
  <c r="Q200"/>
  <c r="R200" s="1"/>
  <c r="X199"/>
  <c r="W199"/>
  <c r="U199"/>
  <c r="T199"/>
  <c r="Q199"/>
  <c r="R199" s="1"/>
  <c r="X198"/>
  <c r="W198"/>
  <c r="U198"/>
  <c r="T198"/>
  <c r="Q198"/>
  <c r="R198" s="1"/>
  <c r="X197"/>
  <c r="W197"/>
  <c r="U197"/>
  <c r="T197"/>
  <c r="Q197"/>
  <c r="R197" s="1"/>
  <c r="X196"/>
  <c r="W196"/>
  <c r="U196"/>
  <c r="T196"/>
  <c r="Q196"/>
  <c r="R196" s="1"/>
  <c r="X195"/>
  <c r="W195"/>
  <c r="U195"/>
  <c r="T195"/>
  <c r="Q195"/>
  <c r="R195" s="1"/>
  <c r="X194"/>
  <c r="W194"/>
  <c r="U194"/>
  <c r="T194"/>
  <c r="Q194"/>
  <c r="R194" s="1"/>
  <c r="X193"/>
  <c r="W193"/>
  <c r="U193"/>
  <c r="T193"/>
  <c r="Q193"/>
  <c r="R193" s="1"/>
  <c r="X192"/>
  <c r="W192"/>
  <c r="U192"/>
  <c r="T192"/>
  <c r="Q192"/>
  <c r="R192" s="1"/>
  <c r="X191"/>
  <c r="W191"/>
  <c r="U191"/>
  <c r="T191"/>
  <c r="Q191"/>
  <c r="R191" s="1"/>
  <c r="X190"/>
  <c r="W190"/>
  <c r="U190"/>
  <c r="T190"/>
  <c r="Q190"/>
  <c r="R190" s="1"/>
  <c r="X189"/>
  <c r="W189"/>
  <c r="U189"/>
  <c r="T189"/>
  <c r="Q189"/>
  <c r="R189" s="1"/>
  <c r="X188"/>
  <c r="W188"/>
  <c r="U188"/>
  <c r="T188"/>
  <c r="Q188"/>
  <c r="R188" s="1"/>
  <c r="X187"/>
  <c r="W187"/>
  <c r="U187"/>
  <c r="T187"/>
  <c r="Q187"/>
  <c r="R187" s="1"/>
  <c r="X186"/>
  <c r="W186"/>
  <c r="U186"/>
  <c r="T186"/>
  <c r="Q186"/>
  <c r="R186" s="1"/>
  <c r="X185"/>
  <c r="W185"/>
  <c r="U185"/>
  <c r="T185"/>
  <c r="Q185"/>
  <c r="R185" s="1"/>
  <c r="X184"/>
  <c r="W184"/>
  <c r="U184"/>
  <c r="T184"/>
  <c r="Q184"/>
  <c r="R184" s="1"/>
  <c r="X183"/>
  <c r="W183"/>
  <c r="U183"/>
  <c r="T183"/>
  <c r="Q183"/>
  <c r="R183" s="1"/>
  <c r="X182"/>
  <c r="W182"/>
  <c r="U182"/>
  <c r="T182"/>
  <c r="Q182"/>
  <c r="R182" s="1"/>
  <c r="X181"/>
  <c r="W181"/>
  <c r="U181"/>
  <c r="T181"/>
  <c r="Q181"/>
  <c r="R181" s="1"/>
  <c r="X180"/>
  <c r="W180"/>
  <c r="U180"/>
  <c r="T180"/>
  <c r="Q180"/>
  <c r="R180" s="1"/>
  <c r="X179"/>
  <c r="W179"/>
  <c r="U179"/>
  <c r="T179"/>
  <c r="Q179"/>
  <c r="R179" s="1"/>
  <c r="X178"/>
  <c r="W178"/>
  <c r="U178"/>
  <c r="T178"/>
  <c r="Q178"/>
  <c r="R178" s="1"/>
  <c r="X177"/>
  <c r="W177"/>
  <c r="U177"/>
  <c r="T177"/>
  <c r="Q177"/>
  <c r="R177" s="1"/>
  <c r="X176"/>
  <c r="W176"/>
  <c r="U176"/>
  <c r="T176"/>
  <c r="Q176"/>
  <c r="R176" s="1"/>
  <c r="X175"/>
  <c r="W175"/>
  <c r="U175"/>
  <c r="T175"/>
  <c r="Q175"/>
  <c r="R175" s="1"/>
  <c r="X174"/>
  <c r="W174"/>
  <c r="U174"/>
  <c r="T174"/>
  <c r="Q174"/>
  <c r="R174" s="1"/>
  <c r="X173"/>
  <c r="W173"/>
  <c r="U173"/>
  <c r="T173"/>
  <c r="Q173"/>
  <c r="R173" s="1"/>
  <c r="X172"/>
  <c r="W172"/>
  <c r="U172"/>
  <c r="T172"/>
  <c r="Q172"/>
  <c r="R172" s="1"/>
  <c r="X171"/>
  <c r="W171"/>
  <c r="U171"/>
  <c r="T171"/>
  <c r="Q171"/>
  <c r="R171" s="1"/>
  <c r="X170"/>
  <c r="W170"/>
  <c r="U170"/>
  <c r="T170"/>
  <c r="Q170"/>
  <c r="R170" s="1"/>
  <c r="X169"/>
  <c r="W169"/>
  <c r="U169"/>
  <c r="T169"/>
  <c r="Q169"/>
  <c r="R169" s="1"/>
  <c r="X168"/>
  <c r="W168"/>
  <c r="U168"/>
  <c r="T168"/>
  <c r="Q168"/>
  <c r="R168" s="1"/>
  <c r="X167"/>
  <c r="W167"/>
  <c r="U167"/>
  <c r="T167"/>
  <c r="Q167"/>
  <c r="R167" s="1"/>
  <c r="X166"/>
  <c r="W166"/>
  <c r="U166"/>
  <c r="T166"/>
  <c r="Q166"/>
  <c r="R166" s="1"/>
  <c r="X165"/>
  <c r="W165"/>
  <c r="U165"/>
  <c r="T165"/>
  <c r="Q165"/>
  <c r="R165" s="1"/>
  <c r="X164"/>
  <c r="W164"/>
  <c r="U164"/>
  <c r="T164"/>
  <c r="Q164"/>
  <c r="R164" s="1"/>
  <c r="X163"/>
  <c r="W163"/>
  <c r="U163"/>
  <c r="T163"/>
  <c r="Q163"/>
  <c r="R163" s="1"/>
  <c r="X162"/>
  <c r="W162"/>
  <c r="U162"/>
  <c r="T162"/>
  <c r="Q162"/>
  <c r="R162" s="1"/>
  <c r="X161"/>
  <c r="W161"/>
  <c r="U161"/>
  <c r="T161"/>
  <c r="Q161"/>
  <c r="R161" s="1"/>
  <c r="X160"/>
  <c r="W160"/>
  <c r="U160"/>
  <c r="T160"/>
  <c r="Q160"/>
  <c r="R160" s="1"/>
  <c r="X159"/>
  <c r="W159"/>
  <c r="U159"/>
  <c r="T159"/>
  <c r="Q159"/>
  <c r="R159" s="1"/>
  <c r="X158"/>
  <c r="W158"/>
  <c r="U158"/>
  <c r="T158"/>
  <c r="Q158"/>
  <c r="R158" s="1"/>
  <c r="X157"/>
  <c r="W157"/>
  <c r="U157"/>
  <c r="T157"/>
  <c r="Q157"/>
  <c r="R157" s="1"/>
  <c r="X156"/>
  <c r="W156"/>
  <c r="U156"/>
  <c r="T156"/>
  <c r="Q156"/>
  <c r="R156" s="1"/>
  <c r="X155"/>
  <c r="W155"/>
  <c r="U155"/>
  <c r="T155"/>
  <c r="Q155"/>
  <c r="R155" s="1"/>
  <c r="X154"/>
  <c r="W154"/>
  <c r="U154"/>
  <c r="T154"/>
  <c r="Q154"/>
  <c r="R154" s="1"/>
  <c r="X153"/>
  <c r="W153"/>
  <c r="U153"/>
  <c r="T153"/>
  <c r="Q153"/>
  <c r="R153" s="1"/>
  <c r="X152"/>
  <c r="W152"/>
  <c r="U152"/>
  <c r="T152"/>
  <c r="Q152"/>
  <c r="R152" s="1"/>
  <c r="X151"/>
  <c r="W151"/>
  <c r="U151"/>
  <c r="T151"/>
  <c r="Q151"/>
  <c r="R151" s="1"/>
  <c r="X150"/>
  <c r="W150"/>
  <c r="U150"/>
  <c r="T150"/>
  <c r="Q150"/>
  <c r="R150" s="1"/>
  <c r="X149"/>
  <c r="W149"/>
  <c r="U149"/>
  <c r="T149"/>
  <c r="Q149"/>
  <c r="R149" s="1"/>
  <c r="X148"/>
  <c r="W148"/>
  <c r="U148"/>
  <c r="T148"/>
  <c r="Q148"/>
  <c r="R148" s="1"/>
  <c r="X147"/>
  <c r="W147"/>
  <c r="U147"/>
  <c r="T147"/>
  <c r="Q147"/>
  <c r="R147" s="1"/>
  <c r="X146"/>
  <c r="W146"/>
  <c r="U146"/>
  <c r="T146"/>
  <c r="Q146"/>
  <c r="R146" s="1"/>
  <c r="X145"/>
  <c r="W145"/>
  <c r="U145"/>
  <c r="T145"/>
  <c r="Q145"/>
  <c r="R145" s="1"/>
  <c r="X144"/>
  <c r="W144"/>
  <c r="U144"/>
  <c r="T144"/>
  <c r="Q144"/>
  <c r="R144" s="1"/>
  <c r="X143"/>
  <c r="W143"/>
  <c r="U143"/>
  <c r="T143"/>
  <c r="Q143"/>
  <c r="R143" s="1"/>
  <c r="X142"/>
  <c r="W142"/>
  <c r="U142"/>
  <c r="T142"/>
  <c r="Q142"/>
  <c r="R142" s="1"/>
  <c r="X141"/>
  <c r="W141"/>
  <c r="U141"/>
  <c r="T141"/>
  <c r="Q141"/>
  <c r="R141" s="1"/>
  <c r="X140"/>
  <c r="W140"/>
  <c r="U140"/>
  <c r="T140"/>
  <c r="Q140"/>
  <c r="R140" s="1"/>
  <c r="X139"/>
  <c r="W139"/>
  <c r="U139"/>
  <c r="T139"/>
  <c r="Q139"/>
  <c r="R139" s="1"/>
  <c r="X138"/>
  <c r="W138"/>
  <c r="U138"/>
  <c r="T138"/>
  <c r="Q138"/>
  <c r="R138" s="1"/>
  <c r="X137"/>
  <c r="W137"/>
  <c r="U137"/>
  <c r="T137"/>
  <c r="Q137"/>
  <c r="R137" s="1"/>
  <c r="X136"/>
  <c r="W136"/>
  <c r="U136"/>
  <c r="T136"/>
  <c r="Q136"/>
  <c r="R136" s="1"/>
  <c r="X135"/>
  <c r="W135"/>
  <c r="U135"/>
  <c r="T135"/>
  <c r="Q135"/>
  <c r="R135" s="1"/>
  <c r="X134"/>
  <c r="W134"/>
  <c r="U134"/>
  <c r="T134"/>
  <c r="Q134"/>
  <c r="R134" s="1"/>
  <c r="X133"/>
  <c r="W133"/>
  <c r="U133"/>
  <c r="T133"/>
  <c r="Q133"/>
  <c r="R133" s="1"/>
  <c r="X132"/>
  <c r="W132"/>
  <c r="U132"/>
  <c r="T132"/>
  <c r="Q132"/>
  <c r="R132" s="1"/>
  <c r="X131"/>
  <c r="W131"/>
  <c r="U131"/>
  <c r="T131"/>
  <c r="Q131"/>
  <c r="R131" s="1"/>
  <c r="X130"/>
  <c r="W130"/>
  <c r="U130"/>
  <c r="T130"/>
  <c r="Q130"/>
  <c r="R130" s="1"/>
  <c r="X129"/>
  <c r="W129"/>
  <c r="U129"/>
  <c r="T129"/>
  <c r="Q129"/>
  <c r="R129" s="1"/>
  <c r="X128"/>
  <c r="W128"/>
  <c r="U128"/>
  <c r="T128"/>
  <c r="Q128"/>
  <c r="R128" s="1"/>
  <c r="X127"/>
  <c r="W127"/>
  <c r="U127"/>
  <c r="T127"/>
  <c r="Q127"/>
  <c r="R127" s="1"/>
  <c r="X126"/>
  <c r="W126"/>
  <c r="U126"/>
  <c r="T126"/>
  <c r="Q126"/>
  <c r="R126" s="1"/>
  <c r="X125"/>
  <c r="W125"/>
  <c r="U125"/>
  <c r="T125"/>
  <c r="Q125"/>
  <c r="R125" s="1"/>
  <c r="X124"/>
  <c r="W124"/>
  <c r="U124"/>
  <c r="T124"/>
  <c r="Q124"/>
  <c r="R124" s="1"/>
  <c r="X123"/>
  <c r="W123"/>
  <c r="U123"/>
  <c r="T123"/>
  <c r="Q123"/>
  <c r="R123" s="1"/>
  <c r="X122"/>
  <c r="W122"/>
  <c r="U122"/>
  <c r="T122"/>
  <c r="Q122"/>
  <c r="R122" s="1"/>
  <c r="X121"/>
  <c r="W121"/>
  <c r="U121"/>
  <c r="T121"/>
  <c r="Q121"/>
  <c r="R121" s="1"/>
  <c r="X120"/>
  <c r="W120"/>
  <c r="U120"/>
  <c r="T120"/>
  <c r="Q120"/>
  <c r="R120" s="1"/>
  <c r="X119"/>
  <c r="W119"/>
  <c r="U119"/>
  <c r="T119"/>
  <c r="Q119"/>
  <c r="R119" s="1"/>
  <c r="X118"/>
  <c r="W118"/>
  <c r="U118"/>
  <c r="T118"/>
  <c r="Q118"/>
  <c r="R118" s="1"/>
  <c r="X117"/>
  <c r="W117"/>
  <c r="U117"/>
  <c r="T117"/>
  <c r="Q117"/>
  <c r="R117" s="1"/>
  <c r="X116"/>
  <c r="W116"/>
  <c r="U116"/>
  <c r="T116"/>
  <c r="Q116"/>
  <c r="R116" s="1"/>
  <c r="X115"/>
  <c r="W115"/>
  <c r="U115"/>
  <c r="T115"/>
  <c r="Q115"/>
  <c r="R115" s="1"/>
  <c r="X114"/>
  <c r="W114"/>
  <c r="U114"/>
  <c r="T114"/>
  <c r="Q114"/>
  <c r="R114" s="1"/>
  <c r="X113"/>
  <c r="W113"/>
  <c r="U113"/>
  <c r="T113"/>
  <c r="Q113"/>
  <c r="R113" s="1"/>
  <c r="X112"/>
  <c r="W112"/>
  <c r="U112"/>
  <c r="T112"/>
  <c r="Q112"/>
  <c r="R112" s="1"/>
  <c r="X111"/>
  <c r="W111"/>
  <c r="U111"/>
  <c r="T111"/>
  <c r="Q111"/>
  <c r="R111" s="1"/>
  <c r="X110"/>
  <c r="W110"/>
  <c r="U110"/>
  <c r="T110"/>
  <c r="Q110"/>
  <c r="R110" s="1"/>
  <c r="X109"/>
  <c r="W109"/>
  <c r="U109"/>
  <c r="T109"/>
  <c r="Q109"/>
  <c r="R109" s="1"/>
  <c r="X108"/>
  <c r="W108"/>
  <c r="U108"/>
  <c r="T108"/>
  <c r="Q108"/>
  <c r="R108" s="1"/>
  <c r="X107"/>
  <c r="W107"/>
  <c r="U107"/>
  <c r="T107"/>
  <c r="Q107"/>
  <c r="R107" s="1"/>
  <c r="X106"/>
  <c r="W106"/>
  <c r="U106"/>
  <c r="T106"/>
  <c r="Q106"/>
  <c r="R106" s="1"/>
  <c r="X105"/>
  <c r="W105"/>
  <c r="U105"/>
  <c r="T105"/>
  <c r="Q105"/>
  <c r="R105" s="1"/>
  <c r="X104"/>
  <c r="W104"/>
  <c r="U104"/>
  <c r="T104"/>
  <c r="Q104"/>
  <c r="R104" s="1"/>
  <c r="X103"/>
  <c r="W103"/>
  <c r="U103"/>
  <c r="T103"/>
  <c r="Q103"/>
  <c r="R103" s="1"/>
  <c r="X102"/>
  <c r="W102"/>
  <c r="U102"/>
  <c r="T102"/>
  <c r="Q102"/>
  <c r="R102" s="1"/>
  <c r="X101"/>
  <c r="W101"/>
  <c r="U101"/>
  <c r="T101"/>
  <c r="Q101"/>
  <c r="R101" s="1"/>
  <c r="X100"/>
  <c r="W100"/>
  <c r="U100"/>
  <c r="T100"/>
  <c r="Q100"/>
  <c r="R100" s="1"/>
  <c r="X99"/>
  <c r="W99"/>
  <c r="U99"/>
  <c r="T99"/>
  <c r="Q99"/>
  <c r="R99" s="1"/>
  <c r="X98"/>
  <c r="W98"/>
  <c r="U98"/>
  <c r="T98"/>
  <c r="Q98"/>
  <c r="R98" s="1"/>
  <c r="X97"/>
  <c r="W97"/>
  <c r="U97"/>
  <c r="T97"/>
  <c r="Q97"/>
  <c r="R97" s="1"/>
  <c r="X96"/>
  <c r="W96"/>
  <c r="U96"/>
  <c r="T96"/>
  <c r="Q96"/>
  <c r="R96" s="1"/>
  <c r="X95"/>
  <c r="W95"/>
  <c r="U95"/>
  <c r="T95"/>
  <c r="Q95"/>
  <c r="R95" s="1"/>
  <c r="X94"/>
  <c r="W94"/>
  <c r="U94"/>
  <c r="T94"/>
  <c r="Q94"/>
  <c r="R94" s="1"/>
  <c r="X93"/>
  <c r="W93"/>
  <c r="U93"/>
  <c r="T93"/>
  <c r="Q93"/>
  <c r="R93" s="1"/>
  <c r="X92"/>
  <c r="W92"/>
  <c r="U92"/>
  <c r="T92"/>
  <c r="Q92"/>
  <c r="R92" s="1"/>
  <c r="X91"/>
  <c r="W91"/>
  <c r="U91"/>
  <c r="T91"/>
  <c r="Q91"/>
  <c r="R91" s="1"/>
  <c r="X90"/>
  <c r="W90"/>
  <c r="U90"/>
  <c r="T90"/>
  <c r="Q90"/>
  <c r="R90" s="1"/>
  <c r="X89"/>
  <c r="W89"/>
  <c r="U89"/>
  <c r="T89"/>
  <c r="Q89"/>
  <c r="R89" s="1"/>
  <c r="X88"/>
  <c r="W88"/>
  <c r="U88"/>
  <c r="T88"/>
  <c r="Q88"/>
  <c r="R88" s="1"/>
  <c r="X87"/>
  <c r="W87"/>
  <c r="U87"/>
  <c r="T87"/>
  <c r="Q87"/>
  <c r="R87" s="1"/>
  <c r="X86"/>
  <c r="W86"/>
  <c r="U86"/>
  <c r="T86"/>
  <c r="Q86"/>
  <c r="R86" s="1"/>
  <c r="X85"/>
  <c r="W85"/>
  <c r="U85"/>
  <c r="T85"/>
  <c r="Q85"/>
  <c r="R85" s="1"/>
  <c r="X84"/>
  <c r="W84"/>
  <c r="U84"/>
  <c r="T84"/>
  <c r="Q84"/>
  <c r="R84" s="1"/>
  <c r="X83"/>
  <c r="W83"/>
  <c r="U83"/>
  <c r="T83"/>
  <c r="Q83"/>
  <c r="R83" s="1"/>
  <c r="X82"/>
  <c r="W82"/>
  <c r="U82"/>
  <c r="T82"/>
  <c r="Q82"/>
  <c r="R82" s="1"/>
  <c r="X81"/>
  <c r="W81"/>
  <c r="U81"/>
  <c r="T81"/>
  <c r="Q81"/>
  <c r="R81" s="1"/>
  <c r="X80"/>
  <c r="W80"/>
  <c r="U80"/>
  <c r="T80"/>
  <c r="Q80"/>
  <c r="R80" s="1"/>
  <c r="X79"/>
  <c r="W79"/>
  <c r="U79"/>
  <c r="T79"/>
  <c r="Q79"/>
  <c r="R79" s="1"/>
  <c r="X78"/>
  <c r="W78"/>
  <c r="U78"/>
  <c r="T78"/>
  <c r="Q78"/>
  <c r="R78" s="1"/>
  <c r="X77"/>
  <c r="W77"/>
  <c r="U77"/>
  <c r="T77"/>
  <c r="Q77"/>
  <c r="R77" s="1"/>
  <c r="X76"/>
  <c r="W76"/>
  <c r="U76"/>
  <c r="T76"/>
  <c r="Q76"/>
  <c r="R76" s="1"/>
  <c r="X75"/>
  <c r="W75"/>
  <c r="U75"/>
  <c r="T75"/>
  <c r="Q75"/>
  <c r="R75" s="1"/>
  <c r="X74"/>
  <c r="W74"/>
  <c r="U74"/>
  <c r="T74"/>
  <c r="Q74"/>
  <c r="R74" s="1"/>
  <c r="X73"/>
  <c r="W73"/>
  <c r="U73"/>
  <c r="T73"/>
  <c r="Q73"/>
  <c r="R73" s="1"/>
  <c r="X72"/>
  <c r="W72"/>
  <c r="U72"/>
  <c r="T72"/>
  <c r="Q72"/>
  <c r="R72" s="1"/>
  <c r="X71"/>
  <c r="W71"/>
  <c r="U71"/>
  <c r="T71"/>
  <c r="Q71"/>
  <c r="R71" s="1"/>
  <c r="X70"/>
  <c r="W70"/>
  <c r="U70"/>
  <c r="T70"/>
  <c r="Q70"/>
  <c r="R70" s="1"/>
  <c r="X69"/>
  <c r="W69"/>
  <c r="U69"/>
  <c r="T69"/>
  <c r="Q69"/>
  <c r="R69" s="1"/>
  <c r="X68"/>
  <c r="W68"/>
  <c r="U68"/>
  <c r="T68"/>
  <c r="Q68"/>
  <c r="R68" s="1"/>
  <c r="X67"/>
  <c r="W67"/>
  <c r="U67"/>
  <c r="T67"/>
  <c r="Q67"/>
  <c r="R67" s="1"/>
  <c r="X66"/>
  <c r="W66"/>
  <c r="U66"/>
  <c r="T66"/>
  <c r="Q66"/>
  <c r="R66" s="1"/>
  <c r="X65"/>
  <c r="W65"/>
  <c r="U65"/>
  <c r="T65"/>
  <c r="Q65"/>
  <c r="R65" s="1"/>
  <c r="X64"/>
  <c r="W64"/>
  <c r="U64"/>
  <c r="T64"/>
  <c r="Q64"/>
  <c r="R64" s="1"/>
  <c r="X63"/>
  <c r="W63"/>
  <c r="U63"/>
  <c r="T63"/>
  <c r="Q63"/>
  <c r="R63" s="1"/>
  <c r="X62"/>
  <c r="W62"/>
  <c r="U62"/>
  <c r="T62"/>
  <c r="Q62"/>
  <c r="R62" s="1"/>
  <c r="X61"/>
  <c r="W61"/>
  <c r="U61"/>
  <c r="T61"/>
  <c r="Q61"/>
  <c r="R61" s="1"/>
  <c r="X60"/>
  <c r="W60"/>
  <c r="U60"/>
  <c r="T60"/>
  <c r="Q60"/>
  <c r="R60" s="1"/>
  <c r="X59"/>
  <c r="W59"/>
  <c r="U59"/>
  <c r="T59"/>
  <c r="Q59"/>
  <c r="R59" s="1"/>
  <c r="X58"/>
  <c r="W58"/>
  <c r="U58"/>
  <c r="T58"/>
  <c r="Q58"/>
  <c r="R58" s="1"/>
  <c r="X57"/>
  <c r="W57"/>
  <c r="U57"/>
  <c r="T57"/>
  <c r="Q57"/>
  <c r="R57" s="1"/>
  <c r="X56"/>
  <c r="W56"/>
  <c r="U56"/>
  <c r="T56"/>
  <c r="Q56"/>
  <c r="R56" s="1"/>
  <c r="X55"/>
  <c r="W55"/>
  <c r="U55"/>
  <c r="T55"/>
  <c r="Q55"/>
  <c r="R55" s="1"/>
  <c r="X54"/>
  <c r="W54"/>
  <c r="U54"/>
  <c r="T54"/>
  <c r="Q54"/>
  <c r="R54" s="1"/>
  <c r="AA53"/>
  <c r="Z53"/>
  <c r="X53"/>
  <c r="W53"/>
  <c r="U53"/>
  <c r="T53"/>
  <c r="Q53"/>
  <c r="R53" s="1"/>
  <c r="X52"/>
  <c r="W52"/>
  <c r="U52"/>
  <c r="T52"/>
  <c r="Q52"/>
  <c r="R52" s="1"/>
  <c r="X51"/>
  <c r="W51"/>
  <c r="U51"/>
  <c r="T51"/>
  <c r="Q51"/>
  <c r="R51" s="1"/>
  <c r="X50"/>
  <c r="W50"/>
  <c r="U50"/>
  <c r="T50"/>
  <c r="Q50"/>
  <c r="R50" s="1"/>
  <c r="X49"/>
  <c r="W49"/>
  <c r="U49"/>
  <c r="T49"/>
  <c r="Q49"/>
  <c r="R49" s="1"/>
  <c r="X48"/>
  <c r="W48"/>
  <c r="U48"/>
  <c r="T48"/>
  <c r="Q48"/>
  <c r="R48" s="1"/>
  <c r="X47"/>
  <c r="W47"/>
  <c r="U47"/>
  <c r="T47"/>
  <c r="Q47"/>
  <c r="R47" s="1"/>
  <c r="X46"/>
  <c r="W46"/>
  <c r="U46"/>
  <c r="T46"/>
  <c r="Q46"/>
  <c r="R46" s="1"/>
  <c r="X45"/>
  <c r="W45"/>
  <c r="U45"/>
  <c r="T45"/>
  <c r="Q45"/>
  <c r="R45" s="1"/>
  <c r="X44"/>
  <c r="W44"/>
  <c r="U44"/>
  <c r="T44"/>
  <c r="Q44"/>
  <c r="R44" s="1"/>
  <c r="X43"/>
  <c r="W43"/>
  <c r="U43"/>
  <c r="T43"/>
  <c r="Q43"/>
  <c r="R43" s="1"/>
  <c r="X42"/>
  <c r="W42"/>
  <c r="U42"/>
  <c r="T42"/>
  <c r="Q42"/>
  <c r="R42" s="1"/>
  <c r="X41"/>
  <c r="W41"/>
  <c r="U41"/>
  <c r="T41"/>
  <c r="Q41"/>
  <c r="R41" s="1"/>
  <c r="X40"/>
  <c r="W40"/>
  <c r="U40"/>
  <c r="T40"/>
  <c r="Q40"/>
  <c r="R40" s="1"/>
  <c r="X39"/>
  <c r="W39"/>
  <c r="U39"/>
  <c r="T39"/>
  <c r="Q39"/>
  <c r="R39" s="1"/>
  <c r="X38"/>
  <c r="W38"/>
  <c r="U38"/>
  <c r="T38"/>
  <c r="Q38"/>
  <c r="R38" s="1"/>
  <c r="X37"/>
  <c r="W37"/>
  <c r="U37"/>
  <c r="T37"/>
  <c r="Q37"/>
  <c r="R37" s="1"/>
  <c r="X36"/>
  <c r="W36"/>
  <c r="U36"/>
  <c r="T36"/>
  <c r="Q36"/>
  <c r="R36" s="1"/>
  <c r="X35"/>
  <c r="W35"/>
  <c r="U35"/>
  <c r="T35"/>
  <c r="Q35"/>
  <c r="R35" s="1"/>
  <c r="X34"/>
  <c r="W34"/>
  <c r="U34"/>
  <c r="T34"/>
  <c r="Q34"/>
  <c r="R34" s="1"/>
  <c r="X33"/>
  <c r="W33"/>
  <c r="U33"/>
  <c r="T33"/>
  <c r="Q33"/>
  <c r="R33" s="1"/>
  <c r="X32"/>
  <c r="W32"/>
  <c r="U32"/>
  <c r="T32"/>
  <c r="Q32"/>
  <c r="R32" s="1"/>
  <c r="X31"/>
  <c r="W31"/>
  <c r="U31"/>
  <c r="T31"/>
  <c r="Q31"/>
  <c r="R31" s="1"/>
  <c r="X30"/>
  <c r="W30"/>
  <c r="U30"/>
  <c r="T30"/>
  <c r="Q30"/>
  <c r="R30" s="1"/>
  <c r="X29"/>
  <c r="W29"/>
  <c r="U29"/>
  <c r="T29"/>
  <c r="Q29"/>
  <c r="R29" s="1"/>
  <c r="X28"/>
  <c r="W28"/>
  <c r="U28"/>
  <c r="T28"/>
  <c r="Q28"/>
  <c r="R28" s="1"/>
  <c r="X27"/>
  <c r="W27"/>
  <c r="U27"/>
  <c r="T27"/>
  <c r="Q27"/>
  <c r="R27" s="1"/>
  <c r="X26"/>
  <c r="W26"/>
  <c r="U26"/>
  <c r="T26"/>
  <c r="Q26"/>
  <c r="R26" s="1"/>
  <c r="X25"/>
  <c r="W25"/>
  <c r="U25"/>
  <c r="T25"/>
  <c r="Q25"/>
  <c r="R25" s="1"/>
  <c r="X24"/>
  <c r="W24"/>
  <c r="U24"/>
  <c r="T24"/>
  <c r="Q24"/>
  <c r="R24" s="1"/>
  <c r="X23"/>
  <c r="W23"/>
  <c r="U23"/>
  <c r="T23"/>
  <c r="Q23"/>
  <c r="R23" s="1"/>
  <c r="X22"/>
  <c r="W22"/>
  <c r="U22"/>
  <c r="T22"/>
  <c r="Q22"/>
  <c r="R22" s="1"/>
  <c r="X21"/>
  <c r="W21"/>
  <c r="U21"/>
  <c r="T21"/>
  <c r="Q21"/>
  <c r="R21" s="1"/>
  <c r="X20"/>
  <c r="W20"/>
  <c r="U20"/>
  <c r="T20"/>
  <c r="Q20"/>
  <c r="R20" s="1"/>
  <c r="X19"/>
  <c r="W19"/>
  <c r="U19"/>
  <c r="T19"/>
  <c r="Q19"/>
  <c r="R19" s="1"/>
  <c r="X18"/>
  <c r="W18"/>
  <c r="U18"/>
  <c r="T18"/>
  <c r="Q18"/>
  <c r="R18" s="1"/>
  <c r="X17"/>
  <c r="W17"/>
  <c r="U17"/>
  <c r="T17"/>
  <c r="Q17"/>
  <c r="R17" s="1"/>
  <c r="X16"/>
  <c r="W16"/>
  <c r="U16"/>
  <c r="T16"/>
  <c r="Q16"/>
  <c r="R16" s="1"/>
  <c r="X15"/>
  <c r="W15"/>
  <c r="U15"/>
  <c r="T15"/>
  <c r="Q15"/>
  <c r="R15" s="1"/>
  <c r="X14"/>
  <c r="W14"/>
  <c r="U14"/>
  <c r="T14"/>
  <c r="Q14"/>
  <c r="R14" s="1"/>
  <c r="X13"/>
  <c r="W13"/>
  <c r="U13"/>
  <c r="T13"/>
  <c r="Q13"/>
  <c r="R13" s="1"/>
  <c r="X12"/>
  <c r="W12"/>
  <c r="U12"/>
  <c r="T12"/>
  <c r="Q12"/>
  <c r="R12" s="1"/>
  <c r="X11"/>
  <c r="W11"/>
  <c r="U11"/>
  <c r="T11"/>
  <c r="Q11"/>
  <c r="R11" s="1"/>
  <c r="X10"/>
  <c r="W10"/>
  <c r="U10"/>
  <c r="T10"/>
  <c r="Q10"/>
  <c r="R10" s="1"/>
  <c r="X9"/>
  <c r="W9"/>
  <c r="U9"/>
  <c r="T9"/>
  <c r="Q9"/>
  <c r="R9" s="1"/>
  <c r="X8"/>
  <c r="W8"/>
  <c r="U8"/>
  <c r="T8"/>
  <c r="Q8"/>
  <c r="R8" s="1"/>
  <c r="X7"/>
  <c r="W7"/>
  <c r="U7"/>
  <c r="T7"/>
  <c r="Q7"/>
  <c r="R7" s="1"/>
  <c r="X6"/>
  <c r="W6"/>
  <c r="U6"/>
  <c r="T6"/>
  <c r="Q6"/>
  <c r="R6" s="1"/>
  <c r="X5"/>
  <c r="W5"/>
  <c r="U5"/>
  <c r="T5"/>
  <c r="Q5"/>
  <c r="R5" s="1"/>
  <c r="X4"/>
  <c r="W4"/>
  <c r="U4"/>
  <c r="T4"/>
  <c r="Q4"/>
  <c r="R4" s="1"/>
  <c r="X3"/>
  <c r="W3"/>
  <c r="U3"/>
  <c r="T3"/>
  <c r="Q3"/>
  <c r="R1994" l="1"/>
  <c r="Z1994"/>
  <c r="R3"/>
  <c r="AG476"/>
</calcChain>
</file>

<file path=xl/sharedStrings.xml><?xml version="1.0" encoding="utf-8"?>
<sst xmlns="http://schemas.openxmlformats.org/spreadsheetml/2006/main" count="42380" uniqueCount="21474">
  <si>
    <t>№ з/п</t>
  </si>
  <si>
    <t>Кадастровий номер ЗД</t>
  </si>
  <si>
    <t>Район</t>
  </si>
  <si>
    <t>Орендар</t>
  </si>
  <si>
    <t>ЄДРПОУ/ ІПН</t>
  </si>
  <si>
    <t>Номер договору</t>
  </si>
  <si>
    <t>Дата договору</t>
  </si>
  <si>
    <t>Реєстраційний номер документу в міському земельному кадастрі</t>
  </si>
  <si>
    <t>Дата реєстрації в міському земельному кадастрі</t>
  </si>
  <si>
    <t>Місце розташування ЗД</t>
  </si>
  <si>
    <t>Дата початку договору</t>
  </si>
  <si>
    <t>Дата закінчення договору</t>
  </si>
  <si>
    <t>Призначення</t>
  </si>
  <si>
    <t>Площа ЗД, га</t>
  </si>
  <si>
    <t>НГО, грн</t>
  </si>
  <si>
    <t>Орендна плата за рік, грн</t>
  </si>
  <si>
    <t>Орендна плата за один місяць, грн</t>
  </si>
  <si>
    <t>Друга орендна ставка в ДО</t>
  </si>
  <si>
    <t>Третя орендна ставка в ДО</t>
  </si>
  <si>
    <t>Четверта орендна ставка в ДО</t>
  </si>
  <si>
    <t>П"ята орендна ставка в ДО</t>
  </si>
  <si>
    <t>Шоста орендна ставка в ДО</t>
  </si>
  <si>
    <t>ЦВ за КВЦПЗ</t>
  </si>
  <si>
    <t>ЦВ за УКЦВЗ, за документом</t>
  </si>
  <si>
    <t>8000000000:62:002:0002</t>
  </si>
  <si>
    <t>Деснянський</t>
  </si>
  <si>
    <t>Автостояночний кооператив "Каштан"</t>
  </si>
  <si>
    <t>21589037</t>
  </si>
  <si>
    <t>838</t>
  </si>
  <si>
    <t>22.08.2003</t>
  </si>
  <si>
    <t>62-6-00075</t>
  </si>
  <si>
    <t>13.09.2003</t>
  </si>
  <si>
    <t>вул. Каштанова, 17</t>
  </si>
  <si>
    <t>3%</t>
  </si>
  <si>
    <t>1.14.10, для експлуатації та обслуговування автостоянки власних індивідуальних транспортних засобів</t>
  </si>
  <si>
    <t>12.04, Для розміщення та експлуатації будівель і споруд автомобільного транспорту та дорожнього господарства</t>
  </si>
  <si>
    <t>8000000000:62:002:0119</t>
  </si>
  <si>
    <t>Фізична особа-підприємець Мулік Юрій Валерійович</t>
  </si>
  <si>
    <t>5978</t>
  </si>
  <si>
    <t>27.12.2018</t>
  </si>
  <si>
    <t>МЗК-1-01865</t>
  </si>
  <si>
    <t>29.01.2019</t>
  </si>
  <si>
    <t>просп. Володимира Маяковського, 3в (літ.Б)</t>
  </si>
  <si>
    <t>1.11.3, для експлуатації та обслуговування закладу громадського харчування</t>
  </si>
  <si>
    <t>03.08, Для будівництва та обслуговування об'єктів туристичної інфраструктури та закладів громадського харчування</t>
  </si>
  <si>
    <t>8000000000:62:002:0710</t>
  </si>
  <si>
    <t>Товариство з обмеженою відповідальністю "Євротекстиль"</t>
  </si>
  <si>
    <t>32043726</t>
  </si>
  <si>
    <t>11</t>
  </si>
  <si>
    <t>10.01.2003</t>
  </si>
  <si>
    <t>62-6-00050</t>
  </si>
  <si>
    <t>25.01.2003</t>
  </si>
  <si>
    <t>вул. Оноре де Бальзака, 2а</t>
  </si>
  <si>
    <t>1.11.3, будівництво, експлуатація та обслуговування торгівельного комплексу</t>
  </si>
  <si>
    <t>8000000000:62:003:0045</t>
  </si>
  <si>
    <t>Відкрите акціонерне товариство "Універсам N 22"</t>
  </si>
  <si>
    <t>04544263</t>
  </si>
  <si>
    <t>б/н 62-5-00020</t>
  </si>
  <si>
    <t>14.07.1998</t>
  </si>
  <si>
    <t>62-5-00020</t>
  </si>
  <si>
    <t>просп. Володимира Маяковського, 17</t>
  </si>
  <si>
    <t>0, експлуатації та обслуговування універсаму</t>
  </si>
  <si>
    <t>8000000000:62:003:0048</t>
  </si>
  <si>
    <t>Публічне акціонерне товариство "Універсам № 22"</t>
  </si>
  <si>
    <t>1056</t>
  </si>
  <si>
    <t>28.10.2004</t>
  </si>
  <si>
    <t>62-6-00175</t>
  </si>
  <si>
    <t>02.11.2004</t>
  </si>
  <si>
    <t>1.11.3, для влаштавання гостьової автостоянки</t>
  </si>
  <si>
    <t>8000000000:62:003:0154</t>
  </si>
  <si>
    <t>Публічне акціонерне товариство "Полюс"</t>
  </si>
  <si>
    <t>19029704</t>
  </si>
  <si>
    <t>б/н 62-6-00361</t>
  </si>
  <si>
    <t>03.11.2006</t>
  </si>
  <si>
    <t>62-6-00361</t>
  </si>
  <si>
    <t>1.11.4, для розширення міні-ринку з встановленням торговельних павільйонів та влаштуванням гостьової автостоянки</t>
  </si>
  <si>
    <t>03.07, Для будівництва та обслуговування будівель торгівлі</t>
  </si>
  <si>
    <t>8000000000:62:004:0002</t>
  </si>
  <si>
    <t>ЗАТ "Виробничо-торгова фірма"Радосинь"</t>
  </si>
  <si>
    <t>21538933</t>
  </si>
  <si>
    <t>б/н 62-5-00011</t>
  </si>
  <si>
    <t>05.08.1997</t>
  </si>
  <si>
    <t>62-5-00011</t>
  </si>
  <si>
    <t>просп. Володимира Маяковського, 6</t>
  </si>
  <si>
    <t>0, для експлуатації та обслуговування їдальні "Домашні обіди"</t>
  </si>
  <si>
    <t>8000000000:62:004:0112</t>
  </si>
  <si>
    <t>Комунальне підприємство "Ватутінськінвестбуд"|Товариство з обмеженою відповідальністю магазин "Беркут"</t>
  </si>
  <si>
    <t>30977943|19116389</t>
  </si>
  <si>
    <t>5098</t>
  </si>
  <si>
    <t>15.12.2006</t>
  </si>
  <si>
    <t>62-6-00375</t>
  </si>
  <si>
    <t>16.01.2007</t>
  </si>
  <si>
    <t>просп. Володимира Маяковського, 10</t>
  </si>
  <si>
    <t>1.11.6, для обслуговування та експлуатації нежитлової будівлі</t>
  </si>
  <si>
    <t>8000000000:62:005:0009</t>
  </si>
  <si>
    <t>ТОВАРИСТВО З ОБМЕЖЕНОЮ ВІДПОВІДАЛЬНІСТЮ "БУДЛЕНД АВАЦІЯ"</t>
  </si>
  <si>
    <t>34914405</t>
  </si>
  <si>
    <t>914</t>
  </si>
  <si>
    <t>22.03.2019</t>
  </si>
  <si>
    <t>МЗК-1-01919</t>
  </si>
  <si>
    <t>04.04.2019</t>
  </si>
  <si>
    <t>просп. Генерала Ватутіна, 3б</t>
  </si>
  <si>
    <t>1.14.2, для експлуатації та обслуговування споруд автостоянки та технічних засобів організації дорожнього руху</t>
  </si>
  <si>
    <t>12.11, Для розміщення та експлуатації об'єктів дорожнього сервісу</t>
  </si>
  <si>
    <t>8000000000:62:005:0010</t>
  </si>
  <si>
    <t>915</t>
  </si>
  <si>
    <t>МЗК-1-01918</t>
  </si>
  <si>
    <t>просп. Генерала Ватутіна, 3а</t>
  </si>
  <si>
    <t>8000000000:62:005:0011</t>
  </si>
  <si>
    <t>Товариство з обмеженою відповідальністю "Біонт ЛТД"</t>
  </si>
  <si>
    <t>13681486</t>
  </si>
  <si>
    <t>99</t>
  </si>
  <si>
    <t>19.04.2018</t>
  </si>
  <si>
    <t>МЗК-1-01590</t>
  </si>
  <si>
    <t>04.06.2018</t>
  </si>
  <si>
    <t>просп. Генерала Ватутіна, 17</t>
  </si>
  <si>
    <t>0, для експлуатації та обслуговування автозаправної станції</t>
  </si>
  <si>
    <t>8000000000:62:005:0150</t>
  </si>
  <si>
    <t>Відкрите акціонерне товариство фірма "Лісова"</t>
  </si>
  <si>
    <t>31457819</t>
  </si>
  <si>
    <t>б/н 62-6-00383</t>
  </si>
  <si>
    <t>28.02.2007</t>
  </si>
  <si>
    <t>62-6-00383</t>
  </si>
  <si>
    <t>вул. Теодора Драйзера, 1</t>
  </si>
  <si>
    <t>1.11.4, для експлуатації та обслуговування ринку</t>
  </si>
  <si>
    <t>8000000000:62:008:0110</t>
  </si>
  <si>
    <t>Відкрите акціонерне товариство "ТОДЕФ"</t>
  </si>
  <si>
    <t>14328187</t>
  </si>
  <si>
    <t>б/н 62-5-00017</t>
  </si>
  <si>
    <t>08.07.1998</t>
  </si>
  <si>
    <t>62-5-00017</t>
  </si>
  <si>
    <t>просп. Володимира Маяковського, 43/2</t>
  </si>
  <si>
    <t>0, для обслуговування та експлуатації універсаму №19</t>
  </si>
  <si>
    <t>8000000000:62:008:0111</t>
  </si>
  <si>
    <t>Публічне акціонерне товариство "ТОДЕФ"</t>
  </si>
  <si>
    <t>899</t>
  </si>
  <si>
    <t>09.11.2015</t>
  </si>
  <si>
    <t>МЗК-1-00707</t>
  </si>
  <si>
    <t>18.11.2015</t>
  </si>
  <si>
    <t>1.11.3, для експлуатації та обслуговування універсаму</t>
  </si>
  <si>
    <t>8000000000:62:008:0149</t>
  </si>
  <si>
    <t>Приватна фірма "ЕКСЕЛЕНТ"|Товариство з обмеженою відповідальністю "Луна-94"|Комунальне підприємство "Ватутінськінвестбуд"</t>
  </si>
  <si>
    <t>21492421|22895925|30977943</t>
  </si>
  <si>
    <t>743</t>
  </si>
  <si>
    <t>18.07.2003</t>
  </si>
  <si>
    <t>62-6-00067</t>
  </si>
  <si>
    <t>29.07.2003</t>
  </si>
  <si>
    <t>вул. Оноре де Бальзака, 42/20</t>
  </si>
  <si>
    <t>1.13.4, для експлуатації та обслуговування виробничо-побутового будинку</t>
  </si>
  <si>
    <t>8000000000:62:009:0001</t>
  </si>
  <si>
    <t>Закрите акціонерне товариство "Полюс"</t>
  </si>
  <si>
    <t>б/н 62-5-00042</t>
  </si>
  <si>
    <t>30.12.1999</t>
  </si>
  <si>
    <t>62-5-00042</t>
  </si>
  <si>
    <t>вул. Оноре де Бальзака, 62</t>
  </si>
  <si>
    <t>0, для експлуатації та обслуговування кафе</t>
  </si>
  <si>
    <t>8000000000:62:009:0017</t>
  </si>
  <si>
    <t>Відкрите акціонерне товариство "Універсам N26"</t>
  </si>
  <si>
    <t>01293441</t>
  </si>
  <si>
    <t>2678</t>
  </si>
  <si>
    <t>20.03.2002</t>
  </si>
  <si>
    <t>62-6-00031</t>
  </si>
  <si>
    <t>25.04.2002</t>
  </si>
  <si>
    <t>просп. Володимира Маяковського, 75/2</t>
  </si>
  <si>
    <t>1.13.4, Для експлуатації та обслуговування будівлі універсаму</t>
  </si>
  <si>
    <t>8000000000:62:009:0082</t>
  </si>
  <si>
    <t>Сухомлін Єгор Миколайович</t>
  </si>
  <si>
    <t>1273</t>
  </si>
  <si>
    <t>08.08.2006</t>
  </si>
  <si>
    <t>62-6-00354</t>
  </si>
  <si>
    <t>22.08.2006</t>
  </si>
  <si>
    <t>просп. Володимира Маяковського, 75</t>
  </si>
  <si>
    <t>1.11.3, для експлуатації та обслуговування об'єктів торговельного призначення (магазинів) без права нового будівництва</t>
  </si>
  <si>
    <t>8000000000:62:009:0083</t>
  </si>
  <si>
    <t>Приватна фірма "Гелена"</t>
  </si>
  <si>
    <t>21590365</t>
  </si>
  <si>
    <t>1274</t>
  </si>
  <si>
    <t>62-6-00352</t>
  </si>
  <si>
    <t>8000000000:62:009:0101</t>
  </si>
  <si>
    <t>Комунальне підприємство "Ватутінськінвестбуд"|Суб'єкт підприємницької діяльності-фізична особа Нешева Ганна Іванівна</t>
  </si>
  <si>
    <t>5097</t>
  </si>
  <si>
    <t>62-6-00374</t>
  </si>
  <si>
    <t>просп. Володимира Маяковського, 63/12</t>
  </si>
  <si>
    <t>1.11.6, експлуатація та обслуговування адміністративної будівлі</t>
  </si>
  <si>
    <t>Підприємство у формі товариства з обмеженою відповідальністю "Ремонтник"</t>
  </si>
  <si>
    <t>21604937</t>
  </si>
  <si>
    <t>333</t>
  </si>
  <si>
    <t>29.04.2005</t>
  </si>
  <si>
    <t>17.05.2005</t>
  </si>
  <si>
    <t>8000000000:62:003:0069</t>
  </si>
  <si>
    <t>б/н 62-5-00045</t>
  </si>
  <si>
    <t>62-5-00045</t>
  </si>
  <si>
    <t>просп. Володимира Маяковського, 27/1</t>
  </si>
  <si>
    <t>8000000000:62:003:0111</t>
  </si>
  <si>
    <t>4556</t>
  </si>
  <si>
    <t>09.10.2015</t>
  </si>
  <si>
    <t>МЗК-1-00726</t>
  </si>
  <si>
    <t>30.11.2015</t>
  </si>
  <si>
    <t>1.11.4, для обслуговування та експлуатації існуючого міні-ринку з продажу сільськогосподарської продукції</t>
  </si>
  <si>
    <t>8000000000:62:003:0112</t>
  </si>
  <si>
    <t>8000000000:62:003:0114</t>
  </si>
  <si>
    <t>1055</t>
  </si>
  <si>
    <t>62-6-00174</t>
  </si>
  <si>
    <t>8000000000:62:003:0120</t>
  </si>
  <si>
    <t>8000000000:62:003:0129</t>
  </si>
  <si>
    <t>Приватне акціонерне товариство "Полюс"</t>
  </si>
  <si>
    <t>8000000000:62:003:0142</t>
  </si>
  <si>
    <t>Приватний підприємець Григорян Ашот Саркісович</t>
  </si>
  <si>
    <t>2-1364</t>
  </si>
  <si>
    <t>21.05.2004</t>
  </si>
  <si>
    <t>62-6-00147</t>
  </si>
  <si>
    <t>15.06.2004</t>
  </si>
  <si>
    <t>просп. Володимира Маяковського, 11а/2</t>
  </si>
  <si>
    <t>1.11.6, для експлуатації та обслуговування будівлі для пошиву і ремонту взуття</t>
  </si>
  <si>
    <t>8000000000:62:019:0225</t>
  </si>
  <si>
    <t>Приватне акціонерне товариство "Радосинь"</t>
  </si>
  <si>
    <t>23379189</t>
  </si>
  <si>
    <t>28.12.2004</t>
  </si>
  <si>
    <t>62-6-00185</t>
  </si>
  <si>
    <t>13.01.2005</t>
  </si>
  <si>
    <t>вул. Теодора Драйзера, 8</t>
  </si>
  <si>
    <t>1.11.3, для будівництва, експлуатації та обслуговування торговельного комплексу</t>
  </si>
  <si>
    <t>8000000000:62:020:0001</t>
  </si>
  <si>
    <t>Акціонерне товариство "УКРХАРЧОПРОМСЕРВІС"</t>
  </si>
  <si>
    <t>13677276</t>
  </si>
  <si>
    <t>б/н 62-5-00006</t>
  </si>
  <si>
    <t>22.10.1996</t>
  </si>
  <si>
    <t>62-5-00006</t>
  </si>
  <si>
    <t>вул. Миколи Закревського, 22</t>
  </si>
  <si>
    <t>0, для експлуатації виробничої бази</t>
  </si>
  <si>
    <t>8000000000:62:020:0004</t>
  </si>
  <si>
    <t>Публічне акціонерне товариство "КИЇВЕНЕРГО"</t>
  </si>
  <si>
    <t>00131305</t>
  </si>
  <si>
    <t>1476</t>
  </si>
  <si>
    <t>27.03.2014</t>
  </si>
  <si>
    <t>МЗК-1-00224</t>
  </si>
  <si>
    <t>11.04.2014</t>
  </si>
  <si>
    <t>вул. Миколи Закревського, 10</t>
  </si>
  <si>
    <t>1.10.3, для експлуатації та обслуговування ПС "Троєщина"</t>
  </si>
  <si>
    <t>14.02, Для розміщення, будівництва, експлуатації та обслуговування будівель і споруд об'єктів передачі електричної та теплової енергії</t>
  </si>
  <si>
    <t>8000000000:62:020:0009</t>
  </si>
  <si>
    <t>Гаражно-будівельний кооператив "Троєщина"</t>
  </si>
  <si>
    <t>22906623</t>
  </si>
  <si>
    <t>4153</t>
  </si>
  <si>
    <t>29.10.2008</t>
  </si>
  <si>
    <t>62-6-00505</t>
  </si>
  <si>
    <t>31.10.2008</t>
  </si>
  <si>
    <t>вул. Миколи Закревського, 28</t>
  </si>
  <si>
    <t>1.9, для експлуатації та обслуговування гаражів</t>
  </si>
  <si>
    <t>02.06, Для колективного гаражного будівництва</t>
  </si>
  <si>
    <t>8000000000:62:020:0010</t>
  </si>
  <si>
    <t>Товариство з обмеженою відповідальністю "Базіс-Авто"</t>
  </si>
  <si>
    <t>33739839</t>
  </si>
  <si>
    <t>20.11.2007</t>
  </si>
  <si>
    <t>62-6-00444</t>
  </si>
  <si>
    <t>30.11.2007</t>
  </si>
  <si>
    <t>1.11.2, для завершення будівництва, подальшої експлуатації та обслуговування складських приміщень</t>
  </si>
  <si>
    <t>8000000000:62:020:0017</t>
  </si>
  <si>
    <t>ТОВ "Автосервіс-Троєщина"</t>
  </si>
  <si>
    <t>16483667</t>
  </si>
  <si>
    <t>б/н 62-5-00022</t>
  </si>
  <si>
    <t>15.07.1998</t>
  </si>
  <si>
    <t>62-5-00022</t>
  </si>
  <si>
    <t>перетин вул.Теодора Драйзера та Електротехнічної</t>
  </si>
  <si>
    <t>0, для будівництва з подальшою експлуатацією багатоповерхового гаража з вбудованими приміщеннями  сервісного обслуговування а автозаправочної станції стаціонарного типу</t>
  </si>
  <si>
    <t>8000000000:62:021:0009</t>
  </si>
  <si>
    <t>б/н 62-5-00029</t>
  </si>
  <si>
    <t>29.06.1999</t>
  </si>
  <si>
    <t>62-5-00029</t>
  </si>
  <si>
    <t>вул. Електротехнічна, 4а</t>
  </si>
  <si>
    <t>0, будівництва та експлуатації виробничо-складської бази</t>
  </si>
  <si>
    <t>8000000000:62:021:0015</t>
  </si>
  <si>
    <t>ТОВАРИСТВО З ОБМЕЖЕНОЮ ВІДПОВІДАЛЬНІСТЮ "ГІЛЬДІЯ НЕРУХОМОСТІ"</t>
  </si>
  <si>
    <t>22808435</t>
  </si>
  <si>
    <t>512</t>
  </si>
  <si>
    <t>12.12.2012</t>
  </si>
  <si>
    <t>62-6-00609</t>
  </si>
  <si>
    <t>17.12.2012</t>
  </si>
  <si>
    <t>вул. Електротехнічна, 2б</t>
  </si>
  <si>
    <t>1.11.3, для експлуатації та обслуговування автозаправного комплексу</t>
  </si>
  <si>
    <t>8000000000:62:021:0020</t>
  </si>
  <si>
    <t>3166</t>
  </si>
  <si>
    <t>19.12.2001</t>
  </si>
  <si>
    <t>62-6-00028</t>
  </si>
  <si>
    <t>17.01.2002</t>
  </si>
  <si>
    <t>вул. Електротехнічна, 18</t>
  </si>
  <si>
    <t>1.11.6, для будівництва оптової бази з адмінбудинком, гостьової автомобільної стоянки та майданчика для торгівлі сезонними овочами</t>
  </si>
  <si>
    <t>8000000000:62:021:0021</t>
  </si>
  <si>
    <t>Автогаражний кооператив "Супутник-3"</t>
  </si>
  <si>
    <t>23699830</t>
  </si>
  <si>
    <t>1558</t>
  </si>
  <si>
    <t>06.12.2006</t>
  </si>
  <si>
    <t>62-6-00373</t>
  </si>
  <si>
    <t>вул. Крайня, 13</t>
  </si>
  <si>
    <t>1.13.4, для експлуатації та обслуговування гаражів</t>
  </si>
  <si>
    <t>8000000000:62:021:0024</t>
  </si>
  <si>
    <t>Мале приватне підприємство "Спринт"</t>
  </si>
  <si>
    <t>16485407</t>
  </si>
  <si>
    <t>4699</t>
  </si>
  <si>
    <t>17.11.2006</t>
  </si>
  <si>
    <t>62-6-00377</t>
  </si>
  <si>
    <t>22.01.2007</t>
  </si>
  <si>
    <t>вул. Електротехнічна, 4б</t>
  </si>
  <si>
    <t>1.11.6, для будівництва, експлуатації та обслуговування торговельного комплексу та станції технічного обслуговування автомобілів</t>
  </si>
  <si>
    <t>8000000000:62:020:0024</t>
  </si>
  <si>
    <t>908</t>
  </si>
  <si>
    <t>20.12.2005</t>
  </si>
  <si>
    <t>62-6-00291</t>
  </si>
  <si>
    <t>26.12.2005</t>
  </si>
  <si>
    <t>вул. Миколи Закревського, 16</t>
  </si>
  <si>
    <t>1.10.3, для завершення будівництва з подальшою експлуатацією та обслуговуванням ремонтно-виробничої бази</t>
  </si>
  <si>
    <t>14.01, 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</si>
  <si>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8000000000:62:020:0027</t>
  </si>
  <si>
    <t>Закрите акціонерне товариство "Київхарчобуд"</t>
  </si>
  <si>
    <t>00388412</t>
  </si>
  <si>
    <t>1281</t>
  </si>
  <si>
    <t>29.12.2004</t>
  </si>
  <si>
    <t>62-6-00203</t>
  </si>
  <si>
    <t>28.02.2005</t>
  </si>
  <si>
    <t>1.13.4, для експлуатації та обслуговування адміністративно-виробничих та складських будівель і споруд</t>
  </si>
  <si>
    <t>8000000000:62:020:0030</t>
  </si>
  <si>
    <t>Товариство з обмеженою відповідальністю Виробничо-комерційна фірма "Рембудреставрація"</t>
  </si>
  <si>
    <t>20075773</t>
  </si>
  <si>
    <t>116</t>
  </si>
  <si>
    <t>27.04.2016</t>
  </si>
  <si>
    <t>МЗК-1-00924</t>
  </si>
  <si>
    <t>23.05.2016</t>
  </si>
  <si>
    <t>вул. Електротехнічна, 5</t>
  </si>
  <si>
    <t>1.10.5, для будівництва, експлуатації та обслуговування виробничої бази</t>
  </si>
  <si>
    <t>8000000000:62:020:0036</t>
  </si>
  <si>
    <t>Товариство з обмеженою відповідальністю Іноваційна фірма "Ефект"</t>
  </si>
  <si>
    <t>16486170</t>
  </si>
  <si>
    <t>213</t>
  </si>
  <si>
    <t>27.02.2012</t>
  </si>
  <si>
    <t>62-6-00590</t>
  </si>
  <si>
    <t>01.03.2012</t>
  </si>
  <si>
    <t>вул. Миколи Закревського, 12</t>
  </si>
  <si>
    <t>1.11.3, для будівництва магазину продовольчих і непродовольчих товарів з відкритою автостоянкою</t>
  </si>
  <si>
    <t>8000000000:62:020:0190</t>
  </si>
  <si>
    <t>ТОВАРИСТВО З ОБМЕЖЕНОЮ ВІДПОВІДАЛЬНІСТЮ "АКС ІНВЕСТ ГРУП"</t>
  </si>
  <si>
    <t>40067322</t>
  </si>
  <si>
    <t>285</t>
  </si>
  <si>
    <t>25.04.2019</t>
  </si>
  <si>
    <t>МЗК-1-01932</t>
  </si>
  <si>
    <t>17.05.2019</t>
  </si>
  <si>
    <t>вул. Миколи Закревського, 12 літ. "В", "Г"</t>
  </si>
  <si>
    <t>0, для експлуатації та обслуговування громадських будинків</t>
  </si>
  <si>
    <t>8000000000:62:021:0003</t>
  </si>
  <si>
    <t>б/н 62-5-00046</t>
  </si>
  <si>
    <t>62-5-00046</t>
  </si>
  <si>
    <t>8000000000:62:009:0182</t>
  </si>
  <si>
    <t>Товариство з обмеженою відповідальністю "ГДТ-Компанйон"</t>
  </si>
  <si>
    <t>31988385</t>
  </si>
  <si>
    <t>288</t>
  </si>
  <si>
    <t>10.09.2015</t>
  </si>
  <si>
    <t>МЗК-1-00576</t>
  </si>
  <si>
    <t>15.09.2015</t>
  </si>
  <si>
    <t>просп. Володимира Маяковського, 73б</t>
  </si>
  <si>
    <t>1.11.6, для обслуговування нежитлових приміщень (закладу громадського харчування)</t>
  </si>
  <si>
    <t>8000000000:62:011:0039</t>
  </si>
  <si>
    <t>Товариство з обмеженою відповідальністю "Дніпряночка"</t>
  </si>
  <si>
    <t>19124058</t>
  </si>
  <si>
    <t>б/н 62-6-00491</t>
  </si>
  <si>
    <t>06.06.2008</t>
  </si>
  <si>
    <t>62-6-00491</t>
  </si>
  <si>
    <t>вул. Оноре де Бальзака, 94</t>
  </si>
  <si>
    <t>1.11.4, для будівництва, експлуатації та обслуговування міні-ринку</t>
  </si>
  <si>
    <t>03.10,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пов'язаної з отрима...</t>
  </si>
  <si>
    <t>8000000000:62:011:0133</t>
  </si>
  <si>
    <t>Товариство з обмеженою відповідальністю "РУІОЛ"</t>
  </si>
  <si>
    <t>41977139</t>
  </si>
  <si>
    <t>328</t>
  </si>
  <si>
    <t>01.10.2019</t>
  </si>
  <si>
    <t>МЗК-1-02068</t>
  </si>
  <si>
    <t>03.02.2020</t>
  </si>
  <si>
    <t>вул. Оноре де Бальзака, 94а</t>
  </si>
  <si>
    <t>8000000000:62:012:0093</t>
  </si>
  <si>
    <t>Сухарський Олександр Вікторович</t>
  </si>
  <si>
    <t>584</t>
  </si>
  <si>
    <t>01.03.2019</t>
  </si>
  <si>
    <t>МЗК-1-01904</t>
  </si>
  <si>
    <t>25.03.2019</t>
  </si>
  <si>
    <t>просп. Володимира Маяковського, 60/10 (в літ.Р)</t>
  </si>
  <si>
    <t>1, для експлуатації та обслуговування торгівельного комплексу</t>
  </si>
  <si>
    <t>8000000000:62:015:0002</t>
  </si>
  <si>
    <t>Товариство з обмеженою відповідальністю "БРСМ"</t>
  </si>
  <si>
    <t>25642969</t>
  </si>
  <si>
    <t>б/н 62-5-00039</t>
  </si>
  <si>
    <t>11.12.1999</t>
  </si>
  <si>
    <t>62-5-00039</t>
  </si>
  <si>
    <t>просп.Маяковського та вул.Данькевича</t>
  </si>
  <si>
    <t>1.8, реконструкції та експлуатації існуючої автозаправочної станції</t>
  </si>
  <si>
    <t>8000000000:62:017:0005</t>
  </si>
  <si>
    <t>Гаражно-будівельний кооператив "Омега"</t>
  </si>
  <si>
    <t>24378281</t>
  </si>
  <si>
    <t>143</t>
  </si>
  <si>
    <t>03.10.2014</t>
  </si>
  <si>
    <t>МЗК-1-00293</t>
  </si>
  <si>
    <t>08.10.2014</t>
  </si>
  <si>
    <t>вул. Електротехнічна, 63</t>
  </si>
  <si>
    <t>8000000000:62:017:0010</t>
  </si>
  <si>
    <t>ОБСЛУГОВУЮЧИЙ КООПЕРАТИВ "ЖИТЛОВО-БУДІВЕЛЬНИЙ КООПЕРАТИВ"НАША ПЕРЛИНА"</t>
  </si>
  <si>
    <t>41128836</t>
  </si>
  <si>
    <t>546</t>
  </si>
  <si>
    <t>22.07.2019</t>
  </si>
  <si>
    <t>МЗК-1-01976</t>
  </si>
  <si>
    <t>29.07.2019</t>
  </si>
  <si>
    <t>вул. Миколи Закревського, 42а</t>
  </si>
  <si>
    <t>0, для будівництва та обслуговування комплексу багатоквартирних житлових будинків</t>
  </si>
  <si>
    <t>02.03, Для будівництва і обслуговування багатоквартирного житлового будинку</t>
  </si>
  <si>
    <t>8000000000:62:017:0012</t>
  </si>
  <si>
    <t>Товариство з обмеженою відповідальністю "МУСТАНГ АВТОПЛЮС"</t>
  </si>
  <si>
    <t>39901542</t>
  </si>
  <si>
    <t>4088</t>
  </si>
  <si>
    <t>16.11.2016</t>
  </si>
  <si>
    <t>МЗК-1-01072</t>
  </si>
  <si>
    <t>21.11.2016</t>
  </si>
  <si>
    <t>вул. Електротехнічна, 43</t>
  </si>
  <si>
    <t>1.14.2, для експлуатації та обслуговування відкритої автостоянки</t>
  </si>
  <si>
    <t>8000000000:62:017:0021</t>
  </si>
  <si>
    <t>Гаражний автокооператив "Троєщина-2"</t>
  </si>
  <si>
    <t>21616930</t>
  </si>
  <si>
    <t>549</t>
  </si>
  <si>
    <t>02.08.2005</t>
  </si>
  <si>
    <t>62-6-00249</t>
  </si>
  <si>
    <t>05.08.2005</t>
  </si>
  <si>
    <t>вул. Миколи Закревського, 38</t>
  </si>
  <si>
    <t>1.14.2, для експлуатації та обслуговування металевих гаражів</t>
  </si>
  <si>
    <t>8000000000:62:017:0027</t>
  </si>
  <si>
    <t>Гаражний кооператив "Вигурівщина"</t>
  </si>
  <si>
    <t>21564712</t>
  </si>
  <si>
    <t>591</t>
  </si>
  <si>
    <t>22.08.2005</t>
  </si>
  <si>
    <t>62-6-00252</t>
  </si>
  <si>
    <t>26.08.2005</t>
  </si>
  <si>
    <t>вул. Електротехнічна, 74</t>
  </si>
  <si>
    <t>8000000000:62:017:0034</t>
  </si>
  <si>
    <t>Приватне підприємство "ОБРІЙ 2000"</t>
  </si>
  <si>
    <t>31173950</t>
  </si>
  <si>
    <t>2762</t>
  </si>
  <si>
    <t>28.09.2001</t>
  </si>
  <si>
    <t>62-6-00035</t>
  </si>
  <si>
    <t>30.07.2002</t>
  </si>
  <si>
    <t>вул. Миколи Закревського</t>
  </si>
  <si>
    <t>1.14.2, для будівництва та експлуатації тимчасової відкритої автостоянки</t>
  </si>
  <si>
    <t>8000000000:62:017:0035</t>
  </si>
  <si>
    <t>Приватне підприємство "ІНАП і К"</t>
  </si>
  <si>
    <t>30312094</t>
  </si>
  <si>
    <t>114</t>
  </si>
  <si>
    <t>23.02.2005</t>
  </si>
  <si>
    <t>62-6-00202</t>
  </si>
  <si>
    <t>1.10.5, будівництва, експлуатації та обслуговування виробничої бази, офісу та цеху по деревообробці</t>
  </si>
  <si>
    <t>11.02,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</si>
  <si>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8000000000:62:017:0089</t>
  </si>
  <si>
    <t>Фізична особа-підприємець Заровний Петро Петрович</t>
  </si>
  <si>
    <t>61</t>
  </si>
  <si>
    <t>02.04.2015</t>
  </si>
  <si>
    <t>МЗК-1-00374</t>
  </si>
  <si>
    <t>07.04.2015</t>
  </si>
  <si>
    <t>вул. Миколи Закревського, 32</t>
  </si>
  <si>
    <t>0, для створення озелененої території загального користування (без права забудови та огородження ділянки)</t>
  </si>
  <si>
    <t>07.01, Для будівництва та обслуговування об'єктів рекреаційного призначення</t>
  </si>
  <si>
    <t>8000000000:62:017:0092</t>
  </si>
  <si>
    <t>Публічне акціонерне товариство "Акціонерний комерційний промислово-інвестиційний банк"</t>
  </si>
  <si>
    <t>00039002</t>
  </si>
  <si>
    <t>4260</t>
  </si>
  <si>
    <t>03.09.2013</t>
  </si>
  <si>
    <t>МЗК-1-00035</t>
  </si>
  <si>
    <t>09.09.2013</t>
  </si>
  <si>
    <t>вул. Миколи Закревського, 42</t>
  </si>
  <si>
    <t>1.12.9, для експлуатації та обслуговування нежитлового будинку</t>
  </si>
  <si>
    <t>Скас03.14, для будівництва та обслуговування інших будівель громадської забудови</t>
  </si>
  <si>
    <t>8000000000:62:017:0213</t>
  </si>
  <si>
    <t>Фізична особа-підприємець Стельмак Михайло Георгійович|Фізична особа-підприємець Яхно Сергій Іванович</t>
  </si>
  <si>
    <t>3358</t>
  </si>
  <si>
    <t>05.10.2017</t>
  </si>
  <si>
    <t>МЗК-1-01382</t>
  </si>
  <si>
    <t>20.10.2017</t>
  </si>
  <si>
    <t>вул. Миколи Закревського, 30</t>
  </si>
  <si>
    <t>1, для експлуатації та обслуговування нежитлової будівлі</t>
  </si>
  <si>
    <t>8000000000:62:018:0001</t>
  </si>
  <si>
    <t>Приватне акціонерне товариство Універсам № 28 "Вигурівщина"</t>
  </si>
  <si>
    <t>01293234</t>
  </si>
  <si>
    <t>6612</t>
  </si>
  <si>
    <t>14.09.2012</t>
  </si>
  <si>
    <t>62-6-00605</t>
  </si>
  <si>
    <t>04.10.2012</t>
  </si>
  <si>
    <t>вул. Миколи Закревського, 61/2</t>
  </si>
  <si>
    <t>1.11.3, для експлуатації та обслуговування будівлі універсаму</t>
  </si>
  <si>
    <t>8000000000:62:018:0092</t>
  </si>
  <si>
    <t>1272</t>
  </si>
  <si>
    <t>62-6-00355</t>
  </si>
  <si>
    <t>1.11.3, для експлуатації та обслуговування об'єктів торговельного призначення (магазинів), без права нового будівництва</t>
  </si>
  <si>
    <t>8000000000:62:018:0093</t>
  </si>
  <si>
    <t>1275</t>
  </si>
  <si>
    <t>62-6-00353</t>
  </si>
  <si>
    <t>8000000000:62:019:0002</t>
  </si>
  <si>
    <t>б/н 62-5-00012</t>
  </si>
  <si>
    <t>62-5-00012</t>
  </si>
  <si>
    <t>вул. Теодора Драйзера, 4</t>
  </si>
  <si>
    <t>0, експлуатації та обслуговування ресторану "Радосинь"</t>
  </si>
  <si>
    <t>8000000000:62:019:0003</t>
  </si>
  <si>
    <t>б/н 62-5-00043</t>
  </si>
  <si>
    <t>62-5-00043</t>
  </si>
  <si>
    <t>просп. Володимира Маяковського, 26</t>
  </si>
  <si>
    <t>8000000000:62:019:0085</t>
  </si>
  <si>
    <t>332</t>
  </si>
  <si>
    <t>62-6-00227</t>
  </si>
  <si>
    <t>1.11.3, для будівництва  та експлуатації торговельного комплексу</t>
  </si>
  <si>
    <t>286</t>
  </si>
  <si>
    <t>8000000000:62:019:0116</t>
  </si>
  <si>
    <t>8000000000:62:019:0119</t>
  </si>
  <si>
    <t>8000000000:62:019:0205</t>
  </si>
  <si>
    <t>Дочірнє підприємство "Анастасія Люкс"</t>
  </si>
  <si>
    <t>31988076</t>
  </si>
  <si>
    <t>176</t>
  </si>
  <si>
    <t>01.03.2004</t>
  </si>
  <si>
    <t>62-6-00127</t>
  </si>
  <si>
    <t>16.04.2004</t>
  </si>
  <si>
    <t>вул. Миколи Закревського, 33а</t>
  </si>
  <si>
    <t>1.11.6, для будівництва, експлуатації та обслуговування центру дозвілля</t>
  </si>
  <si>
    <t>8000000000:62:023:0200</t>
  </si>
  <si>
    <t>2417</t>
  </si>
  <si>
    <t>05.12.2002</t>
  </si>
  <si>
    <t>62-6-00045</t>
  </si>
  <si>
    <t>28.12.2002</t>
  </si>
  <si>
    <t>вул. Миропільська, 2</t>
  </si>
  <si>
    <t>1.11.4, для  реконструкції, експлуатації та обслуговування ринку "Лісовий"</t>
  </si>
  <si>
    <t>0, для реконструкції, експлуатації та обслуговування ринку «Лісовий»</t>
  </si>
  <si>
    <t>8000000000:62:023:0201</t>
  </si>
  <si>
    <t>8000000000:62:025:0001</t>
  </si>
  <si>
    <t>Закрите акціонерне товариство "Джерело"</t>
  </si>
  <si>
    <t>04543648</t>
  </si>
  <si>
    <t>2-1657</t>
  </si>
  <si>
    <t>25.07.2002</t>
  </si>
  <si>
    <t>62-6-00037</t>
  </si>
  <si>
    <t>27.08.2002</t>
  </si>
  <si>
    <t>вул. Маршала Жукова, 55</t>
  </si>
  <si>
    <t>1.11.3, для експлуатації та обслуговування будівлі магазину</t>
  </si>
  <si>
    <t>8000000000:62:025:0076</t>
  </si>
  <si>
    <t>Фізична особа-підприємець Миронець Олена Василівна</t>
  </si>
  <si>
    <t>161</t>
  </si>
  <si>
    <t>03.04.2006</t>
  </si>
  <si>
    <t>62-6-00331</t>
  </si>
  <si>
    <t>13.04.2006</t>
  </si>
  <si>
    <t>просп. Лісовий, 25а</t>
  </si>
  <si>
    <t>1.14.2, Для будівництва, експлуатації та обслуговування автомобільної стоянки</t>
  </si>
  <si>
    <t>8000000000:62:026:0035</t>
  </si>
  <si>
    <t>Товариство з обмеженою відповідальністю "ПАЛЛАДІО"</t>
  </si>
  <si>
    <t>42413276</t>
  </si>
  <si>
    <t>102</t>
  </si>
  <si>
    <t>МЗК-1-01955</t>
  </si>
  <si>
    <t>31.05.2019</t>
  </si>
  <si>
    <t>просп. Лісовий, 43</t>
  </si>
  <si>
    <t>0, для експлуатації та обслуговування приймальних пунктів вторсировини</t>
  </si>
  <si>
    <t>8000000000:62:021:0040</t>
  </si>
  <si>
    <t>Товариство з обмеженою відповідальністю "Елоіс"</t>
  </si>
  <si>
    <t>22909828</t>
  </si>
  <si>
    <t>3660</t>
  </si>
  <si>
    <t>17.11.2000</t>
  </si>
  <si>
    <t>62-6-00012</t>
  </si>
  <si>
    <t>22.12.2000</t>
  </si>
  <si>
    <t>вул. Електротехнічна, 2а</t>
  </si>
  <si>
    <t>8000000000:62:021:0223</t>
  </si>
  <si>
    <t>Товариство з обмеженою відповідальністю "Висота-К"</t>
  </si>
  <si>
    <t>32454997</t>
  </si>
  <si>
    <t>25.09.2017</t>
  </si>
  <si>
    <t>МЗК-1-01386</t>
  </si>
  <si>
    <t>вул. Пухівська, 5</t>
  </si>
  <si>
    <t>1.10.5, для експлуатації та обслуговування майстерні по ремонту баштових кранів</t>
  </si>
  <si>
    <t>8000000000:62:022:0009</t>
  </si>
  <si>
    <t>Гаражний кооператив "Зв'язківець"</t>
  </si>
  <si>
    <t>22867708</t>
  </si>
  <si>
    <t>564</t>
  </si>
  <si>
    <t>16.06.2004</t>
  </si>
  <si>
    <t>62-6-00157</t>
  </si>
  <si>
    <t>02.07.2004</t>
  </si>
  <si>
    <t>вул. Братиславська, 52а</t>
  </si>
  <si>
    <t>1.9, для розширення кооперативу та експлуатації та обслуговування одноповерхових гаражів</t>
  </si>
  <si>
    <t>8000000000:62:022:0010</t>
  </si>
  <si>
    <t>Товариство з обмеженою відповідальністю "Ринок-1"</t>
  </si>
  <si>
    <t>22897367</t>
  </si>
  <si>
    <t>1059</t>
  </si>
  <si>
    <t>12.10.2016</t>
  </si>
  <si>
    <t>МЗК-1-01047</t>
  </si>
  <si>
    <t>20.10.2016</t>
  </si>
  <si>
    <t>перетин вул.Братиславської та вул.Електротехнічної</t>
  </si>
  <si>
    <t>1.11.4, для експлуатації та обслуговування речового ринку "Троєщина"</t>
  </si>
  <si>
    <t>8000000000:62:022:0013</t>
  </si>
  <si>
    <t>Товариство з обмеженою відповідальністю "АКЦЕПТ ПЛЮС"</t>
  </si>
  <si>
    <t>33170616</t>
  </si>
  <si>
    <t>19.04.2012</t>
  </si>
  <si>
    <t>62-6-00598</t>
  </si>
  <si>
    <t>16.05.2012</t>
  </si>
  <si>
    <t>вул. Крайня, 1</t>
  </si>
  <si>
    <t>1.11.3, для будівництва, експлуатації та обслуговування автозаправного комплексу</t>
  </si>
  <si>
    <t>8000000000:62:022:0018</t>
  </si>
  <si>
    <t>3553</t>
  </si>
  <si>
    <t>15.04.2002</t>
  </si>
  <si>
    <t>62-6-00030</t>
  </si>
  <si>
    <t>22.04.2002</t>
  </si>
  <si>
    <t>перетин вул.Братиславської та Електротехнічної</t>
  </si>
  <si>
    <t>1.11.4, для будівництва та подальшого обслуговування міні-ринку</t>
  </si>
  <si>
    <t>8000000000:62:022:0019</t>
  </si>
  <si>
    <t>Товариство з обмеженою відповідальністю "Фасад"</t>
  </si>
  <si>
    <t>31283206</t>
  </si>
  <si>
    <t>832</t>
  </si>
  <si>
    <t>21.08.2003</t>
  </si>
  <si>
    <t>62-6-00072</t>
  </si>
  <si>
    <t>02.09.2003</t>
  </si>
  <si>
    <t>1.10.4, Для будівництва, експлуатації та обслуговування виробничої бази</t>
  </si>
  <si>
    <t>8000000000:62:022:0020</t>
  </si>
  <si>
    <t>Товариство з обмеженою відповідальністю "АвтоНафта"</t>
  </si>
  <si>
    <t>30531388</t>
  </si>
  <si>
    <t>610</t>
  </si>
  <si>
    <t>22.06.2004</t>
  </si>
  <si>
    <t>62-6-00159</t>
  </si>
  <si>
    <t>08.07.2004</t>
  </si>
  <si>
    <t>перетин вул.Братиславської та вул.Крайньої</t>
  </si>
  <si>
    <t>1.11.6, для будівництва, експлуатації та обслуговування автозаправної станції з магазином супутніх товарів та автомийкою</t>
  </si>
  <si>
    <t>8000000000:62:022:0021</t>
  </si>
  <si>
    <t>Головне управління Міністерства Внутрішніх Справ України в місті Києві</t>
  </si>
  <si>
    <t>08592201</t>
  </si>
  <si>
    <t>3980</t>
  </si>
  <si>
    <t>09.11.2016</t>
  </si>
  <si>
    <t>МЗК-1-01074</t>
  </si>
  <si>
    <t>22.11.2016</t>
  </si>
  <si>
    <t>1.12.2, для будівництва адмінбудинку із торговельно-офісними приміщеннями</t>
  </si>
  <si>
    <t>15.02, Для розміщення та постійної діяльності Національної гвардії України</t>
  </si>
  <si>
    <t>8000000000:62:022:0022</t>
  </si>
  <si>
    <t>834</t>
  </si>
  <si>
    <t>26.08.2016</t>
  </si>
  <si>
    <t>МЗК-1-00997</t>
  </si>
  <si>
    <t>05.09.2016</t>
  </si>
  <si>
    <t>1.11.6, для реконструкції приринкової площі під тимчасову автостоянку з об"єктами дорожнього сервісу (без права капітальної забудови)</t>
  </si>
  <si>
    <t>8000000000:62:022:0023</t>
  </si>
  <si>
    <t>Товариство з обмеженою відповідальністю "ОГМ БУДСЕРВІС"</t>
  </si>
  <si>
    <t>24916867</t>
  </si>
  <si>
    <t>583</t>
  </si>
  <si>
    <t>18.08.2005</t>
  </si>
  <si>
    <t>62-6-00253</t>
  </si>
  <si>
    <t>вул. Братиславська, 52б</t>
  </si>
  <si>
    <t>1.13.4, для будівництва, експлуатації та обслуговування виробничої бази</t>
  </si>
  <si>
    <t>8000000000:62:022:0024</t>
  </si>
  <si>
    <t>Товариство з обмеженою відповідальністю "ІЛТА"</t>
  </si>
  <si>
    <t>14284053</t>
  </si>
  <si>
    <t>321</t>
  </si>
  <si>
    <t>22.09.2015</t>
  </si>
  <si>
    <t>МЗК-1-00641</t>
  </si>
  <si>
    <t>05.10.2015</t>
  </si>
  <si>
    <t>1.11.1, для реконструкції, експлуатації та обслуговування станції технічного обслуговування автомобілів та автосалону</t>
  </si>
  <si>
    <t>8000000000:62:022:0027</t>
  </si>
  <si>
    <t>Товариство з обмеженою відповідальністю "Альтаір"</t>
  </si>
  <si>
    <t>31310784</t>
  </si>
  <si>
    <t>368</t>
  </si>
  <si>
    <t>21.04.2004</t>
  </si>
  <si>
    <t>62-6-00135</t>
  </si>
  <si>
    <t>05.05.2004</t>
  </si>
  <si>
    <t>8000000000:62:022:0028</t>
  </si>
  <si>
    <t>8000000000:62:022:0030</t>
  </si>
  <si>
    <t>17-11936</t>
  </si>
  <si>
    <t>30.11.2004</t>
  </si>
  <si>
    <t>62-6-00182</t>
  </si>
  <si>
    <t>вул. Електротехнічна, 2</t>
  </si>
  <si>
    <t>8000000000:62:022:0058</t>
  </si>
  <si>
    <t>Товариство з обмеженою відповідальністю "ГЛОРІЯ-Т"</t>
  </si>
  <si>
    <t>31571463</t>
  </si>
  <si>
    <t>1097</t>
  </si>
  <si>
    <t>28.10.2016</t>
  </si>
  <si>
    <t>МЗК-1-01059</t>
  </si>
  <si>
    <t>03.11.2016</t>
  </si>
  <si>
    <t>1.11.3, для влаштування оптово-роздрібного торговельного тимчасового майданчика для малозабезпеченних</t>
  </si>
  <si>
    <t>8000000000:62:022:0061</t>
  </si>
  <si>
    <t>Товариство з обмеженою відповідальністю "Дэбора"</t>
  </si>
  <si>
    <t>23159045</t>
  </si>
  <si>
    <t>1071</t>
  </si>
  <si>
    <t>06.11.2003</t>
  </si>
  <si>
    <t>62-6-00097</t>
  </si>
  <si>
    <t>25.11.2003</t>
  </si>
  <si>
    <t>вул. Крайня, 1б</t>
  </si>
  <si>
    <t>1.10.4, Для будівництва та обслуговування виробничої бази</t>
  </si>
  <si>
    <t>8000000000:62:022:0062</t>
  </si>
  <si>
    <t>Товариство з обмеженою відповідальністю "Трейд Лайн ЛТД"|Товариство з обмеженою відповідальністю "Автомобільний центр"</t>
  </si>
  <si>
    <t>19482823|31669236</t>
  </si>
  <si>
    <t>3679</t>
  </si>
  <si>
    <t>27.12.2007</t>
  </si>
  <si>
    <t>62-6-00460</t>
  </si>
  <si>
    <t>23.01.2008</t>
  </si>
  <si>
    <t>вул. Братиславська, 52</t>
  </si>
  <si>
    <t>1.11.6, для реконструкції багатоповерхового гаража під автомобільний центр,його подальших експлуатації та обслуговування</t>
  </si>
  <si>
    <t>8000000000:62:022:0065</t>
  </si>
  <si>
    <t>565</t>
  </si>
  <si>
    <t>62-6-00158</t>
  </si>
  <si>
    <t>1.9, для розширення кооперативу</t>
  </si>
  <si>
    <t>8000000000:62:023:0033</t>
  </si>
  <si>
    <t>Товариство з обмеженою відповідальністю "Васильок"|Товариство з обмеженою відповідальністю "ПРЕСКО-В"</t>
  </si>
  <si>
    <t>22898444|23726946</t>
  </si>
  <si>
    <t>201</t>
  </si>
  <si>
    <t>07.04.2006</t>
  </si>
  <si>
    <t>62-6-00340</t>
  </si>
  <si>
    <t>вул. Миропільська, 4</t>
  </si>
  <si>
    <t>1.11.3, для обслуговування та експлуатації комплексу торговельних павільйонів</t>
  </si>
  <si>
    <t>8000000000:62:023:0086</t>
  </si>
  <si>
    <t>Дочірнє підприємство "Науково-виробниче підприємство"Промбудкомплект"</t>
  </si>
  <si>
    <t>25280101</t>
  </si>
  <si>
    <t>469</t>
  </si>
  <si>
    <t>26.05.2004</t>
  </si>
  <si>
    <t>62-6-00151</t>
  </si>
  <si>
    <t>25.06.2004</t>
  </si>
  <si>
    <t>вул. Братиславська, 7б</t>
  </si>
  <si>
    <t>1.11.6, для будівництва,обслуговування та експлуатації автозаправної станції з комплексом сервісно-побутових послуг</t>
  </si>
  <si>
    <t>8000000000:62:023:0096</t>
  </si>
  <si>
    <t>Спільне українсько-німецьке товариство з обмеженою відповідальністю з іноземною інвестицією "КЕРШЕР"</t>
  </si>
  <si>
    <t>25196004</t>
  </si>
  <si>
    <t>340</t>
  </si>
  <si>
    <t>19.03.2003</t>
  </si>
  <si>
    <t>62-6-00057</t>
  </si>
  <si>
    <t>01.04.2003</t>
  </si>
  <si>
    <t>вул.Братиславська (непарна сторона) між вул.С.Стальського та просп.Лісовим</t>
  </si>
  <si>
    <t>1.11.3, для будівництва, експлуатації та обслуговування автозаправного копмлексу</t>
  </si>
  <si>
    <t>8000000000:62:023:0097</t>
  </si>
  <si>
    <t>8000000000:62:023:0098</t>
  </si>
  <si>
    <t>339</t>
  </si>
  <si>
    <t>62-6-00056</t>
  </si>
  <si>
    <t>8000000000:62:023:0099</t>
  </si>
  <si>
    <t>8000000000:62:036:0045</t>
  </si>
  <si>
    <t>Товариство з обмеженою відповідальністю "ЄВРО-ЛУНО-ПАРК"</t>
  </si>
  <si>
    <t>24168218</t>
  </si>
  <si>
    <t>21.03.2006</t>
  </si>
  <si>
    <t>62-6-00311</t>
  </si>
  <si>
    <t>28.03.2006</t>
  </si>
  <si>
    <t>вул. Попудренка, 63</t>
  </si>
  <si>
    <t>1.11.6, для будівництва, експлуатації та обслуговування торговельно-культурно-розважального та готельно-офісного комплексу</t>
  </si>
  <si>
    <t>8000000000:62:038:0003</t>
  </si>
  <si>
    <t>Закрите акціонерне товариство "СК Б Т С"</t>
  </si>
  <si>
    <t>19016357</t>
  </si>
  <si>
    <t>б/н 62-5-00056</t>
  </si>
  <si>
    <t>06.12.2000</t>
  </si>
  <si>
    <t>62-5-00056</t>
  </si>
  <si>
    <t>вул. Радистів, 73</t>
  </si>
  <si>
    <t>1.10.5, експлуатації та обслуговування складських будівель</t>
  </si>
  <si>
    <t>8000000000:62:039:0016</t>
  </si>
  <si>
    <t>Автокооператив "Радист"</t>
  </si>
  <si>
    <t>24736289</t>
  </si>
  <si>
    <t>б/н 62-5-00025</t>
  </si>
  <si>
    <t>16.10.1998</t>
  </si>
  <si>
    <t>62-5-00025</t>
  </si>
  <si>
    <t>вул. Радистів</t>
  </si>
  <si>
    <t>0, експлуатації та обслуговування існуючих гаражів</t>
  </si>
  <si>
    <t>8000000000:62:039:0017</t>
  </si>
  <si>
    <t>8000000000:62:039:0018</t>
  </si>
  <si>
    <t>8000000000:62:039:0019</t>
  </si>
  <si>
    <t>8000000000:62:039:0020</t>
  </si>
  <si>
    <t>8000000000:62:039:0021</t>
  </si>
  <si>
    <t>8000000000:62:039:0022</t>
  </si>
  <si>
    <t>8000000000:62:039:0002</t>
  </si>
  <si>
    <t>Приватне акціонерне товариство "РЕМБУДЗВ'ЯЗОК"</t>
  </si>
  <si>
    <t>01190178</t>
  </si>
  <si>
    <t>1072</t>
  </si>
  <si>
    <t>04.09.2018</t>
  </si>
  <si>
    <t>МЗК-1-01711</t>
  </si>
  <si>
    <t>12.09.2018</t>
  </si>
  <si>
    <t>вул. Радистів, 40</t>
  </si>
  <si>
    <t>0, для будівництва і обслуговування багатоквартирного житлового будинку</t>
  </si>
  <si>
    <t>8000000000:62:039:0007</t>
  </si>
  <si>
    <t>Приватне підприємство "Альварекс"</t>
  </si>
  <si>
    <t>23727213</t>
  </si>
  <si>
    <t>17-1943</t>
  </si>
  <si>
    <t>12.04.2006</t>
  </si>
  <si>
    <t>62-6-00342</t>
  </si>
  <si>
    <t>вул. Радистів, 64</t>
  </si>
  <si>
    <t>1.10.5, для експлуатації та обслуговування виробничої бази</t>
  </si>
  <si>
    <t>8000000000:62:039:0009</t>
  </si>
  <si>
    <t>Приватне підприємство "Алекс-Сан"</t>
  </si>
  <si>
    <t>31864315</t>
  </si>
  <si>
    <t>22</t>
  </si>
  <si>
    <t>19.01.2006</t>
  </si>
  <si>
    <t>62-6-00304</t>
  </si>
  <si>
    <t>30.01.2006</t>
  </si>
  <si>
    <t>1.11.3, для експлуатації та обслуговування виробничої бази</t>
  </si>
  <si>
    <t>8000000000:62:039:0011</t>
  </si>
  <si>
    <t>8000000000:62:039:0012</t>
  </si>
  <si>
    <t>8000000000:62:039:0013</t>
  </si>
  <si>
    <t>8000000000:62:039:0014</t>
  </si>
  <si>
    <t>8000000000:62:039:0015</t>
  </si>
  <si>
    <t>8000000000:62:027:0032</t>
  </si>
  <si>
    <t>Товариство з обмеженою відповідальністю "АЛВІКС"</t>
  </si>
  <si>
    <t>23726415</t>
  </si>
  <si>
    <t>681</t>
  </si>
  <si>
    <t>25.06.2003</t>
  </si>
  <si>
    <t>62-6-00071</t>
  </si>
  <si>
    <t>11.08.2003</t>
  </si>
  <si>
    <t>просп. Лісовий, 28</t>
  </si>
  <si>
    <t>1.11.3, для експлуатації та обслуговування цілісного майнового комплексу магазину</t>
  </si>
  <si>
    <t>8000000000:62:027:0047</t>
  </si>
  <si>
    <t>162</t>
  </si>
  <si>
    <t>62-6-00329</t>
  </si>
  <si>
    <t>вул. Академіка Курчатова, 19а-23</t>
  </si>
  <si>
    <t>1.13.3, для будівництва, експлуатації та обслуговування автомобільних стоянок</t>
  </si>
  <si>
    <t>8000000000:62:027:0048</t>
  </si>
  <si>
    <t>8000000000:62:028:0048</t>
  </si>
  <si>
    <t>ТОВАРИСТВО З ОБМЕЖЕНОЮ ВІДПОВІДАЛЬНІСТЮ "ІСТРЕЙТ"</t>
  </si>
  <si>
    <t>37213365</t>
  </si>
  <si>
    <t>1110</t>
  </si>
  <si>
    <t>04.11.2016</t>
  </si>
  <si>
    <t>МЗК-1-01063</t>
  </si>
  <si>
    <t>10.11.2016</t>
  </si>
  <si>
    <t>просп. Лісовий, 4 літ. А</t>
  </si>
  <si>
    <t>1, для експлуатації магазину продовольчих та непродовольчих товарів</t>
  </si>
  <si>
    <t>8000000000:62:030:0031</t>
  </si>
  <si>
    <t>Мосенко Наталія Григорівна</t>
  </si>
  <si>
    <t>2947</t>
  </si>
  <si>
    <t>01.09.2017</t>
  </si>
  <si>
    <t>МЗК-1-01360</t>
  </si>
  <si>
    <t>14.09.2017</t>
  </si>
  <si>
    <t>вул. Шолом-Алейхема, 17а</t>
  </si>
  <si>
    <t>1, для експлуатації та обслуговування нежитлової будівлі громадського призначення</t>
  </si>
  <si>
    <t xml:space="preserve">03.15, Для будівництва та обслуговування інших будівель громадської забудови </t>
  </si>
  <si>
    <t>8000000000:62:030:0079</t>
  </si>
  <si>
    <t>1, для обслуговування транспортної, інженерної інфраструктури (без об'єктів дорожнього сервісу)</t>
  </si>
  <si>
    <t>18.00, Землі загального користування (землі будь-якої категорії, які використовуються як майдани, вулиці, проїзди, шляхи, громадські пасовища, сіножаті, набережні, пляжі, парки, зелені зони, сквери, бульвари,водні об'єкти загального користування, а так...</t>
  </si>
  <si>
    <t>8000000000:62:030:0082</t>
  </si>
  <si>
    <t>Кравченко Михайло Андрійович</t>
  </si>
  <si>
    <t>72</t>
  </si>
  <si>
    <t>МЗК-1-01897</t>
  </si>
  <si>
    <t>вул. Шолом-Алейхема, 9а</t>
  </si>
  <si>
    <t>1, для експлуатації та обслуговування кафе з літнім майданчиком</t>
  </si>
  <si>
    <t>8000000000:62:030:0084</t>
  </si>
  <si>
    <t>Фізична особа-підприємець Бондар Олег Анатолійович</t>
  </si>
  <si>
    <t>748</t>
  </si>
  <si>
    <t>02.07.2018</t>
  </si>
  <si>
    <t>МЗК-1-01635</t>
  </si>
  <si>
    <t>06.07.2018</t>
  </si>
  <si>
    <t>1.11.3, для експлуатації та обслуговування магазинів продовольчих та непродовольчих товарів</t>
  </si>
  <si>
    <t>8000000000:62:031:0014</t>
  </si>
  <si>
    <t>Релігійна Громада Помісної Церкви Євангельських Християн в Дніпровському районі м.Києва</t>
  </si>
  <si>
    <t>23698434</t>
  </si>
  <si>
    <t>16</t>
  </si>
  <si>
    <t>15.01.2003</t>
  </si>
  <si>
    <t>62-6-00048</t>
  </si>
  <si>
    <t>24.01.2003</t>
  </si>
  <si>
    <t>вул. Маршала Жукова, 2</t>
  </si>
  <si>
    <t>1.12.6, Для будівництва, експлуатації та обслуговування церкви</t>
  </si>
  <si>
    <t>03.04, Для будівництва та обслуговування будівель громадських та релігійних організацій</t>
  </si>
  <si>
    <t>8000000000:62:032:0054</t>
  </si>
  <si>
    <t>163</t>
  </si>
  <si>
    <t>62-6-00330</t>
  </si>
  <si>
    <t>вул. Шолом-Алейхема, 12</t>
  </si>
  <si>
    <t>8000000000:62:033:0014</t>
  </si>
  <si>
    <t>Товариство з обмеженою відповідальністю ресторан "Дніпровський"</t>
  </si>
  <si>
    <t>01549389</t>
  </si>
  <si>
    <t>1466</t>
  </si>
  <si>
    <t>22.06.2001</t>
  </si>
  <si>
    <t>62-6-00017</t>
  </si>
  <si>
    <t>12.09.2001</t>
  </si>
  <si>
    <t>вул. Мілютенка, 7</t>
  </si>
  <si>
    <t>1.11.3, Для експлуатації та обслуговування збірно-розбірного павільойону-кафе "Російський чай"</t>
  </si>
  <si>
    <t>8000000000:62:033:0028</t>
  </si>
  <si>
    <t>1406</t>
  </si>
  <si>
    <t>26.03.2014</t>
  </si>
  <si>
    <t>МЗК-1-00215</t>
  </si>
  <si>
    <t>вул. Братиславська, 8 (літ.Б)</t>
  </si>
  <si>
    <t>1.10.3, для експлуатації та обслуговування розподільчого пункту (РП-74)</t>
  </si>
  <si>
    <t>8000000000:62:035:0015</t>
  </si>
  <si>
    <t>Товариство з обмеженою відповідальністю "ЮІС"</t>
  </si>
  <si>
    <t>23534460</t>
  </si>
  <si>
    <t>768</t>
  </si>
  <si>
    <t>22.07.2003</t>
  </si>
  <si>
    <t>62-6-00069</t>
  </si>
  <si>
    <t>06.08.2003</t>
  </si>
  <si>
    <t>вул. Кіото (біля станції метро "Лісова")</t>
  </si>
  <si>
    <t>1.11.3, для будівництва, експлуатації та обслуговування магазину та кафе з літнім майданчиком</t>
  </si>
  <si>
    <t>8000000000:62:035:0030</t>
  </si>
  <si>
    <t>Товариство з обмеженою відповідальністю "ЖенСан"</t>
  </si>
  <si>
    <t>32222741</t>
  </si>
  <si>
    <t>2-4742</t>
  </si>
  <si>
    <t>08.09.2005</t>
  </si>
  <si>
    <t>62-6-00257</t>
  </si>
  <si>
    <t>між просп.Броварським та вул.Кіото</t>
  </si>
  <si>
    <t>1.11.6, для будівництва, експлуатації та обслуговування багатофункціонального торговельного центру з багатоповерховим паркінгом та реконструкції площі біля станції метро "Лісова"</t>
  </si>
  <si>
    <t>8000000000:62:036:0001</t>
  </si>
  <si>
    <t>ПРИВАТНЕ АКЦІОНЕРНЕ ТОВАРИСТВО "УКРАЇНСЬКА АВТОМОБІЛЬНА КОРПОРАЦІЯ"</t>
  </si>
  <si>
    <t>03121566</t>
  </si>
  <si>
    <t>2942</t>
  </si>
  <si>
    <t>14.11.2001</t>
  </si>
  <si>
    <t>62-6-00027</t>
  </si>
  <si>
    <t>15.01.2002</t>
  </si>
  <si>
    <t>вул. Мурманська, 6</t>
  </si>
  <si>
    <t>1.13.4, для експлуатації та обслуговування автостоянок  та комплексу будівель і споруд станції технічного  обслуговування автомобілів</t>
  </si>
  <si>
    <t>8000000000:62:036:0018</t>
  </si>
  <si>
    <t>Товариство з обмеженою відповідальністю "Віда"</t>
  </si>
  <si>
    <t>19258480</t>
  </si>
  <si>
    <t>563</t>
  </si>
  <si>
    <t>62-6-00156</t>
  </si>
  <si>
    <t>01.07.2004</t>
  </si>
  <si>
    <t>вул. Попудренка, 8в</t>
  </si>
  <si>
    <t>1.11.3, для будівництва експлуатації та обслуговування торговельного павільйону</t>
  </si>
  <si>
    <t>8000000000:62:036:0019</t>
  </si>
  <si>
    <t>Товариство з обмеженою відповідальністю "МЕОКОМ"</t>
  </si>
  <si>
    <t>23160098</t>
  </si>
  <si>
    <t>1521</t>
  </si>
  <si>
    <t>20.04.2000</t>
  </si>
  <si>
    <t>62-6-00004</t>
  </si>
  <si>
    <t>12.06.2000</t>
  </si>
  <si>
    <t>вул. Попудренка, 50а</t>
  </si>
  <si>
    <t>1.11.3, для розташування та обслуговування тимчасових збірно-розбірних павільйонів та літнього майданчика</t>
  </si>
  <si>
    <t>8000000000:62:068:0071</t>
  </si>
  <si>
    <t>Товариство з обмеженою відповідальністю "ІТАК"</t>
  </si>
  <si>
    <t>16476839</t>
  </si>
  <si>
    <t>1420</t>
  </si>
  <si>
    <t>26.12.2018</t>
  </si>
  <si>
    <t>МЗК-1-01854</t>
  </si>
  <si>
    <t>09.01.2019</t>
  </si>
  <si>
    <t>вул. Червоноткацька, 44</t>
  </si>
  <si>
    <t>0, для обслуговування та експлуатації господарських будівель і споруд</t>
  </si>
  <si>
    <t>8000000000:62:068:0083</t>
  </si>
  <si>
    <t>Приватне підприємство "Голден-Фарм"</t>
  </si>
  <si>
    <t>32706692</t>
  </si>
  <si>
    <t>312</t>
  </si>
  <si>
    <t>11.03.2016</t>
  </si>
  <si>
    <t>МЗК-1-00859</t>
  </si>
  <si>
    <t>25.03.2016</t>
  </si>
  <si>
    <t>вул. Магнітогорська, 1</t>
  </si>
  <si>
    <t>1, для експлуатації та обслуговування офісно-складського приміщення</t>
  </si>
  <si>
    <t>8000000000:62:068:0085</t>
  </si>
  <si>
    <t>Науково-виробниче приватне підприємство "ПЕЧАТЬ"</t>
  </si>
  <si>
    <t>16279369</t>
  </si>
  <si>
    <t>491</t>
  </si>
  <si>
    <t>11.10.2011</t>
  </si>
  <si>
    <t>62-6-00581</t>
  </si>
  <si>
    <t>19.10.2011</t>
  </si>
  <si>
    <t>1.10.5, для обслуговування та експлуатації виробничих та складських будівель і споруд</t>
  </si>
  <si>
    <t>8000000000:62:068:0106</t>
  </si>
  <si>
    <t>ТОВАРИСТВО З ОБМЕЖЕНОЮ ВІДПОВІДАЛЬНІСТЮ "ЦЕНТР МАГНІТОГОРСЬКА"</t>
  </si>
  <si>
    <t>40227592</t>
  </si>
  <si>
    <t>5161</t>
  </si>
  <si>
    <t>26.12.2017</t>
  </si>
  <si>
    <t>МЗК-1-01468</t>
  </si>
  <si>
    <t>05.01.2018</t>
  </si>
  <si>
    <t>1.11.6, для експлуатації та обслуговування будівлі офісного центру</t>
  </si>
  <si>
    <t>8000000000:62:068:0110</t>
  </si>
  <si>
    <t>Приватне підприємство "Складні сплави"</t>
  </si>
  <si>
    <t>30487748</t>
  </si>
  <si>
    <t>2-4667</t>
  </si>
  <si>
    <t>19.08.2005</t>
  </si>
  <si>
    <t>62-6-00263</t>
  </si>
  <si>
    <t>13.09.2005</t>
  </si>
  <si>
    <t>1.10.2, для експлуатації та обслуговування будівлі і споруд реагентного господарства</t>
  </si>
  <si>
    <t>8000000000:62:039:0023</t>
  </si>
  <si>
    <t>8000000000:62:039:0025</t>
  </si>
  <si>
    <t>8000000000:62:039:0026</t>
  </si>
  <si>
    <t>8000000000:62:039:0027</t>
  </si>
  <si>
    <t>8000000000:62:039:0028</t>
  </si>
  <si>
    <t>8000000000:62:039:0029</t>
  </si>
  <si>
    <t>8000000000:62:039:0070</t>
  </si>
  <si>
    <t>Товариство з обмеженою відповідальністю "БПК"</t>
  </si>
  <si>
    <t>31724113</t>
  </si>
  <si>
    <t>4458</t>
  </si>
  <si>
    <t>07.11.2006</t>
  </si>
  <si>
    <t>62-6-00365</t>
  </si>
  <si>
    <t>23.11.2006</t>
  </si>
  <si>
    <t>вул. Радистів, 64 літ. З, И, Е, Ж, VІІ</t>
  </si>
  <si>
    <t>1.10.5, для експлуатації та обслуговування будівель виробничої бази</t>
  </si>
  <si>
    <t>8000000000:62:039:0072</t>
  </si>
  <si>
    <t>8000000000:62:039:0074</t>
  </si>
  <si>
    <t>Товариство з обмеженою відповідальністю "ЄВРОЛІФТ СЕРВІС"</t>
  </si>
  <si>
    <t>31519822</t>
  </si>
  <si>
    <t>3331</t>
  </si>
  <si>
    <t>25.08.2016</t>
  </si>
  <si>
    <t>МЗК-1-01009</t>
  </si>
  <si>
    <t>19.09.2016</t>
  </si>
  <si>
    <t>вул. Радистів, 64 літ. А</t>
  </si>
  <si>
    <t>1.11.3, для експлуатації та обслуговування будівель виробничої бази</t>
  </si>
  <si>
    <t>8000000000:62:039:0076</t>
  </si>
  <si>
    <t>5191</t>
  </si>
  <si>
    <t>15.11.2018</t>
  </si>
  <si>
    <t>МЗК-1-01810</t>
  </si>
  <si>
    <t>14.12.2018</t>
  </si>
  <si>
    <t>вул. Радистів, 64 літ. О, П</t>
  </si>
  <si>
    <t>1.11.6, для експлуатації та обслуговування будівель виробничої бази</t>
  </si>
  <si>
    <t>8000000000:62:039:0125</t>
  </si>
  <si>
    <t>Товариство з обмеженою відповідальністю "Профсталь"</t>
  </si>
  <si>
    <t>30633869</t>
  </si>
  <si>
    <t>1096</t>
  </si>
  <si>
    <t>МЗК-1-00414</t>
  </si>
  <si>
    <t>22.05.2015</t>
  </si>
  <si>
    <t>вул. Радистів, 64а</t>
  </si>
  <si>
    <t>1.10.5, для експлуатації та обслуговування адміністративно - виробничих будівель</t>
  </si>
  <si>
    <t>8000000000:62:053:0017</t>
  </si>
  <si>
    <t>Торгівельно-закупівельне споживче товариство з обмеженою відповідальністю "Контраст-Квадрат, ЛТД"</t>
  </si>
  <si>
    <t>23159766</t>
  </si>
  <si>
    <t>97</t>
  </si>
  <si>
    <t>27.02.2007</t>
  </si>
  <si>
    <t>62-6-00385</t>
  </si>
  <si>
    <t>12.03.2007</t>
  </si>
  <si>
    <t>вул. Путивльська, 43</t>
  </si>
  <si>
    <t>1.11.3, для експлуатації та обслуговування магазину та складських приміщень</t>
  </si>
  <si>
    <t>8000000000:62:064:0005</t>
  </si>
  <si>
    <t>Відкрите акціонерне товариство "Агропромсистема"</t>
  </si>
  <si>
    <t>00915122</t>
  </si>
  <si>
    <t>2-3990</t>
  </si>
  <si>
    <t>18.07.2005</t>
  </si>
  <si>
    <t>62-6-00265</t>
  </si>
  <si>
    <t>23.09.2005</t>
  </si>
  <si>
    <t>просп. Юрія Гагаріна, 23</t>
  </si>
  <si>
    <t>1.11.5, для експлуатації та обслуговування адміністративно-виробничого будинку та допоміжних будівель і споруд</t>
  </si>
  <si>
    <t>8000000000:62:064:0008</t>
  </si>
  <si>
    <t>Товариство з обмеженою відповідальністю "РЕНТ-СЕРВІС"</t>
  </si>
  <si>
    <t>37392731</t>
  </si>
  <si>
    <t>511</t>
  </si>
  <si>
    <t>23.02.2015</t>
  </si>
  <si>
    <t>МЗК-1-00361</t>
  </si>
  <si>
    <t>19.03.2015</t>
  </si>
  <si>
    <t>вул. Червоногвардійська, 1а</t>
  </si>
  <si>
    <t>1.11.3, для експлуатації та обслуговування торговельного комплексу з інженерно-транспортною інфраструктурою</t>
  </si>
  <si>
    <t>8000000000:62:064:0020</t>
  </si>
  <si>
    <t>1032</t>
  </si>
  <si>
    <t>27.10.2003</t>
  </si>
  <si>
    <t>62-6-00087</t>
  </si>
  <si>
    <t>13.11.2003</t>
  </si>
  <si>
    <t>перетин вул.Червоногвардійської та просп.Юрія Гагаріна</t>
  </si>
  <si>
    <t>8000000000:62:066:0003</t>
  </si>
  <si>
    <t>Товариство з обмеженою відповідальністю "Рубі Роз Інтернейшенл Ко., ЛТД"</t>
  </si>
  <si>
    <t>23539285</t>
  </si>
  <si>
    <t>709</t>
  </si>
  <si>
    <t>62-6-00034</t>
  </si>
  <si>
    <t>26.07.2002</t>
  </si>
  <si>
    <t>вул. Попудренка, 88/3</t>
  </si>
  <si>
    <t>1.11.6, для будівництва та експлуатації багатофункціонального торговельно-розважального та готельно-офісного комплексу з підземним паркінгом</t>
  </si>
  <si>
    <t>8000000000:62:066:0031</t>
  </si>
  <si>
    <t>Товариство з обмеженою відповідальністю "МК СИСТЕМА"</t>
  </si>
  <si>
    <t>32206426</t>
  </si>
  <si>
    <t>744</t>
  </si>
  <si>
    <t>14.09.2010</t>
  </si>
  <si>
    <t>62-6-00560</t>
  </si>
  <si>
    <t>05.10.2010</t>
  </si>
  <si>
    <t>вул. Магнітогорська, 1а</t>
  </si>
  <si>
    <t>1.11.6, для реконструкції нежитлових приміщень під торгово-виставковий центр з подальшими його обслуговуванням та експлуатацією</t>
  </si>
  <si>
    <t>8000000000:62:066:0035</t>
  </si>
  <si>
    <t>Товариство з обмеженою відповідальністю з іноземними інвестиціями "Торговий дім"Європейський""</t>
  </si>
  <si>
    <t>31117634</t>
  </si>
  <si>
    <t>619</t>
  </si>
  <si>
    <t>05.06.2003</t>
  </si>
  <si>
    <t>62-6-00060</t>
  </si>
  <si>
    <t>12.06.2003</t>
  </si>
  <si>
    <t>1.11.3, для реконструкції нежитлових приміщень під торговельний центр з подальшим його обслуговуванням та експлуатацією</t>
  </si>
  <si>
    <t>8000000000:62:066:0038</t>
  </si>
  <si>
    <t>Товариство з обмеженою відповідальністю "ПАРК ЛЕЙН"</t>
  </si>
  <si>
    <t>35265945</t>
  </si>
  <si>
    <t>428</t>
  </si>
  <si>
    <t>12.08.2011</t>
  </si>
  <si>
    <t>62-6-00577</t>
  </si>
  <si>
    <t>15.08.2011</t>
  </si>
  <si>
    <t>1.11.6, для будівництва, експлуатації та обслуговування багатофункціонального торговельно-розважального та офісного комплексу з паркінгом</t>
  </si>
  <si>
    <t>8000000000:62:066:0050</t>
  </si>
  <si>
    <t>Товариство з обмеженою відповідальністю "КРОНОС"</t>
  </si>
  <si>
    <t>19037158</t>
  </si>
  <si>
    <t>675_</t>
  </si>
  <si>
    <t>21.09.2005</t>
  </si>
  <si>
    <t>62-6-00274</t>
  </si>
  <si>
    <t>20.10.2005</t>
  </si>
  <si>
    <t>перетин просп.Юрія Гагаріна та вул.Магнітогорської</t>
  </si>
  <si>
    <t>1.11.3, для будівництва експлуатації та обслуговування кафе-їдальні</t>
  </si>
  <si>
    <t>8000000000:62:066:0057</t>
  </si>
  <si>
    <t>8000000000:62:066:0058</t>
  </si>
  <si>
    <t>Товариство з обмеженою відповідальністю "Застава"</t>
  </si>
  <si>
    <t>31243540</t>
  </si>
  <si>
    <t>б/н 62-6-00515</t>
  </si>
  <si>
    <t>23.01.2009</t>
  </si>
  <si>
    <t>62-6-00515</t>
  </si>
  <si>
    <t>1.11.3, для реконструкції виробничого приміщення під торговельний комплекс з подальшою його експлуатацією та обслуговуванням</t>
  </si>
  <si>
    <t>8000000000:62:066:0060</t>
  </si>
  <si>
    <t>8000000000:62:067:0022</t>
  </si>
  <si>
    <t>Товариство з обмеженою відповідальністю "ЕКУМЕНА"</t>
  </si>
  <si>
    <t>36159511</t>
  </si>
  <si>
    <t>587</t>
  </si>
  <si>
    <t>16.12.2011</t>
  </si>
  <si>
    <t>62-6-00586</t>
  </si>
  <si>
    <t>03.02.2012</t>
  </si>
  <si>
    <t>вул. Магнітогорська, 5 літ. "Д", "Ж"</t>
  </si>
  <si>
    <t>1.11.6, для реконструкції нежитлових будівель під приміщення роздрібної, оптової торгівлі, складування товарів та надання послуг населенню і подальшої їх експлуатації</t>
  </si>
  <si>
    <t>8000000000:62:067:0025</t>
  </si>
  <si>
    <t>391</t>
  </si>
  <si>
    <t>03.06.2005</t>
  </si>
  <si>
    <t>62-6-00233</t>
  </si>
  <si>
    <t>08.06.2005</t>
  </si>
  <si>
    <t>вул. Попудренка, 90/2</t>
  </si>
  <si>
    <t>1.11.6, для будівництва та експлуатації торговельно-офісного комплексу</t>
  </si>
  <si>
    <t>8000000000:62:068:0001</t>
  </si>
  <si>
    <t>Відкрите акціонерне товариство "Промтехмонтаж-2"</t>
  </si>
  <si>
    <t>01414034</t>
  </si>
  <si>
    <t>б/н 62-5-00038</t>
  </si>
  <si>
    <t>28.10.1999</t>
  </si>
  <si>
    <t>62-5-00038</t>
  </si>
  <si>
    <t>вул. Віскозна, 3</t>
  </si>
  <si>
    <t>1.8, експлуатації та обслуговування коплексу будівель і споруд монтажно-заготівельного заводу товариства</t>
  </si>
  <si>
    <t>8000000000:62:068:0003</t>
  </si>
  <si>
    <t>Товариство з обмеженою відповідальністю "Металстиль"</t>
  </si>
  <si>
    <t>31837779</t>
  </si>
  <si>
    <t>б/н 62-6-00404</t>
  </si>
  <si>
    <t>19.04.2007</t>
  </si>
  <si>
    <t>62-6-00404</t>
  </si>
  <si>
    <t>1.11.6, для експлуатації та обслуговування будівель і споруд нежитлових приміщень (офісно-складський комплекс) з подальшою реконструкцією</t>
  </si>
  <si>
    <t>8000000000:62:068:0005</t>
  </si>
  <si>
    <t>ЗАТ "Полюс"</t>
  </si>
  <si>
    <t>б/н 62-5-00041</t>
  </si>
  <si>
    <t>62-5-00041</t>
  </si>
  <si>
    <t>вул. Червоноткацька, 40</t>
  </si>
  <si>
    <t>0, для експлуатації та обслуговування кондитерського цеху</t>
  </si>
  <si>
    <t>8000000000:62:068:0011</t>
  </si>
  <si>
    <t>ЗАТ "Ліспапір сервіс"</t>
  </si>
  <si>
    <t>01882025</t>
  </si>
  <si>
    <t>б/н 62-6-00511</t>
  </si>
  <si>
    <t>23.12.2008</t>
  </si>
  <si>
    <t>62-6-00511</t>
  </si>
  <si>
    <t>вул. Віскозна, 32</t>
  </si>
  <si>
    <t>1.11.6, для обслуговування складських приміщень</t>
  </si>
  <si>
    <t>8000000000:62:068:0018</t>
  </si>
  <si>
    <t>Товариство з обмеженою відповідальністю "Новий друк"</t>
  </si>
  <si>
    <t>22891092</t>
  </si>
  <si>
    <t>09.11.2005</t>
  </si>
  <si>
    <t>62-6-00285</t>
  </si>
  <si>
    <t>18.11.2005</t>
  </si>
  <si>
    <t>1.10.5, для експлуатації та обслуговування виробничого комплексу</t>
  </si>
  <si>
    <t>8000000000:62:068:0021</t>
  </si>
  <si>
    <t>Товариство з обмеженою відповідальністю "БУДІВЕЛЬНА КОМПАНІЯ-КИЇВСПЕЦБУД"</t>
  </si>
  <si>
    <t>35975390</t>
  </si>
  <si>
    <t>8377</t>
  </si>
  <si>
    <t>18.12.2012</t>
  </si>
  <si>
    <t>62-6-00610</t>
  </si>
  <si>
    <t>24.12.2012</t>
  </si>
  <si>
    <t>вул. Червоногвардійська, 7</t>
  </si>
  <si>
    <t>1.10.4, для експлуатації та обслуговування виробничої бази</t>
  </si>
  <si>
    <t>11.03, Для розміщення та експлуатації основних, підсобних і допоміжних будівель та споруд будівельних організацій та підприємств</t>
  </si>
  <si>
    <t>8000000000:62:068:0023</t>
  </si>
  <si>
    <t>Товариство з обмеженою відповідальністю "Холдінг-Сіті"</t>
  </si>
  <si>
    <t>25586260</t>
  </si>
  <si>
    <t>1333</t>
  </si>
  <si>
    <t>31.08.2009</t>
  </si>
  <si>
    <t>62-6-00537</t>
  </si>
  <si>
    <t>02.09.2009</t>
  </si>
  <si>
    <t>вул. Червоноткацька, 42</t>
  </si>
  <si>
    <t>1.11.6, для будівництва, експлуатації та обслуговування офісно-готельного комплексу з вбудовано-прибудованими приміщеннями соціального і торгово-розважального призначення та паркінгом</t>
  </si>
  <si>
    <t>8000000000:62:068:0032</t>
  </si>
  <si>
    <t>Товариство з обмеженою відповідальністю "ТМСпецмаш"</t>
  </si>
  <si>
    <t>30969031</t>
  </si>
  <si>
    <t>1279</t>
  </si>
  <si>
    <t>62-6-00189</t>
  </si>
  <si>
    <t>25.01.2005</t>
  </si>
  <si>
    <t>вул. Віскозна, 5</t>
  </si>
  <si>
    <t>1.10.5, для організації виробництва ущільнюючих матеріалів</t>
  </si>
  <si>
    <t>8000000000:62:068:0034</t>
  </si>
  <si>
    <t>Відкрите акціонерне товариство "Будівельно-монтажне управління N1 Хімбудмонтаж"</t>
  </si>
  <si>
    <t>00205819</t>
  </si>
  <si>
    <t>631</t>
  </si>
  <si>
    <t>20.03.2001</t>
  </si>
  <si>
    <t>62-6-00014</t>
  </si>
  <si>
    <t>13.04.2001</t>
  </si>
  <si>
    <t>вул. Червоногвардійська, 5</t>
  </si>
  <si>
    <t>1.10.5, Для експлуатації та обслуговування адміністративно-виробничих будівель і споруд</t>
  </si>
  <si>
    <t>8000000000:62:068:0036</t>
  </si>
  <si>
    <t>833</t>
  </si>
  <si>
    <t>62-6-00286</t>
  </si>
  <si>
    <t>8000000000:62:080:0061</t>
  </si>
  <si>
    <t>8000000000:62:080:0062</t>
  </si>
  <si>
    <t>8000000000:62:080:0063</t>
  </si>
  <si>
    <t>8000000000:62:080:0064</t>
  </si>
  <si>
    <t>8000000000:62:080:0065</t>
  </si>
  <si>
    <t>8000000000:62:080:0066</t>
  </si>
  <si>
    <t>8000000000:62:080:0067</t>
  </si>
  <si>
    <t>8000000000:62:080:0075</t>
  </si>
  <si>
    <t>8000000000:62:080:0076</t>
  </si>
  <si>
    <t>8000000000:62:080:0077</t>
  </si>
  <si>
    <t>8000000000:62:080:0078</t>
  </si>
  <si>
    <t>8000000000:62:080:0079</t>
  </si>
  <si>
    <t>8000000000:62:080:0080</t>
  </si>
  <si>
    <t>8000000000:62:080:0081</t>
  </si>
  <si>
    <t>8000000000:62:080:0068</t>
  </si>
  <si>
    <t>8000000000:62:080:0069</t>
  </si>
  <si>
    <t>8000000000:62:080:0070</t>
  </si>
  <si>
    <t>8000000000:62:080:0071</t>
  </si>
  <si>
    <t>8000000000:62:080:0072</t>
  </si>
  <si>
    <t>8000000000:62:080:0073</t>
  </si>
  <si>
    <t>8000000000:62:080:0074</t>
  </si>
  <si>
    <t>8000000000:62:068:0125</t>
  </si>
  <si>
    <t>8000000000:62:068:0140</t>
  </si>
  <si>
    <t>Приватне підприємство "ДУО"</t>
  </si>
  <si>
    <t>13691974</t>
  </si>
  <si>
    <t>293</t>
  </si>
  <si>
    <t>62-6-00345</t>
  </si>
  <si>
    <t>вул. Червоноткацька, 63</t>
  </si>
  <si>
    <t>1.13.4, для експлуатації та обслуговування виробничої бази</t>
  </si>
  <si>
    <t>8000000000:62:068:0167</t>
  </si>
  <si>
    <t>Науково-виробниче приватне підприємство "АНЄГ"</t>
  </si>
  <si>
    <t>24935043</t>
  </si>
  <si>
    <t>14.03.2012</t>
  </si>
  <si>
    <t>62-6-00594</t>
  </si>
  <si>
    <t>12.04.2012</t>
  </si>
  <si>
    <t>пров. Гната Хоткевича, 5</t>
  </si>
  <si>
    <t>1.10.5, для реконструкції цеху регенерації сірковуглецю з влаштуванням виробничих приміщень з подальшою експлуатацією та обслуговуванням</t>
  </si>
  <si>
    <t>8000000000:62:068:0168</t>
  </si>
  <si>
    <t>1.13.4, для реконструкції цеху регенерації сірковуглецю з влаштуванням виробничих приміщень з подальшою експлуатацією та обслуговуванням</t>
  </si>
  <si>
    <t>8000000000:62:068:0173</t>
  </si>
  <si>
    <t>Приватне підприємство "ПЕЩЕРІН"</t>
  </si>
  <si>
    <t>25595247</t>
  </si>
  <si>
    <t>2441</t>
  </si>
  <si>
    <t>14.06.2018</t>
  </si>
  <si>
    <t>МЗК-1-01620</t>
  </si>
  <si>
    <t>25.06.2018</t>
  </si>
  <si>
    <t>вул. Червоноткацька, 75</t>
  </si>
  <si>
    <t>1, для обслуговування та експлуатації адміністративно-виробничих будівель та споруд</t>
  </si>
  <si>
    <t>8000000000:62:068:0182</t>
  </si>
  <si>
    <t>Товариство з обмеженою відповідальністю "КСФ № 46"</t>
  </si>
  <si>
    <t>37985746</t>
  </si>
  <si>
    <t>124</t>
  </si>
  <si>
    <t>25.05.2018</t>
  </si>
  <si>
    <t>МЗК-1-01600</t>
  </si>
  <si>
    <t>05.06.2018</t>
  </si>
  <si>
    <t>вул. Червоноткацька, 59а (літ.2 В)</t>
  </si>
  <si>
    <t>1, для експлуатації та обслуговування виробничо-складських будівель та споруд</t>
  </si>
  <si>
    <t>8000000000:62:068:0193</t>
  </si>
  <si>
    <t>Товариство з обмеженою відповідальністю "Бізнес-Центр" "ОРЛЕН"</t>
  </si>
  <si>
    <t>32732497</t>
  </si>
  <si>
    <t>б/н 62-6-00486</t>
  </si>
  <si>
    <t>14.04.2008</t>
  </si>
  <si>
    <t>62-6-00486</t>
  </si>
  <si>
    <t>1.11.6, для будівництва, експлуатації і обслуговування  будівлі та споруд</t>
  </si>
  <si>
    <t>8000000000:62:068:0198</t>
  </si>
  <si>
    <t>558</t>
  </si>
  <si>
    <t>62-6-00250</t>
  </si>
  <si>
    <t>1.10.5, для завершення будівництва, подальшої експлуатації і обслуговування виробничої бази</t>
  </si>
  <si>
    <t>8000000000:62:068:0205</t>
  </si>
  <si>
    <t>Товариство з обмеженою відповідальністю "Ювіком сервіс"</t>
  </si>
  <si>
    <t>38923523</t>
  </si>
  <si>
    <t>5374</t>
  </si>
  <si>
    <t>26.11.2018</t>
  </si>
  <si>
    <t>МЗК-1-01809</t>
  </si>
  <si>
    <t>1, для експлуатації та обслуговування нежилих будівель (виробничого комплексу по виготовленню паперово-білової продукції)</t>
  </si>
  <si>
    <t>8000000000:62:068:0251</t>
  </si>
  <si>
    <t>ТОВАРИСТВО З ОБМЕЖЕНОЮ ВІДПОВІДАЛЬНІСТЮ "АРС-ЕН"</t>
  </si>
  <si>
    <t>38689772</t>
  </si>
  <si>
    <t>370</t>
  </si>
  <si>
    <t>29.05.2019</t>
  </si>
  <si>
    <t>МЗК-1-01978</t>
  </si>
  <si>
    <t>05.08.2019</t>
  </si>
  <si>
    <t>1.11.6, для експлуатації та обслуговування виробничо-складської будівлі</t>
  </si>
  <si>
    <t>8000000000:62:068:0281</t>
  </si>
  <si>
    <t>Товариство з обмеженою відповідальністю "Епіцентр Н"</t>
  </si>
  <si>
    <t>37963209</t>
  </si>
  <si>
    <t>2276</t>
  </si>
  <si>
    <t>23.05.2014</t>
  </si>
  <si>
    <t>МЗК-1-00266</t>
  </si>
  <si>
    <t>27.05.2014</t>
  </si>
  <si>
    <t>вул. Віскозна, 4</t>
  </si>
  <si>
    <t>0, Для реконструкції нежитлових будівель під супермаркет будівельних матеріалів та складські будівлі і споруди з подальшими експлуатацією та обслуговуванням</t>
  </si>
  <si>
    <t>8000000000:62:068:0415</t>
  </si>
  <si>
    <t>Товариство з обмеженою відповідальністю "Енерговентиляція"</t>
  </si>
  <si>
    <t>19136446</t>
  </si>
  <si>
    <t>309</t>
  </si>
  <si>
    <t>08.09.2017</t>
  </si>
  <si>
    <t>МЗК-1-01354</t>
  </si>
  <si>
    <t>13.09.2017</t>
  </si>
  <si>
    <t>1, для експлуатації та обслуговування будівель і споруд виробничої бази</t>
  </si>
  <si>
    <t>8000000000:62:071:0002</t>
  </si>
  <si>
    <t>Відкрите акціонерне товариство "Будтранс"</t>
  </si>
  <si>
    <t>03481328</t>
  </si>
  <si>
    <t>166</t>
  </si>
  <si>
    <t>06.02.2003</t>
  </si>
  <si>
    <t>62-6-00055</t>
  </si>
  <si>
    <t>25.03.2003</t>
  </si>
  <si>
    <t>пров. Карельський, 5</t>
  </si>
  <si>
    <t>1.10.5, Для експлуатації та обслуговування виробничих будівель і споруд</t>
  </si>
  <si>
    <t>8000000000:62:071:0006</t>
  </si>
  <si>
    <t>Товариство з обмеженою відповідальністю "Агора Сервіс"</t>
  </si>
  <si>
    <t>36791556</t>
  </si>
  <si>
    <t>244</t>
  </si>
  <si>
    <t>02.08.2019</t>
  </si>
  <si>
    <t>МЗК-1-02017</t>
  </si>
  <si>
    <t>23.12.2019</t>
  </si>
  <si>
    <t>пров. Карельський, 7/2</t>
  </si>
  <si>
    <t>0, для експлуатації та обслуговування  автозаправного комплексу</t>
  </si>
  <si>
    <t>8000000000:62:072:0001</t>
  </si>
  <si>
    <t>Товариство з обмеженою відповідальністю "Рембуд-2"</t>
  </si>
  <si>
    <t>21560447</t>
  </si>
  <si>
    <t>3050</t>
  </si>
  <si>
    <t>06.12.2001</t>
  </si>
  <si>
    <t>62-6-00029</t>
  </si>
  <si>
    <t>24.01.2002</t>
  </si>
  <si>
    <t>вул. Мурманська, 3</t>
  </si>
  <si>
    <t>1.10.5, для будівництва та експлуатації виробничо-будівельної бази</t>
  </si>
  <si>
    <t>8000000000:62:072:0014</t>
  </si>
  <si>
    <t>Товариство з обмеженою відповідальністю "ВВ-ТРЕЙД"</t>
  </si>
  <si>
    <t>36136138</t>
  </si>
  <si>
    <t>73187415</t>
  </si>
  <si>
    <t>17.11.2016</t>
  </si>
  <si>
    <t>11430396</t>
  </si>
  <si>
    <t>29.09.2015</t>
  </si>
  <si>
    <t>вул. Попудренка, 92</t>
  </si>
  <si>
    <t>0, для експлуатації та обслуговування з подальшою реконструкцією будівель та споруд</t>
  </si>
  <si>
    <t>8000000000:62:076:0003</t>
  </si>
  <si>
    <t>Товариство з обмеженою відповідальністю "КРОКУС ГРУП"</t>
  </si>
  <si>
    <t>38095979</t>
  </si>
  <si>
    <t>37</t>
  </si>
  <si>
    <t>06.02.2019</t>
  </si>
  <si>
    <t>МЗК-1-01878</t>
  </si>
  <si>
    <t>вул. Пухівська, 1а</t>
  </si>
  <si>
    <t>1, для експлуатації та обслуговування виробничої бази</t>
  </si>
  <si>
    <t>8000000000:62:076:0005</t>
  </si>
  <si>
    <t>Сільськогосподарське відкрите акціонерне товариство "Київська овочева фабрика"</t>
  </si>
  <si>
    <t>00849304</t>
  </si>
  <si>
    <t>3100</t>
  </si>
  <si>
    <t>12.12.2001</t>
  </si>
  <si>
    <t>62-6-00026</t>
  </si>
  <si>
    <t>10.01.2002</t>
  </si>
  <si>
    <t>1.1, для експлуатації та обслуговування теплиці та господарських будівель</t>
  </si>
  <si>
    <t>8000000000:62:076:0028</t>
  </si>
  <si>
    <t>ПРИВАТНЕ АКЦІОНЕРНЕ ТОВАРИСТВО "ЗАВОД"ПІВДЕНКАБЕЛЬ"</t>
  </si>
  <si>
    <t>00214534</t>
  </si>
  <si>
    <t>76</t>
  </si>
  <si>
    <t>21.02.2006</t>
  </si>
  <si>
    <t>62-6-00310</t>
  </si>
  <si>
    <t>02.03.2006</t>
  </si>
  <si>
    <t>1.11.6, для обслуговування та експлуатації кабельного поля з сховищем для зберігання контейнерів із кабельно-провідниковою продукцією</t>
  </si>
  <si>
    <t>8000000000:62:077:0104</t>
  </si>
  <si>
    <t>Дубенко Сергій Сергійович</t>
  </si>
  <si>
    <t>1242</t>
  </si>
  <si>
    <t>01.12.2017</t>
  </si>
  <si>
    <t>МЗК-1-01416</t>
  </si>
  <si>
    <t>06.12.2017</t>
  </si>
  <si>
    <t>вул. Оноре де Бальзака, 63</t>
  </si>
  <si>
    <t>1.11.3, для експлуатації та обслуговування магазину-кафе з літнім майданчиком</t>
  </si>
  <si>
    <t>8000000000:62:077:0118</t>
  </si>
  <si>
    <t>приватне підприємство "ГУРТ-А"</t>
  </si>
  <si>
    <t>31085990</t>
  </si>
  <si>
    <t>802</t>
  </si>
  <si>
    <t>24.10.2005</t>
  </si>
  <si>
    <t>62-6-00287</t>
  </si>
  <si>
    <t>21.11.2005</t>
  </si>
  <si>
    <t>вул. Лісківська, 9/22</t>
  </si>
  <si>
    <t>1.11.3, Для будівництва, експлуатації та обслуговування торговельного павільйону з літнім майданчиком</t>
  </si>
  <si>
    <t>8000000000:62:080:0054</t>
  </si>
  <si>
    <t>8000000000:62:080:0055</t>
  </si>
  <si>
    <t>8000000000:62:080:0056</t>
  </si>
  <si>
    <t>8000000000:62:080:0057</t>
  </si>
  <si>
    <t>8000000000:62:080:0058</t>
  </si>
  <si>
    <t>8000000000:62:080:0059</t>
  </si>
  <si>
    <t>8000000000:62:080:0060</t>
  </si>
  <si>
    <t>8000000000:62:144:0007</t>
  </si>
  <si>
    <t>Автогаражний кооператив по будівництву та експлуатації гаражів (автостоянок) для зберігання транспортних засобів, що знаходяться в особистій власності громадян Ватутінського району міста Києва "Вигурівщина-2"</t>
  </si>
  <si>
    <t>21581811</t>
  </si>
  <si>
    <t>411</t>
  </si>
  <si>
    <t>14.06.2005</t>
  </si>
  <si>
    <t>62-6-00235</t>
  </si>
  <si>
    <t>16.06.2005</t>
  </si>
  <si>
    <t>вул. Теодора Драйзера, 23</t>
  </si>
  <si>
    <t>1.9, для будівництва, експлуатації та обслуговування гаражів</t>
  </si>
  <si>
    <t>8000000000:62:144:0010</t>
  </si>
  <si>
    <t>Виробничий кооператив "Свєта" з самостійним статусом</t>
  </si>
  <si>
    <t>24938219</t>
  </si>
  <si>
    <t>2542</t>
  </si>
  <si>
    <t>26.06.2015</t>
  </si>
  <si>
    <t>МЗК-1-00527</t>
  </si>
  <si>
    <t>15.07.2015</t>
  </si>
  <si>
    <t>вул. Радунська</t>
  </si>
  <si>
    <t>1.14.2, для влаштування відкритої автостоянки з об'єктами дорожнього сервісу та побутового обслуговування</t>
  </si>
  <si>
    <t>8000000000:62:144:0011</t>
  </si>
  <si>
    <t>2545</t>
  </si>
  <si>
    <t>МЗК-1-00526</t>
  </si>
  <si>
    <t>8000000000:62:145:0003</t>
  </si>
  <si>
    <t>Мале приватне підприємство "Атлант"</t>
  </si>
  <si>
    <t>20614827</t>
  </si>
  <si>
    <t>б/н 62-5-00050</t>
  </si>
  <si>
    <t>23.05.2000</t>
  </si>
  <si>
    <t>62-5-00050</t>
  </si>
  <si>
    <t>вул. Карла Маркса, 32а</t>
  </si>
  <si>
    <t>1.10.5, експлуатації та обслуговування будівель і споруд виробничої бази</t>
  </si>
  <si>
    <t>8000000000:62:145:0004</t>
  </si>
  <si>
    <t>Товариство з обмеженою відповідальністю науково-технічне підприємство "Бонус-П"</t>
  </si>
  <si>
    <t>24084504</t>
  </si>
  <si>
    <t>849</t>
  </si>
  <si>
    <t>17.08.2004</t>
  </si>
  <si>
    <t>62-6-00246</t>
  </si>
  <si>
    <t>27.07.2005</t>
  </si>
  <si>
    <t>вул. Оноре де Бальзака (виїзд до с.Троєщина)</t>
  </si>
  <si>
    <t>1.11.6, для будівництва, експлуатації та обслуговування магазину-кафе з автомиючим комплексом та благоустроєм прилеглої території</t>
  </si>
  <si>
    <t>8000000000:62:145:0016</t>
  </si>
  <si>
    <t>23</t>
  </si>
  <si>
    <t>06.03.2018</t>
  </si>
  <si>
    <t>МЗК-1-01506</t>
  </si>
  <si>
    <t>28.03.2018</t>
  </si>
  <si>
    <t>0, для експлуатації та обслуговування виробничо складських будівель і споруд з адміністративними приміщеннями</t>
  </si>
  <si>
    <t>8000000000:62:145:0017</t>
  </si>
  <si>
    <t>24</t>
  </si>
  <si>
    <t>МЗК-1-01505</t>
  </si>
  <si>
    <t>8000000000:62:080:0082</t>
  </si>
  <si>
    <t>8000000000:62:080:0083</t>
  </si>
  <si>
    <t>8000000000:62:080:0084</t>
  </si>
  <si>
    <t>8000000000:62:080:0085</t>
  </si>
  <si>
    <t>8000000000:62:080:0086</t>
  </si>
  <si>
    <t>8000000000:62:080:0087</t>
  </si>
  <si>
    <t>8000000000:62:080:0088</t>
  </si>
  <si>
    <t>8000000000:62:080:0089</t>
  </si>
  <si>
    <t>8000000000:62:080:0090</t>
  </si>
  <si>
    <t>8000000000:62:080:0091</t>
  </si>
  <si>
    <t>8000000000:62:080:0097</t>
  </si>
  <si>
    <t>8000000000:62:080:0098</t>
  </si>
  <si>
    <t>8000000000:62:080:0099</t>
  </si>
  <si>
    <t>8000000000:62:080:0100</t>
  </si>
  <si>
    <t>8000000000:62:084:0200</t>
  </si>
  <si>
    <t>Товариство з обмеженою відповідальністю "Птахофабрика Київська"</t>
  </si>
  <si>
    <t>05513187</t>
  </si>
  <si>
    <t>2-238</t>
  </si>
  <si>
    <t>24.01.2005</t>
  </si>
  <si>
    <t>62-6-00194</t>
  </si>
  <si>
    <t>01.02.2005</t>
  </si>
  <si>
    <t>просп. Броварський, 16 км</t>
  </si>
  <si>
    <t>1.1, Для експлуатації та обслуговування будівель і споруд цілісного майнового комплексу</t>
  </si>
  <si>
    <t>01.01, Для ведення товарного сільськогосподарського виробництва</t>
  </si>
  <si>
    <t>8000000000:62:084:0201</t>
  </si>
  <si>
    <t>8000000000:62:084:0202</t>
  </si>
  <si>
    <t>8000000000:62:090:0013</t>
  </si>
  <si>
    <t>Закрите акціонерне товариство "Юность-2"</t>
  </si>
  <si>
    <t>24103012</t>
  </si>
  <si>
    <t>1572</t>
  </si>
  <si>
    <t>11.12.2006</t>
  </si>
  <si>
    <t>62-6-00378</t>
  </si>
  <si>
    <t>24.01.2007</t>
  </si>
  <si>
    <t>вул. Шолом-Алейхема, 2а</t>
  </si>
  <si>
    <t>1.11.3, експлуатації та обслуговування комплексу торговельних павільйонів</t>
  </si>
  <si>
    <t>8000000000:62:090:0016</t>
  </si>
  <si>
    <t>8000000000:62:092:0050</t>
  </si>
  <si>
    <t>Товариство з обмеженою відповідальністю "ТЕЛЛУС ІНВЕСТ"</t>
  </si>
  <si>
    <t>41313577</t>
  </si>
  <si>
    <t>696</t>
  </si>
  <si>
    <t>20.09.2019</t>
  </si>
  <si>
    <t>МЗК-1-02012</t>
  </si>
  <si>
    <t>вул. Оноре де Бальзака, 85</t>
  </si>
  <si>
    <t>1.11.3, для реконструкції об'єкта незавершенного будівництва - блоку первинного обслуговування населення з подальшою експлуатацією та обслуговуванням сучасного торговельного центру</t>
  </si>
  <si>
    <t>8000000000:62:092:0051</t>
  </si>
  <si>
    <t>Приватне підприємство "ІНВЕСТБУД"</t>
  </si>
  <si>
    <t>32661662</t>
  </si>
  <si>
    <t>624</t>
  </si>
  <si>
    <t>09.06.2016</t>
  </si>
  <si>
    <t>МЗК-1-00943</t>
  </si>
  <si>
    <t>15.06.2016</t>
  </si>
  <si>
    <t>вул. Оноре де Бальзака, 85а</t>
  </si>
  <si>
    <t>1.13.4, для будівництва, експлуатації та обслуговування комплексу приміщень соціально-побутового призначення</t>
  </si>
  <si>
    <t>8000000000:62:095:0004</t>
  </si>
  <si>
    <t>Публічне акціонерне товариство "Домобудівний комбінат №4"|Товариство з обмеженою відповідальністю "ФІАНІТ"</t>
  </si>
  <si>
    <t>05503160|32377750</t>
  </si>
  <si>
    <t>417</t>
  </si>
  <si>
    <t>23.11.2015</t>
  </si>
  <si>
    <t>МЗК-1-00731</t>
  </si>
  <si>
    <t>20-й мікрорайон житлового масиву Вигурівщина-Троєщина</t>
  </si>
  <si>
    <t>1.13.2, для будівництва 20-го мікрорайону житлового масиву Вигурівщина-Троєщина</t>
  </si>
  <si>
    <t>8000000000:62:095:0007</t>
  </si>
  <si>
    <t>Релігійна громада Української Православної Церкви парафії на честь ікони Матері Божої "Всецариця" у Деснянському районі м.Києва</t>
  </si>
  <si>
    <t>26087375</t>
  </si>
  <si>
    <t>357</t>
  </si>
  <si>
    <t>62-6-00133</t>
  </si>
  <si>
    <t>30.04.2004</t>
  </si>
  <si>
    <t>перетин просп.Володимира Маяковського та вул.Милославської</t>
  </si>
  <si>
    <t>1.12.6, для будівництва,експлуатації та обслуговування храму</t>
  </si>
  <si>
    <t>8000000000:62:095:0009</t>
  </si>
  <si>
    <t>Закрите акціонерне товариство "Квадрат-Україна"</t>
  </si>
  <si>
    <t>32707785</t>
  </si>
  <si>
    <t>713</t>
  </si>
  <si>
    <t>03.10.2005</t>
  </si>
  <si>
    <t>62-6-00268</t>
  </si>
  <si>
    <t>07.10.2005</t>
  </si>
  <si>
    <t>перетин вул.Милославської та просп.Володимира Маяковського</t>
  </si>
  <si>
    <t>1.11.6, для будівництва, експлуатації та обслуговування торговельно-розважального комплексу з рекреаційно-оздоровчою та аква-зонами, а також дитячим майданчиком</t>
  </si>
  <si>
    <t>8000000000:62:095:0099</t>
  </si>
  <si>
    <t>464</t>
  </si>
  <si>
    <t>30.10.2012</t>
  </si>
  <si>
    <t>62-6-00607</t>
  </si>
  <si>
    <t>10.12.2012</t>
  </si>
  <si>
    <t>вул. Милославська</t>
  </si>
  <si>
    <t>1.10.3, для будівництва, експлуатації та обслуговування насосної станції на тепломережі № 4 від ТЕЦ-6</t>
  </si>
  <si>
    <t>11.04,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</si>
  <si>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8000000000:62:096:0001</t>
  </si>
  <si>
    <t>Приватне підприємство "Бабірусса"</t>
  </si>
  <si>
    <t>21525505</t>
  </si>
  <si>
    <t>1719</t>
  </si>
  <si>
    <t>25.05.2000</t>
  </si>
  <si>
    <t>62-6-00005</t>
  </si>
  <si>
    <t>16.06.2000</t>
  </si>
  <si>
    <t>вул. Миколи Лаврухіна, 9</t>
  </si>
  <si>
    <t>1.11.3, експлуатації та обслуговування магазину "Продтовари"</t>
  </si>
  <si>
    <t>8000000000:62:096:0034</t>
  </si>
  <si>
    <t>Закрите акціонерне товариство "Саня"</t>
  </si>
  <si>
    <t>24575291</t>
  </si>
  <si>
    <t>2-3103</t>
  </si>
  <si>
    <t>05.07.2005</t>
  </si>
  <si>
    <t>62-6-00288</t>
  </si>
  <si>
    <t>12.12.2005</t>
  </si>
  <si>
    <t>вул. Миколи Лаврухіна, 7б</t>
  </si>
  <si>
    <t>1.11.3, для завершення будівництва, подальшого обслуговування та експлуатації торговельно-офісного комплексу з закладами громадського харчування</t>
  </si>
  <si>
    <t>8000000000:62:096:0065</t>
  </si>
  <si>
    <t>Приватне акціонерне товариство "ЛІВОБЕРЕЖЖЯІНВЕСТ"</t>
  </si>
  <si>
    <t>35391700</t>
  </si>
  <si>
    <t>8386</t>
  </si>
  <si>
    <t>21.12.2012</t>
  </si>
  <si>
    <t>62-6-00612</t>
  </si>
  <si>
    <t>25.12.2012</t>
  </si>
  <si>
    <t>вул. Миколи Лаврухіна, 4</t>
  </si>
  <si>
    <t>1.11.6, для експлуатації та обслуговування торговельно - розважального центру та паркінгу</t>
  </si>
  <si>
    <t>8000000000:62:097:0001</t>
  </si>
  <si>
    <t>Відкрите акціонерне товариство "Київсільелектро"</t>
  </si>
  <si>
    <t>00132457</t>
  </si>
  <si>
    <t>б/н 62-6-00256</t>
  </si>
  <si>
    <t>07.09.2005</t>
  </si>
  <si>
    <t>62-6-00256</t>
  </si>
  <si>
    <t>вул. Пухівська, 3</t>
  </si>
  <si>
    <t>1.10.5, Для експлуатації та обслуговування будівель і споруд виробничої бази</t>
  </si>
  <si>
    <t>8000000000:62:098:0005</t>
  </si>
  <si>
    <t>ТОВАРИСТВО З ОБМЕЖЕНОЮ ВІДПОВІДАЛЬНІСТЮ "АУРІГЕР"</t>
  </si>
  <si>
    <t>24088270</t>
  </si>
  <si>
    <t>17</t>
  </si>
  <si>
    <t>62-6-00192</t>
  </si>
  <si>
    <t>28.01.2005</t>
  </si>
  <si>
    <t>перетин вулиць Маршала Жукова та Шолом-Алейхема</t>
  </si>
  <si>
    <t>1.11.6, для будівництва, експлуатації і обслуговування зони відпочинку з павільйоном (кафе) та гостьовим майданчиком для автотранспорту</t>
  </si>
  <si>
    <t>8000000000:62:124:0013</t>
  </si>
  <si>
    <t>Товариство з обмеженою відповідальністю "УКРПРОДПРОМТОРГ-компані"</t>
  </si>
  <si>
    <t>31925325</t>
  </si>
  <si>
    <t>236</t>
  </si>
  <si>
    <t>62-6-00343</t>
  </si>
  <si>
    <t>с. Троєщина, вул. Леніна, 25</t>
  </si>
  <si>
    <t>1.11.3, Для обслуговування та експлуатації продовольчого магазину</t>
  </si>
  <si>
    <t>8000000000:62:137:0002</t>
  </si>
  <si>
    <t>вул. Карла Маркса, 32</t>
  </si>
  <si>
    <t>8000000000:62:143:0018</t>
  </si>
  <si>
    <t>Приватне підприємство "Полин"</t>
  </si>
  <si>
    <t>21460993</t>
  </si>
  <si>
    <t>780у</t>
  </si>
  <si>
    <t>11.08.2006</t>
  </si>
  <si>
    <t>62-6-00351</t>
  </si>
  <si>
    <t>вул. Деснянська, 24б</t>
  </si>
  <si>
    <t>1.13.4, для будівництва, експлуатації та обслуговування станції технічного обслуговування та капітального ремонту автомобілів з виробництвом малих вузлів та деталей кузова</t>
  </si>
  <si>
    <t>8000000000:62:211:0016</t>
  </si>
  <si>
    <t>Товариство з обмеженою відповідальністю "Укртелепорт"</t>
  </si>
  <si>
    <t>31090780</t>
  </si>
  <si>
    <t>17-5289</t>
  </si>
  <si>
    <t>13.09.2006</t>
  </si>
  <si>
    <t>62-6-00356</t>
  </si>
  <si>
    <t>19.09.2006</t>
  </si>
  <si>
    <t>вул.Електротехнічна</t>
  </si>
  <si>
    <t>1.13.4, для завершення будівництва об'єкта незавершеного будівництва з подальшим обслуговуванням та експлуатацією виробничої бази з обслуговування та керування автотранспорту</t>
  </si>
  <si>
    <t>12.08, Для розміщення та експлуатації будівель і споруд додаткових транспортних послуг та допоміжних операцій</t>
  </si>
  <si>
    <t>8000000000:62:211:0019</t>
  </si>
  <si>
    <t>Товариство з обмеженою відповідальністю "МАХА-УКРАЇНА"</t>
  </si>
  <si>
    <t>32345650</t>
  </si>
  <si>
    <t>140</t>
  </si>
  <si>
    <t>31.03.2006</t>
  </si>
  <si>
    <t>62-6-00339</t>
  </si>
  <si>
    <t>вул. Електротехнічна, 45</t>
  </si>
  <si>
    <t>1.11.1, для завершення будівництва, подальшої експлуатації та обслуговування станції діагностики автотранспортних засобів</t>
  </si>
  <si>
    <t>8000000000:62:260:0024</t>
  </si>
  <si>
    <t>Товариство з обмеженою відповідальністю "Епіцентр К"</t>
  </si>
  <si>
    <t>32490244</t>
  </si>
  <si>
    <t>990</t>
  </si>
  <si>
    <t>30.09.2016</t>
  </si>
  <si>
    <t>МЗК-1-01042</t>
  </si>
  <si>
    <t>18.10.2016</t>
  </si>
  <si>
    <t>перетин вул.Сулеймана Стальського та вул.Братиславської</t>
  </si>
  <si>
    <t>1.11.6, для влаштування, експлуатації та обслуговування тимчасової відкритої автостоянки</t>
  </si>
  <si>
    <t>8000000000:62:260:0027</t>
  </si>
  <si>
    <t>Комунальне підприємство "Київпастранс"</t>
  </si>
  <si>
    <t>31725604</t>
  </si>
  <si>
    <t>954</t>
  </si>
  <si>
    <t>23.09.2016</t>
  </si>
  <si>
    <t>МЗК-1-01027</t>
  </si>
  <si>
    <t>перетин вул. Братиславської та вул. Сулеймана Стальського</t>
  </si>
  <si>
    <t>1.14.2, для розширення повороту з облаштуванням додаткових місць для паркування автотранспорту з подальшими його експлуатацією та обслуговуванням</t>
  </si>
  <si>
    <t>8000000000:62:263:0001</t>
  </si>
  <si>
    <t>Гаражно-будівельний кооператив "Десна"</t>
  </si>
  <si>
    <t>22868408</t>
  </si>
  <si>
    <t>б/н 62-5-00051</t>
  </si>
  <si>
    <t>30.05.2000</t>
  </si>
  <si>
    <t>62-5-00051</t>
  </si>
  <si>
    <t>вул. Космонавта Волкова, 4а</t>
  </si>
  <si>
    <t>1.9, для будівництва та експлуатації одноповерхових гаражів</t>
  </si>
  <si>
    <t>8000000000:62:264:0029</t>
  </si>
  <si>
    <t>Приватне підприємство "АГЛАЙС"</t>
  </si>
  <si>
    <t>32222610</t>
  </si>
  <si>
    <t>81</t>
  </si>
  <si>
    <t>15.02.2007</t>
  </si>
  <si>
    <t>62-6-00380</t>
  </si>
  <si>
    <t>21.02.2007</t>
  </si>
  <si>
    <t>перетин вулиць Радистів та Бобринецької</t>
  </si>
  <si>
    <t>1, для будівництва, експлуатації та обслуговування багатоквартирних житлових будинків з вбудовано-прибудованими приміщеннями та паркінгом</t>
  </si>
  <si>
    <t>8000000000:62:286:0001</t>
  </si>
  <si>
    <t>6087</t>
  </si>
  <si>
    <t>12.12.2013</t>
  </si>
  <si>
    <t>МЗК-1-00126</t>
  </si>
  <si>
    <t>25.12.2013</t>
  </si>
  <si>
    <t>вул. Маршала Жукова, 8 (літ.Б)</t>
  </si>
  <si>
    <t>1.10.3, для експлуатації та обслуговування трансформаторної підстанції (ТП-4937)</t>
  </si>
  <si>
    <t>8000000000:62:297:0002</t>
  </si>
  <si>
    <t>178</t>
  </si>
  <si>
    <t>05.04.2006</t>
  </si>
  <si>
    <t>62-6-00327</t>
  </si>
  <si>
    <t>11.04.2006</t>
  </si>
  <si>
    <t>вул. Ушицька, 1</t>
  </si>
  <si>
    <t>1.9, для будівництва,експлуатації та обслуговування одноповерхових гаражів</t>
  </si>
  <si>
    <t>8000000000:62:211:0028</t>
  </si>
  <si>
    <t>Приватне підприємство "Спортивно-оздоровчий комплекс"Мівіол"</t>
  </si>
  <si>
    <t>35872288</t>
  </si>
  <si>
    <t>949</t>
  </si>
  <si>
    <t>25.12.2010</t>
  </si>
  <si>
    <t>62-6-00568</t>
  </si>
  <si>
    <t>27.01.2011</t>
  </si>
  <si>
    <t>вул. Електротехнічна, 47 (літ.Б)</t>
  </si>
  <si>
    <t>1.11.6, для будівництва, експлуатації та обслуговування  гаражного комплексу з об'єктами  супутньої інфраструктури та складськими приміщеннями шляхом реконструкції будівлі виробничо-складського призначення</t>
  </si>
  <si>
    <t>8000000000:62:211:0095</t>
  </si>
  <si>
    <t>Акціонерне товариство "Київгаз"</t>
  </si>
  <si>
    <t>03346331</t>
  </si>
  <si>
    <t>489</t>
  </si>
  <si>
    <t>27.11.2012</t>
  </si>
  <si>
    <t>62-6-00615</t>
  </si>
  <si>
    <t>28.12.2012</t>
  </si>
  <si>
    <t>1.14.3, для будівництва опорного пункту аварійних бригад ПАТ "Київгаз"</t>
  </si>
  <si>
    <t>8000000000:62:212:0003</t>
  </si>
  <si>
    <t>Київська міська організація "Військовий автоаматор"</t>
  </si>
  <si>
    <t>22934447</t>
  </si>
  <si>
    <t>5</t>
  </si>
  <si>
    <t>28.11.1995</t>
  </si>
  <si>
    <t>62-5-00005</t>
  </si>
  <si>
    <t>вул. Пухівська</t>
  </si>
  <si>
    <t>1, під будівництво одноповерхових гаражів для зберігання приватного автотранспорту з подальшою їх експлуатацією</t>
  </si>
  <si>
    <t>8000000000:62:212:0004</t>
  </si>
  <si>
    <t>8000000000:62:212:0005</t>
  </si>
  <si>
    <t>8000000000:62:212:0010</t>
  </si>
  <si>
    <t>Товариство з обмеженою відповідальністю "САНТЕХНІК ЛТД і К"</t>
  </si>
  <si>
    <t>19478780</t>
  </si>
  <si>
    <t>б/н 62-5-00013</t>
  </si>
  <si>
    <t>29.10.1997</t>
  </si>
  <si>
    <t>62-5-00013</t>
  </si>
  <si>
    <t>вул. Пухівська, 4</t>
  </si>
  <si>
    <t>0, для будівництва, експлуатації та обслуговування виробничої бази</t>
  </si>
  <si>
    <t>8000000000:62:212:0198</t>
  </si>
  <si>
    <t>Приватне акціонерне товариство "Київмлин"</t>
  </si>
  <si>
    <t>30523267</t>
  </si>
  <si>
    <t>496</t>
  </si>
  <si>
    <t>62-6-00582</t>
  </si>
  <si>
    <t>08.11.2011</t>
  </si>
  <si>
    <t>1.10.5, для будівництва виробничої бази для перенесення об'єктів з зони забудови залізнично-автомобільного та Подільського мостових переходів через р. Дніпро у м. Києві, її подальших експлуатації та обслуговування</t>
  </si>
  <si>
    <t>8000000000:62:145:0020</t>
  </si>
  <si>
    <t>Товариство з обмеженою відповідальністю "АВТЕХ-КОМ"</t>
  </si>
  <si>
    <t>33149909</t>
  </si>
  <si>
    <t>3309</t>
  </si>
  <si>
    <t>28.09.2007</t>
  </si>
  <si>
    <t>62-6-00440</t>
  </si>
  <si>
    <t>15.10.2007</t>
  </si>
  <si>
    <t>вул. Оноре де Бальзака</t>
  </si>
  <si>
    <t>1.11.6, для будівництва, експлуатації та обслуговування комплексу автопослуг з магазином та господарськими, офісними приміщеннями та кафе</t>
  </si>
  <si>
    <t>8000000000:62:145:0029</t>
  </si>
  <si>
    <t>1.11.6, для влаштування під'їздів</t>
  </si>
  <si>
    <t>8000000000:62:147:0035</t>
  </si>
  <si>
    <t>Приватне підприємство "Женя"</t>
  </si>
  <si>
    <t>30182566</t>
  </si>
  <si>
    <t>1166</t>
  </si>
  <si>
    <t>26.12.2015</t>
  </si>
  <si>
    <t>МЗК-1-00783</t>
  </si>
  <si>
    <t>14.01.2016</t>
  </si>
  <si>
    <t>вул. Оноре де Бальзака, 3 (Літ.А)</t>
  </si>
  <si>
    <t>0, експлуатації та обслуговування автозаправної станції</t>
  </si>
  <si>
    <t>8000000000:62:160:0007</t>
  </si>
  <si>
    <t>Товариство з обмеженою відповідальністю "Проектно-будівельна фірма"Будівельні інвестиції"</t>
  </si>
  <si>
    <t>32254148</t>
  </si>
  <si>
    <t>1126</t>
  </si>
  <si>
    <t>19.11.2003</t>
  </si>
  <si>
    <t>62-6-00116</t>
  </si>
  <si>
    <t>19.12.2003</t>
  </si>
  <si>
    <t>на просп.Броварському біля станції метро "Чернігівська"</t>
  </si>
  <si>
    <t>1.11.3, для будівництва,експлуатації та обслуговування торговельно-побутового комплексу</t>
  </si>
  <si>
    <t>8000000000:62:161:0001</t>
  </si>
  <si>
    <t>Товариство з обмеженою відповідальністю "Гільдія Нерухомості"</t>
  </si>
  <si>
    <t>295</t>
  </si>
  <si>
    <t>62-6-00596</t>
  </si>
  <si>
    <t>просп. Броварський, 3а (стара адреса)</t>
  </si>
  <si>
    <t>8000000000:62:161:0005</t>
  </si>
  <si>
    <t>Приватне підприємство "ГІЛЬДІЯ НЕРУХОМОСТІ"</t>
  </si>
  <si>
    <t>38957065</t>
  </si>
  <si>
    <t>913</t>
  </si>
  <si>
    <t>13.11.2015</t>
  </si>
  <si>
    <t>МЗК-1-00710</t>
  </si>
  <si>
    <t>24.11.2015</t>
  </si>
  <si>
    <t>просп. Броварський</t>
  </si>
  <si>
    <t>1.13.4, для організації під'їздів та будівництва об'єктів транспортної інфраструктури</t>
  </si>
  <si>
    <t>8000000000:62:162:0001</t>
  </si>
  <si>
    <t>Товариство з обмеженою відповідальністю "АНТ ІНВЕСТ"</t>
  </si>
  <si>
    <t>37856598</t>
  </si>
  <si>
    <t>1092</t>
  </si>
  <si>
    <t>МЗК-1-00412</t>
  </si>
  <si>
    <t>просп. Броварський, 18д</t>
  </si>
  <si>
    <t>1.11.6, для експлуатації та обслуговування торговельно-офісного комплексу</t>
  </si>
  <si>
    <t>8000000000:62:201:0003</t>
  </si>
  <si>
    <t>Дочірнє підприємство "Спортивно-оздоровчий комплекс"Автомобіліст"</t>
  </si>
  <si>
    <t>30251534</t>
  </si>
  <si>
    <t>2226</t>
  </si>
  <si>
    <t>11.09.2008</t>
  </si>
  <si>
    <t>62-6-00498</t>
  </si>
  <si>
    <t>12.09.2008</t>
  </si>
  <si>
    <t>на березі р.Десенка</t>
  </si>
  <si>
    <t>1.12.7, для будівництва, обслуговування  та  експлуатації спортивно-оздоровчого  комплексу  (за  межами  прибережних   захисних   смуг); для обслуговування та експлуатації спортивно-оздоровчого  комплексу  (в  межах прибережних захисних смуг)</t>
  </si>
  <si>
    <t>07.02, Для будівництва та обслуговування об'єктів фізичної культури і спорту</t>
  </si>
  <si>
    <t>8000000000:62:201:0014</t>
  </si>
  <si>
    <t>Публічне акціонерне товариство "Концерн Галнафтогаз"</t>
  </si>
  <si>
    <t>31729918</t>
  </si>
  <si>
    <t>1270</t>
  </si>
  <si>
    <t>09.12.2016</t>
  </si>
  <si>
    <t>МЗК-1-01102</t>
  </si>
  <si>
    <t>16.12.2016</t>
  </si>
  <si>
    <t>просп. Генерала Ватутіна, 5</t>
  </si>
  <si>
    <t>1.11.1, для експлуатації та обслуговування автомийки</t>
  </si>
  <si>
    <t>8000000000:62:201:0015</t>
  </si>
  <si>
    <t>Товариство з обмеженою відповідальністю Науково-виробничий центр "Євродім"</t>
  </si>
  <si>
    <t>30220130</t>
  </si>
  <si>
    <t>63</t>
  </si>
  <si>
    <t>01.02.2012</t>
  </si>
  <si>
    <t>62-6-00587</t>
  </si>
  <si>
    <t>08.02.2012</t>
  </si>
  <si>
    <t>просп. Генерала Ватутіна, 3 літ. "А"</t>
  </si>
  <si>
    <t>1.11.6, для експлуатації та обслуговування будівель автозаправного комплексу</t>
  </si>
  <si>
    <t>8000000000:62:201:0141</t>
  </si>
  <si>
    <t>1269</t>
  </si>
  <si>
    <t>МЗК-1-01100</t>
  </si>
  <si>
    <t>1.11.3, для експлуатації та обслуговування будівлі майнового комплексу (автозаправної станції)</t>
  </si>
  <si>
    <t>8000000000:62:201:0145</t>
  </si>
  <si>
    <t>Фізична особа-підприємець Малахова Катерина Петрівна</t>
  </si>
  <si>
    <t>б/н 62-6-00362</t>
  </si>
  <si>
    <t>08.11.2006</t>
  </si>
  <si>
    <t>62-6-00362</t>
  </si>
  <si>
    <t>просп. Генерала Ватутіна, 5в</t>
  </si>
  <si>
    <t>1.11.3, для будівництва, експлуатації та обслуговування комплексу автопослуг</t>
  </si>
  <si>
    <t>8000000000:62:201:0146</t>
  </si>
  <si>
    <t>Фізична особа-підприємець Польдяєв Іван Єрмолайович</t>
  </si>
  <si>
    <t>б/н 62-6-00363</t>
  </si>
  <si>
    <t>62-6-00363</t>
  </si>
  <si>
    <t>вул. Оноре де Бальзака, 1в</t>
  </si>
  <si>
    <t>8000000000:62:201:0154</t>
  </si>
  <si>
    <t>2227</t>
  </si>
  <si>
    <t>62-6-00497</t>
  </si>
  <si>
    <t>1.12.7, для будівництва, обслуговування та експлуатації спортивно-оздоровчого комплексу</t>
  </si>
  <si>
    <t>8000000000:62:201:0242</t>
  </si>
  <si>
    <t>524</t>
  </si>
  <si>
    <t>62-6-00613</t>
  </si>
  <si>
    <t>27.12.2012</t>
  </si>
  <si>
    <t>1.10.3, для будівництва, експлуації та обслуговування трансформаторної підстанції (ПС "Ватутінська")</t>
  </si>
  <si>
    <t>8000000000:62:201:0255</t>
  </si>
  <si>
    <t>Кучеренко Сергій Юрійович</t>
  </si>
  <si>
    <t>1190</t>
  </si>
  <si>
    <t>06.04.2018</t>
  </si>
  <si>
    <t>МЗК-1-01533</t>
  </si>
  <si>
    <t>11.04.2018</t>
  </si>
  <si>
    <t>вул. Димитрова, 3в</t>
  </si>
  <si>
    <t>1, для обслуговування та ремонту об'єктів інженерної, транспортної, енергетичної інфраструктури</t>
  </si>
  <si>
    <t>8000000000:62:202:0003</t>
  </si>
  <si>
    <t>50</t>
  </si>
  <si>
    <t>62-6-00604</t>
  </si>
  <si>
    <t>26.09.2012</t>
  </si>
  <si>
    <t>вул. Деснянська, 1</t>
  </si>
  <si>
    <t>1.10.3, для будівництва, експлуатації та обслуговування трансформаторної підстанції</t>
  </si>
  <si>
    <t>8000000000:62:202:0104</t>
  </si>
  <si>
    <t>Товариство з обмеженою відповідальністю "База відпочинку"Рапід"</t>
  </si>
  <si>
    <t>35995972</t>
  </si>
  <si>
    <t>261</t>
  </si>
  <si>
    <t>06.04.2005</t>
  </si>
  <si>
    <t>62-6-00217</t>
  </si>
  <si>
    <t>14.04.2005</t>
  </si>
  <si>
    <t>вул. Деснянська</t>
  </si>
  <si>
    <t>1.17, для будівництва, експлуатації та обслуговування бази відпочинку</t>
  </si>
  <si>
    <t>8000000000:62:202:0179</t>
  </si>
  <si>
    <t>Товариство з обмеженою відповідальністю "МІЛФОРТ"</t>
  </si>
  <si>
    <t>35494037</t>
  </si>
  <si>
    <t>б/н 62-6-00576</t>
  </si>
  <si>
    <t>21.07.2011</t>
  </si>
  <si>
    <t>62-6-00576</t>
  </si>
  <si>
    <t>1.13.2, для будівництва та обслуговування бази відпочинку сімейного типу з центром дозвілля та спортивно-оздоровчим комплексом</t>
  </si>
  <si>
    <t>8000000000:62:206:0002</t>
  </si>
  <si>
    <t>Дитячий лікувально-оздоровчий комплекс "Дніпровські хвилі" Українського комітету профспілки працівників річкового транспорту</t>
  </si>
  <si>
    <t>02595405</t>
  </si>
  <si>
    <t>б/н 62-5-00048</t>
  </si>
  <si>
    <t>15.02.2000</t>
  </si>
  <si>
    <t>62-5-00048</t>
  </si>
  <si>
    <t>урочище Чорторий, урочище Чорторий (парк "Дружби народів")</t>
  </si>
  <si>
    <t>1.16, експлуатації та обслуговування будівель і споруд дитячого лікувально-оздоровчого комплексу</t>
  </si>
  <si>
    <t>8000000000:62:206:0008</t>
  </si>
  <si>
    <t>Товариство з обмеженою відповідальністю "ПРІМАТЕЛ"</t>
  </si>
  <si>
    <t>24367739</t>
  </si>
  <si>
    <t>896</t>
  </si>
  <si>
    <t>01.09.2004</t>
  </si>
  <si>
    <t>62-6-00172</t>
  </si>
  <si>
    <t>14.10.2004</t>
  </si>
  <si>
    <t>парк Дружби народів, урочище Чорторий</t>
  </si>
  <si>
    <t>1.11.6, для будівництва, експлуатації та обслуговування водно-спортивного комплексу</t>
  </si>
  <si>
    <t>8000000000:62:206:0009</t>
  </si>
  <si>
    <t>4561</t>
  </si>
  <si>
    <t>МЗК-1-00741</t>
  </si>
  <si>
    <t>04.12.2015</t>
  </si>
  <si>
    <t>8000000000:62:206:0010</t>
  </si>
  <si>
    <t>449</t>
  </si>
  <si>
    <t>62-6-00165</t>
  </si>
  <si>
    <t>23.07.2004</t>
  </si>
  <si>
    <t>8000000000:62:206:0011</t>
  </si>
  <si>
    <t>4560</t>
  </si>
  <si>
    <t>МЗК-1-00740</t>
  </si>
  <si>
    <t>8000000000:62:206:0021</t>
  </si>
  <si>
    <t>ТОВАРИСТВО З ОБМЕЖЕНОЮ ВІДПОВІДАЛЬНІСТЮ "СПОРТИВНИЙ ОЗДОРОВЧИЙ КОМПЛЕКС"СКЕЛЯ"</t>
  </si>
  <si>
    <t>42255270</t>
  </si>
  <si>
    <t>139</t>
  </si>
  <si>
    <t>13.05.2019</t>
  </si>
  <si>
    <t>МЗК-1-01954</t>
  </si>
  <si>
    <t>просп. Генерала Ватутіна, 7а</t>
  </si>
  <si>
    <t>0, для експлуатації та обслуговування причалів з влаштуванням майданчиків для водних видів спорту (рекреаційний комплекс)</t>
  </si>
  <si>
    <t>8000000000:63:021:0035</t>
  </si>
  <si>
    <t>Дніпровський</t>
  </si>
  <si>
    <t>ТОВАРИСТВО З ОБМЕЖЕНОЮ ВІДПОВІДАЛЬНІСТЮ "БДЖІЛКА-СЕРВІС"</t>
  </si>
  <si>
    <t>40884845</t>
  </si>
  <si>
    <t>245</t>
  </si>
  <si>
    <t>27.08.2018</t>
  </si>
  <si>
    <t>МЗК-1-01723</t>
  </si>
  <si>
    <t>17.09.2018</t>
  </si>
  <si>
    <t>вул. Раїси Окіпної, 3г</t>
  </si>
  <si>
    <t>1, для експлуатації та обслуговування продуктового магазину</t>
  </si>
  <si>
    <t>8000000000:63:026:0002</t>
  </si>
  <si>
    <t>ТОВАРИСТВО З ОБМЕЖЕНОЮ ВІДПОВІДАЛЬНІСТЮ "Х.А.О."</t>
  </si>
  <si>
    <t>38013016</t>
  </si>
  <si>
    <t>935</t>
  </si>
  <si>
    <t>19.11.2015</t>
  </si>
  <si>
    <t>МЗК-1-00728</t>
  </si>
  <si>
    <t>просп. Миру, 4 (літ.А)</t>
  </si>
  <si>
    <t>1.11.6, для експлуатації та обслуговування будинку побуту</t>
  </si>
  <si>
    <t>03.13, Для будівництва та обслуговування будівель закладів побутового обслуговування</t>
  </si>
  <si>
    <t>8000000000:63:027:0002</t>
  </si>
  <si>
    <t>ВАТ "Універмаг Дарниця"</t>
  </si>
  <si>
    <t>21454449</t>
  </si>
  <si>
    <t>б/н 63-5-00010</t>
  </si>
  <si>
    <t>06.10.1997</t>
  </si>
  <si>
    <t>63-5-00010</t>
  </si>
  <si>
    <t>просп. Миру, 1</t>
  </si>
  <si>
    <t>0, експлуатації та обслуговування будівлі універмагу</t>
  </si>
  <si>
    <t>8000000000:63:027:0025</t>
  </si>
  <si>
    <t>Товариство з обмеженою відповідальністю "Тораторг"</t>
  </si>
  <si>
    <t>33296820</t>
  </si>
  <si>
    <t>1958</t>
  </si>
  <si>
    <t>21.12.2009</t>
  </si>
  <si>
    <t>66-6-00551</t>
  </si>
  <si>
    <t>30.12.2009</t>
  </si>
  <si>
    <t>просп. Возз'єднання, 10/1</t>
  </si>
  <si>
    <t>1.11.6, для влаштування об'єкту громадського харчування (літній майданчик - кафе)</t>
  </si>
  <si>
    <t>8000000000:63:081:0021</t>
  </si>
  <si>
    <t>товариство з обмеженою відповідальністю кафе "Чебуречна"|Товариство з обмеженою відповідальністю "АЛЬВІС"</t>
  </si>
  <si>
    <t>23538334|21609411</t>
  </si>
  <si>
    <t>17-12711</t>
  </si>
  <si>
    <t>23.12.2004</t>
  </si>
  <si>
    <t>66-6-00233</t>
  </si>
  <si>
    <t>04.02.2005</t>
  </si>
  <si>
    <t>бульв. Русанівський, 7</t>
  </si>
  <si>
    <t>1.11.6, для експлуатації та обслуговування закладу громадського харчування</t>
  </si>
  <si>
    <t>8000000000:62:312:0001</t>
  </si>
  <si>
    <t>ТОВАРИСТВО З ОБМЕЖЕНОЮ ВІДПОВІДАЛЬНІСТЮ "ДЕСНА МАЙСТЕР"</t>
  </si>
  <si>
    <t>40141107</t>
  </si>
  <si>
    <t>5088</t>
  </si>
  <si>
    <t>20.12.2017</t>
  </si>
  <si>
    <t>МЗК-1-01474</t>
  </si>
  <si>
    <t>09.01.2018</t>
  </si>
  <si>
    <t>1, для експлуатації та обслуговування гаражів</t>
  </si>
  <si>
    <t>8000000000:62:355:0001</t>
  </si>
  <si>
    <t>ОБСЛУГОВУЮЧИЙ КООПЕРАТИВ "ЕДЕМ ФОРЕСТ"</t>
  </si>
  <si>
    <t>38377274</t>
  </si>
  <si>
    <t>645</t>
  </si>
  <si>
    <t>15.08.2015</t>
  </si>
  <si>
    <t>МЗК-1-00573</t>
  </si>
  <si>
    <t>02.09.2015</t>
  </si>
  <si>
    <t>11-ий квартал Броварського лісництва</t>
  </si>
  <si>
    <t>1.17, для експлуатації та обслуговування будівель, споруд та дач членів кооперативу</t>
  </si>
  <si>
    <t>8000000000:62:387:0001</t>
  </si>
  <si>
    <t>Суб'єкт підприємницької діяльності-фізична особа Євтух Володимир Васильович</t>
  </si>
  <si>
    <t>1100</t>
  </si>
  <si>
    <t>МЗК-1-01061</t>
  </si>
  <si>
    <t>на трасі Санкт-Петербург-Київ-Одеса, 8 (1167км)</t>
  </si>
  <si>
    <t>1.11.3, для будівництва,експлуатації та обслуговування зони відпочинку "Придорожня" з обєктами громадського харчування</t>
  </si>
  <si>
    <t>8000000000:62:397:0001</t>
  </si>
  <si>
    <t>Фізична особа-підприємець Татарчук Ірина Юріївна</t>
  </si>
  <si>
    <t>628</t>
  </si>
  <si>
    <t>12.08.2015</t>
  </si>
  <si>
    <t>МЗК-1-00566</t>
  </si>
  <si>
    <t>01.09.2015</t>
  </si>
  <si>
    <t>квартал 74, виділ 17 Броварського лісництва Дарницького лісопаркового господарства</t>
  </si>
  <si>
    <t>1.11.3, для будівництва, експлуатації та обслуговування закладу громадського харчування-кафе з благоустроєм прилеглої території в зоні короткочасного відпочинку</t>
  </si>
  <si>
    <t>8000000000:62:481:0001</t>
  </si>
  <si>
    <t>Товариство індивідуальних забудовників "Десенка"</t>
  </si>
  <si>
    <t>26125213</t>
  </si>
  <si>
    <t>187</t>
  </si>
  <si>
    <t>26.07.2016</t>
  </si>
  <si>
    <t>МЗК-1-00977</t>
  </si>
  <si>
    <t>08.08.2016</t>
  </si>
  <si>
    <t>між с.Троєщина та р.Десенка</t>
  </si>
  <si>
    <t>1.13.3, для будівництва житлових будинків котеджного типу з об'єктами соціально-побутового призначення</t>
  </si>
  <si>
    <t>8000000000:62:481:0005</t>
  </si>
  <si>
    <t>8000000000:62:482:0001</t>
  </si>
  <si>
    <t>ТІЗ "Десенка", між с.Троєщина та р.Десенка</t>
  </si>
  <si>
    <t>8000000000:62:482:0028</t>
  </si>
  <si>
    <t>8000000000:62:701:0019</t>
  </si>
  <si>
    <t>Приватне підприємство "НАФТАГАЗСИСТЕМА"</t>
  </si>
  <si>
    <t>24571150</t>
  </si>
  <si>
    <t>1396</t>
  </si>
  <si>
    <t>21.12.2018</t>
  </si>
  <si>
    <t>МЗК-1-01839</t>
  </si>
  <si>
    <t>03.01.2019</t>
  </si>
  <si>
    <t>вул. Оноре де Бальзака, 8г</t>
  </si>
  <si>
    <t>1.14.2, для експлуатації та обслуговування автостоянки</t>
  </si>
  <si>
    <t>8000000000:62:701:0037</t>
  </si>
  <si>
    <t>Товариство з обмеженою відповідальністю "ГЛУСКО РІТЕЙЛ"</t>
  </si>
  <si>
    <t>24812228</t>
  </si>
  <si>
    <t>134</t>
  </si>
  <si>
    <t>МЗК-1-01956</t>
  </si>
  <si>
    <t>перетин вулиць Оноре де Бальзака та просп. Генерала Ватутіна,</t>
  </si>
  <si>
    <t>0, для обслуговування та ремонту об'єктів транспортної інфраструктури</t>
  </si>
  <si>
    <t>8000000000:62:701:0038</t>
  </si>
  <si>
    <t>135</t>
  </si>
  <si>
    <t>МЗК-1-01957</t>
  </si>
  <si>
    <t>03.06.2019</t>
  </si>
  <si>
    <t>8000000000:62:701:0039</t>
  </si>
  <si>
    <t>136</t>
  </si>
  <si>
    <t>МЗК-1-01970</t>
  </si>
  <si>
    <t>25.07.2019</t>
  </si>
  <si>
    <t>8000000000:63:006:0015</t>
  </si>
  <si>
    <t>Товариство з обмеженою відповідальністю "ЮТ"</t>
  </si>
  <si>
    <t>19494849</t>
  </si>
  <si>
    <t>85</t>
  </si>
  <si>
    <t>10.01.2000</t>
  </si>
  <si>
    <t>63-6-00001</t>
  </si>
  <si>
    <t>25.02.2000</t>
  </si>
  <si>
    <t>перетин просп.Возз'єднання і вул. Плеханова</t>
  </si>
  <si>
    <t>1.11.1, для будівництва та обслуговування автозаправної станції</t>
  </si>
  <si>
    <t>8000000000:63:008:0001</t>
  </si>
  <si>
    <t>Колективне підприємство "МАРТІ"</t>
  </si>
  <si>
    <t>22915875</t>
  </si>
  <si>
    <t>336</t>
  </si>
  <si>
    <t>17.03.2016</t>
  </si>
  <si>
    <t>МЗК-1-00852</t>
  </si>
  <si>
    <t>24.03.2016</t>
  </si>
  <si>
    <t>вул. Ентузіастів, 1 (ЛІТЕРА Б)</t>
  </si>
  <si>
    <t>1.14.10, для експлуатації та обслуговування тимчасової відкритої автостоянки</t>
  </si>
  <si>
    <t>17.03.2005</t>
  </si>
  <si>
    <t>25.05.2005</t>
  </si>
  <si>
    <t>8000000000:63:013:0003</t>
  </si>
  <si>
    <t>Дочірнє підприємство ЗАТ "Укрпрофтур" Готельний комплекс "ТУРИСТ"</t>
  </si>
  <si>
    <t>14353417</t>
  </si>
  <si>
    <t>44</t>
  </si>
  <si>
    <t>30.01.2004</t>
  </si>
  <si>
    <t>66-6-00132</t>
  </si>
  <si>
    <t>18.02.2004</t>
  </si>
  <si>
    <t>вул. Раїси Окіпної, 2</t>
  </si>
  <si>
    <t>1.11.6, Для експлуатації та обслуговування готельного комплексу</t>
  </si>
  <si>
    <t>8000000000:63:013:0048</t>
  </si>
  <si>
    <t>Підрушняк Марина Володимирівна|Сиволапенко Вячеслав Вячеславович</t>
  </si>
  <si>
    <t>1115</t>
  </si>
  <si>
    <t>04.04.2017</t>
  </si>
  <si>
    <t>МЗК-1-01179</t>
  </si>
  <si>
    <t>12.04.2017</t>
  </si>
  <si>
    <t>вул. Раїси Окіпної, 4 літ. "А'", "Б"</t>
  </si>
  <si>
    <t>0, для експлуатації та обслуговування закладу громадського харчування</t>
  </si>
  <si>
    <t>8000000000:63:013:0205</t>
  </si>
  <si>
    <t>ТОВАРИСТВО З ОБМЕЖЕНОЮ ВІДПОВІДАЛЬНІСТЮ "ЕКОПАРК ВОДНИХ ВИДІВ СПОРТУ"</t>
  </si>
  <si>
    <t>40306223</t>
  </si>
  <si>
    <t>2577</t>
  </si>
  <si>
    <t>28.07.2017</t>
  </si>
  <si>
    <t>МЗК-1-01339</t>
  </si>
  <si>
    <t>04.09.2017</t>
  </si>
  <si>
    <t>між вул.Раїси Окіпної та просп. Броварським (набережна р. Дніпро)</t>
  </si>
  <si>
    <t>1.12.9, для благоустрою території з влаштуванням паркової території, спортивного майданчика та причалу з човновою станцією</t>
  </si>
  <si>
    <t>8000000000:63:013:0206</t>
  </si>
  <si>
    <t>2578</t>
  </si>
  <si>
    <t>МЗК-1-01340</t>
  </si>
  <si>
    <t>8000000000:63:018:0001</t>
  </si>
  <si>
    <t>Дочірнє підприємство "Екстрім Плюс"</t>
  </si>
  <si>
    <t>31113949</t>
  </si>
  <si>
    <t>374</t>
  </si>
  <si>
    <t>05.12.2017</t>
  </si>
  <si>
    <t>МЗК-1-01425</t>
  </si>
  <si>
    <t>11.12.2017</t>
  </si>
  <si>
    <t>вул. Ованеса Туманяна, 1</t>
  </si>
  <si>
    <t>1.13.4, для будівництва, експлуатації та обслуговування інженерно-транспортної інфраструктури</t>
  </si>
  <si>
    <t>8000000000:63:018:0003</t>
  </si>
  <si>
    <t>Товариство з обмеженою відповідальністю "С І А"</t>
  </si>
  <si>
    <t>32669923</t>
  </si>
  <si>
    <t>79</t>
  </si>
  <si>
    <t>18.04.2017</t>
  </si>
  <si>
    <t>МЗК-1-01193</t>
  </si>
  <si>
    <t>03.05.2017</t>
  </si>
  <si>
    <t>вул. Євгена Сверстюка, 4</t>
  </si>
  <si>
    <t>1.13.2, для будівництва, експлуатації та обслуговування житлово-громадської забудови з об'єктами соціальної інфраструктури</t>
  </si>
  <si>
    <t>02.07, Для іншої житлової забудови</t>
  </si>
  <si>
    <t>8000000000:63:018:0006</t>
  </si>
  <si>
    <t>Товариство з обмеженою відповідальністю "Сант"</t>
  </si>
  <si>
    <t>16462636</t>
  </si>
  <si>
    <t>2583</t>
  </si>
  <si>
    <t>02.08.2000</t>
  </si>
  <si>
    <t>63-6-00005</t>
  </si>
  <si>
    <t>30.08.2000</t>
  </si>
  <si>
    <t>просп. Возз'єднання, 21</t>
  </si>
  <si>
    <t>1.11.6, для експлуатації та обслуговування будівлі фабрики-пральні білизни</t>
  </si>
  <si>
    <t>8000000000:63:018:0012</t>
  </si>
  <si>
    <t>ТОВАРИСТВО З ОБМЕЖЕНОЮ ВІДПОВІДАЛЬНІСТЮ "РУСАНІВКА ІНВЕСТ"</t>
  </si>
  <si>
    <t>41613855</t>
  </si>
  <si>
    <t>782</t>
  </si>
  <si>
    <t>11.07.2018</t>
  </si>
  <si>
    <t>МЗК-1-01641</t>
  </si>
  <si>
    <t>13.07.2018</t>
  </si>
  <si>
    <t>вул. Євгена Сверстюка, 54</t>
  </si>
  <si>
    <t>1.13.3, для будівництва житлового комплексу  з прибудованим дошкільним закладом та пунктом централізованої системи пожежного спостереження</t>
  </si>
  <si>
    <t>8000000000:63:018:0016</t>
  </si>
  <si>
    <t>1.21, для інженерно-транспортної інфраструктури</t>
  </si>
  <si>
    <t>8000000000:63:018:0020</t>
  </si>
  <si>
    <t>Приватне акціонерне товариство "Кімол"</t>
  </si>
  <si>
    <t>00451369</t>
  </si>
  <si>
    <t>258</t>
  </si>
  <si>
    <t>20.02.2002</t>
  </si>
  <si>
    <t>66-6-00041</t>
  </si>
  <si>
    <t>02.04.2002</t>
  </si>
  <si>
    <t>вул. Марини Раскової, 4</t>
  </si>
  <si>
    <t>1.13.2, для будівництва житлового будинку з вбудовано-прибудованими приміщеннями соціально-громадського призначення та підземним паркінгом і експлуатації та обслуговування існуючих будівель і споруд</t>
  </si>
  <si>
    <t>8000000000:63:018:0021</t>
  </si>
  <si>
    <t>8000000000:63:018:0022</t>
  </si>
  <si>
    <t>8000000000:63:018:0023</t>
  </si>
  <si>
    <t>8000000000:63:018:0024</t>
  </si>
  <si>
    <t>8000000000:63:188:0020</t>
  </si>
  <si>
    <t>Гарнога Євгенія Леонідівна</t>
  </si>
  <si>
    <t>138</t>
  </si>
  <si>
    <t>19.06.2018</t>
  </si>
  <si>
    <t>МЗК-1-01637</t>
  </si>
  <si>
    <t>шосе Харківське, 16 літ. "Д"</t>
  </si>
  <si>
    <t>1.11.3, для експлуатації та обслуговування магазину</t>
  </si>
  <si>
    <t>8000000000:63:188:0021</t>
  </si>
  <si>
    <t>Литвиненко Леонід Васильович</t>
  </si>
  <si>
    <t>150</t>
  </si>
  <si>
    <t>МЗК-1-01682</t>
  </si>
  <si>
    <t>14.08.2018</t>
  </si>
  <si>
    <t>бульв. Ярослава Гашека, 8 літ. "В"</t>
  </si>
  <si>
    <t>1, для експлуатації та обслуговування магазину</t>
  </si>
  <si>
    <t>8000000000:63:197:0004</t>
  </si>
  <si>
    <t>Закрите акціонерне товариство "Фанери та плити"</t>
  </si>
  <si>
    <t>00274690</t>
  </si>
  <si>
    <t>345</t>
  </si>
  <si>
    <t>20.03.2003</t>
  </si>
  <si>
    <t>66-6-00083</t>
  </si>
  <si>
    <t>27.06.2003</t>
  </si>
  <si>
    <t>вул. Фанерна, 1</t>
  </si>
  <si>
    <t>1.10.5, для експлуатації та обслуговування комплексу будівель і споруд</t>
  </si>
  <si>
    <t>8000000000:63:241:0006</t>
  </si>
  <si>
    <t>Дарницький</t>
  </si>
  <si>
    <t>Релігійна громада Української Православної Церкви парафії Святителя Феодосія Чернігівського у Дарницькому районі м.Києва</t>
  </si>
  <si>
    <t>24573717</t>
  </si>
  <si>
    <t>730</t>
  </si>
  <si>
    <t>63-6-00388</t>
  </si>
  <si>
    <t>13.12.2006</t>
  </si>
  <si>
    <t>вул. Привокзальна, 2</t>
  </si>
  <si>
    <t>1.12.6, для будівництва, експлуатації та обслуговування храму Святого Феодосія Чернігівського</t>
  </si>
  <si>
    <t>8000000000:63:241:0040</t>
  </si>
  <si>
    <t>Товариство з обмеженою відповідальністю "Торгівельно-виробнича"Агрофірма "Маяк"</t>
  </si>
  <si>
    <t>23538498</t>
  </si>
  <si>
    <t>98</t>
  </si>
  <si>
    <t>22.02.2019</t>
  </si>
  <si>
    <t>МЗК-1-01887</t>
  </si>
  <si>
    <t>11.03.2019</t>
  </si>
  <si>
    <t>вул. Привокзальна, 8</t>
  </si>
  <si>
    <t>1, для експлуатації та обслуговування магазину-крамниці</t>
  </si>
  <si>
    <t>8000000000:63:243:0019</t>
  </si>
  <si>
    <t>Суб'єкт підприємницької діяльності-фізична особа Коваленко Георгій Георгійович</t>
  </si>
  <si>
    <t>8-99</t>
  </si>
  <si>
    <t>16.01.2006</t>
  </si>
  <si>
    <t>63-6-00346</t>
  </si>
  <si>
    <t>вул. Тростянецька, 5-5а</t>
  </si>
  <si>
    <t>1.11.6, для будівництва та експлуатації торговельно-офісних комплексів та пунктів громадського харчування</t>
  </si>
  <si>
    <t>8000000000:63:243:0202</t>
  </si>
  <si>
    <t>ТОВАРИСТВО З ОБМЕЖЕНОЮ ВІДПОВІДАЛЬНІСТЮ "ГУЕЛЬ ПАРК"</t>
  </si>
  <si>
    <t>39025483</t>
  </si>
  <si>
    <t>394</t>
  </si>
  <si>
    <t>30.03.2016</t>
  </si>
  <si>
    <t>МЗК-1-00884</t>
  </si>
  <si>
    <t>08.04.2016</t>
  </si>
  <si>
    <t>на перетині вул.Ревуцького та вул.Анни Ахматової</t>
  </si>
  <si>
    <t>1, для експлуатації та обслуговування будівлі сервісного обслуговування водіїв та пасажирів з відкритою автостоянкою</t>
  </si>
  <si>
    <t>8000000000:63:245:0107</t>
  </si>
  <si>
    <t>ТОВАРИСТВО З ОБМЕЖЕНОЮ ВІДПОВІДАЛЬНІСНТЮ "ПАЙНЕРІ ПАРК"</t>
  </si>
  <si>
    <t>39675032</t>
  </si>
  <si>
    <t>МЗК-1-00921</t>
  </si>
  <si>
    <t>4-ий мікрорайон житлового масиву "Позняки", земельна ділянка № 85</t>
  </si>
  <si>
    <t>0, Для будівництва житлових будинків з вбудовано-прибудованими нежитловими приміщеннями</t>
  </si>
  <si>
    <t>8000000000:63:245:0145</t>
  </si>
  <si>
    <t>Товариство з обмеженою відповідальністю "Торговий Дім"Оріон-Експорт"</t>
  </si>
  <si>
    <t>34260291</t>
  </si>
  <si>
    <t>854</t>
  </si>
  <si>
    <t>07.06.2011</t>
  </si>
  <si>
    <t>63-6-00623</t>
  </si>
  <si>
    <t>14.06.2011</t>
  </si>
  <si>
    <t>4,-ий мікрорайон житлового масиву Позняки</t>
  </si>
  <si>
    <t>1.13.2, для будівництва, експлуатації та обслуговування житлового комплексу з торговим центром і вбудованими приміщеннями офісного та соціально-побутового призначення, з підземним паркінгом</t>
  </si>
  <si>
    <t>8000000000:63:245:0146</t>
  </si>
  <si>
    <t>8000000000:63:243:0181</t>
  </si>
  <si>
    <t>Товариство з обмеженою відповідальністю "Крок-Авто"</t>
  </si>
  <si>
    <t>21660692</t>
  </si>
  <si>
    <t>б/н 63-6-00320</t>
  </si>
  <si>
    <t>30.12.2005</t>
  </si>
  <si>
    <t>63-6-00320</t>
  </si>
  <si>
    <t>вул. Ревуцького, 1а</t>
  </si>
  <si>
    <t>1.11.1, для будівництва, експлуатації та обслуговування станції технічного обслуговування автомобілів</t>
  </si>
  <si>
    <t>8000000000:63:243:0188</t>
  </si>
  <si>
    <t>Товариство з обмеженою відповідальністю "Аллан Плюс"</t>
  </si>
  <si>
    <t>33994144</t>
  </si>
  <si>
    <t>б/н 63-6-00661</t>
  </si>
  <si>
    <t>08.08.2012</t>
  </si>
  <si>
    <t>63-6-00661</t>
  </si>
  <si>
    <t>вул. Ревуцького, 1</t>
  </si>
  <si>
    <t>1.11.6, для будівництва, експлуатації та обслуговування багатоповерхового паркінгу з приміщеннями торговельно-офісного та соціально-побутового призначення</t>
  </si>
  <si>
    <t>8000000000:63:081:0055</t>
  </si>
  <si>
    <t>Акціонерне товариство закритого типу концерн "ЕКОП"</t>
  </si>
  <si>
    <t>14277768</t>
  </si>
  <si>
    <t>937</t>
  </si>
  <si>
    <t>26.09.2003</t>
  </si>
  <si>
    <t>66-6-00130</t>
  </si>
  <si>
    <t>10.02.2004</t>
  </si>
  <si>
    <t>набережна Русанівська, 10б</t>
  </si>
  <si>
    <t>1.13.2, для будівництва, експлуатації та обслуговування офісно-житлового комплексу з підземними гаражами</t>
  </si>
  <si>
    <t>8000000000:63:083:0002</t>
  </si>
  <si>
    <t>ТОВАРИСТВО З ОБМЕЖЕНОЮ ВІДПОВІДАЛЬНІСТЮ "ХОТЕЛ ПРОПЕРТІ"</t>
  </si>
  <si>
    <t>40091004</t>
  </si>
  <si>
    <t>05.07.2019</t>
  </si>
  <si>
    <t>МЗК-1-01974</t>
  </si>
  <si>
    <t>26.07.2019</t>
  </si>
  <si>
    <t>вул. Ентузіастів, 1</t>
  </si>
  <si>
    <t>1.11.6, для експлуатації та обслуговування готельного комплексу</t>
  </si>
  <si>
    <t>8000000000:63:084:0001</t>
  </si>
  <si>
    <t>Акціонерне товариство "Українська автомобільна корпорація"</t>
  </si>
  <si>
    <t>17-6540</t>
  </si>
  <si>
    <t>66-6-00336</t>
  </si>
  <si>
    <t>10.04.2006</t>
  </si>
  <si>
    <t>просп. Возз'єднання, 7б</t>
  </si>
  <si>
    <t>1.13.4, для експлуатації та обслуговування адміністративно-виробничих будівель і споруд філіалу акціонерного товариства "Українська автомобільна корпорація "Автосервісний філіал "Експрес-авто"</t>
  </si>
  <si>
    <t>8000000000:63:084:0003</t>
  </si>
  <si>
    <t>ВАТ "Укрінжтехномед"</t>
  </si>
  <si>
    <t>б/н 63-5-00012</t>
  </si>
  <si>
    <t>07.12.1998</t>
  </si>
  <si>
    <t>63-5-00012</t>
  </si>
  <si>
    <t>просп. Возз'єднання, 7а</t>
  </si>
  <si>
    <t>0, експлуатації та обслуговування інженерного корпусу та складського блоку</t>
  </si>
  <si>
    <t>8000000000:63:085:0001</t>
  </si>
  <si>
    <t>ПРИВАТНЕ АКЦІОНЕРНЕ ТОВАРИСТВО "НЕО ВІТА"</t>
  </si>
  <si>
    <t>35372603</t>
  </si>
  <si>
    <t>1334</t>
  </si>
  <si>
    <t>66-6-00542</t>
  </si>
  <si>
    <t>вул. Регенераторна, 4</t>
  </si>
  <si>
    <t>1.13.2, для будівництва, експлуатації та обслуговування житлово-офісного торговельного комплексу з вбудовано-прибудованими приміщеннями громадського, соціального та торговельного призначення, з підземним та наземним паркінгами</t>
  </si>
  <si>
    <t>02.10, Для будівництва і обслуговування багатоквартирного житлового будинку з об'єктами торгово-розважальної та ринкової інфраструктури</t>
  </si>
  <si>
    <t>8000000000:63:085:0033</t>
  </si>
  <si>
    <t>Суб'єкт підприємницької діяльності-фізична особа Ковальчук Аркадій Олександрович</t>
  </si>
  <si>
    <t>1367</t>
  </si>
  <si>
    <t>18.03.2008</t>
  </si>
  <si>
    <t>66-6-00458</t>
  </si>
  <si>
    <t>19.03.2008</t>
  </si>
  <si>
    <t>просп. Возз'єднання, 1</t>
  </si>
  <si>
    <t>1.12.6, будівництво,експлуатація та обслуговування магазину (торговельного павільйону)</t>
  </si>
  <si>
    <t>8000000000:63:085:0037</t>
  </si>
  <si>
    <t>Українська спеціальна науково-реставраційна проектно-будівельно-виробнича корпорація "Укрреставрація"</t>
  </si>
  <si>
    <t>14358969</t>
  </si>
  <si>
    <t>174</t>
  </si>
  <si>
    <t>16.03.2005</t>
  </si>
  <si>
    <t>66-6-00253</t>
  </si>
  <si>
    <t>24.03.2005</t>
  </si>
  <si>
    <t>вул. Каунаська, 2а</t>
  </si>
  <si>
    <t>1.13.2, для будівництва житлового будинку</t>
  </si>
  <si>
    <t>8000000000:63:113:0004</t>
  </si>
  <si>
    <t>Публічне акціонерне товариство "Укрвторчормет"</t>
  </si>
  <si>
    <t>00191483</t>
  </si>
  <si>
    <t>5416</t>
  </si>
  <si>
    <t>17.06.2002</t>
  </si>
  <si>
    <t>66-6-00057</t>
  </si>
  <si>
    <t>30.08.2002</t>
  </si>
  <si>
    <t>вул. Каунаська, 27</t>
  </si>
  <si>
    <t>1.10.5, для будівництва, експлуатації та обслуговування багатоповерхового паркінгу</t>
  </si>
  <si>
    <t>8000000000:63:127:0003</t>
  </si>
  <si>
    <t>Товариство з обмеженою відповідальністю "Промбудторг"</t>
  </si>
  <si>
    <t>22912977</t>
  </si>
  <si>
    <t>2-2837</t>
  </si>
  <si>
    <t>15.06.2005</t>
  </si>
  <si>
    <t>66-6-00357</t>
  </si>
  <si>
    <t>вул. Березнева, 12б</t>
  </si>
  <si>
    <t>1.13.4, для експлуатації та обслуговування складського приміщення</t>
  </si>
  <si>
    <t>8000000000:63:127:0016</t>
  </si>
  <si>
    <t>Спільне Українсько-Французьке підприємство з іноземними інвестиціями "ОСНОВА-СОЛСИФ" у формі товариства з обмеженою відповідальністю</t>
  </si>
  <si>
    <t>20057315</t>
  </si>
  <si>
    <t>553</t>
  </si>
  <si>
    <t>14.06.2004</t>
  </si>
  <si>
    <t>66-6-00171</t>
  </si>
  <si>
    <t>14.07.2004</t>
  </si>
  <si>
    <t>просп. Возз'єднання, 19</t>
  </si>
  <si>
    <t>8000000000:63:127:0019</t>
  </si>
  <si>
    <t>Гаражно-будівельний кооператив "Актив-2"</t>
  </si>
  <si>
    <t>35551299</t>
  </si>
  <si>
    <t>б/н 63-5-00004</t>
  </si>
  <si>
    <t>01.07.1995</t>
  </si>
  <si>
    <t>63-5-00004</t>
  </si>
  <si>
    <t>вулиця Фанерна</t>
  </si>
  <si>
    <t>1, для будівництва гаражів</t>
  </si>
  <si>
    <t>8000000000:63:127:0027</t>
  </si>
  <si>
    <t>Товариство з обмеженою відповідальністю "Комфорт Мол"</t>
  </si>
  <si>
    <t>38013807</t>
  </si>
  <si>
    <t>60</t>
  </si>
  <si>
    <t>13.02.2014</t>
  </si>
  <si>
    <t>МЗК-1-00175</t>
  </si>
  <si>
    <t>18.02.2014</t>
  </si>
  <si>
    <t>вул. Регенераторна, 4а (літера 1 Д)</t>
  </si>
  <si>
    <t>1.11.3, для експлуатації та обслуговування торговельно-розважального комплексу</t>
  </si>
  <si>
    <t>8000000000:63:127:0028</t>
  </si>
  <si>
    <t>Товариство з обмеженою відповідальністю "Комфорт Спорт"</t>
  </si>
  <si>
    <t>38013791</t>
  </si>
  <si>
    <t>5111</t>
  </si>
  <si>
    <t>МЗК-1-00759</t>
  </si>
  <si>
    <t>29.12.2015</t>
  </si>
  <si>
    <t>вул. Регенераторна, 4б (літера 1 М)</t>
  </si>
  <si>
    <t>1.11.6, для експлуатації та обслуговування фізкультурно-оздоровчого комплексу</t>
  </si>
  <si>
    <t>8000000000:63:127:0029</t>
  </si>
  <si>
    <t>1.11.6, для будівництва, експлуатації та обслуговування житлово-офісного торговельного комплексу з вбудовано-прибудованими приміщеннями громадського, соціального та торговельного призначення, з підземним та наземним паркінгами</t>
  </si>
  <si>
    <t>8000000000:63:127:0071</t>
  </si>
  <si>
    <t>Товариство з обмеженою відповідальністю "Фінансово-промислова спілка"АГРО"</t>
  </si>
  <si>
    <t>30217258</t>
  </si>
  <si>
    <t>2702</t>
  </si>
  <si>
    <t>27.12.2002</t>
  </si>
  <si>
    <t>66-6-00065</t>
  </si>
  <si>
    <t>21.01.2003</t>
  </si>
  <si>
    <t>вул. Березнева, 10</t>
  </si>
  <si>
    <t>1.11.6, для експлуатації та обслуговування адміністративно-учбового комплексу</t>
  </si>
  <si>
    <t>8000000000:63:127:0102</t>
  </si>
  <si>
    <t>8000000000:63:127:0103</t>
  </si>
  <si>
    <t>8000000000:63:127:0104</t>
  </si>
  <si>
    <t>Товариство з обмеженою відповідальністю "Комфорт-Таун"</t>
  </si>
  <si>
    <t>37652914</t>
  </si>
  <si>
    <t>17.05.2018</t>
  </si>
  <si>
    <t>МЗК-1-01602</t>
  </si>
  <si>
    <t>1.9, для експлуатації та обслуговування житлових будинків</t>
  </si>
  <si>
    <t>8000000000:63:127:0105</t>
  </si>
  <si>
    <t>8000000000:63:127:0107</t>
  </si>
  <si>
    <t>1038</t>
  </si>
  <si>
    <t>13.08.2018</t>
  </si>
  <si>
    <t>МЗК-1-01686</t>
  </si>
  <si>
    <t>15.08.2018</t>
  </si>
  <si>
    <t>вул. Березнева, 12</t>
  </si>
  <si>
    <t>0, Для реконструкції території з будівництвом об'єктів житлово-офісного та торговельно-розважального призначення</t>
  </si>
  <si>
    <t>8000000000:63:127:0111</t>
  </si>
  <si>
    <t>891</t>
  </si>
  <si>
    <t>06.11.2015</t>
  </si>
  <si>
    <t>МЗК-1-00701</t>
  </si>
  <si>
    <t>1, для будівництва житлово-офісного торговельного комплексу з вбудовано-прибудованими приміщеннями громадського, соціального та торговельного призначення, з підземним та наземним паркінгами</t>
  </si>
  <si>
    <t>8000000000:63:131:0001</t>
  </si>
  <si>
    <t>1589</t>
  </si>
  <si>
    <t>66-6-00381</t>
  </si>
  <si>
    <t>15.01.2007</t>
  </si>
  <si>
    <t>1.13.2, для будівництва, експлуатації та обслуговування багатоповерхового житлового комплексу з підземними та наземними паркінгами (гаражами), адміністративно-офісними приміщеннями, торговельно-розважальними, навчальними, оздоровчими закладами та іншими об'єктами загального користування</t>
  </si>
  <si>
    <t>1.13.2, для будівництва, експлуатації та обслуговування багатоповерхового житлового комплексу з підземними та наземними паркінгами (гаражами), адміністративно-офісними приміщеннями, торговельно-розважальними, навчальними, оздоровчими закладами та іншим...</t>
  </si>
  <si>
    <t>8000000000:63:146:0014</t>
  </si>
  <si>
    <t>6629</t>
  </si>
  <si>
    <t>27.12.2013</t>
  </si>
  <si>
    <t>МЗК-1-00162</t>
  </si>
  <si>
    <t>11.01.2014</t>
  </si>
  <si>
    <t>вул. Новодарницька, 12 (літ.В)</t>
  </si>
  <si>
    <t>1.10.3, для експлуатації та обслуговування трансформаторної підстанції (ТП-948)</t>
  </si>
  <si>
    <t>8000000000:63:146:0021</t>
  </si>
  <si>
    <t>Товариство з обмеженою відповідальністю "Катрін"</t>
  </si>
  <si>
    <t>16465020</t>
  </si>
  <si>
    <t>538</t>
  </si>
  <si>
    <t>20.05.2016</t>
  </si>
  <si>
    <t>МЗК-1-00936</t>
  </si>
  <si>
    <t>02.06.2016</t>
  </si>
  <si>
    <t>вул. Ялтинська, 22</t>
  </si>
  <si>
    <t>1.13.4, для експлуатації та обслуговування двох павільйонів для торгівлі товарами народного споживання</t>
  </si>
  <si>
    <t>8000000000:63:293:0011</t>
  </si>
  <si>
    <t>Товариство з обмеженою відповідальністю "БОРИСПІЛЬМІСЬКБУД"</t>
  </si>
  <si>
    <t>34536374</t>
  </si>
  <si>
    <t>327</t>
  </si>
  <si>
    <t>06.08.2012</t>
  </si>
  <si>
    <t>63-6-00663</t>
  </si>
  <si>
    <t>14.08.2012</t>
  </si>
  <si>
    <t>у 4-а мікрорайоні житлового масиву Позняки</t>
  </si>
  <si>
    <t>1.13.2, для завершення будівництва житлово-офісного комплексу з підземним паркінгом</t>
  </si>
  <si>
    <t>8000000000:63:294:0006</t>
  </si>
  <si>
    <t>6632</t>
  </si>
  <si>
    <t>МЗК-1-00148</t>
  </si>
  <si>
    <t>вул. Російська, 44 (літ.Б)</t>
  </si>
  <si>
    <t>1.10.3, для експлуатації та обслуговування трансформаторної підстанції (ТП-2196)</t>
  </si>
  <si>
    <t>8000000000:63:313:0001</t>
  </si>
  <si>
    <t>Приватне акціонерне товариство "Універсам N14"|Шкура Василь _|Фізична особа-підприємець Фролова Валентина Михайлівна</t>
  </si>
  <si>
    <t>1263</t>
  </si>
  <si>
    <t>МЗК-1-01432</t>
  </si>
  <si>
    <t>13.12.2017</t>
  </si>
  <si>
    <t>вул. Вереснева, 24</t>
  </si>
  <si>
    <t>1.11.3, для експлуатації та обслуговування універсального магазину</t>
  </si>
  <si>
    <t>8000000000:63:323:0005</t>
  </si>
  <si>
    <t>Товариство з обмеженою відповідальністю "Спортпостач"</t>
  </si>
  <si>
    <t>24924861</t>
  </si>
  <si>
    <t>389</t>
  </si>
  <si>
    <t>14.12.2017</t>
  </si>
  <si>
    <t>МЗК-1-01451</t>
  </si>
  <si>
    <t>27.12.2017</t>
  </si>
  <si>
    <t>вул. Привокзальна, 1</t>
  </si>
  <si>
    <t>1.12.9, для обслуговування офісних та складських приміщень</t>
  </si>
  <si>
    <t>8000000000:63:323:0018</t>
  </si>
  <si>
    <t>Товариство з обмеженою відповідальністю "Сільськогосподарське підприємство"Деметра"</t>
  </si>
  <si>
    <t>20581424</t>
  </si>
  <si>
    <t>2-1648</t>
  </si>
  <si>
    <t>29.06.2004</t>
  </si>
  <si>
    <t>63-6-00142</t>
  </si>
  <si>
    <t>20.07.2004</t>
  </si>
  <si>
    <t>вул. Бориспільська, 1</t>
  </si>
  <si>
    <t>1.11.3, для обслуговування тимчасового збірно-розбірного торговельного павільйону з благоустроєм прилеглої території</t>
  </si>
  <si>
    <t>8000000000:63:245:0161</t>
  </si>
  <si>
    <t>Товариство з обмеженою відповідальністю "ТЕХКОНСАЛТИНГ"</t>
  </si>
  <si>
    <t>42152571</t>
  </si>
  <si>
    <t>40</t>
  </si>
  <si>
    <t>08.02.2019</t>
  </si>
  <si>
    <t>МЗК-1-01891</t>
  </si>
  <si>
    <t>21.03.2019</t>
  </si>
  <si>
    <t>просп. Петра Григоренка, 1г</t>
  </si>
  <si>
    <t>1, для будівництва, експлуатації та обслуговуванння підземно-надземного паркінгу</t>
  </si>
  <si>
    <t>8000000000:63:245:0170</t>
  </si>
  <si>
    <t>Приватне підприємство "Ават"</t>
  </si>
  <si>
    <t>25197765</t>
  </si>
  <si>
    <t>354</t>
  </si>
  <si>
    <t>21.11.2017</t>
  </si>
  <si>
    <t>МЗК-1-01419</t>
  </si>
  <si>
    <t>08.12.2017</t>
  </si>
  <si>
    <t>просп. Петра Григоренка, 7</t>
  </si>
  <si>
    <t>1.11.6, для будівництва, експлуатації та обслуговування автостоянки з закладом торгівлі, влаштуванням під'їздів та благоустрою прилеглої території</t>
  </si>
  <si>
    <t>8000000000:63:246:0002</t>
  </si>
  <si>
    <t>Приватне акціонерне товариство "Будівельна фірма"Старатель"</t>
  </si>
  <si>
    <t>13682121</t>
  </si>
  <si>
    <t>543</t>
  </si>
  <si>
    <t>13.03.2001</t>
  </si>
  <si>
    <t>63-6-00009</t>
  </si>
  <si>
    <t>01.06.2001</t>
  </si>
  <si>
    <t>вул. Здолбунівська</t>
  </si>
  <si>
    <t>1.10.5, для будівництва, експлуатації та обслуговування виробничо-складської бази</t>
  </si>
  <si>
    <t>8000000000:63:246:0007</t>
  </si>
  <si>
    <t>Добровільне товариство володарів гаражних боксів (кооператив) "Славутич"</t>
  </si>
  <si>
    <t>22867969</t>
  </si>
  <si>
    <t>773</t>
  </si>
  <si>
    <t>29.07.2004</t>
  </si>
  <si>
    <t>63-6-00154</t>
  </si>
  <si>
    <t>10.08.2004</t>
  </si>
  <si>
    <t>вул. Затишна, 7б</t>
  </si>
  <si>
    <t>1.9, для будівництва,експлуатації та обслуговування гаражів</t>
  </si>
  <si>
    <t>8000000000:63:246:0008</t>
  </si>
  <si>
    <t>774</t>
  </si>
  <si>
    <t>63-6-00155</t>
  </si>
  <si>
    <t>1.9, Житлових, житлово-будівельних, гаражно і дачно-будівельних кооперативів</t>
  </si>
  <si>
    <t>8000000000:63:246:0010</t>
  </si>
  <si>
    <t>ТОВАРИСТВО З ОБМЕЖЕНОЮ ВІДПОВІДАЛЬНІСТЮ "АВТОТЕХСІТІ"</t>
  </si>
  <si>
    <t>40144328</t>
  </si>
  <si>
    <t>06.04.2017</t>
  </si>
  <si>
    <t>МЗК-1-01183</t>
  </si>
  <si>
    <t>19.04.2017</t>
  </si>
  <si>
    <t>вул. Затишна, 3</t>
  </si>
  <si>
    <t>1, для експлуатації та обслуговування будівель транспортної інфраструктури (об'єктів дорожнього сервісу)</t>
  </si>
  <si>
    <t>8000000000:63:246:0015</t>
  </si>
  <si>
    <t>ТОВАРИСТВО З ОБМЕЖЕНОЮ ВІДПОВІДАЛЬНІСТЮ "АВТОСОЛЮШН"</t>
  </si>
  <si>
    <t>40140962</t>
  </si>
  <si>
    <t>246</t>
  </si>
  <si>
    <t>МЗК-1-01175</t>
  </si>
  <si>
    <t>10.04.2017</t>
  </si>
  <si>
    <t>вул. Затишна, 1</t>
  </si>
  <si>
    <t>8000000000:63:246:0033</t>
  </si>
  <si>
    <t>130</t>
  </si>
  <si>
    <t>26.05.2011</t>
  </si>
  <si>
    <t>63-6-00619</t>
  </si>
  <si>
    <t>8000000000:63:246:0055</t>
  </si>
  <si>
    <t>8000000000:63:257:0007</t>
  </si>
  <si>
    <t>Закрите акціонерне товариство "Схід-2"</t>
  </si>
  <si>
    <t>20058639</t>
  </si>
  <si>
    <t>200</t>
  </si>
  <si>
    <t>23.03.2007</t>
  </si>
  <si>
    <t>63-6-00409</t>
  </si>
  <si>
    <t>30.03.2007</t>
  </si>
  <si>
    <t>вул. Сормовська, 3</t>
  </si>
  <si>
    <t>1.11.3, для будівництва, експлуатації та обслуговування житлового комплексу з вбудовано-прибудованими приміщеннями, офісами та підземним паркінгом</t>
  </si>
  <si>
    <t>8000000000:63:259:0005</t>
  </si>
  <si>
    <t>Колективне підприємство "Пролісок"</t>
  </si>
  <si>
    <t>19135406</t>
  </si>
  <si>
    <t>17-6653</t>
  </si>
  <si>
    <t>15.12.2005</t>
  </si>
  <si>
    <t>63-6-00360</t>
  </si>
  <si>
    <t>вул. Ялтинська, 5</t>
  </si>
  <si>
    <t>1.11.3, для експлуатації та обслуговування кафе "Українські страви"</t>
  </si>
  <si>
    <t>8000000000:63:265:0001</t>
  </si>
  <si>
    <t>Товариство з обмеженою відповідальністю "Видавничий дім"СЛАЙ-УНІВЕРСАЛ"</t>
  </si>
  <si>
    <t>30855184</t>
  </si>
  <si>
    <t>608</t>
  </si>
  <si>
    <t>63-6-00141</t>
  </si>
  <si>
    <t>06.07.2004</t>
  </si>
  <si>
    <t>вул. Юрія Пасхаліна, 17 (колишня вулиця Ілліча)</t>
  </si>
  <si>
    <t>1.9, для будівництва житлового будинку</t>
  </si>
  <si>
    <t>02.02, Для колективного житлового будівництва</t>
  </si>
  <si>
    <t>8000000000:63:275:0004</t>
  </si>
  <si>
    <t>Приватне акціонерне товариство "Науково-виробничий комплекс"КУРС"</t>
  </si>
  <si>
    <t>21607389</t>
  </si>
  <si>
    <t>132</t>
  </si>
  <si>
    <t>06.03.2015</t>
  </si>
  <si>
    <t>МЗК-1-00368</t>
  </si>
  <si>
    <t>20.03.2015</t>
  </si>
  <si>
    <t>вул. Бориспільська, 9 (літера 8 "цифра")</t>
  </si>
  <si>
    <t>1.13.4, для експлуатації та обслуговування адміністративно-виробничої будівлі</t>
  </si>
  <si>
    <t>8000000000:63:275:0005</t>
  </si>
  <si>
    <t>Відкрите акціонерне товариство "Ремонтно-механічний завод"Модуль"</t>
  </si>
  <si>
    <t>24592175</t>
  </si>
  <si>
    <t>1900</t>
  </si>
  <si>
    <t>13.06.2000</t>
  </si>
  <si>
    <t>63-6-00004</t>
  </si>
  <si>
    <t>07.08.2000</t>
  </si>
  <si>
    <t>вул. Бориспільська, 9</t>
  </si>
  <si>
    <t>1.10.5, експлуатації та обслуговування адміністративно-виробничих корпусу</t>
  </si>
  <si>
    <t>8000000000:63:275:0012</t>
  </si>
  <si>
    <t>Приватне акціонерне товариство "Автотранспортне підприємство"Транспортник"</t>
  </si>
  <si>
    <t>24594085</t>
  </si>
  <si>
    <t>175</t>
  </si>
  <si>
    <t>15.05.2014</t>
  </si>
  <si>
    <t>МЗК-1-00253</t>
  </si>
  <si>
    <t>1.13.4, для експлуатації та обслуговування адміністративно-виробничих будівель та споруд</t>
  </si>
  <si>
    <t>8000000000:63:275:0014</t>
  </si>
  <si>
    <t>Товариство з обмеженою відповідальністю "Компо груп"</t>
  </si>
  <si>
    <t>38473727</t>
  </si>
  <si>
    <t>786</t>
  </si>
  <si>
    <t>МЗК-1-01644</t>
  </si>
  <si>
    <t>вулиця Приколійна, 22а</t>
  </si>
  <si>
    <t>1, Для експлуатації та обслуговування виробничо-складської будівлі</t>
  </si>
  <si>
    <t>8000000000:63:275:0080</t>
  </si>
  <si>
    <t>ПРИВАТНЕ АКЦІОНЕРНЕ ТОВАРИСТВО "КРОКУРС"</t>
  </si>
  <si>
    <t>32526819</t>
  </si>
  <si>
    <t>113</t>
  </si>
  <si>
    <t>15.08.2014</t>
  </si>
  <si>
    <t>МЗК-1-00279</t>
  </si>
  <si>
    <t>20.08.2014</t>
  </si>
  <si>
    <t>1.11.6, для експлуатації та обслуговування адміністративного будинку</t>
  </si>
  <si>
    <t>03.14, Для розміщення та постійної діяльності органів і підрозділів ДСНС</t>
  </si>
  <si>
    <t>8000000000:63:275:0081</t>
  </si>
  <si>
    <t>909</t>
  </si>
  <si>
    <t>63-6-00318</t>
  </si>
  <si>
    <t>1.21, для експлуатації та обслуговування насосної станції оборотного водопостачання №71/97 (літ.97 (цифра)</t>
  </si>
  <si>
    <t>8000000000:63:275:0100</t>
  </si>
  <si>
    <t>8000000000:63:292:0120</t>
  </si>
  <si>
    <t>Фізична особа-підприємець Мігрін Григорій Павлович</t>
  </si>
  <si>
    <t>453</t>
  </si>
  <si>
    <t>13.08.2007</t>
  </si>
  <si>
    <t>63-6-00439</t>
  </si>
  <si>
    <t>15.08.2007</t>
  </si>
  <si>
    <t>вул. Ревуцького, 6</t>
  </si>
  <si>
    <t>1.11.6, для будівництва,експлуатації та обслуговування вхідної групи та кафе</t>
  </si>
  <si>
    <t>8000000000:63:292:0133</t>
  </si>
  <si>
    <t>ТОВАРИСТВО З ОБМЕЖЕНОЮ ВІДПОВІДАЛЬНІСТЮ "АКЦЕНТ-НОВОТЕЛ"</t>
  </si>
  <si>
    <t>39615371</t>
  </si>
  <si>
    <t>1338</t>
  </si>
  <si>
    <t>11.12.2018</t>
  </si>
  <si>
    <t>МЗК-1-01820</t>
  </si>
  <si>
    <t>вул. Драгоманова, 1в</t>
  </si>
  <si>
    <t>1.12.3, для експлуатації та обслуговування дошкільного навчального закладу</t>
  </si>
  <si>
    <t>03.02, Для будівництва та обслуговування будівель закладів освіти</t>
  </si>
  <si>
    <t>8000000000:63:293:0003</t>
  </si>
  <si>
    <t>772</t>
  </si>
  <si>
    <t>17.02.2014</t>
  </si>
  <si>
    <t>МЗК-1-00205</t>
  </si>
  <si>
    <t>01.04.2014</t>
  </si>
  <si>
    <t>вул. Здолбунівська, 15</t>
  </si>
  <si>
    <t>3.1.3, для будівництва, експлуатації та обслуговування трансформаторної підстанції "Позняки"</t>
  </si>
  <si>
    <t>8000000000:63:293:0005</t>
  </si>
  <si>
    <t>Товариство з обмеженою відповідальністю "СІТІ-БУД ПОЗНЯКИ"|Приватне акціонерне товариство "Домобудівний комбінат №4"</t>
  </si>
  <si>
    <t>38003605|05503160</t>
  </si>
  <si>
    <t>16.07.2012</t>
  </si>
  <si>
    <t>63-6-00660</t>
  </si>
  <si>
    <t>17.07.2012</t>
  </si>
  <si>
    <t>4-ий "а" мікрорайон житлового масиву Позняки</t>
  </si>
  <si>
    <t>1.13.4, для завершення будівництва житлових будинків та об'єктів соціально-побутового призначення (торговельно-розважального комплексу) з паркінгом</t>
  </si>
  <si>
    <t>8000000000:63:293:0006</t>
  </si>
  <si>
    <t>ТОВАРИСТВО З ОБМЕЖЕНОЮ ВІДПОВІДАЛЬНІСТЮ "РІАЛ ІСТЕЙТ Ф.К.А.У."</t>
  </si>
  <si>
    <t>34431547</t>
  </si>
  <si>
    <t>30.09.2019</t>
  </si>
  <si>
    <t>МЗК-1-02022</t>
  </si>
  <si>
    <t>24.12.2019</t>
  </si>
  <si>
    <t>0, Для будівництва та обслуговування інженерної та транспортної інфраструктури (крім об'єктів дорожнього сервісу)</t>
  </si>
  <si>
    <t>8000000000:63:397:0070</t>
  </si>
  <si>
    <t>Дочірнє підприємство "Водограй"</t>
  </si>
  <si>
    <t>24254337</t>
  </si>
  <si>
    <t>432</t>
  </si>
  <si>
    <t>22.06.2005</t>
  </si>
  <si>
    <t>66-6-00275</t>
  </si>
  <si>
    <t>25.06.2005</t>
  </si>
  <si>
    <t>просп. Броварський, 14</t>
  </si>
  <si>
    <t>1.11.3, для експлуатації та обслуговування закладів громадського харчування</t>
  </si>
  <si>
    <t>8000000000:63:397:0073</t>
  </si>
  <si>
    <t>430</t>
  </si>
  <si>
    <t>66-6-00273</t>
  </si>
  <si>
    <t>просп. Броварський, 16а</t>
  </si>
  <si>
    <t>1.11.3, для будівництва,обслуговування та експлуатації закладу громадського харчування</t>
  </si>
  <si>
    <t>8000000000:63:397:0082</t>
  </si>
  <si>
    <t>810</t>
  </si>
  <si>
    <t>28.10.2005</t>
  </si>
  <si>
    <t>66-6-00308</t>
  </si>
  <si>
    <t>02.12.2005</t>
  </si>
  <si>
    <t>на території Парку культури та відпочинку "Гідропарк"</t>
  </si>
  <si>
    <t>1.11.3, для будівництва та експлуатації кафе з літнім майданчиком</t>
  </si>
  <si>
    <t>8000000000:63:397:0083</t>
  </si>
  <si>
    <t>17-11937</t>
  </si>
  <si>
    <t>13.11.2004</t>
  </si>
  <si>
    <t>63-6-00189</t>
  </si>
  <si>
    <t>на території парку культури і відпочинку "Гідропарк"</t>
  </si>
  <si>
    <t>1.11.3, Для будівництва, обслуговування та експлуатації кафе з літнім майданчиком</t>
  </si>
  <si>
    <t>8000000000:63:397:0084</t>
  </si>
  <si>
    <t>6915</t>
  </si>
  <si>
    <t>63-6-00055</t>
  </si>
  <si>
    <t>02.06.2003</t>
  </si>
  <si>
    <t>1.11.3, Для будівництва та експлуатації кафе з літнім майданчиком</t>
  </si>
  <si>
    <t>8000000000:63:427:0005</t>
  </si>
  <si>
    <t>Центральне територіальне управління капітального будівництва</t>
  </si>
  <si>
    <t>34578571</t>
  </si>
  <si>
    <t>3799</t>
  </si>
  <si>
    <t>МЗК-1-01056</t>
  </si>
  <si>
    <t>27.10.2016</t>
  </si>
  <si>
    <t>вул. Бориспільська, 30а</t>
  </si>
  <si>
    <t>1.13.2, для будівництва житлових будинків з обєктами соціального призначення та паркінгами</t>
  </si>
  <si>
    <t>8000000000:63:438:0028</t>
  </si>
  <si>
    <t>Акціонерне товариство закритого типу "Медицина"</t>
  </si>
  <si>
    <t>23538297</t>
  </si>
  <si>
    <t>23.06.2004</t>
  </si>
  <si>
    <t>63-6-00144</t>
  </si>
  <si>
    <t>26.07.2004</t>
  </si>
  <si>
    <t>вул. Россошанська, 3</t>
  </si>
  <si>
    <t>1.13.4, для експлуатації та обслуговування адміністративно-офісних будівель</t>
  </si>
  <si>
    <t>8000000000:63:438:0038</t>
  </si>
  <si>
    <t>Товариство з обмеженою відповідальністю "Олбрізсервіс"</t>
  </si>
  <si>
    <t>23392043</t>
  </si>
  <si>
    <t>308</t>
  </si>
  <si>
    <t>МЗК-1-00855</t>
  </si>
  <si>
    <t>вул. Російська, 59</t>
  </si>
  <si>
    <t>1, для експлуатації та обслуговування складських будівель</t>
  </si>
  <si>
    <t>8000000000:63:502:0001</t>
  </si>
  <si>
    <t>Товариство з обмеженою відповідальністю "Навара-К"</t>
  </si>
  <si>
    <t>32799677</t>
  </si>
  <si>
    <t>889</t>
  </si>
  <si>
    <t>12.09.2016</t>
  </si>
  <si>
    <t>МЗК-1-01011</t>
  </si>
  <si>
    <t>21.09.2016</t>
  </si>
  <si>
    <t>вул. Бориспільська, 67</t>
  </si>
  <si>
    <t>1.13.2, для будівництва, експлуатації та обслуговування житлово-офісного комплексу з об'єктами соціального призначення</t>
  </si>
  <si>
    <t>8000000000:63:625:0003</t>
  </si>
  <si>
    <t>Акціонерно-комерційний банк соціального розвитку "Укрсоцбанк"</t>
  </si>
  <si>
    <t>09322024</t>
  </si>
  <si>
    <t>б/н 63-5-00006</t>
  </si>
  <si>
    <t>06.12.1996</t>
  </si>
  <si>
    <t>63-5-00006</t>
  </si>
  <si>
    <t>вул. Бориспільська</t>
  </si>
  <si>
    <t>0, будівництва та експлуатації будинку відділення банку</t>
  </si>
  <si>
    <t>8000000000:63:430:0001</t>
  </si>
  <si>
    <t>б/н 63-5-00017</t>
  </si>
  <si>
    <t>17.09.1999</t>
  </si>
  <si>
    <t>63-5-00017</t>
  </si>
  <si>
    <t>шосе Харківське, 179</t>
  </si>
  <si>
    <t>0, експлуатації та обслуговування комплексу будівель і споруд станції технічного обслуговування автомобілів</t>
  </si>
  <si>
    <t>8000000000:63:430:0006</t>
  </si>
  <si>
    <t>б/н 63-6-00531</t>
  </si>
  <si>
    <t>30.01.2009</t>
  </si>
  <si>
    <t>63-6-00531</t>
  </si>
  <si>
    <t>0, для влаштування гостьової стоянки та під'їзних шляхів для експлуатації діючої станції технічного обслуговування</t>
  </si>
  <si>
    <t>8000000000:63:430:0008</t>
  </si>
  <si>
    <t>8000000000:63:438:0001</t>
  </si>
  <si>
    <t>Товариство з обмеженою відповідальністю "КОНЦЕПТ-ГРУПП"</t>
  </si>
  <si>
    <t>38751281</t>
  </si>
  <si>
    <t>944</t>
  </si>
  <si>
    <t>01.08.2018</t>
  </si>
  <si>
    <t>МЗК-1-01660</t>
  </si>
  <si>
    <t>03.08.2018</t>
  </si>
  <si>
    <t>вул. Бориспільська, 26/1</t>
  </si>
  <si>
    <t>0, для експлуатації та обслуговування цілісного майнового комплексу</t>
  </si>
  <si>
    <t>8000000000:63:438:0007</t>
  </si>
  <si>
    <t>518</t>
  </si>
  <si>
    <t>63-6-00679</t>
  </si>
  <si>
    <t>вул. Бориспільська, 12</t>
  </si>
  <si>
    <t>8000000000:63:438:0020</t>
  </si>
  <si>
    <t>Фізична особа-підприємець Пономаренко Любов Іванівна</t>
  </si>
  <si>
    <t>795</t>
  </si>
  <si>
    <t>63-6-00165</t>
  </si>
  <si>
    <t>02.09.2004</t>
  </si>
  <si>
    <t>1.13.4, для експлуатації та обслуговування виробничо-торговельної будівлі</t>
  </si>
  <si>
    <t>8000000000:63:324:0004</t>
  </si>
  <si>
    <t>Товариство з обмеженою відповідальністю "Централізована енергопостачальна компанія"</t>
  </si>
  <si>
    <t>32203226</t>
  </si>
  <si>
    <t>17-3434</t>
  </si>
  <si>
    <t>20.07.2005</t>
  </si>
  <si>
    <t>63-6-00275</t>
  </si>
  <si>
    <t>03.08.2005</t>
  </si>
  <si>
    <t>вул. Зрошувальна, 5</t>
  </si>
  <si>
    <t>1.13.4, для експлуатації та обслуговування виробничих будівель і споруд майнового комплексу</t>
  </si>
  <si>
    <t>8000000000:63:324:0015</t>
  </si>
  <si>
    <t>Товариство з обмеженою відповідальністю "СПЕЦІАЛІЗОВАНЕ АВТОТРАНСПОРТНЕ ПІДПРИЄМСТВО 1003"</t>
  </si>
  <si>
    <t>05415102</t>
  </si>
  <si>
    <t>844</t>
  </si>
  <si>
    <t>28.10.2010</t>
  </si>
  <si>
    <t>63-6-00597</t>
  </si>
  <si>
    <t>08.11.2010</t>
  </si>
  <si>
    <t>вул. Зрошувальна, 11</t>
  </si>
  <si>
    <t>1.14.2, для експлуатації та обслуговування будівель та споруд автопідприємства</t>
  </si>
  <si>
    <t>8000000000:63:324:0021</t>
  </si>
  <si>
    <t>Товариство з обмеженою відповідальністю "Блюз"</t>
  </si>
  <si>
    <t>19247884</t>
  </si>
  <si>
    <t>87</t>
  </si>
  <si>
    <t>31.01.2007</t>
  </si>
  <si>
    <t>63-6-00401</t>
  </si>
  <si>
    <t>12.02.2007</t>
  </si>
  <si>
    <t>вул. Ремонтна, 9</t>
  </si>
  <si>
    <t>1.13.4, для експлуатації та обслуговування виробничо-складської бази</t>
  </si>
  <si>
    <t>8000000000:63:324:0046</t>
  </si>
  <si>
    <t>ПРИВАТНЕ АКЦІОНЕРНЕ ТОВАРИСТВО "КИЇВБУДІНВЕСТ"</t>
  </si>
  <si>
    <t>21507855</t>
  </si>
  <si>
    <t>647</t>
  </si>
  <si>
    <t>22.03.2001</t>
  </si>
  <si>
    <t>63-6-00016</t>
  </si>
  <si>
    <t>05.10.2001</t>
  </si>
  <si>
    <t>вул. Зрошувальна, 15</t>
  </si>
  <si>
    <t>1.10.5, для обслуговування та експлуатації виробничого цеху</t>
  </si>
  <si>
    <t>8000000000:63:324:0055</t>
  </si>
  <si>
    <t>04.07.2011</t>
  </si>
  <si>
    <t>63-6-00629</t>
  </si>
  <si>
    <t>вул. Зрошувальна, 19</t>
  </si>
  <si>
    <t>8000000000:63:324:0061</t>
  </si>
  <si>
    <t>ПРИВАТНЕ АКЦІОНЕРНЕ ТОВАРИСТВО "ПО ВИРОБНИЦТВУ ІНСУЛІНІВ"ІНДАР"</t>
  </si>
  <si>
    <t>21680915</t>
  </si>
  <si>
    <t>1017</t>
  </si>
  <si>
    <t>26.09.2017</t>
  </si>
  <si>
    <t>МЗК-1-01367</t>
  </si>
  <si>
    <t>28.09.2017</t>
  </si>
  <si>
    <t>3.1.5, для експлуатації та обслуговування об'єктів підприємства</t>
  </si>
  <si>
    <t>8000000000:63:324:0105</t>
  </si>
  <si>
    <t>Приватне акціонерне товариство "ВФ Україна"</t>
  </si>
  <si>
    <t>14333937</t>
  </si>
  <si>
    <t>23.08.2012</t>
  </si>
  <si>
    <t>63-6-00664</t>
  </si>
  <si>
    <t>31.08.2012</t>
  </si>
  <si>
    <t>вул. Зрошувальна, 5б</t>
  </si>
  <si>
    <t>1.13.4, для експлуатації та обслуговування адміністративно-телекомунікаційного комплексу з приміщеннями складського призначення та підземним паркінгом</t>
  </si>
  <si>
    <t>13.01, Для розміщення та експлуатації об'єктів і споруд телекомунікацій</t>
  </si>
  <si>
    <t>8000000000:63:324:0107</t>
  </si>
  <si>
    <t>Товариство з обмеженою відповідальністю "ГРАНТ і Ко"</t>
  </si>
  <si>
    <t>20024913</t>
  </si>
  <si>
    <t>341</t>
  </si>
  <si>
    <t>23.05.2012</t>
  </si>
  <si>
    <t>63-6-00658</t>
  </si>
  <si>
    <t>09.06.2012</t>
  </si>
  <si>
    <t>1.11.6, для реконструкції, будівництва, експлуатації та обслуговування адміністративно-складських та виробничих будівель і споруд</t>
  </si>
  <si>
    <t>8000000000:63:324:0109</t>
  </si>
  <si>
    <t>Товариство з обмеженою відповідальністю "АВ Сплав"</t>
  </si>
  <si>
    <t>30381880</t>
  </si>
  <si>
    <t>3328</t>
  </si>
  <si>
    <t>МЗК-1-01006</t>
  </si>
  <si>
    <t>14.09.2016</t>
  </si>
  <si>
    <t>вул. Зрошувальна, 10а</t>
  </si>
  <si>
    <t>1.10.5, для експлуатації та обслуговування виробничого цеху</t>
  </si>
  <si>
    <t>8000000000:63:324:0110</t>
  </si>
  <si>
    <t>вул. Зрошувальна, 3</t>
  </si>
  <si>
    <t>1.10.5, для експлуатації та обслуговування виробничих будівель і споруд майнового комплексу</t>
  </si>
  <si>
    <t>8000000000:63:324:0117</t>
  </si>
  <si>
    <t>8000000000:63:324:0124</t>
  </si>
  <si>
    <t>8000000000:63:324:0130</t>
  </si>
  <si>
    <t>Товариство з додатковою відповідальністю "Поліграфіст"</t>
  </si>
  <si>
    <t>05453433</t>
  </si>
  <si>
    <t>11.09.2014</t>
  </si>
  <si>
    <t>МЗК-1-00287</t>
  </si>
  <si>
    <t>23.09.2014</t>
  </si>
  <si>
    <t>1.10.5, для реконструкції нежилих будівель та споруд під виробничий поліграфічний комплекс з подальшою експлуатацією та обслугову</t>
  </si>
  <si>
    <t>8000000000:63:389:0001</t>
  </si>
  <si>
    <t>Гаражно-будівельний кооператив "Захисник" Дарницького району м.Києва</t>
  </si>
  <si>
    <t>22862423</t>
  </si>
  <si>
    <t>320</t>
  </si>
  <si>
    <t>26.04.2005</t>
  </si>
  <si>
    <t>63-6-00246</t>
  </si>
  <si>
    <t>28.04.2005</t>
  </si>
  <si>
    <t>вул. Поліська, 7</t>
  </si>
  <si>
    <t>1.9, для будівництва, експлуатації та обслуговування багатоповерхових та одноповерхових гаражів</t>
  </si>
  <si>
    <t>8000000000:63:389:0004</t>
  </si>
  <si>
    <t>Установа "28 управління начальника робіт"</t>
  </si>
  <si>
    <t>24967480</t>
  </si>
  <si>
    <t>16.02.2016</t>
  </si>
  <si>
    <t>МЗК-1-00834</t>
  </si>
  <si>
    <t>24.02.2016</t>
  </si>
  <si>
    <t>вул. Поліська</t>
  </si>
  <si>
    <t>1.13.2, для будівництва житлового комплексу з підземним паркінгом</t>
  </si>
  <si>
    <t>8000000000:63:389:0010</t>
  </si>
  <si>
    <t>6089</t>
  </si>
  <si>
    <t>МЗК-1-00130</t>
  </si>
  <si>
    <t>вул. Бориспільська, 32 (літ.Б)</t>
  </si>
  <si>
    <t>1.10.3, для експлуатації та обслуговування підстанції "Новодарницька"</t>
  </si>
  <si>
    <t>8000000000:63:389:0023</t>
  </si>
  <si>
    <t>вул. Бориспільська, 40</t>
  </si>
  <si>
    <t>8000000000:63:389:0025</t>
  </si>
  <si>
    <t>8000000000:63:397:0005</t>
  </si>
  <si>
    <t>Комунальне підприємство "Генеральна дирекція Київської міської державної адміністрації по обслуговуванню іноземних представництв"</t>
  </si>
  <si>
    <t>04013583</t>
  </si>
  <si>
    <t>3478</t>
  </si>
  <si>
    <t>27.10.2000</t>
  </si>
  <si>
    <t>63-6-00007</t>
  </si>
  <si>
    <t>07.11.2000</t>
  </si>
  <si>
    <t>в урочищі "Передмістна Слобідка"(Гідропарк)</t>
  </si>
  <si>
    <t>1.11.6, для експлуатації та обслуговування будівлі ресторану в урочищі "Передмістна Слобідка" (Гідропарк)</t>
  </si>
  <si>
    <t>8000000000:63:397:0008</t>
  </si>
  <si>
    <t>433</t>
  </si>
  <si>
    <t>66-6-00274</t>
  </si>
  <si>
    <t>просп. Броварський, 12</t>
  </si>
  <si>
    <t>8000000000:63:397:0009</t>
  </si>
  <si>
    <t>Товариство з обмеженою відповідальністю "Дніпрянка"</t>
  </si>
  <si>
    <t>19067805</t>
  </si>
  <si>
    <t>1273а</t>
  </si>
  <si>
    <t>66-6-00232</t>
  </si>
  <si>
    <t>територія парку культури та відпочинку "Гідропарк"</t>
  </si>
  <si>
    <t>1.11.3, для будівництва, експлуатації та обслуговування кафе з літнім майданчиком</t>
  </si>
  <si>
    <t>8000000000:63:397:0010</t>
  </si>
  <si>
    <t>Товариство з обмеженою відповідальністю "Дарна Плюс"</t>
  </si>
  <si>
    <t>30252198</t>
  </si>
  <si>
    <t>653</t>
  </si>
  <si>
    <t>18.06.2003</t>
  </si>
  <si>
    <t>66-6-00090</t>
  </si>
  <si>
    <t>20.08.2003</t>
  </si>
  <si>
    <t>1.11.3, для обслуговування та експлуатації павільйону-кафе " Дарна"</t>
  </si>
  <si>
    <t>8000000000:63:397:0014</t>
  </si>
  <si>
    <t>17-11938</t>
  </si>
  <si>
    <t>66-6-00218</t>
  </si>
  <si>
    <t>8000000000:63:397:0069</t>
  </si>
  <si>
    <t>431</t>
  </si>
  <si>
    <t>66-6-00276</t>
  </si>
  <si>
    <t>просп. Броварський, 16</t>
  </si>
  <si>
    <t>8000000000:66:032:0021</t>
  </si>
  <si>
    <t>621</t>
  </si>
  <si>
    <t>МЗК-1-00945</t>
  </si>
  <si>
    <t>17.06.2016</t>
  </si>
  <si>
    <t>вул. Братиславська, 11</t>
  </si>
  <si>
    <t>1.11.6, для експлуатації та обслуговування торговельного комплексу будівельних матеріалів</t>
  </si>
  <si>
    <t>8000000000:66:032:0022</t>
  </si>
  <si>
    <t>622</t>
  </si>
  <si>
    <t>МЗК-1-00944</t>
  </si>
  <si>
    <t>8000000000:66:032:0030</t>
  </si>
  <si>
    <t>5746</t>
  </si>
  <si>
    <t>66-6-00612</t>
  </si>
  <si>
    <t>15.10.2012</t>
  </si>
  <si>
    <t>вул. Івана Микитенка, 6-8</t>
  </si>
  <si>
    <t>1.13.4, для організації будівельних робіт та благоустрою території</t>
  </si>
  <si>
    <t>8000000000:66:034:0002</t>
  </si>
  <si>
    <t>Відкрите акціонерне товариство "Універсам 7"Десна"</t>
  </si>
  <si>
    <t>02904208</t>
  </si>
  <si>
    <t>922</t>
  </si>
  <si>
    <t>21.09.2004</t>
  </si>
  <si>
    <t>66-6-00196</t>
  </si>
  <si>
    <t>29.09.2004</t>
  </si>
  <si>
    <t>вул. Миколи Кибальчича, 11а</t>
  </si>
  <si>
    <t>1.11.3, Для експлуатації та обслуговування універсаму і складських будівель</t>
  </si>
  <si>
    <t>8000000000:66:034:0168</t>
  </si>
  <si>
    <t>Товариство з обмеженою відповідальністю "Поступ"</t>
  </si>
  <si>
    <t>02769615</t>
  </si>
  <si>
    <t>4591</t>
  </si>
  <si>
    <t>14.11.2006</t>
  </si>
  <si>
    <t>66-6-00371</t>
  </si>
  <si>
    <t>30.11.2006</t>
  </si>
  <si>
    <t>1.11.3, для будівництва,експлуатації та обслуговування закладу громадського харчування</t>
  </si>
  <si>
    <t>8000000000:63:689:0005</t>
  </si>
  <si>
    <t>Товариство з обмеженою відповідальністю "МАРТ"</t>
  </si>
  <si>
    <t>21660775</t>
  </si>
  <si>
    <t>2997</t>
  </si>
  <si>
    <t>26.11.2001</t>
  </si>
  <si>
    <t>63-6-00022</t>
  </si>
  <si>
    <t>29.01.2002</t>
  </si>
  <si>
    <t>вул. Бориспільська, 7</t>
  </si>
  <si>
    <t>1.11.6, для експлуатації та обслуговування салону-магазину з продажу автомобілів</t>
  </si>
  <si>
    <t>8000000000:63:689:0009</t>
  </si>
  <si>
    <t>Закрите акціонерне товариство "Будмаркет"</t>
  </si>
  <si>
    <t>24099753</t>
  </si>
  <si>
    <t>2-4077</t>
  </si>
  <si>
    <t>22.07.2005</t>
  </si>
  <si>
    <t>63-6-00352</t>
  </si>
  <si>
    <t>вул. Бориспільська, 7а</t>
  </si>
  <si>
    <t>8000000000:63:689:0012</t>
  </si>
  <si>
    <t>Товариство з обмеженою відповідальністю "Автошик"</t>
  </si>
  <si>
    <t>30369397</t>
  </si>
  <si>
    <t>3076</t>
  </si>
  <si>
    <t>14.04.2006</t>
  </si>
  <si>
    <t>63-6-00364</t>
  </si>
  <si>
    <t>8000000000:63:689:0013</t>
  </si>
  <si>
    <t>Товариство з обмеженою відповідальністю "БУДДИЗАЙН-21"</t>
  </si>
  <si>
    <t>24093124</t>
  </si>
  <si>
    <t>2-2158</t>
  </si>
  <si>
    <t>06.05.2005</t>
  </si>
  <si>
    <t>63-6-00262</t>
  </si>
  <si>
    <t>1.13.4, для будівництва, експлуатації та обслуговування виробничо-складської бази</t>
  </si>
  <si>
    <t>8000000000:63:741:0001</t>
  </si>
  <si>
    <t>Товариство з обмеженою відповідальністю "Віа Транс Експедиція"</t>
  </si>
  <si>
    <t>30382465</t>
  </si>
  <si>
    <t>816</t>
  </si>
  <si>
    <t>05.08.2004</t>
  </si>
  <si>
    <t>63-6-00158</t>
  </si>
  <si>
    <t>20.08.2004</t>
  </si>
  <si>
    <t>шосе Харківське, 23 км, буд.4</t>
  </si>
  <si>
    <t>1.14.2, для експлуатації та обслуговування будівель і споруд та під'їзних колій автотранспортного підприємства</t>
  </si>
  <si>
    <t>8000000000:63:741:0009</t>
  </si>
  <si>
    <t>Товариство з обмеженою відповідальністю "Дольче Віта"</t>
  </si>
  <si>
    <t>32206630</t>
  </si>
  <si>
    <t>5917</t>
  </si>
  <si>
    <t>29.11.2013</t>
  </si>
  <si>
    <t>МЗК-1-00136</t>
  </si>
  <si>
    <t>26.12.2013</t>
  </si>
  <si>
    <t>шосе Бориспільське, 7</t>
  </si>
  <si>
    <t>0, для будівництва, експлуатації та обслуговування цеху по виробництву заморожених напівфабрикатів та складських приміщень</t>
  </si>
  <si>
    <t>8000000000:63:741:0010</t>
  </si>
  <si>
    <t>737</t>
  </si>
  <si>
    <t>63-6-00156</t>
  </si>
  <si>
    <t>12.08.2004</t>
  </si>
  <si>
    <t>1.13.4, для будівництва, експлуатації та обслуговування цеху по виробництву заморожених напівфабрикатів та кондитерських виробів</t>
  </si>
  <si>
    <t>8000000000:66:009:0022</t>
  </si>
  <si>
    <t>Відкрите акціонерне товариство "Аврора"</t>
  </si>
  <si>
    <t>24370724</t>
  </si>
  <si>
    <t>299</t>
  </si>
  <si>
    <t>01.04.2004</t>
  </si>
  <si>
    <t>66-6-00191</t>
  </si>
  <si>
    <t>бульв. Перова, 36</t>
  </si>
  <si>
    <t>1.11.6, для будівництва, експлуатації і обслуговування торговельно-розважального комплексу з автопаркінгом</t>
  </si>
  <si>
    <t>8000000000:66:010:0040</t>
  </si>
  <si>
    <t>Товариство з обмеженою відповідальністю "ІНТЕРЛАЙТ КОМПАНІ"</t>
  </si>
  <si>
    <t>40390011</t>
  </si>
  <si>
    <t>123</t>
  </si>
  <si>
    <t>13.03.2019</t>
  </si>
  <si>
    <t>МЗК-1-01899</t>
  </si>
  <si>
    <t>вул. Петра Вершигори, 2</t>
  </si>
  <si>
    <t>0, для експлуатації та обслуговування нежитлових будівель та об'єктів дорожнього сервісу</t>
  </si>
  <si>
    <t>8000000000:66:014:0027</t>
  </si>
  <si>
    <t>Товариство з обмеженою відповідальністю "Континент-Сервіс"</t>
  </si>
  <si>
    <t>32378982</t>
  </si>
  <si>
    <t>410</t>
  </si>
  <si>
    <t>МЗК-1-00716</t>
  </si>
  <si>
    <t>25.11.2015</t>
  </si>
  <si>
    <t>вул. Братиславська, 13</t>
  </si>
  <si>
    <t>1.11.6, Для будівництва, експлуатації та обслуговування  магазину з  закладом громадського харчування</t>
  </si>
  <si>
    <t>8000000000:66:014:0029</t>
  </si>
  <si>
    <t>Товариство з обмеженою відповідальністю "Комерційна виробничо-впроваджувальна фірма"Конкорд ЛТД-93"</t>
  </si>
  <si>
    <t>21558367</t>
  </si>
  <si>
    <t>494</t>
  </si>
  <si>
    <t>15.07.2009</t>
  </si>
  <si>
    <t>66-6-00530</t>
  </si>
  <si>
    <t>16.07.2009</t>
  </si>
  <si>
    <t>перетин вул.Генерала Карбишева та просп.Генерала Ватутіна</t>
  </si>
  <si>
    <t>0, для будівництва, експлуатації та обслуговування збірно-розбірних торговельних павільйонів</t>
  </si>
  <si>
    <t>8000000000:66:014:0042</t>
  </si>
  <si>
    <t>Товариство з обмеженою відповідальністю "ІНВЕСТБУДКОНСАЛТИНГ"</t>
  </si>
  <si>
    <t>36843567</t>
  </si>
  <si>
    <t>1</t>
  </si>
  <si>
    <t>11.01.2018</t>
  </si>
  <si>
    <t>МЗК-1-01486</t>
  </si>
  <si>
    <t>13.02.2018</t>
  </si>
  <si>
    <t>просп. Генерала Ватутіна, 32</t>
  </si>
  <si>
    <t>1, для експлуатації та обслуговування торговельного комплексу</t>
  </si>
  <si>
    <t>8000000000:66:016:0009</t>
  </si>
  <si>
    <t>Громадське об'єднання "Спортивний клуб-2000 Сергія Бобровника"</t>
  </si>
  <si>
    <t>16484193</t>
  </si>
  <si>
    <t>б/н 66-5-00040</t>
  </si>
  <si>
    <t>66-5-00040</t>
  </si>
  <si>
    <t>біля затоки р.Десьонка</t>
  </si>
  <si>
    <t>1.12.6, будівництва та експлуатації дитячої спортивно-оздоровчої бази</t>
  </si>
  <si>
    <t>8000000000:66:016:0118</t>
  </si>
  <si>
    <t>Приватне підприємство фірма "Волна"</t>
  </si>
  <si>
    <t>21571161</t>
  </si>
  <si>
    <t>1174</t>
  </si>
  <si>
    <t>01.11.2017</t>
  </si>
  <si>
    <t>МЗК-1-01402</t>
  </si>
  <si>
    <t>17.11.2017</t>
  </si>
  <si>
    <t>просп. Генерала Ватутіна (біля затоки р.Десенки)</t>
  </si>
  <si>
    <t>1.13.4, для обслуговування та ремонту об'єктів інженерної, транспортної, енергетичної інфраструктури, об'єктів зв'язку та дорожнього господарства</t>
  </si>
  <si>
    <t>8000000000:66:016:0154</t>
  </si>
  <si>
    <t>17.04.2015</t>
  </si>
  <si>
    <t>МЗК-1-00401</t>
  </si>
  <si>
    <t>27.04.2015</t>
  </si>
  <si>
    <t>просп. Генерала Ватутіна, 2а</t>
  </si>
  <si>
    <t>8000000000:66:017:0001</t>
  </si>
  <si>
    <t>Приватне акціонерне товариство "Універсам № 11"Райдужний"</t>
  </si>
  <si>
    <t>02904409</t>
  </si>
  <si>
    <t>808</t>
  </si>
  <si>
    <t>03.08.2004</t>
  </si>
  <si>
    <t>66-6-00186</t>
  </si>
  <si>
    <t>вул. Райдужна, 15</t>
  </si>
  <si>
    <t>1.11.3, для експлуатації та обслуговування будівлі універсаму та складу</t>
  </si>
  <si>
    <t>8000000000:66:018:0001</t>
  </si>
  <si>
    <t>Приватне акціонерне товариство "Дніпровський ринок"</t>
  </si>
  <si>
    <t>25197883</t>
  </si>
  <si>
    <t>17-1849</t>
  </si>
  <si>
    <t>66-6-00346</t>
  </si>
  <si>
    <t>бульв. Перова, 19</t>
  </si>
  <si>
    <t>8000000000:66:018:0010</t>
  </si>
  <si>
    <t>Товариство з обмеженою відповідальністю "Парк-Сервіс"</t>
  </si>
  <si>
    <t>22969776</t>
  </si>
  <si>
    <t>04.03.2016</t>
  </si>
  <si>
    <t>МЗК-1-00839</t>
  </si>
  <si>
    <t>15.03.2016</t>
  </si>
  <si>
    <t>8000000000:66:021:0002</t>
  </si>
  <si>
    <t>Товариство з обмеженою відповідальністю "ДарПак"</t>
  </si>
  <si>
    <t>23512240</t>
  </si>
  <si>
    <t>7126</t>
  </si>
  <si>
    <t>06.08.2002</t>
  </si>
  <si>
    <t>66-6-00058</t>
  </si>
  <si>
    <t>06.09.2002</t>
  </si>
  <si>
    <t>вул. Машиністівська, 1</t>
  </si>
  <si>
    <t>0, для будівництва, подальшої експлуатації та обслуговування складських будівель</t>
  </si>
  <si>
    <t>8000000000:66:024:0002</t>
  </si>
  <si>
    <t>Дочірнє підприємство "Гарантія-Торг"|Товариство з обмеженою відповідальністю "Будівельно-виробнича компанія"Будреммонтаж 2006"</t>
  </si>
  <si>
    <t>33786889|34355676</t>
  </si>
  <si>
    <t>86</t>
  </si>
  <si>
    <t>22.01.2008</t>
  </si>
  <si>
    <t>66-6-00449</t>
  </si>
  <si>
    <t>31.01.2008</t>
  </si>
  <si>
    <t>вул. Володимира Сосюри, 6</t>
  </si>
  <si>
    <t>1.11.6, для реконструкції існуючої адміністративної будівлі з організацією закладів громадського харчування та для реконструкії під адміністративно-офісний центр та під офісно-житлові приміщення</t>
  </si>
  <si>
    <t>8000000000:66:024:0006</t>
  </si>
  <si>
    <t>6630</t>
  </si>
  <si>
    <t>МЗК-1-00149</t>
  </si>
  <si>
    <t>вул. Празька, 1 (літ.Б)</t>
  </si>
  <si>
    <t>1.10.3, для експлуатації та обслуговування трансформаторної підстанції (ТП-2638)</t>
  </si>
  <si>
    <t>8000000000:66:027:0025</t>
  </si>
  <si>
    <t>Товариство з обмеженою відповідальністю "Інжпроектсервіс-Арс"</t>
  </si>
  <si>
    <t>32423822</t>
  </si>
  <si>
    <t>4610</t>
  </si>
  <si>
    <t>20.11.2017</t>
  </si>
  <si>
    <t>МЗК-1-01413</t>
  </si>
  <si>
    <t>27.11.2017</t>
  </si>
  <si>
    <t>вул. Гродненська, 14 (літ.А)</t>
  </si>
  <si>
    <t>1.13.2, для обслуговування житлового будинку з вбудованими нежитловими приміщеннями</t>
  </si>
  <si>
    <t>8000000000:66:032:0001</t>
  </si>
  <si>
    <t>Закрите акціонерне товариство "Підводтрубопровід"</t>
  </si>
  <si>
    <t>31989106</t>
  </si>
  <si>
    <t>517</t>
  </si>
  <si>
    <t>21.07.2005</t>
  </si>
  <si>
    <t>66-6-00284</t>
  </si>
  <si>
    <t>28.07.2005</t>
  </si>
  <si>
    <t>вул. Курнатовського, 20</t>
  </si>
  <si>
    <t>1.13.4, для експлуатації та обслуговування будівель учбово-виробничого комплексу</t>
  </si>
  <si>
    <t>0, для обслуговування та експлуатації багатофункціонального комплексу</t>
  </si>
  <si>
    <t>8000000000:66:048:0055</t>
  </si>
  <si>
    <t>Товариство з обмеженою відповідальністю "Рів'єра"</t>
  </si>
  <si>
    <t>31810029</t>
  </si>
  <si>
    <t>27.08.2004</t>
  </si>
  <si>
    <t>66-6-00192</t>
  </si>
  <si>
    <t>23.09.2004</t>
  </si>
  <si>
    <t>вул. Сиваська, 1а</t>
  </si>
  <si>
    <t>1.11.6, для експлуатації та обслуговування  торговельного  комплексу</t>
  </si>
  <si>
    <t>8000000000:66:052:0001</t>
  </si>
  <si>
    <t>Відкрите акціонерне товариство "Універсам N17"</t>
  </si>
  <si>
    <t>02775975</t>
  </si>
  <si>
    <t>7475</t>
  </si>
  <si>
    <t>03.09.2002</t>
  </si>
  <si>
    <t>66-6-00059</t>
  </si>
  <si>
    <t>10.09.2002</t>
  </si>
  <si>
    <t>вул. Петра Вершигори, 1</t>
  </si>
  <si>
    <t>1.11.3, для експлуатації та обслуговування універсального магазину і складської будівлі</t>
  </si>
  <si>
    <t>8000000000:66:067:0007</t>
  </si>
  <si>
    <t>Гаражно-будівельний кооператив "Лівобережний"</t>
  </si>
  <si>
    <t>22875710</t>
  </si>
  <si>
    <t>б/н 66-5-00048</t>
  </si>
  <si>
    <t>16.11.2000</t>
  </si>
  <si>
    <t>66-5-00048</t>
  </si>
  <si>
    <t>вул. Челябінська, 2</t>
  </si>
  <si>
    <t>1.9, Для будівництва та обслуговування прибудови багатоповерхового гаража</t>
  </si>
  <si>
    <t>8000000000:66:073:0001</t>
  </si>
  <si>
    <t>Кооператив по будівництву та експлуатації колективних автостоянок Дніпровського району м.Києва "Воскресенський"</t>
  </si>
  <si>
    <t>22933442</t>
  </si>
  <si>
    <t>1383у</t>
  </si>
  <si>
    <t>27.11.2006</t>
  </si>
  <si>
    <t>66-6-00374</t>
  </si>
  <si>
    <t>вул. Райдужна, 31</t>
  </si>
  <si>
    <t>1.14.2, для експлуатації та обслуговування тимчасової відкритої автостоянки</t>
  </si>
  <si>
    <t>8000000000:66:073:0005</t>
  </si>
  <si>
    <t>Колективне підприємство громадського харчування "Райдужне"</t>
  </si>
  <si>
    <t>19033054</t>
  </si>
  <si>
    <t>978</t>
  </si>
  <si>
    <t>04.05.2001</t>
  </si>
  <si>
    <t>66-6-00023</t>
  </si>
  <si>
    <t>14.09.2001</t>
  </si>
  <si>
    <t>вул. Райдужна, 49</t>
  </si>
  <si>
    <t>1.13.4, Для експлуатації та обслуговування будівлі кафе</t>
  </si>
  <si>
    <t>8000000000:66:074:0165</t>
  </si>
  <si>
    <t>179</t>
  </si>
  <si>
    <t>22.02.2018</t>
  </si>
  <si>
    <t>МЗК-1-01521</t>
  </si>
  <si>
    <t>30.03.2018</t>
  </si>
  <si>
    <t>вул. Петра Запорожця, 13 (літ.А')</t>
  </si>
  <si>
    <t>1.11.6, для експлуатації будівлі складу</t>
  </si>
  <si>
    <t>8000000000:66:054:0025</t>
  </si>
  <si>
    <t>Товариство з обмеженою відповідальністю "Будівельний міжгалузевий альянс"</t>
  </si>
  <si>
    <t>34615555</t>
  </si>
  <si>
    <t>784</t>
  </si>
  <si>
    <t>26.03.2008</t>
  </si>
  <si>
    <t>66-6-00463</t>
  </si>
  <si>
    <t>28.03.2008</t>
  </si>
  <si>
    <t>урочище Горбачиха</t>
  </si>
  <si>
    <t>1.13.2, для будівництва, експлуатації та обслуговування торговельно-офісного центру, житлово-офісного та готельного комплексів з підземними та наземними паркінгами</t>
  </si>
  <si>
    <t>8000000000:66:055:0020</t>
  </si>
  <si>
    <t>Приватне підприємство "ІНАП"</t>
  </si>
  <si>
    <t>31172999</t>
  </si>
  <si>
    <t>115</t>
  </si>
  <si>
    <t>66-6-00240</t>
  </si>
  <si>
    <t>на перетині вул.Сиваської та пров.Хорольського</t>
  </si>
  <si>
    <t>1.13.4, для будівництва, експлуатації та обслуговування культурно-оздоровчого центру та офісу</t>
  </si>
  <si>
    <t>8000000000:66:057:0013</t>
  </si>
  <si>
    <t>Підприємство з іноземними інвестиціями "МакДональдз Юкрейн ЛТД"</t>
  </si>
  <si>
    <t>23744453</t>
  </si>
  <si>
    <t>6527</t>
  </si>
  <si>
    <t>26.12.2014</t>
  </si>
  <si>
    <t>МЗК-1-00326</t>
  </si>
  <si>
    <t>19.01.2015</t>
  </si>
  <si>
    <t>просп. Юрія Гагаріна, 2а</t>
  </si>
  <si>
    <t>0, будівництва та експлуатації ресторану швидкого обслуговування</t>
  </si>
  <si>
    <t>8000000000:66:057:0016</t>
  </si>
  <si>
    <t>Фізична особа-підприємець Чабак Геннадій Григорович</t>
  </si>
  <si>
    <t>1122</t>
  </si>
  <si>
    <t>18.12.2015</t>
  </si>
  <si>
    <t>МЗК-1-00778</t>
  </si>
  <si>
    <t>13.01.2016</t>
  </si>
  <si>
    <t>вул. Володимира Сосюри, 2а</t>
  </si>
  <si>
    <t>1.11.6, для експлуатації та обслуговування магазину з офісними приміщеннями</t>
  </si>
  <si>
    <t>8000000000:66:057:0034</t>
  </si>
  <si>
    <t>Фізична особа-підприємець Філімонов Олександр Віталійович</t>
  </si>
  <si>
    <t>8077</t>
  </si>
  <si>
    <t>04.12.2012</t>
  </si>
  <si>
    <t>66-6-00617</t>
  </si>
  <si>
    <t>перетин вул.Івана Сергієнка, 1, літера "А" та вул.Празької, 1, літера "А"</t>
  </si>
  <si>
    <t>1.11.3, для експлуатації та обслуговування магазину-кафе</t>
  </si>
  <si>
    <t>8000000000:66:034:0196</t>
  </si>
  <si>
    <t>Фізична особа-підприємець Рябчик Максим Євгенович</t>
  </si>
  <si>
    <t>500</t>
  </si>
  <si>
    <t>02.07.2019</t>
  </si>
  <si>
    <t>МЗК-1-01975</t>
  </si>
  <si>
    <t>1.11.6, для обслуговування та експлуатації торгово-адміністративної будівлі</t>
  </si>
  <si>
    <t>8000000000:66:034:0300</t>
  </si>
  <si>
    <t>ТОВАРИСТВО З ОБМЕЖЕНОЮ ВІДПОВІДАЛЬНІСТЮ "КМІК"</t>
  </si>
  <si>
    <t>39210122</t>
  </si>
  <si>
    <t>657</t>
  </si>
  <si>
    <t>07.07.2017</t>
  </si>
  <si>
    <t>МЗК-1-01325</t>
  </si>
  <si>
    <t>09.08.2017</t>
  </si>
  <si>
    <t>вул. Миколи Кибальчича, 19в</t>
  </si>
  <si>
    <t>0, для експлуатації та обслуговування торговельного комплексу з соціальною інфраструктурою</t>
  </si>
  <si>
    <t>8000000000:66:035:0006</t>
  </si>
  <si>
    <t>Приватне акціонерне товариство "Агрохімцентр"</t>
  </si>
  <si>
    <t>23497084</t>
  </si>
  <si>
    <t>707</t>
  </si>
  <si>
    <t>МЗК-1-00285</t>
  </si>
  <si>
    <t>вул. Лобачевського, 23/4</t>
  </si>
  <si>
    <t>1.11.6, для експлуатації та обслуговування будівель виробничого призначення</t>
  </si>
  <si>
    <t>8000000000:66:035:0007</t>
  </si>
  <si>
    <t>6596</t>
  </si>
  <si>
    <t>МЗК-1-00155</t>
  </si>
  <si>
    <t>вул. Хорольська, 19 (літ.Г)</t>
  </si>
  <si>
    <t>1.10.3, для експлуатації та обслуговування трансформаторної підстанції (ТП-785)</t>
  </si>
  <si>
    <t>8000000000:66:037:0009</t>
  </si>
  <si>
    <t>Колективне підприємство "Дарниця-1"</t>
  </si>
  <si>
    <t>03334767</t>
  </si>
  <si>
    <t>б/н 66-5-00030</t>
  </si>
  <si>
    <t>27.01.1999</t>
  </si>
  <si>
    <t>66-5-00030</t>
  </si>
  <si>
    <t>вул. Гродненська, 36</t>
  </si>
  <si>
    <t>0, Для експлуатації виробничої бази</t>
  </si>
  <si>
    <t>8000000000:66:038:0003</t>
  </si>
  <si>
    <t>ТОВАРИСТВО З ОБМЕЖЕНОЮ ВІДПОВІДАЛЬНІСТЮ "КОНСАЛТИНГОВА ГРУПА"БІЗНЕС"</t>
  </si>
  <si>
    <t>39058718</t>
  </si>
  <si>
    <t>788</t>
  </si>
  <si>
    <t>МЗК-1-01709</t>
  </si>
  <si>
    <t>28.08.2018</t>
  </si>
  <si>
    <t>вул. Миколи Кибальчича, 1</t>
  </si>
  <si>
    <t>1.11.6, для будівництва, експлуатації та обслуговування житлового комплексу</t>
  </si>
  <si>
    <t>8000000000:66:038:0004</t>
  </si>
  <si>
    <t>Київське акціонерне товариство закритого типу "Медтехніка"</t>
  </si>
  <si>
    <t>03568468</t>
  </si>
  <si>
    <t>б/н 66-5-00007</t>
  </si>
  <si>
    <t>21.02.1996</t>
  </si>
  <si>
    <t>66-5-00007</t>
  </si>
  <si>
    <t>вул. Миколи Кибальчича, 2а</t>
  </si>
  <si>
    <t>1, для експлуатації та обслуговування підприємства по збиранню та виготовленню окулярної оптики</t>
  </si>
  <si>
    <t>8000000000:66:038:0008</t>
  </si>
  <si>
    <t>Приватне акціонерне товариство "Холдингова компанія"Київміськбуд"</t>
  </si>
  <si>
    <t>23527052</t>
  </si>
  <si>
    <t>870</t>
  </si>
  <si>
    <t>26.07.2018</t>
  </si>
  <si>
    <t>МЗК-1-01661</t>
  </si>
  <si>
    <t>вул. Миколи Кибальчича, 2</t>
  </si>
  <si>
    <t>1.13.3, для будівництва, експлуатації та обслуговування житлового будинку з вбудованими нежитловими приміщеннями</t>
  </si>
  <si>
    <t>8000000000:66:038:0019</t>
  </si>
  <si>
    <t>ТОВ "Ойкос"</t>
  </si>
  <si>
    <t>24385393</t>
  </si>
  <si>
    <t>б/н 66-5-00018</t>
  </si>
  <si>
    <t>04.08.1997</t>
  </si>
  <si>
    <t>66-5-00018</t>
  </si>
  <si>
    <t>бульв. Перова, 27</t>
  </si>
  <si>
    <t>0, для розміщення та експлуатації АЗС</t>
  </si>
  <si>
    <t>8000000000:66:038:0020</t>
  </si>
  <si>
    <t>59</t>
  </si>
  <si>
    <t>66-6-00601</t>
  </si>
  <si>
    <t>просп. Генерала Ватутіна, 16</t>
  </si>
  <si>
    <t>1.11.3, для експлуатації та обслуговування автозаправної станції</t>
  </si>
  <si>
    <t>8000000000:66:038:0032</t>
  </si>
  <si>
    <t>Товариство з обмеженою відповідальністю "ПРОВАТ"</t>
  </si>
  <si>
    <t>33105602</t>
  </si>
  <si>
    <t>3492</t>
  </si>
  <si>
    <t>22.07.2013</t>
  </si>
  <si>
    <t>МЗК-1-00014</t>
  </si>
  <si>
    <t>26.07.2013</t>
  </si>
  <si>
    <t>просп. Генерала Ватутіна</t>
  </si>
  <si>
    <t>1.11.3, для будівництва, експлуатації та обслуговування автосалону з мийкою та відкритою автостоянкою</t>
  </si>
  <si>
    <t>8000000000:66:038:0048</t>
  </si>
  <si>
    <t>Публічне акціонерне товариство "Київгаз"</t>
  </si>
  <si>
    <t>490</t>
  </si>
  <si>
    <t>66-6-00621</t>
  </si>
  <si>
    <t>вул. Петра Вершигори</t>
  </si>
  <si>
    <t>1.14.3, для будівництва опорного пункту аварійних бригад ПАТ "КИЇВГАЗ"</t>
  </si>
  <si>
    <t>8000000000:66:040:0014</t>
  </si>
  <si>
    <t>Об'єднання профспілок, організацій профспілок у м.Києві "Київська міська рада профспілок"</t>
  </si>
  <si>
    <t>02670408</t>
  </si>
  <si>
    <t>1191</t>
  </si>
  <si>
    <t>17.09.2008</t>
  </si>
  <si>
    <t>66-6-00490</t>
  </si>
  <si>
    <t>22.09.2008</t>
  </si>
  <si>
    <t>вул. Труханівська, 42 (острів Труханів)</t>
  </si>
  <si>
    <t>1.12.9, для експлуатації та обслуговування учбово-оздоровчої водної бази "Десенка"</t>
  </si>
  <si>
    <t>8000000000:66:041:0001</t>
  </si>
  <si>
    <t>ТОВАРИСТВО З ОБМЕЖЕНОЮ ВІДПОВІДАЛЬНІСТЮ "АВТОЕКСПО"</t>
  </si>
  <si>
    <t>37725285</t>
  </si>
  <si>
    <t>5304</t>
  </si>
  <si>
    <t>МЗК-1-00756</t>
  </si>
  <si>
    <t>вул. Павла Усенка, 8</t>
  </si>
  <si>
    <t>1.14.2, для експлуатації та обслуговування частини майнового комплексу та відкритої автостоянки для вантажного автотранспорту</t>
  </si>
  <si>
    <t>8000000000:66:041:0002</t>
  </si>
  <si>
    <t>Товариство з обмеженою відповідальністю "Науково-виробнича фірма"Ірком-ЕКТ"</t>
  </si>
  <si>
    <t>21583365</t>
  </si>
  <si>
    <t>б/н 66-6-00359</t>
  </si>
  <si>
    <t>21.07.2006</t>
  </si>
  <si>
    <t>66-6-00359</t>
  </si>
  <si>
    <t>1.10.5, для будівництва,експлуатації та обслуговування виробничої бази</t>
  </si>
  <si>
    <t>8000000000:66:044:0001</t>
  </si>
  <si>
    <t>ТОВАРИСТВО З ОБМЕЖЕНОЮ ВІДПОВІДАЛЬНІСТЮ "АКРОН ІНВЕСТ"</t>
  </si>
  <si>
    <t>38204466</t>
  </si>
  <si>
    <t>91</t>
  </si>
  <si>
    <t>13.02.2017</t>
  </si>
  <si>
    <t>МЗК-1-01145</t>
  </si>
  <si>
    <t>24.02.2017</t>
  </si>
  <si>
    <t>вул. Каховська, 60</t>
  </si>
  <si>
    <t>1.12.9, для проведення реконструкції існуючого комплексу будівель під житлово-офісний комплекс з приміщеннями громадського призначення</t>
  </si>
  <si>
    <t>8000000000:66:044:0003</t>
  </si>
  <si>
    <t>Відкрите акціонерне товариство "Холодокомбінат №3"</t>
  </si>
  <si>
    <t>01553617</t>
  </si>
  <si>
    <t>1444</t>
  </si>
  <si>
    <t>25.03.2008</t>
  </si>
  <si>
    <t>66-6-00460</t>
  </si>
  <si>
    <t>вул. Степана Сагайдака, 114а</t>
  </si>
  <si>
    <t>1.13.4, Для експлуатації та обслуговування будівлі холодильника та інших господарських будівель і споруд майнового комплексу</t>
  </si>
  <si>
    <t>8000000000:66:044:0004</t>
  </si>
  <si>
    <t>Підприємство з іноземними інвестиціями у формі товариства з обмеженою відповідальністю "Русанівський м'ясокомбінат"</t>
  </si>
  <si>
    <t>24732110</t>
  </si>
  <si>
    <t>1028</t>
  </si>
  <si>
    <t>66-6-00393</t>
  </si>
  <si>
    <t>вул. Степана Сагайдака, 114</t>
  </si>
  <si>
    <t>1.10.5, Підприємства іншої промисловості</t>
  </si>
  <si>
    <t>8000000000:66:044:0030</t>
  </si>
  <si>
    <t>Товариство з обмеженою відповідальністю "ІНСТЕХ"</t>
  </si>
  <si>
    <t>14332361</t>
  </si>
  <si>
    <t>4310</t>
  </si>
  <si>
    <t>16.05.2002</t>
  </si>
  <si>
    <t>66-6-00051</t>
  </si>
  <si>
    <t>27.05.2002</t>
  </si>
  <si>
    <t>вул. Каховська, 64</t>
  </si>
  <si>
    <t>1.10.5, для експлуатації та обслуговування виробничої будівлі</t>
  </si>
  <si>
    <t>8000000000:66:044:0031</t>
  </si>
  <si>
    <t>Товариство з обмеженою відповідальністю "АСКЕНТ-НАФТА"</t>
  </si>
  <si>
    <t>30598180</t>
  </si>
  <si>
    <t>1053</t>
  </si>
  <si>
    <t>03.11.2003</t>
  </si>
  <si>
    <t>66-6-00118</t>
  </si>
  <si>
    <t>1.11.2, для  завершення будівництва, подальшої експлуатації та обслуговування плодовоовочевої бази</t>
  </si>
  <si>
    <t>8000000000:66:044:0032</t>
  </si>
  <si>
    <t>1.11.2, для  завершення будівництва, подальшої експлуатації та обслуговування плодоовочевої бази</t>
  </si>
  <si>
    <t>8000000000:66:106:0028</t>
  </si>
  <si>
    <t>Дочірнє підприємство "Універсал"</t>
  </si>
  <si>
    <t>30525767</t>
  </si>
  <si>
    <t>1171</t>
  </si>
  <si>
    <t>03.12.2003</t>
  </si>
  <si>
    <t>66-6-00139</t>
  </si>
  <si>
    <t>09.03.2004</t>
  </si>
  <si>
    <t>вул. Попудренка, 7</t>
  </si>
  <si>
    <t>1.11.6, для експлуатації та обслуговування торговельного комплексу та громадської вбиральні</t>
  </si>
  <si>
    <t>8000000000:66:106:0030</t>
  </si>
  <si>
    <t>462</t>
  </si>
  <si>
    <t>26.05.2017</t>
  </si>
  <si>
    <t>МЗК-1-01240</t>
  </si>
  <si>
    <t>15.06.2017</t>
  </si>
  <si>
    <t>вул. Попудренка, 5</t>
  </si>
  <si>
    <t>1.11.4, для обслуговування та експлуатації ринкового комплексу</t>
  </si>
  <si>
    <t>8000000000:66:106:0032</t>
  </si>
  <si>
    <t>Товариство з обмеженою відповідальністю "Васильок-ЛТД"</t>
  </si>
  <si>
    <t>21549256</t>
  </si>
  <si>
    <t>263</t>
  </si>
  <si>
    <t>20.02.2009</t>
  </si>
  <si>
    <t>66-6-00507</t>
  </si>
  <si>
    <t>20.03.2009</t>
  </si>
  <si>
    <t>вул. Попудренка, 45а</t>
  </si>
  <si>
    <t>1.11.6, для будівництва, експлуатації та обслуговування магазину із громадською вбиральнєю</t>
  </si>
  <si>
    <t>8000000000:66:106:0039</t>
  </si>
  <si>
    <t>Приватне підприємство "Райдуга"</t>
  </si>
  <si>
    <t>21562305</t>
  </si>
  <si>
    <t>МЗК-1-00269</t>
  </si>
  <si>
    <t>вул. Попудренка, 9г</t>
  </si>
  <si>
    <t>0, для будівництва, експлуатації та обслуговування торговельного центру</t>
  </si>
  <si>
    <t>8000000000:66:106:0052</t>
  </si>
  <si>
    <t>262</t>
  </si>
  <si>
    <t>66-6-00506</t>
  </si>
  <si>
    <t>вул. Попудренка, 45б</t>
  </si>
  <si>
    <t>1.11.6, для будівництва, експлуатації та обслуговування закладу громадського харчування</t>
  </si>
  <si>
    <t>8000000000:66:106:0084</t>
  </si>
  <si>
    <t>Товариство з обмеженою відповідальністю "РКБУД"</t>
  </si>
  <si>
    <t>38863538</t>
  </si>
  <si>
    <t>337</t>
  </si>
  <si>
    <t>15.02.2016</t>
  </si>
  <si>
    <t>МЗК-1-00832</t>
  </si>
  <si>
    <t>вул. Будівельників, 40</t>
  </si>
  <si>
    <t>1, для експлуатації та обслуговування комплексу торговельно-офісного та розважального призначення, паркінгу з озелененням території загального користування</t>
  </si>
  <si>
    <t>8000000000:66:108:0002</t>
  </si>
  <si>
    <t>Відкрите акціонерне товариство "Дарницький комбінат будівельних матеріалів і конструкцій"</t>
  </si>
  <si>
    <t>04012299</t>
  </si>
  <si>
    <t>499</t>
  </si>
  <si>
    <t>14.03.2006</t>
  </si>
  <si>
    <t>66-6-00328</t>
  </si>
  <si>
    <t>вул. Степана Сагайдака, 101</t>
  </si>
  <si>
    <t>1.13.3, Для будівництва житлових будинків з об'єктами соціально-культурного призначення та підземними паркінгами</t>
  </si>
  <si>
    <t>8000000000:66:077:0002</t>
  </si>
  <si>
    <t>1384у</t>
  </si>
  <si>
    <t>66-6-00375</t>
  </si>
  <si>
    <t>вул. Курнатовського, 2</t>
  </si>
  <si>
    <t>8000000000:66:077:0044</t>
  </si>
  <si>
    <t>955</t>
  </si>
  <si>
    <t>МЗК-1-01026</t>
  </si>
  <si>
    <t>перетин вул.Братиславської та вул.Сулеймана Стальського</t>
  </si>
  <si>
    <t>1.14.2, для розширення повороту з облаштуванням додаткових місць  для паркування автотранспорту з подальшими його експлуатацією та обслуговуванням</t>
  </si>
  <si>
    <t>8000000000:66:078:0009</t>
  </si>
  <si>
    <t>284</t>
  </si>
  <si>
    <t>16.10.2018</t>
  </si>
  <si>
    <t>МЗК-1-01764</t>
  </si>
  <si>
    <t>08.11.2018</t>
  </si>
  <si>
    <t>вул. Сосницька, 19 літ. "В"</t>
  </si>
  <si>
    <t>8000000000:66:078:0018</t>
  </si>
  <si>
    <t>137</t>
  </si>
  <si>
    <t>МЗК-1-01638</t>
  </si>
  <si>
    <t>вул. Сосницька, 19 літ. "Д"</t>
  </si>
  <si>
    <t>8000000000:66:079:0034</t>
  </si>
  <si>
    <t>Дубенко Володимир Анатолійович|Шевченко Вячеслав Андрійович|Сірош Лариса Анатоліївна</t>
  </si>
  <si>
    <t>64</t>
  </si>
  <si>
    <t>21.03.2018</t>
  </si>
  <si>
    <t>МЗК-1-01562</t>
  </si>
  <si>
    <t>03.05.2018</t>
  </si>
  <si>
    <t>пров. Старосільський, 2б</t>
  </si>
  <si>
    <t>1.11.3, для експлуатації та обслуговування павільйону</t>
  </si>
  <si>
    <t>8000000000:66:079:0038</t>
  </si>
  <si>
    <t>Товариство з обмеженою відповідальністю "ФІНДЖЕК"</t>
  </si>
  <si>
    <t>33298167</t>
  </si>
  <si>
    <t>б/н 66-6-00448</t>
  </si>
  <si>
    <t>30.01.2008</t>
  </si>
  <si>
    <t>66-6-00448</t>
  </si>
  <si>
    <t>вул. Райдужна</t>
  </si>
  <si>
    <t>1.13.2, для будівництва житлового комплексу з вбудованими нежитловими приміщеннями, паркінгами та спортивним майданчиком</t>
  </si>
  <si>
    <t>8000000000:66:081:0063</t>
  </si>
  <si>
    <t>товариство з обмеженою відповідальністю "КОСПАШ-ЛТД"</t>
  </si>
  <si>
    <t>21506710</t>
  </si>
  <si>
    <t>380</t>
  </si>
  <si>
    <t>27.05.2010</t>
  </si>
  <si>
    <t>66-6-00571</t>
  </si>
  <si>
    <t>28.05.2010</t>
  </si>
  <si>
    <t>бульв. Перова, 16-18</t>
  </si>
  <si>
    <t>1.11.6, для будівництва, експлуатації та обслуговування адміністративного будинку</t>
  </si>
  <si>
    <t>8000000000:66:094:0014</t>
  </si>
  <si>
    <t>Підприємство з іноземними інвестиціями "МІХАНІКІ УКРАЇНА"</t>
  </si>
  <si>
    <t>20999158</t>
  </si>
  <si>
    <t>495</t>
  </si>
  <si>
    <t>03.06.2004</t>
  </si>
  <si>
    <t>66-6-00163</t>
  </si>
  <si>
    <t>21.06.2004</t>
  </si>
  <si>
    <t>на перетині вул.Генерала Жмаченка та бульв.Дарницького</t>
  </si>
  <si>
    <t>1.13.2, для будівництва, експлуатації та обслуговування житлового комплексу з торговельними приміщеннями та підземним паркінгом</t>
  </si>
  <si>
    <t>8000000000:66:094:0019</t>
  </si>
  <si>
    <t>Помісна церква християн віри євангельської "Християнська надія" у Дніпровському районі м.Києва</t>
  </si>
  <si>
    <t>22932603</t>
  </si>
  <si>
    <t>1034</t>
  </si>
  <si>
    <t>20.10.2004</t>
  </si>
  <si>
    <t>66-6-00197</t>
  </si>
  <si>
    <t>22.10.2004</t>
  </si>
  <si>
    <t>вул. Генерала Жмаченка, 20</t>
  </si>
  <si>
    <t>1.12.6, для реконструкції,експлуатації та обслуговування духовно-благодійного комплексу</t>
  </si>
  <si>
    <t>8000000000:66:094:0033</t>
  </si>
  <si>
    <t>329</t>
  </si>
  <si>
    <t>66-6-00593</t>
  </si>
  <si>
    <t>вул. Миропільська, 35</t>
  </si>
  <si>
    <t>1.10.3, для будівництва , експлуатації та обслуговування трансформаторної підстанції</t>
  </si>
  <si>
    <t>8000000000:66:094:0072</t>
  </si>
  <si>
    <t>Товариство з обмеженою відповідальністю "ДІСБУД"</t>
  </si>
  <si>
    <t>33055528</t>
  </si>
  <si>
    <t>б/н 66-6-00477</t>
  </si>
  <si>
    <t>26.06.2008</t>
  </si>
  <si>
    <t>66-6-00477</t>
  </si>
  <si>
    <t>вул. Генерала Жмаченка, 28</t>
  </si>
  <si>
    <t>1, для будівництва, експлуатації та обслуговування житлового комплексу з соціальною інфраструктурою і паркінгом та благоустроєм прилеглої території для загального користування населення</t>
  </si>
  <si>
    <t>8000000000:66:094:0103</t>
  </si>
  <si>
    <t>Мале приватне підприємство "МРІЯ"</t>
  </si>
  <si>
    <t>23165465</t>
  </si>
  <si>
    <t>1412</t>
  </si>
  <si>
    <t>22.12.2018</t>
  </si>
  <si>
    <t>МЗК-1-01850</t>
  </si>
  <si>
    <t>08.01.2019</t>
  </si>
  <si>
    <t>вул. Миропільська, 39а</t>
  </si>
  <si>
    <t>1.11.3, для експлуатації та обслуговування магазину-кафетерію</t>
  </si>
  <si>
    <t>8000000000:66:099:0002</t>
  </si>
  <si>
    <t>Товариство з обмеженою відповідальністю "АВТОБАНСЕРВІС"</t>
  </si>
  <si>
    <t>31982734</t>
  </si>
  <si>
    <t>1144</t>
  </si>
  <si>
    <t>МЗК-1-01073</t>
  </si>
  <si>
    <t>просп. Броварський, 31-33</t>
  </si>
  <si>
    <t>1.14.2, для експлуатації та обслуговування під'їздів до існуючого автозаправного комплексу</t>
  </si>
  <si>
    <t>8000000000:66:099:0034</t>
  </si>
  <si>
    <t>Товариство з обмеженою відповідальністю "Тенісні корти"</t>
  </si>
  <si>
    <t>32849151</t>
  </si>
  <si>
    <t>292</t>
  </si>
  <si>
    <t>66-6-00353</t>
  </si>
  <si>
    <t>вул. Андрія Малишка, 6</t>
  </si>
  <si>
    <t>1.12.7, для експлуатації та обслуговування тенісних кортів</t>
  </si>
  <si>
    <t>8000000000:66:099:0047</t>
  </si>
  <si>
    <t>227</t>
  </si>
  <si>
    <t>МЗК-1-01024</t>
  </si>
  <si>
    <t>29.09.2016</t>
  </si>
  <si>
    <t>вул. Андрія Малишка, 4а</t>
  </si>
  <si>
    <t>0, для експлуатації та обслуговування павільйону комплексу харчування з літнім майданчиком та автостоянкою</t>
  </si>
  <si>
    <t>8000000000:66:099:0072</t>
  </si>
  <si>
    <t>2539</t>
  </si>
  <si>
    <t>МЗК-1-00538</t>
  </si>
  <si>
    <t>16.07.2015</t>
  </si>
  <si>
    <t>просп. Броварський (біля ст.м."Дарниця")</t>
  </si>
  <si>
    <t>1.11.6, для  буівництва, експлуатації та обслуговування закладу громадського харчування з паркувальним майданчиком для автотранспорту</t>
  </si>
  <si>
    <t>8000000000:66:100:0002</t>
  </si>
  <si>
    <t>1317</t>
  </si>
  <si>
    <t>МЗК-1-01438</t>
  </si>
  <si>
    <t>18.12.2017</t>
  </si>
  <si>
    <t>1.14.10, для експлуатації та обслуговування транспортної інфраструктури (в'їзд-виїзд до автозаправного комплексу)</t>
  </si>
  <si>
    <t>8000000000:66:100:0010</t>
  </si>
  <si>
    <t>Приватне підприємство "Хорс-Т"</t>
  </si>
  <si>
    <t>31748600</t>
  </si>
  <si>
    <t>413</t>
  </si>
  <si>
    <t>14.11.2015</t>
  </si>
  <si>
    <t>МЗК-1-00724</t>
  </si>
  <si>
    <t>27.11.2015</t>
  </si>
  <si>
    <t>1.11.1, для будівництва, експлуатації та обслуговування комплексної автомийки та шиномонтажу</t>
  </si>
  <si>
    <t>8000000000:66:100:0016</t>
  </si>
  <si>
    <t>8000000000:66:100:0017</t>
  </si>
  <si>
    <t>8000000000:66:100:0027</t>
  </si>
  <si>
    <t>8000000000:66:105:0002</t>
  </si>
  <si>
    <t>8000000000:66:106:0005</t>
  </si>
  <si>
    <t>459</t>
  </si>
  <si>
    <t>МЗК-1-01242</t>
  </si>
  <si>
    <t>8000000000:66:106:0011</t>
  </si>
  <si>
    <t>Колективна комерційно-виробнича фірма "КОНТО"</t>
  </si>
  <si>
    <t>21470000</t>
  </si>
  <si>
    <t>66-6-00250</t>
  </si>
  <si>
    <t>22.03.2005</t>
  </si>
  <si>
    <t>вул. Попудренка, 20</t>
  </si>
  <si>
    <t>1.11.3, для будівництва, експлуатації та обслуговування магазину</t>
  </si>
  <si>
    <t>8000000000:66:106:0012</t>
  </si>
  <si>
    <t>460</t>
  </si>
  <si>
    <t>МЗК-1-01241</t>
  </si>
  <si>
    <t>8000000000:66:106:0026</t>
  </si>
  <si>
    <t>461</t>
  </si>
  <si>
    <t>МЗК-1-01243</t>
  </si>
  <si>
    <t>8000000000:66:172:0001</t>
  </si>
  <si>
    <t>Відкрите акціонерне товариство "Готельний комплекс"Братислава"</t>
  </si>
  <si>
    <t>04820622</t>
  </si>
  <si>
    <t>66-6-00355</t>
  </si>
  <si>
    <t>вул. Андрія Малишка, 1</t>
  </si>
  <si>
    <t>8000000000:66:172:0002</t>
  </si>
  <si>
    <t>Товариство з обмеженою відповідальністю "САПСАН-СП"</t>
  </si>
  <si>
    <t>25588767</t>
  </si>
  <si>
    <t>506</t>
  </si>
  <si>
    <t>14.07.2005</t>
  </si>
  <si>
    <t>66-6-00283</t>
  </si>
  <si>
    <t>вул. Андрія Малишка, 5</t>
  </si>
  <si>
    <t>1.11.4, для будівництва, експлуатації та обслуговування торговельного комплексу</t>
  </si>
  <si>
    <t>8000000000:66:172:0008</t>
  </si>
  <si>
    <t>Відкрите акціонерне товариство універмаг "Дитячий світ"</t>
  </si>
  <si>
    <t>21504897</t>
  </si>
  <si>
    <t>б/н 66-5-00024</t>
  </si>
  <si>
    <t>06.07.1998</t>
  </si>
  <si>
    <t>66-5-00024</t>
  </si>
  <si>
    <t>вул. Андрія Малишка, 3</t>
  </si>
  <si>
    <t>0, обслуговування універмагу</t>
  </si>
  <si>
    <t>8000000000:66:172:0020</t>
  </si>
  <si>
    <t>Товариство з обмеженою відповідальністю "Лекос"|Товариство з обмеженою відповідальністю "Сад-1"</t>
  </si>
  <si>
    <t>25264912|31172894</t>
  </si>
  <si>
    <t>2-1655</t>
  </si>
  <si>
    <t>66-6-00172</t>
  </si>
  <si>
    <t>1.11.3, Роздрібної торгівлі та комерційних послуг</t>
  </si>
  <si>
    <t>8000000000:66:172:0069</t>
  </si>
  <si>
    <t>Товариство з обмеженою відповідальністю "Кодек"</t>
  </si>
  <si>
    <t>30862495</t>
  </si>
  <si>
    <t>351</t>
  </si>
  <si>
    <t>66-6-00609</t>
  </si>
  <si>
    <t>бульв. Дарницький, 5а</t>
  </si>
  <si>
    <t>1.11.3, для експлуатації та обслуговування продовольчого магазину</t>
  </si>
  <si>
    <t>8000000000:66:178:0078</t>
  </si>
  <si>
    <t>Міжнародний благодійний фонд "Родовід"</t>
  </si>
  <si>
    <t>21695549</t>
  </si>
  <si>
    <t>6105</t>
  </si>
  <si>
    <t>28.12.2015</t>
  </si>
  <si>
    <t>МЗК-1-00813</t>
  </si>
  <si>
    <t>01.02.2016</t>
  </si>
  <si>
    <t>вул. Микільсько-Слобідська, 7</t>
  </si>
  <si>
    <t>1.13.4, для благоустрою зони відпочинку (благоустрій набережної та влаштування причалу для плавучих засобів)</t>
  </si>
  <si>
    <t>8000000000:66:178:0133</t>
  </si>
  <si>
    <t>Товариство з обмеженою відповідальністю "Міжнародний виставковий центр"</t>
  </si>
  <si>
    <t>30212731</t>
  </si>
  <si>
    <t>754</t>
  </si>
  <si>
    <t>23.01.2002</t>
  </si>
  <si>
    <t>66-6-00035</t>
  </si>
  <si>
    <t>05.02.2002</t>
  </si>
  <si>
    <t>просп. Броварський (територія Лівобережного громадського центру)</t>
  </si>
  <si>
    <t>1.12.9, для будівництва ,експлуатації та обслуговування комплексу будівель іспоруд</t>
  </si>
  <si>
    <t>8000000000:66:178:0135</t>
  </si>
  <si>
    <t>Товариство з обмеженою відповідальністю "ТОРГІВЕЛЬНІ МЕРЕЖІ-2000"</t>
  </si>
  <si>
    <t>30963925</t>
  </si>
  <si>
    <t>544</t>
  </si>
  <si>
    <t>19.05.2003</t>
  </si>
  <si>
    <t>66-6-00159</t>
  </si>
  <si>
    <t>10.06.2004</t>
  </si>
  <si>
    <t>Між вул.Микільсько-Слобідська та просп.Броварським</t>
  </si>
  <si>
    <t>1.11.6, для будівництва, експлуатації та обслуговування торговельно-побутового розважального комплексу</t>
  </si>
  <si>
    <t>8000000000:66:174:0025</t>
  </si>
  <si>
    <t>Київська міська рада товариства винахідників і раціоналізаторів України</t>
  </si>
  <si>
    <t>03060712</t>
  </si>
  <si>
    <t>б/н 66-5-00002</t>
  </si>
  <si>
    <t>29.07.1994</t>
  </si>
  <si>
    <t>66-5-00002</t>
  </si>
  <si>
    <t>вул. Анатолія Луначарського</t>
  </si>
  <si>
    <t>1, для будівництва Будинку техніки</t>
  </si>
  <si>
    <t>8000000000:66:174:0052</t>
  </si>
  <si>
    <t>Театрально-видовищний заклад культури "Київський академічний театр драми і комедії на лівому березі Дніпра"</t>
  </si>
  <si>
    <t>05509435</t>
  </si>
  <si>
    <t>69</t>
  </si>
  <si>
    <t>11.02.2004</t>
  </si>
  <si>
    <t>66-6-00137</t>
  </si>
  <si>
    <t>27.02.2004</t>
  </si>
  <si>
    <t>просп. Броварський, 25</t>
  </si>
  <si>
    <t>1.12.4, для експлуатації та обслуговування театру</t>
  </si>
  <si>
    <t>03.05, Для будівництва та обслуговування будівель закладів культурно-просвітницького обслуговування</t>
  </si>
  <si>
    <t>8000000000:66:176:0001</t>
  </si>
  <si>
    <t>Відкрите акціонерне товариство Універсам №6 "Олімпійський"</t>
  </si>
  <si>
    <t>02904195</t>
  </si>
  <si>
    <t>3044</t>
  </si>
  <si>
    <t>05.12.2001</t>
  </si>
  <si>
    <t>66-6-00034</t>
  </si>
  <si>
    <t>вул. Анатолія Луначарського, 22</t>
  </si>
  <si>
    <t>1.11.3, Для обслуговування будівлі універсаму</t>
  </si>
  <si>
    <t>8000000000:66:177:0098</t>
  </si>
  <si>
    <t>"Ембессі констракшн оф Каліфорнія" (США)</t>
  </si>
  <si>
    <t>Іноз(140)</t>
  </si>
  <si>
    <t>б/н 66-5-00009</t>
  </si>
  <si>
    <t>27.06.1996</t>
  </si>
  <si>
    <t>66-5-00009</t>
  </si>
  <si>
    <t>вул. Панельна, 3</t>
  </si>
  <si>
    <t>0, для будівництва та експлуатації жилого будинку з офісом</t>
  </si>
  <si>
    <t>8000000000:66:177:0110</t>
  </si>
  <si>
    <t>3544</t>
  </si>
  <si>
    <t>14.12.2007</t>
  </si>
  <si>
    <t>66-6-00445</t>
  </si>
  <si>
    <t>18.12.2007</t>
  </si>
  <si>
    <t>вул. Митрополита Андрея Шептицького, 1/2 (літ."Б")</t>
  </si>
  <si>
    <t>0, для реконструкції з добудовою ресторану та подальшими його експлуатацією і обслуговуванням</t>
  </si>
  <si>
    <t>8000000000:66:178:0052</t>
  </si>
  <si>
    <t>66-6-00599</t>
  </si>
  <si>
    <t>просп. Броварський, 11</t>
  </si>
  <si>
    <t>8000000000:66:110:0011</t>
  </si>
  <si>
    <t>Релігійна громада Української Православної Церкви парафії на честь Святого Великомученика Пантелеймона у Дніпровському районі м.Києва</t>
  </si>
  <si>
    <t>25194637</t>
  </si>
  <si>
    <t>177</t>
  </si>
  <si>
    <t>66-6-00252</t>
  </si>
  <si>
    <t>вул. Алма-Атинська, 107а</t>
  </si>
  <si>
    <t>1.12.6, для будівництва,експлуатації та обслуговування храму та допоміжних будівель і споруд</t>
  </si>
  <si>
    <t>8000000000:66:124:0108</t>
  </si>
  <si>
    <t>943</t>
  </si>
  <si>
    <t>66-6-00580</t>
  </si>
  <si>
    <t>20.01.2011</t>
  </si>
  <si>
    <t>вул. Гродненська, 11г</t>
  </si>
  <si>
    <t>8000000000:66:125:0002</t>
  </si>
  <si>
    <t>Відкрите акціонерне товариство "Київський завод експериментальних конструкцій"</t>
  </si>
  <si>
    <t>00109339</t>
  </si>
  <si>
    <t>2676</t>
  </si>
  <si>
    <t>27.09.2007</t>
  </si>
  <si>
    <t>66-6-00418</t>
  </si>
  <si>
    <t>вул. Алма-Атинська, 8</t>
  </si>
  <si>
    <t>1.13.4, для експлуатації та обслуговування адміністративних, виробничих та господарських будівель і споруд</t>
  </si>
  <si>
    <t>8000000000:66:125:0003</t>
  </si>
  <si>
    <t>2675</t>
  </si>
  <si>
    <t>66-6-00417</t>
  </si>
  <si>
    <t>8000000000:66:125:0007</t>
  </si>
  <si>
    <t>Публічне акціонерне товариство "Київський науково-дослідний та проектно-конструкторський інститут"Енергопроект"</t>
  </si>
  <si>
    <t>16392628</t>
  </si>
  <si>
    <t>3657</t>
  </si>
  <si>
    <t>66-6-00008</t>
  </si>
  <si>
    <t>1.11.5, Для експлуатації та обслуговування експерементального цеху</t>
  </si>
  <si>
    <t>8000000000:66:134:0002</t>
  </si>
  <si>
    <t>Гаражний автокооператив "Авторемонтник"</t>
  </si>
  <si>
    <t>22908510</t>
  </si>
  <si>
    <t>б/н 66-5-00049</t>
  </si>
  <si>
    <t>19.12.2000</t>
  </si>
  <si>
    <t>66-5-00049</t>
  </si>
  <si>
    <t>вул. Воскресенська, 7</t>
  </si>
  <si>
    <t>1.9, Для обслуговування та експлуатації гаражів</t>
  </si>
  <si>
    <t>8000000000:66:134:0005</t>
  </si>
  <si>
    <t>Товариство з обмеженою відповідальністю "Підрядне спеціалізоване ремонтно-будівельне управління N3 Київзеленбуд"</t>
  </si>
  <si>
    <t>03334032</t>
  </si>
  <si>
    <t>б/н 66-5-00053</t>
  </si>
  <si>
    <t>06.04.2001</t>
  </si>
  <si>
    <t>66-5-00053</t>
  </si>
  <si>
    <t>вул. Воскресенська, 2а</t>
  </si>
  <si>
    <t>1.10.5, Для обслуговування та експлуатації виробничої бази</t>
  </si>
  <si>
    <t>8000000000:66:134:0011</t>
  </si>
  <si>
    <t>Товариство з обмеженою відповідальністю "Максимум"</t>
  </si>
  <si>
    <t>32860384</t>
  </si>
  <si>
    <t>4828</t>
  </si>
  <si>
    <t>24.11.2006</t>
  </si>
  <si>
    <t>66-6-00372</t>
  </si>
  <si>
    <t>08.12.2006</t>
  </si>
  <si>
    <t>1.13.2, для будівництва, експлуатації та обслуговування комплексу будівель житлового та соціально-культурного призначення з вбудовано-прибудованими торговельно-офісними приміщеннями та підземним паркінгом</t>
  </si>
  <si>
    <t>8000000000:66:137:0001</t>
  </si>
  <si>
    <t>Суб'єкт підприємницької діяльності-фізична особа Салій Таміла Петрівна</t>
  </si>
  <si>
    <t>898</t>
  </si>
  <si>
    <t>66-6-00205</t>
  </si>
  <si>
    <t>10.11.2004</t>
  </si>
  <si>
    <t>вул. Юності, 5</t>
  </si>
  <si>
    <t>1.11.3, для експлуатації та обслуговування магазину з продажу промислових товарів</t>
  </si>
  <si>
    <t>8000000000:66:148:0105</t>
  </si>
  <si>
    <t>1088</t>
  </si>
  <si>
    <t>09.11.2004</t>
  </si>
  <si>
    <t>66-6-00204</t>
  </si>
  <si>
    <t>вул. Райдужна, 8а</t>
  </si>
  <si>
    <t>1.11.6, для будівництва, експлуатації та обслуговування розважального комплексу з закладом громадського харчування</t>
  </si>
  <si>
    <t>8000000000:66:149:0010</t>
  </si>
  <si>
    <t>02.03.2005</t>
  </si>
  <si>
    <t>66-6-00247</t>
  </si>
  <si>
    <t>просп. Броварський, 5д</t>
  </si>
  <si>
    <t>1.11.3, для будівництва, експлуатації та обслуговування закладів громадського харчування з літніми майданчиками</t>
  </si>
  <si>
    <t>8000000000:66:149:0012</t>
  </si>
  <si>
    <t>207</t>
  </si>
  <si>
    <t>08.01.2002</t>
  </si>
  <si>
    <t>66-6-00033</t>
  </si>
  <si>
    <t>Гідропарк</t>
  </si>
  <si>
    <t>1.13.4, для експлуатації та обслуговування кафе "Затока"</t>
  </si>
  <si>
    <t>8000000000:66:149:0014</t>
  </si>
  <si>
    <t>Товариство з обмеженою відповідальністю "ВЕТЕРОК"</t>
  </si>
  <si>
    <t>31923417</t>
  </si>
  <si>
    <t>б/н 66-6-00378</t>
  </si>
  <si>
    <t>29.12.2006</t>
  </si>
  <si>
    <t>66-6-00378</t>
  </si>
  <si>
    <t>1.11.3, для будівництва, подальшої експлуатації та обслуговування закладів громадського харчування</t>
  </si>
  <si>
    <t>8000000000:66:149:0015</t>
  </si>
  <si>
    <t>8000000000:66:149:0034</t>
  </si>
  <si>
    <t>ТОВАРИСТВО З ОБМЕЖЕНОЮ ВІДПОВІДАЛЬНІСТЮ "МАРИНА І К"</t>
  </si>
  <si>
    <t>21620994</t>
  </si>
  <si>
    <t>151</t>
  </si>
  <si>
    <t>12.05.2016</t>
  </si>
  <si>
    <t>МЗК-1-00937</t>
  </si>
  <si>
    <t>просп. Броварський, 5ж</t>
  </si>
  <si>
    <t>1.11.3, для експлуатації та обслуговування закладу громадського харчування з літнім майданчиком</t>
  </si>
  <si>
    <t>8000000000:66:149:0037</t>
  </si>
  <si>
    <t>66-6-00245</t>
  </si>
  <si>
    <t>просп. Броварський, 7б</t>
  </si>
  <si>
    <t>8000000000:66:149:0038</t>
  </si>
  <si>
    <t>66-6-00246</t>
  </si>
  <si>
    <t>просп. Броварський, 9а</t>
  </si>
  <si>
    <t>8000000000:66:149:0071</t>
  </si>
  <si>
    <t>Мале приватне підприємство "Мрія-93"</t>
  </si>
  <si>
    <t>19493347</t>
  </si>
  <si>
    <t>404</t>
  </si>
  <si>
    <t>12.05.2004</t>
  </si>
  <si>
    <t>66-6-00162</t>
  </si>
  <si>
    <t>18.06.2004</t>
  </si>
  <si>
    <t>Гідропарк, поряд з Венеціанським мостом</t>
  </si>
  <si>
    <t>1.11.3, для будівництва та експлуатації павільону з літнім майданчиком</t>
  </si>
  <si>
    <t>8000000000:66:157:0014</t>
  </si>
  <si>
    <t>250</t>
  </si>
  <si>
    <t>МЗК-1-01065</t>
  </si>
  <si>
    <t>15.11.2016</t>
  </si>
  <si>
    <t>вул. Миропільська, 13б (літера "А")</t>
  </si>
  <si>
    <t>1.11.3, для експлуатації та обслуговування торговельно-побутового комплексу</t>
  </si>
  <si>
    <t>8000000000:66:158:0055</t>
  </si>
  <si>
    <t>664</t>
  </si>
  <si>
    <t>15.09.2005</t>
  </si>
  <si>
    <t>66-6-00302</t>
  </si>
  <si>
    <t>22.09.2005</t>
  </si>
  <si>
    <t>вул. Миропільська, 1</t>
  </si>
  <si>
    <t>1.11.3, для експлуатації та обслуговування магазину продовольчих товарів</t>
  </si>
  <si>
    <t>8000000000:66:158:0089</t>
  </si>
  <si>
    <t>Мале приватне підприємство "Міг-91"</t>
  </si>
  <si>
    <t>16398312</t>
  </si>
  <si>
    <t>738</t>
  </si>
  <si>
    <t>66-6-00178</t>
  </si>
  <si>
    <t>вул. Андрія Малишка, 39а</t>
  </si>
  <si>
    <t>1.11.3, для будівництва,  експлуатації та обслуговування прибудови до Дніпровського універмагу для розміщення магазину промислових товарів</t>
  </si>
  <si>
    <t>8000000000:66:169:0001</t>
  </si>
  <si>
    <t>Приватне акціонерне товариство "Акціонерна компанія"Київводоканал"</t>
  </si>
  <si>
    <t>03327664</t>
  </si>
  <si>
    <t>5354</t>
  </si>
  <si>
    <t>66-6-00618</t>
  </si>
  <si>
    <t>просп. Алішера Навої, 1</t>
  </si>
  <si>
    <t>1.20, для експлуатації та обслуговування будівель і споруд Деснянської водопровідної станції</t>
  </si>
  <si>
    <t>8000000000:66:169:0003</t>
  </si>
  <si>
    <t>6482</t>
  </si>
  <si>
    <t>19.12.2013</t>
  </si>
  <si>
    <t>МЗК-1-00158</t>
  </si>
  <si>
    <t>1.10.3, для експлуатаціїї та обслуговування підстанції "Лівобережна"</t>
  </si>
  <si>
    <t>8000000000:66:169:0004</t>
  </si>
  <si>
    <t>683</t>
  </si>
  <si>
    <t>66-6-00088</t>
  </si>
  <si>
    <t>05.08.2003</t>
  </si>
  <si>
    <t>просп. Визволителів, 21</t>
  </si>
  <si>
    <t>1.9, для експлуатації та обслуговування гуртожитку та господарських будівель</t>
  </si>
  <si>
    <t>8000000000:66:169:0005</t>
  </si>
  <si>
    <t>Федькевич Максим Володимирович|Бок Рудольф _|Зеленскі Альберт _</t>
  </si>
  <si>
    <t>297</t>
  </si>
  <si>
    <t>МЗК-1-01352</t>
  </si>
  <si>
    <t>12.09.2017</t>
  </si>
  <si>
    <t>вул. Старосільська, 1</t>
  </si>
  <si>
    <t>0, для експлуатації та обслуговування виробничої бази</t>
  </si>
  <si>
    <t>8000000000:66:169:0009</t>
  </si>
  <si>
    <t>Закрите акціонерне товариство фірма "Укргідроспецбуд"</t>
  </si>
  <si>
    <t>01416470</t>
  </si>
  <si>
    <t>б/н 66-5-00016</t>
  </si>
  <si>
    <t>26.05.1997</t>
  </si>
  <si>
    <t>66-5-00016</t>
  </si>
  <si>
    <t>просп. Визволителів, 19а</t>
  </si>
  <si>
    <t>0, експлуатації та обслуговування адміністративного будинку</t>
  </si>
  <si>
    <t>8000000000:66:170:0011</t>
  </si>
  <si>
    <t>Товариство з обмеженою відповідальністю "ОМЕГА-ГЕПАРД"</t>
  </si>
  <si>
    <t>30784894</t>
  </si>
  <si>
    <t>637</t>
  </si>
  <si>
    <t>11.06.2003</t>
  </si>
  <si>
    <t>66-6-00082</t>
  </si>
  <si>
    <t>20.06.2003</t>
  </si>
  <si>
    <t>просп. Визволителів, 17а</t>
  </si>
  <si>
    <t>1.11.3, для будівництва, обслуговування та експлуатації автозаправної станції</t>
  </si>
  <si>
    <t>8000000000:66:170:0012</t>
  </si>
  <si>
    <t>8000000000:72:234:0018</t>
  </si>
  <si>
    <t>Солом'янський</t>
  </si>
  <si>
    <t>Публічне акціонерне товариство "Холдингова компанія"Київміськбуд"</t>
  </si>
  <si>
    <t>728</t>
  </si>
  <si>
    <t>72-6-00392</t>
  </si>
  <si>
    <t>14.12.2006</t>
  </si>
  <si>
    <t>просп. Червонозоряний, 25/16</t>
  </si>
  <si>
    <t>1.11.6, реконструкція та подальша експлуатація і обслуговування колишньої будівлі поліклініки під готель</t>
  </si>
  <si>
    <t>8000000000:72:235:0001</t>
  </si>
  <si>
    <t>Товариство з обмеженою відповідальністю "МІЖНАРОДНА АГЕНЦІЯ"ДОПОМІЖНЕ МАТЕРИНСТВО"</t>
  </si>
  <si>
    <t>36337549</t>
  </si>
  <si>
    <t>2957</t>
  </si>
  <si>
    <t>МЗК-1-01347</t>
  </si>
  <si>
    <t>11.09.2017</t>
  </si>
  <si>
    <t>вул. Максима Кривоноса, 19а</t>
  </si>
  <si>
    <t>0, для експлуатації та обслуговування адміністративного будинку</t>
  </si>
  <si>
    <t>03.03, Для будівництва та обслуговування будівель закладів охорони здоров'я та соціальної допомоги</t>
  </si>
  <si>
    <t>0, для експлуатації та обслуговування медичного закладу</t>
  </si>
  <si>
    <t>8000000000:72:235:0007</t>
  </si>
  <si>
    <t>Державне підприємство Державний проектний інститут "Діпроверф"</t>
  </si>
  <si>
    <t>14311465</t>
  </si>
  <si>
    <t>195</t>
  </si>
  <si>
    <t>21.03.2005</t>
  </si>
  <si>
    <t>72-6-00259</t>
  </si>
  <si>
    <t>25.03.2005</t>
  </si>
  <si>
    <t>на перетині вулиць Максима Кривоноса, Івана Клименка, Зої Космодем'янської та Червонопартизанської</t>
  </si>
  <si>
    <t>1.13.3, для будівництва, експлуатації та обслуговування житлових будинків з о'єктами соціально-побутового та комунального призначення</t>
  </si>
  <si>
    <t>8000000000:75:112:0010</t>
  </si>
  <si>
    <t>Святошинський</t>
  </si>
  <si>
    <t>Товариство з обмеженою відповідальністю "БК БУДІНВЕСТГРУП"</t>
  </si>
  <si>
    <t>33261467</t>
  </si>
  <si>
    <t>65</t>
  </si>
  <si>
    <t>13.02.2006</t>
  </si>
  <si>
    <t>75-6-00267</t>
  </si>
  <si>
    <t>16.02.2006</t>
  </si>
  <si>
    <t>в межах Кільцевої дороги, вулиць Зодчих та Сім'ї Сосніних</t>
  </si>
  <si>
    <t>1.13.2, для будівництва житлово-офісного комплексу із закладами соціально-побутового обслуговування і громадського харчування та паркінгами автотранспорту</t>
  </si>
  <si>
    <t>8000000000:75:113:0007</t>
  </si>
  <si>
    <t>8000000000:75:114:0010</t>
  </si>
  <si>
    <t>1.13.2, для будівництва житлово-офісного комплексу із закладами соціально-побутового обслуговування і громадського харчування та</t>
  </si>
  <si>
    <t>8000000000:75:184:0003</t>
  </si>
  <si>
    <t>Підприємство із 100% іноземним капіталом "ААЗ Трейдінг Ко"</t>
  </si>
  <si>
    <t>21622958</t>
  </si>
  <si>
    <t>1996</t>
  </si>
  <si>
    <t>31.05.2017</t>
  </si>
  <si>
    <t>МЗК-1-01213</t>
  </si>
  <si>
    <t>09.06.2017</t>
  </si>
  <si>
    <t>вул. Екскаваторна, 37а</t>
  </si>
  <si>
    <t>0, для експлуатації та обслуговування офісних та складських приміщень, механічної майстерні, трансформаторної підстанції та майданчика для відстою автотранспорту</t>
  </si>
  <si>
    <t>8000000000:75:184:0007</t>
  </si>
  <si>
    <t>3664</t>
  </si>
  <si>
    <t>06.06.2000</t>
  </si>
  <si>
    <t>75-6-00003</t>
  </si>
  <si>
    <t>вул. Чистяківська, 30</t>
  </si>
  <si>
    <t>1.14.2, для обслуговування та експлуатації будівель і споруд</t>
  </si>
  <si>
    <t>8000000000:75:187:0006</t>
  </si>
  <si>
    <t>877</t>
  </si>
  <si>
    <t>МЗК-1-01916</t>
  </si>
  <si>
    <t>01.04.2019</t>
  </si>
  <si>
    <t>просп. Перемоги, 133</t>
  </si>
  <si>
    <t>1.11.1, для експлуатації та обслуговування автозаправної станції</t>
  </si>
  <si>
    <t>8000000000:75:187:0007</t>
  </si>
  <si>
    <t>Мале колективне підприємство ресторан "Верховина"</t>
  </si>
  <si>
    <t>19035202</t>
  </si>
  <si>
    <t>2891</t>
  </si>
  <si>
    <t>05.11.2001</t>
  </si>
  <si>
    <t>75-6-00021</t>
  </si>
  <si>
    <t>30.11.2001</t>
  </si>
  <si>
    <t>просп. Перемоги, 135</t>
  </si>
  <si>
    <t>1.11.6, для експлуатації та обслуговування будівлі ресторану</t>
  </si>
  <si>
    <t>8000000000:75:191:0003</t>
  </si>
  <si>
    <t>Відкрите акціонерне товариство "Київ"</t>
  </si>
  <si>
    <t>01567631</t>
  </si>
  <si>
    <t>894</t>
  </si>
  <si>
    <t>23.04.2001</t>
  </si>
  <si>
    <t>75-6-00013</t>
  </si>
  <si>
    <t>02.07.2001</t>
  </si>
  <si>
    <t>вул. Чорнобильська, 16/80</t>
  </si>
  <si>
    <t>0, експлуатації та обслуговування будівлі універсаму</t>
  </si>
  <si>
    <t>8000000000:75:191:0043</t>
  </si>
  <si>
    <t>ТОВАРИСТВО З ОБМЕЖЕНОЮ ВІДПОВІДАЛЬНІСТЮ "МАКС ЛЄД"</t>
  </si>
  <si>
    <t>39410940</t>
  </si>
  <si>
    <t>382</t>
  </si>
  <si>
    <t>15.05.2017</t>
  </si>
  <si>
    <t>МЗК-1-01201</t>
  </si>
  <si>
    <t>23.05.2017</t>
  </si>
  <si>
    <t>перетин вул.Чорнобильської та вул.Ірпінської</t>
  </si>
  <si>
    <t>1.11.6, для обслуговування та експлуатації нежитлової будівлі торговельного призначення та торгових приміщень</t>
  </si>
  <si>
    <t>8000000000:72:292:0021</t>
  </si>
  <si>
    <t>Товариство з обмеженою відповідальністю "Пром Плюс ЛТД"</t>
  </si>
  <si>
    <t>42254880</t>
  </si>
  <si>
    <t>755</t>
  </si>
  <si>
    <t>03.07.2018</t>
  </si>
  <si>
    <t>МЗК-1-01648</t>
  </si>
  <si>
    <t>19.07.2018</t>
  </si>
  <si>
    <t>вул. Народного ополчення, 13</t>
  </si>
  <si>
    <t>1, для будівництва, експлуатації та обслуговування складських будівель</t>
  </si>
  <si>
    <t>8000000000:72:292:0022</t>
  </si>
  <si>
    <t>ТОВАРИСТВО З ОБМЕЖЕНОЮ ВІДПОВІДАЛЬНІСТЮ "КИЇВСОРТНАСІННЄОВОЧ"</t>
  </si>
  <si>
    <t>23511306</t>
  </si>
  <si>
    <t>78</t>
  </si>
  <si>
    <t>72-6-00399</t>
  </si>
  <si>
    <t>20.02.2007</t>
  </si>
  <si>
    <t>вул. Народного ополчення, 15</t>
  </si>
  <si>
    <t>1.11.2, Для експлуатації та обслуговування господарських будівель</t>
  </si>
  <si>
    <t>8000000000:72:317:0126</t>
  </si>
  <si>
    <t>6096</t>
  </si>
  <si>
    <t>МЗК-1-00122</t>
  </si>
  <si>
    <t>24.12.2013</t>
  </si>
  <si>
    <t>вул. Кринична (в районі приватного сектора)</t>
  </si>
  <si>
    <t>1.10.3, для будівництва, експлуатації та обслуговування комплектної трансформаторної підстанції (КТП)</t>
  </si>
  <si>
    <t>8000000000:72:331:0001</t>
  </si>
  <si>
    <t>Приватне акціонерне товариство "Київспецмонтаж"</t>
  </si>
  <si>
    <t>04012615</t>
  </si>
  <si>
    <t>МЗК-1-00248</t>
  </si>
  <si>
    <t>21.05.2014</t>
  </si>
  <si>
    <t>вул. Медова, 3</t>
  </si>
  <si>
    <t>8000000000:72:453:0043</t>
  </si>
  <si>
    <t>Філіппова Олександра Валеріївна</t>
  </si>
  <si>
    <t>4455</t>
  </si>
  <si>
    <t>11.11.2008</t>
  </si>
  <si>
    <t>72-6-00546</t>
  </si>
  <si>
    <t>21.11.2008</t>
  </si>
  <si>
    <t>вул. Огородня, 16</t>
  </si>
  <si>
    <t>1.8, для обслуговування жилого будинку і господарських будівель</t>
  </si>
  <si>
    <t>8000000000:72:475:0001</t>
  </si>
  <si>
    <t>Відкрите акціонерне товариство "Орфей"</t>
  </si>
  <si>
    <t>21631756</t>
  </si>
  <si>
    <t>997</t>
  </si>
  <si>
    <t>14.10.2003</t>
  </si>
  <si>
    <t>72-6-00122</t>
  </si>
  <si>
    <t>26.11.2003</t>
  </si>
  <si>
    <t>вул. Волинська, 48/50</t>
  </si>
  <si>
    <t>1.13.4, Для обслуговування та експлуатації адміністративно-виробничих та допоміжних будівель</t>
  </si>
  <si>
    <t>8000000000:72:475:0006</t>
  </si>
  <si>
    <t>Товариство з обмеженою відповідальністю "Науково-виробниче підприємство"ВІЛАН"</t>
  </si>
  <si>
    <t>21589190</t>
  </si>
  <si>
    <t>275</t>
  </si>
  <si>
    <t>МЗК-1-01103</t>
  </si>
  <si>
    <t>вул. Аеродромна, 12а</t>
  </si>
  <si>
    <t>1.10.5, для експлуатації та обслуговування будівлі матеріального складу та контрольно-пропускного пункту</t>
  </si>
  <si>
    <t>8000000000:75:191:0045</t>
  </si>
  <si>
    <t>Товариство з обмеженою відповідальністю "ГРОТТО"</t>
  </si>
  <si>
    <t>31721725</t>
  </si>
  <si>
    <t>3132</t>
  </si>
  <si>
    <t>21.10.2008</t>
  </si>
  <si>
    <t>75-6-00432</t>
  </si>
  <si>
    <t>28.10.2008</t>
  </si>
  <si>
    <t>на примиканні вулиць Командарма Уборевича та Академіка Вернадського до просп.Академіка Палладіна</t>
  </si>
  <si>
    <t>1.13.2, для будівництва, експлуатації та обслуговування багатофункціонального житлово-адміністративно-торгово-громадського комплексу з центром дозвілля й паркінгом та диспетчерською пасажирського транспорту</t>
  </si>
  <si>
    <t>8000000000:75:191:0066</t>
  </si>
  <si>
    <t>17-3348</t>
  </si>
  <si>
    <t>15.04.2004</t>
  </si>
  <si>
    <t>75-6-00252</t>
  </si>
  <si>
    <t>06.12.2005</t>
  </si>
  <si>
    <t>1.11.6, для будівництва транспортної розв'язки та будівництва, експлуатації і обслуговування торгового комплексу з закладами громадського харчування, офісними приміщеннями та паркінгами</t>
  </si>
  <si>
    <t>8000000000:75:191:0075</t>
  </si>
  <si>
    <t>8000000000:72:331:0006</t>
  </si>
  <si>
    <t>Товариство з обмеженою відповідальністю "Ленбуд"</t>
  </si>
  <si>
    <t>30633387</t>
  </si>
  <si>
    <t>385</t>
  </si>
  <si>
    <t>07.09.2012</t>
  </si>
  <si>
    <t>72-6-00658</t>
  </si>
  <si>
    <t>13.09.2012</t>
  </si>
  <si>
    <t>вул. Медова, 8</t>
  </si>
  <si>
    <t>1.10.5, для експлуатації та обслуговування будівель з адміністративно-побутовими, складськими приміщеннями і прохідної</t>
  </si>
  <si>
    <t>8000000000:72:331:0014</t>
  </si>
  <si>
    <t>Відкрите акціонерне товариство "Київелектромонтаж"</t>
  </si>
  <si>
    <t>04012750</t>
  </si>
  <si>
    <t>б/н 72-5-00085</t>
  </si>
  <si>
    <t>08.06.2000</t>
  </si>
  <si>
    <t>72-5-00085</t>
  </si>
  <si>
    <t>1.10.5, експлуатації та обслуговування комплексу тимчасових споруд виробничої бази управління виробничо-технічної комплекції</t>
  </si>
  <si>
    <t>8000000000:72:331:0015</t>
  </si>
  <si>
    <t>ТОВ "Укрдобробуд"</t>
  </si>
  <si>
    <t>23510488</t>
  </si>
  <si>
    <t>б/н 72-5-00057</t>
  </si>
  <si>
    <t>26.01.1999</t>
  </si>
  <si>
    <t>72-5-00057</t>
  </si>
  <si>
    <t>вул. Кінцева, 17</t>
  </si>
  <si>
    <t>0, обслуговування будівель та споруд товариства</t>
  </si>
  <si>
    <t>8000000000:72:331:0018</t>
  </si>
  <si>
    <t>Відкрите акціонерне товариство трест "Київміськбуд-2"</t>
  </si>
  <si>
    <t>04012661</t>
  </si>
  <si>
    <t>09.02.2004</t>
  </si>
  <si>
    <t>72-6-00137</t>
  </si>
  <si>
    <t>23.02.2004</t>
  </si>
  <si>
    <t>вул. Народного ополчення, 26а</t>
  </si>
  <si>
    <t>1.10.5, для експлуатації та обслуговування будівель і споруд адміністративно-виробничого комплексу</t>
  </si>
  <si>
    <t>8000000000:72:331:0020</t>
  </si>
  <si>
    <t>ЗАТ "Київська торговельна компанія"</t>
  </si>
  <si>
    <t>24736059</t>
  </si>
  <si>
    <t>б/н 72-5-00069</t>
  </si>
  <si>
    <t>31.08.1999</t>
  </si>
  <si>
    <t>72-5-00069</t>
  </si>
  <si>
    <t>вул. Медова, 5а</t>
  </si>
  <si>
    <t>0, Для експлуатації та обслуговування виробничих будівель</t>
  </si>
  <si>
    <t>8000000000:72:331:0021</t>
  </si>
  <si>
    <t>ТОВАРИСТВО З ОБМЕЖЕНОЮ ВІДПОВІДАЛЬНІСТЮ "СОПРОМАТ"</t>
  </si>
  <si>
    <t>31897749</t>
  </si>
  <si>
    <t>458</t>
  </si>
  <si>
    <t>25.05.2017</t>
  </si>
  <si>
    <t>МЗК-1-01214</t>
  </si>
  <si>
    <t>1.10.5, для експлуатації та обслуговування виробничо-технологічної бази</t>
  </si>
  <si>
    <t>8000000000:72:331:0026</t>
  </si>
  <si>
    <t>Фізична особа-підприємець Господаренко Петро Прокопович</t>
  </si>
  <si>
    <t>230</t>
  </si>
  <si>
    <t>72-6-00358</t>
  </si>
  <si>
    <t>вул. Медова, 7</t>
  </si>
  <si>
    <t>1.10.5, для будівництва, обслуговування та експлуатації господарських будівель та споруд</t>
  </si>
  <si>
    <t>8000000000:72:331:0029</t>
  </si>
  <si>
    <t>Обслуговуючий автогаражний кооператив "Жуляни"</t>
  </si>
  <si>
    <t>21590000</t>
  </si>
  <si>
    <t>2885</t>
  </si>
  <si>
    <t>16.07.2018</t>
  </si>
  <si>
    <t>МЗК-1-01649</t>
  </si>
  <si>
    <t>20.07.2018</t>
  </si>
  <si>
    <t>просп. Повітрофлотський, 59</t>
  </si>
  <si>
    <t>8000000000:72:475:0017</t>
  </si>
  <si>
    <t>Колективне підприємство "Комерція"</t>
  </si>
  <si>
    <t>19481812</t>
  </si>
  <si>
    <t>б/н 72-5-00074</t>
  </si>
  <si>
    <t>24.09.1999</t>
  </si>
  <si>
    <t>72-5-00074</t>
  </si>
  <si>
    <t>вул. Дніпропетровська, 22</t>
  </si>
  <si>
    <t>0, експлуатації та обслуговування складських будівель і споруд</t>
  </si>
  <si>
    <t>8000000000:72:475:0025</t>
  </si>
  <si>
    <t>Спільне українсько-американське підприємство "Анатоль"</t>
  </si>
  <si>
    <t>24090456</t>
  </si>
  <si>
    <t>5741</t>
  </si>
  <si>
    <t>07.11.2014</t>
  </si>
  <si>
    <t>МЗК-1-00302</t>
  </si>
  <si>
    <t>25.11.2014</t>
  </si>
  <si>
    <t>1.13.4, для експлуатації та обслуговування складу готової продукції</t>
  </si>
  <si>
    <t>8000000000:72:475:0040</t>
  </si>
  <si>
    <t>1706</t>
  </si>
  <si>
    <t>02.04.2014</t>
  </si>
  <si>
    <t>МЗК-1-00239</t>
  </si>
  <si>
    <t>вул. Волинська, 34 (літ.Р)</t>
  </si>
  <si>
    <t>1.10.3, для експлуатації та обслуговування трансформаторної підстанції (ТП-2252)</t>
  </si>
  <si>
    <t>8000000000:72:475:0111</t>
  </si>
  <si>
    <t>Публічне акціонерне товариство "Київський дослідний ремонтно-механічний завод"</t>
  </si>
  <si>
    <t>05528421</t>
  </si>
  <si>
    <t>1205</t>
  </si>
  <si>
    <t>22.12.2004</t>
  </si>
  <si>
    <t>72-6-00239</t>
  </si>
  <si>
    <t>вул. Ушинського, 40</t>
  </si>
  <si>
    <t>0, для експлуатації та обслуговування виробничих будівель</t>
  </si>
  <si>
    <t>8000000000:72:476:0004</t>
  </si>
  <si>
    <t>Товариство з обмеженою відповідальністю "ПРОФ-ОРЕНДА"</t>
  </si>
  <si>
    <t>41176738</t>
  </si>
  <si>
    <t>229</t>
  </si>
  <si>
    <t>МЗК-1-01520</t>
  </si>
  <si>
    <t>вул. Волинська, 66</t>
  </si>
  <si>
    <t>1.11.6, для експлуатації та обслуговування експерементальної дільниці</t>
  </si>
  <si>
    <t>8000000000:72:476:0005</t>
  </si>
  <si>
    <t>Відкрите акціонерне товариство "Українська авіаційно-торгова компанія"Авіапостач""</t>
  </si>
  <si>
    <t>01131939</t>
  </si>
  <si>
    <t>2-3733</t>
  </si>
  <si>
    <t>20.12.2001</t>
  </si>
  <si>
    <t>72-6-00044</t>
  </si>
  <si>
    <t>04.04.2002</t>
  </si>
  <si>
    <t>на території аеропорту \"Київ\"</t>
  </si>
  <si>
    <t>1.11.6, для експлуатації та обслуговування центральних авіаційних складів</t>
  </si>
  <si>
    <t>12.05, Для розміщення та експлуатації будівель і споруд авіаційного транспорту</t>
  </si>
  <si>
    <t>8000000000:75:194:0041</t>
  </si>
  <si>
    <t>Закрите акціонерне товариство науково-виробничий центр "Борщагівський хіміко-фармацевтичний завод"</t>
  </si>
  <si>
    <t>23518596</t>
  </si>
  <si>
    <t>06.02.2004</t>
  </si>
  <si>
    <t>75-6-00100</t>
  </si>
  <si>
    <t>19.02.2004</t>
  </si>
  <si>
    <t>вул. Миру, 2</t>
  </si>
  <si>
    <t>1.10.5, для завершення будівництва та подальшої експлуатації адміністративно-виробничої бази</t>
  </si>
  <si>
    <t>8000000000:75:194:0046</t>
  </si>
  <si>
    <t>Публічне акціонерне товариство "Науково-виробничий центр"Борщагівський хіміко-фармацевтичний завод"</t>
  </si>
  <si>
    <t>МЗК-1-01535</t>
  </si>
  <si>
    <t>вул. Миру, 12, 17</t>
  </si>
  <si>
    <t>1.10, для обслуговування та ремонту об'єктів інженерної, транспортної,  енергетичної інфраструктури, об'єктів зв'язку та дорожнього господарства, експлуатації та обслуговування  існуючих будівель і споруд</t>
  </si>
  <si>
    <t>8000000000:75:199:0003</t>
  </si>
  <si>
    <t>Автокооператив по будівництву та експлуатації індивідуальних гаражів "Дружба"</t>
  </si>
  <si>
    <t>22872640</t>
  </si>
  <si>
    <t>б/н 75-5-00010</t>
  </si>
  <si>
    <t>10.04.1997</t>
  </si>
  <si>
    <t>75-5-00010</t>
  </si>
  <si>
    <t>вул. Миру, 102</t>
  </si>
  <si>
    <t>0, для будівництва та експлуатації гаражів</t>
  </si>
  <si>
    <t>8000000000:75:201:0052</t>
  </si>
  <si>
    <t>ТОВАРИСТВО З ОБМЕЖЕНОЮ ВІДПОВІДАЛЬНІСТЮ "ЛОГІСТИК ТРАНССЕРВІС"</t>
  </si>
  <si>
    <t>41661191</t>
  </si>
  <si>
    <t>983</t>
  </si>
  <si>
    <t>МЗК-1-01690</t>
  </si>
  <si>
    <t>16.08.2018</t>
  </si>
  <si>
    <t>дорога Кільцева, 22</t>
  </si>
  <si>
    <t>1.11.1, для будівництва та експлуатації виробничої бази</t>
  </si>
  <si>
    <t>8000000000:75:202:0002</t>
  </si>
  <si>
    <t>Кооператив по будівництву та експлуатації індивідуальних гаражів "Борщагівський"</t>
  </si>
  <si>
    <t>21636564</t>
  </si>
  <si>
    <t>92</t>
  </si>
  <si>
    <t>24.02.2006</t>
  </si>
  <si>
    <t>75-6-00273</t>
  </si>
  <si>
    <t>10.03.2006</t>
  </si>
  <si>
    <t>вул. Якова Качури, 1а</t>
  </si>
  <si>
    <t>8000000000:75:211:0040</t>
  </si>
  <si>
    <t>Приватний вищий навчальний заклад "Київський міжнародний університет"</t>
  </si>
  <si>
    <t>21595240</t>
  </si>
  <si>
    <t>17.06.2009</t>
  </si>
  <si>
    <t>75-6-00453</t>
  </si>
  <si>
    <t>30.06.2009</t>
  </si>
  <si>
    <t>вул. Львівська, 49</t>
  </si>
  <si>
    <t>1.13.4, для реконструкції будівлі університету з подальшими її експлуатацією та обслуговуванням</t>
  </si>
  <si>
    <t>8000000000:75:212:0008</t>
  </si>
  <si>
    <t>Товариство з обмеженою відповідальністю "Маркетплюс"</t>
  </si>
  <si>
    <t>37013261</t>
  </si>
  <si>
    <t>3174</t>
  </si>
  <si>
    <t>МЗК-1-01718</t>
  </si>
  <si>
    <t>13.09.2018</t>
  </si>
  <si>
    <t>просп. Перемоги, 129</t>
  </si>
  <si>
    <t>8000000000:72:331:0032</t>
  </si>
  <si>
    <t>Товариство з обмеженою відповідальністю "Компанія"Проектмайстер"</t>
  </si>
  <si>
    <t>34528726</t>
  </si>
  <si>
    <t>635</t>
  </si>
  <si>
    <t>23.11.2007</t>
  </si>
  <si>
    <t>72-6-00464</t>
  </si>
  <si>
    <t>04.12.2007</t>
  </si>
  <si>
    <t>вул. Медова, 1</t>
  </si>
  <si>
    <t>1.11.6, для будівництва, експлуатації та обслуговування багатофункціонального громадського центру з багаторівневим паркінгом</t>
  </si>
  <si>
    <t>8000000000:72:337:0009</t>
  </si>
  <si>
    <t>Товариство з обмеженою відповідальністю "КІЙЖИТЛО"</t>
  </si>
  <si>
    <t>32524173</t>
  </si>
  <si>
    <t>313</t>
  </si>
  <si>
    <t>25.04.2005</t>
  </si>
  <si>
    <t>72-6-00278</t>
  </si>
  <si>
    <t>11.05.2005</t>
  </si>
  <si>
    <t>вул. Кіровоградська, 70</t>
  </si>
  <si>
    <t>1.13.2, для будівництва,експлуатації та обслуговування житлового будинку терасного типу з підземним паркінгом та дитячим майданч</t>
  </si>
  <si>
    <t>8000000000:72:337:0048</t>
  </si>
  <si>
    <t>Відкрите акціонерне товариство "Південтеплоенергомонтаж"</t>
  </si>
  <si>
    <t>00121146</t>
  </si>
  <si>
    <t>27.07.2007</t>
  </si>
  <si>
    <t>72-6-00437</t>
  </si>
  <si>
    <t>вул. Травнева, 3</t>
  </si>
  <si>
    <t>1.9, для експлуатації та обслуговування гуртожитку</t>
  </si>
  <si>
    <t>8000000000:72:337:0051</t>
  </si>
  <si>
    <t>72-6-00438</t>
  </si>
  <si>
    <t>вул. Монтажників, 99/1</t>
  </si>
  <si>
    <t>8000000000:72:366:0003</t>
  </si>
  <si>
    <t>Приватне акціонерне товариство "5-й Київський авторемонтний завод"</t>
  </si>
  <si>
    <t>22889913</t>
  </si>
  <si>
    <t>1755</t>
  </si>
  <si>
    <t>21.06.2007</t>
  </si>
  <si>
    <t>72-6-00426</t>
  </si>
  <si>
    <t>26.06.2007</t>
  </si>
  <si>
    <t>просп. Повітрофлотський, 64</t>
  </si>
  <si>
    <t>1.11.1, для експлуатації та обслуговування адміністративно-виробничих та складських будівель і споруд</t>
  </si>
  <si>
    <t>8000000000:72:366:0007</t>
  </si>
  <si>
    <t>1754</t>
  </si>
  <si>
    <t>72-6-00427</t>
  </si>
  <si>
    <t>8000000000:72:476:0008</t>
  </si>
  <si>
    <t>Обслуговуючий кооператив "По будівництву та експлуатації гаражів інвалідів ВВВ та праці"ВОСХОД"</t>
  </si>
  <si>
    <t>20033421</t>
  </si>
  <si>
    <t>28.08.2019</t>
  </si>
  <si>
    <t>МЗК-1-02025</t>
  </si>
  <si>
    <t>вул. Волинська, 62</t>
  </si>
  <si>
    <t>8000000000:72:476:0009</t>
  </si>
  <si>
    <t>Закрите акціонерне товариство "Віпол"</t>
  </si>
  <si>
    <t>02131516</t>
  </si>
  <si>
    <t>272</t>
  </si>
  <si>
    <t>72-6-00374</t>
  </si>
  <si>
    <t>вул. Волинська, 60</t>
  </si>
  <si>
    <t>1.10.5, для експлуатації та обслуговування виробничих будівель і споруд</t>
  </si>
  <si>
    <t>8000000000:72:476:0016</t>
  </si>
  <si>
    <t>Товариство з обмеженою відповідальністю "Рост-М"</t>
  </si>
  <si>
    <t>01203277</t>
  </si>
  <si>
    <t>МЗК-1-00923</t>
  </si>
  <si>
    <t>вул. Волинська, 66а</t>
  </si>
  <si>
    <t>1.10.5, для будівництва та експлуатації та обслуговування майстерні адміністративно-приміщеннями</t>
  </si>
  <si>
    <t>8000000000:72:476:0022</t>
  </si>
  <si>
    <t>Комунальне підприємство Міжнародний аеропорт "Київ" (Жуляни)</t>
  </si>
  <si>
    <t>01131514</t>
  </si>
  <si>
    <t>1069</t>
  </si>
  <si>
    <t>06.04.2016</t>
  </si>
  <si>
    <t>МЗК-1-00896</t>
  </si>
  <si>
    <t>14.04.2016</t>
  </si>
  <si>
    <t>просп. Повітрофлотський, 86а</t>
  </si>
  <si>
    <t>1.14.6, для експлуатації та обслуговування виробничо-господарських будівель та інженерних споруд</t>
  </si>
  <si>
    <t>122</t>
  </si>
  <si>
    <t>8000000000:72:478:0002</t>
  </si>
  <si>
    <t>Товариство з обмеженою відповідальністю "Виробничий комерційний центр"Укрпромвпровадження"</t>
  </si>
  <si>
    <t>30222818</t>
  </si>
  <si>
    <t>148</t>
  </si>
  <si>
    <t>72-6-00379</t>
  </si>
  <si>
    <t>вул. Волинська, 53</t>
  </si>
  <si>
    <t>1.10.5, для експлуатації та обслуговування виробничо-складських будівель</t>
  </si>
  <si>
    <t>8000000000:75:271:0005</t>
  </si>
  <si>
    <t>Товариство з обмеженою відповідальністю "АДД-ЕНЕРГІЯ"</t>
  </si>
  <si>
    <t>30573517</t>
  </si>
  <si>
    <t>141</t>
  </si>
  <si>
    <t>14.05.2019</t>
  </si>
  <si>
    <t>МЗК-1-01958</t>
  </si>
  <si>
    <t>вул. Жмеринська, 2б</t>
  </si>
  <si>
    <t>1.10.5, Для експлуатації та обслуговування виробничої бази</t>
  </si>
  <si>
    <t>8000000000:75:271:0006</t>
  </si>
  <si>
    <t>Відкрите акціонерне товариство "Ритм"</t>
  </si>
  <si>
    <t>14309600</t>
  </si>
  <si>
    <t>634</t>
  </si>
  <si>
    <t>24.06.2004</t>
  </si>
  <si>
    <t>75-6-00121</t>
  </si>
  <si>
    <t>вул. Героїв космосу, 4</t>
  </si>
  <si>
    <t>1.11.6, для експлуатації та обслуговування будівель і спроуд майнового комплексу</t>
  </si>
  <si>
    <t>8000000000:75:271:0019</t>
  </si>
  <si>
    <t>375</t>
  </si>
  <si>
    <t>МЗК-1-00870</t>
  </si>
  <si>
    <t>01.04.2016</t>
  </si>
  <si>
    <t>на перетині вул. Героїв Космосу та просп. Леся Курбаса</t>
  </si>
  <si>
    <t>1.11.1, для експлуатації та обслуговування автозаправного комплексу з об'єктами дорожнього сервісу</t>
  </si>
  <si>
    <t>8000000000:75:225:0025</t>
  </si>
  <si>
    <t>Кооператив по будівництву та експлуатації індивідуальних гаражів "Арктика"</t>
  </si>
  <si>
    <t>22884732</t>
  </si>
  <si>
    <t>4586</t>
  </si>
  <si>
    <t>26.11.2008</t>
  </si>
  <si>
    <t>75-6-00444</t>
  </si>
  <si>
    <t>24.02.2009</t>
  </si>
  <si>
    <t>вул. Жмеринська, 24</t>
  </si>
  <si>
    <t>0,1% та 4%</t>
  </si>
  <si>
    <t>8000000000:72:367:0005</t>
  </si>
  <si>
    <t>Товариство з обмеженою відповідальністю "Компанія Інтерфорум"</t>
  </si>
  <si>
    <t>31922020</t>
  </si>
  <si>
    <t>181</t>
  </si>
  <si>
    <t>13.03.2009</t>
  </si>
  <si>
    <t>72-6-00574</t>
  </si>
  <si>
    <t>08.04.2009</t>
  </si>
  <si>
    <t>просп. Повітрофлотський, 66 літ. К</t>
  </si>
  <si>
    <t>1.10.5, Для експлуатації та обслуговування будівель і споруд компанії</t>
  </si>
  <si>
    <t>8000000000:72:367:0006</t>
  </si>
  <si>
    <t>180</t>
  </si>
  <si>
    <t>72-6-00573</t>
  </si>
  <si>
    <t>просп. Повітрофлотський, 66 літ. Г, Д</t>
  </si>
  <si>
    <t>1.13.4, Для експлуатації та обслуговування будівель і споруд комбінату</t>
  </si>
  <si>
    <t>8000000000:72:368:0060</t>
  </si>
  <si>
    <t>Ковальська Ірина Анатоліївна|Немеш Василь Михайлович</t>
  </si>
  <si>
    <t>МЗК-1-01104</t>
  </si>
  <si>
    <t>вул. Клінічна, 4</t>
  </si>
  <si>
    <t>1, для експлуатації та обслуговування будівлі по комплексному побутовому обслуговуванню населення</t>
  </si>
  <si>
    <t>8000000000:72:393:0108</t>
  </si>
  <si>
    <t>ПУБЛІЧНЕ АКЦІОНЕРНЕ ТОВАРИСТВО "ЗАКРИТИЙ НЕДИВЕРСИФІКОВАНИЙ ВЕНЧУРНИЙ КОРПОРАТИВНИЙ ІНВЕСТИЦІЙНИЙ ФОНД"НОРІС"</t>
  </si>
  <si>
    <t>38901651</t>
  </si>
  <si>
    <t>15.06.2018</t>
  </si>
  <si>
    <t>МЗК-1-01613</t>
  </si>
  <si>
    <t>вул. Ясна</t>
  </si>
  <si>
    <t>1, для обслуговування об'єктів інженерної та транспортної інфраструктури (в тому числі гідротехнічних споруд)</t>
  </si>
  <si>
    <t>8000000000:72:412:0094</t>
  </si>
  <si>
    <t>Відкрите акціонерне товариство "Промтехкомплекс"</t>
  </si>
  <si>
    <t>13694300</t>
  </si>
  <si>
    <t>1829</t>
  </si>
  <si>
    <t>05.06.2000</t>
  </si>
  <si>
    <t>72-6-00009</t>
  </si>
  <si>
    <t>07.07.2000</t>
  </si>
  <si>
    <t>вул. Кайсарова, 11</t>
  </si>
  <si>
    <t>1.11.5, Для експлуатації та обслуговування дослідно-експериментальної бази</t>
  </si>
  <si>
    <t>8000000000:72:481:0001</t>
  </si>
  <si>
    <t>Акціонерне товариство закритого типу фірма "АВІАІНВЕСТ"</t>
  </si>
  <si>
    <t>21631911</t>
  </si>
  <si>
    <t>581</t>
  </si>
  <si>
    <t>26.05.2003</t>
  </si>
  <si>
    <t>72-6-00092</t>
  </si>
  <si>
    <t>13.06.2003</t>
  </si>
  <si>
    <t>вул. Волинська, 65</t>
  </si>
  <si>
    <t>8000000000:72:481:0003</t>
  </si>
  <si>
    <t>Товариство з обмеженою відповідальністю "ДАХ В.Н."</t>
  </si>
  <si>
    <t>32205621</t>
  </si>
  <si>
    <t>1154</t>
  </si>
  <si>
    <t>25.12.2015</t>
  </si>
  <si>
    <t>МЗК-1-00784</t>
  </si>
  <si>
    <t>вул. Волинська, 67 (літ.А)</t>
  </si>
  <si>
    <t>1.12.9, для експлуатації та обслуговування адміністративного будинку</t>
  </si>
  <si>
    <t>8000000000:75:271:0020</t>
  </si>
  <si>
    <t>Товариство з обмеженою відповідальністю "СТИЛЬ БЮРО"</t>
  </si>
  <si>
    <t>31928001</t>
  </si>
  <si>
    <t>МЗК-1-00868</t>
  </si>
  <si>
    <t>31.03.2016</t>
  </si>
  <si>
    <t>1.11.1, для будівництва, експлуатації та обслуговування автозаправного комплексу з об'єктами дорожнього сервісу</t>
  </si>
  <si>
    <t>8000000000:75:271:0023</t>
  </si>
  <si>
    <t>Товариство з обмеженою відповідальністю "РОСЬ-1"</t>
  </si>
  <si>
    <t>25636839</t>
  </si>
  <si>
    <t>1057</t>
  </si>
  <si>
    <t>04.11.2003</t>
  </si>
  <si>
    <t>75-6-00091</t>
  </si>
  <si>
    <t>01.12.2003</t>
  </si>
  <si>
    <t>вул. Жмеринська, 11</t>
  </si>
  <si>
    <t>1, для експлуатації та обслуговування адміністративно-побутового корпусу</t>
  </si>
  <si>
    <t>8000000000:75:271:0038</t>
  </si>
  <si>
    <t>Публічне акціонерне товариство "Науково-виробниче підприєиство" Сатурн""</t>
  </si>
  <si>
    <t>14308747</t>
  </si>
  <si>
    <t>290</t>
  </si>
  <si>
    <t>МЗК-1-00575</t>
  </si>
  <si>
    <t>просп.Леся Курбаса, 2б, та вул.Героїв Космосу, 2б</t>
  </si>
  <si>
    <t>1.11.5, для експлуатації та обслуговування адміністративно-виробничих та господарських будівель і споруд</t>
  </si>
  <si>
    <t>8000000000:75:271:0039</t>
  </si>
  <si>
    <t>8000000000:75:271:0054</t>
  </si>
  <si>
    <t>Товариство з обмеженою відповідальністю "Виробничо-комерційне підприємство"Прес-Сервіс"</t>
  </si>
  <si>
    <t>14365142</t>
  </si>
  <si>
    <t>2-3976</t>
  </si>
  <si>
    <t>75-6-00294</t>
  </si>
  <si>
    <t>вул. Героїв космосу, 6а</t>
  </si>
  <si>
    <t>1.11.6, для експлуатації та обслуговування виробничо-господарських будівель і споруд</t>
  </si>
  <si>
    <t>8000000000:75:272:0005</t>
  </si>
  <si>
    <t>Спільне українське-в'єтнамське підприємство у формі товариства з обмеженою відповідальністю "Ком'юн-трейд"</t>
  </si>
  <si>
    <t>14300906</t>
  </si>
  <si>
    <t>714</t>
  </si>
  <si>
    <t>12.12.2007</t>
  </si>
  <si>
    <t>75-6-00370</t>
  </si>
  <si>
    <t>вул. Сім'ї Стешенків, 9</t>
  </si>
  <si>
    <t>1.13.2, для будівництва, експлуатації та обслуговування житлововго комплексу з вбудовано-прибудованими нежитловими приміщеннями та підземним паркінгом</t>
  </si>
  <si>
    <t>8000000000:75:225:0102</t>
  </si>
  <si>
    <t>Спільне науково-виробниче підприємство "ТОР"</t>
  </si>
  <si>
    <t>21577399</t>
  </si>
  <si>
    <t>75-6-00132</t>
  </si>
  <si>
    <t>04.09.2004</t>
  </si>
  <si>
    <t>вул. Святошинська, 34л</t>
  </si>
  <si>
    <t>1.11.1, для експлуатації та обслуговування фарбувального відділення станції технічного обслуговування</t>
  </si>
  <si>
    <t>8000000000:75:225:0183</t>
  </si>
  <si>
    <t>Боровик Віра Михайлівна</t>
  </si>
  <si>
    <t>149</t>
  </si>
  <si>
    <t>11.05.2016</t>
  </si>
  <si>
    <t>МЗК-1-00929</t>
  </si>
  <si>
    <t>24.05.2016</t>
  </si>
  <si>
    <t>вул. Жмеринська, 22</t>
  </si>
  <si>
    <t>1.11.6, для експлуатації та обслуговування адміністративної будівлі та приналежних споруд</t>
  </si>
  <si>
    <t>8000000000:75:225:0187</t>
  </si>
  <si>
    <t>МЗК-1-00930</t>
  </si>
  <si>
    <t>8000000000:75:225:0206</t>
  </si>
  <si>
    <t>ТОВАРИСТВО З ОБМЕЖЕНОЮ ВІДПОВІДАЛЬНІСТЮ "МАШІНВЕСТ"|Товариство з обмеженою відповідальністю "НОВА НЕРУХОМІСТЬ К"</t>
  </si>
  <si>
    <t>33200818|35961330</t>
  </si>
  <si>
    <t>3988</t>
  </si>
  <si>
    <t>МЗК-1-01083</t>
  </si>
  <si>
    <t>28.11.2016</t>
  </si>
  <si>
    <t>вул. Святошинська, 34</t>
  </si>
  <si>
    <t>1.11.5, для експлуатації та обслуговування адміністративно-виробничих і складських будівель і спруд та відкритої автостоянки</t>
  </si>
  <si>
    <t>8000000000:75:225:0210</t>
  </si>
  <si>
    <t>Товариство з обмеженою відповідальністю "ШЛЯХБУД-КОМПЛЕКТ"</t>
  </si>
  <si>
    <t>02025955</t>
  </si>
  <si>
    <t>858</t>
  </si>
  <si>
    <t>21.10.2015</t>
  </si>
  <si>
    <t>МЗК-1-00692</t>
  </si>
  <si>
    <t>11.11.2015</t>
  </si>
  <si>
    <t>вул. Святошинська, 34а</t>
  </si>
  <si>
    <t>1.11.2, для  експлуатації та обслуговування адміністративно-господарських та складських будівель і споруд</t>
  </si>
  <si>
    <t>8000000000:75:227:0022</t>
  </si>
  <si>
    <t>Товариство з обмеженою відповідальністю "Мед-СТ"</t>
  </si>
  <si>
    <t>33306277</t>
  </si>
  <si>
    <t>783</t>
  </si>
  <si>
    <t>28.07.2016</t>
  </si>
  <si>
    <t>МЗК-1-00981</t>
  </si>
  <si>
    <t>09.08.2016</t>
  </si>
  <si>
    <t>вул. Верховинна, 69</t>
  </si>
  <si>
    <t>1.12.5, для будівництва, експлуатації та обслуговування лікувально-діагностичного центру</t>
  </si>
  <si>
    <t>8000000000:72:428:0015</t>
  </si>
  <si>
    <t>Бобровицький Леонід Анатолійович</t>
  </si>
  <si>
    <t>20.03.2007</t>
  </si>
  <si>
    <t>72-6-00406</t>
  </si>
  <si>
    <t>вул. Каменярів, 68</t>
  </si>
  <si>
    <t>1.8, для експлуатації та обслуговування житлового будинку, господарських будівель і споруд</t>
  </si>
  <si>
    <t>8000000000:72:440:0007</t>
  </si>
  <si>
    <t>Фізична особа-підприємець Марусевич Іван Михайлович</t>
  </si>
  <si>
    <t>МЗК-1-00713</t>
  </si>
  <si>
    <t>площа Привокзальна</t>
  </si>
  <si>
    <t>1.11.3, для розміщення, обслуговування та експлуатації торговельного комплексу</t>
  </si>
  <si>
    <t>8000000000:72:440:0015</t>
  </si>
  <si>
    <t>Публічне акціонерне товариство "Український центр обслуговування пасажирів на залізничному транспорті України"</t>
  </si>
  <si>
    <t>31485055</t>
  </si>
  <si>
    <t>429</t>
  </si>
  <si>
    <t>03.04.2003</t>
  </si>
  <si>
    <t>72-6-00088</t>
  </si>
  <si>
    <t>18.04.2003</t>
  </si>
  <si>
    <t>площа Вокзальна, 3</t>
  </si>
  <si>
    <t>0, для експлуатації та обслуговування господарських споруд та павільйону</t>
  </si>
  <si>
    <t>12.01, Для розміщення та експлуатації будівель і споруд залізничного транспорту</t>
  </si>
  <si>
    <t>8000000000:72:440:0016</t>
  </si>
  <si>
    <t>1956</t>
  </si>
  <si>
    <t>72-6-00589</t>
  </si>
  <si>
    <t>площа Привокзальна, 1</t>
  </si>
  <si>
    <t>8000000000:72:481:0005</t>
  </si>
  <si>
    <t>Відкрите акціонерне товариство "Спеціалізоване автотранспортне підприємство 0904"</t>
  </si>
  <si>
    <t>00435560</t>
  </si>
  <si>
    <t>776</t>
  </si>
  <si>
    <t>72-6-00186</t>
  </si>
  <si>
    <t>11.08.2004</t>
  </si>
  <si>
    <t>просп. Повітрофлотський, 72</t>
  </si>
  <si>
    <t>1.14.2, для експлуатації та обслуговування адміністративно-виробничих будівель та споруд</t>
  </si>
  <si>
    <t>8000000000:72:483:0005</t>
  </si>
  <si>
    <t>ВАТ "УКРБЛАНКВИДАВ"</t>
  </si>
  <si>
    <t>02426074</t>
  </si>
  <si>
    <t>б/н 72-5-00042</t>
  </si>
  <si>
    <t>03.07.1998</t>
  </si>
  <si>
    <t>72-5-00042</t>
  </si>
  <si>
    <t>вул. Нововокзальна, 65</t>
  </si>
  <si>
    <t>0, обслуговування складу товариства</t>
  </si>
  <si>
    <t>8000000000:75:213:0006</t>
  </si>
  <si>
    <t>Приватне підприємство "Виробничо-комерційна фірма""ДІВОС"</t>
  </si>
  <si>
    <t>22868160</t>
  </si>
  <si>
    <t>1173</t>
  </si>
  <si>
    <t>25.05.2001</t>
  </si>
  <si>
    <t>75-6-00012</t>
  </si>
  <si>
    <t>26.06.2001</t>
  </si>
  <si>
    <t>вул. Івана Крамського, 10 корп. 6</t>
  </si>
  <si>
    <t>1.16, для експлуатації та обслуговування будівлі санаторію-профілакторію</t>
  </si>
  <si>
    <t>8000000000:75:214:0002</t>
  </si>
  <si>
    <t>Інститут підвищення кваліфікації і перепідготовки керівних працівників і спеціалістів харчової та переробної промисловості Держхарчопрому України</t>
  </si>
  <si>
    <t>00389127</t>
  </si>
  <si>
    <t>б/н 75-5-00048</t>
  </si>
  <si>
    <t>06.12.1999</t>
  </si>
  <si>
    <t>75-5-00048</t>
  </si>
  <si>
    <t>вул. Анатолія Петрицького, 12</t>
  </si>
  <si>
    <t>1.9, експлуатації та обслуговування гуртожитку</t>
  </si>
  <si>
    <t>8000000000:75:214:0029</t>
  </si>
  <si>
    <t>Товариство з обмеженою відповідальністю "Інвестиційно-консалтинговий центр"Трансстрой"</t>
  </si>
  <si>
    <t>22927619</t>
  </si>
  <si>
    <t>2283</t>
  </si>
  <si>
    <t>31.10.2002</t>
  </si>
  <si>
    <t>75-6-00036</t>
  </si>
  <si>
    <t>22.11.2002</t>
  </si>
  <si>
    <t>вул. Івана Крамського, 9</t>
  </si>
  <si>
    <t>1.9, для експлуатації та обслуговування житлового будинку</t>
  </si>
  <si>
    <t>8000000000:75:227:0026</t>
  </si>
  <si>
    <t>Фізична особа-підприємець Золотопер Сергій Юхимович</t>
  </si>
  <si>
    <t>1065</t>
  </si>
  <si>
    <t>75-6-00524</t>
  </si>
  <si>
    <t>22.08.2011</t>
  </si>
  <si>
    <t>вул. Верховинна, 69 літ. "Г"</t>
  </si>
  <si>
    <t>1.11.6, для експлуатації нежитлового приміщення</t>
  </si>
  <si>
    <t>8000000000:75:230:0004</t>
  </si>
  <si>
    <t>Товариство з обмеженою відповідальністю "ЕВЕРЕСТ"</t>
  </si>
  <si>
    <t>30218555</t>
  </si>
  <si>
    <t>1445</t>
  </si>
  <si>
    <t>21.04.2016</t>
  </si>
  <si>
    <t>МЗК-1-00917</t>
  </si>
  <si>
    <t>19.05.2016</t>
  </si>
  <si>
    <t>вул. Перемоги, 9а</t>
  </si>
  <si>
    <t>1, для обслуговування та експлуатації адміністративно-виробничо-складських будівель і споруд</t>
  </si>
  <si>
    <t>8000000000:75:230:0022</t>
  </si>
  <si>
    <t>Товариство з обмеженою відповідальністю "ЕЛМА"</t>
  </si>
  <si>
    <t>20075649</t>
  </si>
  <si>
    <t>153</t>
  </si>
  <si>
    <t>75-6-00295</t>
  </si>
  <si>
    <t>перетин Кільцевої дороги та вул.Перемоги</t>
  </si>
  <si>
    <t>1.11.1, для  будівництва, експлуатації та обслуговування станції технічного обслуговування на 8 постів</t>
  </si>
  <si>
    <t>8000000000:75:230:0040</t>
  </si>
  <si>
    <t>ТОВАРИСТВО З ОБМЕЖЕНОЮ ВІДПОВІДАЛЬНІСТЮ "АТЛАНТ СІТІ"</t>
  </si>
  <si>
    <t>40858789</t>
  </si>
  <si>
    <t>МЗК-1-01517</t>
  </si>
  <si>
    <t>вул. Федора Кричевського, 19</t>
  </si>
  <si>
    <t>1.10.5, для експлуатації та обслуговування будівель і споруд молокозаводу</t>
  </si>
  <si>
    <t>8000000000:75:230:0042</t>
  </si>
  <si>
    <t>8000000000:72:440:0017</t>
  </si>
  <si>
    <t>площа Вокзальна, 2а</t>
  </si>
  <si>
    <t>8000000000:72:440:0047</t>
  </si>
  <si>
    <t>ТОВАРИСТВО З ОБМЕЖЕНОЮ ВІДПОВІДАЛЬНІСТЮ "ВАЛЕНТИН ПЛЮС"</t>
  </si>
  <si>
    <t>26266190</t>
  </si>
  <si>
    <t>41</t>
  </si>
  <si>
    <t>27.02.2015</t>
  </si>
  <si>
    <t>МЗК-1-00358</t>
  </si>
  <si>
    <t>05.03.2015</t>
  </si>
  <si>
    <t>вул. Льва Толстого, 28</t>
  </si>
  <si>
    <t>1.11.3, для будівництва, експлуатації та обслуговування торговельно-виставкового комплексу та паркінгу</t>
  </si>
  <si>
    <t>8000000000:72:440:0050</t>
  </si>
  <si>
    <t>Товариство з обмеженою відповідальністю "Торг-сервіс К"|Сандуляк Світлана Володимирівна|Формакідов Олег _</t>
  </si>
  <si>
    <t>31564964|2216912140|2644112696</t>
  </si>
  <si>
    <t>2375</t>
  </si>
  <si>
    <t>МЗК-1-00959</t>
  </si>
  <si>
    <t>18.07.2016</t>
  </si>
  <si>
    <t>площа Привокзальна, 1 (літ.К)</t>
  </si>
  <si>
    <t>1.11.3, для експлуатації та обслуговування двох торговельних павільонів</t>
  </si>
  <si>
    <t>8000000000:72:440:0051</t>
  </si>
  <si>
    <t>2376</t>
  </si>
  <si>
    <t>МЗК-1-00960</t>
  </si>
  <si>
    <t>8000000000:72:440:0052</t>
  </si>
  <si>
    <t>Приватне підприємство "ЕКВОІР"</t>
  </si>
  <si>
    <t>13666717</t>
  </si>
  <si>
    <t>242</t>
  </si>
  <si>
    <t>МЗК-1-01064</t>
  </si>
  <si>
    <t>1.11.2, для експлуатації та обслуговування торговельного павільйону "Гастроном. Кафе"</t>
  </si>
  <si>
    <t>8000000000:72:440:0053</t>
  </si>
  <si>
    <t>5505</t>
  </si>
  <si>
    <t>17.10.2014</t>
  </si>
  <si>
    <t>МЗК-1-00301</t>
  </si>
  <si>
    <t>05.11.2014</t>
  </si>
  <si>
    <t>площа Привокзальна, 2</t>
  </si>
  <si>
    <t>0, для будівництва та експлуатації ресторану швидкого обслуговування</t>
  </si>
  <si>
    <t>8000000000:72:440:0055</t>
  </si>
  <si>
    <t>1957</t>
  </si>
  <si>
    <t>72-6-00590</t>
  </si>
  <si>
    <t>8000000000:72:441:0001</t>
  </si>
  <si>
    <t>Колективне підприємство Київська механізована дистанція вантажно-розвантажувальних робіт</t>
  </si>
  <si>
    <t>21633666</t>
  </si>
  <si>
    <t>497</t>
  </si>
  <si>
    <t>72-6-00168</t>
  </si>
  <si>
    <t>вул. Івана Федорова, 32</t>
  </si>
  <si>
    <t>1.14.10, для експлуатації та обслуговування побутово-виробничих будівель</t>
  </si>
  <si>
    <t>8000000000:72:488:0010</t>
  </si>
  <si>
    <t>ТОВ науково-виробнича упроваджувальна фірма "ЕСКО" ЛТД</t>
  </si>
  <si>
    <t>19482875</t>
  </si>
  <si>
    <t>б/н 72-5-00071</t>
  </si>
  <si>
    <t>16.09.1999</t>
  </si>
  <si>
    <t>72-5-00071</t>
  </si>
  <si>
    <t>просп. Повітрофлотський, 77</t>
  </si>
  <si>
    <t>0, будівництва сервісного комплексу та подальшої реконструкції автозаправочної станції</t>
  </si>
  <si>
    <t>8000000000:72:488:0029</t>
  </si>
  <si>
    <t>2-3734</t>
  </si>
  <si>
    <t>72-6-00043</t>
  </si>
  <si>
    <t>просп. Повітрофлотський</t>
  </si>
  <si>
    <t>1.11.6, для експлуатації та обслуговування адміністративної будівлі</t>
  </si>
  <si>
    <t>8000000000:72:488:0030</t>
  </si>
  <si>
    <t>Закрите акціонерне товариство "ФІРМА"АВІАІНВЕСТ"</t>
  </si>
  <si>
    <t>582</t>
  </si>
  <si>
    <t>72-6-00093</t>
  </si>
  <si>
    <t>на станції Київ-Волинський</t>
  </si>
  <si>
    <t>1.10.5, для експлуатації та обслуговування приколійного складу</t>
  </si>
  <si>
    <t>8000000000:72:488:0031</t>
  </si>
  <si>
    <t>Відкрите акціонерне товариство "Фірма"Аерошляхбуд"</t>
  </si>
  <si>
    <t>22891229</t>
  </si>
  <si>
    <t>б/н 72-5-00029</t>
  </si>
  <si>
    <t>25.09.1997</t>
  </si>
  <si>
    <t>72-5-00029</t>
  </si>
  <si>
    <t>станція "Київ-Волинський"</t>
  </si>
  <si>
    <t>1.10.5, для експлуатації та обслуговування промислової бази</t>
  </si>
  <si>
    <t>8000000000:72:488:0044</t>
  </si>
  <si>
    <t>станція Київ-Волинський</t>
  </si>
  <si>
    <t>8000000000:75:221:0015</t>
  </si>
  <si>
    <t>Товариство з обмеженою відповідальністю "Затишні озера"</t>
  </si>
  <si>
    <t>35417256</t>
  </si>
  <si>
    <t>30.06.2015</t>
  </si>
  <si>
    <t>МЗК-1-00462</t>
  </si>
  <si>
    <t>03.07.2015</t>
  </si>
  <si>
    <t>бульв. Кольцова, 7а</t>
  </si>
  <si>
    <t>1, для будівництва, експлуатації та обслуговування багатофункціонального комплексу в складі приміщень житлового призначення (апартаментів) та торгівельно-розважальних, офісних приміщень з підземним паркінгом</t>
  </si>
  <si>
    <t>8000000000:75:221:0030</t>
  </si>
  <si>
    <t>Товариство з обмеженою відповідальністю Торговий Дім "ДНІПРО"</t>
  </si>
  <si>
    <t>23493643</t>
  </si>
  <si>
    <t>1040</t>
  </si>
  <si>
    <t>08.02.2003</t>
  </si>
  <si>
    <t>75-6-00043</t>
  </si>
  <si>
    <t>25.02.2003</t>
  </si>
  <si>
    <t>бульв. Кольцова, 12</t>
  </si>
  <si>
    <t>1.11.6, для завершення будівництва, подальшого обслуговування та експлуатації офісу і торговельного комплексу</t>
  </si>
  <si>
    <t>8000000000:75:222:0003</t>
  </si>
  <si>
    <t>Спільне Українсько-німецьке закрите акціонерне товариство з іноземними інвестиціями "РЕЕМТСМА-КИЇВ ТЮТЮНОВА ФАБРИКА"</t>
  </si>
  <si>
    <t>20043260</t>
  </si>
  <si>
    <t>1216</t>
  </si>
  <si>
    <t>25.06.2002</t>
  </si>
  <si>
    <t>75-6-00033</t>
  </si>
  <si>
    <t>вул. Святошинська, 25</t>
  </si>
  <si>
    <t>1.10.5, для обслуговування та експлуатації складських будівель</t>
  </si>
  <si>
    <t>8000000000:75:222:0005</t>
  </si>
  <si>
    <t>Відкрите акціонерне товариство "Трест Київпідземшляхбуд-2"</t>
  </si>
  <si>
    <t>04012721</t>
  </si>
  <si>
    <t>757</t>
  </si>
  <si>
    <t>13.10.2005</t>
  </si>
  <si>
    <t>75-6-00255</t>
  </si>
  <si>
    <t>13.12.2005</t>
  </si>
  <si>
    <t>вул. Святошинська, 23</t>
  </si>
  <si>
    <t>1.10.5, для експлуатації та обслуговування будівель і споруд виробничої бази</t>
  </si>
  <si>
    <t>8000000000:75:222:0008</t>
  </si>
  <si>
    <t>Товариство з обмеженою відповідальністю "Валентин-АС"</t>
  </si>
  <si>
    <t>14283898</t>
  </si>
  <si>
    <t>75-6-00279</t>
  </si>
  <si>
    <t>вул. Святошинська, 15</t>
  </si>
  <si>
    <t>1.11.6, Для експлуатації та обслуговування пилорами та будівництва мийки для автомашин</t>
  </si>
  <si>
    <t>8000000000:75:222:0009</t>
  </si>
  <si>
    <t>Відкрите акціонерне товариство "Київміськголовпостач"</t>
  </si>
  <si>
    <t>04542755</t>
  </si>
  <si>
    <t>б/н 75-5-00055</t>
  </si>
  <si>
    <t>05.09.2000</t>
  </si>
  <si>
    <t>75-5-00055</t>
  </si>
  <si>
    <t>вул. Святошинська, 3</t>
  </si>
  <si>
    <t>1.11.6, Для експлуатації та обслуговування виробничої бази</t>
  </si>
  <si>
    <t>Приватне підприємство "Ірис"</t>
  </si>
  <si>
    <t>31841282</t>
  </si>
  <si>
    <t>18.05.2015</t>
  </si>
  <si>
    <t>МЗК-1-00417</t>
  </si>
  <si>
    <t>25.05.2015</t>
  </si>
  <si>
    <t>дорога Кільцева, 19</t>
  </si>
  <si>
    <t>1.11.6, для експлуатації та обслуговування торговельного комплексу громадського харчування</t>
  </si>
  <si>
    <t>8000000000:75:242:0046</t>
  </si>
  <si>
    <t>8000000000:75:242:0047</t>
  </si>
  <si>
    <t>8000000000:75:246:0002</t>
  </si>
  <si>
    <t>Товариство з обмеженою відповідальністю "Катеринка"</t>
  </si>
  <si>
    <t>21471657</t>
  </si>
  <si>
    <t>3313</t>
  </si>
  <si>
    <t>17.10.2000</t>
  </si>
  <si>
    <t>75-6-00008</t>
  </si>
  <si>
    <t>шосе Житомирське, 5</t>
  </si>
  <si>
    <t>0, експлуатації та обслуговування магазину, кафетерію та складських приміщень</t>
  </si>
  <si>
    <t>8000000000:72:441:0041</t>
  </si>
  <si>
    <t>Товариство з обмеженою відповідальністю "АЛЕКСА ЛТД"</t>
  </si>
  <si>
    <t>30211523</t>
  </si>
  <si>
    <t>4206</t>
  </si>
  <si>
    <t>18.09.2015</t>
  </si>
  <si>
    <t>МЗК-1-00644</t>
  </si>
  <si>
    <t>06.10.2015</t>
  </si>
  <si>
    <t>вул. Льва Толстого, 63а</t>
  </si>
  <si>
    <t>1.11.2, для експлуатації та обслуговування виробничих будівель та споруд</t>
  </si>
  <si>
    <t>8000000000:72:446:0002</t>
  </si>
  <si>
    <t>6529</t>
  </si>
  <si>
    <t>МЗК-1-00328</t>
  </si>
  <si>
    <t>площа Севастопольська, 1</t>
  </si>
  <si>
    <t>0, Для будівництва та експлуатації ресторану</t>
  </si>
  <si>
    <t>8000000000:72:453:0001</t>
  </si>
  <si>
    <t>1470</t>
  </si>
  <si>
    <t>МЗК-1-00218</t>
  </si>
  <si>
    <t>вул. Нововокзальна, 5 (літ.А, Б)</t>
  </si>
  <si>
    <t>1.10.3, для експлуатації та обслуговування ПС "Протасівська"</t>
  </si>
  <si>
    <t>8000000000:72:488:0055</t>
  </si>
  <si>
    <t>Закрите акціонерне товариство "Талан"</t>
  </si>
  <si>
    <t>24249690</t>
  </si>
  <si>
    <t>1554</t>
  </si>
  <si>
    <t>25.04.2000</t>
  </si>
  <si>
    <t>72-6-00008</t>
  </si>
  <si>
    <t>просп. Повітрофлотський, 89</t>
  </si>
  <si>
    <t>1.11.3, експлуатації та обслуговування магазину</t>
  </si>
  <si>
    <t>8000000000:72:488:0057</t>
  </si>
  <si>
    <t>Товариство з обмеженою відповідальністю "Будівельна фірма"Салют"</t>
  </si>
  <si>
    <t>32112108</t>
  </si>
  <si>
    <t>371</t>
  </si>
  <si>
    <t>16.10.2019</t>
  </si>
  <si>
    <t>МЗК-1-02076</t>
  </si>
  <si>
    <t>04.02.2020</t>
  </si>
  <si>
    <t>вул. Медова, 1а</t>
  </si>
  <si>
    <t>1, Для будівництва,експлуатації та обслуговування будівель та споруд виробничої бази</t>
  </si>
  <si>
    <t>8000000000:72:488:0208</t>
  </si>
  <si>
    <t>Публічне акціонерне товариство "Спец-Авіа"</t>
  </si>
  <si>
    <t>21569224</t>
  </si>
  <si>
    <t>26.10.2018</t>
  </si>
  <si>
    <t>МЗК-1-01789</t>
  </si>
  <si>
    <t>аеропорт "Київ" (Жуляни)</t>
  </si>
  <si>
    <t>8000000000:72:488:0307</t>
  </si>
  <si>
    <t>325</t>
  </si>
  <si>
    <t>02.11.2018</t>
  </si>
  <si>
    <t>МЗК-1-01790</t>
  </si>
  <si>
    <t>8000000000:75:222:0032</t>
  </si>
  <si>
    <t>Приватне акціонерне товариство "ПАРФУМ"</t>
  </si>
  <si>
    <t>01552486</t>
  </si>
  <si>
    <t>б/н 75-5-00013</t>
  </si>
  <si>
    <t>11.06.1997</t>
  </si>
  <si>
    <t>75-5-00013</t>
  </si>
  <si>
    <t>вул. Святошинська, 1</t>
  </si>
  <si>
    <t>1, для обслуговування та експлуатації адмінбудинку та складських приміщень</t>
  </si>
  <si>
    <t>8000000000:75:225:0001</t>
  </si>
  <si>
    <t>Товариство з обмеженою відповідальністю "ТММ-Будкомплект"</t>
  </si>
  <si>
    <t>31481857</t>
  </si>
  <si>
    <t>1134</t>
  </si>
  <si>
    <t>21.11.2003</t>
  </si>
  <si>
    <t>75-6-00097</t>
  </si>
  <si>
    <t>31.12.2003</t>
  </si>
  <si>
    <t>8000000000:75:225:0004</t>
  </si>
  <si>
    <t>Закрите акціонерне товариство "АТП-13060"</t>
  </si>
  <si>
    <t>03117085</t>
  </si>
  <si>
    <t>24.07.2003</t>
  </si>
  <si>
    <t>75-6-00074</t>
  </si>
  <si>
    <t>вул. Жмеринська, 26</t>
  </si>
  <si>
    <t>1.14.2, Для експлуатації та обслуговування комплексу будівель і спруд</t>
  </si>
  <si>
    <t>8000000000:75:225:0009</t>
  </si>
  <si>
    <t>Благодійний фонд "Київська Міжнародна школа"</t>
  </si>
  <si>
    <t>21677209</t>
  </si>
  <si>
    <t>25.04.2003</t>
  </si>
  <si>
    <t>75-6-00060</t>
  </si>
  <si>
    <t>13.05.2003</t>
  </si>
  <si>
    <t>пров. Святошинський, 3а</t>
  </si>
  <si>
    <t>1.12.3, для експлуатації, та обслуговування нежитлової будівлі</t>
  </si>
  <si>
    <t>8000000000:75:225:0010</t>
  </si>
  <si>
    <t>Державне підприємство "Аграрно-промислова фірма""Насіннєплодвинсервіс"</t>
  </si>
  <si>
    <t>25197995</t>
  </si>
  <si>
    <t>б/н 75-5-00047</t>
  </si>
  <si>
    <t>12.10.1999</t>
  </si>
  <si>
    <t>75-5-00047</t>
  </si>
  <si>
    <t>пров. Святошинський, 9</t>
  </si>
  <si>
    <t>1, експлуатації та обслуговування адміністративного будинку та господарських будівель і споруд</t>
  </si>
  <si>
    <t>8000000000:75:265:0001</t>
  </si>
  <si>
    <t>Товариство з обмеженою відповідальністю "Інвест-Регіон"</t>
  </si>
  <si>
    <t>34532275</t>
  </si>
  <si>
    <t>423</t>
  </si>
  <si>
    <t>01.11.2019</t>
  </si>
  <si>
    <t>МЗК-1-02072</t>
  </si>
  <si>
    <t>вул. Мельниченка, 1</t>
  </si>
  <si>
    <t>8000000000:75:265:0004</t>
  </si>
  <si>
    <t>Фізична особа-підприємець Курбет Микола Володимирович</t>
  </si>
  <si>
    <t>10.10.2005</t>
  </si>
  <si>
    <t>75-6-00241</t>
  </si>
  <si>
    <t>21.10.2005</t>
  </si>
  <si>
    <t>вул. Зодчих, 72а</t>
  </si>
  <si>
    <t>1.11.3, для будівництва, експлуатації та обслуговування торговельного павільйону</t>
  </si>
  <si>
    <t>8000000000:72:186:0027</t>
  </si>
  <si>
    <t>Товариство з обмеженою відповідальністю "Ріалтінвест"</t>
  </si>
  <si>
    <t>32619977</t>
  </si>
  <si>
    <t>566</t>
  </si>
  <si>
    <t>08.08.2005</t>
  </si>
  <si>
    <t>72-6-00305</t>
  </si>
  <si>
    <t>10.08.2005</t>
  </si>
  <si>
    <t>вул. Волгоградська</t>
  </si>
  <si>
    <t>1.13.3, для будівництва житлового будинку з підземним паркінгом</t>
  </si>
  <si>
    <t>8000000000:72:186:0036</t>
  </si>
  <si>
    <t>Посольство Республіки Білорусь в Україні</t>
  </si>
  <si>
    <t>Пос(6)</t>
  </si>
  <si>
    <t>108</t>
  </si>
  <si>
    <t>31.03.2011</t>
  </si>
  <si>
    <t>72-6-00629</t>
  </si>
  <si>
    <t>13.04.2011</t>
  </si>
  <si>
    <t>вул. Солом'янська, 17</t>
  </si>
  <si>
    <t>1.12.8, для будівництва, експлуатації та обслуговування будинку посольства</t>
  </si>
  <si>
    <t>1 грн</t>
  </si>
  <si>
    <t>8000000000:72:186:0046</t>
  </si>
  <si>
    <t>Товариство з обмеженою відповідальністю "СМАРТ-ДЕВЕЛОПМЕНТ"</t>
  </si>
  <si>
    <t>37938869</t>
  </si>
  <si>
    <t>1403</t>
  </si>
  <si>
    <t>МЗК-1-01847</t>
  </si>
  <si>
    <t>04.01.2019</t>
  </si>
  <si>
    <t>вул. Механізаторів, 1</t>
  </si>
  <si>
    <t>1.13.4, для експлуатації та обслуговування будівель і споруд автотранспортного підприємства</t>
  </si>
  <si>
    <t>8000000000:72:186:0067</t>
  </si>
  <si>
    <t>1405</t>
  </si>
  <si>
    <t>МЗК-1-01851</t>
  </si>
  <si>
    <t>вул. Механізаторів, 3</t>
  </si>
  <si>
    <t>1.14.2, для влаштування транспортної інфраструктури (заїздів та виїздів)</t>
  </si>
  <si>
    <t>8000000000:72:188:0003</t>
  </si>
  <si>
    <t>Посольство Республіки Індонезія</t>
  </si>
  <si>
    <t>Пос(128)</t>
  </si>
  <si>
    <t>б/н 72-5-00048</t>
  </si>
  <si>
    <t>72-5-00048</t>
  </si>
  <si>
    <t>вул. Семенівська, 12</t>
  </si>
  <si>
    <t>0, для обслуговування жилих будинків та господарських будівель</t>
  </si>
  <si>
    <t>8000000000:72:188:0013</t>
  </si>
  <si>
    <t>вул. Клінічна, 11</t>
  </si>
  <si>
    <t>8000000000:72:538:0128</t>
  </si>
  <si>
    <t>51</t>
  </si>
  <si>
    <t>72-6-00649</t>
  </si>
  <si>
    <t>03.03.2012</t>
  </si>
  <si>
    <t>вул. Ватутіна</t>
  </si>
  <si>
    <t>1.10.3, для будівництва, експлуатації та обслуговування комплектної трансформаторної підстанції</t>
  </si>
  <si>
    <t>8000000000:72:544:0003</t>
  </si>
  <si>
    <t>Товариство з обмеженою відповідальністю "Інтернаціональна автомобільна компанія"</t>
  </si>
  <si>
    <t>33100203</t>
  </si>
  <si>
    <t>373</t>
  </si>
  <si>
    <t>23.05.2005</t>
  </si>
  <si>
    <t>72-6-00285</t>
  </si>
  <si>
    <t>27.05.2005</t>
  </si>
  <si>
    <t>між вул.Шевченка, вул.Карла Маркса та новою автодорогою вздовж залізниці</t>
  </si>
  <si>
    <t>1.11.6, для будівництва, експлуатації та обслуговування автомобільно-термінального комплексу</t>
  </si>
  <si>
    <t>8000000000:75:004:0002</t>
  </si>
  <si>
    <t>Київське акціонерне товариство закритого типу "Каштан"</t>
  </si>
  <si>
    <t>00309298</t>
  </si>
  <si>
    <t>232</t>
  </si>
  <si>
    <t>75-6-00292</t>
  </si>
  <si>
    <t>просп. Перемоги, 123</t>
  </si>
  <si>
    <t>1.13.4, для  експлуатації та обслуговування комплексу будівель і споруд</t>
  </si>
  <si>
    <t>8000000000:75:006:0001</t>
  </si>
  <si>
    <t>Товариство з обмеженою відповідальністю "Альма-2"</t>
  </si>
  <si>
    <t>23501621</t>
  </si>
  <si>
    <t>22.09.2009</t>
  </si>
  <si>
    <t>75-6-00468</t>
  </si>
  <si>
    <t>перетин вул.Героїв Космосу та вул.Якуба Коласа</t>
  </si>
  <si>
    <t>8000000000:75:225:0012</t>
  </si>
  <si>
    <t>РЕЛІГІЙНА ОРГАНІЗАЦІЯ "УКРАЇНСЬКА ЦЕРКВА ХРИСТИЯН ВІРИ ЄВАНГЕЛЬСЬКОЇ"</t>
  </si>
  <si>
    <t>19033551</t>
  </si>
  <si>
    <t>19.02.2009</t>
  </si>
  <si>
    <t>75-6-00445</t>
  </si>
  <si>
    <t>16.03.2009</t>
  </si>
  <si>
    <t>вул. Відпочинку, 5</t>
  </si>
  <si>
    <t>1.12.6, для будівництва,експлуатації та обслуговування будівлі Головної канцелярії ВСЦХВЄП</t>
  </si>
  <si>
    <t>8000000000:75:225:0014</t>
  </si>
  <si>
    <t>ТОВАРИСТВО З ОБМЕЖЕНОЮ ВІДПОВІДАЛЬНІСТЮ "АВТОСЕРВІС ПРЕМІУМ"</t>
  </si>
  <si>
    <t>39722129</t>
  </si>
  <si>
    <t>890</t>
  </si>
  <si>
    <t>МЗК-1-01010</t>
  </si>
  <si>
    <t>вул. Святошинська, 30б</t>
  </si>
  <si>
    <t>1, для будівництва, експлуатації та обслуговування багатоквартирного житлового будинку</t>
  </si>
  <si>
    <t>8000000000:75:225:0015</t>
  </si>
  <si>
    <t>Відкрите акціонерне товариство "Автотранспортне підприємство N 3"</t>
  </si>
  <si>
    <t>04012508</t>
  </si>
  <si>
    <t>2657</t>
  </si>
  <si>
    <t>20.12.2002</t>
  </si>
  <si>
    <t>75-6-00042</t>
  </si>
  <si>
    <t>1.14.2, для експлуатації та обслуговування адміністративних приміщень та виробничих будівель і споруд</t>
  </si>
  <si>
    <t>8000000000:75:225:0016</t>
  </si>
  <si>
    <t>8000000000:75:225:0019</t>
  </si>
  <si>
    <t>8000000000:72:240:0001</t>
  </si>
  <si>
    <t>Публічне акціонерне товариство "УКРПРОМТЕПЛИЦЯ"</t>
  </si>
  <si>
    <t>04414738</t>
  </si>
  <si>
    <t>б/н 72-5-00082</t>
  </si>
  <si>
    <t>18.04.2000</t>
  </si>
  <si>
    <t>72-5-00082</t>
  </si>
  <si>
    <t>вул. Петра Радченка, 29</t>
  </si>
  <si>
    <t>1.10.5, експлуатації та обслуговування адміністративно-виробничих приміщень</t>
  </si>
  <si>
    <t>8000000000:72:244:0004</t>
  </si>
  <si>
    <t>Фізична особа-підприємець Шереметьєв Олексій Євгенович</t>
  </si>
  <si>
    <t>МЗК-1-00698</t>
  </si>
  <si>
    <t>12.11.2015</t>
  </si>
  <si>
    <t>просп. Червонозоряний, 57</t>
  </si>
  <si>
    <t>1.11.3, для експлуатації та обслуговування павільйону з прийому склопосуду</t>
  </si>
  <si>
    <t>8000000000:72:244:0005</t>
  </si>
  <si>
    <t>395</t>
  </si>
  <si>
    <t>МЗК-1-00697</t>
  </si>
  <si>
    <t>8000000000:72:194:0003</t>
  </si>
  <si>
    <t>Мале приватне підприємство "Байкал"</t>
  </si>
  <si>
    <t>19119956</t>
  </si>
  <si>
    <t>72-6-00165</t>
  </si>
  <si>
    <t>вул. Яслинська, 7</t>
  </si>
  <si>
    <t>1.8, для експлуатації та обслуговування житлового будинку і господарських будівель</t>
  </si>
  <si>
    <t>8000000000:72:210:0041</t>
  </si>
  <si>
    <t>б/н 72-6-00525</t>
  </si>
  <si>
    <t>24.07.2008</t>
  </si>
  <si>
    <t>72-6-00525</t>
  </si>
  <si>
    <t>вул. Солом'янська</t>
  </si>
  <si>
    <t>1.11.6, для експлуатації та обслуговування під'їзних шляхів та інформаційних табло до АЗС</t>
  </si>
  <si>
    <t>8000000000:72:213:0028</t>
  </si>
  <si>
    <t>Товариство з обмеженою відповідальністю "Науково-виробничий центр"Євродім"</t>
  </si>
  <si>
    <t>1172</t>
  </si>
  <si>
    <t>72-6-00023</t>
  </si>
  <si>
    <t>12.06.2001</t>
  </si>
  <si>
    <t>1.11.6, Для будівництва та експлуатації АЗС</t>
  </si>
  <si>
    <t>8000000000:72:213:0037</t>
  </si>
  <si>
    <t>Товариство з обмеженою відповідальністю "Геокон"</t>
  </si>
  <si>
    <t>32074602</t>
  </si>
  <si>
    <t>597</t>
  </si>
  <si>
    <t>72-6-00313</t>
  </si>
  <si>
    <t>31.08.2005</t>
  </si>
  <si>
    <t>вул. Протасів Яр, 13а, 15, 17</t>
  </si>
  <si>
    <t>1.11.6, для будівництва, експлуатації та обслуговування торговельно-офісно-розважального комплексу з автостоянкою, паркінгом та мийкою</t>
  </si>
  <si>
    <t>8000000000:75:034:0025</t>
  </si>
  <si>
    <t>49</t>
  </si>
  <si>
    <t>75-6-00536</t>
  </si>
  <si>
    <t>вул. Рахманінова</t>
  </si>
  <si>
    <t>8000000000:75:040:0003</t>
  </si>
  <si>
    <t>Фізична особа-підприємець Волевач Наталія Михайлівна</t>
  </si>
  <si>
    <t>871</t>
  </si>
  <si>
    <t>30.10.2015</t>
  </si>
  <si>
    <t>МЗК-1-00693</t>
  </si>
  <si>
    <t>вул. Клавдіївська, 27а</t>
  </si>
  <si>
    <t>1.11.3, Для будівництва, експлуатація та обслуговування магазину-кафе</t>
  </si>
  <si>
    <t>8000000000:75:041:0001</t>
  </si>
  <si>
    <t>Відкрите акціонерне товариство "Київський дослідно-експериментальний завод"ВУГІЛЛЯ"</t>
  </si>
  <si>
    <t>00159506</t>
  </si>
  <si>
    <t>1204</t>
  </si>
  <si>
    <t>75-6-00164</t>
  </si>
  <si>
    <t>пров. Приладний, 10</t>
  </si>
  <si>
    <t>1.11.5, для експлуатації та обслуговування адміністративної-виробничих та господарських будівель і споруд</t>
  </si>
  <si>
    <t>8000000000:75:041:0008</t>
  </si>
  <si>
    <t>Відкрите акціонерне товариство "Український нафтогазовий інститут"</t>
  </si>
  <si>
    <t>00147134</t>
  </si>
  <si>
    <t>278</t>
  </si>
  <si>
    <t>75-6-00291</t>
  </si>
  <si>
    <t>просп. Академіка Палладіна, 44</t>
  </si>
  <si>
    <t>1.11.5, для  експлуатації та обслуговування будівель і споруд інституту</t>
  </si>
  <si>
    <t>03.11, Для будівництва та обслуговування будівель і споруд закладів науки</t>
  </si>
  <si>
    <t>8000000000:75:041:0010</t>
  </si>
  <si>
    <t>4307</t>
  </si>
  <si>
    <t>13.07.2012</t>
  </si>
  <si>
    <t>75-6-00567</t>
  </si>
  <si>
    <t>19.12.2012</t>
  </si>
  <si>
    <t>просп. Академіка Палладіна, 46</t>
  </si>
  <si>
    <t>1.20, для будівництва дільниці експлуатації колекторів глибокого закладання</t>
  </si>
  <si>
    <t>8000000000:75:041:0018</t>
  </si>
  <si>
    <t>Центр аерокосмічних досліджень інституту геологічних наук НАН України</t>
  </si>
  <si>
    <t>04778363</t>
  </si>
  <si>
    <t>б/н 75-5-00058</t>
  </si>
  <si>
    <t>06.11.2000</t>
  </si>
  <si>
    <t>75-5-00058</t>
  </si>
  <si>
    <t>просп. Академіка Палладіна, 32б</t>
  </si>
  <si>
    <t>1.11.5, експлуатації та обслуговування виробничої бази</t>
  </si>
  <si>
    <t>8000000000:75:041:0044</t>
  </si>
  <si>
    <t>Акціонерне товариство "Український нафтогазовий інститут"</t>
  </si>
  <si>
    <t>104</t>
  </si>
  <si>
    <t>03.03.2006</t>
  </si>
  <si>
    <t>75-6-00274</t>
  </si>
  <si>
    <t>20.03.2006</t>
  </si>
  <si>
    <t>8000000000:75:041:0047</t>
  </si>
  <si>
    <t>Товариство з обмеженою відповідальністю "Ре-Альве"</t>
  </si>
  <si>
    <t>31084981</t>
  </si>
  <si>
    <t>27.05.2003</t>
  </si>
  <si>
    <t>75-6-00087</t>
  </si>
  <si>
    <t>07.11.2003</t>
  </si>
  <si>
    <t>перетин просп.Академіка Палладіна та бульв.Академіка Вернадського</t>
  </si>
  <si>
    <t>1.11.3, для будівництва, експлуатації та обслуговування об'єкта громадського харчування</t>
  </si>
  <si>
    <t>8000000000:75:119:0004</t>
  </si>
  <si>
    <t>Комерційний банк "Кредитно-фінансова спілка"Експобанк"</t>
  </si>
  <si>
    <t>09322299</t>
  </si>
  <si>
    <t>б/н 75-5-00049</t>
  </si>
  <si>
    <t>27.12.1999</t>
  </si>
  <si>
    <t>75-5-00049</t>
  </si>
  <si>
    <t>просп. 50-річчя Жовтня, 3г</t>
  </si>
  <si>
    <t>1.11.4, експлуатації та обслуговування адміністративного будинку</t>
  </si>
  <si>
    <t>8000000000:75:119:0018</t>
  </si>
  <si>
    <t>Товариство з обмеженою відповідальністю "Центр сприяння підприємництву"</t>
  </si>
  <si>
    <t>32594921</t>
  </si>
  <si>
    <t>438</t>
  </si>
  <si>
    <t>19.06.2015</t>
  </si>
  <si>
    <t>МЗК-1-00453</t>
  </si>
  <si>
    <t>24.06.2015</t>
  </si>
  <si>
    <t>на перетині просп.Леся Курбаса та вул.Академіка Корольова</t>
  </si>
  <si>
    <t>1.11.6, для будівництва, експлуатації та обслуговування спортивно-торгівельно-розважального комплексу</t>
  </si>
  <si>
    <t>8000000000:75:127:0021</t>
  </si>
  <si>
    <t>48</t>
  </si>
  <si>
    <t>75-6-00561</t>
  </si>
  <si>
    <t>26.10.2012</t>
  </si>
  <si>
    <t>пров. Павленка</t>
  </si>
  <si>
    <t>8000000000:75:129:0011</t>
  </si>
  <si>
    <t>Лавріненко Василь Григорович</t>
  </si>
  <si>
    <t>588</t>
  </si>
  <si>
    <t>75-6-00223</t>
  </si>
  <si>
    <t>30.08.2005</t>
  </si>
  <si>
    <t>вул. Обухівська, 79а, 79б</t>
  </si>
  <si>
    <t>1.8, Для влаштування проїзду</t>
  </si>
  <si>
    <t>8000000000:75:147:0317</t>
  </si>
  <si>
    <t>Семенець Олександр Андрійович</t>
  </si>
  <si>
    <t>956</t>
  </si>
  <si>
    <t>МЗК-1-01028</t>
  </si>
  <si>
    <t>с/т "Радист", шосе Житомирське, 15 км</t>
  </si>
  <si>
    <t>1.2, для ведення колективного садівництва</t>
  </si>
  <si>
    <t>01.06, Для колективного садівництва</t>
  </si>
  <si>
    <t>8000000000:72:244:0007</t>
  </si>
  <si>
    <t>Відкрите акціонерне товариство "Проектно-конструкторський технологічний інститут"Укрнафтогазбудпроект"|Акціонерне товариство закритого типу "Укрексімконтракт"</t>
  </si>
  <si>
    <t>01291382|23511387</t>
  </si>
  <si>
    <t>17-9772</t>
  </si>
  <si>
    <t>10.09.2004</t>
  </si>
  <si>
    <t>72-6-00372</t>
  </si>
  <si>
    <t>вул. Олександра Пироговського, 19/8</t>
  </si>
  <si>
    <t>1.11.5, для експлуатації та обслуговування адміністративно-виробничого корпусу</t>
  </si>
  <si>
    <t>8000000000:72:246:0011</t>
  </si>
  <si>
    <t>1830</t>
  </si>
  <si>
    <t>72-6-00010</t>
  </si>
  <si>
    <t>вул. Івана Клименка, 23</t>
  </si>
  <si>
    <t>1.11.5, Для експлуатації та обслуговування лабораторного комплексу</t>
  </si>
  <si>
    <t>8000000000:72:246:0036</t>
  </si>
  <si>
    <t>Національна академія внутрішніх справ</t>
  </si>
  <si>
    <t>08751177</t>
  </si>
  <si>
    <t>872</t>
  </si>
  <si>
    <t>МЗК-1-00685</t>
  </si>
  <si>
    <t>вул. Солом'янська, 20а</t>
  </si>
  <si>
    <t>1.13.2, Для будівництва житлового будинку з вбудованими офісними приміщеннями та підземним паркінгом</t>
  </si>
  <si>
    <t>8000000000:72:247:0001</t>
  </si>
  <si>
    <t>Товариство з обмеженою відповідальністю Фірма "Гарант""</t>
  </si>
  <si>
    <t>21574923</t>
  </si>
  <si>
    <t>239</t>
  </si>
  <si>
    <t>19.08.2013</t>
  </si>
  <si>
    <t>МЗК-1-00031</t>
  </si>
  <si>
    <t>вул. Солом'янська, 24</t>
  </si>
  <si>
    <t>0, для розміщення, експлуатації та обслуговування ринку</t>
  </si>
  <si>
    <t>8000000000:72:252:0001</t>
  </si>
  <si>
    <t>вул. Петра Радченка, 27</t>
  </si>
  <si>
    <t>1.10.5, для обслуговування та експлуатації адміністративно-виробничих приміщень</t>
  </si>
  <si>
    <t>8000000000:72:252:0101</t>
  </si>
  <si>
    <t>Фізична особа-підприємець Гуров Сергій Вячеславович</t>
  </si>
  <si>
    <t>б/н 72-6-00555</t>
  </si>
  <si>
    <t>22.12.2008</t>
  </si>
  <si>
    <t>72-6-00555</t>
  </si>
  <si>
    <t>вул. Петра Радченка, 27-29 літ. А</t>
  </si>
  <si>
    <t>1.11.6, для реконструкції,експлуатації та обслуговування офісної будівлі</t>
  </si>
  <si>
    <t>8000000000:72:252:0125</t>
  </si>
  <si>
    <t>330</t>
  </si>
  <si>
    <t>18.03.2003</t>
  </si>
  <si>
    <t>72-6-00083</t>
  </si>
  <si>
    <t>перетин просп.Червонозоряний та вул.Народна</t>
  </si>
  <si>
    <t>1.11.3, будівництва, експлуатації та обслуговування автозаправного комплексу</t>
  </si>
  <si>
    <t>8000000000:72:213:0038</t>
  </si>
  <si>
    <t>Товариство з обмеженою відповідальністю "Бора"</t>
  </si>
  <si>
    <t>31953263</t>
  </si>
  <si>
    <t>17.01.2012</t>
  </si>
  <si>
    <t>вул. Миколи Амосова</t>
  </si>
  <si>
    <t>1.13.2, для будівництва, експлуатації та обслуговування житлово-офісно-торговельного комплексу з готелем та паркінгом</t>
  </si>
  <si>
    <t>8000000000:72:213:0042</t>
  </si>
  <si>
    <t>8000000000:72:213:0043</t>
  </si>
  <si>
    <t>8000000000:72:213:0044</t>
  </si>
  <si>
    <t>8000000000:72:213:0045</t>
  </si>
  <si>
    <t>б/н 72-6-00524</t>
  </si>
  <si>
    <t>72-6-00524</t>
  </si>
  <si>
    <t>8000000000:75:041:0058</t>
  </si>
  <si>
    <t>Акціонерне товариство закритого типу "КОМПАНІЯ"ВІКТОР"</t>
  </si>
  <si>
    <t>19348487</t>
  </si>
  <si>
    <t>247</t>
  </si>
  <si>
    <t>75-6-00282</t>
  </si>
  <si>
    <t>просп. Академіка Палладіна, 46/2</t>
  </si>
  <si>
    <t>1.11.6, для будівництва, експлуатації та обслуговування офісних та складських будівель</t>
  </si>
  <si>
    <t>8000000000:75:041:0059</t>
  </si>
  <si>
    <t>248</t>
  </si>
  <si>
    <t>75-6-00283</t>
  </si>
  <si>
    <t>8000000000:75:041:0060</t>
  </si>
  <si>
    <t>249</t>
  </si>
  <si>
    <t>75-6-00284</t>
  </si>
  <si>
    <t>8000000000:75:041:0079</t>
  </si>
  <si>
    <t>Товариство з обмеженою відповідальністю "ЛІНКМІКС ХОЛДІНГС ЛІМІТЕД"</t>
  </si>
  <si>
    <t>Іноз(106)</t>
  </si>
  <si>
    <t>8080</t>
  </si>
  <si>
    <t>75-6-00564</t>
  </si>
  <si>
    <t>1.11.6, для експлуатації та обслуговування адміністративно-виробничих та господарських будівель</t>
  </si>
  <si>
    <t>8000000000:75:041:0081</t>
  </si>
  <si>
    <t>Товариство з обмеженою відповідальністю "ЗАХІД ОФІС-ЦЕНТР"</t>
  </si>
  <si>
    <t>36558190</t>
  </si>
  <si>
    <t>568</t>
  </si>
  <si>
    <t>75-6-00529</t>
  </si>
  <si>
    <t>22.12.2011</t>
  </si>
  <si>
    <t>1.11.6, для експлуатації та обслуговування офісного приміщення</t>
  </si>
  <si>
    <t>8000000000:75:047:0001</t>
  </si>
  <si>
    <t>Закрите акціонерне товариство "Наука-спорт"</t>
  </si>
  <si>
    <t>23520073</t>
  </si>
  <si>
    <t>28.03.2005</t>
  </si>
  <si>
    <t>75-6-00193</t>
  </si>
  <si>
    <t>11.04.2005</t>
  </si>
  <si>
    <t>бульв. Академіка Вернадського, 32</t>
  </si>
  <si>
    <t>1.12.7, для експлуатації та обслуговування будівель і споруд спортивного комплексу</t>
  </si>
  <si>
    <t>8000000000:75:047:0002</t>
  </si>
  <si>
    <t>Товариство з обмеженою відповідальністю "Комерційний інформаційно-рекламний центр"СЕНС"</t>
  </si>
  <si>
    <t>02820026</t>
  </si>
  <si>
    <t>1246</t>
  </si>
  <si>
    <t>27.06.2002</t>
  </si>
  <si>
    <t>75-6-00040</t>
  </si>
  <si>
    <t>28.01.2003</t>
  </si>
  <si>
    <t>бульв. Академіка Вернадського, 32а</t>
  </si>
  <si>
    <t>1.12.7, для експлуатації та обслуговування з'єднувальної галереї і тенісного павільйону</t>
  </si>
  <si>
    <t>8000000000:75:149:0128</t>
  </si>
  <si>
    <t>Колектив індивідуальних забудовників "Чайка"</t>
  </si>
  <si>
    <t>25289728</t>
  </si>
  <si>
    <t>3-5001</t>
  </si>
  <si>
    <t>21.08.2002</t>
  </si>
  <si>
    <t>75-6-00034</t>
  </si>
  <si>
    <t>25.09.2002</t>
  </si>
  <si>
    <t>15 км Житомирського шосе</t>
  </si>
  <si>
    <t>1.8, для будівництва та обслуговування котеджних малоповерхових будівель</t>
  </si>
  <si>
    <t>02.01, Для будівництва і обслуговування житлового будинку, господарських будівель і споруд (присадибна ділянка)</t>
  </si>
  <si>
    <t>8000000000:75:149:0129</t>
  </si>
  <si>
    <t>8000000000:75:149:0130</t>
  </si>
  <si>
    <t>8000000000:75:149:0134</t>
  </si>
  <si>
    <t>8000000000:75:149:0266</t>
  </si>
  <si>
    <t>8000000000:75:150:0009</t>
  </si>
  <si>
    <t>Опанасенко Олександр Петрович</t>
  </si>
  <si>
    <t>735</t>
  </si>
  <si>
    <t>19.05.2009</t>
  </si>
  <si>
    <t>75-6-00449</t>
  </si>
  <si>
    <t>27.05.2009</t>
  </si>
  <si>
    <t>пров. Раїси Букіної, 4а</t>
  </si>
  <si>
    <t>1.8, для будівництва та обслуговування індивідуального гаража</t>
  </si>
  <si>
    <t>8000000000:75:155:0004</t>
  </si>
  <si>
    <t>Товариство з обмеженою відповідальністю "Софтлайн-ІТ"</t>
  </si>
  <si>
    <t>23721848</t>
  </si>
  <si>
    <t>б/н 75-6-00419</t>
  </si>
  <si>
    <t>75-6-00419</t>
  </si>
  <si>
    <t>вул. Василя Стуса, 35-37</t>
  </si>
  <si>
    <t>1.13.2, для будівництва, експлуатації та обслуговування науково-учбового центру з гуртожитком готельного типу</t>
  </si>
  <si>
    <t>8000000000:75:155:0016</t>
  </si>
  <si>
    <t>Товариство з обмеженою відповідальністю "ОПКО"</t>
  </si>
  <si>
    <t>37118811</t>
  </si>
  <si>
    <t>75-6-00525</t>
  </si>
  <si>
    <t>13.10.2011</t>
  </si>
  <si>
    <t>просп. Академіка Палладіна, 16/39</t>
  </si>
  <si>
    <t>8000000000:72:252:0130</t>
  </si>
  <si>
    <t>10.06.2003</t>
  </si>
  <si>
    <t>72-6-00097</t>
  </si>
  <si>
    <t>11.07.2003</t>
  </si>
  <si>
    <t>перетин просп.Червонозоряний та вул.Народної</t>
  </si>
  <si>
    <t>1.11.3, для будівництва,експлуатації та обслуговування торговельного комплексу (магазину та кафе)</t>
  </si>
  <si>
    <t>8000000000:72:257:0006</t>
  </si>
  <si>
    <t>Закрите акціонерне товариство "Київавтоматика"</t>
  </si>
  <si>
    <t>21631667</t>
  </si>
  <si>
    <t>19</t>
  </si>
  <si>
    <t>72-6-00036</t>
  </si>
  <si>
    <t>01.02.2002</t>
  </si>
  <si>
    <t>вул. Народного ополчення, 1</t>
  </si>
  <si>
    <t>1.13.4, Для експлуатації та обслуговування інженерно-лабораторного корпусу</t>
  </si>
  <si>
    <t>8000000000:72:258:0013</t>
  </si>
  <si>
    <t>Прадещук Оксана Михайлівна</t>
  </si>
  <si>
    <t>1364</t>
  </si>
  <si>
    <t>15.05.2007</t>
  </si>
  <si>
    <t>72-6-00416</t>
  </si>
  <si>
    <t>21.05.2007</t>
  </si>
  <si>
    <t>1.11.6, для експлуатації та обслуговування з подальшою реконструкцією адміністративно-господарських будівель і споруд</t>
  </si>
  <si>
    <t>8000000000:72:258:0022</t>
  </si>
  <si>
    <t>Акціонерне товариство закритого типу "Олімпія-Спорт-Експрес"</t>
  </si>
  <si>
    <t>23510301</t>
  </si>
  <si>
    <t>8-607</t>
  </si>
  <si>
    <t>04.04.2006</t>
  </si>
  <si>
    <t>72-6-00377</t>
  </si>
  <si>
    <t>вул. Івана Пулюя</t>
  </si>
  <si>
    <t>1.13.4, Для будівництва, обслуговування та експлуатації автостоянки, СТО, мийки, магазину для продажу автозапчастин, кафетерію та кафе з літнім майданчиком</t>
  </si>
  <si>
    <t>8000000000:72:214:0008</t>
  </si>
  <si>
    <t>Акціонерне товариство закритого типу "Спільне підприємство Ен Ес Ай Констракшн"</t>
  </si>
  <si>
    <t>22959559</t>
  </si>
  <si>
    <t>14.11.2003</t>
  </si>
  <si>
    <t>72-6-00127</t>
  </si>
  <si>
    <t>15.12.2003</t>
  </si>
  <si>
    <t>вул. Миколи Грінченка, 4</t>
  </si>
  <si>
    <t>1.10.5, для експлуатації та обслуговування комплексу нежитлових будівель виробничої бази з подальшою реконструкцією</t>
  </si>
  <si>
    <t>8000000000:72:214:0011</t>
  </si>
  <si>
    <t>Товариство з обмеженою відповідальністю "Протас"</t>
  </si>
  <si>
    <t>36241464</t>
  </si>
  <si>
    <t>1311</t>
  </si>
  <si>
    <t>МЗК-1-01782</t>
  </si>
  <si>
    <t>04.12.2018</t>
  </si>
  <si>
    <t>вул. Протасів Яр, 3</t>
  </si>
  <si>
    <t>1.11.6, для експлуатації магазину продовольчих товарів та кафе</t>
  </si>
  <si>
    <t>8000000000:72:214:0015</t>
  </si>
  <si>
    <t>Товариство з обмеженою відповідальністю "Промінь 1"</t>
  </si>
  <si>
    <t>31861419</t>
  </si>
  <si>
    <t>1120</t>
  </si>
  <si>
    <t>17.11.2003</t>
  </si>
  <si>
    <t>72-6-00130</t>
  </si>
  <si>
    <t>16.12.2003</t>
  </si>
  <si>
    <t>1.10.5, для експлуатації та обслуговування нежитлового будинку</t>
  </si>
  <si>
    <t>8000000000:72:214:0050</t>
  </si>
  <si>
    <t>Акціонерне товариство "Укрсоцбанк"</t>
  </si>
  <si>
    <t>00039019</t>
  </si>
  <si>
    <t>1175</t>
  </si>
  <si>
    <t>03.10.2018</t>
  </si>
  <si>
    <t>МЗК-1-01749</t>
  </si>
  <si>
    <t>0, для обслуговування та експлуатації адміністративних будівель з вбудованими приміщеннями для торгівлі та кафе</t>
  </si>
  <si>
    <t>8000000000:75:048:0002</t>
  </si>
  <si>
    <t>Закрите акціонерне товариство "ЕСМА"</t>
  </si>
  <si>
    <t>01267886</t>
  </si>
  <si>
    <t>560</t>
  </si>
  <si>
    <t>75-6-00208</t>
  </si>
  <si>
    <t>вул. Миколи Краснова, 27</t>
  </si>
  <si>
    <t>1.11.6, для експлуатації та обслуговування адміністративно-господарських та складських будівель і споруд</t>
  </si>
  <si>
    <t>8000000000:75:049:0003</t>
  </si>
  <si>
    <t>Товариство з обмеженою відповідальністю "ЛАУТА"</t>
  </si>
  <si>
    <t>21479722</t>
  </si>
  <si>
    <t>1153</t>
  </si>
  <si>
    <t>МЗК-1-00767</t>
  </si>
  <si>
    <t>05.01.2016</t>
  </si>
  <si>
    <t>просп. Перемоги, 142а</t>
  </si>
  <si>
    <t>1.11.3, для експлуатації та обслуговування торговельного комплексу</t>
  </si>
  <si>
    <t>8000000000:75:050:0017</t>
  </si>
  <si>
    <t>Приватне акціонерне товариство СП "Партнер"</t>
  </si>
  <si>
    <t>13684158</t>
  </si>
  <si>
    <t>1112</t>
  </si>
  <si>
    <t>16.12.2015</t>
  </si>
  <si>
    <t>МЗК-1-00791</t>
  </si>
  <si>
    <t>16.01.2016</t>
  </si>
  <si>
    <t>просп. Академіка Палладіна, 5</t>
  </si>
  <si>
    <t>1.14.2, для будівництва, експлуатації та обслуговування тимчасової відкритої автостоянки</t>
  </si>
  <si>
    <t>8000000000:75:155:0017</t>
  </si>
  <si>
    <t>8000000000:75:155:0018</t>
  </si>
  <si>
    <t>729</t>
  </si>
  <si>
    <t>10.07.2003</t>
  </si>
  <si>
    <t>75-6-00072</t>
  </si>
  <si>
    <t>30.07.2003</t>
  </si>
  <si>
    <t>8000000000:75:155:0019</t>
  </si>
  <si>
    <t>8000000000:75:155:0036</t>
  </si>
  <si>
    <t>Закрите акціонерне товариство "Молодіжний житловий комплекс"Академмістечко"</t>
  </si>
  <si>
    <t>19030959</t>
  </si>
  <si>
    <t>480</t>
  </si>
  <si>
    <t>06.02.2007</t>
  </si>
  <si>
    <t>75-6-00324</t>
  </si>
  <si>
    <t>площа Святошинська, 1</t>
  </si>
  <si>
    <t>0, для завершення будівництва, подальшої експлуатації та обслуговування житлового комплексу</t>
  </si>
  <si>
    <t>8000000000:75:155:0039</t>
  </si>
  <si>
    <t>Закрите акціонерне товариство "СОФТЛАЙН"</t>
  </si>
  <si>
    <t>599</t>
  </si>
  <si>
    <t>23.08.2005</t>
  </si>
  <si>
    <t>75-6-00224</t>
  </si>
  <si>
    <t>1.11.6, для завершення будівництва, експлуатації та обслуговування комплексу адміністративних будівель</t>
  </si>
  <si>
    <t>8000000000:75:155:0041</t>
  </si>
  <si>
    <t>ТОВАРИСТВО З ОБМЕЖЕНОЮ ВІДПОВІДАЛЬНІСТЮ "ФОКСХОЛ"</t>
  </si>
  <si>
    <t>41120376</t>
  </si>
  <si>
    <t>1422</t>
  </si>
  <si>
    <t>МЗК-1-01848</t>
  </si>
  <si>
    <t>1.11.6, для експлуатації та обслуговування нежитлової будівлі (адміністративно-господарської)</t>
  </si>
  <si>
    <t>8000000000:75:155:0051</t>
  </si>
  <si>
    <t>479</t>
  </si>
  <si>
    <t>75-6-00325</t>
  </si>
  <si>
    <t>0, для організації будівельних робіт</t>
  </si>
  <si>
    <t>8000000000:75:156:0001</t>
  </si>
  <si>
    <t>Закрите акціонерне товариство "ЕНРАН"</t>
  </si>
  <si>
    <t>01198760</t>
  </si>
  <si>
    <t>б/н 75-6-00304</t>
  </si>
  <si>
    <t>23.08.2006</t>
  </si>
  <si>
    <t>75-6-00304</t>
  </si>
  <si>
    <t>вул. Біличанська, 1</t>
  </si>
  <si>
    <t>1.11.3, експлуатація та обслуговування магазину</t>
  </si>
  <si>
    <t>8000000000:72:258:0023</t>
  </si>
  <si>
    <t>8-608</t>
  </si>
  <si>
    <t>72-6-00378</t>
  </si>
  <si>
    <t>1.13.4, будівництва, обслуговування та експлуатації автостоянки, СТО, мийки, магазину для продажу автозапчастин, кафетерію та кафе з літнім майданчиком</t>
  </si>
  <si>
    <t>8000000000:72:260:0003</t>
  </si>
  <si>
    <t>Приватне підприємство "Альянс-Стандарт"</t>
  </si>
  <si>
    <t>21697949</t>
  </si>
  <si>
    <t>1220</t>
  </si>
  <si>
    <t>06.03.2008</t>
  </si>
  <si>
    <t>72-6-00498</t>
  </si>
  <si>
    <t>24.03.2008</t>
  </si>
  <si>
    <t>вул. Медова, 4а</t>
  </si>
  <si>
    <t>1.11.6, для будівництва,обслуговування та експлуатації адміністративного будинку з складськими приміщеннями</t>
  </si>
  <si>
    <t>8000000000:72:261:0001</t>
  </si>
  <si>
    <t>Товариство з обмеженою відповідальністю "ІТК"</t>
  </si>
  <si>
    <t>32525030</t>
  </si>
  <si>
    <t>1585</t>
  </si>
  <si>
    <t>72-6-00655</t>
  </si>
  <si>
    <t>29.05.2012</t>
  </si>
  <si>
    <t>вул. Колоскова, 11</t>
  </si>
  <si>
    <t>1.13.4, для реконструкції з подальшими експлуатацією та обслуговуванням промислових складів</t>
  </si>
  <si>
    <t>8000000000:72:261:0084</t>
  </si>
  <si>
    <t>Закрите акціонерне товариство-підприємство "ТОРГТЕХНІКА"</t>
  </si>
  <si>
    <t>02064398</t>
  </si>
  <si>
    <t>1462</t>
  </si>
  <si>
    <t>72-6-00006</t>
  </si>
  <si>
    <t>26.05.2000</t>
  </si>
  <si>
    <t>вул. Колоскова, 9</t>
  </si>
  <si>
    <t>0, для експлуатації та обслуговування побутових будівель, складу і майстерень</t>
  </si>
  <si>
    <t>8000000000:72:263:0002</t>
  </si>
  <si>
    <t>127</t>
  </si>
  <si>
    <t>02.03.2017</t>
  </si>
  <si>
    <t>МЗК-1-01150</t>
  </si>
  <si>
    <t>13.03.2017</t>
  </si>
  <si>
    <t>вул. Петра Радченка, 27-29</t>
  </si>
  <si>
    <t>0, для будівництва багатоповерхових житлових будинків (в тому числі соціальне житло, доступне та інше) з об'єктами соціально-побутового призначення</t>
  </si>
  <si>
    <t>8000000000:72:219:0006</t>
  </si>
  <si>
    <t>Голосіївський</t>
  </si>
  <si>
    <t>Товариство з обмеженою відповідальністю "ЮНІКАРГО УКРАЇНА"</t>
  </si>
  <si>
    <t>32555133</t>
  </si>
  <si>
    <t>1193</t>
  </si>
  <si>
    <t>23.11.2016</t>
  </si>
  <si>
    <t>МЗК-1-01082</t>
  </si>
  <si>
    <t>вул. Казимира Малевича, 44, 46</t>
  </si>
  <si>
    <t>1.13.2, для будівництва житлового будинку з паркінгом (як другої черги забудови кварталу)</t>
  </si>
  <si>
    <t>8000000000:72:219:0010</t>
  </si>
  <si>
    <t>ТОВАРИСТВО З ОБМЕЖЕНОЮ ВІДПОВІДАЛЬНІСТЮ "ТЕХМОНТАЖПЛЮС"</t>
  </si>
  <si>
    <t>40271730</t>
  </si>
  <si>
    <t>1320</t>
  </si>
  <si>
    <t>27.11.2018</t>
  </si>
  <si>
    <t>МЗК-1-01783</t>
  </si>
  <si>
    <t>05.12.2018</t>
  </si>
  <si>
    <t>вул. Ямська, 23 літ. "Б"</t>
  </si>
  <si>
    <t>0, для обслуговування та експлуатації адміністративної будівлі</t>
  </si>
  <si>
    <t>8000000000:72:219:0014</t>
  </si>
  <si>
    <t>Товариство з обмеженою відповідальністю "ІНФОКС"</t>
  </si>
  <si>
    <t>14289688</t>
  </si>
  <si>
    <t>90</t>
  </si>
  <si>
    <t>22.01.2001</t>
  </si>
  <si>
    <t>72-6-00020</t>
  </si>
  <si>
    <t>04.04.2001</t>
  </si>
  <si>
    <t>вул. Боженка, 20</t>
  </si>
  <si>
    <t>1.11.6, реконструкції, обслуговування та експлуатації офісних будівель</t>
  </si>
  <si>
    <t>8000000000:75:053:0062</t>
  </si>
  <si>
    <t>Штутман Дарина Володимирівна</t>
  </si>
  <si>
    <t>5670</t>
  </si>
  <si>
    <t>МЗК-1-01826</t>
  </si>
  <si>
    <t>вул. Генерала Наумова, 62</t>
  </si>
  <si>
    <t>1, для експлуатації та обслуговування існуючого кафе</t>
  </si>
  <si>
    <t>8000000000:75:057:0003</t>
  </si>
  <si>
    <t>Товариство з обмеженою відповідальністю "Завод офісних та спеціальних меблів"</t>
  </si>
  <si>
    <t>21635487</t>
  </si>
  <si>
    <t>3986</t>
  </si>
  <si>
    <t>МЗК-1-01077</t>
  </si>
  <si>
    <t>бульв. Академіка Вернадського, 24</t>
  </si>
  <si>
    <t>1.13.2, для будівництва житлового комплексу</t>
  </si>
  <si>
    <t>8000000000:75:057:0004</t>
  </si>
  <si>
    <t>Відкрите акціонерне товариство по розробці і виготовленню засобів механізації будівництва \ "Мехбуд\"</t>
  </si>
  <si>
    <t>05418038</t>
  </si>
  <si>
    <t>616</t>
  </si>
  <si>
    <t>75-6-00124</t>
  </si>
  <si>
    <t>вул. Академіка Кримського, 4а</t>
  </si>
  <si>
    <t>1.13.4, для експлуатації та обслуговування будівель і споруд майнового комплексу</t>
  </si>
  <si>
    <t>8000000000:75:059:0007</t>
  </si>
  <si>
    <t>950</t>
  </si>
  <si>
    <t>МЗК-1-01023</t>
  </si>
  <si>
    <t>28.09.2016</t>
  </si>
  <si>
    <t>вул. Академіка Доброхотова, 16</t>
  </si>
  <si>
    <t>1, для обслуговування магазину продовольчих та непродовольчих товарів</t>
  </si>
  <si>
    <t>8000000000:75:060:0015</t>
  </si>
  <si>
    <t>Товариство з обмеженою відповідальністю "Київський домобудівний комбінат №1"</t>
  </si>
  <si>
    <t>36383265</t>
  </si>
  <si>
    <t>1067</t>
  </si>
  <si>
    <t>75-6-00523</t>
  </si>
  <si>
    <t>18.08.2011</t>
  </si>
  <si>
    <t>вул. Клавдіївська, 40</t>
  </si>
  <si>
    <t>1.13.3, для будівництва та експлуатації житлових багатоквартирних будинків системи СВД з вбудованими та прибудованими приміщеннями</t>
  </si>
  <si>
    <t>8000000000:75:157:0300</t>
  </si>
  <si>
    <t>8000000000:75:159:0027</t>
  </si>
  <si>
    <t>6598</t>
  </si>
  <si>
    <t>МЗК-1-00151</t>
  </si>
  <si>
    <t>вул. Генерала Вітрука, 7а</t>
  </si>
  <si>
    <t>1.10.3, для експлуатації та обслуговування розподільчого пункту (РП-28)</t>
  </si>
  <si>
    <t>8000000000:75:166:0001</t>
  </si>
  <si>
    <t>ВАТ "Завод сантехнічних заготовок"</t>
  </si>
  <si>
    <t>05503272</t>
  </si>
  <si>
    <t>б/н 75-5-00046</t>
  </si>
  <si>
    <t>75-5-00046</t>
  </si>
  <si>
    <t>вул. Екскаваторна, 24</t>
  </si>
  <si>
    <t>0, експлуатації та обслуговування виробничої бази</t>
  </si>
  <si>
    <t>8000000000:75:171:0014</t>
  </si>
  <si>
    <t>Товариство з обмеженою відповідальністю "Промінь"</t>
  </si>
  <si>
    <t>30630920</t>
  </si>
  <si>
    <t>б/н 75-6-00314</t>
  </si>
  <si>
    <t>19.12.2006</t>
  </si>
  <si>
    <t>75-6-00314</t>
  </si>
  <si>
    <t>просп. Перемоги, 138</t>
  </si>
  <si>
    <t>1.11.3, для будівництва, експлуатації та обслуговування об'єкта громадського харчування(кафе)</t>
  </si>
  <si>
    <t>8000000000:72:263:0005</t>
  </si>
  <si>
    <t>Товариство з обмеженою відповідальністю "КОМПАНІЯ"АСТА"</t>
  </si>
  <si>
    <t>32735849</t>
  </si>
  <si>
    <t>МЗК-1-01537</t>
  </si>
  <si>
    <t>16.04.2018</t>
  </si>
  <si>
    <t>1.13.2, для будівництва багатоповерхових житлових будинків з об'єктами соціально-побутового призначення</t>
  </si>
  <si>
    <t>8000000000:72:263:0009</t>
  </si>
  <si>
    <t>1195</t>
  </si>
  <si>
    <t>МЗК-1-01538</t>
  </si>
  <si>
    <t>8000000000:72:277:0001</t>
  </si>
  <si>
    <t>Українсько-турецьке товариство з обмеженою відповідальністю "Узай""</t>
  </si>
  <si>
    <t>24367001</t>
  </si>
  <si>
    <t>б/н 79-6-00488</t>
  </si>
  <si>
    <t>79-6-00488</t>
  </si>
  <si>
    <t>вул. Онуфрія Трутенка, 24</t>
  </si>
  <si>
    <t>1.13.2, для проектування, будівництва та експлуатації багатофункціонального житлово-торговельно-розважального комплексу</t>
  </si>
  <si>
    <t>8000000000:72:278:0001</t>
  </si>
  <si>
    <t>ТОВАРИСТВО З ОБМЕЖЕНОЮ ВІДПОВІДАЛЬНІСТЮ "ТЕРИТОРІАЛЬНЕ МІЖГОСПОДАРЧЕ ОБ'ЄДНАННЯ"ЛІКО-ХОЛДІНГ"</t>
  </si>
  <si>
    <t>16307284</t>
  </si>
  <si>
    <t>128</t>
  </si>
  <si>
    <t>23.03.2006</t>
  </si>
  <si>
    <t>72-6-00352</t>
  </si>
  <si>
    <t>27.03.2006</t>
  </si>
  <si>
    <t>вул. Онуфрія Трутенка, 34</t>
  </si>
  <si>
    <t>1.10.5, для завершення будівництва виробничої бази і подальшої її експлуатації</t>
  </si>
  <si>
    <t>8000000000:72:278:0002</t>
  </si>
  <si>
    <t>129</t>
  </si>
  <si>
    <t>72-6-00350</t>
  </si>
  <si>
    <t>1.10.5, для завершення будівництва виробничої бази</t>
  </si>
  <si>
    <t>8000000000:72:278:0003</t>
  </si>
  <si>
    <t>72-6-00351</t>
  </si>
  <si>
    <t>8000000000:72:219:0033</t>
  </si>
  <si>
    <t>Товариство з обмеженою відповідальністю "БУДІВЕЛЬНЕ ОБ'ЄДНАННЯ"МРІЯ"</t>
  </si>
  <si>
    <t>34528934</t>
  </si>
  <si>
    <t>13</t>
  </si>
  <si>
    <t>10.02.2014</t>
  </si>
  <si>
    <t>МЗК-1-00177</t>
  </si>
  <si>
    <t>вул. Казимира Малевича, 32</t>
  </si>
  <si>
    <t>1.13.2, для будівництва житлового будинку з вбудовано-прибудованими приміщеннями побутового обслуговування та паркінгом</t>
  </si>
  <si>
    <t>8000000000:72:219:0036</t>
  </si>
  <si>
    <t>1192</t>
  </si>
  <si>
    <t>МЗК-1-01081</t>
  </si>
  <si>
    <t>1.13.2, для організації будівельних робіт</t>
  </si>
  <si>
    <t>8000000000:72:221:0003</t>
  </si>
  <si>
    <t>Закрите акціонерне товариство "Трикотажна фабрика"Роза"</t>
  </si>
  <si>
    <t>00307313</t>
  </si>
  <si>
    <t>1584</t>
  </si>
  <si>
    <t>72-6-00394</t>
  </si>
  <si>
    <t>вул. Лінійна, 15</t>
  </si>
  <si>
    <t>1.10.5, для експлуатації та обслуговування гаража</t>
  </si>
  <si>
    <t>8000000000:72:221:0007</t>
  </si>
  <si>
    <t>Товариство з обмеженою відповідальністю "ЕФ АЙ ЕМ ОФІС ЦЕНТР-3"</t>
  </si>
  <si>
    <t>32372972</t>
  </si>
  <si>
    <t>196</t>
  </si>
  <si>
    <t>72-6-00570</t>
  </si>
  <si>
    <t>27.03.2009</t>
  </si>
  <si>
    <t>вул. Лінійна, 17 літ. В літ. Д</t>
  </si>
  <si>
    <t>1.11.6, Для будівництва,експлуатації та обслуговування офісного центру</t>
  </si>
  <si>
    <t>8000000000:72:221:0018</t>
  </si>
  <si>
    <t>Товариство з обмеженою відповідальністю "ЕФ Ай ЕМ РІЕЛТІ"</t>
  </si>
  <si>
    <t>33061840</t>
  </si>
  <si>
    <t>26</t>
  </si>
  <si>
    <t>21.04.2008</t>
  </si>
  <si>
    <t>72-6-00511</t>
  </si>
  <si>
    <t>25.04.2008</t>
  </si>
  <si>
    <t>вул. Лінійна, 17 (літ.А)</t>
  </si>
  <si>
    <t>1.11.6, для експлуатації та обслуговування адміністративно-виробничого корпусу</t>
  </si>
  <si>
    <t>8000000000:72:221:0020</t>
  </si>
  <si>
    <t>Товариство з обмеженою відповідальністю "Голосієво-103"</t>
  </si>
  <si>
    <t>19245098</t>
  </si>
  <si>
    <t>1214</t>
  </si>
  <si>
    <t>МЗК-1-00059</t>
  </si>
  <si>
    <t>14.10.2013</t>
  </si>
  <si>
    <t>вул. Лінійна, 17 (літ.Б)</t>
  </si>
  <si>
    <t>1.11.6, для експлуатації та обслуговування офісно-складської будівлі</t>
  </si>
  <si>
    <t>8000000000:75:063:0002</t>
  </si>
  <si>
    <t>Товариство з обмеженою відповідальністю "НТЦ 10"</t>
  </si>
  <si>
    <t>36469090</t>
  </si>
  <si>
    <t>1595</t>
  </si>
  <si>
    <t>75-6-00533</t>
  </si>
  <si>
    <t>просп. Академіка Палладіна, 7</t>
  </si>
  <si>
    <t>1.11.6, для будівництва та експлуатації торговельного комплексу та гостьової автостоянки</t>
  </si>
  <si>
    <t>8000000000:75:063:0003</t>
  </si>
  <si>
    <t>1111</t>
  </si>
  <si>
    <t>МЗК-1-00792</t>
  </si>
  <si>
    <t>18.01.2016</t>
  </si>
  <si>
    <t>8000000000:75:072:0014</t>
  </si>
  <si>
    <t>Кевін Дейя Тайлер</t>
  </si>
  <si>
    <t>б/н 75-5-00045</t>
  </si>
  <si>
    <t>05.10.1999</t>
  </si>
  <si>
    <t>75-5-00045</t>
  </si>
  <si>
    <t>вул. Звенигородська, 6</t>
  </si>
  <si>
    <t>0, для обслуговування жилого будинку і господарських будівель</t>
  </si>
  <si>
    <t>8000000000:75:082:0005</t>
  </si>
  <si>
    <t>Промислово-технічна компанія у вигляді товариства з обмеженою відповідальністю "Агромат"</t>
  </si>
  <si>
    <t>21509937</t>
  </si>
  <si>
    <t>349</t>
  </si>
  <si>
    <t>09.04.2004</t>
  </si>
  <si>
    <t>75-6-00110</t>
  </si>
  <si>
    <t>13.05.2004</t>
  </si>
  <si>
    <t>просп. Перемоги, 89а</t>
  </si>
  <si>
    <t>1.11.6, для експлуатації та обслуговування ізостудії</t>
  </si>
  <si>
    <t>8000000000:75:082:0021</t>
  </si>
  <si>
    <t>Товариство з обмеженою відповідальністю "Ріал Істейт"</t>
  </si>
  <si>
    <t>34918876</t>
  </si>
  <si>
    <t>15</t>
  </si>
  <si>
    <t>17.01.2019</t>
  </si>
  <si>
    <t>МЗК-1-01870</t>
  </si>
  <si>
    <t>04.02.2019</t>
  </si>
  <si>
    <t>вул. Святошинська, 4 літ. Б</t>
  </si>
  <si>
    <t>1.11.6, для експлуатації та обслуговування торговельно-адміністративного комплексу</t>
  </si>
  <si>
    <t>8000000000:75:171:0017</t>
  </si>
  <si>
    <t>Незалежна місцева церква євангельських християн "Відродження" в Святошинському районі м.Києва</t>
  </si>
  <si>
    <t>20051883</t>
  </si>
  <si>
    <t>692</t>
  </si>
  <si>
    <t>12.07.2004</t>
  </si>
  <si>
    <t>75-6-00125</t>
  </si>
  <si>
    <t>вул. Феодори Пушиної, 31а</t>
  </si>
  <si>
    <t>1.12.6, для будівництва, експлуатаціїта обслуговування молитовного будинку</t>
  </si>
  <si>
    <t>8000000000:75:171:0030</t>
  </si>
  <si>
    <t>Товариство з обмеженою відповідальністю "АЛЬЯНС-ЕКОПРОЕКТ"</t>
  </si>
  <si>
    <t>на місці котлованів над конструкцією стаціонарного комплексу станції метрополітену "Житомирська" та прилеглій території</t>
  </si>
  <si>
    <t>8000000000:75:172:0018</t>
  </si>
  <si>
    <t>Товариство з обмеженою відповідальністю "РСТ"</t>
  </si>
  <si>
    <t>31752910</t>
  </si>
  <si>
    <t>184</t>
  </si>
  <si>
    <t>21.03.2007</t>
  </si>
  <si>
    <t>75-6-00337</t>
  </si>
  <si>
    <t>вул. Феодори Пушиної, 13</t>
  </si>
  <si>
    <t>1.13.4, Для експлуатації та обслуговування офісного комплексу</t>
  </si>
  <si>
    <t>8000000000:75:172:0036</t>
  </si>
  <si>
    <t>Приватне підприємство "АВТО-АКТИВ"</t>
  </si>
  <si>
    <t>32669813</t>
  </si>
  <si>
    <t>66</t>
  </si>
  <si>
    <t>11.02.2005</t>
  </si>
  <si>
    <t>75-6-00169</t>
  </si>
  <si>
    <t>15.02.2005</t>
  </si>
  <si>
    <t>просп. Перемоги, 134</t>
  </si>
  <si>
    <t>1.11.6, для будівництва, експлуатації та обслуговування підземного паркінгу, надземного автосалону для продажу легкових автомобілів та запчастин до них з автостоянками</t>
  </si>
  <si>
    <t>8000000000:72:283:0009</t>
  </si>
  <si>
    <t>Товариство з обмеженою відповідальністю "ВЛМ"</t>
  </si>
  <si>
    <t>35264192</t>
  </si>
  <si>
    <t>2256</t>
  </si>
  <si>
    <t>МЗК-1-00260</t>
  </si>
  <si>
    <t>26.05.2014</t>
  </si>
  <si>
    <t>вул. Митрополита Василя Липківського, 44а</t>
  </si>
  <si>
    <t>1.11.6, для будівництва, експлуатації та обслуговування торгово-офісного комплексу</t>
  </si>
  <si>
    <t>8000000000:72:285:0067</t>
  </si>
  <si>
    <t>331</t>
  </si>
  <si>
    <t>72-6-00635</t>
  </si>
  <si>
    <t>08.07.2011</t>
  </si>
  <si>
    <t>вул. Медвинська</t>
  </si>
  <si>
    <t>8000000000:72:286:0016</t>
  </si>
  <si>
    <t>Грищенко Світлана Григорівна</t>
  </si>
  <si>
    <t>МЗК-1-01403</t>
  </si>
  <si>
    <t>просп. Валерія Лобановського, 96 (літера "Б")</t>
  </si>
  <si>
    <t>1.11.3, для експлуатації та обслуговування продовольчого магазину та кафе</t>
  </si>
  <si>
    <t>8000000000:72:287:0003</t>
  </si>
  <si>
    <t>Товариство з обмеженою відповідальністю "ТЕХНОБУД"</t>
  </si>
  <si>
    <t>13667869</t>
  </si>
  <si>
    <t>146</t>
  </si>
  <si>
    <t>МЗК-1-01681</t>
  </si>
  <si>
    <t>вул. Михайла Максимовича, 28</t>
  </si>
  <si>
    <t>1, для реконструкції та обслуговування виробничої бази</t>
  </si>
  <si>
    <t>8000000000:75:099:0004</t>
  </si>
  <si>
    <t>75-6-00278</t>
  </si>
  <si>
    <t>вул. Академіка Булаховського, 3</t>
  </si>
  <si>
    <t>1.10.5, для експлуатації та обслуговування складської бази</t>
  </si>
  <si>
    <t>8000000000:75:099:0005</t>
  </si>
  <si>
    <t>б/н 75-6-00484</t>
  </si>
  <si>
    <t>15.02.2010</t>
  </si>
  <si>
    <t>75-6-00484</t>
  </si>
  <si>
    <t>вул. Академіка Булаховського, 5</t>
  </si>
  <si>
    <t>1.11.2, для реконструкції та експлуатації будівель та споруд</t>
  </si>
  <si>
    <t>8000000000:75:100:0003</t>
  </si>
  <si>
    <t>522</t>
  </si>
  <si>
    <t>75-6-00572</t>
  </si>
  <si>
    <t>вул. Академіка Булаховського, 28г літ. Б</t>
  </si>
  <si>
    <t>1.10.3, для експлуатації та обслуговування розподільчого пункту (РП-167)</t>
  </si>
  <si>
    <t>8000000000:75:104:0003</t>
  </si>
  <si>
    <t>Товариство з обмеженою відповідальністю фірма "Регіна"</t>
  </si>
  <si>
    <t>21635197</t>
  </si>
  <si>
    <t>1232</t>
  </si>
  <si>
    <t>30.09.2008</t>
  </si>
  <si>
    <t>75-6-00423</t>
  </si>
  <si>
    <t>08.10.2008</t>
  </si>
  <si>
    <t>вул. Академіка Булаховського</t>
  </si>
  <si>
    <t>1.11.3, для  експлуатації та обслуговування існуючих торговельних павільйонів</t>
  </si>
  <si>
    <t>8000000000:75:108:0001</t>
  </si>
  <si>
    <t>Товариство з обмеженою відповідальністю "Новус Україна"</t>
  </si>
  <si>
    <t>36003603</t>
  </si>
  <si>
    <t>513</t>
  </si>
  <si>
    <t>МЗК-1-00362</t>
  </si>
  <si>
    <t>площа Гостомельська, 1</t>
  </si>
  <si>
    <t>1.13.4, для експлуатації та обслуговування торговельного центру з відкритою автостоянкою</t>
  </si>
  <si>
    <t>8000000000:75:109:0001</t>
  </si>
  <si>
    <t>Відкрите акціонерне товариство "Борщагівський ринок"</t>
  </si>
  <si>
    <t>01565112</t>
  </si>
  <si>
    <t>719</t>
  </si>
  <si>
    <t>75-6-00002</t>
  </si>
  <si>
    <t>21.04.2000</t>
  </si>
  <si>
    <t>вул. Депутатська, 2</t>
  </si>
  <si>
    <t>1.11.4, для обслуговування та експлуатації будівель і споруд Західного ринку</t>
  </si>
  <si>
    <t>8000000000:75:109:0003</t>
  </si>
  <si>
    <t>Товариство з обмеженою відповідальністю "Торговий дім"Святошин"</t>
  </si>
  <si>
    <t>30212050</t>
  </si>
  <si>
    <t>2705</t>
  </si>
  <si>
    <t>75-6-00050</t>
  </si>
  <si>
    <t>1.11.4, для  будівництва та обслуговування речових ринків</t>
  </si>
  <si>
    <t>8000000000:75:109:0012</t>
  </si>
  <si>
    <t>2704</t>
  </si>
  <si>
    <t>75-6-00047</t>
  </si>
  <si>
    <t>площа Героїв Бресту</t>
  </si>
  <si>
    <t>1.11.4, для будівництва та обслуговування ринків</t>
  </si>
  <si>
    <t>8000000000:75:172:0054</t>
  </si>
  <si>
    <t>Товариство з обмеженою відповідальністю "СІГМА УНІВЕРСАЛ ГРУП"|Банько Володимир Михайлович</t>
  </si>
  <si>
    <t>41237470|2240129975</t>
  </si>
  <si>
    <t>15.02.2018</t>
  </si>
  <si>
    <t>МЗК-1-01489</t>
  </si>
  <si>
    <t>20.02.2018</t>
  </si>
  <si>
    <t>просп. Перемоги, 136</t>
  </si>
  <si>
    <t>1.11.6, Для експлуатації та обслуговування торговельно-офісного центру із закладами громадського харчування, автостоянкою та комплексним благоустроєм території</t>
  </si>
  <si>
    <t>8000000000:75:172:0065</t>
  </si>
  <si>
    <t>Гулько Юрій Омелянович</t>
  </si>
  <si>
    <t>62</t>
  </si>
  <si>
    <t>МЗК-1-00376</t>
  </si>
  <si>
    <t>1, для будівництва, обслуговування та ремонту об'єктів транспортної інфраструктури та створення озелененої території загального користування</t>
  </si>
  <si>
    <t>8000000000:75:172:0070</t>
  </si>
  <si>
    <t>Дерев'янко Андрій Якович|Товариство з обмеженою відповідальністю "ПАРИТЕТ ІНВЕСТБУД"</t>
  </si>
  <si>
    <t>1926213090|39294519</t>
  </si>
  <si>
    <t>4364</t>
  </si>
  <si>
    <t>МЗК-1-01404</t>
  </si>
  <si>
    <t>просп. Перемоги, 136ж (літ.А-1)</t>
  </si>
  <si>
    <t>8000000000:75:173:0005</t>
  </si>
  <si>
    <t>Відкрите акціонерне товариство "Трест"Київміськбуд-2"</t>
  </si>
  <si>
    <t>05.03.2007</t>
  </si>
  <si>
    <t>75-6-00336</t>
  </si>
  <si>
    <t>просп. Перемоги, 118</t>
  </si>
  <si>
    <t>1.9, для експлуатації та обслуговування гуртожитків</t>
  </si>
  <si>
    <t>8000000000:75:174:0016</t>
  </si>
  <si>
    <t>ТОВАРИСТВО З ОБМЕЖЕНОЮ ВІДПОВІДАЛЬНІСТЮ "ХАТИНКА"</t>
  </si>
  <si>
    <t>39226543</t>
  </si>
  <si>
    <t>171</t>
  </si>
  <si>
    <t>01.06.2017</t>
  </si>
  <si>
    <t>МЗК-1-01212</t>
  </si>
  <si>
    <t>07.06.2017</t>
  </si>
  <si>
    <t>просп. Перемоги, 114/2</t>
  </si>
  <si>
    <t>0, для експлуатації та обслуговування будівлі кафе з літнім майданчиком</t>
  </si>
  <si>
    <t>8000000000:75:178:0004</t>
  </si>
  <si>
    <t>Державне підприємство "Житлоінбуд"</t>
  </si>
  <si>
    <t>30860220</t>
  </si>
  <si>
    <t>3692</t>
  </si>
  <si>
    <t>МЗК-1-01030</t>
  </si>
  <si>
    <t>просп. Перемоги, 115а</t>
  </si>
  <si>
    <t>1.13.3, для будівництва житлових будинків з вбудовано-прибудованими приміщеннями</t>
  </si>
  <si>
    <t>8000000000:72:287:0006</t>
  </si>
  <si>
    <t>Товариство з обмеженою відповідальністю "Л-ГРУП"</t>
  </si>
  <si>
    <t>31811499</t>
  </si>
  <si>
    <t>224</t>
  </si>
  <si>
    <t>72-6-00357</t>
  </si>
  <si>
    <t>вул. Онуфрія Трутенка, 32</t>
  </si>
  <si>
    <t>1.11.6, для будівництва, експлуатації та обслуговування торгівельно-розважального комплексу</t>
  </si>
  <si>
    <t>8000000000:72:292:0003</t>
  </si>
  <si>
    <t>Приватне акціонерне товариство "Рембудторг"</t>
  </si>
  <si>
    <t>01547829</t>
  </si>
  <si>
    <t>14</t>
  </si>
  <si>
    <t>01.03.2017</t>
  </si>
  <si>
    <t>МЗК-1-01160</t>
  </si>
  <si>
    <t>вул. Народного ополчення, 21</t>
  </si>
  <si>
    <t>1.11.6, для експлуатації та обслуговування нежитлових будівель</t>
  </si>
  <si>
    <t>8000000000:72:292:0004</t>
  </si>
  <si>
    <t>287</t>
  </si>
  <si>
    <t>72-6-00652</t>
  </si>
  <si>
    <t>вул. Народного ополчення, 11</t>
  </si>
  <si>
    <t>08.08.2018</t>
  </si>
  <si>
    <t>8000000000:72:292:0016</t>
  </si>
  <si>
    <t>Акціонерне товариство відкритого типу по будівництву, реконструкції і ремонту "Реконструкція"</t>
  </si>
  <si>
    <t>21604436</t>
  </si>
  <si>
    <t>384</t>
  </si>
  <si>
    <t>02.06.2005</t>
  </si>
  <si>
    <t>72-6-00291</t>
  </si>
  <si>
    <t>23.06.2005</t>
  </si>
  <si>
    <t>вул. Ернста, 3б</t>
  </si>
  <si>
    <t>1.10.5, для експлуатації та обслуговування адміністративно-виробничого комплексу</t>
  </si>
  <si>
    <t>8000000000:72:292:0017</t>
  </si>
  <si>
    <t>Приватне акціонерне товариство "РЕКОНСТРУКЦІЯ"</t>
  </si>
  <si>
    <t>15.07.2016</t>
  </si>
  <si>
    <t>МЗК-1-00971</t>
  </si>
  <si>
    <t>03.08.2016</t>
  </si>
  <si>
    <t>0, для експлуатації та обслуговування адміністративно-виробничого комплексу</t>
  </si>
  <si>
    <t>8000000000:72:232:0001</t>
  </si>
  <si>
    <t>Підприємство з 100% іноземними інвестиціями "Білла-Україна"</t>
  </si>
  <si>
    <t>25288083</t>
  </si>
  <si>
    <t>1231</t>
  </si>
  <si>
    <t>29.11.2017</t>
  </si>
  <si>
    <t>МЗК-1-01415</t>
  </si>
  <si>
    <t>04.12.2017</t>
  </si>
  <si>
    <t>просп. Повітрофлотський, 56а</t>
  </si>
  <si>
    <t>1, для експлуатації та обслуговування торговельного центру з автостоянкою</t>
  </si>
  <si>
    <t>8000000000:72:232:0019</t>
  </si>
  <si>
    <t>Товариство з обмеженою відповідальністю Науково-впроваджувальна фірма "Техновен"</t>
  </si>
  <si>
    <t>21556606</t>
  </si>
  <si>
    <t>15.02.2001</t>
  </si>
  <si>
    <t>72-6-00019</t>
  </si>
  <si>
    <t>30.03.2001</t>
  </si>
  <si>
    <t>вул. Молодогвардійська, 11</t>
  </si>
  <si>
    <t>1.13.4, Для експлуатації та обслуговування адміністративно-виробничих будівель і споруд</t>
  </si>
  <si>
    <t>8000000000:72:232:0029</t>
  </si>
  <si>
    <t>Закрите акціонерне товариство "Київміськоформлення"</t>
  </si>
  <si>
    <t>05418046</t>
  </si>
  <si>
    <t>б/н 72-6-00538</t>
  </si>
  <si>
    <t>72-6-00538</t>
  </si>
  <si>
    <t>просп. Повітрофлотський, 56</t>
  </si>
  <si>
    <t>1.13.4, для здійснення експлуатації цілісного майнового комплексу та будівництва</t>
  </si>
  <si>
    <t>8000000000:72:232:0033</t>
  </si>
  <si>
    <t>Приватне акціонерне товариство "Завод радіоапаратури"</t>
  </si>
  <si>
    <t>05416627</t>
  </si>
  <si>
    <t>455</t>
  </si>
  <si>
    <t>20.04.2018</t>
  </si>
  <si>
    <t>МЗК-1-01555</t>
  </si>
  <si>
    <t>25.04.2018</t>
  </si>
  <si>
    <t>просп. Повітрофлотський, 54</t>
  </si>
  <si>
    <t>1.11.6, для експлуатації та обслуговування адміністративно-господарських будівель</t>
  </si>
  <si>
    <t>8000000000:72:233:0020</t>
  </si>
  <si>
    <t>Приватне підприємство "ДОК"</t>
  </si>
  <si>
    <t>23510293</t>
  </si>
  <si>
    <t>335</t>
  </si>
  <si>
    <t>04.02.2011</t>
  </si>
  <si>
    <t>72-6-00637</t>
  </si>
  <si>
    <t>12.07.2011</t>
  </si>
  <si>
    <t>просп. Червонозоряний, 10</t>
  </si>
  <si>
    <t>1.11.6, Для бслуговування та експлуатації нежитлової будівлі та автостоянки</t>
  </si>
  <si>
    <t>8000000000:75:109:0014</t>
  </si>
  <si>
    <t>8000000000:75:109:0018</t>
  </si>
  <si>
    <t>2706</t>
  </si>
  <si>
    <t>75-6-00048</t>
  </si>
  <si>
    <t>1.11.4, для будівництва та обслуговування речових ринків</t>
  </si>
  <si>
    <t>8000000000:75:109:0019</t>
  </si>
  <si>
    <t>Товариство з обмеженою відповідальністю "Торговий комплекс"Борщагівський"</t>
  </si>
  <si>
    <t>6055</t>
  </si>
  <si>
    <t>МЗК-1-00824</t>
  </si>
  <si>
    <t>02.02.2016</t>
  </si>
  <si>
    <t>1.11.4, для будівництва, експлуатації та облуговування торговельного майданчика</t>
  </si>
  <si>
    <t>8000000000:75:109:0028</t>
  </si>
  <si>
    <t>2703</t>
  </si>
  <si>
    <t>75-6-00049</t>
  </si>
  <si>
    <t>8000000000:75:109:0030</t>
  </si>
  <si>
    <t>8000000000:75:112:0001</t>
  </si>
  <si>
    <t>Кооператив по будівництву та експлуатації індивідуальних гаражів "Кооперативна-2"</t>
  </si>
  <si>
    <t>21636794</t>
  </si>
  <si>
    <t>18.02.2005</t>
  </si>
  <si>
    <t>75-6-00172</t>
  </si>
  <si>
    <t>01.03.2005</t>
  </si>
  <si>
    <t>вул. Сім'ї Сосніних, 4а</t>
  </si>
  <si>
    <t>8000000000:75:112:0007</t>
  </si>
  <si>
    <t>Український центр "Відродження"</t>
  </si>
  <si>
    <t>14368809</t>
  </si>
  <si>
    <t>75-6-00054</t>
  </si>
  <si>
    <t>11.04.2003</t>
  </si>
  <si>
    <t>вул. Сім'ї Сосніних, 4</t>
  </si>
  <si>
    <t>8000000000:75:178:0005</t>
  </si>
  <si>
    <t>Товариство з обмеженою відповідальністю "Фінішор і К"</t>
  </si>
  <si>
    <t>24922968</t>
  </si>
  <si>
    <t>869</t>
  </si>
  <si>
    <t>03.09.2003</t>
  </si>
  <si>
    <t>75-6-00081</t>
  </si>
  <si>
    <t>24.09.2003</t>
  </si>
  <si>
    <t>просп. Перемоги, 115</t>
  </si>
  <si>
    <t>1.11.3, для обслуговування та експлуатації будівлі магазину</t>
  </si>
  <si>
    <t>8000000000:75:179:0037</t>
  </si>
  <si>
    <t>Товариство з обмеженою відповідальністю "Асма-Крим"</t>
  </si>
  <si>
    <t>31935250</t>
  </si>
  <si>
    <t>11.10.2007</t>
  </si>
  <si>
    <t>75-6-00363</t>
  </si>
  <si>
    <t>18.10.2007</t>
  </si>
  <si>
    <t>вул. Львівська, 18 (літ."Б")</t>
  </si>
  <si>
    <t>1.13.3, для експлуатації та обслуговування існуючого адміністративно-офісного будинку і для будівництва готельно-житлового комплексу з об'єктами громадського призначення та підземним паркінгом</t>
  </si>
  <si>
    <t>8000000000:75:179:0049</t>
  </si>
  <si>
    <t>АКЦІОНЕРНЕ ТОВАРИСТВО "ПРОКРЕДИТ БАНК"</t>
  </si>
  <si>
    <t>21677333</t>
  </si>
  <si>
    <t>1418</t>
  </si>
  <si>
    <t>МЗК-1-01853</t>
  </si>
  <si>
    <t>просп. Перемоги, 107а</t>
  </si>
  <si>
    <t>1.11.6, для експлуатації та обслуговування будівлі банку</t>
  </si>
  <si>
    <t>03.09, Для будівництва та обслуговування будівель кредитно-фінансових установ</t>
  </si>
  <si>
    <t>8000000000:75:181:0002</t>
  </si>
  <si>
    <t>Відкрите акціонерне товариство "Універсам 21"</t>
  </si>
  <si>
    <t>04592530</t>
  </si>
  <si>
    <t>190</t>
  </si>
  <si>
    <t>03.03.2004</t>
  </si>
  <si>
    <t>75-6-00106</t>
  </si>
  <si>
    <t>24.03.2004</t>
  </si>
  <si>
    <t>просп. Перемоги, 87</t>
  </si>
  <si>
    <t>1.11.3, Для експлуатації та обслуговування універсального магазину</t>
  </si>
  <si>
    <t>8000000000:75:184:0002</t>
  </si>
  <si>
    <t>Публічне акціонерне товариство "Київмедпрепарат"</t>
  </si>
  <si>
    <t>00480862</t>
  </si>
  <si>
    <t>07.02.2019</t>
  </si>
  <si>
    <t>МЗК-1-01913</t>
  </si>
  <si>
    <t>27.03.2019</t>
  </si>
  <si>
    <t>пров. Чистяківський, 7/33</t>
  </si>
  <si>
    <t>1, для будівництва виробничо-складських та адміністративних будівель</t>
  </si>
  <si>
    <t>8000000000:66:438:0054</t>
  </si>
  <si>
    <t>Товариство з обмеженою відповідальністю "Яхт-Клуб"Локомотив"</t>
  </si>
  <si>
    <t>33051146</t>
  </si>
  <si>
    <t>673</t>
  </si>
  <si>
    <t>66-6-00198</t>
  </si>
  <si>
    <t>26.10.2004</t>
  </si>
  <si>
    <t>Паркова дорога, 20 на острові Труханів</t>
  </si>
  <si>
    <t>1.11.6, для експлуатації та обслуговування комплексу рекреаційно-оздоровчого профілю</t>
  </si>
  <si>
    <t>10.08, Для культурно-оздоровчих потреб, рекреаційних, спортивних і туристичних цілей</t>
  </si>
  <si>
    <t>8000000000:66:438:0107</t>
  </si>
  <si>
    <t>Товариство з обмеженою відповідальністю "Спортивно-оздоровча база відпочинку"Славутич"</t>
  </si>
  <si>
    <t>35159856</t>
  </si>
  <si>
    <t>671</t>
  </si>
  <si>
    <t>27.04.2009</t>
  </si>
  <si>
    <t>66-6-00514</t>
  </si>
  <si>
    <t>Паркова дорога, 3</t>
  </si>
  <si>
    <t>1.13.2, для експлуатації, обслуговування, реконструкції та будівництва бази відпочинку</t>
  </si>
  <si>
    <t>8000000000:66:438:0121</t>
  </si>
  <si>
    <t>Приватне підприємство "Українське науково-виробниче комерційне підприємство"Атіка"</t>
  </si>
  <si>
    <t>13668432</t>
  </si>
  <si>
    <t>359</t>
  </si>
  <si>
    <t>27.05.2019</t>
  </si>
  <si>
    <t>МЗК-1-01989</t>
  </si>
  <si>
    <t>12.08.2019</t>
  </si>
  <si>
    <t>Паркова дорога, 6 (літера "Б", о.Труханів)</t>
  </si>
  <si>
    <t>1.21, для експлуатації та обслуговування спортивно-оздоровчого комплексу</t>
  </si>
  <si>
    <t>8000000000:66:438:0122</t>
  </si>
  <si>
    <t>МЗК-1-01991</t>
  </si>
  <si>
    <t>13.08.2019</t>
  </si>
  <si>
    <t>Паркова дорога, 3 (о.Труханів)</t>
  </si>
  <si>
    <t>8000000000:66:438:0133</t>
  </si>
  <si>
    <t>437</t>
  </si>
  <si>
    <t>МЗК-1-00459</t>
  </si>
  <si>
    <t>01.07.2015</t>
  </si>
  <si>
    <t>1.13.2, для експлуатації та обслуговування бази відпочинку</t>
  </si>
  <si>
    <t>8000000000:66:438:0138</t>
  </si>
  <si>
    <t>Комунальне підприємство "Дирекція будівництва шляхово-транспортних споруд м.Києва"</t>
  </si>
  <si>
    <t>05445267</t>
  </si>
  <si>
    <t>953</t>
  </si>
  <si>
    <t>МЗК-1-01029</t>
  </si>
  <si>
    <t>від вул.Межигірської до Русанівських садів</t>
  </si>
  <si>
    <t>1.14.8, для будівництва 1-ї черги Подільського мостового переходу через р. Дніпро у м.Києві</t>
  </si>
  <si>
    <t>12.07, Для розміщення та експлуатації будівель і споруд міського електротранспорту</t>
  </si>
  <si>
    <t>8000000000:66:438:0151</t>
  </si>
  <si>
    <t>Товариство з обмеженою відповідальністю "Будінвест-менеджмент"</t>
  </si>
  <si>
    <t>34796458</t>
  </si>
  <si>
    <t>216</t>
  </si>
  <si>
    <t>12.04.2019</t>
  </si>
  <si>
    <t>МЗК-1-01933</t>
  </si>
  <si>
    <t>Паркова дорога, 3 (літера "М", о.Труханів)</t>
  </si>
  <si>
    <t>8000000000:69:264:0006</t>
  </si>
  <si>
    <t>б/н 69-5-00034</t>
  </si>
  <si>
    <t>17.04.2000</t>
  </si>
  <si>
    <t>69-5-00034</t>
  </si>
  <si>
    <t>вул. Пост-Волинська, 9</t>
  </si>
  <si>
    <t>1.10.5, для експлуатації та обслуговування комплексу будівель та споруд</t>
  </si>
  <si>
    <t>8000000000:69:264:0011</t>
  </si>
  <si>
    <t>Відкрите акціонерне товариство "Елекон"</t>
  </si>
  <si>
    <t>04012000</t>
  </si>
  <si>
    <t>б/н 69-5-00023</t>
  </si>
  <si>
    <t>11.03.1999</t>
  </si>
  <si>
    <t>69-5-00023</t>
  </si>
  <si>
    <t>вул. Пост-Волинська, 5</t>
  </si>
  <si>
    <t>0, обслуговування виробничої бази</t>
  </si>
  <si>
    <t>8000000000:69:264:0020</t>
  </si>
  <si>
    <t>289</t>
  </si>
  <si>
    <t>72-6-00653</t>
  </si>
  <si>
    <t>просп. Відрадний, 105</t>
  </si>
  <si>
    <t>8000000000:69:287:0006</t>
  </si>
  <si>
    <t>6057</t>
  </si>
  <si>
    <t>МЗК-1-00830</t>
  </si>
  <si>
    <t>05.02.2016</t>
  </si>
  <si>
    <t>бульв. Івана Лепсе, 18</t>
  </si>
  <si>
    <t>8000000000:69:287:0008</t>
  </si>
  <si>
    <t>Товариство з обмеженою відповідальністю "Компанія"ВЕСТА-І"</t>
  </si>
  <si>
    <t>33194684</t>
  </si>
  <si>
    <t>35</t>
  </si>
  <si>
    <t>15.03.2018</t>
  </si>
  <si>
    <t>МЗК-1-01527</t>
  </si>
  <si>
    <t>02.04.2018</t>
  </si>
  <si>
    <t>вул. Академіка Каблукова, 23а</t>
  </si>
  <si>
    <t>0, для будівництва, експлуатації та обслуговування житлового будинку з вбудованими нежитловими приміщеннями</t>
  </si>
  <si>
    <t>8000000000:69:032:0007</t>
  </si>
  <si>
    <t>Товариство з обмеженою відповідальністю "Дистрибьюторська компанія Лікс"</t>
  </si>
  <si>
    <t>32243468</t>
  </si>
  <si>
    <t>17-3189</t>
  </si>
  <si>
    <t>12.07.2005</t>
  </si>
  <si>
    <t>72-6-00364</t>
  </si>
  <si>
    <t>пров. Радищева, 3</t>
  </si>
  <si>
    <t>1.11.1, для будівництва, експлуатації та обслуговування автомийного комплексу</t>
  </si>
  <si>
    <t>8000000000:69:032:0010</t>
  </si>
  <si>
    <t>Публічне акціонерне товариство "Старт"</t>
  </si>
  <si>
    <t>14309818</t>
  </si>
  <si>
    <t>3057</t>
  </si>
  <si>
    <t>07.12.2001</t>
  </si>
  <si>
    <t>72-6-00034</t>
  </si>
  <si>
    <t>25.01.2002</t>
  </si>
  <si>
    <t>бульв. Івана Лепсе, 8</t>
  </si>
  <si>
    <t>1.10.5, для експлуатації та обслуговування адміністративно-побутового і виробничого корпусів</t>
  </si>
  <si>
    <t>11.05, Для цілей підрозділів 11.01-11.04 та для збереження та використання земель природно-заповідного фонду</t>
  </si>
  <si>
    <t>8000000000:69:035:0019</t>
  </si>
  <si>
    <t>Вищий навчальний заклад "Київський економічний інститут менеджменту" у формі товариства з обмеженою відповідальністю</t>
  </si>
  <si>
    <t>16459143</t>
  </si>
  <si>
    <t>72-6-00647</t>
  </si>
  <si>
    <t>07.02.2012</t>
  </si>
  <si>
    <t>вул. Смоленська, 31-33</t>
  </si>
  <si>
    <t>1.13.3, для обслуговування та експлуатації будівлі інституту</t>
  </si>
  <si>
    <t>8000000000:69:035:0020</t>
  </si>
  <si>
    <t>Товариство з обмеженою відповідальністю "Інтерком"</t>
  </si>
  <si>
    <t>31085901</t>
  </si>
  <si>
    <t>72-6-00074</t>
  </si>
  <si>
    <t>18.02.2003</t>
  </si>
  <si>
    <t>вул. Смоленська, 31/33</t>
  </si>
  <si>
    <t>1.11.6, для експлуатації та обслуговування виробничого корпусу N3</t>
  </si>
  <si>
    <t>8000000000:69:035:0021</t>
  </si>
  <si>
    <t>Закрите акціонерне товариство "Інформаційні комп'ютерні системи"</t>
  </si>
  <si>
    <t>21670779</t>
  </si>
  <si>
    <t>4619</t>
  </si>
  <si>
    <t>24.05.2002</t>
  </si>
  <si>
    <t>72-6-00050</t>
  </si>
  <si>
    <t>11.06.2002</t>
  </si>
  <si>
    <t>1.13.4, для реконструкції з надбудовою незавершеного будівництвом виробничо-побутового корпусу під виробничо-офісний центр з вбудованими приміщеннями банку та автостоянкою, його подальшої експлуатації</t>
  </si>
  <si>
    <t>0, для реконструкції з надбудовою незавершеного будівництва виробничо-побутового корпусу під виробничо-офісний центр з вбудованими приміщеннями банку та автостоянкою, його подальшою експлуатацією  та обслуговування</t>
  </si>
  <si>
    <t>8000000000:69:082:0011</t>
  </si>
  <si>
    <t>Дочірнє підприємство "АРДАЛ"</t>
  </si>
  <si>
    <t>30862359</t>
  </si>
  <si>
    <t>525</t>
  </si>
  <si>
    <t>08.06.2004</t>
  </si>
  <si>
    <t>72-6-00188</t>
  </si>
  <si>
    <t>перетин вул.Вадима Гетьмана та вул.Нижньоключової</t>
  </si>
  <si>
    <t>8000000000:69:082:0012</t>
  </si>
  <si>
    <t>8000000000:69:089:0007</t>
  </si>
  <si>
    <t>Спільне товариство з обмеженою відповідальністю підприємство з іноземними інвестиціями українсько-американське "Інтерсервіс Каштан"</t>
  </si>
  <si>
    <t>03332197</t>
  </si>
  <si>
    <t>б/н 69-5-00026</t>
  </si>
  <si>
    <t>04.11.1999</t>
  </si>
  <si>
    <t>69-5-00026</t>
  </si>
  <si>
    <t>вул. Героїв Севастополя, 10</t>
  </si>
  <si>
    <t>0, експлуатації та обслуговування будинку побуту</t>
  </si>
  <si>
    <t>8000000000:72:078:0046</t>
  </si>
  <si>
    <t>Шевченківський</t>
  </si>
  <si>
    <t>Закрите акціонерне товариство Концерн "ЕССЕ"</t>
  </si>
  <si>
    <t>22927364</t>
  </si>
  <si>
    <t>91-6-00125</t>
  </si>
  <si>
    <t>04.07.2003</t>
  </si>
  <si>
    <t>вул. Жилянська, 118</t>
  </si>
  <si>
    <t>1.13.2, для будівництва, експлуатації та обслуговування житлового будинку з нежитловими приміщеннями</t>
  </si>
  <si>
    <t>8000000000:72:078:0049</t>
  </si>
  <si>
    <t>19.12.2018</t>
  </si>
  <si>
    <t>вул. Жилянська, 126/23</t>
  </si>
  <si>
    <t>8000000000:72:081:0004</t>
  </si>
  <si>
    <t>243</t>
  </si>
  <si>
    <t>МЗК-1-01062</t>
  </si>
  <si>
    <t>08.11.2016</t>
  </si>
  <si>
    <t>вул. Льва Толстого, 55а</t>
  </si>
  <si>
    <t>1.10.5, для експлуатації та обслуговування адміністративної будівлі</t>
  </si>
  <si>
    <t>8000000000:72:081:0006</t>
  </si>
  <si>
    <t>Товариство з обмеженою відповідальністю "ГМСІ"</t>
  </si>
  <si>
    <t>22903731</t>
  </si>
  <si>
    <t>72-6-00004</t>
  </si>
  <si>
    <t>02.05.2000</t>
  </si>
  <si>
    <t>вул. Жилянська, 73-79</t>
  </si>
  <si>
    <t>1.11.6, для будівництва з експлуатацією бізнес-центру</t>
  </si>
  <si>
    <t>8000000000:72:081:0011</t>
  </si>
  <si>
    <t>Товариство з обмеженою відповідальністю "БУДРЕСУРС"</t>
  </si>
  <si>
    <t>31567263</t>
  </si>
  <si>
    <t>414</t>
  </si>
  <si>
    <t>11.09.2006</t>
  </si>
  <si>
    <t>79-6-00442</t>
  </si>
  <si>
    <t>20.09.2006</t>
  </si>
  <si>
    <t>вул. Гайдара, 5</t>
  </si>
  <si>
    <t>0, для будівництва торговельно-офісного комплексу з підземним паркінгом шляхом реконструкції виробничо-складських будівель з подальшою експлуатацією та обслуговуванням</t>
  </si>
  <si>
    <t>8000000000:72:081:0016</t>
  </si>
  <si>
    <t>Фірма "Київ-Донбас"</t>
  </si>
  <si>
    <t>б/н 72-5-00003</t>
  </si>
  <si>
    <t>15.07.1994</t>
  </si>
  <si>
    <t>72-5-00003</t>
  </si>
  <si>
    <t>вул. Жилянська, 57-67</t>
  </si>
  <si>
    <t>0, будівництва житлових будинків з підземними гаражами</t>
  </si>
  <si>
    <t>8000000000:72:081:0024</t>
  </si>
  <si>
    <t>8000000000:72:081:0060</t>
  </si>
  <si>
    <t>Товариство з обмеженою відповідальністю "ЄВРОЖИТЛОГРУП"</t>
  </si>
  <si>
    <t>34809409</t>
  </si>
  <si>
    <t>2789</t>
  </si>
  <si>
    <t>08.10.2007</t>
  </si>
  <si>
    <t>79-6-00541</t>
  </si>
  <si>
    <t>09.10.2007</t>
  </si>
  <si>
    <t>вул. Льва Толстого, 57</t>
  </si>
  <si>
    <t>0, для благоустрою прилеглої території</t>
  </si>
  <si>
    <t>8000000000:72:082:0032</t>
  </si>
  <si>
    <t>Товариство з обмеженою відповідальністю "ІНБУДКОНСАЛТ"</t>
  </si>
  <si>
    <t>35181750</t>
  </si>
  <si>
    <t>296</t>
  </si>
  <si>
    <t>МЗК-1-00422</t>
  </si>
  <si>
    <t>03.06.2015</t>
  </si>
  <si>
    <t>вул. Паньківська, 20/82</t>
  </si>
  <si>
    <t>1.11.6, для будівництва, експлуатації та обслуговування багатофункціонального житлово-офісно-торговельного комплексу з паркінгом</t>
  </si>
  <si>
    <t>8000000000:72:082:0101</t>
  </si>
  <si>
    <t>1077</t>
  </si>
  <si>
    <t>79-6-00794</t>
  </si>
  <si>
    <t>25.11.2010</t>
  </si>
  <si>
    <t>8000000000:69:035:0031</t>
  </si>
  <si>
    <t>Товариство з обмеженою відповідальністю "Євромейл"</t>
  </si>
  <si>
    <t>25661620</t>
  </si>
  <si>
    <t>б/н 72-6-00397</t>
  </si>
  <si>
    <t>14.02.2007</t>
  </si>
  <si>
    <t>72-6-00397</t>
  </si>
  <si>
    <t>1.10.5, для експлуатації та обслуговування нежилої будівлі - копусу № 7 (літ. У)</t>
  </si>
  <si>
    <t>8000000000:69:035:0032</t>
  </si>
  <si>
    <t>Командитне товариство "Корпорація"ВЕДА"</t>
  </si>
  <si>
    <t>30636215</t>
  </si>
  <si>
    <t>б/н 72-6-00382</t>
  </si>
  <si>
    <t>15.05.2006</t>
  </si>
  <si>
    <t>72-6-00382</t>
  </si>
  <si>
    <t>1.11.6, для реконструкції з розширенням існуючих нежитлових будівель та будівництва, експлуатації та обслуговування будівель та</t>
  </si>
  <si>
    <t>8000000000:69:035:0037</t>
  </si>
  <si>
    <t>8000000000:69:046:0001</t>
  </si>
  <si>
    <t>Товариство з обмеженою відповідальністю "Юнітрейд ЛТД"</t>
  </si>
  <si>
    <t>31239115</t>
  </si>
  <si>
    <t>260</t>
  </si>
  <si>
    <t>72-6-00381</t>
  </si>
  <si>
    <t>вул. Виборзька, 16/15</t>
  </si>
  <si>
    <t>1.11.6, для обслуговування та експлуатації адміністративного будинку</t>
  </si>
  <si>
    <t>8000000000:69:051:0006</t>
  </si>
  <si>
    <t>Закрите акціонерне товариство "ТОКІОС ТОКЕЛЕС"</t>
  </si>
  <si>
    <t>Іноз(79)</t>
  </si>
  <si>
    <t>19.07.2007</t>
  </si>
  <si>
    <t>72-6-00434</t>
  </si>
  <si>
    <t>25.07.2007</t>
  </si>
  <si>
    <t>вул. Виборзька, 84</t>
  </si>
  <si>
    <t>1.10.5, для реконструкції, експлуатації та обслуговування адміністративно-виробничих будівель і споруд</t>
  </si>
  <si>
    <t>8000000000:69:051:0017</t>
  </si>
  <si>
    <t>Відкрите акціонерне товариство "Київський ремонтно-механічний завод"</t>
  </si>
  <si>
    <t>01412710</t>
  </si>
  <si>
    <t>1049</t>
  </si>
  <si>
    <t>72-6-00217</t>
  </si>
  <si>
    <t>вул. Гарматна, 6</t>
  </si>
  <si>
    <t>1.10.5, для експлуатації та обслуговування адміністративно-виробничих та складських будівель</t>
  </si>
  <si>
    <t>8000000000:69:091:0011</t>
  </si>
  <si>
    <t>Відкрите акціонерне товариство "СПК МЕРИДІАН"</t>
  </si>
  <si>
    <t>14315807</t>
  </si>
  <si>
    <t>311</t>
  </si>
  <si>
    <t>22.04.2005</t>
  </si>
  <si>
    <t>72-6-00276</t>
  </si>
  <si>
    <t>бульв. Івана Лепсе, 23а</t>
  </si>
  <si>
    <t>1.10.5, для експлуатації та обслуговування складських приміщень соціально-побутового комплексу</t>
  </si>
  <si>
    <t>8000000000:69:091:0012</t>
  </si>
  <si>
    <t>Благодійний фонд "Солом'янка"</t>
  </si>
  <si>
    <t>26189495</t>
  </si>
  <si>
    <t>1159</t>
  </si>
  <si>
    <t>27.11.2003</t>
  </si>
  <si>
    <t>72-6-00128</t>
  </si>
  <si>
    <t>просп. Космонавта Комарова</t>
  </si>
  <si>
    <t>1.13.2, для будівництва, експлуатації та обслуговування житлового будинку з гостьовою автостоянкою та об'єктами соціально-культурного побуту</t>
  </si>
  <si>
    <t>8000000000:69:091:0031</t>
  </si>
  <si>
    <t>770</t>
  </si>
  <si>
    <t>МЗК-1-00188</t>
  </si>
  <si>
    <t>13.03.2014</t>
  </si>
  <si>
    <t>вул. Героїв Севастополя, 13 (літ.Б)</t>
  </si>
  <si>
    <t>1.10.3, для експлуатації та обслуговування розподільчого пункту (РП-64)</t>
  </si>
  <si>
    <t>8000000000:69:091:0036</t>
  </si>
  <si>
    <t>857</t>
  </si>
  <si>
    <t>22.11.2005</t>
  </si>
  <si>
    <t>72-6-00329</t>
  </si>
  <si>
    <t>29.11.2005</t>
  </si>
  <si>
    <t>8000000000:69:091:0037</t>
  </si>
  <si>
    <t>б/н 69-5-00021</t>
  </si>
  <si>
    <t>23.12.1998</t>
  </si>
  <si>
    <t>69-5-00021</t>
  </si>
  <si>
    <t>бульв. Івана Лепсе, 23</t>
  </si>
  <si>
    <t>0, Для експлуатації та обслуговування комбінату харчування</t>
  </si>
  <si>
    <t>8000000000:69:091:0038</t>
  </si>
  <si>
    <t>бульв. Івана Лепсе, 27б</t>
  </si>
  <si>
    <t>0, Для експлуатації та обслуговування магазину-павільйону</t>
  </si>
  <si>
    <t>8000000000:69:091:0041</t>
  </si>
  <si>
    <t>1160</t>
  </si>
  <si>
    <t>72-6-00129</t>
  </si>
  <si>
    <t>8000000000:72:083:0009</t>
  </si>
  <si>
    <t>2128</t>
  </si>
  <si>
    <t>30.06.2000</t>
  </si>
  <si>
    <t>72-6-00011</t>
  </si>
  <si>
    <t>04.08.2000</t>
  </si>
  <si>
    <t>вул. Саксаганського, 67</t>
  </si>
  <si>
    <t>1.10.5, для експлуатації та обслуговування будівель і споруд</t>
  </si>
  <si>
    <t>8000000000:72:083:0021</t>
  </si>
  <si>
    <t>Товариство з обмеженою відповідальністю "Сікс Старс Холдінг"</t>
  </si>
  <si>
    <t>35726643</t>
  </si>
  <si>
    <t>940</t>
  </si>
  <si>
    <t>79-6-00816</t>
  </si>
  <si>
    <t>10.08.2011</t>
  </si>
  <si>
    <t>вул. Жилянська, 68</t>
  </si>
  <si>
    <t>1.13.4, для будівництва офісного будинку з вбудованими приміщеннями громадського призначення і підземним паркінгом</t>
  </si>
  <si>
    <t>8000000000:72:085:0006</t>
  </si>
  <si>
    <t>Товариство з обмеженою відповідальністю "Розважальний комплекс"СВІТЛАНА"</t>
  </si>
  <si>
    <t>34771281</t>
  </si>
  <si>
    <t>4563</t>
  </si>
  <si>
    <t>МЗК-1-00725</t>
  </si>
  <si>
    <t>бульв. Чоколівський, 21</t>
  </si>
  <si>
    <t>1.11.3, Для розташування торговельного літнього майданчика біля кафе</t>
  </si>
  <si>
    <t>8000000000:72:088:0051</t>
  </si>
  <si>
    <t>1650</t>
  </si>
  <si>
    <t>МЗК-1-00233</t>
  </si>
  <si>
    <t>вул. Курська, 9 (літ.Б)</t>
  </si>
  <si>
    <t>1.10.3, для експлуатації та обслуговування розподільчого пункту (РП-68)</t>
  </si>
  <si>
    <t>8000000000:72:089:0014</t>
  </si>
  <si>
    <t>251</t>
  </si>
  <si>
    <t>МЗК-1-01177</t>
  </si>
  <si>
    <t>11.04.2017</t>
  </si>
  <si>
    <t>вул. Преображенська, 1а</t>
  </si>
  <si>
    <t>1.14.2, для експлуатації та обслуговування під'їзду</t>
  </si>
  <si>
    <t>8000000000:69:051:0028</t>
  </si>
  <si>
    <t>Товариство з обмеженою відповідальністю "Кнауф Гіпс Київ"</t>
  </si>
  <si>
    <t>00290966</t>
  </si>
  <si>
    <t>6107</t>
  </si>
  <si>
    <t>МЗК-1-00808</t>
  </si>
  <si>
    <t>28.01.2016</t>
  </si>
  <si>
    <t>вул. Гарматна, 8</t>
  </si>
  <si>
    <t>1.10.5, для експлуатації та обслуговування нежитлової будівлі (транспортного цеху)</t>
  </si>
  <si>
    <t>8000000000:69:051:0038</t>
  </si>
  <si>
    <t>ТОВАРИСТВО З ОБМЕЖЕНОЮ ВІДПОВІДАЛЬНІСТЮ "ЕНКІ КЕПІТАЛ"</t>
  </si>
  <si>
    <t>38077368</t>
  </si>
  <si>
    <t>МЗК-1-01273</t>
  </si>
  <si>
    <t>просп. Перемоги, 53а</t>
  </si>
  <si>
    <t>1.12, для експлуатації та обслуговування адміністративних будівель</t>
  </si>
  <si>
    <t>8000000000:69:051:0039</t>
  </si>
  <si>
    <t>ТОВАРИСТВО З ОБМЕЖЕНОЮ ВІДПОВІДАЛЬНІСТЮ "ПАСІФІК ІНВЕСТ ГРУП"</t>
  </si>
  <si>
    <t>39391939</t>
  </si>
  <si>
    <t>1638</t>
  </si>
  <si>
    <t>12.05.2017</t>
  </si>
  <si>
    <t>МЗК-1-01207</t>
  </si>
  <si>
    <t>вул. Полковника Шутова, 9а</t>
  </si>
  <si>
    <t>1.11.6, для експлуатації та обслуговування лабораторно-виробничого корпусу</t>
  </si>
  <si>
    <t>8000000000:69:051:0042</t>
  </si>
  <si>
    <t>Товариство з обмеженою відповідальністю "Автоблиск-Формула"</t>
  </si>
  <si>
    <t>35223453</t>
  </si>
  <si>
    <t>8385</t>
  </si>
  <si>
    <t>72-6-00674</t>
  </si>
  <si>
    <t>просп. Перемоги, 51а</t>
  </si>
  <si>
    <t>1.11.6, для експлуатації та обслуговування автомиючого комплексу</t>
  </si>
  <si>
    <t>8000000000:69:052:0003</t>
  </si>
  <si>
    <t>Закрите акціонерне товариство "Компанія Росток"</t>
  </si>
  <si>
    <t>00227560</t>
  </si>
  <si>
    <t>б/н 72-6-00528</t>
  </si>
  <si>
    <t>13.08.2008</t>
  </si>
  <si>
    <t>72-6-00528</t>
  </si>
  <si>
    <t>бульв. Івана Лепсе, 4</t>
  </si>
  <si>
    <t>1.13.4, для експлуатації та обслуговування адміністративних, виробничих, складських будівель та споруд</t>
  </si>
  <si>
    <t>8000000000:69:052:0004</t>
  </si>
  <si>
    <t>б/н 72-6-00529</t>
  </si>
  <si>
    <t>72-6-00529</t>
  </si>
  <si>
    <t>вул. Гарматна, 26/2</t>
  </si>
  <si>
    <t>1.11.6, для експлуатації та обслуговування Палацу культури</t>
  </si>
  <si>
    <t>8000000000:69:052:0006</t>
  </si>
  <si>
    <t>Товариство з обмеженою відповідальністю "Міжнародний автомобільний холдінг"АТЛАНТ-М"</t>
  </si>
  <si>
    <t>31058794</t>
  </si>
  <si>
    <t>б/н 72-6-00435</t>
  </si>
  <si>
    <t>26.07.2007</t>
  </si>
  <si>
    <t>72-6-00435</t>
  </si>
  <si>
    <t>1.11.6, для експлуатації та обслуговування нежитлової будівлі</t>
  </si>
  <si>
    <t>8000000000:69:052:0007</t>
  </si>
  <si>
    <t>ТОВ з іноземними інвестиціями "АВТ Баварія"</t>
  </si>
  <si>
    <t>23730020</t>
  </si>
  <si>
    <t>б/н 69-5-00006</t>
  </si>
  <si>
    <t>16.01.1998</t>
  </si>
  <si>
    <t>69-5-00006</t>
  </si>
  <si>
    <t>0, експлуатації та обслуговування 3-х поверхової будівлі під розміщення імпортерського технічного центру БМВ та РОВЕР</t>
  </si>
  <si>
    <t>8000000000:69:092:0009</t>
  </si>
  <si>
    <t>Товариство з обмеженою відповідальністю "МТІ"</t>
  </si>
  <si>
    <t>13669756</t>
  </si>
  <si>
    <t>09.09.2016</t>
  </si>
  <si>
    <t>МЗК-1-01018</t>
  </si>
  <si>
    <t>бульв. Івана Лепсе, 9</t>
  </si>
  <si>
    <t>1.11.6, для експлуатації та обслуговування будівлі сервісного побутового центру</t>
  </si>
  <si>
    <t>8000000000:69:092:0051</t>
  </si>
  <si>
    <t>вул. Миколи Василенка, 15</t>
  </si>
  <si>
    <t>0, експлуатації та обслуговування будинку культури</t>
  </si>
  <si>
    <t>8000000000:69:092:0065</t>
  </si>
  <si>
    <t>Товариство з обмеженою відповідальністю "ТВР Інвест"</t>
  </si>
  <si>
    <t>35008223</t>
  </si>
  <si>
    <t>72-6-00677</t>
  </si>
  <si>
    <t>бульв. Івана Лепсе, 9в</t>
  </si>
  <si>
    <t>1.11.6, для реконструкції існуючих нежитлових приміщень під оздоровчо-розважальний комплекс з об'єктами громадського харчування</t>
  </si>
  <si>
    <t>8000000000:69:096:0017</t>
  </si>
  <si>
    <t>Товариство з обмеженою відповідальністю "Ейпл"</t>
  </si>
  <si>
    <t>22940330</t>
  </si>
  <si>
    <t>2-2109</t>
  </si>
  <si>
    <t>72-6-00199</t>
  </si>
  <si>
    <t>16.09.2004</t>
  </si>
  <si>
    <t>вул. Індустріальна, 34</t>
  </si>
  <si>
    <t>1.11.3, для будівництва, експлуатації та обслуговування аптеки</t>
  </si>
  <si>
    <t>8000000000:69:113:0005</t>
  </si>
  <si>
    <t>Київська Конференція Церкви Адвентистів сьомого дня в Україні</t>
  </si>
  <si>
    <t>26296067</t>
  </si>
  <si>
    <t>12.02.2018</t>
  </si>
  <si>
    <t>МЗК-1-01494</t>
  </si>
  <si>
    <t>21.02.2018</t>
  </si>
  <si>
    <t>просп. Космонавта Комарова, 40а</t>
  </si>
  <si>
    <t>0, для експлуатації та обслуговування навчально-виховного комплексу</t>
  </si>
  <si>
    <t>8000000000:69:115:0001</t>
  </si>
  <si>
    <t>Приватне акціонерне товариство "Київпромзв'язокбуд"</t>
  </si>
  <si>
    <t>14314096</t>
  </si>
  <si>
    <t>6</t>
  </si>
  <si>
    <t>03.02.2017</t>
  </si>
  <si>
    <t>МЗК-1-01144</t>
  </si>
  <si>
    <t>20.02.2017</t>
  </si>
  <si>
    <t>просп. Космонавта Комарова, 9б</t>
  </si>
  <si>
    <t>0, для реконструкції існуючих будівель з будівництвом житлових будинків з супутньою інфраструктурою громадського призначення та офісними приміщеннями</t>
  </si>
  <si>
    <t>8000000000:72:089:0026</t>
  </si>
  <si>
    <t>Релігійна громада Української Православної Церкви парафії Преображення Господнє у Солом'янському районі м.Києва</t>
  </si>
  <si>
    <t>25408742</t>
  </si>
  <si>
    <t>7956</t>
  </si>
  <si>
    <t>19.09.2002</t>
  </si>
  <si>
    <t>72-6-00071</t>
  </si>
  <si>
    <t>27.01.2003</t>
  </si>
  <si>
    <t>просп.Повітрофлотський, 29 (сквер ім.Островського)</t>
  </si>
  <si>
    <t>1.12.6, для будівництва, подальшої експлуатації та обслуговування церкви</t>
  </si>
  <si>
    <t>8000000000:72:089:0038</t>
  </si>
  <si>
    <t>МЗК-1-01430</t>
  </si>
  <si>
    <t>12.12.2017</t>
  </si>
  <si>
    <t>1.14.2, для влаштування заїзду на територію та виїзду з території існуючої АЗС з подальшою експлуатацією та обслуговуванням</t>
  </si>
  <si>
    <t>8000000000:72:089:0039</t>
  </si>
  <si>
    <t>1.14.2, для влаштування заїзду на територію та виїзду з території існуючої АЗС з подальшими експлуатацією та обслуговуванням</t>
  </si>
  <si>
    <t>8000000000:72:095:0002</t>
  </si>
  <si>
    <t>ТОВАРИСТВО З ОБМЕЖЕНОЮ ВІДПОВІДАЛЬНІСТЮ "КИЇВТЕКСТИЛЬ"</t>
  </si>
  <si>
    <t>01552233</t>
  </si>
  <si>
    <t>3327</t>
  </si>
  <si>
    <t>МЗК-1-01005</t>
  </si>
  <si>
    <t>13.09.2016</t>
  </si>
  <si>
    <t>вул. Гайдара, 50</t>
  </si>
  <si>
    <t>1.13.4, для експлуатації та обслуговування адміністративного та складських приміщень</t>
  </si>
  <si>
    <t>8000000000:72:146:0010</t>
  </si>
  <si>
    <t>Товариство з обмеженою відповідальністю "Сінді"</t>
  </si>
  <si>
    <t>24572250</t>
  </si>
  <si>
    <t>648</t>
  </si>
  <si>
    <t>79-6-00124</t>
  </si>
  <si>
    <t>вул. Фізкультури, 30 літ. "В"</t>
  </si>
  <si>
    <t>1.11.6, для реконструкції нежитловой будівлі під розміщення спортивно-розважального центру родинного типу з відкритою автостоянкою, його подальшої експлуатації та обслуговування</t>
  </si>
  <si>
    <t>8000000000:72:147:0039</t>
  </si>
  <si>
    <t>Товариство з обмеженою відповідальністю "ТРАНС-ГРУП КИЇВ"</t>
  </si>
  <si>
    <t>38453428</t>
  </si>
  <si>
    <t>761</t>
  </si>
  <si>
    <t>03.08.2017</t>
  </si>
  <si>
    <t>МЗК-1-01336</t>
  </si>
  <si>
    <t>14.08.2017</t>
  </si>
  <si>
    <t>вул. Саксаганського, 57б</t>
  </si>
  <si>
    <t>0, експлуатації та обслуговування нежитлової будівлі торговельного призначення</t>
  </si>
  <si>
    <t>8000000000:72:148:0002</t>
  </si>
  <si>
    <t>Мороз Оксана Сергіївна</t>
  </si>
  <si>
    <t>323</t>
  </si>
  <si>
    <t>МЗК-1-01384</t>
  </si>
  <si>
    <t>вул. Жилянська, 41а</t>
  </si>
  <si>
    <t>1, для обслуговування адміністративно-офісної будівлі</t>
  </si>
  <si>
    <t>8000000000:72:155:0028</t>
  </si>
  <si>
    <t>Громадська організація "Товариство бджолярів"БАЛЬЗАМ"</t>
  </si>
  <si>
    <t>25805302</t>
  </si>
  <si>
    <t>МЗК-1-00539</t>
  </si>
  <si>
    <t>вул. Василівська, 11</t>
  </si>
  <si>
    <t>1.12.6, Для експлуатації та обслуговування пасіки</t>
  </si>
  <si>
    <t>8000000000:72:162:0007</t>
  </si>
  <si>
    <t>ТОВАРИСТВО З ОБМЕЖЕНОЮ ВІДПОВІДАЛЬНІСТЮ "АРДІС ФІНАНС"|ТОВАРИСТВО З ОБМЕЖЕНОЮ ВІДПОВІДАЛЬНІСТЮ "СТ-СЕРВІС УКРАЇНА"</t>
  </si>
  <si>
    <t>40098015|39357306</t>
  </si>
  <si>
    <t>3558</t>
  </si>
  <si>
    <t>30.08.2018</t>
  </si>
  <si>
    <t>МЗК-1-01730</t>
  </si>
  <si>
    <t>26.09.2018</t>
  </si>
  <si>
    <t>вул. Очаківська, 5/6</t>
  </si>
  <si>
    <t>1.11.3, для експлуатації та обслуговування адміністративно-господарських будівель</t>
  </si>
  <si>
    <t>8000000000:69:052:0008</t>
  </si>
  <si>
    <t>8000000000:69:052:0009</t>
  </si>
  <si>
    <t>Акціонерна компанія "Росток"|ТОВ з іноземними інвестиціями "АВТ Баварія"</t>
  </si>
  <si>
    <t>00227560|23730020</t>
  </si>
  <si>
    <t>б/н 69-5-00008</t>
  </si>
  <si>
    <t>69-5-00008</t>
  </si>
  <si>
    <t>0, експлуатації та обслуговування 5-ти поверхової будівлі під розміщення на першому поверсі-офісних приміщень ТОВ з іноземними інвестиціями "АВТ Баварія", а на другому-п'ятому поверхах під розміщення спеціального конструкторського бюро акціонерної компанії "Росток"</t>
  </si>
  <si>
    <t>0, експлуатації та обслуговування 5-ти поверхової будівлі під розміщення на першому поверсі-офісних приміщень ТОВ з іноземними інвестиціями "АВТ Баварія", а на другому-п'ятому поверхах під розміщення спеціального конструкторського бюро акціонерної комп...</t>
  </si>
  <si>
    <t>8000000000:69:052:0026</t>
  </si>
  <si>
    <t>Товариство з обмеженою відповідальністю "Металургійний центр"</t>
  </si>
  <si>
    <t>25201389</t>
  </si>
  <si>
    <t>б/н 72-6-00594</t>
  </si>
  <si>
    <t>23.02.2010</t>
  </si>
  <si>
    <t>72-6-00594</t>
  </si>
  <si>
    <t>бульвар Вацлава Гавела (бульвар Івана Лепсе), 6 корп.3 літ."У"</t>
  </si>
  <si>
    <t>1.11.6, для благоустрою та влаштування гостьової автостоянки та під'їздів до офісу</t>
  </si>
  <si>
    <t>8000000000:69:052:0029</t>
  </si>
  <si>
    <t>Товариство з обмеженою відповідальністю "РК"Барбарис"</t>
  </si>
  <si>
    <t>38669164</t>
  </si>
  <si>
    <t>268</t>
  </si>
  <si>
    <t>21.08.2017</t>
  </si>
  <si>
    <t>МЗК-1-01343</t>
  </si>
  <si>
    <t>05.09.2017</t>
  </si>
  <si>
    <t>бульв. Вацлава Гавела, 6 (колишня назва-бульвар Івана Лепсе)</t>
  </si>
  <si>
    <t>0, для розміщення та експлуатації основних, підсобних і допоміжних будівель та споруд будівельних організацій та підприємств</t>
  </si>
  <si>
    <t>8000000000:69:052:0040</t>
  </si>
  <si>
    <t>Товариство з обмеженою відповідальністю "ЛАГАРД"|Товариство з обмеженою відповідальністю "АЙТІСПЕЙС"|Товариство з обмеженою відповідальністю "АБК Експлуатація"</t>
  </si>
  <si>
    <t>37265837|38513612|37079935</t>
  </si>
  <si>
    <t>440</t>
  </si>
  <si>
    <t>МЗК-1-00458</t>
  </si>
  <si>
    <t>бульв. Івана Лепсе, 6 (літ.З)</t>
  </si>
  <si>
    <t>1, для експлуатації та обслуговування громадсько-офісного центру</t>
  </si>
  <si>
    <t>8000000000:69:116:0010</t>
  </si>
  <si>
    <t>Товариство з обмеженою відповідальністю "ІСІДА"-ІVF" (підприємство з іноземними інвестиціями)</t>
  </si>
  <si>
    <t>21642567</t>
  </si>
  <si>
    <t>11.03.2003</t>
  </si>
  <si>
    <t>72-6-00081</t>
  </si>
  <si>
    <t>бульв. Івана Лепсе, 63-65</t>
  </si>
  <si>
    <t>1.12.5, для будівництва, експлуатації та обслуговування пологового будинку</t>
  </si>
  <si>
    <t>8000000000:69:116:0014</t>
  </si>
  <si>
    <t>6597</t>
  </si>
  <si>
    <t>МЗК-1-00153</t>
  </si>
  <si>
    <t>вул. Героїв Севастополя, 30</t>
  </si>
  <si>
    <t>1.10.3, для експлуатації та обслуговування розподільчого пункту (РП-308)</t>
  </si>
  <si>
    <t>8000000000:69:116:0025</t>
  </si>
  <si>
    <t>Товариство з обмеженою відповідальністю "Медінвест-Консалтинг"</t>
  </si>
  <si>
    <t>32453698</t>
  </si>
  <si>
    <t>813</t>
  </si>
  <si>
    <t>09.11.2009</t>
  </si>
  <si>
    <t>72-6-00587</t>
  </si>
  <si>
    <t>18.11.2009</t>
  </si>
  <si>
    <t>просп. Космонавта Комарова, 3</t>
  </si>
  <si>
    <t>1.12.5, для експлуатації та обслуговування будівлі медичного центру</t>
  </si>
  <si>
    <t>8000000000:69:118:0002</t>
  </si>
  <si>
    <t>Гаражно-будівельний кооператив "КОРТ"</t>
  </si>
  <si>
    <t>24076172</t>
  </si>
  <si>
    <t>17-241</t>
  </si>
  <si>
    <t>26.01.2006</t>
  </si>
  <si>
    <t>72-6-00362</t>
  </si>
  <si>
    <t>просп. Космонавта Комарова, 1</t>
  </si>
  <si>
    <t>1.13.4, для експлуатації та обслуговування гаражів з тенісними кортами на покрівлі</t>
  </si>
  <si>
    <t>8000000000:69:118:0011</t>
  </si>
  <si>
    <t>Товариство з обмеженою відповідальністю "Грифен"</t>
  </si>
  <si>
    <t>32731975</t>
  </si>
  <si>
    <t>946</t>
  </si>
  <si>
    <t>72-6-00625</t>
  </si>
  <si>
    <t>17.01.2011</t>
  </si>
  <si>
    <t>вул. Героїв Севастополя, 37а</t>
  </si>
  <si>
    <t>1.11.6, для будівництва, експлуатації та обслуговування ресторану</t>
  </si>
  <si>
    <t>8000000000:72:101:0003</t>
  </si>
  <si>
    <t>б/н 72-5-00031</t>
  </si>
  <si>
    <t>16.10.1997</t>
  </si>
  <si>
    <t>72-5-00031</t>
  </si>
  <si>
    <t>просп. Повітрофлотський, 11-19</t>
  </si>
  <si>
    <t>1.11.6, для будівництва та обслуговування будівлі Залізничного відділення банку</t>
  </si>
  <si>
    <t>8000000000:72:111:0013</t>
  </si>
  <si>
    <t>Крижановський Сергій Володимирович|Тітов Вадим Олександрович|Гумен Світлана Іванівна</t>
  </si>
  <si>
    <t>17-2144</t>
  </si>
  <si>
    <t>72-6-00304</t>
  </si>
  <si>
    <t>29.07.2005</t>
  </si>
  <si>
    <t>вул. Яслинська, 11</t>
  </si>
  <si>
    <t>1.8, для будівництва, експлуатації та обслуговування ганків до будинку</t>
  </si>
  <si>
    <t>8000000000:72:118:0058</t>
  </si>
  <si>
    <t>Товариство з обмеженою відповідальністю "Діагностичний центр"Медекс"</t>
  </si>
  <si>
    <t>35249881</t>
  </si>
  <si>
    <t>662</t>
  </si>
  <si>
    <t>10.07.2017</t>
  </si>
  <si>
    <t>МЗК-1-01322</t>
  </si>
  <si>
    <t>08.08.2017</t>
  </si>
  <si>
    <t>вул. Авіаконструктора Антонова, 13 (літ.А)</t>
  </si>
  <si>
    <t>1.12.5, для експлуатації та обслуговування медично-діагностичного центру</t>
  </si>
  <si>
    <t>8000000000:72:121:0068</t>
  </si>
  <si>
    <t>Товариство з обмеженою відповідальністю "КИЇВ-АРТ"</t>
  </si>
  <si>
    <t>35265987</t>
  </si>
  <si>
    <t>516</t>
  </si>
  <si>
    <t>МЗК-1-00140</t>
  </si>
  <si>
    <t>вул. Ползунова, 1</t>
  </si>
  <si>
    <t>1, для експлуатації та обслуговування нежитлової громадської будівлі з літньою терасою та гостьовою стоянкою</t>
  </si>
  <si>
    <t>8000000000:72:124:0002</t>
  </si>
  <si>
    <t>Посольство Російської Федерації в Україні</t>
  </si>
  <si>
    <t>Пос(37)</t>
  </si>
  <si>
    <t>б/н 72-5-00076</t>
  </si>
  <si>
    <t>72-5-00076</t>
  </si>
  <si>
    <t>просп. Повітрофлотський, 27</t>
  </si>
  <si>
    <t>0, розміщення Посольства</t>
  </si>
  <si>
    <t>8000000000:72:164:0003</t>
  </si>
  <si>
    <t>Приватне підприємство "Лавашна"</t>
  </si>
  <si>
    <t>23732355</t>
  </si>
  <si>
    <t>МЗК-1-00912</t>
  </si>
  <si>
    <t>05.05.2016</t>
  </si>
  <si>
    <t>вул. Донецька, 10а</t>
  </si>
  <si>
    <t>1.13.4, для експлуатації та обслуговування магазину-кафетерію та кондитерського цеху</t>
  </si>
  <si>
    <t>8000000000:72:164:0011</t>
  </si>
  <si>
    <t>20.11.2015</t>
  </si>
  <si>
    <t>МЗК-1-00772</t>
  </si>
  <si>
    <t>8000000000:72:168:0002</t>
  </si>
  <si>
    <t>Товариство з обмеженою відповідальністю "А.К.В."</t>
  </si>
  <si>
    <t>21589758</t>
  </si>
  <si>
    <t>1962</t>
  </si>
  <si>
    <t>30.05.2016</t>
  </si>
  <si>
    <t>МЗК-1-00961</t>
  </si>
  <si>
    <t>20.07.2016</t>
  </si>
  <si>
    <t>бульв. Чоколівський, 5-7</t>
  </si>
  <si>
    <t>1.11.4, для будівництва, експлуатації та обслуговування ринкового комплексу</t>
  </si>
  <si>
    <t>8000000000:72:168:0007</t>
  </si>
  <si>
    <t>Приватне виробниче підприємство "Київське"</t>
  </si>
  <si>
    <t>13667987</t>
  </si>
  <si>
    <t>3797</t>
  </si>
  <si>
    <t>МЗК-1-01058</t>
  </si>
  <si>
    <t>вул. Колективізації, 2/6</t>
  </si>
  <si>
    <t>1.11.3, для експлуатації та обслуговування об'єкта громадського харчування</t>
  </si>
  <si>
    <t>8000000000:72:168:0008</t>
  </si>
  <si>
    <t>1961</t>
  </si>
  <si>
    <t>МЗК-1-00962</t>
  </si>
  <si>
    <t>21.07.2016</t>
  </si>
  <si>
    <t>1.11.4, для організації будівельних робіт</t>
  </si>
  <si>
    <t>8000000000:72:168:0009</t>
  </si>
  <si>
    <t>8000000000:72:175:0054</t>
  </si>
  <si>
    <t>Публічне акціонерне товариство "Трикотажна фабрика"Роза"</t>
  </si>
  <si>
    <t>1424</t>
  </si>
  <si>
    <t>19.11.2008</t>
  </si>
  <si>
    <t>72-6-00548</t>
  </si>
  <si>
    <t>вул. Нововокзальна, 41</t>
  </si>
  <si>
    <t>1.10.5, для експлуатації та обслуговування будівлі ремонтно-механічного цеху та складу сировини</t>
  </si>
  <si>
    <t>8000000000:72:181:0006</t>
  </si>
  <si>
    <t>Закрите акціонерне товариство магазин "Морозиво"</t>
  </si>
  <si>
    <t>19499746</t>
  </si>
  <si>
    <t>б/н 72-5-00030</t>
  </si>
  <si>
    <t>72-5-00030</t>
  </si>
  <si>
    <t>просп. Червонозоряний, 3а</t>
  </si>
  <si>
    <t>1.11.3, обслуговування продовольчого магазину</t>
  </si>
  <si>
    <t>8000000000:69:062:0001</t>
  </si>
  <si>
    <t>Державний спеціалізований комерційний ощадбанк України (Ощадбанк України)</t>
  </si>
  <si>
    <t>02760488</t>
  </si>
  <si>
    <t>б/н 69-5-00024</t>
  </si>
  <si>
    <t>18.06.1999</t>
  </si>
  <si>
    <t>69-5-00024</t>
  </si>
  <si>
    <t>вул. Індустріальна, 26а</t>
  </si>
  <si>
    <t xml:space="preserve">0, експлуатації та обслуговування будинку Жовтневого відділення №5394 банку </t>
  </si>
  <si>
    <t>8000000000:69:063:0004</t>
  </si>
  <si>
    <t>Закрите акціонерне товариство "Видавнича група"Сьогодні"</t>
  </si>
  <si>
    <t>24916531</t>
  </si>
  <si>
    <t>б/н 72-6-00387</t>
  </si>
  <si>
    <t>09.10.2006</t>
  </si>
  <si>
    <t>72-6-00387</t>
  </si>
  <si>
    <t>вул. Борщагівська, 152б</t>
  </si>
  <si>
    <t>1.13.4, для реконструкції, експлуатації та обслуговування адміністративної будівлі</t>
  </si>
  <si>
    <t>8000000000:69:076:0004</t>
  </si>
  <si>
    <t>приватне підприємство "Виробничо-комерційна фірма"Мава"</t>
  </si>
  <si>
    <t>30023933</t>
  </si>
  <si>
    <t>б/н 72-6-00316</t>
  </si>
  <si>
    <t>72-6-00316</t>
  </si>
  <si>
    <t>вул. Борщагівська, 154</t>
  </si>
  <si>
    <t>1.11.6, для будівництва, реконструкції, експлуатації та обслуговування громадського центру з гостьовою автостоянкою</t>
  </si>
  <si>
    <t>8000000000:69:076:0022</t>
  </si>
  <si>
    <t>ТОВАРИСТВО З ОБМЕЖЕНОЮ ВІДПОВІДАЛЬНІСТЮ "ГРІВЛАД"</t>
  </si>
  <si>
    <t>33988130</t>
  </si>
  <si>
    <t>8425</t>
  </si>
  <si>
    <t>26.12.2012</t>
  </si>
  <si>
    <t>72-6-00672</t>
  </si>
  <si>
    <t>вул. Борщагівська, 154а</t>
  </si>
  <si>
    <t>1.11.6, для експлуатації та обслуговування торговельно-офісного центру з комплексом громадського обслуговування і гостьовою автостоянкою</t>
  </si>
  <si>
    <t>4% та 6%</t>
  </si>
  <si>
    <t>8000000000:69:077:0002</t>
  </si>
  <si>
    <t>Мале приватне підприємство "ЕРАЙ"</t>
  </si>
  <si>
    <t>21488804</t>
  </si>
  <si>
    <t>7218</t>
  </si>
  <si>
    <t>18.09.2000</t>
  </si>
  <si>
    <t>69-6-00007</t>
  </si>
  <si>
    <t>29.09.2000</t>
  </si>
  <si>
    <t>пров. Індустріальний, 23</t>
  </si>
  <si>
    <t>1.11.3, Для розташування об'єктів торгівлі</t>
  </si>
  <si>
    <t>8000000000:69:118:0022</t>
  </si>
  <si>
    <t>596</t>
  </si>
  <si>
    <t>72-6-00513</t>
  </si>
  <si>
    <t>08.05.2008</t>
  </si>
  <si>
    <t>вул. Героїв Севастополя, 23а літ. "Б"</t>
  </si>
  <si>
    <t>1.12.7, для реконструкції нежитлового будинку під спортивно-оздоровчий комплекс з його подальшими експлуатацією та обслуговуванням</t>
  </si>
  <si>
    <t>8000000000:69:118:0052</t>
  </si>
  <si>
    <t>Фізична особа-підприємець Лісовий Михайло Гаврилович</t>
  </si>
  <si>
    <t>379</t>
  </si>
  <si>
    <t>28.04.2004</t>
  </si>
  <si>
    <t>72-6-00161</t>
  </si>
  <si>
    <t>просп.Космонавта Комарова, навпроти буд.22-24</t>
  </si>
  <si>
    <t>1.11.3, для будівництва, експлуатації та обслуговування автомийки</t>
  </si>
  <si>
    <t>8000000000:69:121:0001</t>
  </si>
  <si>
    <t>ВАТ універмаг "Спектр"</t>
  </si>
  <si>
    <t>16306287</t>
  </si>
  <si>
    <t>б/н 69-5-00003</t>
  </si>
  <si>
    <t>10.07.1997</t>
  </si>
  <si>
    <t>69-5-00003</t>
  </si>
  <si>
    <t>вул. Борщагівська, 173/187</t>
  </si>
  <si>
    <t>0, експлуатації та обслуговування універмагу</t>
  </si>
  <si>
    <t>8000000000:69:121:0002</t>
  </si>
  <si>
    <t>6600</t>
  </si>
  <si>
    <t>МЗК-1-00156</t>
  </si>
  <si>
    <t>вул. Борщагівська, 189/1 (літ.Б)</t>
  </si>
  <si>
    <t>1.10.3, для експлуатації та обслуговування трансформаторної підстанції (ТП-1750)</t>
  </si>
  <si>
    <t>8000000000:69:121:0008</t>
  </si>
  <si>
    <t>ПРИВАТНЕ АКЦІОНЕРНЕ ТОВАРИСТВО "ТРЕСТ"КИЇВМІСЬКБУД-2"</t>
  </si>
  <si>
    <t>б/н 72-6-00526</t>
  </si>
  <si>
    <t>25.07.2008</t>
  </si>
  <si>
    <t>72-6-00526</t>
  </si>
  <si>
    <t>вул. Борщагівська, 171/18</t>
  </si>
  <si>
    <t>1.9, для обслуговування та експлуатації гуртожитку</t>
  </si>
  <si>
    <t>02.04, Для будівництва і обслуговування будівель тимчасового проживання</t>
  </si>
  <si>
    <t>8000000000:69:128:0006</t>
  </si>
  <si>
    <t>Відкрите акціонерне товариство "Київтелемонтаж"</t>
  </si>
  <si>
    <t>20043891</t>
  </si>
  <si>
    <t>б/н 69-5-00015</t>
  </si>
  <si>
    <t>69-5-00015</t>
  </si>
  <si>
    <t>вул. Михайла Донця, 12а</t>
  </si>
  <si>
    <t>1.12.9, для експлуатації та обслуговування адміністративного будинку і складських споруд</t>
  </si>
  <si>
    <t>8000000000:69:128:0013</t>
  </si>
  <si>
    <t>Комунальне підприємство по утриманню житла Жовтневого району м.Києва|під-во з іноземними інвестиціями "Ізабелла"</t>
  </si>
  <si>
    <t>03366523|24266151</t>
  </si>
  <si>
    <t>1838</t>
  </si>
  <si>
    <t>23.03.2000</t>
  </si>
  <si>
    <t>69-6-00004</t>
  </si>
  <si>
    <t>25.07.2000</t>
  </si>
  <si>
    <t>вул. Академіка Білецького, 9в</t>
  </si>
  <si>
    <t>1.13.2, для експлуатації та обслуговування адмінбудівлі з бойлерн</t>
  </si>
  <si>
    <t>8000000000:72:124:0006</t>
  </si>
  <si>
    <t>Акціонерний банк "Експрес-банк"</t>
  </si>
  <si>
    <t>20053145</t>
  </si>
  <si>
    <t>30.09.2004</t>
  </si>
  <si>
    <t>72-6-00222</t>
  </si>
  <si>
    <t>просп. Повітрофлотський, 25</t>
  </si>
  <si>
    <t>1.11.6, Для будівництва та обслуговування інкасаторського боксу</t>
  </si>
  <si>
    <t>8000000000:72:125:0006</t>
  </si>
  <si>
    <t>Відкрите акціонерне товариство "Завод"Ленінська кузня"</t>
  </si>
  <si>
    <t>14312364</t>
  </si>
  <si>
    <t>678</t>
  </si>
  <si>
    <t>20.09.2005</t>
  </si>
  <si>
    <t>72-6-00319</t>
  </si>
  <si>
    <t>28.09.2005</t>
  </si>
  <si>
    <t>вул. Шовкуненка, 6</t>
  </si>
  <si>
    <t>1.13.2, для будівництва, експлуатації та обслуговування житлового будинку з підземним паркінгом та адміністративними приміщеннями</t>
  </si>
  <si>
    <t>8000000000:72:132:0011</t>
  </si>
  <si>
    <t>Комунальна організація виконавчого органу Київської міської ради (Київської міської державної адміністрації) "Інститут Генерального плану м.Києва"</t>
  </si>
  <si>
    <t>26314687</t>
  </si>
  <si>
    <t>1335у</t>
  </si>
  <si>
    <t>15.11.2006</t>
  </si>
  <si>
    <t>72-6-00389</t>
  </si>
  <si>
    <t>вул. Митрополита Василя Липківського, 14а</t>
  </si>
  <si>
    <t>1.13.2, для будівництва житлового будинку з вбудовано-прибудованими нежитловими приміщеннями соціально-побутового призначення</t>
  </si>
  <si>
    <t>8000000000:72:182:0008</t>
  </si>
  <si>
    <t>1651</t>
  </si>
  <si>
    <t>МЗК-1-00227</t>
  </si>
  <si>
    <t>вул. Івана Клименка, 1</t>
  </si>
  <si>
    <t>1.10.3, для експлуатації та обслуговування розподільчого пункту (РП-57)</t>
  </si>
  <si>
    <t>8000000000:72:184:0059</t>
  </si>
  <si>
    <t>Товариство з обмеженою відповідальністю "Ролан"</t>
  </si>
  <si>
    <t>22969813</t>
  </si>
  <si>
    <t>б/н 72-6-00383</t>
  </si>
  <si>
    <t>08.06.2006</t>
  </si>
  <si>
    <t>72-6-00383</t>
  </si>
  <si>
    <t>вул. Петра Красикова</t>
  </si>
  <si>
    <t>1.13.2, для будівництва житлових будинків з нежитловими приміщеннями</t>
  </si>
  <si>
    <t>8000000000:72:184:0061</t>
  </si>
  <si>
    <t>ТОВАРИСТВО З ОБМЕЖЕНОЮ ВІДПОВІДАЛЬНІСТЮ "АЙ СІ ТІ"</t>
  </si>
  <si>
    <t>39988890</t>
  </si>
  <si>
    <t>4086</t>
  </si>
  <si>
    <t>МЗК-1-01068</t>
  </si>
  <si>
    <t>вул. Кудряшова, 9</t>
  </si>
  <si>
    <t>8000000000:72:185:0001</t>
  </si>
  <si>
    <t>Закрите акціонерне товариство "Промінь"</t>
  </si>
  <si>
    <t>05744739</t>
  </si>
  <si>
    <t>15.01.2001</t>
  </si>
  <si>
    <t>72-6-00017</t>
  </si>
  <si>
    <t>09.02.2001</t>
  </si>
  <si>
    <t>вул. Механізаторів, 9а</t>
  </si>
  <si>
    <t>1.10.2, експлуатації та обслуговування адміністративно-виробничих будівель</t>
  </si>
  <si>
    <t>8000000000:72:185:0004</t>
  </si>
  <si>
    <t>Товариство з обмеженою відповідальністю "Астеліт"</t>
  </si>
  <si>
    <t>22859846</t>
  </si>
  <si>
    <t>63_64</t>
  </si>
  <si>
    <t>МЗК-1-00373</t>
  </si>
  <si>
    <t>вул. Солом'янська, 11 літ. "А"</t>
  </si>
  <si>
    <t>1.14.9, Для експлуатації та обслуговування адміністративно-виробничих будівель</t>
  </si>
  <si>
    <t>8000000000:72:185:0010</t>
  </si>
  <si>
    <t>Товариство з обмеженою відповідальністю "Центр-Інвест"</t>
  </si>
  <si>
    <t>32820420</t>
  </si>
  <si>
    <t>731</t>
  </si>
  <si>
    <t>72-6-00509а</t>
  </si>
  <si>
    <t>22.04.2008</t>
  </si>
  <si>
    <t>вул. Солом'янська, 11</t>
  </si>
  <si>
    <t>1.11.6, для реконструкції обєкта незавершеного будівництва-виробничого корпусу під оздоровчо-спортивний і офісний центри,їх подальших експлуатації і обслуговування та для будівництва,експлуатації та обслуговування будинку готельного типу для тимчасового проживання з підземним паркінгом</t>
  </si>
  <si>
    <t>1.11.6, для реконструкції обєкта незавершеного будівництва-виробничого корпусу під оздоровчо-спортивний і офісний центри,їх подальших експлуатації і обслуговування та для будівництва,експлуатації та обслуговування будинку готельного типу для тимчасовог...</t>
  </si>
  <si>
    <t>8000000000:69:077:0004</t>
  </si>
  <si>
    <t>Відкрите акціонерне товариство"Український конструкторсько-технологічний інститут зварювального виробництва|Дочірнє підприємство "Оргпром" (з 100% іноземним капіталом)</t>
  </si>
  <si>
    <t>22883891|23729726</t>
  </si>
  <si>
    <t>2969</t>
  </si>
  <si>
    <t>20.11.2001</t>
  </si>
  <si>
    <t>72-6-00032</t>
  </si>
  <si>
    <t>вул. Польова, 24</t>
  </si>
  <si>
    <t>1.11.6, Для експлуатації та обслуговування адміністративно-виробничої та складських будівель</t>
  </si>
  <si>
    <t>8000000000:69:077:0006</t>
  </si>
  <si>
    <t>ТОВАРИСТВО З ОБМЕЖЕНОЮ ВІДПОВІДАЛЬНІСТЮ "ВЕГА ІНКОМ"</t>
  </si>
  <si>
    <t>20356822</t>
  </si>
  <si>
    <t>121</t>
  </si>
  <si>
    <t>МЗК-1-01586</t>
  </si>
  <si>
    <t>вул. Борщагівська, 143а</t>
  </si>
  <si>
    <t>8000000000:69:077:0026</t>
  </si>
  <si>
    <t>Закрите акціонерне товариство "Доріс"</t>
  </si>
  <si>
    <t>21572491</t>
  </si>
  <si>
    <t>б/н 69-5-00022</t>
  </si>
  <si>
    <t>18.02.1999</t>
  </si>
  <si>
    <t>69-5-00022</t>
  </si>
  <si>
    <t>вул. Борщагівська, 125</t>
  </si>
  <si>
    <t>0, експлуатації та обслуговування магазину-кафе і господарських будівель</t>
  </si>
  <si>
    <t>8000000000:69:077:0027</t>
  </si>
  <si>
    <t>Товариство з обмеженою відповідальністю "АЕРОПРАКТ"</t>
  </si>
  <si>
    <t>23708049</t>
  </si>
  <si>
    <t>2764</t>
  </si>
  <si>
    <t>69-6-00015</t>
  </si>
  <si>
    <t>06.11.2001</t>
  </si>
  <si>
    <t>1.10.5, для експлуатації та обслуговування виробничих будівель</t>
  </si>
  <si>
    <t>8000000000:69:077:0053</t>
  </si>
  <si>
    <t>8-8479</t>
  </si>
  <si>
    <t>30.12.2004</t>
  </si>
  <si>
    <t>72-6-00241</t>
  </si>
  <si>
    <t>18.01.2005</t>
  </si>
  <si>
    <t>1.11.3, Для влаштування гостьової автостоянки</t>
  </si>
  <si>
    <t>8000000000:69:081:0001</t>
  </si>
  <si>
    <t>Товариство з обмеженою відповідальністю "Науково-виробничий центр"ТОР"</t>
  </si>
  <si>
    <t>13671204</t>
  </si>
  <si>
    <t>17-6055</t>
  </si>
  <si>
    <t>24.11.2005</t>
  </si>
  <si>
    <t>72-6-00342</t>
  </si>
  <si>
    <t>17.02.2006</t>
  </si>
  <si>
    <t>пров. Індустріальний, 1а</t>
  </si>
  <si>
    <t>1.11.6, для будівництва, експлуатації та обслуговування торговельно-офісного центру з паркінгом та апартаментами</t>
  </si>
  <si>
    <t>8000000000:69:082:0001</t>
  </si>
  <si>
    <t>Київська автомобільна школа ТСО України</t>
  </si>
  <si>
    <t>02725753</t>
  </si>
  <si>
    <t>2470</t>
  </si>
  <si>
    <t>18.12.2002</t>
  </si>
  <si>
    <t>72-6-00069</t>
  </si>
  <si>
    <t>вул. Індустріальна, 27</t>
  </si>
  <si>
    <t>1.12.3, для експлуатації та обслуговування гаражів</t>
  </si>
  <si>
    <t>8000000000:69:128:0023</t>
  </si>
  <si>
    <t>Товариство з обмеженою відповідальністю фірма "Аріель"</t>
  </si>
  <si>
    <t>21621947</t>
  </si>
  <si>
    <t>2277</t>
  </si>
  <si>
    <t>03.08.2001</t>
  </si>
  <si>
    <t>69-6-00013</t>
  </si>
  <si>
    <t>вул. Академіка Білецького, 3а</t>
  </si>
  <si>
    <t>1.11.6, експлуатації та обслуговування адміністративної та господарських будівель</t>
  </si>
  <si>
    <t>8000000000:69:132:0018</t>
  </si>
  <si>
    <t>6626</t>
  </si>
  <si>
    <t>МЗК-1-00160</t>
  </si>
  <si>
    <t>вул. Михайла Донця, 17-19</t>
  </si>
  <si>
    <t>1.10.3, для експлуатації та обслуговування розподільчого пункту (РП-66)</t>
  </si>
  <si>
    <t>8000000000:69:132:0024</t>
  </si>
  <si>
    <t>Товариство з обмеженою відповідальністю "Берізка-2000"</t>
  </si>
  <si>
    <t>30023137</t>
  </si>
  <si>
    <t>1841</t>
  </si>
  <si>
    <t>72-6-00064</t>
  </si>
  <si>
    <t>03.10.2002</t>
  </si>
  <si>
    <t>вул. Героїв Севастополя, 50</t>
  </si>
  <si>
    <t>1.11.3, для експлуатації та обслуговування торговельного павільйону</t>
  </si>
  <si>
    <t>8000000000:69:136:0003</t>
  </si>
  <si>
    <t>Відкрите акціонерне товариство трест "Київміськбуд-1" імені М.П.Загороднього</t>
  </si>
  <si>
    <t>04012655</t>
  </si>
  <si>
    <t>24.02.2003</t>
  </si>
  <si>
    <t>72-6-00079</t>
  </si>
  <si>
    <t>вул. Гарматна, 21/30</t>
  </si>
  <si>
    <t>1.13.3, для експлуатації та обслуговування житлового будинку з вбудованими приміщеннями громадського призначення</t>
  </si>
  <si>
    <t>8000000000:69:136:0008</t>
  </si>
  <si>
    <t>ТОВАРИСТВО З ОБМЕЖЕНОЮ ВІДПОВІДАЛЬНІСТЮ "СПОРТ ІНВЕСТ СІСТЕМ"</t>
  </si>
  <si>
    <t>38424549</t>
  </si>
  <si>
    <t>52</t>
  </si>
  <si>
    <t>28.03.2017</t>
  </si>
  <si>
    <t>МЗК-1-01163</t>
  </si>
  <si>
    <t>пров. Західний, 4 (літ Б)</t>
  </si>
  <si>
    <t>1.11.2, для експлуатації та обслуговування комерційного центру</t>
  </si>
  <si>
    <t>8000000000:69:136:0013</t>
  </si>
  <si>
    <t>Товариство з обмеженою відповідальністю "Інтегралінвест"</t>
  </si>
  <si>
    <t>32671817</t>
  </si>
  <si>
    <t>393</t>
  </si>
  <si>
    <t>МЗК-1-00696</t>
  </si>
  <si>
    <t>пров. Машинобудівельний, 26</t>
  </si>
  <si>
    <t>1.13.2, для будівництва, експлуатації та обслуговування житлово-офісного комплексу</t>
  </si>
  <si>
    <t>8000000000:72:133:0011</t>
  </si>
  <si>
    <t>Товариство з обмеженою відповідальністю "Столиця"</t>
  </si>
  <si>
    <t>32248073</t>
  </si>
  <si>
    <t>27.03.2017</t>
  </si>
  <si>
    <t>МЗК-1-01159</t>
  </si>
  <si>
    <t>03.04.2017</t>
  </si>
  <si>
    <t>вул. Патріарха Мстислава Скрипника, 7а</t>
  </si>
  <si>
    <t>1.13.2, для будівництва житлового комплексу з вбудовано-прибудованими нежитловими торгово-офісними приміщеннями та підземним паркінгом (довідведення до основної ділянки)</t>
  </si>
  <si>
    <t>8000000000:72:134:0006</t>
  </si>
  <si>
    <t>Приватне підприємство "Інститут дерматокосметології доктора Богомолець"</t>
  </si>
  <si>
    <t>31407815</t>
  </si>
  <si>
    <t>170</t>
  </si>
  <si>
    <t>МЗК-1-00946</t>
  </si>
  <si>
    <t>21.06.2016</t>
  </si>
  <si>
    <t>вул. Мартиросяна, 17б</t>
  </si>
  <si>
    <t>1.12.5, Для експлуатації та обслуговування нежитлової будівлі-закладу по наданню медичних послуг</t>
  </si>
  <si>
    <t>8000000000:72:141:0016</t>
  </si>
  <si>
    <t>Науково-дослідний та конструкторсько-технологічний інститут міського господарства</t>
  </si>
  <si>
    <t>03363588</t>
  </si>
  <si>
    <t>б/н 72-5-00025</t>
  </si>
  <si>
    <t>72-5-00025</t>
  </si>
  <si>
    <t>вул. Урицького, 35</t>
  </si>
  <si>
    <t>0, експлуатації та обслуговування інженерно-технологічного, лабораторного корпусів та господарських будівель</t>
  </si>
  <si>
    <t>8000000000:72:141:0027</t>
  </si>
  <si>
    <t>Товариство з обмеженою відповідальністю "КийБуд"</t>
  </si>
  <si>
    <t>23509976</t>
  </si>
  <si>
    <t>5845</t>
  </si>
  <si>
    <t>15.12.2015</t>
  </si>
  <si>
    <t>МЗК-1-00755</t>
  </si>
  <si>
    <t>вул. Митрополита Василя Липківського, 37г (літера "У")</t>
  </si>
  <si>
    <t>0, для будівництва, експлуатації та обслуговування житлового комплексу</t>
  </si>
  <si>
    <t>Скас02.02, для будівництва і обслуговування багатоквартирного житлового будинку</t>
  </si>
  <si>
    <t>8000000000:72:141:0030</t>
  </si>
  <si>
    <t>ВАТ "Укренергопром"</t>
  </si>
  <si>
    <t>19119658</t>
  </si>
  <si>
    <t>б/н 72-5-00049</t>
  </si>
  <si>
    <t>05.08.1998</t>
  </si>
  <si>
    <t>72-5-00049</t>
  </si>
  <si>
    <t>вул. Солом'янська, 5</t>
  </si>
  <si>
    <t>0, експлуатації та обслуговування виробничого корпусу</t>
  </si>
  <si>
    <t>8000000000:72:185:0013</t>
  </si>
  <si>
    <t>Товариство з обмеженою відповідальністю "Сіті Інвест Сервіс"</t>
  </si>
  <si>
    <t>32249779</t>
  </si>
  <si>
    <t>25.02.2004</t>
  </si>
  <si>
    <t>72-6-00145</t>
  </si>
  <si>
    <t>1.12.5, для реконструкції з надбудовою нежитлового будинку під лікувально-діагностичний центр, його подальшої експлуатації та обслуговування</t>
  </si>
  <si>
    <t>8000000000:72:185:0047</t>
  </si>
  <si>
    <t>Вища кваліфікаційна комісія суддів України</t>
  </si>
  <si>
    <t>37316378</t>
  </si>
  <si>
    <t>8378</t>
  </si>
  <si>
    <t>72-6-00670</t>
  </si>
  <si>
    <t>вулиця Генерала Шаповала (до перейменування-Механізаторів), 9</t>
  </si>
  <si>
    <t>1.12.1, для експлуатації та обслуговування адміністративних будівель та благоустрою території</t>
  </si>
  <si>
    <t>03.01, Для будівництва та обслуговування будівель органів державної влади та місцевого самоврядування</t>
  </si>
  <si>
    <t>8000000000:72:186:0001</t>
  </si>
  <si>
    <t>Товариство з обмеженою відповідальністю "ФЕНСІ"</t>
  </si>
  <si>
    <t>21465571</t>
  </si>
  <si>
    <t>5373</t>
  </si>
  <si>
    <t>МЗК-1-00776</t>
  </si>
  <si>
    <t>вул. Волгоградська, 12</t>
  </si>
  <si>
    <t>0, експлуатації та обслуговування збірно-розбірного павільйону</t>
  </si>
  <si>
    <t>8000000000:72:186:0005</t>
  </si>
  <si>
    <t>1401</t>
  </si>
  <si>
    <t>МЗК-1-01852</t>
  </si>
  <si>
    <t>1.11, для будівництва та обслуговування комплексу багатофункціонального призначення, готель, офісні будівлі та торговельні приміщення з підземним паркінгом</t>
  </si>
  <si>
    <t>8000000000:72:186:0006</t>
  </si>
  <si>
    <t>206</t>
  </si>
  <si>
    <t>11.04.2019</t>
  </si>
  <si>
    <t>МЗК-1-01926</t>
  </si>
  <si>
    <t>08.05.2019</t>
  </si>
  <si>
    <t>вул.Шаповала Генерала (колишня вулиця Механізаторів), 1</t>
  </si>
  <si>
    <t>1.13.4, для будівництва та обслуговування  комплексу багатофункціонального призначення, готель, офісні будівлі та торгівельні приміщення з підземним паркінгом</t>
  </si>
  <si>
    <t>8000000000:66:195:0002</t>
  </si>
  <si>
    <t>Державне підприємство журнал "Охорона праці"</t>
  </si>
  <si>
    <t>21601181</t>
  </si>
  <si>
    <t>б/н 66-5-00051</t>
  </si>
  <si>
    <t>02.04.2001</t>
  </si>
  <si>
    <t>66-5-00051</t>
  </si>
  <si>
    <t>вул. Попудренка, 10/1</t>
  </si>
  <si>
    <t>1.10.5, Для експлуатації і обслуговування адміністративно-побутового будинку та будівництва  прибудови до будинку з її подальшою</t>
  </si>
  <si>
    <t>8000000000:66:196:0024</t>
  </si>
  <si>
    <t>Товариство з обмеженою відповідальністю "САЛЬСАБІЛЬ"</t>
  </si>
  <si>
    <t>35428179</t>
  </si>
  <si>
    <t>2068</t>
  </si>
  <si>
    <t>06.06.2017</t>
  </si>
  <si>
    <t>МЗК-1-01227</t>
  </si>
  <si>
    <t>13.06.2017</t>
  </si>
  <si>
    <t>вул. Попудренка, 16а</t>
  </si>
  <si>
    <t>1, для експлуатації та обслуговування адміністративного будинку</t>
  </si>
  <si>
    <t>8000000000:66:196:0034</t>
  </si>
  <si>
    <t>8272</t>
  </si>
  <si>
    <t>13.12.2012</t>
  </si>
  <si>
    <t>66-6-00619</t>
  </si>
  <si>
    <t>вул. Краківська, 3</t>
  </si>
  <si>
    <t>1.11.6, для реконструкції з прибудовою та надбудовою адміністративних приміщень, облаштування наземного паркінгу та благоустроєм території з подальшими їх обслуговуванням та експлуатацією</t>
  </si>
  <si>
    <t>8000000000:66:209:0002</t>
  </si>
  <si>
    <t>Відкрите акціонерне товариство "Київське спеціалізоване управління екскавації"</t>
  </si>
  <si>
    <t>01269767</t>
  </si>
  <si>
    <t>817</t>
  </si>
  <si>
    <t>10.04.2001</t>
  </si>
  <si>
    <t>66-6-00017</t>
  </si>
  <si>
    <t>11.06.2001</t>
  </si>
  <si>
    <t>вул. Олекси Довбуша, 18</t>
  </si>
  <si>
    <t>8000000000:72:143:0002</t>
  </si>
  <si>
    <t>Відкрите акціонерне товариство завод "Експрес"</t>
  </si>
  <si>
    <t>23535369</t>
  </si>
  <si>
    <t>1087</t>
  </si>
  <si>
    <t>11.11.2003</t>
  </si>
  <si>
    <t>72-6-00124</t>
  </si>
  <si>
    <t>08.12.2003</t>
  </si>
  <si>
    <t>вул. Механізаторів, 10</t>
  </si>
  <si>
    <t>1.10.2, для експлуатації та обслуговування виробничих будівель та споруд</t>
  </si>
  <si>
    <t>8000000000:72:143:0003</t>
  </si>
  <si>
    <t>Товариство з обмеженою відповідальністю виробничо-комерційна фірма "Сервісшина" ЛТД</t>
  </si>
  <si>
    <t>21584985</t>
  </si>
  <si>
    <t>419</t>
  </si>
  <si>
    <t>05.04.2016</t>
  </si>
  <si>
    <t>МЗК-1-00894</t>
  </si>
  <si>
    <t>13.04.2016</t>
  </si>
  <si>
    <t>вул. Кудряшова, 14а</t>
  </si>
  <si>
    <t>1.11.2, для  реконструкції існуючої станції технічного обслуговування під торговельні та складські будівлі і споруди з подальшою експлуатацією та обслуговуванням</t>
  </si>
  <si>
    <t>8000000000:72:143:0017</t>
  </si>
  <si>
    <t>Гаражно-будівельний кооператив "Зоря"</t>
  </si>
  <si>
    <t>24103207</t>
  </si>
  <si>
    <t>б/н 72-5-00062</t>
  </si>
  <si>
    <t>23.04.1999</t>
  </si>
  <si>
    <t>72-5-00062</t>
  </si>
  <si>
    <t>вул. Урицького, 15а</t>
  </si>
  <si>
    <t>0, для експлуатаціІ індивідуальних гаражів</t>
  </si>
  <si>
    <t>02.05, Для будівництва індивідуальних гаражів</t>
  </si>
  <si>
    <t>8000000000:72:143:0028</t>
  </si>
  <si>
    <t>6093</t>
  </si>
  <si>
    <t>МЗК-1-00127</t>
  </si>
  <si>
    <t>вул. Урицького, 11-13</t>
  </si>
  <si>
    <t>1.10.3, для експлуатації та обслуговування розподільчого пункту (РП-82)</t>
  </si>
  <si>
    <t>8000000000:72:144:0003</t>
  </si>
  <si>
    <t>3312</t>
  </si>
  <si>
    <t>28.11.2008</t>
  </si>
  <si>
    <t>72-6-00551</t>
  </si>
  <si>
    <t>вул. Кудряшова, 15</t>
  </si>
  <si>
    <t>1.10.3, Для експлуатації та обслуговування адміністративної будівлі</t>
  </si>
  <si>
    <t>8000000000:66:461:0001</t>
  </si>
  <si>
    <t>Товариство з обмеженою відповідальністю "ВіВ"</t>
  </si>
  <si>
    <t>30552832</t>
  </si>
  <si>
    <t>1641</t>
  </si>
  <si>
    <t>16.05.2000</t>
  </si>
  <si>
    <t>66-6-00005</t>
  </si>
  <si>
    <t>15.06.2000</t>
  </si>
  <si>
    <t>1.11.1, розміщення автозаправочної станції і комплексу автопослуг</t>
  </si>
  <si>
    <t>8000000000:66:477:0016</t>
  </si>
  <si>
    <t>Приватне підприємство "Карвош"</t>
  </si>
  <si>
    <t>36858437</t>
  </si>
  <si>
    <t>39</t>
  </si>
  <si>
    <t>66-6-00590</t>
  </si>
  <si>
    <t>02.06.2011</t>
  </si>
  <si>
    <t>просп. Броварський, 36</t>
  </si>
  <si>
    <t>1.11.6, для експлуатації та обслуговування багатофункціонального придорожнього компплексу</t>
  </si>
  <si>
    <t>8000000000:66:560:0001</t>
  </si>
  <si>
    <t>Приватне підприємство "УЧБОВО-ВИРОБНИЧА ФІРМА"ВЕНТА"</t>
  </si>
  <si>
    <t>21589155</t>
  </si>
  <si>
    <t>975</t>
  </si>
  <si>
    <t>МЗК-1-01688</t>
  </si>
  <si>
    <t>вул. Челябінська, 10</t>
  </si>
  <si>
    <t>1.11.6, для експлуатації та обслуговування нежитлової будівлі громадського призначення</t>
  </si>
  <si>
    <t>8000000000:66:560:0003</t>
  </si>
  <si>
    <t>Вінокур Андрій Анатолійович</t>
  </si>
  <si>
    <t>25.02.2015</t>
  </si>
  <si>
    <t>МЗК-1-00360</t>
  </si>
  <si>
    <t>вул. Анатолія Луначарського, 24а</t>
  </si>
  <si>
    <t>1, для будівництва, обслуговування та експлуатації кафе та магазину</t>
  </si>
  <si>
    <t>8000000000:66:596:0003</t>
  </si>
  <si>
    <t>Сівов Герман Іванович</t>
  </si>
  <si>
    <t>537</t>
  </si>
  <si>
    <t>26.07.2005</t>
  </si>
  <si>
    <t>66-6-00285</t>
  </si>
  <si>
    <t>с/т "Здоров'я", вул. 6-та Садова, діл. 62</t>
  </si>
  <si>
    <t>8000000000:66:600:0011</t>
  </si>
  <si>
    <t>Ястребова Тетяна Василівна</t>
  </si>
  <si>
    <t>17-10888</t>
  </si>
  <si>
    <t>66-6-00203</t>
  </si>
  <si>
    <t>с/т "ДВРЗ", вул. 3-тя Садова, діл. 1</t>
  </si>
  <si>
    <t>1.2, Для ведення садівництва</t>
  </si>
  <si>
    <t>8000000000:66:217:0001</t>
  </si>
  <si>
    <t>ПУБЛІЧНЕ АКЦІОНЕРНЕ ТОВАРИСТВО "УКРПЛАСТИК"</t>
  </si>
  <si>
    <t>00203588</t>
  </si>
  <si>
    <t>931</t>
  </si>
  <si>
    <t>МЗК-1-00732</t>
  </si>
  <si>
    <t>вул. Марини Раскової, 1</t>
  </si>
  <si>
    <t>0, для експлуатації та обслуговування будівель і споруд</t>
  </si>
  <si>
    <t>8000000000:66:217:0003</t>
  </si>
  <si>
    <t>17-1851</t>
  </si>
  <si>
    <t>66-6-00347</t>
  </si>
  <si>
    <t>вул. Євгена Сверстюка, 3</t>
  </si>
  <si>
    <t>8000000000:66:217:0005</t>
  </si>
  <si>
    <t>б/н 66-5-00019</t>
  </si>
  <si>
    <t>15.10.1997</t>
  </si>
  <si>
    <t>66-5-00019</t>
  </si>
  <si>
    <t>0, експлуатації та обслуговування кафе "Бістро"</t>
  </si>
  <si>
    <t>8000000000:66:217:0012</t>
  </si>
  <si>
    <t>Відкрите акціонерне товариство "Київпромелектропроект"</t>
  </si>
  <si>
    <t>01413325</t>
  </si>
  <si>
    <t>19.03.2007</t>
  </si>
  <si>
    <t>66-6-00392</t>
  </si>
  <si>
    <t>28.03.2007</t>
  </si>
  <si>
    <t>вул. Марини Раскової, 21 літ. "А"</t>
  </si>
  <si>
    <t>1.11.5, для експлуатації та обслуговування лабораторно-виробничого корпусу</t>
  </si>
  <si>
    <t>8000000000:66:217:0033</t>
  </si>
  <si>
    <t>106</t>
  </si>
  <si>
    <t>66-6-00329</t>
  </si>
  <si>
    <t>вул. Марини Раскової, 3б</t>
  </si>
  <si>
    <t>1.11.3, для будівництва,експлуатації та обслуговування магазину</t>
  </si>
  <si>
    <t>8000000000:66:217:0034</t>
  </si>
  <si>
    <t>Фізична особа-підприємець Букін Євгеній Наріманович|Товариство з додатковою відповідальністю "Агентство Союздрук"|Мале приватне підприємство "МРІЯ"</t>
  </si>
  <si>
    <t>167</t>
  </si>
  <si>
    <t>МЗК-1-00470</t>
  </si>
  <si>
    <t>09.07.2015</t>
  </si>
  <si>
    <t>вул. Марини Раскової, 1а</t>
  </si>
  <si>
    <t>8000000000:69:152:0008</t>
  </si>
  <si>
    <t>Товариство з обмеженою відповідальністю "АГЕНТСТВО ЕКОЛОГІЧНИХ ДОСЛІДЖЕНЬ"</t>
  </si>
  <si>
    <t>31612148</t>
  </si>
  <si>
    <t>158</t>
  </si>
  <si>
    <t>31.03.2010</t>
  </si>
  <si>
    <t>72-6-00602</t>
  </si>
  <si>
    <t>15.04.2010</t>
  </si>
  <si>
    <t>вул. Виборзька, 42а</t>
  </si>
  <si>
    <t>1.11.6, для експлуатації та обслуговування будівель і споруд</t>
  </si>
  <si>
    <t>8000000000:69:152:0013</t>
  </si>
  <si>
    <t>Товариство з обмеженою відповідальністю "Космополіт 2016"</t>
  </si>
  <si>
    <t>41018978</t>
  </si>
  <si>
    <t>МЗК-1-01304</t>
  </si>
  <si>
    <t>25.07.2017</t>
  </si>
  <si>
    <t>вул. Вадима Гетьмана, 6</t>
  </si>
  <si>
    <t>1.11.6, для експлуатації та обслуговування будівель і споруд торговельно-розважального комплексу</t>
  </si>
  <si>
    <t>8000000000:69:152:0020</t>
  </si>
  <si>
    <t>Акціонерне товариство "АЛВІГО"</t>
  </si>
  <si>
    <t>Іноз(41)</t>
  </si>
  <si>
    <t>17.09.2007</t>
  </si>
  <si>
    <t>72-6-00445</t>
  </si>
  <si>
    <t>26.09.2007</t>
  </si>
  <si>
    <t>1.11.6, для реконструкції, експлуатації та обслуговування адміністративного будинку</t>
  </si>
  <si>
    <t>8000000000:69:152:0021</t>
  </si>
  <si>
    <t>Товариство з обмеженою відповідальністю "Субос-Україна"</t>
  </si>
  <si>
    <t>24918033</t>
  </si>
  <si>
    <t>27</t>
  </si>
  <si>
    <t>13.02.2015</t>
  </si>
  <si>
    <t>МЗК-1-00332</t>
  </si>
  <si>
    <t>24.02.2015</t>
  </si>
  <si>
    <t>вул. Виборзька, 78</t>
  </si>
  <si>
    <t>1.11.6, для експлуатації та обслуговування адміністративно-виробничої будівлі</t>
  </si>
  <si>
    <t>8000000000:69:287:0009</t>
  </si>
  <si>
    <t>157</t>
  </si>
  <si>
    <t>30.05.2017</t>
  </si>
  <si>
    <t>МЗК-1-01255</t>
  </si>
  <si>
    <t>23.06.2017</t>
  </si>
  <si>
    <t>вул. Академіка Каблукова, 23</t>
  </si>
  <si>
    <t>0, для будівництва, експлуатації та обслуговування житлового комплексу з вбудовано-прибудованими нежитловими приміщеннями</t>
  </si>
  <si>
    <t>8000000000:69:287:0016</t>
  </si>
  <si>
    <t>Акціонерне товариство "СУСТР-19"</t>
  </si>
  <si>
    <t>01291376</t>
  </si>
  <si>
    <t>б/н 69-5-00017</t>
  </si>
  <si>
    <t>69-5-00017</t>
  </si>
  <si>
    <t>просп. Космонавта Комарова, 42</t>
  </si>
  <si>
    <t>0, обслуговування та експлуатації виробничої бази</t>
  </si>
  <si>
    <t>8000000000:69:294:0001</t>
  </si>
  <si>
    <t>4089</t>
  </si>
  <si>
    <t>МЗК-1-01069</t>
  </si>
  <si>
    <t>вул. Польова, 19/8</t>
  </si>
  <si>
    <t>8000000000:66:637:0101</t>
  </si>
  <si>
    <t>Гаражно-будівельний кооператив "Райдужний"</t>
  </si>
  <si>
    <t>31033345</t>
  </si>
  <si>
    <t>210</t>
  </si>
  <si>
    <t>66-6-00256</t>
  </si>
  <si>
    <t>31.03.2005</t>
  </si>
  <si>
    <t>вул. Гаражна, 1а</t>
  </si>
  <si>
    <t>1.14.2, для експлуатації та обслуговування гаражів</t>
  </si>
  <si>
    <t>8000000000:66:901:0003</t>
  </si>
  <si>
    <t>Асланян Руслан Темурович</t>
  </si>
  <si>
    <t>921</t>
  </si>
  <si>
    <t>23.03.2017</t>
  </si>
  <si>
    <t>МЗК-1-01156</t>
  </si>
  <si>
    <t>29.03.2017</t>
  </si>
  <si>
    <t>вул. Алма-Атинська, 56а</t>
  </si>
  <si>
    <t>1.11.3, для  експлуатації та обслуговування кафе</t>
  </si>
  <si>
    <t>8000000000:69:006:0009</t>
  </si>
  <si>
    <t>Товариство з обмеженою відповідальністю "ФОК-СІГМА"</t>
  </si>
  <si>
    <t>32040903</t>
  </si>
  <si>
    <t>1429</t>
  </si>
  <si>
    <t>20.11.2008</t>
  </si>
  <si>
    <t>72-6-00550</t>
  </si>
  <si>
    <t>27.11.2008</t>
  </si>
  <si>
    <t>вул. Гарматна, 35/2</t>
  </si>
  <si>
    <t>1.11.6, для будівництва, експлуатації та обслуговування торговельно-офісного центру з підземним паркінгом</t>
  </si>
  <si>
    <t>8000000000:66:222:0001</t>
  </si>
  <si>
    <t>Товариство з обмеженою відповідальністю "ЮГА-Групп"</t>
  </si>
  <si>
    <t>32253151</t>
  </si>
  <si>
    <t>3415</t>
  </si>
  <si>
    <t>31.08.2016</t>
  </si>
  <si>
    <t>МЗК-1-01007</t>
  </si>
  <si>
    <t>вул. Будівельників, 30</t>
  </si>
  <si>
    <t>1.9, для реконструкції та прибудови будинку</t>
  </si>
  <si>
    <t>8000000000:69:152:0037</t>
  </si>
  <si>
    <t>03.09.2010</t>
  </si>
  <si>
    <t>72-6-00616</t>
  </si>
  <si>
    <t>20.10.2010</t>
  </si>
  <si>
    <t>вул. Вадима Гетьмана, 6 (колишня вул.Індустріальна)</t>
  </si>
  <si>
    <t>1.11.6, для експлуатації та обслуговування будівель і споруд торговельного комплексу</t>
  </si>
  <si>
    <t>8000000000:69:152:0041</t>
  </si>
  <si>
    <t>8000000000:69:152:0042</t>
  </si>
  <si>
    <t>8000000000:69:153:0021</t>
  </si>
  <si>
    <t>Приватне акціонерне товариство "Вікторія"</t>
  </si>
  <si>
    <t>01564785</t>
  </si>
  <si>
    <t>478</t>
  </si>
  <si>
    <t>20.11.2012</t>
  </si>
  <si>
    <t>72-6-00667</t>
  </si>
  <si>
    <t>29.11.2012</t>
  </si>
  <si>
    <t>вул. Миколи Василенка, 2</t>
  </si>
  <si>
    <t>1.11.6, для будівництва та експлуатації багатофункціонального комплексу з паркінгом</t>
  </si>
  <si>
    <t>8000000000:72:004:0001</t>
  </si>
  <si>
    <t>Товариство з обмеженою відповідальністю торгово-закупівельне підприємство "ЛОТА"</t>
  </si>
  <si>
    <t>22919880</t>
  </si>
  <si>
    <t>72-6-00356а</t>
  </si>
  <si>
    <t>06.04.2006</t>
  </si>
  <si>
    <t>площа Петра Кривоноса, 1</t>
  </si>
  <si>
    <t>8000000000:72:005:0002</t>
  </si>
  <si>
    <t>Товариство з обмеженою відповідальністю "Гаразд"</t>
  </si>
  <si>
    <t>21485220</t>
  </si>
  <si>
    <t>264</t>
  </si>
  <si>
    <t>28.01.2000</t>
  </si>
  <si>
    <t>72-6-00005</t>
  </si>
  <si>
    <t>05.05.2000</t>
  </si>
  <si>
    <t>вул. Уманська, 2а</t>
  </si>
  <si>
    <t>1.12.7, експлуатації та обслуговування будівлі спорткомплексу</t>
  </si>
  <si>
    <t>8000000000:72:005:0021</t>
  </si>
  <si>
    <t>Товариство з обмеженою відповідальністю "Монарх"</t>
  </si>
  <si>
    <t>22900661</t>
  </si>
  <si>
    <t>267</t>
  </si>
  <si>
    <t>08.04.2005</t>
  </si>
  <si>
    <t>72-6-00265</t>
  </si>
  <si>
    <t>вул. Уманська, 8-12</t>
  </si>
  <si>
    <t>1.12.3, для будівництва, експлуатації та обслуговування навчально-виховного закладу</t>
  </si>
  <si>
    <t>8000000000:72:005:0048</t>
  </si>
  <si>
    <t>Товариство з обмеженою відповідальністю "Видавництво"Вечірня Зоря"</t>
  </si>
  <si>
    <t>30723585</t>
  </si>
  <si>
    <t>155</t>
  </si>
  <si>
    <t>31.10.2014</t>
  </si>
  <si>
    <t>МЗК-1-00298</t>
  </si>
  <si>
    <t>перетин вул.Уманської та Чоколівського бульвару</t>
  </si>
  <si>
    <t>1.13.3, для завершення будівництва, експлуатації та обслуговування житлово - готельного комплексу з вбудовано-прибудованими приміщеннями, книжковим магазином, спортивним містечком  та паркінгом</t>
  </si>
  <si>
    <t>8000000000:72:010:0007</t>
  </si>
  <si>
    <t>Товариство з обмеженою відповідальністю "Звездочет-1"</t>
  </si>
  <si>
    <t>21544543</t>
  </si>
  <si>
    <t>654</t>
  </si>
  <si>
    <t>72-6-00189</t>
  </si>
  <si>
    <t>вул. Ушинського, 4</t>
  </si>
  <si>
    <t>1.11.3, для будівництва, експлуатації та обслуговування торговельного центру для продажу радіотоварів з наземним паркінгом</t>
  </si>
  <si>
    <t>8000000000:69:006:0030</t>
  </si>
  <si>
    <t>365</t>
  </si>
  <si>
    <t>72-6-00496</t>
  </si>
  <si>
    <t>13.03.2008</t>
  </si>
  <si>
    <t>1.11.6, для будівництва експлуатації та обслуговування торговельно-офісного центру з підземним паркінгом</t>
  </si>
  <si>
    <t>8000000000:69:007:0037</t>
  </si>
  <si>
    <t>Акціонерне товариство закритого типу "ВЕЛМЕД"</t>
  </si>
  <si>
    <t>21627499</t>
  </si>
  <si>
    <t>1548</t>
  </si>
  <si>
    <t>69-6-00002</t>
  </si>
  <si>
    <t>09.06.2000</t>
  </si>
  <si>
    <t>вул. Ніжинська, 2-4</t>
  </si>
  <si>
    <t>1.11.6, обслуговування та експлуатації адміністративної будівлі</t>
  </si>
  <si>
    <t>8000000000:69:011:0001</t>
  </si>
  <si>
    <t>б/н 72-6-00307</t>
  </si>
  <si>
    <t>72-6-00307</t>
  </si>
  <si>
    <t>просп. Перемоги, 59а</t>
  </si>
  <si>
    <t>1.10.5, для експлуатації та обслуговування будівлі пуско-налагоджувальної дільниці</t>
  </si>
  <si>
    <t>8000000000:69:011:0016</t>
  </si>
  <si>
    <t>Товариство з обмеженою відповідальністю "Артур"</t>
  </si>
  <si>
    <t>19135139</t>
  </si>
  <si>
    <t>6070</t>
  </si>
  <si>
    <t>27.12.2015</t>
  </si>
  <si>
    <t>МЗК-1-00822</t>
  </si>
  <si>
    <t>просп. Перемоги, 57а</t>
  </si>
  <si>
    <t>8000000000:69:011:0037</t>
  </si>
  <si>
    <t>Відкрите акціонерне товариство "Меридіан" ім.С.П.Корольова</t>
  </si>
  <si>
    <t>14312973</t>
  </si>
  <si>
    <t>29</t>
  </si>
  <si>
    <t>07.03.2018</t>
  </si>
  <si>
    <t>МЗК-1-01501</t>
  </si>
  <si>
    <t>23.03.2018</t>
  </si>
  <si>
    <t>пров. Радищева, 18</t>
  </si>
  <si>
    <t>1, для експлуатації та обслуговування під'їзної залізничної колії</t>
  </si>
  <si>
    <t>8000000000:66:226:0002</t>
  </si>
  <si>
    <t>Товариство з обмеженою відповідальністю "Медична компанія"Медікус"</t>
  </si>
  <si>
    <t>21584181</t>
  </si>
  <si>
    <t>996</t>
  </si>
  <si>
    <t>13.10.2003</t>
  </si>
  <si>
    <t>66-6-00122</t>
  </si>
  <si>
    <t>09.12.2003</t>
  </si>
  <si>
    <t>вул. Краківська, 22</t>
  </si>
  <si>
    <t>1.11.6, реконструкції з надбудовою нежитлової будівлі під офісний центр з приміщеннями для зберігання медикаментів та подальшим його обслуговування та експлуатації</t>
  </si>
  <si>
    <t>8000000000:66:231:0003</t>
  </si>
  <si>
    <t>Товариство з обмеженою відповідальністю "Сучасні будівельні технології"</t>
  </si>
  <si>
    <t>32105407</t>
  </si>
  <si>
    <t>93</t>
  </si>
  <si>
    <t>66-6-00385</t>
  </si>
  <si>
    <t>26.01.2007</t>
  </si>
  <si>
    <t>вул.Попудренка, 1-а</t>
  </si>
  <si>
    <t>1.11.6, для експлуатації та обслуговування боулінг-центру</t>
  </si>
  <si>
    <t>8000000000:66:232:0009</t>
  </si>
  <si>
    <t>Акціонерний комерційний банк "Форум"</t>
  </si>
  <si>
    <t>21574573</t>
  </si>
  <si>
    <t>66-6-00415</t>
  </si>
  <si>
    <t>бульв. Верховної Ради, 7</t>
  </si>
  <si>
    <t>1.11.6, Для експлуатації та обслуговування нежитлового будинку</t>
  </si>
  <si>
    <t>8000000000:66:237:0005</t>
  </si>
  <si>
    <t>Відкрите акціонерне товариство "Київське будівельне управління теплових мереж"</t>
  </si>
  <si>
    <t>00120158</t>
  </si>
  <si>
    <t>б/н 66-5-00027</t>
  </si>
  <si>
    <t>16.07.1998</t>
  </si>
  <si>
    <t>66-5-00027</t>
  </si>
  <si>
    <t>пров. Червоногвардійський, 2</t>
  </si>
  <si>
    <t>8000000000:66:237:0007</t>
  </si>
  <si>
    <t>Закрите акціонерне товариство "Укрмонтажспецкомплект"</t>
  </si>
  <si>
    <t>20037548</t>
  </si>
  <si>
    <t>369</t>
  </si>
  <si>
    <t>66-6-00152</t>
  </si>
  <si>
    <t>пров. Червоногвардійський, 8</t>
  </si>
  <si>
    <t>1.11.6, для експлуатації та обслуговування складської бази</t>
  </si>
  <si>
    <t>8000000000:69:181:0001</t>
  </si>
  <si>
    <t>Закрите акціонерне товариство "Лагода"</t>
  </si>
  <si>
    <t>00275240</t>
  </si>
  <si>
    <t>72-6-00333</t>
  </si>
  <si>
    <t>07.12.2005</t>
  </si>
  <si>
    <t>вул. Польова, 21</t>
  </si>
  <si>
    <t>1.10.5, для експлуатації та обслуговування будівель і споруд цілісного майнового комплексу</t>
  </si>
  <si>
    <t>8000000000:72:014:0005</t>
  </si>
  <si>
    <t>632</t>
  </si>
  <si>
    <t>МЗК-1-00184</t>
  </si>
  <si>
    <t>бульв. Чоколівський, 38 (літ.Б)</t>
  </si>
  <si>
    <t>1.10.3, для експлуатації та обслуговування розподільчого пункту (РП-48)</t>
  </si>
  <si>
    <t>8000000000:72:016:0013</t>
  </si>
  <si>
    <t>Товариство з обмеженою відповідальністю "Трініті-БС"</t>
  </si>
  <si>
    <t>32491363</t>
  </si>
  <si>
    <t>1161</t>
  </si>
  <si>
    <t>МЗК-1-01070</t>
  </si>
  <si>
    <t>вул. Уманська, 47б</t>
  </si>
  <si>
    <t>1, для експлуатації та обслуговування будівлі спортивно-оздоровчого призначення</t>
  </si>
  <si>
    <t>8000000000:72:031:0002</t>
  </si>
  <si>
    <t>Публічне акціонерне товариство "Київметробуд"</t>
  </si>
  <si>
    <t>01387432</t>
  </si>
  <si>
    <t>109</t>
  </si>
  <si>
    <t>20.04.2016</t>
  </si>
  <si>
    <t>МЗК-1-00898</t>
  </si>
  <si>
    <t>04.05.2016</t>
  </si>
  <si>
    <t>просп. Повітрофлотський, 3а</t>
  </si>
  <si>
    <t>0, для експлуатації та обслуговування будівель і споруд енергодільниці</t>
  </si>
  <si>
    <t>8000000000:72:031:0005</t>
  </si>
  <si>
    <t>Товариство з обмеженою відповідальністю "КОРВЕТ-ЦЕНТР"</t>
  </si>
  <si>
    <t>32154567</t>
  </si>
  <si>
    <t>1940</t>
  </si>
  <si>
    <t>МЗК-1-00958</t>
  </si>
  <si>
    <t>вул. Ползунова, 6</t>
  </si>
  <si>
    <t>1.11.3, для будівництва, експлуатації та обслуговування торговельно-офісного комплексу</t>
  </si>
  <si>
    <t>8000000000:72:031:0067</t>
  </si>
  <si>
    <t>Товариство з обмеженою відповідальністю "ПОЛЮС-ЦЕНТР"</t>
  </si>
  <si>
    <t>34693738</t>
  </si>
  <si>
    <t>220</t>
  </si>
  <si>
    <t>29.06.2017</t>
  </si>
  <si>
    <t>МЗК-1-01307</t>
  </si>
  <si>
    <t>вул. Георгія Кірпи, 2б</t>
  </si>
  <si>
    <t>1, для реконструкції підземної будівлі під багатофункціональний комплекс з подальшою експлуатацією та обслуговуванням</t>
  </si>
  <si>
    <t>8000000000:72:031:0115</t>
  </si>
  <si>
    <t>Державне підприємство по розповсюдженню періодичних видань "Преса"</t>
  </si>
  <si>
    <t>25593685</t>
  </si>
  <si>
    <t>1084</t>
  </si>
  <si>
    <t>72-6-00613</t>
  </si>
  <si>
    <t>вул. Петрозаводська, 2а</t>
  </si>
  <si>
    <t>1.14.10, для експлуатації та обслуговування адміністративного будинку</t>
  </si>
  <si>
    <t>13.02, Для розміщення та експлуатації будівель та споруд об'єктів поштового зв'язку</t>
  </si>
  <si>
    <t>364</t>
  </si>
  <si>
    <t>19.05.2005</t>
  </si>
  <si>
    <t>8000000000:69:012:0007</t>
  </si>
  <si>
    <t>6108</t>
  </si>
  <si>
    <t>МЗК-1-00810</t>
  </si>
  <si>
    <t>29.01.2016</t>
  </si>
  <si>
    <t>1, для експлуатації та обслуговування адміністративно-виробничого комплексу</t>
  </si>
  <si>
    <t>8000000000:69:012:0009</t>
  </si>
  <si>
    <t>2883</t>
  </si>
  <si>
    <t>МЗК-1-00968</t>
  </si>
  <si>
    <t>02.08.2016</t>
  </si>
  <si>
    <t>просп. Перемоги, 55</t>
  </si>
  <si>
    <t>1.13.2, для будівництва житлового будинку з підземним гаражем та об'єктами соціально-побутового призначення</t>
  </si>
  <si>
    <t>8000000000:69:012:0010</t>
  </si>
  <si>
    <t>ТОВАРИСТВО З ОБМЕЖЕНОЮ ВІДПОВІДАЛЬНІСТЮ "НЕКСУС-ПРО"</t>
  </si>
  <si>
    <t>34569954</t>
  </si>
  <si>
    <t>470</t>
  </si>
  <si>
    <t>МЗК-1-00789</t>
  </si>
  <si>
    <t>вул. Виборзька, 92</t>
  </si>
  <si>
    <t>1.11.6, для обслуговування та експлуатації торгово-офісного центру</t>
  </si>
  <si>
    <t>8000000000:66:237:0008</t>
  </si>
  <si>
    <t>Товариство з обмеженою відповідальністю "Торас"</t>
  </si>
  <si>
    <t>25196103</t>
  </si>
  <si>
    <t>3969</t>
  </si>
  <si>
    <t>18.12.2000</t>
  </si>
  <si>
    <t>66-6-00011</t>
  </si>
  <si>
    <t>16.01.2001</t>
  </si>
  <si>
    <t>вул. Віскозна, 2</t>
  </si>
  <si>
    <t>1.13.4, для обслуговування адміністративно-господарських будівель і споруд</t>
  </si>
  <si>
    <t>8000000000:66:238:0020</t>
  </si>
  <si>
    <t>Колективне підприємство "Лівобережний"</t>
  </si>
  <si>
    <t>19034467</t>
  </si>
  <si>
    <t>630</t>
  </si>
  <si>
    <t>66-6-00019</t>
  </si>
  <si>
    <t>13.07.2001</t>
  </si>
  <si>
    <t>просп. Юрія Гагаріна, 5/2</t>
  </si>
  <si>
    <t>1.11.3, Для експлуатації та обслуговування павільонів: пункту прийому склотари,складу та літнього кафе</t>
  </si>
  <si>
    <t>8000000000:66:238:0021</t>
  </si>
  <si>
    <t>8000000000:66:238:0022</t>
  </si>
  <si>
    <t>8000000000:66:238:0100</t>
  </si>
  <si>
    <t>б/н 66-6-00298</t>
  </si>
  <si>
    <t>16.09.2005</t>
  </si>
  <si>
    <t>66-6-00298</t>
  </si>
  <si>
    <t>1.11.3, для будівництва, експлуатації та обслуговування прибудови до житлового будинку під ресторан</t>
  </si>
  <si>
    <t>8000000000:66:238:0112</t>
  </si>
  <si>
    <t>Товариство з обмеженою відповідальністю "МАРВІ"</t>
  </si>
  <si>
    <t>37935737</t>
  </si>
  <si>
    <t>МЗК-1-00883</t>
  </si>
  <si>
    <t>просп. Юрія Гагаріна, 19а</t>
  </si>
  <si>
    <t>1.11.6, для реконструкції, експлуатації та обслуговування закладу громадського харчування з магазином</t>
  </si>
  <si>
    <t>8000000000:66:239:0002</t>
  </si>
  <si>
    <t>Товариство з обмеженою відповідальністю "Господарка"</t>
  </si>
  <si>
    <t>21554062</t>
  </si>
  <si>
    <t>212</t>
  </si>
  <si>
    <t>14.02.2003</t>
  </si>
  <si>
    <t>66-6-00105</t>
  </si>
  <si>
    <t>08.10.2003</t>
  </si>
  <si>
    <t>просп. Юрія Гагаріна, 12а</t>
  </si>
  <si>
    <t>1.11.2, Для обслуговування та експлуатації складських приміщень</t>
  </si>
  <si>
    <t>8000000000:66:243:0006</t>
  </si>
  <si>
    <t>5306</t>
  </si>
  <si>
    <t>МЗК-1-00757</t>
  </si>
  <si>
    <t>1.14.2, для експлуатації та обслуговування автопарку</t>
  </si>
  <si>
    <t>8000000000:69:215:0044</t>
  </si>
  <si>
    <t>421</t>
  </si>
  <si>
    <t>72-6-00642</t>
  </si>
  <si>
    <t>20.09.2011</t>
  </si>
  <si>
    <t>вул. Чернишевського</t>
  </si>
  <si>
    <t>8000000000:69:225:0027</t>
  </si>
  <si>
    <t>Товариство з обмеженою відповідальністю "Продторг-2"</t>
  </si>
  <si>
    <t>32587260</t>
  </si>
  <si>
    <t>2-1525</t>
  </si>
  <si>
    <t>72-6-00178</t>
  </si>
  <si>
    <t>19.07.2004</t>
  </si>
  <si>
    <t>вул. Миронівська, 80</t>
  </si>
  <si>
    <t>1.11.3, для експлуатації та обслуговування павільйону для приймання склопосуду</t>
  </si>
  <si>
    <t>8000000000:69:226:0002</t>
  </si>
  <si>
    <t>СП у формі ТОВ "Господарська асоціація"Альянс-груп-інтернейшнл"</t>
  </si>
  <si>
    <t>14329169</t>
  </si>
  <si>
    <t>б/н 69-5-00019</t>
  </si>
  <si>
    <t>08.12.1998</t>
  </si>
  <si>
    <t>69-5-00019</t>
  </si>
  <si>
    <t>просп. Відрадний, 73</t>
  </si>
  <si>
    <t>0, експлуатації та обслуговування офісно-банківської будівлі</t>
  </si>
  <si>
    <t>8000000000:69:236:0019</t>
  </si>
  <si>
    <t>Публічне акціонерне товариство "КОМПАНІЯ КАТРАН"</t>
  </si>
  <si>
    <t>05441005</t>
  </si>
  <si>
    <t>366</t>
  </si>
  <si>
    <t>МЗК-1-00688</t>
  </si>
  <si>
    <t>вул. Новопольова, 2</t>
  </si>
  <si>
    <t>1.13.2, для будівництва, експлуатації та обслуговування житлового комплексу з підприємствами соціально-культурного, побутового обслуговування, спорудами для зберігання індивідуального автотранспорту та дитячим садочком</t>
  </si>
  <si>
    <t>8000000000:69:236:0030</t>
  </si>
  <si>
    <t>8000000000:72:041:0001</t>
  </si>
  <si>
    <t>Товариство з обмеженою відповідальністю "Лін Беккер"</t>
  </si>
  <si>
    <t>35181499</t>
  </si>
  <si>
    <t>72-6-00021</t>
  </si>
  <si>
    <t>08.06.2001</t>
  </si>
  <si>
    <t>вул. Молодогвардійська, 22</t>
  </si>
  <si>
    <t>1.11.6, Для експлуатації та обслуговування комплексу адміністративно-виробничих будівель і споруд</t>
  </si>
  <si>
    <t>8000000000:72:041:0002</t>
  </si>
  <si>
    <t>Відкрите акціонерне товариство торгівельна фірма "Явір"</t>
  </si>
  <si>
    <t>13670110</t>
  </si>
  <si>
    <t>б/н 72-5-00072</t>
  </si>
  <si>
    <t>21.09.1999</t>
  </si>
  <si>
    <t>72-5-00072</t>
  </si>
  <si>
    <t>вул. Молодогвардійська, 20</t>
  </si>
  <si>
    <t>0, обслуговування та експлуатації виробничо-складських приміщень</t>
  </si>
  <si>
    <t>8000000000:72:041:0003</t>
  </si>
  <si>
    <t>Закрите акціонерне товариство "Торіус"</t>
  </si>
  <si>
    <t>01552767</t>
  </si>
  <si>
    <t>б/н 72-6-00286</t>
  </si>
  <si>
    <t>10.06.2005</t>
  </si>
  <si>
    <t>72-6-00286</t>
  </si>
  <si>
    <t>вул. Молодогвардійська, 20а</t>
  </si>
  <si>
    <t>1.11.2, для експлуатації та обслуговування адмінбудинку,складських будівель і господарських споруд</t>
  </si>
  <si>
    <t>8000000000:72:041:0008</t>
  </si>
  <si>
    <t>Товариство з обмеженою відповідальністю "ВІЛ-147"</t>
  </si>
  <si>
    <t>23527626</t>
  </si>
  <si>
    <t>532</t>
  </si>
  <si>
    <t>72-6-00401</t>
  </si>
  <si>
    <t>26.02.2007</t>
  </si>
  <si>
    <t>вул. Волинська, 31а</t>
  </si>
  <si>
    <t>1.10.5, для обслуговування та експлуатації виробничих будівель та споруд</t>
  </si>
  <si>
    <t>8000000000:69:014:0006</t>
  </si>
  <si>
    <t>8000000000:69:014:0015</t>
  </si>
  <si>
    <t>Фірма "Шахід Бахонар Купер Індастріз", відкритого типу</t>
  </si>
  <si>
    <t>Іноз(21)</t>
  </si>
  <si>
    <t>6054</t>
  </si>
  <si>
    <t>МЗК-1-00820</t>
  </si>
  <si>
    <t>просп. Перемоги, 49/2</t>
  </si>
  <si>
    <t>1.13.4, для будівництва, експлуатації та обслуговування виробничо-лабораторного корпусу замість існуючої будівлі (колишнє пожежне депо заводу "Більшовик")</t>
  </si>
  <si>
    <t>8000000000:69:014:0019</t>
  </si>
  <si>
    <t>МЗК-1-01303</t>
  </si>
  <si>
    <t>вул. Вадима Гетьмана, 8/26</t>
  </si>
  <si>
    <t>1.11.6, для будівництва та обслуговування будівель і споруд торговельно-розважального центру з підземним паркінгом</t>
  </si>
  <si>
    <t>8000000000:69:014:0020</t>
  </si>
  <si>
    <t>ПРИВАТНЕ АКЦІОНЕРНЕ ТОВАРИСТВО "МТС УКРАЇНА"</t>
  </si>
  <si>
    <t>215</t>
  </si>
  <si>
    <t>02.09.2016</t>
  </si>
  <si>
    <t>МЗК-1-01020</t>
  </si>
  <si>
    <t>1, для реконструкції нежитлових будівель під центр мобільного зв'язку з подальшими експлуатацією та обслуговуванням</t>
  </si>
  <si>
    <t>13.03, Для розміщення та експлуатації інших технічних засобів зв'язку</t>
  </si>
  <si>
    <t>8000000000:69:014:0024</t>
  </si>
  <si>
    <t>МЗК-1-01302</t>
  </si>
  <si>
    <t>8000000000:69:015:0003</t>
  </si>
  <si>
    <t>Відкрите акціонерне товариство "Електроприладпостач"</t>
  </si>
  <si>
    <t>01882108</t>
  </si>
  <si>
    <t>б/н 72-6-00479</t>
  </si>
  <si>
    <t>10.01.2008</t>
  </si>
  <si>
    <t>72-6-00479</t>
  </si>
  <si>
    <t>вул. Радищева, 3</t>
  </si>
  <si>
    <t>1.11.2, для експлуатації та обслуговування адміністративно-господарських, складських будівель і споруд</t>
  </si>
  <si>
    <t>8000000000:69:016:0001</t>
  </si>
  <si>
    <t>1121</t>
  </si>
  <si>
    <t>МЗК-1-00750</t>
  </si>
  <si>
    <t>22.12.2015</t>
  </si>
  <si>
    <t>вул. Миколи Василенка, 5</t>
  </si>
  <si>
    <t>1.14.3, для експлуатації та обслуговування виробничої бази</t>
  </si>
  <si>
    <t>8000000000:66:243:0007</t>
  </si>
  <si>
    <t>Товариство з обмеженою відповідальністю "Рубін"</t>
  </si>
  <si>
    <t>31864713</t>
  </si>
  <si>
    <t>792</t>
  </si>
  <si>
    <t>30.07.2004</t>
  </si>
  <si>
    <t>66-6-00182</t>
  </si>
  <si>
    <t>вул. Гната Хоткевича, 10</t>
  </si>
  <si>
    <t>8000000000:66:243:0009</t>
  </si>
  <si>
    <t>Товариство з обмеженою відповідальністю "Київський республіканський АВТОЦЕНТР"</t>
  </si>
  <si>
    <t>21457519</t>
  </si>
  <si>
    <t>01.03.2016</t>
  </si>
  <si>
    <t>МЗК-1-00835</t>
  </si>
  <si>
    <t>1.14.2, для експлуатації та обслуговування адміністративно-складських приміщень з паливно-мастильним пунктом та автостоянкою</t>
  </si>
  <si>
    <t>8000000000:66:243:0010</t>
  </si>
  <si>
    <t>5305</t>
  </si>
  <si>
    <t>МЗК-1-00758</t>
  </si>
  <si>
    <t>8000000000:66:243:0101</t>
  </si>
  <si>
    <t>Товариство з обмеженою відповідальністю "Науково-виробничий центр"Практика"</t>
  </si>
  <si>
    <t>31954529</t>
  </si>
  <si>
    <t>1433</t>
  </si>
  <si>
    <t>66-6-00396</t>
  </si>
  <si>
    <t>31.05.2007</t>
  </si>
  <si>
    <t>1.11.6, для експлуатації та обслуговування майданчика для відстою вантажного автотранспорту (без права капітальної забудови)</t>
  </si>
  <si>
    <t>8000000000:66:244:0030</t>
  </si>
  <si>
    <t>Фізична особа-підприємець Пермінов Тимофій Євгенович</t>
  </si>
  <si>
    <t>436</t>
  </si>
  <si>
    <t>66-6-00613</t>
  </si>
  <si>
    <t>19.10.2012</t>
  </si>
  <si>
    <t>вул. Празька, 10в</t>
  </si>
  <si>
    <t>1.11.3, для експлуатації та обслуговування магазину продовольчих товарів з сезонним майданчиком з накриттям</t>
  </si>
  <si>
    <t>8000000000:66:247:0007</t>
  </si>
  <si>
    <t>Відкрите акціонерне товариство "Надійність"</t>
  </si>
  <si>
    <t>21502711</t>
  </si>
  <si>
    <t>13.04.2000</t>
  </si>
  <si>
    <t>66-6-00002</t>
  </si>
  <si>
    <t>22.05.2000</t>
  </si>
  <si>
    <t>вул. Червоногвардійська, 22а</t>
  </si>
  <si>
    <t>1.10.5, для обслуговування та експлуатації виробничої бази</t>
  </si>
  <si>
    <t>8000000000:66:247:0009</t>
  </si>
  <si>
    <t>Гаражно-будівельний кооператив N1</t>
  </si>
  <si>
    <t>22870865</t>
  </si>
  <si>
    <t>17-12765</t>
  </si>
  <si>
    <t>27.12.2004</t>
  </si>
  <si>
    <t>66-6-00227</t>
  </si>
  <si>
    <t>вул. Червоногвардійська, 36</t>
  </si>
  <si>
    <t>8000000000:66:247:0011</t>
  </si>
  <si>
    <t>Товариство з обмеженою відповідальністю "АТП сервіс 1"</t>
  </si>
  <si>
    <t>37117341</t>
  </si>
  <si>
    <t>202</t>
  </si>
  <si>
    <t>МЗК-1-01672</t>
  </si>
  <si>
    <t>вул. Гната Хоткевича, 34</t>
  </si>
  <si>
    <t>1.11.6, для експлуатації та обслуговування будівель і споруд адміністративно-виробничого комплексу</t>
  </si>
  <si>
    <t>8000000000:69:236:0034</t>
  </si>
  <si>
    <t>344</t>
  </si>
  <si>
    <t>72-6-00660</t>
  </si>
  <si>
    <t>вул. Івана Піддубного</t>
  </si>
  <si>
    <t>8000000000:69:248:0023</t>
  </si>
  <si>
    <t>Підприємство з іноземною інвестицією у формі товариства з обмеженою відповідальністю "АSВІS-УКРАЇНА"</t>
  </si>
  <si>
    <t>25274129</t>
  </si>
  <si>
    <t>21.01.2004</t>
  </si>
  <si>
    <t>72-6-00134</t>
  </si>
  <si>
    <t>вул. Газова, 30</t>
  </si>
  <si>
    <t>1.11.6, для завершення будівництва,подальшої експлуатації та обслуговування нежитлової будівлі та боксу на 5 гаражів</t>
  </si>
  <si>
    <t>8000000000:69:251:0124</t>
  </si>
  <si>
    <t>5716</t>
  </si>
  <si>
    <t>19.11.2013</t>
  </si>
  <si>
    <t>МЗК-1-00095</t>
  </si>
  <si>
    <t>25.11.2013</t>
  </si>
  <si>
    <t>бульв. Івана Лепсе, 46 (літ.З)</t>
  </si>
  <si>
    <t>1.10.3, для експлуатації та обслуговування трансформаторної підстанції (ТП-1941)</t>
  </si>
  <si>
    <t>8000000000:69:251:0298</t>
  </si>
  <si>
    <t>Товариство з обмеженою відповідальністю "Райдуга"</t>
  </si>
  <si>
    <t>01549455</t>
  </si>
  <si>
    <t>34</t>
  </si>
  <si>
    <t>24.01.2006</t>
  </si>
  <si>
    <t>72-6-00340</t>
  </si>
  <si>
    <t>02.02.2006</t>
  </si>
  <si>
    <t>бульв. Івана Лепсе, 40а</t>
  </si>
  <si>
    <t>1.11.6, для реконструкції адміністративного будинку під готель і кафе з його подальшою експлуатацією та обслуговуванням</t>
  </si>
  <si>
    <t>8000000000:69:252:0023</t>
  </si>
  <si>
    <t>Фізична особа-підприємець Цаава Мураді Лотієвич</t>
  </si>
  <si>
    <t>5717</t>
  </si>
  <si>
    <t>08.12.2015</t>
  </si>
  <si>
    <t>МЗК-1-00752</t>
  </si>
  <si>
    <t>24.12.2015</t>
  </si>
  <si>
    <t>просп. Відрадний, 36</t>
  </si>
  <si>
    <t>1.11.3, для будівництва, експлуатації та обслуговування торговельного павільйону з сезонним майданчиком</t>
  </si>
  <si>
    <t>8000000000:72:048:0002</t>
  </si>
  <si>
    <t>Товариство з обмеженою відповідальністю "Океан"</t>
  </si>
  <si>
    <t>31566191</t>
  </si>
  <si>
    <t>2-353</t>
  </si>
  <si>
    <t>72-6-00140</t>
  </si>
  <si>
    <t>вул. Урицького, 1а</t>
  </si>
  <si>
    <t>1.11.6, для будівництва,експлуатації та обслуговування торговельно-офісного центру</t>
  </si>
  <si>
    <t>8000000000:72:048:0005</t>
  </si>
  <si>
    <t>2-354</t>
  </si>
  <si>
    <t>72-6-00141</t>
  </si>
  <si>
    <t>вул. Митрополита Василя Липківського, 1а</t>
  </si>
  <si>
    <t>8000000000:72:057:0005</t>
  </si>
  <si>
    <t>Товариство з обмеженою відповідальністю "Корвет-К"</t>
  </si>
  <si>
    <t>31744061</t>
  </si>
  <si>
    <t>07.02.2003</t>
  </si>
  <si>
    <t>72-6-00075</t>
  </si>
  <si>
    <t>20.02.2003</t>
  </si>
  <si>
    <t>вул. Миколи Лукашевича, 15</t>
  </si>
  <si>
    <t>1.11.3, будівництво, експлуатація та обслуговування торговельного центру</t>
  </si>
  <si>
    <t>8000000000:69:016:0011</t>
  </si>
  <si>
    <t>Фірма "Т.М.М."-товариство з обмеженою відповідальністю</t>
  </si>
  <si>
    <t>14073675</t>
  </si>
  <si>
    <t>72-6-00360</t>
  </si>
  <si>
    <t>вул. Машинобудівна, 50</t>
  </si>
  <si>
    <t>1.10.4, для реконструкції з розширенням та наступною експлуатацією і обслуговуванням виробничо-офісних будівель</t>
  </si>
  <si>
    <t>8000000000:69:018:0001</t>
  </si>
  <si>
    <t>Товариство з додатковою відповідальністю "Інститут радіовимірювальної апаратури"</t>
  </si>
  <si>
    <t>14313010</t>
  </si>
  <si>
    <t>787</t>
  </si>
  <si>
    <t>25.09.2015</t>
  </si>
  <si>
    <t>МЗК-1-00643</t>
  </si>
  <si>
    <t>вул. Радищева, 10/14</t>
  </si>
  <si>
    <t>1.11.5, для експлуатації та обслуговування комплексу будівель та споруд</t>
  </si>
  <si>
    <t>8000000000:69:018:0003</t>
  </si>
  <si>
    <t>Товариство з обмеженою відповідальністю "ГАРАНТ-2011"</t>
  </si>
  <si>
    <t>37450625</t>
  </si>
  <si>
    <t>24.05.2019</t>
  </si>
  <si>
    <t>МЗК-1-01967</t>
  </si>
  <si>
    <t>07.06.2019</t>
  </si>
  <si>
    <t>пров. Радищева, 2</t>
  </si>
  <si>
    <t>1.8, для експлуатації та обслуговування адміністративно-побутових корпусів і складської бази</t>
  </si>
  <si>
    <t>8000000000:69:018:0005</t>
  </si>
  <si>
    <t>30</t>
  </si>
  <si>
    <t>МЗК-1-01500</t>
  </si>
  <si>
    <t>22.03.2018</t>
  </si>
  <si>
    <t>1, для експлуатації та обслуговування виробничих і складських будівель і споруд</t>
  </si>
  <si>
    <t>8000000000:69:023:0001</t>
  </si>
  <si>
    <t>ЗАТ "ЕМКО"</t>
  </si>
  <si>
    <t>01412785</t>
  </si>
  <si>
    <t>б/н 69-5-00028</t>
  </si>
  <si>
    <t>22.11.1999</t>
  </si>
  <si>
    <t>69-5-00028</t>
  </si>
  <si>
    <t>вул. Виборзька, 99</t>
  </si>
  <si>
    <t>0, експлуатації та обслуговування адміністративного будинку, виробничих приміщень та споруд</t>
  </si>
  <si>
    <t>8000000000:66:247:0027</t>
  </si>
  <si>
    <t>Рухлін Едуард Якович</t>
  </si>
  <si>
    <t>23.10.2018</t>
  </si>
  <si>
    <t>МЗК-1-01755</t>
  </si>
  <si>
    <t>24.10.2018</t>
  </si>
  <si>
    <t>1.11.6, для експлуатації та обслуговування будівлі майстерні</t>
  </si>
  <si>
    <t>8000000000:66:247:0029</t>
  </si>
  <si>
    <t>203</t>
  </si>
  <si>
    <t>МЗК-1-01673</t>
  </si>
  <si>
    <t>8000000000:66:247:0034</t>
  </si>
  <si>
    <t>Товариство з обмеженою відповідальністю "Благодійний центр-Асоціація Групо"</t>
  </si>
  <si>
    <t>22915295</t>
  </si>
  <si>
    <t>2-1604</t>
  </si>
  <si>
    <t>22.07.2004</t>
  </si>
  <si>
    <t>66-6-00174</t>
  </si>
  <si>
    <t>вул. Червоногвардійська</t>
  </si>
  <si>
    <t>1.11.6, для  будівництва, експлуатації та обслуговування складських приміщень та ремонтно-транспортної ділянки</t>
  </si>
  <si>
    <t>8000000000:69:254:0008</t>
  </si>
  <si>
    <t>Відкрите акціонерне товариство "Домобудівний комбінат №3"</t>
  </si>
  <si>
    <t>04012773</t>
  </si>
  <si>
    <t>1046</t>
  </si>
  <si>
    <t>72-6-00215</t>
  </si>
  <si>
    <t>просп. Відрадний, 42</t>
  </si>
  <si>
    <t>1.10.4, Для експлуатації та обслуговування їдальні і господарських споруд з майданчиком для відстою автотранспорту</t>
  </si>
  <si>
    <t>8000000000:69:254:0009</t>
  </si>
  <si>
    <t>Закрите акціонерне товариство "Орлан"</t>
  </si>
  <si>
    <t>21497134</t>
  </si>
  <si>
    <t>МЗК-1-00404</t>
  </si>
  <si>
    <t>вул. Михайла Донця, 29</t>
  </si>
  <si>
    <t>1.8, для експлуатації та обслуговування адміністратив</t>
  </si>
  <si>
    <t>8000000000:69:254:0010</t>
  </si>
  <si>
    <t>1.8, експлуатації та обслуговування адміністративного будинку</t>
  </si>
  <si>
    <t>8000000000:69:255:0007</t>
  </si>
  <si>
    <t>ТОВАРИСТВО З ОБМЕЖЕНОЮ ВІДПОВІДАЛЬНІСТЮ "ПРОМЛЕНД ІНВЕСТ"</t>
  </si>
  <si>
    <t>39602493</t>
  </si>
  <si>
    <t>3315</t>
  </si>
  <si>
    <t>21.08.2018</t>
  </si>
  <si>
    <t>МЗК-1-01808</t>
  </si>
  <si>
    <t>просп. Відрадний, 93/2</t>
  </si>
  <si>
    <t>1.13.2, для будівництва, обслуговування та експлуатації житлово-офісного комплексу з об’єктами торгівельного та соціально-побутового призначення</t>
  </si>
  <si>
    <t>8000000000:69:255:0008</t>
  </si>
  <si>
    <t>3318</t>
  </si>
  <si>
    <t>МЗК-1-01807</t>
  </si>
  <si>
    <t>8000000000:69:256:0007</t>
  </si>
  <si>
    <t>Північно-Західне закрите акціонерне товариство "Вторкольормет"</t>
  </si>
  <si>
    <t>00195943</t>
  </si>
  <si>
    <t>172</t>
  </si>
  <si>
    <t>72-6-00367</t>
  </si>
  <si>
    <t>вул. Бакуніна, 3</t>
  </si>
  <si>
    <t>1.13.4, для обслуговування та експлуатації  виробничих будівель та споруд</t>
  </si>
  <si>
    <t>8000000000:72:063:0007</t>
  </si>
  <si>
    <t>ТОВАРИСТВО З ОБМЕЖЕНОЮ ВІДПОВІДАЛЬНІСТЮ "ДЕОРБУД"</t>
  </si>
  <si>
    <t>40442478</t>
  </si>
  <si>
    <t>204</t>
  </si>
  <si>
    <t>15.08.2016</t>
  </si>
  <si>
    <t>МЗК-1-00983</t>
  </si>
  <si>
    <t>29.08.2016</t>
  </si>
  <si>
    <t>вул. Митрополита Василя Липківського, 38</t>
  </si>
  <si>
    <t>1.13.4, для будівництва та експлуатації житлових будинків з паркінгом та вбудовано-прибудованими адміністративними приміщеннями і закладами громадського харчування, благоустроєм та озелененням території</t>
  </si>
  <si>
    <t>8000000000:69:023:0002</t>
  </si>
  <si>
    <t>Закрите акціонерне товариство "Завод експериментальних промислових технологій"</t>
  </si>
  <si>
    <t>02133857</t>
  </si>
  <si>
    <t>72-6-00076</t>
  </si>
  <si>
    <t>вул. Машинобудівна, 46</t>
  </si>
  <si>
    <t>8000000000:69:023:0003</t>
  </si>
  <si>
    <t>Відкрите акціонерне товариство "Ремторгустаткування"</t>
  </si>
  <si>
    <t>02132668</t>
  </si>
  <si>
    <t>8-591</t>
  </si>
  <si>
    <t>20.03.2005</t>
  </si>
  <si>
    <t>72-6-00371</t>
  </si>
  <si>
    <t>вул. Машинобудівна, 44</t>
  </si>
  <si>
    <t>1.11.6, для експлуатації та обслуговуання адміністративно-виробничих будівель і споруд</t>
  </si>
  <si>
    <t>8000000000:69:024:0001</t>
  </si>
  <si>
    <t>Відкрите акціонерне товариство "Тракт"</t>
  </si>
  <si>
    <t>03450318</t>
  </si>
  <si>
    <t>б/н 69-5-00020</t>
  </si>
  <si>
    <t>69-5-00020</t>
  </si>
  <si>
    <t>пров. Польовий, 6</t>
  </si>
  <si>
    <t>8000000000:69:024:0004</t>
  </si>
  <si>
    <t>ТОВ "Біла Вежа"</t>
  </si>
  <si>
    <t>25282896</t>
  </si>
  <si>
    <t>3242</t>
  </si>
  <si>
    <t>09.10.2000</t>
  </si>
  <si>
    <t>69-6-00008</t>
  </si>
  <si>
    <t>28.11.2000</t>
  </si>
  <si>
    <t>пров. Польовий, 9</t>
  </si>
  <si>
    <t>1.11.6, Для експлуатації та обслуговування адміністративної будівлі</t>
  </si>
  <si>
    <t>8000000000:69:024:0010</t>
  </si>
  <si>
    <t>Публічне акціонерне товариство "Брокбізнесбанк"</t>
  </si>
  <si>
    <t>19357489</t>
  </si>
  <si>
    <t>б/н 69-5-00027</t>
  </si>
  <si>
    <t>69-5-00027</t>
  </si>
  <si>
    <t>просп. Перемоги, 41</t>
  </si>
  <si>
    <t>1.11.6, для експлуатації та обслуговування банківського центру</t>
  </si>
  <si>
    <t>8000000000:66:259:0004</t>
  </si>
  <si>
    <t>Закрите акціонерне товариство Виробничо-будівельна фірма "Берест"</t>
  </si>
  <si>
    <t>02403446</t>
  </si>
  <si>
    <t>7-1310</t>
  </si>
  <si>
    <t>66-6-00235</t>
  </si>
  <si>
    <t>10.02.2005</t>
  </si>
  <si>
    <t>вул. Олекси Довбуша, 35</t>
  </si>
  <si>
    <t>8000000000:66:259:0024</t>
  </si>
  <si>
    <t>ПРИВАТНЕ АКЦІОНЕРНЕ ТОВАРИСТВО "КАСАН-УКРАЇНА"</t>
  </si>
  <si>
    <t>24575805</t>
  </si>
  <si>
    <t>02.03.2016</t>
  </si>
  <si>
    <t>МЗК-1-00841</t>
  </si>
  <si>
    <t>вул. Олекси Довбуша, 32</t>
  </si>
  <si>
    <t>1.11.2, для експлуатації та обслуговування комплексу будівель і споруд</t>
  </si>
  <si>
    <t>8000000000:66:259:0030</t>
  </si>
  <si>
    <t>Товариство з обмеженою відповідальністю "МІС ЛТД"</t>
  </si>
  <si>
    <t>30679065</t>
  </si>
  <si>
    <t>2919</t>
  </si>
  <si>
    <t>09.11.2001</t>
  </si>
  <si>
    <t>66-6-00028</t>
  </si>
  <si>
    <t>вул. Олекси Довбуша, 37</t>
  </si>
  <si>
    <t>1.14.2, для завершення будівництва та подальшої експлуатації будівель і споруд автотранспортного підприємства</t>
  </si>
  <si>
    <t>8000000000:66:259:0033</t>
  </si>
  <si>
    <t>Товариство з обмеженою відповідальністю "Інженерно-будівельна компанія"МАЛАХІТ"</t>
  </si>
  <si>
    <t>24729540</t>
  </si>
  <si>
    <t>732</t>
  </si>
  <si>
    <t>14.07.2003</t>
  </si>
  <si>
    <t>66-6-00097</t>
  </si>
  <si>
    <t>08.09.2003</t>
  </si>
  <si>
    <t>1.11.1, для експлуатації і обслуговування ремонтного цеху та механічної мийки</t>
  </si>
  <si>
    <t>8000000000:66:259:0035</t>
  </si>
  <si>
    <t>8000000000:69:256:0020</t>
  </si>
  <si>
    <t>Товариство з обмеженою відповідальністю "Самотлор"</t>
  </si>
  <si>
    <t>32524220</t>
  </si>
  <si>
    <t>487</t>
  </si>
  <si>
    <t>07.02.2007</t>
  </si>
  <si>
    <t>72-6-00402</t>
  </si>
  <si>
    <t>просп. Відрадний, 95</t>
  </si>
  <si>
    <t>1.11.6, для експлуатації та обслуговування адміністративно-складських будівель і споруд</t>
  </si>
  <si>
    <t>8000000000:69:256:0061</t>
  </si>
  <si>
    <t>Товариство з обмеженою відповідальністю "ДОРАДА"</t>
  </si>
  <si>
    <t>33051261</t>
  </si>
  <si>
    <t>МЗК-1-00463</t>
  </si>
  <si>
    <t>06.07.2015</t>
  </si>
  <si>
    <t>1.11.2, для експлуатації та обслуговування виробничо-адміністративно-складського комплексу</t>
  </si>
  <si>
    <t>8000000000:69:257:0001</t>
  </si>
  <si>
    <t>Відкрите акціонерне товариство "Свемон-Київ"</t>
  </si>
  <si>
    <t>01190416</t>
  </si>
  <si>
    <t>2-1796</t>
  </si>
  <si>
    <t>72-6-00190</t>
  </si>
  <si>
    <t>вул. Новопольова, 96</t>
  </si>
  <si>
    <t>8000000000:72:063:0011</t>
  </si>
  <si>
    <t>ТОВАРИСТВО З ОБМЕЖЕНОЮ ВІДПОВІДАЛЬНІСТЮ "Н.В.ІНВЕСТ"</t>
  </si>
  <si>
    <t>40237218</t>
  </si>
  <si>
    <t>1143</t>
  </si>
  <si>
    <t>МЗК-1-01394</t>
  </si>
  <si>
    <t>25.10.2017</t>
  </si>
  <si>
    <t>вул. Патріарха Мстислава Скрипника, 46 (літ.В)</t>
  </si>
  <si>
    <t>1.11.6, для будівництва, експлуатації та обслуговування медичного центру зі знесенням існуючого нежитлового будинку</t>
  </si>
  <si>
    <t>8000000000:72:063:0028</t>
  </si>
  <si>
    <t>Обслуговуючий гаражно-будівельний кооператив інвалідів "Золушка"</t>
  </si>
  <si>
    <t>23510459</t>
  </si>
  <si>
    <t>2500</t>
  </si>
  <si>
    <t>МЗК-1-01642</t>
  </si>
  <si>
    <t>вул. Стадіонна, 5а</t>
  </si>
  <si>
    <t>8000000000:72:063:0038</t>
  </si>
  <si>
    <t>2-4442</t>
  </si>
  <si>
    <t>30.12.2003</t>
  </si>
  <si>
    <t>72-6-00133</t>
  </si>
  <si>
    <t>26.01.2004</t>
  </si>
  <si>
    <t>вул. Сурикова, 3 літ. А</t>
  </si>
  <si>
    <t>1.11.3, для реконструкції нежитлової будівлі, подальшою експлуатацією та обслуговуванням торговельно-офісного центру</t>
  </si>
  <si>
    <t>8000000000:72:063:0057</t>
  </si>
  <si>
    <t>Товариство з обмеженою відповідальністю "Медично-оздоровчий комплекс"Кипарис"</t>
  </si>
  <si>
    <t>33231170</t>
  </si>
  <si>
    <t>7</t>
  </si>
  <si>
    <t>72-6-00564</t>
  </si>
  <si>
    <t>28.01.2009</t>
  </si>
  <si>
    <t>вулиця Патріарха Мстислава Скрипника (до перейменування-вул.Миколи Островського), 46</t>
  </si>
  <si>
    <t>1.12.5, для будівництва,експлуатації та обслуговування медично-оздоровчого центру</t>
  </si>
  <si>
    <t>8000000000:72:063:0059</t>
  </si>
  <si>
    <t>ТОВАРИСТВО З ОБМЕЖЕНОЮ ВІДПОВІДАЛЬНІСТЮ "РЄНТ-СЕРВІС"</t>
  </si>
  <si>
    <t>35917915</t>
  </si>
  <si>
    <t>1928</t>
  </si>
  <si>
    <t>26.04.2013</t>
  </si>
  <si>
    <t>МЗК-1-00001</t>
  </si>
  <si>
    <t>18.05.2013</t>
  </si>
  <si>
    <t>вул. Сурикова, 3</t>
  </si>
  <si>
    <t>1.13.2, для будівництва житлового комплексу з торгово-офісними об'єктами та паркінгом</t>
  </si>
  <si>
    <t>8000000000:69:024:0011</t>
  </si>
  <si>
    <t>Товариство з обмеженою відповідальністю "Центральний гастроном"</t>
  </si>
  <si>
    <t>32455702</t>
  </si>
  <si>
    <t>1286</t>
  </si>
  <si>
    <t>72-6-00246</t>
  </si>
  <si>
    <t>26.01.2005</t>
  </si>
  <si>
    <t>просп. Перемоги, 47а</t>
  </si>
  <si>
    <t>1.11.3, для будівництва,експлуатації та обслуговування торговельно-офісного комплексу</t>
  </si>
  <si>
    <t>8000000000:69:024:0013</t>
  </si>
  <si>
    <t>Державне підприємство "Державний експертний центр Міністерства охорони здоров'я України"</t>
  </si>
  <si>
    <t>20015794</t>
  </si>
  <si>
    <t>1158</t>
  </si>
  <si>
    <t>06.10.2010</t>
  </si>
  <si>
    <t>72-6-00618</t>
  </si>
  <si>
    <t>21.10.2010</t>
  </si>
  <si>
    <t>вул. Смоленська, 10</t>
  </si>
  <si>
    <t>1.13.4, для реконструкції об'єкта незавершеного будівництва під розміщення державного підприємства "Державний фармакологічний центр" та медико-реабілітаційного центру</t>
  </si>
  <si>
    <t>8000000000:69:024:0024</t>
  </si>
  <si>
    <t>Товариство з обмеженою відповідальністю "Київська фінансово-будівельна компанія"</t>
  </si>
  <si>
    <t>24381610</t>
  </si>
  <si>
    <t>280</t>
  </si>
  <si>
    <t>29.03.2004</t>
  </si>
  <si>
    <t>72-6-00157</t>
  </si>
  <si>
    <t>22.04.2004</t>
  </si>
  <si>
    <t>перетин просп.Перемоги та вул.Індустріальної</t>
  </si>
  <si>
    <t>1.13.2, для будівництва, експлуатації та обслуговування торговельно-ділового та житлово-офісного комплексу</t>
  </si>
  <si>
    <t>8000000000:69:025:0001</t>
  </si>
  <si>
    <t>КиІвський завод скловиробів</t>
  </si>
  <si>
    <t>00293290</t>
  </si>
  <si>
    <t>1750</t>
  </si>
  <si>
    <t>21.02.2002</t>
  </si>
  <si>
    <t>72-6-00042</t>
  </si>
  <si>
    <t>26.03.2002</t>
  </si>
  <si>
    <t>вул. Машинобудівна, 42</t>
  </si>
  <si>
    <t>0, експлуатації та обслуговування виробничої бази товариства</t>
  </si>
  <si>
    <t>8000000000:66:259:0045</t>
  </si>
  <si>
    <t>Товариство з обмеженою відповідальністю "М енд С груп"</t>
  </si>
  <si>
    <t>2102</t>
  </si>
  <si>
    <t>66-6-00408</t>
  </si>
  <si>
    <t>16.08.2007</t>
  </si>
  <si>
    <t>1.14.2, для реконструкції нежитлової будівлі - блоку інженерної підготовки, будівництва та обслуговування офісно-складських приміщень</t>
  </si>
  <si>
    <t>8000000000:66:259:0053</t>
  </si>
  <si>
    <t>1.11.6, для розміщення і обслуговування майданчика для відстою вантажного автотранспорту</t>
  </si>
  <si>
    <t>8000000000:66:259:0150</t>
  </si>
  <si>
    <t>ТОВАРИСТВО З ОБМЕЖЕНОЮ ВІДПОВІДАЛЬНІСТЮ "БАРОКС"</t>
  </si>
  <si>
    <t>40187911</t>
  </si>
  <si>
    <t>1257</t>
  </si>
  <si>
    <t>МЗК-1-01434</t>
  </si>
  <si>
    <t>3.1.5, для експлуатації та обслуговування адміністративних та виробничо-складських будівель з відкритою автостоянкою</t>
  </si>
  <si>
    <t>8000000000:66:264:0003</t>
  </si>
  <si>
    <t>ЗАТ "Київметал"</t>
  </si>
  <si>
    <t>05471632</t>
  </si>
  <si>
    <t>б/н 66-5-00032</t>
  </si>
  <si>
    <t>25.10.1999</t>
  </si>
  <si>
    <t>66-5-00032</t>
  </si>
  <si>
    <t>просп. Визволителів, 5</t>
  </si>
  <si>
    <t>0, експлуатації та обслуговування адміністративно-побутових корпусів і складської бази</t>
  </si>
  <si>
    <t>8000000000:66:264:0004</t>
  </si>
  <si>
    <t>Колективне підприємство "Енергомонтажний поїзд N751"</t>
  </si>
  <si>
    <t>01387811</t>
  </si>
  <si>
    <t>б/н 66-5-00029</t>
  </si>
  <si>
    <t>66-5-00029</t>
  </si>
  <si>
    <t>просп. Визволителів, 13</t>
  </si>
  <si>
    <t>0, Для експлуатації та обслуговування комплексу будівель і с</t>
  </si>
  <si>
    <t>8000000000:69:261:0001</t>
  </si>
  <si>
    <t>1042</t>
  </si>
  <si>
    <t>72-6-00211</t>
  </si>
  <si>
    <t>просп. Відрадний, 103</t>
  </si>
  <si>
    <t>1.13.4, для експлуатації та обслуговування адміністративно-виробничих, господарських і складських будівель та споруд</t>
  </si>
  <si>
    <t>8000000000:69:261:0002</t>
  </si>
  <si>
    <t>1043</t>
  </si>
  <si>
    <t>72-6-00212</t>
  </si>
  <si>
    <t>8000000000:69:261:0003</t>
  </si>
  <si>
    <t>1044</t>
  </si>
  <si>
    <t>72-6-00213</t>
  </si>
  <si>
    <t>просп. Відрадний, 97, 103</t>
  </si>
  <si>
    <t>8000000000:69:261:0004</t>
  </si>
  <si>
    <t>Публічне акціонерне товариство "Проектно-технологічний інститут"Київоргбуд"</t>
  </si>
  <si>
    <t>04012951</t>
  </si>
  <si>
    <t>28.03.2019</t>
  </si>
  <si>
    <t>МЗК-1-01930</t>
  </si>
  <si>
    <t>16.05.2019</t>
  </si>
  <si>
    <t>1, для експлуатації та обслуговування адміністративно-виробничої будівлі</t>
  </si>
  <si>
    <t>8000000000:69:263:0016</t>
  </si>
  <si>
    <t>144</t>
  </si>
  <si>
    <t>72-6-00361</t>
  </si>
  <si>
    <t>вул. Новопольова, 99а</t>
  </si>
  <si>
    <t>1.11.6, Для обслуговування та експлуатації виробничої будівлі</t>
  </si>
  <si>
    <t>8000000000:69:264:0002</t>
  </si>
  <si>
    <t>вул. Пост-Волинська, 7</t>
  </si>
  <si>
    <t>8000000000:72:075:0002</t>
  </si>
  <si>
    <t>Колективне підприємство "Будінформстандарт"</t>
  </si>
  <si>
    <t>22890327</t>
  </si>
  <si>
    <t>2-2708</t>
  </si>
  <si>
    <t>11.09.2001</t>
  </si>
  <si>
    <t>72-6-00029</t>
  </si>
  <si>
    <t>вул. Либідська, 1а</t>
  </si>
  <si>
    <t>1.10.5, для експлуатації та обслуговування адміністративно-виробничих будівель</t>
  </si>
  <si>
    <t>8000000000:72:075:0003</t>
  </si>
  <si>
    <t>2-2709</t>
  </si>
  <si>
    <t>72-6-00030</t>
  </si>
  <si>
    <t>1.10.5, для експлуатації та обслуговування погреба у зв'язку з прийняттям його на баланс підприємства</t>
  </si>
  <si>
    <t>8000000000:72:075:0007</t>
  </si>
  <si>
    <t>Об'єднаний кооператив по будівництву та експлуатації гаражів, стоянок-ГБК "Центр"</t>
  </si>
  <si>
    <t>22933821</t>
  </si>
  <si>
    <t>360</t>
  </si>
  <si>
    <t>72-6-00087</t>
  </si>
  <si>
    <t>вул. Льва Толстого, 59</t>
  </si>
  <si>
    <t>1.13.4, для будівництва, експлуатації та обслуговування багатоповерхового гаража з виробничими приміщеннями акціонерної енергопостачальної компанії "Київенерго"в цокольному поверсі</t>
  </si>
  <si>
    <t>8000000000:72:077:0005</t>
  </si>
  <si>
    <t>548</t>
  </si>
  <si>
    <t>91-6-00976</t>
  </si>
  <si>
    <t>27.09.2012</t>
  </si>
  <si>
    <t>вул. Жилянська, 85</t>
  </si>
  <si>
    <t>1.10.3, для реконструкції  станції теплопостачання № 1 з подальшими експлуатацією та обслуговуванням</t>
  </si>
  <si>
    <t>8000000000:72:077:0006</t>
  </si>
  <si>
    <t>91-6-00977</t>
  </si>
  <si>
    <t>8000000000:72:077:0007</t>
  </si>
  <si>
    <t>Товариство з обмеженою відповідальністю "Приват"</t>
  </si>
  <si>
    <t>30488584</t>
  </si>
  <si>
    <t>865</t>
  </si>
  <si>
    <t>91-6-00178</t>
  </si>
  <si>
    <t>23.10.2003</t>
  </si>
  <si>
    <t>вул. Комінтерну, 29</t>
  </si>
  <si>
    <t>8000000000:72:077:0016</t>
  </si>
  <si>
    <t>Товариство з обмеженою відповідальністю "Смачного Бон Апетит"</t>
  </si>
  <si>
    <t>20049385</t>
  </si>
  <si>
    <t>б/н 91-6-00578</t>
  </si>
  <si>
    <t>91-6-00578</t>
  </si>
  <si>
    <t>вул. Вокзальна, 1</t>
  </si>
  <si>
    <t>1.11.3, Для будівництва, експлуатації та обслуговування торговельного комплексу "Петровські ряди"</t>
  </si>
  <si>
    <t>8000000000:72:078:0015</t>
  </si>
  <si>
    <t>ТОВАРИСТВО З ОБМЕЖЕНОЮ ВІДПОВІДАЛЬНІСТЮ "КАПІТАЛ ІНВЕСТ ЛТД"</t>
  </si>
  <si>
    <t>34354782</t>
  </si>
  <si>
    <t>125</t>
  </si>
  <si>
    <t>31.05.2018</t>
  </si>
  <si>
    <t>МЗК-1-01587</t>
  </si>
  <si>
    <t>вул. Саксаганського, 115а</t>
  </si>
  <si>
    <t>0, для експлуатації та обслуговування нежилого (офісного) будинку</t>
  </si>
  <si>
    <t>8000000000:69:028:0005</t>
  </si>
  <si>
    <t>28</t>
  </si>
  <si>
    <t>МЗК-1-01502</t>
  </si>
  <si>
    <t>8000000000:69:029:0002</t>
  </si>
  <si>
    <t>72-6-00645</t>
  </si>
  <si>
    <t>вул. Світлогорська, 2/25</t>
  </si>
  <si>
    <t>8000000000:69:031:0002</t>
  </si>
  <si>
    <t>Приватне підприємство "Віталфарма"</t>
  </si>
  <si>
    <t>30108220</t>
  </si>
  <si>
    <t>17-2337</t>
  </si>
  <si>
    <t>72-6-00296</t>
  </si>
  <si>
    <t>13.07.2005</t>
  </si>
  <si>
    <t>вул. Радищева, 19</t>
  </si>
  <si>
    <t>1.13.4, Для експлуатації та обслуговування адміністративно-господарських будівель і  споруд</t>
  </si>
  <si>
    <t>8000000000:69:031:0003</t>
  </si>
  <si>
    <t>Відкрите акціонерне товариство "По реконструкції, будівництву та ремонту"</t>
  </si>
  <si>
    <t>03334813</t>
  </si>
  <si>
    <t>19.03.2004</t>
  </si>
  <si>
    <t>72-6-00150</t>
  </si>
  <si>
    <t>30.03.2004</t>
  </si>
  <si>
    <t>вул. Світлогірська, 5/6</t>
  </si>
  <si>
    <t>1.10.5, для експлуатації та обслуговування адміністративно-виробничих будівель та споруд</t>
  </si>
  <si>
    <t>8000000000:69:031:0004</t>
  </si>
  <si>
    <t>Публічне акціонерне товариство "Трест Київспецбуд"</t>
  </si>
  <si>
    <t>04012744</t>
  </si>
  <si>
    <t>847</t>
  </si>
  <si>
    <t>29.08.2003</t>
  </si>
  <si>
    <t>72-6-00116</t>
  </si>
  <si>
    <t>12.11.2003</t>
  </si>
  <si>
    <t>вул. Радищева, 10</t>
  </si>
  <si>
    <t>1.10.5, для експлуатації та обслуговування адміністративно-виробничих та складських будівель і споруд</t>
  </si>
  <si>
    <t>8000000000:69:032:0002</t>
  </si>
  <si>
    <t>17-3188</t>
  </si>
  <si>
    <t>72-6-00363</t>
  </si>
  <si>
    <t>1.11.6, для експлуатації та обслуговування адміністративних та складських будівель і споруд</t>
  </si>
  <si>
    <t>8000000000:66:264:0039</t>
  </si>
  <si>
    <t>Товариство з обмеженою відповідальністю "КОМПАНІЯ"МЕТРОПОЛІС"</t>
  </si>
  <si>
    <t>32587652</t>
  </si>
  <si>
    <t>1784</t>
  </si>
  <si>
    <t>25.06.2007</t>
  </si>
  <si>
    <t>66-6-00400</t>
  </si>
  <si>
    <t>03.07.2007</t>
  </si>
  <si>
    <t>на перетині проспектів Броварського та Визволителів</t>
  </si>
  <si>
    <t>1.11.6, для будівництва, експлуатації та обслуговування торгово-офісного центру</t>
  </si>
  <si>
    <t>8000000000:66:265:0006</t>
  </si>
  <si>
    <t>Товариство з обмеженою відповідальністю спільне підрпиємство "Еланда Астра"</t>
  </si>
  <si>
    <t>19256073</t>
  </si>
  <si>
    <t>1045</t>
  </si>
  <si>
    <t>10.10.2016</t>
  </si>
  <si>
    <t>МЗК-1-01045</t>
  </si>
  <si>
    <t>19.10.2016</t>
  </si>
  <si>
    <t>вул. Алма-Атинська, 14а</t>
  </si>
  <si>
    <t>1.11.2, для експлуатації та обслуговування виробничої бази і складських приміщень</t>
  </si>
  <si>
    <t>8000000000:66:265:0008</t>
  </si>
  <si>
    <t>338</t>
  </si>
  <si>
    <t>МЗК-1-01992</t>
  </si>
  <si>
    <t>вул.Алматинська (кол.вул.Алма-Атинська), 12, 12 літ.К</t>
  </si>
  <si>
    <t>1.10.5, Для експлуатації та обслуговування  комплексу  будівель  і споруд виробничої бази управління виробничо-технічної комплектації (УВТК)</t>
  </si>
  <si>
    <t>8000000000:66:265:0010</t>
  </si>
  <si>
    <t>ТОВ "Украгропромтехніка"</t>
  </si>
  <si>
    <t>19017121</t>
  </si>
  <si>
    <t>б/н 66-5-00035</t>
  </si>
  <si>
    <t>15.11.1999</t>
  </si>
  <si>
    <t>66-5-00035</t>
  </si>
  <si>
    <t>вул. Алма-Атинська, 12а</t>
  </si>
  <si>
    <t>1.8, експлуатації та обслуговування складських будівель</t>
  </si>
  <si>
    <t>8000000000:66:265:0040</t>
  </si>
  <si>
    <t>Товариство з обмеженою відповідальністю "АННА-ФЛЕКС"</t>
  </si>
  <si>
    <t>35974994</t>
  </si>
  <si>
    <t>МЗК-1-01979</t>
  </si>
  <si>
    <t>07.08.2019</t>
  </si>
  <si>
    <t>вул. Алматинська, 12б літ. А</t>
  </si>
  <si>
    <t>1.10.5, Для експлуатації та обслуговування комплексу будівель і споруд виробничої бази спеціалізованого монтажного управління-3 (СМУ-3)</t>
  </si>
  <si>
    <t>8000000000:66:266:0011</t>
  </si>
  <si>
    <t>Товариство з обмеженою відповідальністю "Гледфарм ЛТД"</t>
  </si>
  <si>
    <t>20075891</t>
  </si>
  <si>
    <t>188</t>
  </si>
  <si>
    <t>МЗК-1-00975</t>
  </si>
  <si>
    <t>вул. Алма-Атинська, 58</t>
  </si>
  <si>
    <t>1.11.3, для експлуатації та обслуговування нежитлового, адміністративно-офісного будинку</t>
  </si>
  <si>
    <t>8000000000:78:053:0003</t>
  </si>
  <si>
    <t>Оболонський</t>
  </si>
  <si>
    <t>Дочірнє підприємство "ПОЛО-Електрообладнання"</t>
  </si>
  <si>
    <t>23718220</t>
  </si>
  <si>
    <t>МЗК-1-00297</t>
  </si>
  <si>
    <t>21.10.2014</t>
  </si>
  <si>
    <t>вул. Петра Дегтяренка, 12</t>
  </si>
  <si>
    <t>1.10.5, для експлуатації та обслуговування розчинного вузла</t>
  </si>
  <si>
    <t>8000000000:78:053:0012</t>
  </si>
  <si>
    <t>Кооператив по будівництву та експлуатації індивідуальних гаражів "Конопляний"</t>
  </si>
  <si>
    <t>22895658</t>
  </si>
  <si>
    <t>17-4903</t>
  </si>
  <si>
    <t>78-6-00320</t>
  </si>
  <si>
    <t>вул. Коноплянська, 9</t>
  </si>
  <si>
    <t>8000000000:78:053:0017</t>
  </si>
  <si>
    <t>Товариство з обмеженою відповідальністю "Терра+"</t>
  </si>
  <si>
    <t>32044281</t>
  </si>
  <si>
    <t>28.02.2006</t>
  </si>
  <si>
    <t>78-6-00342</t>
  </si>
  <si>
    <t>06.03.2006</t>
  </si>
  <si>
    <t>вулиця Бережанська, 6а та 6б</t>
  </si>
  <si>
    <t>1.10.5, для експлуатації та обслуговування виробничих нежитлових будинків</t>
  </si>
  <si>
    <t>8000000000:78:053:0022</t>
  </si>
  <si>
    <t>Товариство з обмеженою відповідальністю "Протєкт"</t>
  </si>
  <si>
    <t>33400429</t>
  </si>
  <si>
    <t>МЗК-1-00250</t>
  </si>
  <si>
    <t>вул. Бережанська, 6</t>
  </si>
  <si>
    <t>1.10.5, для будівництва, експлуатації та обслуговування виробничих і складських приміщень</t>
  </si>
  <si>
    <t>8000000000:78:053:0024</t>
  </si>
  <si>
    <t>Товариство з обмеженою відповідальністю "Мале підприємство"СТРОЙГАРАНТ"</t>
  </si>
  <si>
    <t>13679074</t>
  </si>
  <si>
    <t>930</t>
  </si>
  <si>
    <t>78-6-00658</t>
  </si>
  <si>
    <t>20.04.2011</t>
  </si>
  <si>
    <t>1.10.5, для експлуатації та обслуговування виробничого полігону</t>
  </si>
  <si>
    <t>8000000000:78:134:0023</t>
  </si>
  <si>
    <t>Товариство з обмеженою відповідальністю "Дніпровська рив'єра"</t>
  </si>
  <si>
    <t>32671911</t>
  </si>
  <si>
    <t>1813</t>
  </si>
  <si>
    <t>10.04.2008</t>
  </si>
  <si>
    <t>78-6-00530</t>
  </si>
  <si>
    <t>11.04.2008</t>
  </si>
  <si>
    <t>вул.Павла Дибенка, 9 та вул.Богатирська (біля озера Редькіне)</t>
  </si>
  <si>
    <t>1.11.6, для будівництва та експлуатації головного сервісного селекційно-технологічного центру по конярству та кінному спорту</t>
  </si>
  <si>
    <t>8000000000:78:134:0045</t>
  </si>
  <si>
    <t>ТОВАРИСТВО З ОБМЕЖЕНОЮ ВІДПОВІДАЛЬНІСТЮ "ЖК МАЙОРОВА"</t>
  </si>
  <si>
    <t>39220426</t>
  </si>
  <si>
    <t>110</t>
  </si>
  <si>
    <t>МЗК-1-00354</t>
  </si>
  <si>
    <t>04.03.2015</t>
  </si>
  <si>
    <t>вул. Михайла Майорова, 6</t>
  </si>
  <si>
    <t>0, для будівництва, експлуатації та обслуговування багатоквартирного житлового будинку</t>
  </si>
  <si>
    <t>8000000000:78:134:0064</t>
  </si>
  <si>
    <t>Приватне підприємство "ХАРОН-ВЕСТОІЛ"</t>
  </si>
  <si>
    <t>34667870</t>
  </si>
  <si>
    <t>6045</t>
  </si>
  <si>
    <t>78-6-00691</t>
  </si>
  <si>
    <t>29.08.2012</t>
  </si>
  <si>
    <t>вул. Петра Калнишевського, 2</t>
  </si>
  <si>
    <t>1.13.3, для будівництва, експлуатації та обслуговування житлового, торговельно-офісного комплексу з вбудовано-прибудованими приміщеннями та наземно-підземним паркінгом</t>
  </si>
  <si>
    <t>8000000000:78:134:0065</t>
  </si>
  <si>
    <t>1058</t>
  </si>
  <si>
    <t>МЗК-1-01044</t>
  </si>
  <si>
    <t>перетин вул.Полярної та вул.Петра Дегтяренка</t>
  </si>
  <si>
    <t>1.11.3, для експлуатації та обслуговування об'єктів транспортної інфраструктури (під'їзду та виїзду до автозаправного комплексу)</t>
  </si>
  <si>
    <t>8000000000:78:134:0066</t>
  </si>
  <si>
    <t>8000000000:78:134:0072</t>
  </si>
  <si>
    <t>Товариство з обмеженою відповідальністю "Бріколяж Україна"</t>
  </si>
  <si>
    <t>36591259</t>
  </si>
  <si>
    <t>8081</t>
  </si>
  <si>
    <t>78-6-00707</t>
  </si>
  <si>
    <t>05.12.2012</t>
  </si>
  <si>
    <t>вул. Полярна, 17 літ. А</t>
  </si>
  <si>
    <t>1.11.6, для експлуатації та обслуговування торговельного центру з автостянкою</t>
  </si>
  <si>
    <t>8000000000:78:134:0073</t>
  </si>
  <si>
    <t>Товариство з обмеженою відповідальністю "Фірма"Інтергал"</t>
  </si>
  <si>
    <t>31215780</t>
  </si>
  <si>
    <t>6044</t>
  </si>
  <si>
    <t>78-6-00690</t>
  </si>
  <si>
    <t>вул. Полярна (у межах вул.Сім'ї Кульженків та Петра Калнишевського)</t>
  </si>
  <si>
    <t>1.13.2, для будівництва та обслуговування житлового комплексу</t>
  </si>
  <si>
    <t>8000000000:78:139:0235</t>
  </si>
  <si>
    <t>231</t>
  </si>
  <si>
    <t>16.04.2015</t>
  </si>
  <si>
    <t>МЗК-1-00380</t>
  </si>
  <si>
    <t>23.04.2015</t>
  </si>
  <si>
    <t>урочище Оболонь, на вул. Богатирській, на північ від затоки Верблюд</t>
  </si>
  <si>
    <t>0, Для будівництва, експлуатації та обслуговування індивідуальної котеджної забудови</t>
  </si>
  <si>
    <t>8000000000:78:139:0236</t>
  </si>
  <si>
    <t>МЗК-1-00397</t>
  </si>
  <si>
    <t>24.04.2015</t>
  </si>
  <si>
    <t>8000000000:78:139:0237</t>
  </si>
  <si>
    <t>МЗК-1-00396</t>
  </si>
  <si>
    <t>8000000000:78:139:0238</t>
  </si>
  <si>
    <t>228</t>
  </si>
  <si>
    <t>МЗК-1-00395</t>
  </si>
  <si>
    <t>8000000000:78:139:0239</t>
  </si>
  <si>
    <t>226</t>
  </si>
  <si>
    <t>МЗК-1-00394</t>
  </si>
  <si>
    <t>8000000000:78:139:0240</t>
  </si>
  <si>
    <t>МЗК-1-00393</t>
  </si>
  <si>
    <t>8000000000:78:139:0241</t>
  </si>
  <si>
    <t>443</t>
  </si>
  <si>
    <t>МЗК-1-00456</t>
  </si>
  <si>
    <t>25.06.2015</t>
  </si>
  <si>
    <t>8000000000:78:082:0005</t>
  </si>
  <si>
    <t>Товариство з обмеженою відповідальністю "Укрспецпостачзбут"</t>
  </si>
  <si>
    <t>25279500</t>
  </si>
  <si>
    <t>505</t>
  </si>
  <si>
    <t>10.12.2019</t>
  </si>
  <si>
    <t>МЗК-1-02071</t>
  </si>
  <si>
    <t>вул. Резервна, 8</t>
  </si>
  <si>
    <t>1.11.2, для експлуатації та обслуговування адміністративних і виробничо-складських будівель</t>
  </si>
  <si>
    <t>8000000000:78:082:0006</t>
  </si>
  <si>
    <t>Товариство з обмеженою відповідальністю "Автобудкомплекс-К"</t>
  </si>
  <si>
    <t>33999954</t>
  </si>
  <si>
    <t>17-4789</t>
  </si>
  <si>
    <t>26.09.2005</t>
  </si>
  <si>
    <t>78-6-00323</t>
  </si>
  <si>
    <t>14.10.2005</t>
  </si>
  <si>
    <t>вул. Резервна, 8а</t>
  </si>
  <si>
    <t>1.14.2, для експлуатації та обслуговування адміністративно-виробничих будівель і споруд</t>
  </si>
  <si>
    <t>8000000000:78:082:0036</t>
  </si>
  <si>
    <t>ТОВ "Фірма Аспект"</t>
  </si>
  <si>
    <t>01030233</t>
  </si>
  <si>
    <t>б/н 78-5-00038</t>
  </si>
  <si>
    <t>02.02.1999</t>
  </si>
  <si>
    <t>78-5-00038</t>
  </si>
  <si>
    <t>вул. Лугова, 9</t>
  </si>
  <si>
    <t>0, експлуатації та обслуговування виробничого і адміністративно-побутового корпусів та господарської будівель</t>
  </si>
  <si>
    <t>8000000000:78:082:0049</t>
  </si>
  <si>
    <t>304</t>
  </si>
  <si>
    <t>78-6-00591</t>
  </si>
  <si>
    <t>04.06.2009</t>
  </si>
  <si>
    <t>вул. Богатирська</t>
  </si>
  <si>
    <t>1.11.3, для експлуатації та обслуговування під'їздів та тимчасової автостоянки</t>
  </si>
  <si>
    <t>8000000000:78:082:0050</t>
  </si>
  <si>
    <t>Суб'єкт підприємницької діяльності-фізична особа Маркульчак-Білоброва Оксана Андріївна</t>
  </si>
  <si>
    <t>б/н 78-6-00380</t>
  </si>
  <si>
    <t>20.07.2006</t>
  </si>
  <si>
    <t>78-6-00380</t>
  </si>
  <si>
    <t>1.11.1, будівництва, експлуатації та обслуговування станції для ремонту автомобілів</t>
  </si>
  <si>
    <t>8000000000:78:093:0079</t>
  </si>
  <si>
    <t>1471</t>
  </si>
  <si>
    <t>МЗК-1-00219</t>
  </si>
  <si>
    <t>просп. Оболонський, 10 (літ.Б)</t>
  </si>
  <si>
    <t>1.10.3, для експлуатації та обслуговування розподільчого пункту (РП-131)</t>
  </si>
  <si>
    <t>8000000000:78:093:0100</t>
  </si>
  <si>
    <t>Бабаєва Ламан Талиб_кизи</t>
  </si>
  <si>
    <t>29.03.2018</t>
  </si>
  <si>
    <t>МЗК-1-01560</t>
  </si>
  <si>
    <t>просп. Оболонський, 14</t>
  </si>
  <si>
    <t>1.11, для експлуатації та обслуговування нежилого будинку – магазину (літ. А)</t>
  </si>
  <si>
    <t>8000000000:78:094:0002</t>
  </si>
  <si>
    <t>Товариство з обмеженою відповідальністю "Авва-сервіс"</t>
  </si>
  <si>
    <t>23716959</t>
  </si>
  <si>
    <t>МЗК-1-00348</t>
  </si>
  <si>
    <t>просп. Героїв Сталінграда, 12г</t>
  </si>
  <si>
    <t>1.14.2, для експлуатації та обслуговування відкритої автостоянки та розміщення об'єктів побутового обслуговування</t>
  </si>
  <si>
    <t>8000000000:78:094:0021</t>
  </si>
  <si>
    <t>Мале приватне підприємство "Творча майстерня"ВІСАК""</t>
  </si>
  <si>
    <t>21505566</t>
  </si>
  <si>
    <t>862</t>
  </si>
  <si>
    <t>19.08.2004</t>
  </si>
  <si>
    <t>78-6-00312</t>
  </si>
  <si>
    <t>просп. Героїв Сталінграда, 16в</t>
  </si>
  <si>
    <t>1.11.6, для експлуатації та обслуговування торговельно-офісної будівлі</t>
  </si>
  <si>
    <t>8000000000:78:094:0022</t>
  </si>
  <si>
    <t>Товариство з обмеженою відповідальністю "ТВОРЧА МАЙСТЕРНЯ"ВІСАК"</t>
  </si>
  <si>
    <t>710</t>
  </si>
  <si>
    <t>МЗК-1-00284</t>
  </si>
  <si>
    <t>просп. Героїв Сталінграда, 16б</t>
  </si>
  <si>
    <t>8000000000:78:094:0058</t>
  </si>
  <si>
    <t>Товариство з обмеженою відповідальністю "Р.О.СТ"</t>
  </si>
  <si>
    <t>36081330</t>
  </si>
  <si>
    <t>29.12.2009</t>
  </si>
  <si>
    <t>78-6-00613</t>
  </si>
  <si>
    <t>просп. Героїв Сталінграда, 12н</t>
  </si>
  <si>
    <t>1.12.3, для експлуатації та обслуговування навчального закладу нового типу - дитячого садка-початкової школи</t>
  </si>
  <si>
    <t>8000000000:78:094:0059</t>
  </si>
  <si>
    <t>Приватне підприємство "МЕТАЛ-СЕРВІС"|Громадська організація "Київська міська спілка автомобілістів"</t>
  </si>
  <si>
    <t>32769553|05508648</t>
  </si>
  <si>
    <t>169</t>
  </si>
  <si>
    <t>МЗК-1-00055</t>
  </si>
  <si>
    <t>02.10.2013</t>
  </si>
  <si>
    <t>просп. Героїв Сталінграда, 2б</t>
  </si>
  <si>
    <t>1.13.2, для будівництва житлового комплексу з об'єктами побутової та адміністративної інфраструктури та підземним паркінгом</t>
  </si>
  <si>
    <t>8000000000:78:139:0242</t>
  </si>
  <si>
    <t>95</t>
  </si>
  <si>
    <t>МЗК-1-00342</t>
  </si>
  <si>
    <t>8000000000:78:139:0243</t>
  </si>
  <si>
    <t>94</t>
  </si>
  <si>
    <t>МЗК-1-00343</t>
  </si>
  <si>
    <t>26.02.2015</t>
  </si>
  <si>
    <t>8000000000:78:139:0244</t>
  </si>
  <si>
    <t>317</t>
  </si>
  <si>
    <t>26.05.2015</t>
  </si>
  <si>
    <t>МЗК-1-00443</t>
  </si>
  <si>
    <t>04.06.2015</t>
  </si>
  <si>
    <t>8000000000:78:139:0245</t>
  </si>
  <si>
    <t>690</t>
  </si>
  <si>
    <t>08.09.2015</t>
  </si>
  <si>
    <t>МЗК-1-00613</t>
  </si>
  <si>
    <t>21.09.2015</t>
  </si>
  <si>
    <t>8000000000:78:139:0246</t>
  </si>
  <si>
    <t>691</t>
  </si>
  <si>
    <t>09.09.2015</t>
  </si>
  <si>
    <t>МЗК-1-00610</t>
  </si>
  <si>
    <t>8000000000:78:139:0247</t>
  </si>
  <si>
    <t>225</t>
  </si>
  <si>
    <t>МЗК-1-00392</t>
  </si>
  <si>
    <t>8000000000:78:139:0248</t>
  </si>
  <si>
    <t>503</t>
  </si>
  <si>
    <t>МЗК-1-00516</t>
  </si>
  <si>
    <t>10.07.2015</t>
  </si>
  <si>
    <t>8000000000:78:139:0249</t>
  </si>
  <si>
    <t>МЗК-1-00614</t>
  </si>
  <si>
    <t>8000000000:78:139:0250</t>
  </si>
  <si>
    <t>693</t>
  </si>
  <si>
    <t>МЗК-1-00615</t>
  </si>
  <si>
    <t>8000000000:78:139:0251</t>
  </si>
  <si>
    <t>504</t>
  </si>
  <si>
    <t>МЗК-1-00515</t>
  </si>
  <si>
    <t>8000000000:78:139:0252</t>
  </si>
  <si>
    <t>318</t>
  </si>
  <si>
    <t>МЗК-1-00442</t>
  </si>
  <si>
    <t>8000000000:78:139:0253</t>
  </si>
  <si>
    <t>МЗК-1-00344</t>
  </si>
  <si>
    <t>8000000000:78:139:0254</t>
  </si>
  <si>
    <t>МЗК-1-00345</t>
  </si>
  <si>
    <t>8000000000:78:139:0255</t>
  </si>
  <si>
    <t>319</t>
  </si>
  <si>
    <t>МЗК-1-00441</t>
  </si>
  <si>
    <t>8000000000:78:082:0054</t>
  </si>
  <si>
    <t>Приватне акціонерне товариство "ОБОЛОНЬ"</t>
  </si>
  <si>
    <t>05391057</t>
  </si>
  <si>
    <t>8370</t>
  </si>
  <si>
    <t>78-6-00715</t>
  </si>
  <si>
    <t>вул. Богатирська, 3</t>
  </si>
  <si>
    <t>1.14.1, для експлуатації та обслуговування під'їзних колій</t>
  </si>
  <si>
    <t>8000000000:78:082:0055</t>
  </si>
  <si>
    <t>1.11.1, для будівництва, експлуатації та обслуговування станції для ремонту автомобілів</t>
  </si>
  <si>
    <t>8000000000:78:082:0056</t>
  </si>
  <si>
    <t>Приватне підприємство "Арабела-Плюс"</t>
  </si>
  <si>
    <t>32524477</t>
  </si>
  <si>
    <t>2787</t>
  </si>
  <si>
    <t>14.06.2013</t>
  </si>
  <si>
    <t>МЗК-1-00003</t>
  </si>
  <si>
    <t>08.07.2013</t>
  </si>
  <si>
    <t>1.11.1, для будівництва, експлуатації та обслуговування автосервісного центру</t>
  </si>
  <si>
    <t>8000000000:78:082:0061</t>
  </si>
  <si>
    <t>Товариство з обмеженою відповідальністю "Транс Термінал"</t>
  </si>
  <si>
    <t>31992758</t>
  </si>
  <si>
    <t>б/н 78-6-00378</t>
  </si>
  <si>
    <t>11.07.2006</t>
  </si>
  <si>
    <t>78-6-00378</t>
  </si>
  <si>
    <t>1.11.6, для реконструкції, експлуатації та обслуговування адміністративно-складських будівель та споруд</t>
  </si>
  <si>
    <t>8000000000:78:082:0062</t>
  </si>
  <si>
    <t>б/н 78-6-00377</t>
  </si>
  <si>
    <t>78-6-00377</t>
  </si>
  <si>
    <t>8000000000:78:082:0072</t>
  </si>
  <si>
    <t>Приватне підприємство "ВОДТЕХМОНТАЖ"</t>
  </si>
  <si>
    <t>38966483</t>
  </si>
  <si>
    <t>МЗК-1-00355</t>
  </si>
  <si>
    <t>1.20, для експлуатації та обслуговування нежитлових будівель та очисних споруд</t>
  </si>
  <si>
    <t>8000000000:78:094:0074</t>
  </si>
  <si>
    <t>168</t>
  </si>
  <si>
    <t>МЗК-1-00054</t>
  </si>
  <si>
    <t>просп. Героїв Сталінграда</t>
  </si>
  <si>
    <t>1.13.2, для будівництва, експлуатації та обслуговування комплексу будівель і споруд: житлово-офісного комплексу, багатофунціонального центру обслуговування населення</t>
  </si>
  <si>
    <t>8000000000:78:094:0118</t>
  </si>
  <si>
    <t>Товариство з обмеженою відповідальністю "КИЇВБУДЖИТЛО"</t>
  </si>
  <si>
    <t>34837813</t>
  </si>
  <si>
    <t>183</t>
  </si>
  <si>
    <t>22.04.2010</t>
  </si>
  <si>
    <t>78-6-00635</t>
  </si>
  <si>
    <t>18.05.2010</t>
  </si>
  <si>
    <t>набережна Оболонська, 33</t>
  </si>
  <si>
    <t>1.8, для будівництва, експлуатації та обслуговування котеджу</t>
  </si>
  <si>
    <t>8000000000:78:094:0168</t>
  </si>
  <si>
    <t>Толчеєва Тетяна Станіславівна</t>
  </si>
  <si>
    <t>МЗК-1-01761</t>
  </si>
  <si>
    <t>набережна Оболонська, 65а</t>
  </si>
  <si>
    <t>1, для експлуатації та обслуговування об'єкту інженерно-транспортної інфраструктури (крім об'єктів дорожнього сервісу)</t>
  </si>
  <si>
    <t>8000000000:78:094:0506</t>
  </si>
  <si>
    <t>Товариство з обмеженою відповідальністю "МЕДІНКОМ"</t>
  </si>
  <si>
    <t>35386071</t>
  </si>
  <si>
    <t>402</t>
  </si>
  <si>
    <t>22.12.2017</t>
  </si>
  <si>
    <t>МЗК-1-01456</t>
  </si>
  <si>
    <t>28.12.2017</t>
  </si>
  <si>
    <t>набережна Оболонська, 9</t>
  </si>
  <si>
    <t>1, для експлуатації та обслуговування готельного комплексу</t>
  </si>
  <si>
    <t>8000000000:78:096:0006</t>
  </si>
  <si>
    <t>Андрущенко Володимир Анатолійович</t>
  </si>
  <si>
    <t>МЗК-1-01440</t>
  </si>
  <si>
    <t>вул. Вишгородська, 12</t>
  </si>
  <si>
    <t>1.12.3, для експлуатації та обслуговування адміністративного будинку</t>
  </si>
  <si>
    <t>8000000000:78:096:0007</t>
  </si>
  <si>
    <t>Закрите акціонерне товариство "Київський суднобудівний судноремонтний завод"</t>
  </si>
  <si>
    <t>03149949</t>
  </si>
  <si>
    <t>1550</t>
  </si>
  <si>
    <t>78-6-00400</t>
  </si>
  <si>
    <t>12.12.2006</t>
  </si>
  <si>
    <t>вул. Сокальська, 3</t>
  </si>
  <si>
    <t>1.12.3, Для експлуатації та обслуговування дитячого садка N57</t>
  </si>
  <si>
    <t>8000000000:78:098:0002</t>
  </si>
  <si>
    <t>Товариство з обмеженою відповідальністю "Соллур"</t>
  </si>
  <si>
    <t>32307056</t>
  </si>
  <si>
    <t>78-6-00508</t>
  </si>
  <si>
    <t>29.12.2007</t>
  </si>
  <si>
    <t>вул. Маршала Малиновського</t>
  </si>
  <si>
    <t>1.11.6, для будівництва,експлуатації та обслуговування відкритої автостоянки для обслуговування ділового центру багатофункціонального призначення</t>
  </si>
  <si>
    <t>8000000000:78:139:0256</t>
  </si>
  <si>
    <t>694</t>
  </si>
  <si>
    <t>МЗК-1-00603</t>
  </si>
  <si>
    <t>8000000000:78:139:0257</t>
  </si>
  <si>
    <t>МЗК-1-00514</t>
  </si>
  <si>
    <t>8000000000:78:139:0258</t>
  </si>
  <si>
    <t>МЗК-1-00513</t>
  </si>
  <si>
    <t>8000000000:78:139:0260</t>
  </si>
  <si>
    <t>695</t>
  </si>
  <si>
    <t>МЗК-1-00602</t>
  </si>
  <si>
    <t>8000000000:78:139:0261</t>
  </si>
  <si>
    <t>МЗК-1-00601</t>
  </si>
  <si>
    <t>8000000000:78:139:0262</t>
  </si>
  <si>
    <t>МЗК-1-00391</t>
  </si>
  <si>
    <t>8000000000:78:139:0263</t>
  </si>
  <si>
    <t>697</t>
  </si>
  <si>
    <t>МЗК-1-00600</t>
  </si>
  <si>
    <t>8000000000:78:139:0264</t>
  </si>
  <si>
    <t>МЗК-1-00440</t>
  </si>
  <si>
    <t>8000000000:78:139:0266</t>
  </si>
  <si>
    <t>237</t>
  </si>
  <si>
    <t>МЗК-1-00390</t>
  </si>
  <si>
    <t>8000000000:78:139:0267</t>
  </si>
  <si>
    <t>322</t>
  </si>
  <si>
    <t>МЗК-1-00438</t>
  </si>
  <si>
    <t>8000000000:78:139:0268</t>
  </si>
  <si>
    <t>28.05.2015</t>
  </si>
  <si>
    <t>МЗК-1-00437</t>
  </si>
  <si>
    <t>8000000000:78:139:0269</t>
  </si>
  <si>
    <t>238</t>
  </si>
  <si>
    <t>МЗК-1-00398</t>
  </si>
  <si>
    <t>8000000000:78:139:0270</t>
  </si>
  <si>
    <t>МЗК-1-00387</t>
  </si>
  <si>
    <t>8000000000:78:139:0271</t>
  </si>
  <si>
    <t>МЗК-1-00436</t>
  </si>
  <si>
    <t>8000000000:78:082:0081</t>
  </si>
  <si>
    <t>Закрите акціонерне товариство "ТЕРМІНАЛ-М"</t>
  </si>
  <si>
    <t>31749934</t>
  </si>
  <si>
    <t>17-2760</t>
  </si>
  <si>
    <t>78-6-00293</t>
  </si>
  <si>
    <t>1.10.5, для експлуатації та обслуговування будівель і споруд майнового комплексу</t>
  </si>
  <si>
    <t>8000000000:78:082:0083</t>
  </si>
  <si>
    <t>Товариство з обмеженою відповідальністю "Бетон Комплекс"</t>
  </si>
  <si>
    <t>04012164</t>
  </si>
  <si>
    <t>1340</t>
  </si>
  <si>
    <t>МЗК-1-01827</t>
  </si>
  <si>
    <t>28.12.2018</t>
  </si>
  <si>
    <t>0, для експлуатації та обслуговування виробничих та адміністративних будівель і споруд</t>
  </si>
  <si>
    <t>8000000000:78:082:0086</t>
  </si>
  <si>
    <t>17-2761</t>
  </si>
  <si>
    <t>78-6-00301</t>
  </si>
  <si>
    <t>1.10.4, для експлуатації та обслуговування будівель та споруд майнового комплексу</t>
  </si>
  <si>
    <t>8000000000:78:082:0090</t>
  </si>
  <si>
    <t>17-3252</t>
  </si>
  <si>
    <t>78-6-00290</t>
  </si>
  <si>
    <t>1.10.4, для експлуатації та обслуговування під'їзних залізничних колій майнового комплексу</t>
  </si>
  <si>
    <t>8000000000:78:082:0091</t>
  </si>
  <si>
    <t>Товариство з обмеженою відповідальністю "Перший трубний завод"</t>
  </si>
  <si>
    <t>34427263</t>
  </si>
  <si>
    <t>78-6-00361</t>
  </si>
  <si>
    <t>1.13.4, для експлуатації та обслуговування бази комплектації</t>
  </si>
  <si>
    <t>8000000000:78:082:0093</t>
  </si>
  <si>
    <t>17-3253</t>
  </si>
  <si>
    <t>78-6-00291</t>
  </si>
  <si>
    <t>8000000000:78:085:0001</t>
  </si>
  <si>
    <t>Товариство з обмеженою відповідальністю "Грандпромінвест АГ"</t>
  </si>
  <si>
    <t>25384496</t>
  </si>
  <si>
    <t>699</t>
  </si>
  <si>
    <t>03.07.2003</t>
  </si>
  <si>
    <t>78-6-00101</t>
  </si>
  <si>
    <t>15.07.2003</t>
  </si>
  <si>
    <t>просп. Червоних козаків, 16б</t>
  </si>
  <si>
    <t>1.13.4, для реконструкції з розширенням будівель і споруд для розміщення адміністративно-виробничих приміщень з торговим центром</t>
  </si>
  <si>
    <t>8000000000:78:085:0002</t>
  </si>
  <si>
    <t>274</t>
  </si>
  <si>
    <t>78-6-00684</t>
  </si>
  <si>
    <t>просп. Московський, 14б</t>
  </si>
  <si>
    <t>1.10.3, для експлуатації та обслуговування автобази</t>
  </si>
  <si>
    <t>8000000000:78:098:0017</t>
  </si>
  <si>
    <t>Багатопрофільне підприємство "Солідарність" у формі товариства з обмеженою відповідальністю</t>
  </si>
  <si>
    <t>13670050</t>
  </si>
  <si>
    <t>7563</t>
  </si>
  <si>
    <t>05.11.1999</t>
  </si>
  <si>
    <t>78-6-00002</t>
  </si>
  <si>
    <t>15.12.1999</t>
  </si>
  <si>
    <t>0, будівництва та обслуговування центру сімейного дозвілля</t>
  </si>
  <si>
    <t>8000000000:78:098:0019</t>
  </si>
  <si>
    <t>Закрите акціонерне товариство "Омега-5"</t>
  </si>
  <si>
    <t>24087968</t>
  </si>
  <si>
    <t>256</t>
  </si>
  <si>
    <t>78-6-00047</t>
  </si>
  <si>
    <t>15.03.2002</t>
  </si>
  <si>
    <t>площа Дружби народів, 4</t>
  </si>
  <si>
    <t>1.11.3, Для експлуатації та обслуговування торговельного павільйону</t>
  </si>
  <si>
    <t>8000000000:78:098:0020</t>
  </si>
  <si>
    <t>Товариство з обмеженою відповідальністю "Мезокред Холдінг"</t>
  </si>
  <si>
    <t>24249661</t>
  </si>
  <si>
    <t>615</t>
  </si>
  <si>
    <t>78-6-00184</t>
  </si>
  <si>
    <t>перетин вул.Лайоша Гавро та просп.Московського</t>
  </si>
  <si>
    <t>1.11.3, для будівництва, експлуатації та обслуговування гіпермаркету</t>
  </si>
  <si>
    <t>8000000000:78:098:0022</t>
  </si>
  <si>
    <t>б/н 78-6-00390</t>
  </si>
  <si>
    <t>05.10.2006</t>
  </si>
  <si>
    <t>78-6-00390</t>
  </si>
  <si>
    <t>перетин вул.Маршала Малиновського та просп.Оболонського</t>
  </si>
  <si>
    <t>1.11.6, для будівництва, експлуатації та обслуговування житлового-ділового центру багатофункціонального призначення</t>
  </si>
  <si>
    <t>8000000000:78:098:0132</t>
  </si>
  <si>
    <t>08.11.2017</t>
  </si>
  <si>
    <t>МЗК-1-01399</t>
  </si>
  <si>
    <t>10.11.2017</t>
  </si>
  <si>
    <t>просп. Степана Бандери, 29а</t>
  </si>
  <si>
    <t>1, для обслуговування та ремонту об'єктів транспортної інфраструктури (заїзди та виїзди до автозаправного комплексу)</t>
  </si>
  <si>
    <t>8000000000:78:098:0230</t>
  </si>
  <si>
    <t>ТОВАРИСТВО З ДОДАТКОВОЮ ВІДПОВІДАЛЬНІСТЮ "УНІВЕРСАМ N 3"</t>
  </si>
  <si>
    <t>05415680</t>
  </si>
  <si>
    <t>252</t>
  </si>
  <si>
    <t>24.04.2019</t>
  </si>
  <si>
    <t>МЗК-1-01939</t>
  </si>
  <si>
    <t>21.05.2019</t>
  </si>
  <si>
    <t>площа Оболонська, 6</t>
  </si>
  <si>
    <t>1, для експлуатації та обслуговування нежитлового будинку (літ. А) та майнового комплексу (літ. Б, В) торгівельного призначення</t>
  </si>
  <si>
    <t>8000000000:78:099:0040</t>
  </si>
  <si>
    <t>1654</t>
  </si>
  <si>
    <t>МЗК-1-00229</t>
  </si>
  <si>
    <t>вул. Лайоша Гавро, 28 (літ.А)</t>
  </si>
  <si>
    <t>1.10.3, для експлуатації та обслуговування розподільчого пункту (РП-38)</t>
  </si>
  <si>
    <t>8000000000:78:099:0062</t>
  </si>
  <si>
    <t>Мале приватне підприємство "Агрофірма Дніпро"</t>
  </si>
  <si>
    <t>25640500</t>
  </si>
  <si>
    <t>78-6-00196</t>
  </si>
  <si>
    <t>на перетині вул.Лайоша Гавро та Мате Залки</t>
  </si>
  <si>
    <t>1.11.3, для реконструкції існуючого павільйону під торговельний комплекс з подальшою експлуатацією та обслуговуванням</t>
  </si>
  <si>
    <t>8000000000:78:139:0333</t>
  </si>
  <si>
    <t>477</t>
  </si>
  <si>
    <t>МЗК-1-00495</t>
  </si>
  <si>
    <t>8000000000:78:139:0334</t>
  </si>
  <si>
    <t>МЗК-1-00500</t>
  </si>
  <si>
    <t>8000000000:78:139:0335</t>
  </si>
  <si>
    <t>МЗК-1-00501</t>
  </si>
  <si>
    <t>8000000000:78:139:0336</t>
  </si>
  <si>
    <t>МЗК-1-00480</t>
  </si>
  <si>
    <t>8000000000:78:139:0337</t>
  </si>
  <si>
    <t>481</t>
  </si>
  <si>
    <t>МЗК-1-00475</t>
  </si>
  <si>
    <t>8000000000:78:139:0338</t>
  </si>
  <si>
    <t>482</t>
  </si>
  <si>
    <t>МЗК-1-00477</t>
  </si>
  <si>
    <t>8000000000:78:139:0339</t>
  </si>
  <si>
    <t>483</t>
  </si>
  <si>
    <t>МЗК-1-00476</t>
  </si>
  <si>
    <t>8000000000:78:139:0298</t>
  </si>
  <si>
    <t>МЗК-1-00334</t>
  </si>
  <si>
    <t>8000000000:78:139:0299</t>
  </si>
  <si>
    <t>509</t>
  </si>
  <si>
    <t>МЗК-1-00510</t>
  </si>
  <si>
    <t>8000000000:78:139:0300</t>
  </si>
  <si>
    <t>МЗК-1-00591</t>
  </si>
  <si>
    <t>17.09.2015</t>
  </si>
  <si>
    <t>8000000000:78:139:0301</t>
  </si>
  <si>
    <t>711</t>
  </si>
  <si>
    <t>МЗК-1-00590</t>
  </si>
  <si>
    <t>8000000000:78:139:0302</t>
  </si>
  <si>
    <t>712</t>
  </si>
  <si>
    <t>МЗК-1-00586</t>
  </si>
  <si>
    <t>16.09.2015</t>
  </si>
  <si>
    <t>8000000000:78:139:0303</t>
  </si>
  <si>
    <t>МЗК-1-00424</t>
  </si>
  <si>
    <t>8000000000:78:139:0304</t>
  </si>
  <si>
    <t>Яздані-Фар Бахрам _|Фефілатьєва Ольга Миколаївна</t>
  </si>
  <si>
    <t>197</t>
  </si>
  <si>
    <t>26.02.2018</t>
  </si>
  <si>
    <t>МЗК-1-01496</t>
  </si>
  <si>
    <t>27.02.2018</t>
  </si>
  <si>
    <t>вул. Луківська, 36</t>
  </si>
  <si>
    <t>0, для експлуатації та обслуговування індивідуальної котеджної забудови</t>
  </si>
  <si>
    <t>8000000000:78:085:0004</t>
  </si>
  <si>
    <t>Закрите акціонерне товариство "Аеробуд"</t>
  </si>
  <si>
    <t>21598792</t>
  </si>
  <si>
    <t>б/н 78-5-00049</t>
  </si>
  <si>
    <t>15.10.1999</t>
  </si>
  <si>
    <t>78-5-00049</t>
  </si>
  <si>
    <t>просп. Червоних козаків, 16а</t>
  </si>
  <si>
    <t>0, експлуатації та обслуговування будівель і споруд промислової бази</t>
  </si>
  <si>
    <t>8000000000:78:085:0005</t>
  </si>
  <si>
    <t>Товариство з обмеженою відповідальністю "Дженборі ЮА"</t>
  </si>
  <si>
    <t>34530833</t>
  </si>
  <si>
    <t>МЗК-1-00949</t>
  </si>
  <si>
    <t>24.06.2016</t>
  </si>
  <si>
    <t>просп. Московський, 20</t>
  </si>
  <si>
    <t>1.13.4, для обслуговування та експлуатації будівель офісного, торговельного, виробничого призначення</t>
  </si>
  <si>
    <t>8000000000:78:085:0007</t>
  </si>
  <si>
    <t>Багатопрофільне спільне підприємство "Колосок"</t>
  </si>
  <si>
    <t>16467272</t>
  </si>
  <si>
    <t>78-6-00104</t>
  </si>
  <si>
    <t>07.08.2003</t>
  </si>
  <si>
    <t>Біля станції метро "Петрівка"</t>
  </si>
  <si>
    <t>1.11.4, для будівництва, експлуатації та обслуговування ринку (з влаштуванням металевого покриття над ринком) з благоутсроєм прилеглої території</t>
  </si>
  <si>
    <t>8000000000:78:085:0009</t>
  </si>
  <si>
    <t>Товариство з обмеженою відповідальністю "СОЛІДАРНІСТЬ-ПЛЮС"</t>
  </si>
  <si>
    <t>25267709</t>
  </si>
  <si>
    <t>МЗК-1-00858</t>
  </si>
  <si>
    <t>перетин проспектів Оболонського та Московського</t>
  </si>
  <si>
    <t>1.11.3, для будівництва,експлуатації та обслуговування комплексу переставних тимчасових торговельних модульних блоків</t>
  </si>
  <si>
    <t>8000000000:78:085:0013</t>
  </si>
  <si>
    <t>901</t>
  </si>
  <si>
    <t>МЗК-1-00700</t>
  </si>
  <si>
    <t>просп. Московський, 16б (літ.А, Б, В, Г, Д, Е, Ж, З, И, К, Л)</t>
  </si>
  <si>
    <t>1.11.6, для будівництва та експлуатації збірно-розбірних павільйонів з благоустроєм території</t>
  </si>
  <si>
    <t>8000000000:78:085:0018</t>
  </si>
  <si>
    <t>ТОВАРИСТВО З ОБМЕЖЕНОЮ ВІДПОВІДАЛЬНІСТЮ "ПОРТО ПОІНТ"</t>
  </si>
  <si>
    <t>39228907</t>
  </si>
  <si>
    <t>906</t>
  </si>
  <si>
    <t>30.07.2018</t>
  </si>
  <si>
    <t>МЗК-1-01662</t>
  </si>
  <si>
    <t>просп. Степана Бандери, 16д</t>
  </si>
  <si>
    <t>1.11.6, для реконструкції та будівництва з роширенням будівель і споруд майнового комплексу з подальшою їх експлуатацією та обслуговуванням під об'єкти побутового обслуговування населення, торгівлі та офісних приміщень</t>
  </si>
  <si>
    <t>8000000000:78:085:0021</t>
  </si>
  <si>
    <t>МЗК-1-01877</t>
  </si>
  <si>
    <t>0, для влаштування і організації інженерної та транспортної інфраструктури (крім об'єктів дорожнього сервісу)</t>
  </si>
  <si>
    <t>8000000000:78:111:0005</t>
  </si>
  <si>
    <t>Кооператив по будівництву та експлуатації гаражів "Куренівський"</t>
  </si>
  <si>
    <t>21618767</t>
  </si>
  <si>
    <t>б/н 78-5-00042</t>
  </si>
  <si>
    <t>10.06.1999</t>
  </si>
  <si>
    <t>78-5-00042</t>
  </si>
  <si>
    <t>вул. Фрунзе, 172</t>
  </si>
  <si>
    <t>0, обслуговування та експлуатації гаражів</t>
  </si>
  <si>
    <t>8000000000:78:111:0018</t>
  </si>
  <si>
    <t>Товариство з обмеженою відповідальністю "Антарес Компані"</t>
  </si>
  <si>
    <t>23716698</t>
  </si>
  <si>
    <t>387</t>
  </si>
  <si>
    <t>29.04.2004</t>
  </si>
  <si>
    <t>78-6-00168</t>
  </si>
  <si>
    <t>17.05.2004</t>
  </si>
  <si>
    <t>вул. Фрунзе, 166</t>
  </si>
  <si>
    <t>1.11.3, для реконструкції,експлуатації та обслуговування магазину</t>
  </si>
  <si>
    <t>8000000000:78:111:0027</t>
  </si>
  <si>
    <t>Закрите акціонерне товариство "Куренівський ринок"</t>
  </si>
  <si>
    <t>05476262</t>
  </si>
  <si>
    <t>б/н 78-6-00376</t>
  </si>
  <si>
    <t>03.07.2006</t>
  </si>
  <si>
    <t>78-6-00376</t>
  </si>
  <si>
    <t>площа Фрунзе, 1</t>
  </si>
  <si>
    <t>8000000000:78:112:0002</t>
  </si>
  <si>
    <t>ТОВАРИСТВО З ОБМЕЖЕНОЮ ВІДПОВІДАЛЬНІСТЮ "КВВ 2015"</t>
  </si>
  <si>
    <t>40093462</t>
  </si>
  <si>
    <t>660</t>
  </si>
  <si>
    <t>МЗК-1-01321</t>
  </si>
  <si>
    <t>вул. Семена Скляренка, 9</t>
  </si>
  <si>
    <t>8000000000:78:139:0340</t>
  </si>
  <si>
    <t>484</t>
  </si>
  <si>
    <t>МЗК-1-00474</t>
  </si>
  <si>
    <t>8000000000:78:139:0341</t>
  </si>
  <si>
    <t>МЗК-1-00585</t>
  </si>
  <si>
    <t>8000000000:78:139:0342</t>
  </si>
  <si>
    <t>МЗК-1-00584</t>
  </si>
  <si>
    <t>8000000000:78:139:0343</t>
  </si>
  <si>
    <t>485</t>
  </si>
  <si>
    <t>МЗК-1-00494</t>
  </si>
  <si>
    <t>8000000000:78:139:0344</t>
  </si>
  <si>
    <t>486</t>
  </si>
  <si>
    <t>МЗК-1-00485</t>
  </si>
  <si>
    <t>8000000000:78:139:0345</t>
  </si>
  <si>
    <t>МЗК-1-00502</t>
  </si>
  <si>
    <t>8000000000:78:139:0346</t>
  </si>
  <si>
    <t>488</t>
  </si>
  <si>
    <t>МЗК-1-00484</t>
  </si>
  <si>
    <t>8000000000:78:139:0305</t>
  </si>
  <si>
    <t>465</t>
  </si>
  <si>
    <t>23.06.2015</t>
  </si>
  <si>
    <t>МЗК-1-00507</t>
  </si>
  <si>
    <t>8000000000:78:139:0306</t>
  </si>
  <si>
    <t>466</t>
  </si>
  <si>
    <t>МЗК-1-00505</t>
  </si>
  <si>
    <t>8000000000:78:139:0307</t>
  </si>
  <si>
    <t>467</t>
  </si>
  <si>
    <t>МЗК-1-00504</t>
  </si>
  <si>
    <t>8000000000:78:139:0308</t>
  </si>
  <si>
    <t>762</t>
  </si>
  <si>
    <t>МЗК-1-00633</t>
  </si>
  <si>
    <t>01.10.2015</t>
  </si>
  <si>
    <t>8000000000:78:139:0309</t>
  </si>
  <si>
    <t>763</t>
  </si>
  <si>
    <t>МЗК-1-00632</t>
  </si>
  <si>
    <t>8000000000:78:139:0310</t>
  </si>
  <si>
    <t>764</t>
  </si>
  <si>
    <t>МЗК-1-00631</t>
  </si>
  <si>
    <t>8000000000:78:139:0311</t>
  </si>
  <si>
    <t>765</t>
  </si>
  <si>
    <t>МЗК-1-00630</t>
  </si>
  <si>
    <t>8000000000:78:085:0025</t>
  </si>
  <si>
    <t>вул. Вербова, 24 (літ.А)</t>
  </si>
  <si>
    <t>8000000000:78:085:0032</t>
  </si>
  <si>
    <t>900</t>
  </si>
  <si>
    <t>МЗК-1-00704</t>
  </si>
  <si>
    <t>просп. Оболонський, 14е</t>
  </si>
  <si>
    <t>1.11.3, для будівництва, експлуатації та обслуговування тимчасових збірно-розбірних торговельних павільйонів</t>
  </si>
  <si>
    <t>8000000000:78:085:0033</t>
  </si>
  <si>
    <t>8000000000:78:086:0002</t>
  </si>
  <si>
    <t>Товариство з обмеженою відповідальністю "КІБ"</t>
  </si>
  <si>
    <t>32979764</t>
  </si>
  <si>
    <t>б/н 78-6-00421</t>
  </si>
  <si>
    <t>02.03.2007</t>
  </si>
  <si>
    <t>78-6-00421</t>
  </si>
  <si>
    <t>перетин вулиць Богатирської та Полярної</t>
  </si>
  <si>
    <t>1.11.3, для будівництва, експлуатації та обслуговування автозаправної станції та кафе із супутніми спорудами</t>
  </si>
  <si>
    <t>8000000000:78:112:0007</t>
  </si>
  <si>
    <t>Закрите акціонерне товариство "ЕНВІЛ"</t>
  </si>
  <si>
    <t>30550772</t>
  </si>
  <si>
    <t>78-6-00402</t>
  </si>
  <si>
    <t>вул. Семена Скляренка, 17</t>
  </si>
  <si>
    <t>1.13.4, для експлуатації та обслуговування адміністративної будівлі, складів та столярного цеху</t>
  </si>
  <si>
    <t>8000000000:78:112:0019</t>
  </si>
  <si>
    <t>Відкрите акціонерне товариство "Завод КІНАП"|Збарська Лариса Степанівна|Сосюра Віра Іванівна|Сосюра Петро Андрійович</t>
  </si>
  <si>
    <t>14311850|1491502384|1648602288|1628202297</t>
  </si>
  <si>
    <t>742</t>
  </si>
  <si>
    <t>15.10.2009</t>
  </si>
  <si>
    <t>78-6-00605</t>
  </si>
  <si>
    <t>10.11.2009</t>
  </si>
  <si>
    <t>вул. Фрунзе, 160 літ. "Т"</t>
  </si>
  <si>
    <t>1.13.4, для реконструкції, експлуатації та обслуговування офісно-складської будівлі</t>
  </si>
  <si>
    <t>8000000000:78:113:0001</t>
  </si>
  <si>
    <t>Публічне акціонерне товариство "Київський склотарний завод"</t>
  </si>
  <si>
    <t>00293278</t>
  </si>
  <si>
    <t>04.06.2004</t>
  </si>
  <si>
    <t>78-6-00171</t>
  </si>
  <si>
    <t>пров. Балтійський, 23</t>
  </si>
  <si>
    <t>0, для будівництва, експлуатації, обслуговування житлових будинків із супутньою інфраструктурою</t>
  </si>
  <si>
    <t>8000000000:78:113:0002</t>
  </si>
  <si>
    <t>Приватне акціонерне товариство "Київресурспостач"</t>
  </si>
  <si>
    <t>32663874</t>
  </si>
  <si>
    <t>1080</t>
  </si>
  <si>
    <t>03.11.2004</t>
  </si>
  <si>
    <t>78-6-00227</t>
  </si>
  <si>
    <t>вул. Марка Вовчка, 14</t>
  </si>
  <si>
    <t>1.11.2, для експлуатації та обслуговування будівель і споруд бази</t>
  </si>
  <si>
    <t>8000000000:78:113:0004</t>
  </si>
  <si>
    <t>ТОВАРИСТВО З ОБМЕЖЕНОЮ ВІДПОВІДАЛЬНІСТЮ "ІНВЕСТИЦІЙНО-КОНСАЛТИНГОВА КОМПАНІЯ"ІН-ВЕСТ"</t>
  </si>
  <si>
    <t>36031803</t>
  </si>
  <si>
    <t>2792</t>
  </si>
  <si>
    <t>МЗК-1-00008</t>
  </si>
  <si>
    <t>12.07.2013</t>
  </si>
  <si>
    <t>пров. Балтійський, 20</t>
  </si>
  <si>
    <t>0, для завершення будівництва торговельно-офісного центру та подальших його експлуатації та обслуговування з будівлями та спорудами плодоовочевої бази</t>
  </si>
  <si>
    <t>8000000000:78:113:0015</t>
  </si>
  <si>
    <t>Відкрите акціонерне товариство "Київресурспостач"</t>
  </si>
  <si>
    <t>1079</t>
  </si>
  <si>
    <t>78-6-00228</t>
  </si>
  <si>
    <t>8000000000:78:113:0021</t>
  </si>
  <si>
    <t>17.07.2017</t>
  </si>
  <si>
    <t>МЗК-1-01311</t>
  </si>
  <si>
    <t>26.07.2017</t>
  </si>
  <si>
    <t>вул. Семена Скляренка, 5б</t>
  </si>
  <si>
    <t>1, для будівництва, обслуговування та ремонту об'єктів транспортної інфраструктури (заїзди та виїзди до автозаправного комплексу)</t>
  </si>
  <si>
    <t>8000000000:78:139:0272</t>
  </si>
  <si>
    <t>МЗК-1-00435</t>
  </si>
  <si>
    <t>8000000000:78:139:0273</t>
  </si>
  <si>
    <t>334</t>
  </si>
  <si>
    <t>МЗК-1-00434</t>
  </si>
  <si>
    <t>8000000000:78:139:0274</t>
  </si>
  <si>
    <t>МЗК-1-00433</t>
  </si>
  <si>
    <t>8000000000:78:139:0275</t>
  </si>
  <si>
    <t>МЗК-1-00432</t>
  </si>
  <si>
    <t>8000000000:78:139:0276</t>
  </si>
  <si>
    <t>698</t>
  </si>
  <si>
    <t>МЗК-1-00599</t>
  </si>
  <si>
    <t>8000000000:78:139:0277</t>
  </si>
  <si>
    <t>МЗК-1-00598</t>
  </si>
  <si>
    <t>8000000000:78:139:0278</t>
  </si>
  <si>
    <t>700</t>
  </si>
  <si>
    <t>МЗК-1-00597</t>
  </si>
  <si>
    <t>8000000000:78:139:0312</t>
  </si>
  <si>
    <t>468</t>
  </si>
  <si>
    <t>МЗК-1-00486</t>
  </si>
  <si>
    <t>8000000000:78:139:0313</t>
  </si>
  <si>
    <t>766</t>
  </si>
  <si>
    <t>МЗК-1-00629</t>
  </si>
  <si>
    <t>8000000000:78:139:0314</t>
  </si>
  <si>
    <t>767</t>
  </si>
  <si>
    <t>МЗК-1-00628</t>
  </si>
  <si>
    <t>8000000000:78:139:0315</t>
  </si>
  <si>
    <t>МЗК-1-00627</t>
  </si>
  <si>
    <t>8000000000:78:139:0316</t>
  </si>
  <si>
    <t>769</t>
  </si>
  <si>
    <t>МЗК-1-00626</t>
  </si>
  <si>
    <t>8000000000:78:139:0317</t>
  </si>
  <si>
    <t>МЗК-1-00503</t>
  </si>
  <si>
    <t>8000000000:78:139:0318</t>
  </si>
  <si>
    <t>МЗК-1-00499</t>
  </si>
  <si>
    <t>8000000000:78:087:0007</t>
  </si>
  <si>
    <t>б/н 78-6-00452</t>
  </si>
  <si>
    <t>78-6-00452</t>
  </si>
  <si>
    <t>1.11.6, для будівництва, експлуатації та обслуговування автозаправного комплексу</t>
  </si>
  <si>
    <t>8000000000:78:087:0008</t>
  </si>
  <si>
    <t>1.11.6, для будівництва, експлуатації та обслуговування автозаравного комплексу</t>
  </si>
  <si>
    <t>8000000000:78:087:0009</t>
  </si>
  <si>
    <t>1.11.6, для будівництва,експлуатації та обслуговування автозаправного комплексу</t>
  </si>
  <si>
    <t>8000000000:78:092:0018</t>
  </si>
  <si>
    <t>Товариство з обмеженою відповідальністю "Явір-95"</t>
  </si>
  <si>
    <t>23502626</t>
  </si>
  <si>
    <t>б/н 78-6-00389</t>
  </si>
  <si>
    <t>18.09.2006</t>
  </si>
  <si>
    <t>78-6-00389</t>
  </si>
  <si>
    <t>вул. Маршала Тимошенка, 14а</t>
  </si>
  <si>
    <t>1.13.4, для будівництва, експлуатації та обслуговування комплексу житлових будинків з вбудованими торговельно-офісним центром, паркінгом, благоустроєм та озелененням</t>
  </si>
  <si>
    <t>8000000000:78:092:0068</t>
  </si>
  <si>
    <t>Фізична особа-підприємець Нагаєвська Валерія Владленовна</t>
  </si>
  <si>
    <t>МЗК-1-00174</t>
  </si>
  <si>
    <t>вул. Маршала Малиновського, 3</t>
  </si>
  <si>
    <t>8000000000:78:092:0070</t>
  </si>
  <si>
    <t>18.04.2016</t>
  </si>
  <si>
    <t>МЗК-1-00904</t>
  </si>
  <si>
    <t>просп. Маршала Тимошенка, 12а</t>
  </si>
  <si>
    <t>1.11.3, для будівництва,експлуатації та обслуговування торговельного комплексу</t>
  </si>
  <si>
    <t>8000000000:78:115:0001</t>
  </si>
  <si>
    <t>Відкрите акціонерне товариство "Концерн"ФРЕШ АП"</t>
  </si>
  <si>
    <t>00204429</t>
  </si>
  <si>
    <t>265</t>
  </si>
  <si>
    <t>78-6-00371</t>
  </si>
  <si>
    <t>вул. Куренівська, 18</t>
  </si>
  <si>
    <t>1.10.5, для експлуатації та обслуговування будівлі і споруди майнового комплексу (виробничо-адміністративний корпус та котельня)</t>
  </si>
  <si>
    <t>8000000000:78:115:0002</t>
  </si>
  <si>
    <t>ТОВАРИСТВО З ОБМЕЖЕНОЮ ВІДПОВІДАЛЬНІСТЮ ПІДПРИЄМСТВО, ЩО ПОВНІСТЮ НАЛЕЖИТЬ ІНОЗЕМНИМ ІНВЕСТОРАМ, "СК ДЖОНСОН"</t>
  </si>
  <si>
    <t>00146137</t>
  </si>
  <si>
    <t>510</t>
  </si>
  <si>
    <t>МЗК-1-00524</t>
  </si>
  <si>
    <t>просп. Московський, 19б</t>
  </si>
  <si>
    <t>1.13.4, для експлуатації та обслуговування промислових будівель і споруд</t>
  </si>
  <si>
    <t>8000000000:78:115:0006</t>
  </si>
  <si>
    <t>Акціонерне товариство закритого типу "РБУ-56"</t>
  </si>
  <si>
    <t>00215798</t>
  </si>
  <si>
    <t>78-6-00348</t>
  </si>
  <si>
    <t>вул. Куренівська, 16а</t>
  </si>
  <si>
    <t>1.10.5, для експлуатації та обслуговування будівель та споруд виробничої бази</t>
  </si>
  <si>
    <t>8000000000:78:115:0008</t>
  </si>
  <si>
    <t>1.10.5, для експлуатації та обслуговування промислових будівель і споруд</t>
  </si>
  <si>
    <t>8000000000:78:115:0010</t>
  </si>
  <si>
    <t>Приватне підприємство "Юридична фірма"Юлана"</t>
  </si>
  <si>
    <t>32306983</t>
  </si>
  <si>
    <t>733</t>
  </si>
  <si>
    <t>06.10.2005</t>
  </si>
  <si>
    <t>78-6-00331</t>
  </si>
  <si>
    <t>17.11.2005</t>
  </si>
  <si>
    <t>1.11.2, для будівництва, експлуатації та обслуговування адміністративно-складських споруд</t>
  </si>
  <si>
    <t>8000000000:78:115:0020</t>
  </si>
  <si>
    <t>Приватне підприємство "АКРІЛАТ-ХІМКОНТРАКТ"</t>
  </si>
  <si>
    <t>24744461</t>
  </si>
  <si>
    <t>760</t>
  </si>
  <si>
    <t>21.07.2003</t>
  </si>
  <si>
    <t>78-6-00108</t>
  </si>
  <si>
    <t>27.08.2003</t>
  </si>
  <si>
    <t>1.11.2, для будівництва, експлуатації та обслуговування адміністративно-складського комплексу</t>
  </si>
  <si>
    <t>8000000000:78:115:0050</t>
  </si>
  <si>
    <t>Товариство з обмеженою відповідальністю "Молодіжний житловий комплекс"Оболонь"</t>
  </si>
  <si>
    <t>21618448</t>
  </si>
  <si>
    <t>266</t>
  </si>
  <si>
    <t>78-6-00364</t>
  </si>
  <si>
    <t>0, Для будівництва, експлуатації та обслуговування виробничої бази</t>
  </si>
  <si>
    <t>8000000000:78:115:0051</t>
  </si>
  <si>
    <t>Товариство з обмеженою відповідальністю "ПОІС ПЛЮС СЕРВІС"</t>
  </si>
  <si>
    <t>33261053</t>
  </si>
  <si>
    <t>05.11.2018</t>
  </si>
  <si>
    <t>МЗК-1-01771</t>
  </si>
  <si>
    <t>22.11.2018</t>
  </si>
  <si>
    <t>вулиця Богатирська, 3-д</t>
  </si>
  <si>
    <t>0, Для  експлуатації та обслуговування майнового комплексу</t>
  </si>
  <si>
    <t>8000000000:78:139:0279</t>
  </si>
  <si>
    <t>МЗК-1-00431</t>
  </si>
  <si>
    <t>8000000000:78:139:0280</t>
  </si>
  <si>
    <t>МЗК-1-00430</t>
  </si>
  <si>
    <t>8000000000:78:139:0281</t>
  </si>
  <si>
    <t>701</t>
  </si>
  <si>
    <t>МЗК-1-00589</t>
  </si>
  <si>
    <t>8000000000:78:139:0282</t>
  </si>
  <si>
    <t>704</t>
  </si>
  <si>
    <t>МЗК-1-00588</t>
  </si>
  <si>
    <t>8000000000:78:139:0283</t>
  </si>
  <si>
    <t>705</t>
  </si>
  <si>
    <t>МЗК-1-00596</t>
  </si>
  <si>
    <t>8000000000:78:139:0284</t>
  </si>
  <si>
    <t>706</t>
  </si>
  <si>
    <t>МЗК-1-00595</t>
  </si>
  <si>
    <t>8000000000:78:139:0285</t>
  </si>
  <si>
    <t>508</t>
  </si>
  <si>
    <t>МЗК-1-00511</t>
  </si>
  <si>
    <t>8000000000:78:139:0319</t>
  </si>
  <si>
    <t>471</t>
  </si>
  <si>
    <t>МЗК-1-00478</t>
  </si>
  <si>
    <t>8000000000:78:139:0320</t>
  </si>
  <si>
    <t>МЗК-1-00625</t>
  </si>
  <si>
    <t>8000000000:78:139:0321</t>
  </si>
  <si>
    <t>771</t>
  </si>
  <si>
    <t>МЗК-1-00624</t>
  </si>
  <si>
    <t>8000000000:78:139:0322</t>
  </si>
  <si>
    <t>МЗК-1-00623</t>
  </si>
  <si>
    <t>8000000000:78:139:0323</t>
  </si>
  <si>
    <t>МЗК-1-00622</t>
  </si>
  <si>
    <t>8000000000:78:139:0324</t>
  </si>
  <si>
    <t>472</t>
  </si>
  <si>
    <t>МЗК-1-00489</t>
  </si>
  <si>
    <t>8000000000:78:139:0325</t>
  </si>
  <si>
    <t>473</t>
  </si>
  <si>
    <t>МЗК-1-00490</t>
  </si>
  <si>
    <t>8000000000:78:092:0073</t>
  </si>
  <si>
    <t>8000000000:78:092:0074</t>
  </si>
  <si>
    <t>8000000000:78:092:0082</t>
  </si>
  <si>
    <t>8000000000:78:093:0013</t>
  </si>
  <si>
    <t>3409</t>
  </si>
  <si>
    <t>24.10.2000</t>
  </si>
  <si>
    <t>78-6-00019</t>
  </si>
  <si>
    <t>21.11.2000</t>
  </si>
  <si>
    <t>масив Оболонь, просп. Героїв Сталінграда, 25б</t>
  </si>
  <si>
    <t>1.11.6, Для експлуатації та обслуговування будинку Мінського відділення "Укрсоцбанку"</t>
  </si>
  <si>
    <t>8000000000:78:093:0017</t>
  </si>
  <si>
    <t>Приватне підприємство "Торговий дім"ВЕСТ ЛАЙН"</t>
  </si>
  <si>
    <t>30784915</t>
  </si>
  <si>
    <t>19.06.2001</t>
  </si>
  <si>
    <t>78-6-00027</t>
  </si>
  <si>
    <t>12.07.2001</t>
  </si>
  <si>
    <t>просп. Героїв Сталінграда, 27б</t>
  </si>
  <si>
    <t>1.11.3, для експлуатації та обслуговування нежитлового будинку(магазин)</t>
  </si>
  <si>
    <t>8000000000:78:093:0019</t>
  </si>
  <si>
    <t>Товариство з обмеженою відповідальністю "Апельсин"</t>
  </si>
  <si>
    <t>32044295</t>
  </si>
  <si>
    <t>29.12.2016</t>
  </si>
  <si>
    <t>МЗК-1-01133</t>
  </si>
  <si>
    <t>23.01.2017</t>
  </si>
  <si>
    <t>вул. Маршала Малиновського, 23</t>
  </si>
  <si>
    <t>8000000000:78:119:0003</t>
  </si>
  <si>
    <t>Закрите акціонерне товариство "Євротермінал"</t>
  </si>
  <si>
    <t>01554901</t>
  </si>
  <si>
    <t>б/н 78-6-00335</t>
  </si>
  <si>
    <t>22.12.2005</t>
  </si>
  <si>
    <t>78-6-00335</t>
  </si>
  <si>
    <t>вул. Марка Вовчка, 18а</t>
  </si>
  <si>
    <t>1.11.2, для експлуатації та обслуговування адміністративно-господарських будівель і споруд</t>
  </si>
  <si>
    <t>8000000000:78:119:0004</t>
  </si>
  <si>
    <t>Товариство з обмеженою відповідальністю "Алогор"</t>
  </si>
  <si>
    <t>33544227</t>
  </si>
  <si>
    <t>934</t>
  </si>
  <si>
    <t>МЗК-1-00872</t>
  </si>
  <si>
    <t>04.04.2016</t>
  </si>
  <si>
    <t>1.14.2, для експлуатації та обслуговування автотранспортного підприємства і виробничими та адміністративними будівлями і спорудами</t>
  </si>
  <si>
    <t>8000000000:78:119:0008</t>
  </si>
  <si>
    <t>Кооператив по будівництву та експлуатації індивідуальних гаражів "Райдуга"</t>
  </si>
  <si>
    <t>22884198</t>
  </si>
  <si>
    <t>8-7441</t>
  </si>
  <si>
    <t>12.10.2004</t>
  </si>
  <si>
    <t>78-6-00226</t>
  </si>
  <si>
    <t>01.11.2004</t>
  </si>
  <si>
    <t>вул. Вербова, 6</t>
  </si>
  <si>
    <t>1.9, для обслуговування та експлуатації гаражів</t>
  </si>
  <si>
    <t>8000000000:78:121:0051</t>
  </si>
  <si>
    <t>Товариство з обмеженою відповідальністю "Дивосвіт-плюс"</t>
  </si>
  <si>
    <t>31486347</t>
  </si>
  <si>
    <t>19.04.2004</t>
  </si>
  <si>
    <t>78-6-00166</t>
  </si>
  <si>
    <t>06.05.2004</t>
  </si>
  <si>
    <t>вул. Лайоша Гавро, 4г</t>
  </si>
  <si>
    <t>1.11.6, для будівництва,експлуатації та обслуговування спортивно-оздоровчого комплексу</t>
  </si>
  <si>
    <t>8000000000:78:139:0286</t>
  </si>
  <si>
    <t>МЗК-1-00594</t>
  </si>
  <si>
    <t>8000000000:78:139:0287</t>
  </si>
  <si>
    <t>708</t>
  </si>
  <si>
    <t>МЗК-1-00593</t>
  </si>
  <si>
    <t>8000000000:78:139:0288</t>
  </si>
  <si>
    <t>МЗК-1-00592</t>
  </si>
  <si>
    <t>8000000000:78:139:0289</t>
  </si>
  <si>
    <t>МЗК-1-00429</t>
  </si>
  <si>
    <t>8000000000:78:139:0290</t>
  </si>
  <si>
    <t>МЗК-1-00428</t>
  </si>
  <si>
    <t>8000000000:78:139:0326</t>
  </si>
  <si>
    <t>МЗК-1-00621</t>
  </si>
  <si>
    <t>8000000000:78:139:0327</t>
  </si>
  <si>
    <t>775</t>
  </si>
  <si>
    <t>МЗК-1-00620</t>
  </si>
  <si>
    <t>8000000000:78:139:0328</t>
  </si>
  <si>
    <t>МЗК-1-00619</t>
  </si>
  <si>
    <t>8000000000:78:139:0329</t>
  </si>
  <si>
    <t>777</t>
  </si>
  <si>
    <t>МЗК-1-00618</t>
  </si>
  <si>
    <t>8000000000:78:139:0330</t>
  </si>
  <si>
    <t>474</t>
  </si>
  <si>
    <t>МЗК-1-00493</t>
  </si>
  <si>
    <t>8000000000:78:139:0331</t>
  </si>
  <si>
    <t>475</t>
  </si>
  <si>
    <t>МЗК-1-00491</t>
  </si>
  <si>
    <t>8000000000:78:139:0332</t>
  </si>
  <si>
    <t>476</t>
  </si>
  <si>
    <t>МЗК-1-00492</t>
  </si>
  <si>
    <t>8000000000:78:043:0237</t>
  </si>
  <si>
    <t>Відкрите акціонерне товариство "Будинок побуту"Оболонь"</t>
  </si>
  <si>
    <t>19020011</t>
  </si>
  <si>
    <t>1756</t>
  </si>
  <si>
    <t>78-6-00618</t>
  </si>
  <si>
    <t>29.01.2010</t>
  </si>
  <si>
    <t>просп. Оболонський, 26</t>
  </si>
  <si>
    <t>1.13.2, для будівництва, обслуговування та експлуатації житлово-офісного комплексу з об'єктами інфраструктури для обслуговування населення</t>
  </si>
  <si>
    <t>8000000000:78:043:0238</t>
  </si>
  <si>
    <t>ПРИВАТНЕ АКЦІОНЕРНЕ ТОВАРИСТВО "БУДИНОК ПОБУТУ"ОБОЛОНЬ"</t>
  </si>
  <si>
    <t>МЗК-1-00684</t>
  </si>
  <si>
    <t>1.13.2, для організації будівельних робіт та благоустрою прилеглої території</t>
  </si>
  <si>
    <t>8000000000:78:043:0239</t>
  </si>
  <si>
    <t>МЗК-1-00683</t>
  </si>
  <si>
    <t>8000000000:78:043:0245</t>
  </si>
  <si>
    <t>868</t>
  </si>
  <si>
    <t>МЗК-1-00694</t>
  </si>
  <si>
    <t>1.13.4, для створення озеленених територій загального користування</t>
  </si>
  <si>
    <t>8000000000:78:044:0001</t>
  </si>
  <si>
    <t>441</t>
  </si>
  <si>
    <t>21.12.2015</t>
  </si>
  <si>
    <t>МЗК-1-00795</t>
  </si>
  <si>
    <t>вул. Маршала Тимошенка (розподільча смуга)</t>
  </si>
  <si>
    <t>1.11.6, експлуатації та обслуговування відкритої автостоянки</t>
  </si>
  <si>
    <t>8000000000:78:044:0002</t>
  </si>
  <si>
    <t>8000000000:78:121:0052</t>
  </si>
  <si>
    <t>Товариство з обмеженою відповідальністю "КІВ"</t>
  </si>
  <si>
    <t>21498174</t>
  </si>
  <si>
    <t>78-6-00362</t>
  </si>
  <si>
    <t>перетин вул.Приозерної та просп.Героїв Сталінграда</t>
  </si>
  <si>
    <t>1.11.6, для будівництва, обслуговування та експлуатації паркінгу з торговельним комплексом</t>
  </si>
  <si>
    <t>8000000000:78:121:0063</t>
  </si>
  <si>
    <t>Суб'єкт підприємницької діяльності-фізична особа Петрова Ірина Миколаївна</t>
  </si>
  <si>
    <t>672</t>
  </si>
  <si>
    <t>78-6-00187</t>
  </si>
  <si>
    <t>вул. Приозерна, 12</t>
  </si>
  <si>
    <t>1.11.3, для будівництва, експлуатації та обслуговування кафе-бару</t>
  </si>
  <si>
    <t>8000000000:78:122:0002</t>
  </si>
  <si>
    <t>Колективне підприємство "Київський миловарний завод"</t>
  </si>
  <si>
    <t>00373853</t>
  </si>
  <si>
    <t>1063</t>
  </si>
  <si>
    <t>29.10.2004</t>
  </si>
  <si>
    <t>78-6-00233</t>
  </si>
  <si>
    <t>17.11.2004</t>
  </si>
  <si>
    <t>вул. Ливарська, 7</t>
  </si>
  <si>
    <t>1.10.5, для експлуатації та обслуговування адміністративно-виробничих будівель і споруд</t>
  </si>
  <si>
    <t>8000000000:78:122:0003</t>
  </si>
  <si>
    <t>Закрите акціонерне товариство "Завод залізобетонних виробів"Поліськсільбуд"</t>
  </si>
  <si>
    <t>01349970</t>
  </si>
  <si>
    <t>78-6-00398</t>
  </si>
  <si>
    <t>просп. Московський, 11</t>
  </si>
  <si>
    <t>1.10.4, для експлуатації та обслуговування адміністративно-виробничих будівель і спроуд</t>
  </si>
  <si>
    <t>8000000000:78:122:0005</t>
  </si>
  <si>
    <t>Закрите акціонерне товариство "Легхарчопостачзбут"</t>
  </si>
  <si>
    <t>01882048</t>
  </si>
  <si>
    <t>17-1955</t>
  </si>
  <si>
    <t>78-6-00354</t>
  </si>
  <si>
    <t>вул. Аляб'єва, 15</t>
  </si>
  <si>
    <t>1.13.4, для обслуговування та експлуатуції будівель і споруд товариства</t>
  </si>
  <si>
    <t>8000000000:78:122:0006</t>
  </si>
  <si>
    <t>Товариство з обмеженою відповідальністю "Аутрайт"</t>
  </si>
  <si>
    <t>25405011</t>
  </si>
  <si>
    <t>27.07.2004</t>
  </si>
  <si>
    <t>78-6-00198</t>
  </si>
  <si>
    <t>18.08.2004</t>
  </si>
  <si>
    <t>просп. Червоних козаків, 15</t>
  </si>
  <si>
    <t>1.13.4, експлуатації та обслуговування будівель та споруд виробничого комплексу</t>
  </si>
  <si>
    <t>8000000000:78:122:0007</t>
  </si>
  <si>
    <t>Відкрите акціонерне товариство "Кияни"</t>
  </si>
  <si>
    <t>00308169</t>
  </si>
  <si>
    <t>1613у</t>
  </si>
  <si>
    <t>21.12.2006</t>
  </si>
  <si>
    <t>78-6-00408</t>
  </si>
  <si>
    <t>11.01.2007</t>
  </si>
  <si>
    <t>просп. Московський, 9</t>
  </si>
  <si>
    <t>1.13.4, для експлуатації та обслуговування адміністративно-виробничих та господарських будівель і споруд</t>
  </si>
  <si>
    <t>8000000000:78:139:0291</t>
  </si>
  <si>
    <t>240</t>
  </si>
  <si>
    <t>МЗК-1-00386</t>
  </si>
  <si>
    <t>8000000000:78:139:0292</t>
  </si>
  <si>
    <t>МЗК-1-00389</t>
  </si>
  <si>
    <t>8000000000:78:139:0293</t>
  </si>
  <si>
    <t>МЗК-1-00427</t>
  </si>
  <si>
    <t>8000000000:78:139:0294</t>
  </si>
  <si>
    <t>342</t>
  </si>
  <si>
    <t>МЗК-1-00426</t>
  </si>
  <si>
    <t>8000000000:78:139:0295</t>
  </si>
  <si>
    <t>223</t>
  </si>
  <si>
    <t>МЗК-1-00388</t>
  </si>
  <si>
    <t>8000000000:78:139:0296</t>
  </si>
  <si>
    <t>444</t>
  </si>
  <si>
    <t>МЗК-1-00457</t>
  </si>
  <si>
    <t>8000000000:78:139:0297</t>
  </si>
  <si>
    <t>343</t>
  </si>
  <si>
    <t>МЗК-1-00425</t>
  </si>
  <si>
    <t>8000000000:78:053:0029</t>
  </si>
  <si>
    <t>Приватне підприємство "Будінвестмонтаж"</t>
  </si>
  <si>
    <t>32309476</t>
  </si>
  <si>
    <t>2972</t>
  </si>
  <si>
    <t>25.07.2018</t>
  </si>
  <si>
    <t>МЗК-1-01659</t>
  </si>
  <si>
    <t>вул. Сім'ї Кульженків, 22</t>
  </si>
  <si>
    <t>0, для завершення будівництва житлових будинків</t>
  </si>
  <si>
    <t>8000000000:78:053:0043</t>
  </si>
  <si>
    <t>Приватне акціонерне товариство "Фабрика"Комбі"</t>
  </si>
  <si>
    <t>19016050</t>
  </si>
  <si>
    <t>6525</t>
  </si>
  <si>
    <t>МЗК-1-00329</t>
  </si>
  <si>
    <t>вул. Петра Дегтяренка, 12а</t>
  </si>
  <si>
    <t>1.10.5, для обслуговування та експлуатації адміністративно-складських будівель</t>
  </si>
  <si>
    <t>8000000000:78:055:0001</t>
  </si>
  <si>
    <t>Публічне акціонерне товариство трест "Київміськбуд-1" імені М.П.Загороднього</t>
  </si>
  <si>
    <t>МЗК-1-00887</t>
  </si>
  <si>
    <t>11.04.2016</t>
  </si>
  <si>
    <t>вул. Полупанова, 16</t>
  </si>
  <si>
    <t>0, для будівництва житлового будинку з вбудованими приміщеннями та підземним паркінгом</t>
  </si>
  <si>
    <t>8000000000:78:045:0002</t>
  </si>
  <si>
    <t>б/н 78-5-00020</t>
  </si>
  <si>
    <t>19.12.1997</t>
  </si>
  <si>
    <t>78-5-00020</t>
  </si>
  <si>
    <t>0, Для експлуатації та обслуговування комплексу будівель і споруд виробничої бази</t>
  </si>
  <si>
    <t>8000000000:78:045:0003</t>
  </si>
  <si>
    <t>8373</t>
  </si>
  <si>
    <t>78-6-00718</t>
  </si>
  <si>
    <t>1.10.5, для експлуатації та обслуговування артезіанської свердловини № 1</t>
  </si>
  <si>
    <t>8000000000:78:045:0005</t>
  </si>
  <si>
    <t>8374</t>
  </si>
  <si>
    <t>78-6-00720</t>
  </si>
  <si>
    <t>1.10.5, для експлуатації та обслуговування артезіанської свердловини № 2</t>
  </si>
  <si>
    <t>8000000000:78:045:0007</t>
  </si>
  <si>
    <t>Відкрите акціонерне товариство "Київхліб"</t>
  </si>
  <si>
    <t>00381574</t>
  </si>
  <si>
    <t>13.08.2004</t>
  </si>
  <si>
    <t>78-6-00217</t>
  </si>
  <si>
    <t>вул. Богатирська, 5</t>
  </si>
  <si>
    <t>1.10.5, для експлуатації та обслуговування будівель і спроуд хлібокомбінату №10</t>
  </si>
  <si>
    <t>8000000000:78:122:0008</t>
  </si>
  <si>
    <t>ВАТ "Саніта"</t>
  </si>
  <si>
    <t>03377314</t>
  </si>
  <si>
    <t>2741</t>
  </si>
  <si>
    <t>15.08.2000</t>
  </si>
  <si>
    <t>78-6-00018</t>
  </si>
  <si>
    <t>10.10.2000</t>
  </si>
  <si>
    <t>пров. Куренівський, 15а</t>
  </si>
  <si>
    <t>1.10.5, Для експлуатації та обслуговування виробничої бази підприємства</t>
  </si>
  <si>
    <t>8000000000:78:122:0010</t>
  </si>
  <si>
    <t>Публічне акціонерне товариство "Чинбар"</t>
  </si>
  <si>
    <t>00307856</t>
  </si>
  <si>
    <t>1964</t>
  </si>
  <si>
    <t>МЗК-1-00992</t>
  </si>
  <si>
    <t>30.08.2016</t>
  </si>
  <si>
    <t>вул. Куренівська, 21</t>
  </si>
  <si>
    <t>1.10.5, для експлуатації та обслуговування виробничо-складських будівель і споруд</t>
  </si>
  <si>
    <t>8000000000:78:122:0012</t>
  </si>
  <si>
    <t>Закрите акціонерне товариство "Київмашпостачзбут"</t>
  </si>
  <si>
    <t>01882137</t>
  </si>
  <si>
    <t>78-6-00081</t>
  </si>
  <si>
    <t>вул. Семена Скляренка, 1а</t>
  </si>
  <si>
    <t>1.11.6, експлуатації та обслуговування комплексу адміністративно-виробничих будівель</t>
  </si>
  <si>
    <t>8000000000:78:122:0013</t>
  </si>
  <si>
    <t>Товариство з обмеженою відповідальністю "МЕТА-95"</t>
  </si>
  <si>
    <t>16293151</t>
  </si>
  <si>
    <t>78-6-00321</t>
  </si>
  <si>
    <t>12.10.2005</t>
  </si>
  <si>
    <t>вул. Семена Скляренка, 1</t>
  </si>
  <si>
    <t>1.11.6, для обслуговування та експлуатації торговельно-офісного та розважального центру</t>
  </si>
  <si>
    <t>8000000000:78:122:0018</t>
  </si>
  <si>
    <t>Товариство з обмеженою відповідальністю "Стронг"</t>
  </si>
  <si>
    <t>21685120</t>
  </si>
  <si>
    <t>28.01.2004</t>
  </si>
  <si>
    <t>78-6-00148</t>
  </si>
  <si>
    <t>1.11.6, для експлуатації та обслуговування офісної будівлі</t>
  </si>
  <si>
    <t>8000000000:78:122:0019</t>
  </si>
  <si>
    <t>Спільне підприємство у формі Товариства з обмеженою відповідальністю "РІФ-1"</t>
  </si>
  <si>
    <t>14339624</t>
  </si>
  <si>
    <t>13.01.2000</t>
  </si>
  <si>
    <t>78-6-00012</t>
  </si>
  <si>
    <t>23.06.2000</t>
  </si>
  <si>
    <t>пров. Куренівський, 17</t>
  </si>
  <si>
    <t>1.10.5, обслуговування та експлуатації адміністративно-виробничих будівель та споруд</t>
  </si>
  <si>
    <t>8000000000:78:122:0020</t>
  </si>
  <si>
    <t>Товариство з обмеженою відповідальністю "ГЛОРІЯ"</t>
  </si>
  <si>
    <t>31455696</t>
  </si>
  <si>
    <t>МЗК-1-01490</t>
  </si>
  <si>
    <t>просп. Степана Бандери, 9б</t>
  </si>
  <si>
    <t>1.11.6, для завершення будівництва, експлуатації та обслуговування автогосподарства з офісними приміщеннями та автосалоном</t>
  </si>
  <si>
    <t>8000000000:78:134:0103</t>
  </si>
  <si>
    <t>Приватне підприємство "Білдкомпані Інвест"</t>
  </si>
  <si>
    <t>36215408</t>
  </si>
  <si>
    <t>1318</t>
  </si>
  <si>
    <t>МЗК-1-01784</t>
  </si>
  <si>
    <t>вул. Сім'ї Шовкоплясів, 11</t>
  </si>
  <si>
    <t>0, для експлуатації та обслуговування адміністративно-господарських будівель з гостьовою автостоянкою та сервісного селекційно-технологічного центру кінного спорту</t>
  </si>
  <si>
    <t>8000000000:78:135:0010</t>
  </si>
  <si>
    <t>Суб'єкт підприємницької діяльності-фізична особа Римарев Євгеній Вікторович</t>
  </si>
  <si>
    <t>78-6-00234</t>
  </si>
  <si>
    <t>22.11.2004</t>
  </si>
  <si>
    <t>просп. Мінський</t>
  </si>
  <si>
    <t>1.11.3, для будівництва, обслуговування та експлуатації кафе-шашличної</t>
  </si>
  <si>
    <t>8000000000:78:136:0001</t>
  </si>
  <si>
    <t>Відкрите акціонерне товариство "Київський завод реактивів, індикаторів та аналітичних препаратів (РІАП) "</t>
  </si>
  <si>
    <t>05761293</t>
  </si>
  <si>
    <t>78-6-00190</t>
  </si>
  <si>
    <t>вул. Корабельна, 5</t>
  </si>
  <si>
    <t>1.10.5, для експлуатації та обслуговування комплексу адміністративно-виробничих будівель і споруд</t>
  </si>
  <si>
    <t>8000000000:78:136:0003</t>
  </si>
  <si>
    <t>Товариство з обмеженою відповідальністю "Ост-Вест Експрес"</t>
  </si>
  <si>
    <t>35094092</t>
  </si>
  <si>
    <t>МЗК-1-00540</t>
  </si>
  <si>
    <t>вул. Вікентія Хвойки, 18/14</t>
  </si>
  <si>
    <t>1.13.4, для експлуатації та обслуговування будівель та споруд майнового комплексу</t>
  </si>
  <si>
    <t>8000000000:78:136:0004</t>
  </si>
  <si>
    <t>Дочірнє підприємство "Ярославь"</t>
  </si>
  <si>
    <t>30729372</t>
  </si>
  <si>
    <t>277</t>
  </si>
  <si>
    <t>26.03.2004</t>
  </si>
  <si>
    <t>78-6-00224</t>
  </si>
  <si>
    <t>вул. Новокостянтинівська, 8</t>
  </si>
  <si>
    <t>1.14.10, для експлуатації та обслуговування майнового комплексу</t>
  </si>
  <si>
    <t>8000000000:78:136:0010</t>
  </si>
  <si>
    <t>Товариство з обмеженою відповідальністю "Автомобільна група"Богдан"</t>
  </si>
  <si>
    <t>32347815</t>
  </si>
  <si>
    <t>б/н 78-6-00393</t>
  </si>
  <si>
    <t>78-6-00393</t>
  </si>
  <si>
    <t>вул. Корабельна, 3</t>
  </si>
  <si>
    <t>1.11.6, для будівництва, експлуатації та обслуговування торгово-сервісного автоцентру з офісними приміщеннями</t>
  </si>
  <si>
    <t>8000000000:78:137:0004</t>
  </si>
  <si>
    <t>Товариство з обмеженою відповідальністю "Виробничо-сервісне підприємство"Київгазпромсервіс"</t>
  </si>
  <si>
    <t>22887759</t>
  </si>
  <si>
    <t>05.07.2018</t>
  </si>
  <si>
    <t>МЗК-1-01654</t>
  </si>
  <si>
    <t>27.07.2018</t>
  </si>
  <si>
    <t>вул. Петра Калнишевського, 1</t>
  </si>
  <si>
    <t>1.11.3, для будівництва та експлуатації автомобільної газозаправочної станції</t>
  </si>
  <si>
    <t>8000000000:78:137:0015</t>
  </si>
  <si>
    <t>Акціонерне товариство закритого типу "Енергополь-Україна"</t>
  </si>
  <si>
    <t>20022334</t>
  </si>
  <si>
    <t>534</t>
  </si>
  <si>
    <t>22.07.2009</t>
  </si>
  <si>
    <t>78-6-00599</t>
  </si>
  <si>
    <t>вул. Юрія Кондратюка, 1</t>
  </si>
  <si>
    <t>1.13.2, для будівництва житлово-офісного комплексу з об'єктами соціально-побутового,торговельного призначення та підземним паркінгом</t>
  </si>
  <si>
    <t>8000000000:78:055:0017</t>
  </si>
  <si>
    <t>Гетьман Лідія Трохимівна|Петрова Валентина Леонідівна</t>
  </si>
  <si>
    <t>2-1269</t>
  </si>
  <si>
    <t>78-6-00170</t>
  </si>
  <si>
    <t>25.05.2004</t>
  </si>
  <si>
    <t>вул. Полупанова, 10</t>
  </si>
  <si>
    <t>1.8, для реконструкції, експлуатації та обслуговування жилого будинку</t>
  </si>
  <si>
    <t>8000000000:78:056:0002</t>
  </si>
  <si>
    <t>Закрите акціонерне товариство "Українська спеціалізована база постачання та збуту" "Укрторгмонтажтехніка"</t>
  </si>
  <si>
    <t>02132680</t>
  </si>
  <si>
    <t>б/н 78-5-00019</t>
  </si>
  <si>
    <t>18.12.1997</t>
  </si>
  <si>
    <t>78-5-00019</t>
  </si>
  <si>
    <t>вул. Радомишльська, 44</t>
  </si>
  <si>
    <t>0, для експлуатації та обслуговування виробничих приміщень бази</t>
  </si>
  <si>
    <t>8000000000:78:056:0003</t>
  </si>
  <si>
    <t>Товариство з обмеженою відповідальністю "Аспект-3"</t>
  </si>
  <si>
    <t>31176092</t>
  </si>
  <si>
    <t>789</t>
  </si>
  <si>
    <t>78-6-00328</t>
  </si>
  <si>
    <t>03.11.2005</t>
  </si>
  <si>
    <t>вул. Новозабарська, 21а</t>
  </si>
  <si>
    <t>1.13.4, для експлуатації та обслуговування будівель і споруд виробничо-складського призначення</t>
  </si>
  <si>
    <t>8000000000:78:056:0007</t>
  </si>
  <si>
    <t>Мале багатогалузеве приватне підприємство "Оста"</t>
  </si>
  <si>
    <t>22867589</t>
  </si>
  <si>
    <t>6272</t>
  </si>
  <si>
    <t>78-6-00003</t>
  </si>
  <si>
    <t>вул. Новозабарська, 23</t>
  </si>
  <si>
    <t>1.11.6, обслуговування та експлуатації адміністративного будинку</t>
  </si>
  <si>
    <t>8000000000:78:056:0014</t>
  </si>
  <si>
    <t>Товариство з обмеженою відповідальністю "Повітряно-очисні пристрої"</t>
  </si>
  <si>
    <t>24103035</t>
  </si>
  <si>
    <t>603</t>
  </si>
  <si>
    <t>03.06.2003</t>
  </si>
  <si>
    <t>78-6-00094</t>
  </si>
  <si>
    <t>вул. Автозаводська, 24</t>
  </si>
  <si>
    <t>1.13.4, для експлуатації, обслуговування та подальшої реконструкції нежитлової будівлі</t>
  </si>
  <si>
    <t>8000000000:78:045:0008</t>
  </si>
  <si>
    <t>ТОВАРИСТВО З ОБМЕЖЕНОЮ ВІДПОВІДАЛЬНІСТЮ "КИЇВСЬКЕ УПРАВЛІННЯ КОМПЛЕКТАЦІЇ"</t>
  </si>
  <si>
    <t>23717870</t>
  </si>
  <si>
    <t>17-10688</t>
  </si>
  <si>
    <t>21.10.2004</t>
  </si>
  <si>
    <t>78-6-00229</t>
  </si>
  <si>
    <t>12.11.2004</t>
  </si>
  <si>
    <t>вул. Полярна, 12а</t>
  </si>
  <si>
    <t>1, для експлуатації та обслуговування виробничо-складських та адміністративно-господарських будівель і споруд цілісного майнового комплексу</t>
  </si>
  <si>
    <t>8000000000:78:045:0009</t>
  </si>
  <si>
    <t>Приватне акціонерне товариство "Київський завод шампанських вин"Столичний"</t>
  </si>
  <si>
    <t>30373419</t>
  </si>
  <si>
    <t>1130</t>
  </si>
  <si>
    <t>20.11.2003</t>
  </si>
  <si>
    <t>78-6-00139</t>
  </si>
  <si>
    <t>17.12.2003</t>
  </si>
  <si>
    <t>вул. Полярна, 16</t>
  </si>
  <si>
    <t>1.13.4, для експлуатації та обслуговування будівель і споруд прирейкової бази</t>
  </si>
  <si>
    <t>8000000000:78:045:0010</t>
  </si>
  <si>
    <t>Приватне акціонерне товариство "ТЕТІС"</t>
  </si>
  <si>
    <t>03386313</t>
  </si>
  <si>
    <t>МЗК-1-00871</t>
  </si>
  <si>
    <t>вул. Богатирська, 1</t>
  </si>
  <si>
    <t>1.13.4, для експлуатації та обслуговування адміністративно-виробничих і складських будівель і споруд</t>
  </si>
  <si>
    <t>8000000000:78:045:0012</t>
  </si>
  <si>
    <t>Казімір Віталій Іванович|Гутник Валерій Євгенович</t>
  </si>
  <si>
    <t>2-1387</t>
  </si>
  <si>
    <t>01.06.2004</t>
  </si>
  <si>
    <t>78-6-00177</t>
  </si>
  <si>
    <t>1.11.6, для завершення будівництва, подальшої експлуатації та обслуговування об'єкта незавершеного будівництва - комплексу будівель і споруд холодильника</t>
  </si>
  <si>
    <t>8000000000:78:045:0018</t>
  </si>
  <si>
    <t>8372</t>
  </si>
  <si>
    <t>78-6-00717</t>
  </si>
  <si>
    <t>8000000000:78:045:0030</t>
  </si>
  <si>
    <t>Фізична особа-підприємець Данчук Віктор Омелянович</t>
  </si>
  <si>
    <t>6067</t>
  </si>
  <si>
    <t>МЗК-1-00826</t>
  </si>
  <si>
    <t>вул. Полярна, 16д</t>
  </si>
  <si>
    <t>1.11.3, для експлуатації та обслуговування павільйону по прирізці скла</t>
  </si>
  <si>
    <t>8000000000:78:122:0025</t>
  </si>
  <si>
    <t>Товариство з обмеженою відповідальністю "Вітек"</t>
  </si>
  <si>
    <t>32347291</t>
  </si>
  <si>
    <t>4820</t>
  </si>
  <si>
    <t>78-6-00420</t>
  </si>
  <si>
    <t>вул. Ливарська, 2</t>
  </si>
  <si>
    <t>1.13.4, для реконструкції, експлуатації та обслуговування виробничо-офісних будівель</t>
  </si>
  <si>
    <t>8000000000:78:122:0027</t>
  </si>
  <si>
    <t>Приватне підприємство "Політон"</t>
  </si>
  <si>
    <t>30402156</t>
  </si>
  <si>
    <t>7558</t>
  </si>
  <si>
    <t>05.09.2002</t>
  </si>
  <si>
    <t>78-6-00064</t>
  </si>
  <si>
    <t>просп. Червоних козаків, 9</t>
  </si>
  <si>
    <t>1.10.5, для експлуатації та обслуговування складу хімікатів</t>
  </si>
  <si>
    <t>8000000000:78:122:0037</t>
  </si>
  <si>
    <t>1615у</t>
  </si>
  <si>
    <t>78-6-00409</t>
  </si>
  <si>
    <t>8000000000:78:122:0040</t>
  </si>
  <si>
    <t>Товариство з обмеженою відповідальністю "ЄВРОФОРМАТ ППМ"</t>
  </si>
  <si>
    <t>31089602</t>
  </si>
  <si>
    <t>б/н 78-6-00445</t>
  </si>
  <si>
    <t>78-6-00445</t>
  </si>
  <si>
    <t>1.10.5, для реконструкції будівель та споруд майнового комплексу під поліграфічне виробництво, їх подальшої експлуатації та обслуговування</t>
  </si>
  <si>
    <t>8000000000:78:122:0041</t>
  </si>
  <si>
    <t>Товариство з обмеженою відповідальністю "Сонце"</t>
  </si>
  <si>
    <t>31113760</t>
  </si>
  <si>
    <t>3584</t>
  </si>
  <si>
    <t>МЗК-1-01019</t>
  </si>
  <si>
    <t>1.10.5, для експлуатації та обслуговування швейного цеху</t>
  </si>
  <si>
    <t>8000000000:78:137:0020</t>
  </si>
  <si>
    <t>533</t>
  </si>
  <si>
    <t>78-6-00600</t>
  </si>
  <si>
    <t>8000000000:78:138:0017</t>
  </si>
  <si>
    <t>Публічне акціонерне товариство "Акціонерна компанія"Київводоканал"</t>
  </si>
  <si>
    <t>МЗК-1-00549</t>
  </si>
  <si>
    <t>вул. Дніпроводська, 1а</t>
  </si>
  <si>
    <t>1.20, для експлуатації та обслуговування будівель і споруд Дніпровської насосної станції</t>
  </si>
  <si>
    <t>8000000000:78:139:0028</t>
  </si>
  <si>
    <t>Товариство з обмеженою відповідальністю "ІППОН"</t>
  </si>
  <si>
    <t>31749960</t>
  </si>
  <si>
    <t>848</t>
  </si>
  <si>
    <t>78-6-00149</t>
  </si>
  <si>
    <t>20.02.2004</t>
  </si>
  <si>
    <t>1.11.3, для будівництва та експлуатації кафе-бару з зоною відпочинку</t>
  </si>
  <si>
    <t>8000000000:78:139:0051</t>
  </si>
  <si>
    <t>1690</t>
  </si>
  <si>
    <t>24.06.2005</t>
  </si>
  <si>
    <t>78-6-00280</t>
  </si>
  <si>
    <t>урочище Оболонь, вул.Богатирська, на північ від затоки Верблюд</t>
  </si>
  <si>
    <t>1.12.7, для будівництва головного сервісного селекційно-технологічного центру по конярству та кінному спорту</t>
  </si>
  <si>
    <t>8000000000:78:056:0036</t>
  </si>
  <si>
    <t>78-6-00365</t>
  </si>
  <si>
    <t>1.13.4, для будівництва та обслуговування адміністративно-побутового корпусу</t>
  </si>
  <si>
    <t>8000000000:78:056:0053</t>
  </si>
  <si>
    <t>Товариство з обмеженою відповідальністю "Торгово-промислова компанія"РіКо"</t>
  </si>
  <si>
    <t>30632273</t>
  </si>
  <si>
    <t>17.03.2004</t>
  </si>
  <si>
    <t>78-6-00158</t>
  </si>
  <si>
    <t>25.03.2004</t>
  </si>
  <si>
    <t>вул. Новозабарська, 2/6 літ. "Г"</t>
  </si>
  <si>
    <t>1.13.4, для реконструкції нежитлової будівлі з надбудовою двох поверхів під розміщення офісних приміщень,подальшої їх експлуатації та обслуговування</t>
  </si>
  <si>
    <t>8000000000:78:056:0060</t>
  </si>
  <si>
    <t>МЗК-1-00577</t>
  </si>
  <si>
    <t>8000000000:78:056:0061</t>
  </si>
  <si>
    <t>8000000000:78:063:0001</t>
  </si>
  <si>
    <t>Товариство з обмеженою відповідальністю "ПРОГРЕС-21"</t>
  </si>
  <si>
    <t>16304021</t>
  </si>
  <si>
    <t>3899</t>
  </si>
  <si>
    <t>МЗК-1-00021</t>
  </si>
  <si>
    <t>23.08.2013</t>
  </si>
  <si>
    <t>вул. Корабельна, 8</t>
  </si>
  <si>
    <t>8000000000:78:063:0003</t>
  </si>
  <si>
    <t>Публічне акціонерне товариство "Фармак"</t>
  </si>
  <si>
    <t>00481198</t>
  </si>
  <si>
    <t>19.10.2015</t>
  </si>
  <si>
    <t>МЗК-1-00656</t>
  </si>
  <si>
    <t>вул. Чорноморська, 4</t>
  </si>
  <si>
    <t>1.10.5, для експлуатації та обслуговування складу легкоспалахуючих речовин</t>
  </si>
  <si>
    <t>8000000000:78:065:0006</t>
  </si>
  <si>
    <t>МЗК-1-00213</t>
  </si>
  <si>
    <t>вул. Полупанова, 14 (літ.Г)</t>
  </si>
  <si>
    <t>1.10.3, для експлуатації та обслуговування розподільчого пункту (РП-177)</t>
  </si>
  <si>
    <t>8000000000:78:045:0035</t>
  </si>
  <si>
    <t>8375</t>
  </si>
  <si>
    <t>78-6-00719</t>
  </si>
  <si>
    <t>8000000000:78:045:0036</t>
  </si>
  <si>
    <t>8371</t>
  </si>
  <si>
    <t>78-6-00716</t>
  </si>
  <si>
    <t>8000000000:78:046:0016</t>
  </si>
  <si>
    <t>Публічне акціонерне товариство "ВТОРЕС"</t>
  </si>
  <si>
    <t>01882568</t>
  </si>
  <si>
    <t>МЗК-1-01437</t>
  </si>
  <si>
    <t>15.12.2017</t>
  </si>
  <si>
    <t>вул. Богатирська, 4</t>
  </si>
  <si>
    <t>0, для обслуговування та експлуатації магазинів "Стимул" по заготовці вторсировини</t>
  </si>
  <si>
    <t>8000000000:78:046:0027</t>
  </si>
  <si>
    <t>Суб'єкт підприємницької діяльності-фізична особа Міронченко Сергій Анатолійович</t>
  </si>
  <si>
    <t>850</t>
  </si>
  <si>
    <t>78-6-00213</t>
  </si>
  <si>
    <t>вул. Маршала Тимошенка, 7 літ. Б</t>
  </si>
  <si>
    <t>1.11.3, для обслуговування та експлуатації магазину</t>
  </si>
  <si>
    <t>8000000000:78:046:0033</t>
  </si>
  <si>
    <t>1653</t>
  </si>
  <si>
    <t>МЗК-1-00228</t>
  </si>
  <si>
    <t>вул. Маршала Тимошенка, 11а літ. Б</t>
  </si>
  <si>
    <t>1.10.3, для експлуатації та обслуговування розподільчого пункту (РП-162)</t>
  </si>
  <si>
    <t>8000000000:78:124:0006</t>
  </si>
  <si>
    <t>Товариство з обмеженою відповідальністю "Ремовоч"</t>
  </si>
  <si>
    <t>16401020</t>
  </si>
  <si>
    <t>8336</t>
  </si>
  <si>
    <t>02.10.2001</t>
  </si>
  <si>
    <t>78-6-00033</t>
  </si>
  <si>
    <t>вул. Кирилівська, 154</t>
  </si>
  <si>
    <t>8000000000:78:127:0002</t>
  </si>
  <si>
    <t>ТОВАРИСТВО З ОБМЕЖЕНОЮ ВІДПОВІДАЛЬНІСТЮ "КИЇВСЬКА МАКАРОННА ФАБРИКА"</t>
  </si>
  <si>
    <t>40479089</t>
  </si>
  <si>
    <t>МЗК-1-01589</t>
  </si>
  <si>
    <t>вул. Кирилівська, 142</t>
  </si>
  <si>
    <t>3.1.5, для експлуатації та обслуговування адміністративно-виробничих будівель і споруд</t>
  </si>
  <si>
    <t>8000000000:78:127:0003</t>
  </si>
  <si>
    <t>Відкрите акціонерне товариство "Київ-одяг"</t>
  </si>
  <si>
    <t>01554255</t>
  </si>
  <si>
    <t>927</t>
  </si>
  <si>
    <t>23.09.2003</t>
  </si>
  <si>
    <t>78-6-00119</t>
  </si>
  <si>
    <t>06.10.2003</t>
  </si>
  <si>
    <t>вул. Куренівська, 2б</t>
  </si>
  <si>
    <t>1.11.6, для експлуатації та обслуговування комплексу адміністративно-виробничих будівель і споруд</t>
  </si>
  <si>
    <t>8000000000:78:128:0004</t>
  </si>
  <si>
    <t>Приватне акціонерне товариство "Інститут розвитку передових технологій"</t>
  </si>
  <si>
    <t>31059007</t>
  </si>
  <si>
    <t>2945</t>
  </si>
  <si>
    <t>МЗК-1-01356</t>
  </si>
  <si>
    <t>вул. Ливарська, 1 літ. "А"</t>
  </si>
  <si>
    <t>8000000000:78:139:0112</t>
  </si>
  <si>
    <t>ГРОМАДСЬКА ОРГАНІЗАЦІЯ "ОЗДОРОВЧО-РЕАБІЛІТАЦІЙНИЙ ЦЕНТР"СИЛА БОРИСФЕНУ"</t>
  </si>
  <si>
    <t>40776151</t>
  </si>
  <si>
    <t>2849</t>
  </si>
  <si>
    <t>12.07.2018</t>
  </si>
  <si>
    <t>МЗК-1-01658</t>
  </si>
  <si>
    <t>вул. Північна, 9б</t>
  </si>
  <si>
    <t>1, для експлуатації та обслуговування майнового комплексу культурно-оздоровчого та рекреаційного призначення</t>
  </si>
  <si>
    <t>8000000000:78:139:0200</t>
  </si>
  <si>
    <t>МЗК-1-00634</t>
  </si>
  <si>
    <t>8000000000:78:139:0201</t>
  </si>
  <si>
    <t>234</t>
  </si>
  <si>
    <t>МЗК-1-00384</t>
  </si>
  <si>
    <t>8000000000:78:139:0202</t>
  </si>
  <si>
    <t>МЗК-1-00509</t>
  </si>
  <si>
    <t>8000000000:78:139:0203</t>
  </si>
  <si>
    <t>463</t>
  </si>
  <si>
    <t>МЗК-1-00498</t>
  </si>
  <si>
    <t>8000000000:78:139:0204</t>
  </si>
  <si>
    <t>МЗК-1-00506</t>
  </si>
  <si>
    <t>8000000000:78:139:0205</t>
  </si>
  <si>
    <t>МЗК-1-00335</t>
  </si>
  <si>
    <t>8000000000:78:066:0021</t>
  </si>
  <si>
    <t>78-6-00084</t>
  </si>
  <si>
    <t>просп. Червоних козаків</t>
  </si>
  <si>
    <t>1.11.3, для будівництва, експлуатації та обслуговування автозаправної станції у складі сервісного центру</t>
  </si>
  <si>
    <t>8000000000:78:069:0012</t>
  </si>
  <si>
    <t>Відкрите акціонерне товариство "Завод"Маяк"</t>
  </si>
  <si>
    <t>14307423</t>
  </si>
  <si>
    <t>192</t>
  </si>
  <si>
    <t>12.02.2003</t>
  </si>
  <si>
    <t>78-6-00074</t>
  </si>
  <si>
    <t>вул. Попова, 14</t>
  </si>
  <si>
    <t>8000000000:78:076:0001</t>
  </si>
  <si>
    <t>Публічне акціонерне товариство "ЕЛПО"</t>
  </si>
  <si>
    <t>24088809</t>
  </si>
  <si>
    <t>2886</t>
  </si>
  <si>
    <t>МЗК-1-00969</t>
  </si>
  <si>
    <t>вул. Лугова, 16</t>
  </si>
  <si>
    <t>1.13.4, для експлуатації та обслуговування адміністративно-виробничих будівель і споруд еласто-полімерного виробництва</t>
  </si>
  <si>
    <t>8000000000:78:046:0113</t>
  </si>
  <si>
    <t>Фізична особа-підприємець Танцюра Микола Іванович</t>
  </si>
  <si>
    <t>2501</t>
  </si>
  <si>
    <t>МЗК-1-01646</t>
  </si>
  <si>
    <t>вул. Маршала Тимошенка, 7г літ. А</t>
  </si>
  <si>
    <t>1.11, для експлуатації та обслуговування будівлі магазину</t>
  </si>
  <si>
    <t>8000000000:78:047:0015</t>
  </si>
  <si>
    <t>Автокооператив по експлуатації та обслуговуванню гаражів "Кришталь-Авто"</t>
  </si>
  <si>
    <t>26520501</t>
  </si>
  <si>
    <t>139.</t>
  </si>
  <si>
    <t>МЗК-1-01961</t>
  </si>
  <si>
    <t>05.06.2019</t>
  </si>
  <si>
    <t>вул. Автозаводська, 69</t>
  </si>
  <si>
    <t>1.9, для експлуатації та обслуговування існуючих гаражів</t>
  </si>
  <si>
    <t>8000000000:78:047:0016</t>
  </si>
  <si>
    <t>Автокооператив по експлуатації та обслуговуванню приватних гаражів "Квазар-Авто"</t>
  </si>
  <si>
    <t>26438685</t>
  </si>
  <si>
    <t>400</t>
  </si>
  <si>
    <t>МЗК-1-01454</t>
  </si>
  <si>
    <t>вул. Автозаводська, 77</t>
  </si>
  <si>
    <t>1, для експлуатації та обслуговування двоповерхового гаража на 50 боксів</t>
  </si>
  <si>
    <t>8000000000:78:047:0021</t>
  </si>
  <si>
    <t>1404</t>
  </si>
  <si>
    <t>МЗК-1-00217</t>
  </si>
  <si>
    <t>вул. Вишгородська, 36 (літ.Б)</t>
  </si>
  <si>
    <t>1.10.3, для експлуатації та обслуговування трансформаторної підстанції (ТП-2175)</t>
  </si>
  <si>
    <t>8000000000:78:128:0006</t>
  </si>
  <si>
    <t>Товариство з обмеженою відповідальністю "ФОРУМ ЕВОЛЮШН"</t>
  </si>
  <si>
    <t>34003287</t>
  </si>
  <si>
    <t>1162</t>
  </si>
  <si>
    <t>МЗК-1-01071</t>
  </si>
  <si>
    <t>пров. Куренівський, 12</t>
  </si>
  <si>
    <t>1.11.6, для будівництва, експлуатації та обслуговування адміністративно-складських будівель і споруд</t>
  </si>
  <si>
    <t>8000000000:78:128:0010</t>
  </si>
  <si>
    <t>Приватне підприємство "ОТО"</t>
  </si>
  <si>
    <t>30466768</t>
  </si>
  <si>
    <t>б/н 78-6-00502</t>
  </si>
  <si>
    <t>21.12.2007</t>
  </si>
  <si>
    <t>78-6-00502</t>
  </si>
  <si>
    <t>пров. Куренівський, 4/8</t>
  </si>
  <si>
    <t>1.11.6, для реконструкції, експлуатації та обслуговування адміністративного будинку, виробничо-складського призначення з магазином реалізації шкіри</t>
  </si>
  <si>
    <t>8000000000:78:129:0005</t>
  </si>
  <si>
    <t>Гаражно-будівельний кооператив "Зеніт"</t>
  </si>
  <si>
    <t>22870300</t>
  </si>
  <si>
    <t>1387у</t>
  </si>
  <si>
    <t>78-6-00404</t>
  </si>
  <si>
    <t>20.12.2006</t>
  </si>
  <si>
    <t>вул. Вербова, 1</t>
  </si>
  <si>
    <t>8000000000:78:129:0006</t>
  </si>
  <si>
    <t>Закрите акціонерне товариство "Автобаза № 2"</t>
  </si>
  <si>
    <t>03772200</t>
  </si>
  <si>
    <t>8-7439</t>
  </si>
  <si>
    <t>11.10.2004</t>
  </si>
  <si>
    <t>78-6-00235</t>
  </si>
  <si>
    <t>25.11.2004</t>
  </si>
  <si>
    <t>вул. Вербова, 8</t>
  </si>
  <si>
    <t>1.14.2, для експлуатації та обслуговування виробничих та адміністративних будівель і споруд</t>
  </si>
  <si>
    <t>8000000000:78:129:0007</t>
  </si>
  <si>
    <t>1963</t>
  </si>
  <si>
    <t>МЗК-1-00991</t>
  </si>
  <si>
    <t>вул. Вербова, 8б</t>
  </si>
  <si>
    <t>1.10.5, для експлуатації та обслуговування очисних споруд</t>
  </si>
  <si>
    <t>8000000000:78:129:0009</t>
  </si>
  <si>
    <t>Приватне акціонерне товариство "НОВАТОР"</t>
  </si>
  <si>
    <t>21510691</t>
  </si>
  <si>
    <t>205</t>
  </si>
  <si>
    <t>11.02.2002</t>
  </si>
  <si>
    <t>78-6-00044</t>
  </si>
  <si>
    <t>01.03.2002</t>
  </si>
  <si>
    <t>вул. Вербова, 8а</t>
  </si>
  <si>
    <t>1.13.4, для експлуатації та обслуговування нежитлових приміщень виробничого призначення</t>
  </si>
  <si>
    <t>8000000000:78:139:0206</t>
  </si>
  <si>
    <t>680</t>
  </si>
  <si>
    <t>МЗК-1-00617</t>
  </si>
  <si>
    <t>8000000000:78:139:0207</t>
  </si>
  <si>
    <t>МЗК-1-00611</t>
  </si>
  <si>
    <t>8000000000:78:139:0208</t>
  </si>
  <si>
    <t>682</t>
  </si>
  <si>
    <t>МЗК-1-00612</t>
  </si>
  <si>
    <t>8000000000:78:139:0209</t>
  </si>
  <si>
    <t>МЗК-1-00616</t>
  </si>
  <si>
    <t>8000000000:78:139:0210</t>
  </si>
  <si>
    <t>МЗК-1-00451</t>
  </si>
  <si>
    <t>05.06.2015</t>
  </si>
  <si>
    <t>8000000000:78:139:0211</t>
  </si>
  <si>
    <t>501</t>
  </si>
  <si>
    <t>МЗК-1-00518</t>
  </si>
  <si>
    <t>8000000000:78:139:0212</t>
  </si>
  <si>
    <t>502</t>
  </si>
  <si>
    <t>МЗК-1-00517</t>
  </si>
  <si>
    <t>8000000000:78:081:0001</t>
  </si>
  <si>
    <t>Приватне підприємство "ЯРОСЛАВ"</t>
  </si>
  <si>
    <t>21635240</t>
  </si>
  <si>
    <t>МЗК-1-01137</t>
  </si>
  <si>
    <t>вул. Автозаводська, 2</t>
  </si>
  <si>
    <t>1.13.4, для експлуатації та обслуговування комплексу будівель і споруд для організації швейного виробництва з об'єктами торгівлі та кафе</t>
  </si>
  <si>
    <t>8000000000:78:081:0002</t>
  </si>
  <si>
    <t>Мале приватне підприємство "Беркут"</t>
  </si>
  <si>
    <t>19031196</t>
  </si>
  <si>
    <t>01.03.2007</t>
  </si>
  <si>
    <t>78-6-00422</t>
  </si>
  <si>
    <t>13.03.2007</t>
  </si>
  <si>
    <t>1.10.5, для  експлуатації та обслуговування адміністративно-виробничих та складських будівель</t>
  </si>
  <si>
    <t>8000000000:78:081:0005</t>
  </si>
  <si>
    <t>Відкрите акціонерне товариство "Дослідно-експериментальний механічний завод"</t>
  </si>
  <si>
    <t>13672646</t>
  </si>
  <si>
    <t>17-10689</t>
  </si>
  <si>
    <t>78-6-00232</t>
  </si>
  <si>
    <t>вул. Шахтарська, 4</t>
  </si>
  <si>
    <t>1.10.5, для експлуатації та обслуговування виробничого корпусу</t>
  </si>
  <si>
    <t>8000000000:78:081:0007</t>
  </si>
  <si>
    <t>Товариство з обмеженою відповідальністю "Супутник-1"</t>
  </si>
  <si>
    <t>30440851</t>
  </si>
  <si>
    <t>31</t>
  </si>
  <si>
    <t>01.02.2010</t>
  </si>
  <si>
    <t>78-6-00625</t>
  </si>
  <si>
    <t>01.03.2010</t>
  </si>
  <si>
    <t>вул. Автозаводська, 18 літ. "К"</t>
  </si>
  <si>
    <t>8000000000:78:081:0008</t>
  </si>
  <si>
    <t>Закрите акціонерне товариство "Київський експериментальний завод харчових машин"</t>
  </si>
  <si>
    <t>14315316</t>
  </si>
  <si>
    <t>2-1800</t>
  </si>
  <si>
    <t>78-6-00458</t>
  </si>
  <si>
    <t>13.09.2007</t>
  </si>
  <si>
    <t>вул. Шахтарська, 2</t>
  </si>
  <si>
    <t>1.10.5, для експлуатації та обслуговування виробничих та складських будівель</t>
  </si>
  <si>
    <t>8000000000:78:049:0003</t>
  </si>
  <si>
    <t>Відкрите акціонерне товариство "Домобудівний комбінат № 4"</t>
  </si>
  <si>
    <t>05503160</t>
  </si>
  <si>
    <t>739</t>
  </si>
  <si>
    <t>78-6-00214</t>
  </si>
  <si>
    <t>07.09.2004</t>
  </si>
  <si>
    <t>вул. Лугова, 13</t>
  </si>
  <si>
    <t>1.10.4, для експлуатації та обслуговування виробничих та адміністративно-господарських будівель</t>
  </si>
  <si>
    <t>8000000000:78:049:0048</t>
  </si>
  <si>
    <t>Автокооператив "Промінь-2" по будівництву та експлуатації індивідуальних гаражів</t>
  </si>
  <si>
    <t>23379628</t>
  </si>
  <si>
    <t>17-1629</t>
  </si>
  <si>
    <t>29.03.2006</t>
  </si>
  <si>
    <t>78-6-00356</t>
  </si>
  <si>
    <t>вул. Полярна, 10</t>
  </si>
  <si>
    <t>8000000000:78:050:0002</t>
  </si>
  <si>
    <t>193</t>
  </si>
  <si>
    <t>78-6-00355</t>
  </si>
  <si>
    <t>просп. Оболонський (біля станції метро "Героїв Дніпра")</t>
  </si>
  <si>
    <t>1.14.2, для будівництва, експлуатації та обслуговування тимчасової відкритої автостоянки з громадськими об'єктами</t>
  </si>
  <si>
    <t>8000000000:78:129:0031</t>
  </si>
  <si>
    <t>Товариство з обмеженою відповідальністю "Форум-А"</t>
  </si>
  <si>
    <t>24747399</t>
  </si>
  <si>
    <t>4679</t>
  </si>
  <si>
    <t>14.06.2001</t>
  </si>
  <si>
    <t>78-6-00029</t>
  </si>
  <si>
    <t>06.09.2001</t>
  </si>
  <si>
    <t>1.14.2, для обслуговування та експлуатації відкритої автостоянки</t>
  </si>
  <si>
    <t>8000000000:78:130:0002</t>
  </si>
  <si>
    <t>401</t>
  </si>
  <si>
    <t>78-6-00682</t>
  </si>
  <si>
    <t>28.04.2012</t>
  </si>
  <si>
    <t>просп. Московський, 15а</t>
  </si>
  <si>
    <t>1.11.6, для реконструкції, будівництва та експлуатації торговельного, розважального та офісного центру</t>
  </si>
  <si>
    <t>8000000000:78:130:0008</t>
  </si>
  <si>
    <t>Товариство з обмеженою відповідальністю "Маяк Інвест"</t>
  </si>
  <si>
    <t>31175958</t>
  </si>
  <si>
    <t>21.01.2019</t>
  </si>
  <si>
    <t>МЗК-1-01873</t>
  </si>
  <si>
    <t>11.02.2019</t>
  </si>
  <si>
    <t>просп. Степана Бандери, 17/1</t>
  </si>
  <si>
    <t>1, для експлуатації та обслуговування торгово-адміністративної будівлі</t>
  </si>
  <si>
    <t>8000000000:78:130:0016</t>
  </si>
  <si>
    <t>222</t>
  </si>
  <si>
    <t>78-6-00675</t>
  </si>
  <si>
    <t>02.03.2012</t>
  </si>
  <si>
    <t>1.11.6, для організації благоустрою території з влаштуванням гостьової автостоянки</t>
  </si>
  <si>
    <t>8000000000:78:130:0017</t>
  </si>
  <si>
    <t>28.02.2018</t>
  </si>
  <si>
    <t>МЗК-1-01497</t>
  </si>
  <si>
    <t>05.03.2018</t>
  </si>
  <si>
    <t>просп. Степана Бандери, 15б</t>
  </si>
  <si>
    <t>8000000000:78:139:0213</t>
  </si>
  <si>
    <t>684</t>
  </si>
  <si>
    <t>МЗК-1-00604</t>
  </si>
  <si>
    <t>8000000000:78:139:0214</t>
  </si>
  <si>
    <t>685</t>
  </si>
  <si>
    <t>МЗК-1-00605</t>
  </si>
  <si>
    <t>8000000000:78:139:0215</t>
  </si>
  <si>
    <t>МЗК-1-00383</t>
  </si>
  <si>
    <t>8000000000:78:139:0216</t>
  </si>
  <si>
    <t>310</t>
  </si>
  <si>
    <t>МЗК-1-00450</t>
  </si>
  <si>
    <t>8000000000:78:139:0217</t>
  </si>
  <si>
    <t>101</t>
  </si>
  <si>
    <t>МЗК-1-00336</t>
  </si>
  <si>
    <t>8000000000:78:139:0218</t>
  </si>
  <si>
    <t>100</t>
  </si>
  <si>
    <t>МЗК-1-00337</t>
  </si>
  <si>
    <t>8000000000:78:139:0219</t>
  </si>
  <si>
    <t>МЗК-1-00338</t>
  </si>
  <si>
    <t>8000000000:78:081:0009</t>
  </si>
  <si>
    <t>Відкрите акціонерне товариство завод "Київпродмаш"</t>
  </si>
  <si>
    <t>14308533</t>
  </si>
  <si>
    <t>1403у</t>
  </si>
  <si>
    <t>28.11.2006</t>
  </si>
  <si>
    <t>78-6-00399</t>
  </si>
  <si>
    <t>вул. Автозаводська, 18</t>
  </si>
  <si>
    <t>8000000000:78:081:0017</t>
  </si>
  <si>
    <t>8000000000:78:081:0018</t>
  </si>
  <si>
    <t>Товариство з обмеженою відповідальністю "Науково-виробниче підприємство"Квазар комплекс"</t>
  </si>
  <si>
    <t>30219297</t>
  </si>
  <si>
    <t>457</t>
  </si>
  <si>
    <t>23.10.2012</t>
  </si>
  <si>
    <t>78-6-00703</t>
  </si>
  <si>
    <t>вул. Автозаводська, 18а</t>
  </si>
  <si>
    <t>8000000000:78:081:0034</t>
  </si>
  <si>
    <t>Мале підприємство "Ліквідус" у формі товариства з обмеженою відповідальністю|Відкрите акціонерне товариство завод "Київпродмаш"</t>
  </si>
  <si>
    <t>19015872|14308533</t>
  </si>
  <si>
    <t>17-11622</t>
  </si>
  <si>
    <t>19.11.2004</t>
  </si>
  <si>
    <t>78-6-00241</t>
  </si>
  <si>
    <t>19.01.2005</t>
  </si>
  <si>
    <t>1.10.5, для експлуатації та обслуговування внутрішнього проїзду</t>
  </si>
  <si>
    <t>8000000000:78:081:0035</t>
  </si>
  <si>
    <t>8000000000:78:081:0036</t>
  </si>
  <si>
    <t>8000000000:78:050:0003</t>
  </si>
  <si>
    <t>ТОВАРИСТВО З ОБМЕЖЕНОЮ ВІДПОВІДАЛЬНІСТЮ "ІНВЕСТИЦІЙНА КОМПАНІЯ"АКТИВ"</t>
  </si>
  <si>
    <t>40581461</t>
  </si>
  <si>
    <t>29.08.2018</t>
  </si>
  <si>
    <t>МЗК-1-01714</t>
  </si>
  <si>
    <t>просп. Оболонський, 51б</t>
  </si>
  <si>
    <t>1.14.2, для експлуатації та обслуговування тимчасової відкритої автостоянки з громадськими об'єктами</t>
  </si>
  <si>
    <t>8000000000:78:050:0006</t>
  </si>
  <si>
    <t>8000000000:78:050:0009</t>
  </si>
  <si>
    <t>Товариство з обмеженою відповідальністю "Єлікон ЛТД"</t>
  </si>
  <si>
    <t>24103325</t>
  </si>
  <si>
    <t>5782</t>
  </si>
  <si>
    <t>08.11.2013</t>
  </si>
  <si>
    <t>МЗК-1-00086</t>
  </si>
  <si>
    <t>18.11.2013</t>
  </si>
  <si>
    <t>перетин просп.Оболонського та вул.Героїв Дніпра</t>
  </si>
  <si>
    <t>0, для будівництва торгово-розважального комплексу</t>
  </si>
  <si>
    <t>8000000000:78:050:0011</t>
  </si>
  <si>
    <t>8000000000:78:050:0012</t>
  </si>
  <si>
    <t>8000000000:78:050:0013</t>
  </si>
  <si>
    <t>8000000000:78:050:0014</t>
  </si>
  <si>
    <t>8000000000:78:130:0018</t>
  </si>
  <si>
    <t>219</t>
  </si>
  <si>
    <t>78-6-00676</t>
  </si>
  <si>
    <t>8000000000:78:130:0036</t>
  </si>
  <si>
    <t>Товариство з обмеженою відповідальністю "КАТЕХ ІНТЕРНЕШНЛ ТРЕЙДІНГ"</t>
  </si>
  <si>
    <t>30683679</t>
  </si>
  <si>
    <t>1475</t>
  </si>
  <si>
    <t>МЗК-1-00922</t>
  </si>
  <si>
    <t>просп. Московський, 15а (літ.В)</t>
  </si>
  <si>
    <t>1.11.2, для експлуатації та обслуговування будівлі складу</t>
  </si>
  <si>
    <t>8000000000:78:130:0039</t>
  </si>
  <si>
    <t>399</t>
  </si>
  <si>
    <t>78-6-00681</t>
  </si>
  <si>
    <t>просп. Степана Бандери, 15а</t>
  </si>
  <si>
    <t>8000000000:78:131:0001</t>
  </si>
  <si>
    <t>17-1954</t>
  </si>
  <si>
    <t>78-6-00352</t>
  </si>
  <si>
    <t>вул. Новокостянтинівська, 22/15</t>
  </si>
  <si>
    <t>1.13.4, для обслуговування та експлуатації комплексу будівель і споруд товариства</t>
  </si>
  <si>
    <t>8000000000:78:139:0220</t>
  </si>
  <si>
    <t>МЗК-1-00449</t>
  </si>
  <si>
    <t>8000000000:78:139:0221</t>
  </si>
  <si>
    <t>МЗК-1-00448</t>
  </si>
  <si>
    <t>8000000000:78:139:0222</t>
  </si>
  <si>
    <t>МЗК-1-00447</t>
  </si>
  <si>
    <t>8000000000:78:139:0223</t>
  </si>
  <si>
    <t>314</t>
  </si>
  <si>
    <t>МЗК-1-00446</t>
  </si>
  <si>
    <t>8000000000:78:139:0224</t>
  </si>
  <si>
    <t>686</t>
  </si>
  <si>
    <t>МЗК-1-00606</t>
  </si>
  <si>
    <t>8000000000:78:139:0225</t>
  </si>
  <si>
    <t>687</t>
  </si>
  <si>
    <t>МЗК-1-00607</t>
  </si>
  <si>
    <t>8000000000:78:081:0047</t>
  </si>
  <si>
    <t>Товариство з обмеженою відповідальністю "САЙЛЕНС"</t>
  </si>
  <si>
    <t>22954177</t>
  </si>
  <si>
    <t>25.03.2010</t>
  </si>
  <si>
    <t>78-6-00659</t>
  </si>
  <si>
    <t>11.07.2011</t>
  </si>
  <si>
    <t>1.13.4, для експлуатації та обслуговування комплексу адміністративно-виробничих і складських будівель та для експлуатації й обслуговування внутрішнього проїзду</t>
  </si>
  <si>
    <t>8000000000:78:082:0001</t>
  </si>
  <si>
    <t>Закрите акціонерне товариство "Лекс Холдинг"</t>
  </si>
  <si>
    <t>31240623</t>
  </si>
  <si>
    <t>1037</t>
  </si>
  <si>
    <t>78-6-00123</t>
  </si>
  <si>
    <t>1.11.3, для реконструкції адміністративно-виробничого корпусу з прилеглими будинками під торговельно-розважальний комплекс з подальшою його експлуатацією та обслуговуванням</t>
  </si>
  <si>
    <t>8000000000:78:082:0002</t>
  </si>
  <si>
    <t>8000000000:78:082:0004</t>
  </si>
  <si>
    <t>8000000000:78:050:0015</t>
  </si>
  <si>
    <t>8000000000:78:050:0016</t>
  </si>
  <si>
    <t>8000000000:78:050:0017</t>
  </si>
  <si>
    <t>8000000000:78:050:0018</t>
  </si>
  <si>
    <t>8000000000:78:051:0006</t>
  </si>
  <si>
    <t>Фінансово-промислова група "АТІКА"</t>
  </si>
  <si>
    <t>19069997</t>
  </si>
  <si>
    <t>б/н 78-5-00028</t>
  </si>
  <si>
    <t>30.06.1998</t>
  </si>
  <si>
    <t>78-5-00028</t>
  </si>
  <si>
    <t>пров. Макіївський, 1</t>
  </si>
  <si>
    <t>0, для завершення реконструкції, обслуговування та експлуатації будинку</t>
  </si>
  <si>
    <t>8000000000:78:132:0003</t>
  </si>
  <si>
    <t>Кооператив по будівництву та експлуатації індивідуальних гаражів "Дніпро"</t>
  </si>
  <si>
    <t>22906161</t>
  </si>
  <si>
    <t>10.12.2003</t>
  </si>
  <si>
    <t>78-6-00142</t>
  </si>
  <si>
    <t>вул. Північна, 3</t>
  </si>
  <si>
    <t>1.13.4, для експлуатації та обслуговування багатоповерхової кооперативної автостоянки та для завершення будівництва, подальших обслуговування та експлуатації пункту технічного обслуговування</t>
  </si>
  <si>
    <t>8000000000:78:132:0009</t>
  </si>
  <si>
    <t>Гаражно-будівельний кооператив по експлуатації індивідуальних боксів "Борисфен"</t>
  </si>
  <si>
    <t>25718690</t>
  </si>
  <si>
    <t>781</t>
  </si>
  <si>
    <t>78-6-00117</t>
  </si>
  <si>
    <t>25.09.2003</t>
  </si>
  <si>
    <t>вул. Північна, 7</t>
  </si>
  <si>
    <t>1.14.10, для експлуатації та обслуговування гаражів</t>
  </si>
  <si>
    <t>8000000000:78:132:0013</t>
  </si>
  <si>
    <t>912</t>
  </si>
  <si>
    <t>МЗК-1-00717</t>
  </si>
  <si>
    <t>вул. Північна, 1</t>
  </si>
  <si>
    <t>1.14.2, для будівництва, експлуатації та обслуговування відкритої автостоянки</t>
  </si>
  <si>
    <t>8000000000:78:134:0019</t>
  </si>
  <si>
    <t>Приватне мале підприємство "Мир"</t>
  </si>
  <si>
    <t>03574718</t>
  </si>
  <si>
    <t>03.09.2015</t>
  </si>
  <si>
    <t>МЗК-1-00578</t>
  </si>
  <si>
    <t>вул. Михайла Майорова, 4</t>
  </si>
  <si>
    <t>1.10.5, для будівництва, експлуатації та обслуговування виробничо-складських приміщень</t>
  </si>
  <si>
    <t>8000000000:78:139:0226</t>
  </si>
  <si>
    <t>688</t>
  </si>
  <si>
    <t>МЗК-1-00608</t>
  </si>
  <si>
    <t>8000000000:78:139:0227</t>
  </si>
  <si>
    <t>689</t>
  </si>
  <si>
    <t>МЗК-1-00609</t>
  </si>
  <si>
    <t>8000000000:78:139:0229</t>
  </si>
  <si>
    <t>235</t>
  </si>
  <si>
    <t>МЗК-1-00382</t>
  </si>
  <si>
    <t>8000000000:78:139:0231</t>
  </si>
  <si>
    <t>МЗК-1-00339</t>
  </si>
  <si>
    <t>8000000000:78:139:0232</t>
  </si>
  <si>
    <t>233</t>
  </si>
  <si>
    <t>МЗК-1-00381</t>
  </si>
  <si>
    <t>8000000000:78:139:0233</t>
  </si>
  <si>
    <t>МЗК-1-00340</t>
  </si>
  <si>
    <t>8000000000:78:139:0234</t>
  </si>
  <si>
    <t>96</t>
  </si>
  <si>
    <t>МЗК-1-00341</t>
  </si>
  <si>
    <t>8000000000:75:314:0032</t>
  </si>
  <si>
    <t>Приватне акціонерне товариство "Українська гірничо-металургійна компанія"</t>
  </si>
  <si>
    <t>25412086</t>
  </si>
  <si>
    <t>1155</t>
  </si>
  <si>
    <t>МЗК-1-00800</t>
  </si>
  <si>
    <t>вул. Якутська, 7а</t>
  </si>
  <si>
    <t>1.10.2, для експлуатації та обслуговування будівель і споруд виробничо-технічної бази №2</t>
  </si>
  <si>
    <t>8000000000:75:315:0001</t>
  </si>
  <si>
    <t>75-6-00186</t>
  </si>
  <si>
    <t>вул. Пшенична, 5</t>
  </si>
  <si>
    <t>1.10.5, для експлуатації та обслуговування бази по централізованому обслуговуванню механізмів і будівельної техніки товариства</t>
  </si>
  <si>
    <t>8000000000:75:315:0002</t>
  </si>
  <si>
    <t>2127</t>
  </si>
  <si>
    <t>75-6-00005</t>
  </si>
  <si>
    <t>вул. Пшенична, 7</t>
  </si>
  <si>
    <t>8000000000:75:315:0024</t>
  </si>
  <si>
    <t>Товариство з обмеженою відповідальністю фірма "Марія"</t>
  </si>
  <si>
    <t>19121516</t>
  </si>
  <si>
    <t>702</t>
  </si>
  <si>
    <t>30.09.2005</t>
  </si>
  <si>
    <t>75-6-00235</t>
  </si>
  <si>
    <t>вул. Пшенична, 2б</t>
  </si>
  <si>
    <t>1.11.2, для експлуатації та обслуговування виробничо-господарських будівель і споруд</t>
  </si>
  <si>
    <t>8000000000:76:043:0025</t>
  </si>
  <si>
    <t>ТОВАРИСТВО З ОБМЕЖЕНОЮ ВІДПОВІДАЛЬНІСТЮ "ПРОІНВЕСТ СЕРВІС"</t>
  </si>
  <si>
    <t>38259164</t>
  </si>
  <si>
    <t>4414</t>
  </si>
  <si>
    <t>12.09.2013</t>
  </si>
  <si>
    <t>МЗК-1-00046</t>
  </si>
  <si>
    <t>25.09.2013</t>
  </si>
  <si>
    <t>вул. Володимирська, 57б</t>
  </si>
  <si>
    <t>1.11.6, для реконструкції, експлуатації та обслуговування адміністративної будівлі</t>
  </si>
  <si>
    <t>8000000000:76:048:0004</t>
  </si>
  <si>
    <t>Товариство з обмеженою відповідальністю "Каштанове Місто"</t>
  </si>
  <si>
    <t>31242154</t>
  </si>
  <si>
    <t>02.02.2004</t>
  </si>
  <si>
    <t>79-6-00318</t>
  </si>
  <si>
    <t>на вул.Микільсько-Ботанічній, 31 та вул.Льва Толстого, 27</t>
  </si>
  <si>
    <t>1.13.4, для будівництва, експлуатації та обслуговування комплексу вставки між будинками (житлово-офісний комплекс з підземним паркінгом)</t>
  </si>
  <si>
    <t>8000000000:76:048:0005</t>
  </si>
  <si>
    <t>1460</t>
  </si>
  <si>
    <t>76-6-00004</t>
  </si>
  <si>
    <t>вул. Саксаганського, 76</t>
  </si>
  <si>
    <t>1.10.5, експлуатації та обслуговування адміністративного будинку</t>
  </si>
  <si>
    <t>8000000000:76:048:0012</t>
  </si>
  <si>
    <t>Міжнародна Ділова Компанія "ОВЕРСІЗ ІНВЕСТМЕНТ МЕНЕДЖМЕНТ С.А."</t>
  </si>
  <si>
    <t>Іноз(141)</t>
  </si>
  <si>
    <t>б/н 76-5-00025</t>
  </si>
  <si>
    <t>21.08.1998</t>
  </si>
  <si>
    <t>76-5-00025</t>
  </si>
  <si>
    <t>вул. Паньківська, 6б</t>
  </si>
  <si>
    <t>0, експлуатації та обслуговування нежилої будівлі</t>
  </si>
  <si>
    <t>8000000000:76:048:0016</t>
  </si>
  <si>
    <t>ТОВ "Спільного українсько-болгарського підприємства з іноземними інвестиціями"АТАД К"</t>
  </si>
  <si>
    <t>22909018</t>
  </si>
  <si>
    <t>б/н 76-5-00026</t>
  </si>
  <si>
    <t>10.09.1998</t>
  </si>
  <si>
    <t>76-5-00026</t>
  </si>
  <si>
    <t>вул. Саксаганського, 80</t>
  </si>
  <si>
    <t>8000000000:76:087:0002</t>
  </si>
  <si>
    <t>Печерський</t>
  </si>
  <si>
    <t>СП "ІСА-ЮНІОН"</t>
  </si>
  <si>
    <t>23709416</t>
  </si>
  <si>
    <t>б/н 76-5-00018</t>
  </si>
  <si>
    <t>20.11.1997</t>
  </si>
  <si>
    <t>76-5-00018</t>
  </si>
  <si>
    <t>вул. Шовковична, 42-44</t>
  </si>
  <si>
    <t>0, для завершення будівництва готельно-офісного комплексу з</t>
  </si>
  <si>
    <t>8000000000:76:087:0020</t>
  </si>
  <si>
    <t>Поповиченко Георгій Дмитрович</t>
  </si>
  <si>
    <t>283</t>
  </si>
  <si>
    <t>82-6-00656</t>
  </si>
  <si>
    <t>вул. Дарвіна, 8</t>
  </si>
  <si>
    <t>1.8, для експлуатації та обслуговування індивідуального гаража</t>
  </si>
  <si>
    <t>8000000000:76:088:0001</t>
  </si>
  <si>
    <t>Акціонерний комерційний промислово-інвестиційний банк (закрите акціонерне товариство)</t>
  </si>
  <si>
    <t>07.07.2004</t>
  </si>
  <si>
    <t>91-6-00299</t>
  </si>
  <si>
    <t>вул. Малопідвальна, 8</t>
  </si>
  <si>
    <t>1.11.6, для експлуатації та обслуговування адміністративно-виробничих будівель і споруд</t>
  </si>
  <si>
    <t>8000000000:76:088:0010</t>
  </si>
  <si>
    <t>б/н 91-6-00857</t>
  </si>
  <si>
    <t>07.07.2009</t>
  </si>
  <si>
    <t>91-6-00857</t>
  </si>
  <si>
    <t>пров. Тараса Шевченка, 11</t>
  </si>
  <si>
    <t>1.11.6, для будівництва, експлуатації та обслуговування бізнес-центру з підземним паркінгом</t>
  </si>
  <si>
    <t>8000000000:75:384:0008</t>
  </si>
  <si>
    <t>1737</t>
  </si>
  <si>
    <t>06.07.2001</t>
  </si>
  <si>
    <t>75-6-00016</t>
  </si>
  <si>
    <t>24.07.2001</t>
  </si>
  <si>
    <t>вул. Академіка Туполєва, 19</t>
  </si>
  <si>
    <t>8000000000:75:384:0018</t>
  </si>
  <si>
    <t>Приватна фірма "ВЛАДА"</t>
  </si>
  <si>
    <t>19021789</t>
  </si>
  <si>
    <t>818</t>
  </si>
  <si>
    <t>17.08.2016</t>
  </si>
  <si>
    <t>МЗК-1-00995</t>
  </si>
  <si>
    <t>вул. Стеценка, 21</t>
  </si>
  <si>
    <t>1.11.3, Для експлуатації та обслуговування кафе-магазину</t>
  </si>
  <si>
    <t>8000000000:75:384:0020</t>
  </si>
  <si>
    <t>819</t>
  </si>
  <si>
    <t>МЗК-1-00996</t>
  </si>
  <si>
    <t>8000000000:75:384:0022</t>
  </si>
  <si>
    <t>ТОВАРИСТВО З ОБМЕЖЕНОЮ ВІДПОВІДАЛЬНІСТЮ "ГРАНД-ПЕТРОЛ"</t>
  </si>
  <si>
    <t>39641883</t>
  </si>
  <si>
    <t>13.11.2018</t>
  </si>
  <si>
    <t>МЗК-1-01786</t>
  </si>
  <si>
    <t>10.12.2018</t>
  </si>
  <si>
    <t>0, для експлуатації та обслуговування автозаправного комплексу</t>
  </si>
  <si>
    <t>8000000000:75:384:0030</t>
  </si>
  <si>
    <t>ТОВАРИСТВО З ОБМЕЖЕНОЮ ВІДПОВІДАЛЬНІСТЮ "БІЗНЕС ЦЕНТР"ЛОТОС"</t>
  </si>
  <si>
    <t>34352874</t>
  </si>
  <si>
    <t>19.05.2010</t>
  </si>
  <si>
    <t>75-6-00492</t>
  </si>
  <si>
    <t>25.05.2010</t>
  </si>
  <si>
    <t>8000000000:75:545:0001</t>
  </si>
  <si>
    <t>Товариство з обмеженою відповідальністю підприємство з іноземними інвестиціями "КАТЕХ-ЕЛЕКТРО"</t>
  </si>
  <si>
    <t>20006134</t>
  </si>
  <si>
    <t>б/н 75-5-00006</t>
  </si>
  <si>
    <t>23.09.1996</t>
  </si>
  <si>
    <t>75-5-00006</t>
  </si>
  <si>
    <t>квартал 112, Святошинське лісопаркове господарство</t>
  </si>
  <si>
    <t>0, розширення території під складські приміщення</t>
  </si>
  <si>
    <t>8000000000:75:596:0001</t>
  </si>
  <si>
    <t>Товариство з обмеженою відповідальністю виробничо-комерційна фірма "ІЛЛЯ"</t>
  </si>
  <si>
    <t>24212066</t>
  </si>
  <si>
    <t>30.01.2007</t>
  </si>
  <si>
    <t>75-6-00319</t>
  </si>
  <si>
    <t>01.02.2007</t>
  </si>
  <si>
    <t>7, квартал Київського лісництва Святошинського лісопаркового господарства</t>
  </si>
  <si>
    <t>1.11.3, для  будівництва, експлуатації та обслуговування павільйону-кафе з літнім майданчиком та автостоянкою</t>
  </si>
  <si>
    <t>8000000000:75:639:0001</t>
  </si>
  <si>
    <t>Товариство з обмеженою відповідальністю "Літораль"</t>
  </si>
  <si>
    <t>31723443</t>
  </si>
  <si>
    <t>75-6-00398</t>
  </si>
  <si>
    <t>біля оздоровчого табору "Світанок"</t>
  </si>
  <si>
    <t>1.13.4, для благоустрою території з влаштуванням скверів, парків, зон відпочинку та для будівництва, експлуатації та обслуговування об'єктів рекреаційного призначення</t>
  </si>
  <si>
    <t>8000000000:75:640:0001</t>
  </si>
  <si>
    <t>75-6-00397</t>
  </si>
  <si>
    <t>8000000000:75:641:0004</t>
  </si>
  <si>
    <t>911</t>
  </si>
  <si>
    <t>75-6-00394</t>
  </si>
  <si>
    <t>біля оздоровчогота бору "Світанок"</t>
  </si>
  <si>
    <t>8000000000:75:642:0004</t>
  </si>
  <si>
    <t>75-6-00395</t>
  </si>
  <si>
    <t>8000000000:75:646:0004</t>
  </si>
  <si>
    <t>75-6-00396</t>
  </si>
  <si>
    <t>8000000000:78:011:0012</t>
  </si>
  <si>
    <t>Закрите акціонерне товариство "ГОСПОДАРЧІ ТОВАРИ"</t>
  </si>
  <si>
    <t>21556428</t>
  </si>
  <si>
    <t>24.09.2004</t>
  </si>
  <si>
    <t>78-6-00220</t>
  </si>
  <si>
    <t>04.10.2004</t>
  </si>
  <si>
    <t>просп. Маршала Рокоссовського, 3/4</t>
  </si>
  <si>
    <t>1.11.3, для експлуатації та обслуговування магазину та складу</t>
  </si>
  <si>
    <t>8000000000:78:011:0013</t>
  </si>
  <si>
    <t>8000000000:78:011:0017</t>
  </si>
  <si>
    <t>372</t>
  </si>
  <si>
    <t>МЗК-1-01436</t>
  </si>
  <si>
    <t>просп. Мінський, 4</t>
  </si>
  <si>
    <t>0, для обслуговування та експлуатації магазину "Стимул" по заготовці вторсировини</t>
  </si>
  <si>
    <t>8000000000:78:011:0022</t>
  </si>
  <si>
    <t>ТОВАРИСТВО З ОБМЕЖЕНОЮ ВІДПОВІДАЛЬНІСТЮ "АТБ-ІНВЕСТ"</t>
  </si>
  <si>
    <t>30691543</t>
  </si>
  <si>
    <t>МЗК-1-01205</t>
  </si>
  <si>
    <t>1.8, для експлуатації, обслуговування та реконструкції магазину продовольчих та непродовольчих товарів</t>
  </si>
  <si>
    <t>8000000000:78:011:0059</t>
  </si>
  <si>
    <t>Приватне підприємство "ПРОСПЕР"</t>
  </si>
  <si>
    <t>21572404</t>
  </si>
  <si>
    <t>МЗК-1-00699</t>
  </si>
  <si>
    <t>шосе Мінське, 6а</t>
  </si>
  <si>
    <t>0, для експлуатації та обслуговування нежитлової будівлі адміністративного призначення</t>
  </si>
  <si>
    <t>8000000000:78:011:0063</t>
  </si>
  <si>
    <t>Товариство з обмеженою відповідальністю "Полісся"</t>
  </si>
  <si>
    <t>30374847</t>
  </si>
  <si>
    <t>25.06.2009</t>
  </si>
  <si>
    <t>78-6-00595</t>
  </si>
  <si>
    <t>просп.Мінський, 2, 2а, та пл.Тараса Шевченка в колі кінцевої зупинки трамвайного маршруту №19</t>
  </si>
  <si>
    <t>8000000000:78:011:0072</t>
  </si>
  <si>
    <t>МЗК-1-00530</t>
  </si>
  <si>
    <t>1.11.3, для влаштування гостьової автостоянки</t>
  </si>
  <si>
    <t>8000000000:78:011:0073</t>
  </si>
  <si>
    <t>МЗК-1-00529</t>
  </si>
  <si>
    <t>1.11.3, для благоустрою та влаштування гостьової автостоянки</t>
  </si>
  <si>
    <t>8000000000:78:011:0074</t>
  </si>
  <si>
    <t>МЗК-1-00528</t>
  </si>
  <si>
    <t>8000000000:78:011:0075</t>
  </si>
  <si>
    <t>МЗК-1-00531</t>
  </si>
  <si>
    <t>8000000000:78:013:0004</t>
  </si>
  <si>
    <t>556</t>
  </si>
  <si>
    <t>20.05.2003</t>
  </si>
  <si>
    <t>78-6-00092</t>
  </si>
  <si>
    <t>04.06.2003</t>
  </si>
  <si>
    <t>вул. Вишгородська, 56/2</t>
  </si>
  <si>
    <t>1.11.6, будівництва, експлуатації та обслуговування побутово-торгівельного комплексу</t>
  </si>
  <si>
    <t>8000000000:78:014:0009</t>
  </si>
  <si>
    <t>б/н 78-5-00007</t>
  </si>
  <si>
    <t>15.10.1996</t>
  </si>
  <si>
    <t>78-5-00007</t>
  </si>
  <si>
    <t>просп. Маршала Рокоссовського, 8</t>
  </si>
  <si>
    <t>0, експлуатації та обслуговування гуртожитку</t>
  </si>
  <si>
    <t>8000000000:78:014:0016</t>
  </si>
  <si>
    <t>ТОВАРИСТВО З ОБМЕЖЕНОЮ ВІДПОВІДАЛЬНІСТЮ "МДМ ІНВЕСТ"</t>
  </si>
  <si>
    <t>38952245</t>
  </si>
  <si>
    <t>627</t>
  </si>
  <si>
    <t>МЗК-1-01614</t>
  </si>
  <si>
    <t>просп. Маршала Рокоссовського, 8б</t>
  </si>
  <si>
    <t>1.11.2, для експлуатації та обслуговування нежитлового будинку адміністративно-складського призначення</t>
  </si>
  <si>
    <t>8000000000:75:384:0039</t>
  </si>
  <si>
    <t>Товариство з обмеженою відповідальністю "Фаворит-Поліс"</t>
  </si>
  <si>
    <t>21634306</t>
  </si>
  <si>
    <t>15.05.2008</t>
  </si>
  <si>
    <t>75-6-00404</t>
  </si>
  <si>
    <t>26.05.2008</t>
  </si>
  <si>
    <t>1.11.3, для експлуатації та обслуговування павільйону-кафе</t>
  </si>
  <si>
    <t>8000000000:75:384:0058</t>
  </si>
  <si>
    <t>Товариство з обмеженою відповідальністю "Енран-авто"</t>
  </si>
  <si>
    <t>37931067</t>
  </si>
  <si>
    <t>117</t>
  </si>
  <si>
    <t>МЗК-1-00351</t>
  </si>
  <si>
    <t>0, Для експлуатації майнового комплексу по обслуговуванню автотранспорту з під'їзними шляхами</t>
  </si>
  <si>
    <t>8000000000:75:385:0001</t>
  </si>
  <si>
    <t>Мале приватне підприємство "Турбота"</t>
  </si>
  <si>
    <t>16466657</t>
  </si>
  <si>
    <t>08.02.2007</t>
  </si>
  <si>
    <t>75-6-00327</t>
  </si>
  <si>
    <t>22.02.2007</t>
  </si>
  <si>
    <t>вул. Академіка Туполєва, 13</t>
  </si>
  <si>
    <t>1.11.4, для будівництва, експлуатації та обслуговування ринку,для торгівлі овочевою, молочною та м'ясною продукцією</t>
  </si>
  <si>
    <t>8000000000:75:385:0038</t>
  </si>
  <si>
    <t>Державне підприємство "Антонов"</t>
  </si>
  <si>
    <t>14307529</t>
  </si>
  <si>
    <t>75-6-00504</t>
  </si>
  <si>
    <t>22.10.2010</t>
  </si>
  <si>
    <t>вул. Академіка Туполєва, 5а</t>
  </si>
  <si>
    <t>8000000000:75:385:0042</t>
  </si>
  <si>
    <t>Товариство з обмеженою відповідальністю "ТАКІРА"</t>
  </si>
  <si>
    <t>34762371</t>
  </si>
  <si>
    <t>785</t>
  </si>
  <si>
    <t>МЗК-1-00291</t>
  </si>
  <si>
    <t>вул. Академіка Туполєва, 7в</t>
  </si>
  <si>
    <t>1.12.3, для реконструкції дитячого садка під дитячий садок, центр розвитку дитини та початкову школу з подальшими експлуатацією та обслуговуванням</t>
  </si>
  <si>
    <t>8000000000:75:650:0001</t>
  </si>
  <si>
    <t>Підприємство ФПУ "Учбово-спортивна база олімпійської підготовки"Святошин"</t>
  </si>
  <si>
    <t>22907574</t>
  </si>
  <si>
    <t>8-797</t>
  </si>
  <si>
    <t>05.04.2005</t>
  </si>
  <si>
    <t>75-6-00200</t>
  </si>
  <si>
    <t>16.05.2005</t>
  </si>
  <si>
    <t>шосе Житомирське, 19 км</t>
  </si>
  <si>
    <t>1.12.7, для експлуатації та обслуговування будівель і споруд учбово-спортивної бази</t>
  </si>
  <si>
    <t>8000000000:75:678:0001</t>
  </si>
  <si>
    <t>Дитячий санаторій "Лісова поляна" Київ.міського дитячого санаторно-курорт.медоб'єднання</t>
  </si>
  <si>
    <t>05415817</t>
  </si>
  <si>
    <t>б/н 75-5-00056</t>
  </si>
  <si>
    <t>05.10.2000</t>
  </si>
  <si>
    <t>75-5-00056</t>
  </si>
  <si>
    <t>Житомирське шосе 19 км</t>
  </si>
  <si>
    <t>1.12.5, Для експлуатації та обслуговування будівель та споруд санаторого комплексу</t>
  </si>
  <si>
    <t>8000000000:75:689:0001</t>
  </si>
  <si>
    <t>ТОВАРИСТВО З ОБМЕЖЕНОЮ ВІДПОВІДАЛЬНІСТЮ "АРБОР-ГРУП"</t>
  </si>
  <si>
    <t>40963743</t>
  </si>
  <si>
    <t>842</t>
  </si>
  <si>
    <t>13.11.2019</t>
  </si>
  <si>
    <t>МЗК-1-02073</t>
  </si>
  <si>
    <t>вулиця Оборони Києва (шосе Житомирське, 19 км)</t>
  </si>
  <si>
    <t>1.17, для експлуатації та обслуговування будівель і споруд табору відпочинку "Восток"</t>
  </si>
  <si>
    <t>8000000000:75:710:0006</t>
  </si>
  <si>
    <t>Кооператив по будівництву та експлуатації індивідуальних гаражів "Надія-3М"</t>
  </si>
  <si>
    <t>26021519</t>
  </si>
  <si>
    <t>75-6-00234</t>
  </si>
  <si>
    <t>27.09.2005</t>
  </si>
  <si>
    <t>вул. Службова, 4</t>
  </si>
  <si>
    <t>1.9, для будівництва,обслуговування та експлуатації індивідуальних гаражів</t>
  </si>
  <si>
    <t>8000000000:78:018:0002</t>
  </si>
  <si>
    <t>Публічне акціонерне товариство "ТУТКОВСЬКИЙ"</t>
  </si>
  <si>
    <t>01431334</t>
  </si>
  <si>
    <t>28.02.2000</t>
  </si>
  <si>
    <t>78-6-00006</t>
  </si>
  <si>
    <t>03.04.2000</t>
  </si>
  <si>
    <t>вул. Дубровицька, 28</t>
  </si>
  <si>
    <t>1.10.5, для обслуговування та експлуатації будівель і споруд</t>
  </si>
  <si>
    <t>8000000000:78:018:0003</t>
  </si>
  <si>
    <t>Товариство з обмеженою відповідальністю "Дорадо"</t>
  </si>
  <si>
    <t>21614232</t>
  </si>
  <si>
    <t>498</t>
  </si>
  <si>
    <t>08.05.2003</t>
  </si>
  <si>
    <t>78-6-00090</t>
  </si>
  <si>
    <t>вул. Автозаводська, 72а</t>
  </si>
  <si>
    <t>8000000000:78:018:0010</t>
  </si>
  <si>
    <t>Товариство з обмеженою відповідальністю "АТП-13057-7"</t>
  </si>
  <si>
    <t>30607247</t>
  </si>
  <si>
    <t>78-6-00397</t>
  </si>
  <si>
    <t>05.12.2006</t>
  </si>
  <si>
    <t>вул. Бережанська, 15</t>
  </si>
  <si>
    <t>1, для будівництва, експлуатації та обслуговування багатофункціонального комплексу</t>
  </si>
  <si>
    <t>8000000000:78:018:0019</t>
  </si>
  <si>
    <t>Публічне акціонерне товариство "Автотранспортне підприємство 13057"</t>
  </si>
  <si>
    <t>05475133</t>
  </si>
  <si>
    <t>173</t>
  </si>
  <si>
    <t>МЗК-1-00521</t>
  </si>
  <si>
    <t>13.07.2015</t>
  </si>
  <si>
    <t>1, для експлуатації та обслуговування комплексу будівель і споруд</t>
  </si>
  <si>
    <t>8000000000:78:018:0022</t>
  </si>
  <si>
    <t>МЗК-1-01000</t>
  </si>
  <si>
    <t>1.10.5, для обслуговування та експлуатації зони відпочинку та відкритої автостоянки</t>
  </si>
  <si>
    <t>8000000000:78:019:0041</t>
  </si>
  <si>
    <t>Закрите акціонерне товариство "Фоззі"</t>
  </si>
  <si>
    <t>25294089</t>
  </si>
  <si>
    <t>17-1686</t>
  </si>
  <si>
    <t>78-6-00358</t>
  </si>
  <si>
    <t>вул. Бережанська, 22</t>
  </si>
  <si>
    <t>1.11.3, для експлуатації та обслуговування торговельно-офісного будинку</t>
  </si>
  <si>
    <t>8000000000:78:027:0004</t>
  </si>
  <si>
    <t>Відкрите акціонерне товариство "Третій київський авторемонтний завод"</t>
  </si>
  <si>
    <t>05482469</t>
  </si>
  <si>
    <t>б/н 78-6-00478</t>
  </si>
  <si>
    <t>08.11.2007</t>
  </si>
  <si>
    <t>78-6-00478</t>
  </si>
  <si>
    <t>вул. Автозаводська, 76</t>
  </si>
  <si>
    <t>1.10.5, для обслуговування та експлуатації адміністративно-виробничих та складських будівель і споруд</t>
  </si>
  <si>
    <t>8000000000:78:028:0009</t>
  </si>
  <si>
    <t>Відкрите акціонерне товариство "Універсам N9"</t>
  </si>
  <si>
    <t>02904220</t>
  </si>
  <si>
    <t>78-6-00055</t>
  </si>
  <si>
    <t>16.07.2002</t>
  </si>
  <si>
    <t>просп. Героїв Сталінграда, 46</t>
  </si>
  <si>
    <t>1.11.3, Для експлуатації та обслуговування будівлі універсаму</t>
  </si>
  <si>
    <t>1.11.3, для експлуатації та обслуговування нежитлової будівлі (універсаму)</t>
  </si>
  <si>
    <t>8000000000:78:028:0024</t>
  </si>
  <si>
    <t>Товариство з обмеженою відповідальністю "ЛІЛІЯ-МБ"</t>
  </si>
  <si>
    <t>14280233</t>
  </si>
  <si>
    <t>б/н 78-6-00381</t>
  </si>
  <si>
    <t>78-6-00381</t>
  </si>
  <si>
    <t>просп. Героїв Сталінграда, 46а</t>
  </si>
  <si>
    <t>1.11.4, для будівництва, експлуатації та обслуговування закритого торговельного майданчика</t>
  </si>
  <si>
    <t>8000000000:78:028:0046</t>
  </si>
  <si>
    <t>1652</t>
  </si>
  <si>
    <t>МЗК-1-00230</t>
  </si>
  <si>
    <t>просп. Героїв Сталінграда, 48</t>
  </si>
  <si>
    <t>1.10.3, для експлуатації та обслуговування розподільчого пункту (РП-222)</t>
  </si>
  <si>
    <t>8000000000:78:028:0082</t>
  </si>
  <si>
    <t>75</t>
  </si>
  <si>
    <t>МЗК-1-00881</t>
  </si>
  <si>
    <t>07.04.2016</t>
  </si>
  <si>
    <t>8000000000:75:413:0001</t>
  </si>
  <si>
    <t>Приватне акціонерне товариство "Південне управління механізації"</t>
  </si>
  <si>
    <t>01388265</t>
  </si>
  <si>
    <t>2044</t>
  </si>
  <si>
    <t>24.09.2002</t>
  </si>
  <si>
    <t>75-6-00035</t>
  </si>
  <si>
    <t>11.10.2002</t>
  </si>
  <si>
    <t>вул. Качалова, 5</t>
  </si>
  <si>
    <t>1.13.4, для експлуатації та обслуговування будівель і споруд ремонтно-виробничої бази</t>
  </si>
  <si>
    <t>8000000000:75:413:0002</t>
  </si>
  <si>
    <t>Відкрите акціонерне товариство "Експериментальний завод залізобетонних шпал"</t>
  </si>
  <si>
    <t>01056296</t>
  </si>
  <si>
    <t>б/н 75-5-00015</t>
  </si>
  <si>
    <t>07.10.1997</t>
  </si>
  <si>
    <t>75-5-00015</t>
  </si>
  <si>
    <t>просп. Відрадний, 52</t>
  </si>
  <si>
    <t>1.13.4, для експлуатації та обслуговування виробничої бази та атрезіанської свердловини</t>
  </si>
  <si>
    <t>8000000000:75:413:0006</t>
  </si>
  <si>
    <t>Товариство з обмеженою відповідальністю "ДОБРОДІМ"</t>
  </si>
  <si>
    <t>35709434</t>
  </si>
  <si>
    <t>МЗК-1-01519</t>
  </si>
  <si>
    <t>вул. Качалова, 5в</t>
  </si>
  <si>
    <t>1.13.4, для експлуатації та обслуговування будівель і споруд виробничої бази</t>
  </si>
  <si>
    <t>8000000000:75:415:0004</t>
  </si>
  <si>
    <t>Товариство з обмеженою відповідальністю "ЛКО"</t>
  </si>
  <si>
    <t>33237188</t>
  </si>
  <si>
    <t>1477</t>
  </si>
  <si>
    <t>МЗК-1-00934</t>
  </si>
  <si>
    <t>01.06.2016</t>
  </si>
  <si>
    <t>вул. Екскаваторна, 35</t>
  </si>
  <si>
    <t>1.11.2, для експлуатації та обслуговування складських будівель</t>
  </si>
  <si>
    <t>8000000000:75:738:0035</t>
  </si>
  <si>
    <t>вул. Серпова, 9</t>
  </si>
  <si>
    <t>8000000000:78:029:0001</t>
  </si>
  <si>
    <t>11.12.2012</t>
  </si>
  <si>
    <t>78-6-00711</t>
  </si>
  <si>
    <t>вул. Богатирська, 15</t>
  </si>
  <si>
    <t>8000000000:78:029:0003</t>
  </si>
  <si>
    <t>Приватне підприємство "МКСТ"</t>
  </si>
  <si>
    <t>34044784</t>
  </si>
  <si>
    <t>186</t>
  </si>
  <si>
    <t>МЗК-1-00972</t>
  </si>
  <si>
    <t>05.08.2016</t>
  </si>
  <si>
    <t>вул. Богатирська, 25</t>
  </si>
  <si>
    <t>1.11.3, для експлуатації та обслуговування закладу громадського харчування, торгівлі та складських приміщень</t>
  </si>
  <si>
    <t>8000000000:78:029:0007</t>
  </si>
  <si>
    <t>Васильченко Олександр Миколайович</t>
  </si>
  <si>
    <t>24.03.2017</t>
  </si>
  <si>
    <t>МЗК-1-01167</t>
  </si>
  <si>
    <t>05.04.2017</t>
  </si>
  <si>
    <t>вул. Сім'ї Шовкоплясів, 4-6</t>
  </si>
  <si>
    <t>1, для експлуатації та обслуговування виробничо-складської будівлі</t>
  </si>
  <si>
    <t>8000000000:78:033:0001</t>
  </si>
  <si>
    <t>Колективне підприємство "Київський завод вуглекислоти"</t>
  </si>
  <si>
    <t>19246838</t>
  </si>
  <si>
    <t>б/н 78-5-00013</t>
  </si>
  <si>
    <t>26.03.1997</t>
  </si>
  <si>
    <t>78-5-00013</t>
  </si>
  <si>
    <t>вул. Поперечна, 6</t>
  </si>
  <si>
    <t>0, експлуатації та обслуговування виробничих приміщень</t>
  </si>
  <si>
    <t>8000000000:78:033:0003</t>
  </si>
  <si>
    <t>Приватне акціонерне товариство "Експериментально-механічний завод"Металіст"</t>
  </si>
  <si>
    <t>05309512</t>
  </si>
  <si>
    <t>4149</t>
  </si>
  <si>
    <t>78-6-00569</t>
  </si>
  <si>
    <t>05.11.2008</t>
  </si>
  <si>
    <t>вул. Лебединська, 4</t>
  </si>
  <si>
    <t>1.10.4, для експлуатації та обслуговування будівель і споруд заводу</t>
  </si>
  <si>
    <t>8000000000:78:033:0005</t>
  </si>
  <si>
    <t>Акціонерне товариство холдингова компанія "Київміськбуд"</t>
  </si>
  <si>
    <t>540</t>
  </si>
  <si>
    <t>78-6-00294</t>
  </si>
  <si>
    <t>вул. Лебединська, 9</t>
  </si>
  <si>
    <t>1.11.6, для експлуатації та обслуговування будівель механізованого складу</t>
  </si>
  <si>
    <t>8000000000:78:039:0008</t>
  </si>
  <si>
    <t>29.05.2018</t>
  </si>
  <si>
    <t>МЗК-1-01585</t>
  </si>
  <si>
    <t>01.06.2018</t>
  </si>
  <si>
    <t>вул. Полярна, 20д</t>
  </si>
  <si>
    <t>1.11.3, для експлуатації та обслуговування торгового комплексу</t>
  </si>
  <si>
    <t>8000000000:78:039:0009</t>
  </si>
  <si>
    <t>1417</t>
  </si>
  <si>
    <t>МЗК-1-00321</t>
  </si>
  <si>
    <t>17.01.2015</t>
  </si>
  <si>
    <t>вул. Полярна, 20</t>
  </si>
  <si>
    <t>0, для благоустрою та влаштування під'їзних шляхів</t>
  </si>
  <si>
    <t>8000000000:78:041:0013</t>
  </si>
  <si>
    <t>Відкрите акціонерне товариство "Універсам N 8"</t>
  </si>
  <si>
    <t>02904214</t>
  </si>
  <si>
    <t>7659</t>
  </si>
  <si>
    <t>09.09.2002</t>
  </si>
  <si>
    <t>78-6-00068</t>
  </si>
  <si>
    <t>12.12.2002</t>
  </si>
  <si>
    <t>вул. Героїв Дніпра, 31</t>
  </si>
  <si>
    <t>8000000000:78:041:0022</t>
  </si>
  <si>
    <t>Кооператив по будівництву та експлуатації індивідуальних гаражів "Деснянський"</t>
  </si>
  <si>
    <t>22869715</t>
  </si>
  <si>
    <t>17-11464</t>
  </si>
  <si>
    <t>16.11.2004</t>
  </si>
  <si>
    <t>78-6-00238</t>
  </si>
  <si>
    <t>вул. Богатирська, 22а</t>
  </si>
  <si>
    <t>8000000000:78:041:0029</t>
  </si>
  <si>
    <t>1707</t>
  </si>
  <si>
    <t>МЗК-1-00238</t>
  </si>
  <si>
    <t>вул. Богатирська, 20 (літ.Б)</t>
  </si>
  <si>
    <t>1.10.3, для експлуатації та обслуговування розподільчого пункту (РП-170)</t>
  </si>
  <si>
    <t>8000000000:78:041:0095</t>
  </si>
  <si>
    <t>Товариство з обмеженою відповідальністю "Орхідея-М"</t>
  </si>
  <si>
    <t>22888782</t>
  </si>
  <si>
    <t>2168</t>
  </si>
  <si>
    <t>05.07.2000</t>
  </si>
  <si>
    <t>78-6-00014</t>
  </si>
  <si>
    <t>просп. Оболонський, 49</t>
  </si>
  <si>
    <t>1.11.3, експлуатації та обслуговування будівлі магазину</t>
  </si>
  <si>
    <t>8000000000:75:436:0006</t>
  </si>
  <si>
    <t>17-3723</t>
  </si>
  <si>
    <t>75-6-00220</t>
  </si>
  <si>
    <t>на перетині вул.Лісорубної та Академіка Булаховського</t>
  </si>
  <si>
    <t>1.13.4, для експлуатації та обслуговування виробничо-складських і торговельно-адміністративних будівель</t>
  </si>
  <si>
    <t>8000000000:75:436:0011</t>
  </si>
  <si>
    <t>1169</t>
  </si>
  <si>
    <t>02.10.2018</t>
  </si>
  <si>
    <t>МЗК-1-01747</t>
  </si>
  <si>
    <t>09.10.2018</t>
  </si>
  <si>
    <t>вул. Академіка Булаховського, 4</t>
  </si>
  <si>
    <t>1, для обслуговування будівель торгово-складського та громадсько-офісного призначення</t>
  </si>
  <si>
    <t>8000000000:75:436:0016</t>
  </si>
  <si>
    <t>4204</t>
  </si>
  <si>
    <t>МЗК-1-00637</t>
  </si>
  <si>
    <t>1, для експлуатації та обслуговування багатофункціонального комплексу з будівлями торговельного, виробничо-складського, громадсько-офісного призначення</t>
  </si>
  <si>
    <t>8000000000:75:445:0004</t>
  </si>
  <si>
    <t>Дочірнє підприємство промислово-технічної компанії у вигляді товариства з обмеженою відповідальністю "Агромат" "СЕРВІС"</t>
  </si>
  <si>
    <t>21603240</t>
  </si>
  <si>
    <t>б/н 75-5-00018</t>
  </si>
  <si>
    <t>26.01.1998</t>
  </si>
  <si>
    <t>75-5-00018</t>
  </si>
  <si>
    <t>вул. Лісорубна, 1</t>
  </si>
  <si>
    <t>1.10.5, для експлуатації та обслуговування складських приміщень та гаражних боксів</t>
  </si>
  <si>
    <t>8000000000:75:445:0005</t>
  </si>
  <si>
    <t>ТОВАРИСТВО З ОБМЕЖЕНОЮ ВІДПОВІДАЛЬНІСТЮ "ІНВЕСТИЦІЙНО-БУДІВЕЛЬНА КОМПАНІЯ"СІТІБУД"|ТОВАРИСТВО З ОБМЕЖЕНОЮ ВІДПОВІДАЛЬНІСТЮ "ТЕЙКО Україна"</t>
  </si>
  <si>
    <t>41112915|36038285</t>
  </si>
  <si>
    <t>1254</t>
  </si>
  <si>
    <t>МЗК-1-01773</t>
  </si>
  <si>
    <t>вул. Генерала Наумова, 3</t>
  </si>
  <si>
    <t>1, для експлуатації та обслуговування комплексу будівель та нежилого будинку</t>
  </si>
  <si>
    <t>8000000000:75:445:0008</t>
  </si>
  <si>
    <t>Комунальне підприємство "Київтранспарксервіс"</t>
  </si>
  <si>
    <t>35210739</t>
  </si>
  <si>
    <t>919</t>
  </si>
  <si>
    <t>МЗК-1-01365</t>
  </si>
  <si>
    <t>20.09.2017</t>
  </si>
  <si>
    <t>просп. Академіка Палладіна, 23</t>
  </si>
  <si>
    <t>1.14.2, для паркування автотранспорту, облаштування відкритої автостоянки з об'єктами транспортної інфраструктури та обслуговування населення</t>
  </si>
  <si>
    <t>8000000000:75:741:0021</t>
  </si>
  <si>
    <t>3130</t>
  </si>
  <si>
    <t>75-6-00431</t>
  </si>
  <si>
    <t>8000000000:75:741:0028</t>
  </si>
  <si>
    <t>1.13.4, дл будівництва транспортної розв'язки та будівництва, експлуатації і обслуговування торгового комплексу з закладами громадського харчування, офісними приміщеннями та паркінгами</t>
  </si>
  <si>
    <t>8000000000:75:741:0043</t>
  </si>
  <si>
    <t>859</t>
  </si>
  <si>
    <t>03.11.2010</t>
  </si>
  <si>
    <t>75-6-00509</t>
  </si>
  <si>
    <t>15.11.2010</t>
  </si>
  <si>
    <t>вул. Командарма Уборевича, 2 (між вул.Осінньою та просп.Академіка Палладіна)</t>
  </si>
  <si>
    <t>1.13.2, для будівництва, експлуатації та обслуговування багатофункціонального комплексу споруд з торговельно-розважальним центром дозвілля та житловими, офісними і готельними приміщеннями, з підземним та прилеглим паркінгами</t>
  </si>
  <si>
    <t>8000000000:75:741:0061</t>
  </si>
  <si>
    <t>8000000000:75:741:0130</t>
  </si>
  <si>
    <t>1.13.4, для будівництва транспортної розв'язки та будівництва, експлуатації і обслуговування торгового комплексу з закладами громадського харчування, офісними приміщеннями та паркінгами</t>
  </si>
  <si>
    <t>8000000000:75:741:0131</t>
  </si>
  <si>
    <t>8000000000:78:033:0006</t>
  </si>
  <si>
    <t>3995</t>
  </si>
  <si>
    <t>78-6-00563</t>
  </si>
  <si>
    <t>25.09.2008</t>
  </si>
  <si>
    <t>вулиця Сім'ї Шовкоплясів (колишня назва-Дибенка Павла)</t>
  </si>
  <si>
    <t>1, для експлуатації та обслуговування артезіанської свердловини</t>
  </si>
  <si>
    <t>8000000000:78:033:0007</t>
  </si>
  <si>
    <t>78-6-00662</t>
  </si>
  <si>
    <t>вул. Лебединська, 11 літ. А</t>
  </si>
  <si>
    <t>8000000000:78:033:0008</t>
  </si>
  <si>
    <t>1402</t>
  </si>
  <si>
    <t>МЗК-1-00214</t>
  </si>
  <si>
    <t>вул. Лебединська, 3 (літ.А)</t>
  </si>
  <si>
    <t>1.10.3, для експлуатації та обслуговування розподільчого пункту (РП-229)</t>
  </si>
  <si>
    <t>8000000000:78:034:0001</t>
  </si>
  <si>
    <t>Публічне акціонерне товариство "Деревообробний комбінат N7"|Товариство з обмеженою відповідальністю "Рута-2"</t>
  </si>
  <si>
    <t>30531566|04807260</t>
  </si>
  <si>
    <t>1368</t>
  </si>
  <si>
    <t>78-6-00669</t>
  </si>
  <si>
    <t>28.12.2011</t>
  </si>
  <si>
    <t>вул. Богатирська, 9</t>
  </si>
  <si>
    <t>1.10.5, для експлуатації та обслуговування виробничих будівель і споруд цілісного майнового комплексу</t>
  </si>
  <si>
    <t>8000000000:78:034:0002</t>
  </si>
  <si>
    <t>ВАТ "Київське автотранспортне підприємство N 13070"</t>
  </si>
  <si>
    <t>05475216</t>
  </si>
  <si>
    <t>б/н 78-5-00053</t>
  </si>
  <si>
    <t>78-5-00053</t>
  </si>
  <si>
    <t>вул. Богатирська, 11</t>
  </si>
  <si>
    <t>0, обслуговування та експлуатації об'єктів автотранспортного підприємства</t>
  </si>
  <si>
    <t>8000000000:78:035:0003</t>
  </si>
  <si>
    <t>вул. Озерна, 3</t>
  </si>
  <si>
    <t>8000000000:78:035:0011</t>
  </si>
  <si>
    <t>8000000000:78:041:0102</t>
  </si>
  <si>
    <t>Приватне підприємство "Нессі"</t>
  </si>
  <si>
    <t>22935056</t>
  </si>
  <si>
    <t>717</t>
  </si>
  <si>
    <t>11.09.2015</t>
  </si>
  <si>
    <t>МЗК-1-00587</t>
  </si>
  <si>
    <t>вул. Героїв Дніпра (кінцева зупинка трамваю N16)</t>
  </si>
  <si>
    <t>8000000000:78:041:0113</t>
  </si>
  <si>
    <t>Товариство з обмеженою відповідальністю "ГРАДБУД-1"</t>
  </si>
  <si>
    <t>32347218</t>
  </si>
  <si>
    <t>1299</t>
  </si>
  <si>
    <t>16.08.2006</t>
  </si>
  <si>
    <t>78-6-00387</t>
  </si>
  <si>
    <t>вул. Богатирська, 6</t>
  </si>
  <si>
    <t>1.13.2, для будівництва житлових будинків з вбудованими торговельно-офісними приміщеннями</t>
  </si>
  <si>
    <t>8000000000:78:041:0122</t>
  </si>
  <si>
    <t>Товариство з обмеженою відповідальністю "Торговельний центр"Люкс"</t>
  </si>
  <si>
    <t>25729587</t>
  </si>
  <si>
    <t>948</t>
  </si>
  <si>
    <t>78-6-00660</t>
  </si>
  <si>
    <t>18.07.2011</t>
  </si>
  <si>
    <t>вул. Героїв Дніпра, 35</t>
  </si>
  <si>
    <t>1.11.3, для реконструкції, експлуатації та обслуговування торговельного  комплексу</t>
  </si>
  <si>
    <t>8000000000:78:041:0140</t>
  </si>
  <si>
    <t>947</t>
  </si>
  <si>
    <t>78-6-00661</t>
  </si>
  <si>
    <t>8000000000:78:042:0083</t>
  </si>
  <si>
    <t>Приватне акціонерне товариство "ЄВРОПОРТ"</t>
  </si>
  <si>
    <t>352</t>
  </si>
  <si>
    <t>78-6-00692</t>
  </si>
  <si>
    <t>вул. Зої Гайдай, 2</t>
  </si>
  <si>
    <t>8000000000:75:445:0012</t>
  </si>
  <si>
    <t>407</t>
  </si>
  <si>
    <t>МЗК-1-00722</t>
  </si>
  <si>
    <t>1.11.2, для організації розвантажувального майданчика та влаштування під'їзних шляхів</t>
  </si>
  <si>
    <t>8000000000:75:445:0013</t>
  </si>
  <si>
    <t>408</t>
  </si>
  <si>
    <t>МЗК-1-00723</t>
  </si>
  <si>
    <t>1.11.2, для реконструкції, обслуговування та експлуатації складу-ангару</t>
  </si>
  <si>
    <t>8000000000:75:489:0001</t>
  </si>
  <si>
    <t>Відкрите акціонерне товариство Агрофірма "Теплиці України"</t>
  </si>
  <si>
    <t>03359730</t>
  </si>
  <si>
    <t>б/н 75-6-00299</t>
  </si>
  <si>
    <t>07.08.2006</t>
  </si>
  <si>
    <t>75-6-00299</t>
  </si>
  <si>
    <t>вул. Берковецька, 6</t>
  </si>
  <si>
    <t>1.13.2, для будівництва та обслуговування об'єктів громадського і комерційного використання, торговельно-розважальних комплексів, офісних центрів, об'єктів житлової забудови, паркінгу</t>
  </si>
  <si>
    <t>8000000000:75:489:0013</t>
  </si>
  <si>
    <t>Публічне акціонерне товариство "Агрофірма"Теплиці України"</t>
  </si>
  <si>
    <t>МЗК-1-00568</t>
  </si>
  <si>
    <t>1.13.2, для будівництва та обслуговування торгово-розважального комплексу, офісного центру та об'єктів житлово-громадської забудови</t>
  </si>
  <si>
    <t>8000000000:75:489:0014</t>
  </si>
  <si>
    <t>Товариство з обмеженою відповідальністю НАУКОВО-ВИРОБНИЧА ФІРМА "ТАЛЕР"</t>
  </si>
  <si>
    <t>23725183</t>
  </si>
  <si>
    <t>629</t>
  </si>
  <si>
    <t>МЗК-1-00567</t>
  </si>
  <si>
    <t>8000000000:75:489:0017</t>
  </si>
  <si>
    <t>Катющенко Олег Миколайович</t>
  </si>
  <si>
    <t>147</t>
  </si>
  <si>
    <t>75-6-00541</t>
  </si>
  <si>
    <t>19.03.2012</t>
  </si>
  <si>
    <t>вул. Берковецька, 10</t>
  </si>
  <si>
    <t>1.11.6, для експлуатації та обслуговування нежилої будівлі під спортивно-оздоровчий комплекс</t>
  </si>
  <si>
    <t>8000000000:76:008:0008</t>
  </si>
  <si>
    <t>Товариство з обмеженою відповідальністю "Теремок"</t>
  </si>
  <si>
    <t>30213012</t>
  </si>
  <si>
    <t>804</t>
  </si>
  <si>
    <t>28.12.2006</t>
  </si>
  <si>
    <t>91-6-00611</t>
  </si>
  <si>
    <t>09.01.2007</t>
  </si>
  <si>
    <t>вул. Терещенківська, 10</t>
  </si>
  <si>
    <t>8000000000:76:009:0021</t>
  </si>
  <si>
    <t>Товариство з обмеженою відповідальністю "Укрінвестбуд"</t>
  </si>
  <si>
    <t>31086182</t>
  </si>
  <si>
    <t>б/н 76-5-00045</t>
  </si>
  <si>
    <t>76-5-00045</t>
  </si>
  <si>
    <t>вул.Льва Толстого,14 (літ.А)</t>
  </si>
  <si>
    <t>1.13.4, для експлуатації та обслуговування нежитлового будинку</t>
  </si>
  <si>
    <t>8000000000:76:011:0024</t>
  </si>
  <si>
    <t>Компанія "Євровенчерс-Австрія-СА-Менеджмент ГмбХ"</t>
  </si>
  <si>
    <t>Іноз(116)</t>
  </si>
  <si>
    <t>08.02.2000</t>
  </si>
  <si>
    <t>76-6-00014</t>
  </si>
  <si>
    <t>03.04.2001</t>
  </si>
  <si>
    <t>вул. Ярославів Вал, 14а</t>
  </si>
  <si>
    <t>8000000000:76:012:0004</t>
  </si>
  <si>
    <t>Приватне акціонерне товариство "Л-Капітал"</t>
  </si>
  <si>
    <t>32735854</t>
  </si>
  <si>
    <t>МЗК-1-00375</t>
  </si>
  <si>
    <t>вул. Золотоворітська, 11</t>
  </si>
  <si>
    <t>8000000000:78:035:0015</t>
  </si>
  <si>
    <t>б/н 78-6-00433</t>
  </si>
  <si>
    <t>78-6-00433</t>
  </si>
  <si>
    <t>вул. Озерна</t>
  </si>
  <si>
    <t>1.11.6, для будівництва, експлуатації та обслуговування автостоянки з комплексом супутніх послуг</t>
  </si>
  <si>
    <t>8000000000:78:036:0001</t>
  </si>
  <si>
    <t>Товариство з обмеженою відповідальністю "Компанія"Добрий господар"</t>
  </si>
  <si>
    <t>24089275</t>
  </si>
  <si>
    <t>17-3831</t>
  </si>
  <si>
    <t>01.08.2005</t>
  </si>
  <si>
    <t>78-6-00307</t>
  </si>
  <si>
    <t>вул. Північна, 2г</t>
  </si>
  <si>
    <t>1.11.3, для будівництва, експлуатації та обслуговування магазину по продажу саджанців</t>
  </si>
  <si>
    <t>8000000000:78:036:0010</t>
  </si>
  <si>
    <t>Закрите акціонерне товариство Фірмовий магазин "Будматеріали"</t>
  </si>
  <si>
    <t>02773108</t>
  </si>
  <si>
    <t>6911</t>
  </si>
  <si>
    <t>78-6-00059</t>
  </si>
  <si>
    <t>просп. Оболонський, 52</t>
  </si>
  <si>
    <t>1.11.3, для експлуатації та обслуговування фірмового магазину</t>
  </si>
  <si>
    <t>8000000000:78:036:0019</t>
  </si>
  <si>
    <t>12.04.2010</t>
  </si>
  <si>
    <t>78-6-00633</t>
  </si>
  <si>
    <t>14.04.2010</t>
  </si>
  <si>
    <t>просп. Оболонський, 52а</t>
  </si>
  <si>
    <t>1.11.3, для будівництва, експлуатації та обслуговування салону-магазину по прирізці скла</t>
  </si>
  <si>
    <t>8000000000:78:036:0022</t>
  </si>
  <si>
    <t>Закрите акціонерне товариство "Ринок"Оболонь"</t>
  </si>
  <si>
    <t>05588015</t>
  </si>
  <si>
    <t>78-6-00150</t>
  </si>
  <si>
    <t>вул. Героїв Дніпра, 41</t>
  </si>
  <si>
    <t>1.11.4, для реконструкції,обслуговування та експлуатації ринку</t>
  </si>
  <si>
    <t>8000000000:78:036:0100</t>
  </si>
  <si>
    <t>ТОВАРИСТВО З ОБМЕЖЕНОЮ ВІДПОВІДАЛЬНІСТЮ "ГРАДЕЛ"</t>
  </si>
  <si>
    <t>39073448</t>
  </si>
  <si>
    <t>1114</t>
  </si>
  <si>
    <t>13.10.2017</t>
  </si>
  <si>
    <t>МЗК-1-01378</t>
  </si>
  <si>
    <t>18.10.2017</t>
  </si>
  <si>
    <t>просп. Оболонський, 52б</t>
  </si>
  <si>
    <t>0, для експлуатації та обслуговування будівель торгівлі</t>
  </si>
  <si>
    <t>8000000000:78:042:0097</t>
  </si>
  <si>
    <t>Товариство з обмеженою відповідальністю "АДФ"|Товариство з обмеженою відповідальністю "АЛП"|Товариство з обмеженою відповідальністю "БАРКОНД"|Товариство з обмеженою відповідальністю "ТРАНСМАРІН ІНВЕСТ"</t>
  </si>
  <si>
    <t>37558851|37640926|36393404|39344606</t>
  </si>
  <si>
    <t>569</t>
  </si>
  <si>
    <t>27.05.2016</t>
  </si>
  <si>
    <t>МЗК-1-00938</t>
  </si>
  <si>
    <t>вул. Маршала Тимошенка, 21</t>
  </si>
  <si>
    <t>1.13.2, для завершення будівництва, експлуатації та обслуговування житлового комплексу з вбудованими та прибудованими приміщеннями торговельного, розважального, офісного призначення та паркінгу</t>
  </si>
  <si>
    <t>8000000000:78:043:0013</t>
  </si>
  <si>
    <t>Дочірнє підприємство "СОЛАРІС ТРЕЙД ІНВЕСТМЕНТС УКРАЇНА"</t>
  </si>
  <si>
    <t>31840116</t>
  </si>
  <si>
    <t>16.08.2004</t>
  </si>
  <si>
    <t>78-6-00202</t>
  </si>
  <si>
    <t>вул. Героїв Дніпра, 34</t>
  </si>
  <si>
    <t>1.11.3, Для експлуатації та обслуговування будівлі магазину "хліб-молоко"</t>
  </si>
  <si>
    <t>8000000000:78:043:0018</t>
  </si>
  <si>
    <t>Товариство з обмеженою відповідальністю "ІНТЕРСПОРТ"</t>
  </si>
  <si>
    <t>30045171</t>
  </si>
  <si>
    <t>2329</t>
  </si>
  <si>
    <t>07.11.2002</t>
  </si>
  <si>
    <t>78-6-00077</t>
  </si>
  <si>
    <t>14.03.2003</t>
  </si>
  <si>
    <t>просп. Героїв Сталінграда, 45</t>
  </si>
  <si>
    <t>1.11.6, реконструкції з розширенням в частині прибудови до споруди колишньої школи масового навчання населення плаванню під спортивно-оздоровчий комплекс, його подальшої експлуатація і обслуговування критих тенісних кортів з комплексним благоустроєм прилеглої території</t>
  </si>
  <si>
    <t>1.11.6, реконструкції з розширенням в частині прибудови до споруди колишньої школи масового навчання населення плаванню під спортивно-оздоровчий комплекс, його подальшої експлуатація і обслуговування критих тенісних кортів з комплексним благоустроєм пр...</t>
  </si>
  <si>
    <t>8000000000:78:043:0020</t>
  </si>
  <si>
    <t>Публічне акціонерне товариство "Укртелеком"</t>
  </si>
  <si>
    <t>21560766</t>
  </si>
  <si>
    <t>2139</t>
  </si>
  <si>
    <t>06.06.2019</t>
  </si>
  <si>
    <t>МЗК-1-01996</t>
  </si>
  <si>
    <t>14.08.2019</t>
  </si>
  <si>
    <t>просп. Оболонський, 32б</t>
  </si>
  <si>
    <t>0, для експлуатації та обслуговування існуючої автоматичної телефонної станції</t>
  </si>
  <si>
    <t>8000000000:78:043:0023</t>
  </si>
  <si>
    <t>590</t>
  </si>
  <si>
    <t>28.05.2003</t>
  </si>
  <si>
    <t>78-6-00137</t>
  </si>
  <si>
    <t>просп. Оболонський, 34в</t>
  </si>
  <si>
    <t>1.9, для експлуатації та обслуговування будівлі гуртожитку</t>
  </si>
  <si>
    <t>8000000000:75:489:0018</t>
  </si>
  <si>
    <t>8000000000:75:489:0019</t>
  </si>
  <si>
    <t>б/н 75-6-00301</t>
  </si>
  <si>
    <t>75-6-00301</t>
  </si>
  <si>
    <t>1.7, іншого сільськогосподарського призначення та експлуатації й обслуговування адміністративно-виробничих, господарських будівель і споруд</t>
  </si>
  <si>
    <t>8000000000:75:489:0060</t>
  </si>
  <si>
    <t>Товариство з обмеженою відповідальністю "Торговий дім"Українські консерви"</t>
  </si>
  <si>
    <t>31753029</t>
  </si>
  <si>
    <t>75-6-00242</t>
  </si>
  <si>
    <t>0, для експлутації та обслуговування бази по виробництву продуктів харчування</t>
  </si>
  <si>
    <t>8000000000:75:489:0061</t>
  </si>
  <si>
    <t>8000000000:75:520:0002</t>
  </si>
  <si>
    <t>Бачурін Олег Іванович|Петюх Ольга Григорівна</t>
  </si>
  <si>
    <t>|</t>
  </si>
  <si>
    <t>б/н 75-5-00009</t>
  </si>
  <si>
    <t>14.01.1997</t>
  </si>
  <si>
    <t>75-5-00009</t>
  </si>
  <si>
    <t>вул. Фадєєва, 27</t>
  </si>
  <si>
    <t>1.8, Індивідуальне  городництво</t>
  </si>
  <si>
    <t>8000000000:75:539:0003</t>
  </si>
  <si>
    <t>Товариство з обмеженою відповідальністю "Авто-Союз"</t>
  </si>
  <si>
    <t>31812109</t>
  </si>
  <si>
    <t>923</t>
  </si>
  <si>
    <t>23.12.2005</t>
  </si>
  <si>
    <t>75-6-00260</t>
  </si>
  <si>
    <t>29.12.2005</t>
  </si>
  <si>
    <t>шосе Брест-Литовське, 8а</t>
  </si>
  <si>
    <t>1.11.6, для будівництва, експлуатації і обслуговування пункту харчування та обслуговування автотуристів</t>
  </si>
  <si>
    <t>8000000000:76:012:0008</t>
  </si>
  <si>
    <t>Товариство з обмеженою відповідальністю "Гудлак"</t>
  </si>
  <si>
    <t>31026998</t>
  </si>
  <si>
    <t>91-6-00243</t>
  </si>
  <si>
    <t>06.04.2004</t>
  </si>
  <si>
    <t>вул. Володимирська, 38</t>
  </si>
  <si>
    <t>1.11.6, для будівництва,  експлуатації та обслуговування торговельно-офісного центру</t>
  </si>
  <si>
    <t>8000000000:76:013:0006</t>
  </si>
  <si>
    <t>Підприємство Національної спілки театральних діячів України "Будинок актора"</t>
  </si>
  <si>
    <t>03961763</t>
  </si>
  <si>
    <t>1223</t>
  </si>
  <si>
    <t>91-6-00397</t>
  </si>
  <si>
    <t>27.01.2005</t>
  </si>
  <si>
    <t>вул. Ярославів Вал, 5</t>
  </si>
  <si>
    <t>1.12.4, Для експлуатації та обслуговування адміністративних будинків</t>
  </si>
  <si>
    <t>8000000000:76:013:0020</t>
  </si>
  <si>
    <t>Приватне акціонерне товариство "ЕНЕРГОМОНТАЖВЕНТИЛЯЦІЯ"</t>
  </si>
  <si>
    <t>25293049</t>
  </si>
  <si>
    <t>01.08.2014</t>
  </si>
  <si>
    <t>МЗК-1-00276</t>
  </si>
  <si>
    <t>07.08.2014</t>
  </si>
  <si>
    <t>вул. Івана Франка, 5б</t>
  </si>
  <si>
    <t>1.10.5, для експлуатації,обслуговування та реконструкції з надбудовою одного поверху нежитлового будинку</t>
  </si>
  <si>
    <t>8000000000:78:036:0130</t>
  </si>
  <si>
    <t>Християнська релігійна громада "Шлях життя"</t>
  </si>
  <si>
    <t>22907290</t>
  </si>
  <si>
    <t>б/н 78-5-00030</t>
  </si>
  <si>
    <t>07.07.1998</t>
  </si>
  <si>
    <t>78-5-00030</t>
  </si>
  <si>
    <t>просп. Оболонський</t>
  </si>
  <si>
    <t>0, будівництво та експлуатацією молитовного будинку</t>
  </si>
  <si>
    <t>8000000000:78:036:0131</t>
  </si>
  <si>
    <t>Релігійна громада християнської пресвітеріанської Помісної Церкви "Шлях Життя" у Оболонському районі м.Києва</t>
  </si>
  <si>
    <t>836</t>
  </si>
  <si>
    <t>14.11.2005</t>
  </si>
  <si>
    <t>78-6-00332</t>
  </si>
  <si>
    <t>1.12.6, для  влаштування зеленої зони навколо молитовного будинку</t>
  </si>
  <si>
    <t>8000000000:78:036:0132</t>
  </si>
  <si>
    <t>МЗК-1-00472</t>
  </si>
  <si>
    <t>1, для реконструкції та обслуговування магазину продовольчих та непродовольчих товарів</t>
  </si>
  <si>
    <t>8000000000:78:036:0133</t>
  </si>
  <si>
    <t>ТОВАРИСТВО З ОБМЕЖЕНОЮ ВІДПОВІДАЛЬНІСТЮ "ЛЕГІОН 2015"</t>
  </si>
  <si>
    <t>39775097</t>
  </si>
  <si>
    <t>МЗК-1-01534</t>
  </si>
  <si>
    <t>просп. Героїв Сталінграда, 65б</t>
  </si>
  <si>
    <t>8000000000:78:036:0141</t>
  </si>
  <si>
    <t>Товариство з обмеженою відповідальністю "Антарес Компані"|Суб'єкт підприємницької діяльності-фізична особа Лупан Людмила Леонідівна</t>
  </si>
  <si>
    <t>МЗК-1-00851</t>
  </si>
  <si>
    <t>23.03.2016</t>
  </si>
  <si>
    <t>вул. Героїв Дніпра, 43б</t>
  </si>
  <si>
    <t>8000000000:78:036:0143</t>
  </si>
  <si>
    <t>ТОВАРИСТВО З ОБМЕЖЕНОЮ ВІДПОВІДАЛЬНІСТЮ "КТЦ"ОМЕГА"</t>
  </si>
  <si>
    <t>33307464</t>
  </si>
  <si>
    <t>4062</t>
  </si>
  <si>
    <t>12.11.2007</t>
  </si>
  <si>
    <t>78-6-00497</t>
  </si>
  <si>
    <t>07.12.2007</t>
  </si>
  <si>
    <t>вул. Героїв Дніпра, 43</t>
  </si>
  <si>
    <t>8000000000:78:043:0138</t>
  </si>
  <si>
    <t>18.05.2004</t>
  </si>
  <si>
    <t>78-6-00200</t>
  </si>
  <si>
    <t>30.08.2004</t>
  </si>
  <si>
    <t>на перетині вул.Героїв Дніпра та просп.Героїв Сталінграда</t>
  </si>
  <si>
    <t>1.13.3, для будівництва, експлуатації та обслуговування житлового будинку з вбудовано-прибудованими закладами громадського обслуговування</t>
  </si>
  <si>
    <t>8000000000:78:043:0164</t>
  </si>
  <si>
    <t>Товариство з обмеженою відповідальністю "Вілета"</t>
  </si>
  <si>
    <t>32984004</t>
  </si>
  <si>
    <t>156</t>
  </si>
  <si>
    <t>11.03.2005</t>
  </si>
  <si>
    <t>78-6-00264</t>
  </si>
  <si>
    <t>18.03.2005</t>
  </si>
  <si>
    <t>вул. Героїв Дніпра (між будинками 38-е та 38-г)</t>
  </si>
  <si>
    <t>1.13.2, для будівництва житлового будинку з приміщеннями соціально-громадського призначення та підземним паркінгом</t>
  </si>
  <si>
    <t>8000000000:78:043:0192</t>
  </si>
  <si>
    <t>Товариство з обмеженою відповідальністю "АВТЕХ-К"</t>
  </si>
  <si>
    <t>32979827</t>
  </si>
  <si>
    <t>б/н 78-6-00541</t>
  </si>
  <si>
    <t>13.06.2008</t>
  </si>
  <si>
    <t>78-6-00541</t>
  </si>
  <si>
    <t>вул. Героїв Дніпра, 30б</t>
  </si>
  <si>
    <t>1.11.6, для будівництва, експлуатації та обслуговування торговельно-розважального комплексу з господарськими офісними приміщеннями(для будівництва першого корпусу)</t>
  </si>
  <si>
    <t>8000000000:78:043:0193</t>
  </si>
  <si>
    <t>1.11.6, для будівництва, експлуатації та обслуговування торговельно-розважального комплексу з господарськими офісними приміщеннями(для будівництва другого корпусу )</t>
  </si>
  <si>
    <t>8000000000:75:277:0002</t>
  </si>
  <si>
    <t>75-6-00550</t>
  </si>
  <si>
    <t>вул. Жмеринська, 14а</t>
  </si>
  <si>
    <t>8000000000:75:277:0003</t>
  </si>
  <si>
    <t>6088</t>
  </si>
  <si>
    <t>МЗК-1-00125</t>
  </si>
  <si>
    <t>бульв. Ромена Роллана, 18</t>
  </si>
  <si>
    <t>1.10.3, для експлуатації та обслуговування виробничої бази РКМ "Південний"</t>
  </si>
  <si>
    <t>8000000000:75:277:0004</t>
  </si>
  <si>
    <t>843</t>
  </si>
  <si>
    <t>75-6-00134</t>
  </si>
  <si>
    <t>бульв. Ромена Роллана, 16</t>
  </si>
  <si>
    <t>1.13.4, для експлуатації та обслуговування будівель і спроуд хлібокомбінату №12</t>
  </si>
  <si>
    <t>8000000000:75:277:0017</t>
  </si>
  <si>
    <t>Товариство з обмеженою відповідальністю "ТУПОЛЕВА ІНВЕСТ"</t>
  </si>
  <si>
    <t>40319410</t>
  </si>
  <si>
    <t>06.02.2018</t>
  </si>
  <si>
    <t>МЗК-1-01491</t>
  </si>
  <si>
    <t>вул. Якуба Коласа, 3/1</t>
  </si>
  <si>
    <t>1.11.3, для експлуатації та обслуговування магазину продовольчих та непродовольчих товарів</t>
  </si>
  <si>
    <t>8000000000:75:277:0020</t>
  </si>
  <si>
    <t>75-6-00522</t>
  </si>
  <si>
    <t>вул. Жмеринська, 14</t>
  </si>
  <si>
    <t>8000000000:75:282:0003</t>
  </si>
  <si>
    <t>720</t>
  </si>
  <si>
    <t>75-6-00001</t>
  </si>
  <si>
    <t>вул. Зодчих, 58а</t>
  </si>
  <si>
    <t>1.11.4, для обслуговування та експлуатації будівель і споруд Борщагівського ринку</t>
  </si>
  <si>
    <t>8000000000:75:282:0026</t>
  </si>
  <si>
    <t>Товариство з обмеженою відповідальністю "фірма"Фавор"</t>
  </si>
  <si>
    <t>21505980</t>
  </si>
  <si>
    <t>936</t>
  </si>
  <si>
    <t>МЗК-1-00874</t>
  </si>
  <si>
    <t>вул. Тулузи, 5 літ. Б</t>
  </si>
  <si>
    <t>1, для експлуатації та обслуговування молочної кухні</t>
  </si>
  <si>
    <t>8000000000:76:013:0044</t>
  </si>
  <si>
    <t>ТОВАРИСТВО З ОБМЕЖЕНОЮ ВІДПОВІДАЛЬНІСТЮ "АРІАН ІНВЕСТ"</t>
  </si>
  <si>
    <t>39807799</t>
  </si>
  <si>
    <t>МЗК-1-01334</t>
  </si>
  <si>
    <t>10.08.2017</t>
  </si>
  <si>
    <t>вул. Богдана Хмельницького, 38</t>
  </si>
  <si>
    <t>0, для експлуатації громадсько-адміністративного комплексу</t>
  </si>
  <si>
    <t>8000000000:76:013:0046</t>
  </si>
  <si>
    <t>Товариство з обмеженою відповідальністю "ВІТ-плюс"</t>
  </si>
  <si>
    <t>32856677</t>
  </si>
  <si>
    <t>257</t>
  </si>
  <si>
    <t>МЗК-1-01332</t>
  </si>
  <si>
    <t>вул. Богдана Хмельницького, 34а</t>
  </si>
  <si>
    <t>1, для експлуатації та обслуговування об'єктів інженерно-транспортної інфраструктури</t>
  </si>
  <si>
    <t>8000000000:76:013:0047</t>
  </si>
  <si>
    <t>Товариство з обмеженою відповідальністю "ЦЕНТР ОЦІНКИ ТА КОНСУЛЬТАЦІЙ+"</t>
  </si>
  <si>
    <t>39098169</t>
  </si>
  <si>
    <t>МЗК-1-01963</t>
  </si>
  <si>
    <t>вул. Лисенка, 4 (літ. В) у Шевченківському районі м. Києва</t>
  </si>
  <si>
    <t>0, для експлуатації та обслуговування нежитлової будівлі</t>
  </si>
  <si>
    <t>8000000000:76:014:0001</t>
  </si>
  <si>
    <t>ПУБЛІЧНЕ АКЦІОНЕРНЕ ТОВАРИСТВО "КОМЕРЦІЙНИЙ БАНК"ФІНАНСОВИЙ ПАРТНЕР"|Публічне акціонерне товариство "КРЕДІ АГРІКОЛЬ БАНК"</t>
  </si>
  <si>
    <t>38322199|14361575</t>
  </si>
  <si>
    <t>283_284</t>
  </si>
  <si>
    <t>22.08.2017</t>
  </si>
  <si>
    <t>МЗК-1-01348</t>
  </si>
  <si>
    <t>вул. Володимирська, 23а</t>
  </si>
  <si>
    <t>1.11.6, для експлуатації та обслуговування адміністративної будівлі банку</t>
  </si>
  <si>
    <t>8000000000:76:014:0003</t>
  </si>
  <si>
    <t>Відкрите акціонерне товариство "Виробниче підприємство"Украгрожитлопобутбуд""</t>
  </si>
  <si>
    <t>19256512</t>
  </si>
  <si>
    <t>2-4643</t>
  </si>
  <si>
    <t>91-6-00564</t>
  </si>
  <si>
    <t>вул.Володимирська/, Софіївська, 23/27-Б</t>
  </si>
  <si>
    <t>1.13.4, для обслуговування та експлуатації адміністративного будинку</t>
  </si>
  <si>
    <t>8000000000:76:014:0005</t>
  </si>
  <si>
    <t>Державний спеціалізований комерційний ощадний банк України</t>
  </si>
  <si>
    <t>00032129</t>
  </si>
  <si>
    <t>б/н 76-5-00013</t>
  </si>
  <si>
    <t>30.07.1997</t>
  </si>
  <si>
    <t>76-5-00013</t>
  </si>
  <si>
    <t>вул. Володимирська, 25-27</t>
  </si>
  <si>
    <t>0, для експлуатації та обслуговування адмінбудинку міського управління Ощадбанку та відтворення будівлі під розміщення Ощадбанку України</t>
  </si>
  <si>
    <t>8000000000:76:017:0002</t>
  </si>
  <si>
    <t>Головне управління Державної служби охорони при МВС України</t>
  </si>
  <si>
    <t>б/н 76-5-00005</t>
  </si>
  <si>
    <t>07.08.1996</t>
  </si>
  <si>
    <t>76-5-00005</t>
  </si>
  <si>
    <t>вул. Малопідвальна, 5</t>
  </si>
  <si>
    <t>15.09, Для розміщення структурних підрозділів апарату МВС, територіальних органів, закладів, установ і підприємств, що належать до сфери управління МВС</t>
  </si>
  <si>
    <t>8000000000:78:036:0200</t>
  </si>
  <si>
    <t>Публічне акціонерне товариство "ОБОЛОНЬ"</t>
  </si>
  <si>
    <t>6106</t>
  </si>
  <si>
    <t>МЗК-1-00812</t>
  </si>
  <si>
    <t>вул. Північна, 26</t>
  </si>
  <si>
    <t>0, для реконструкції, експлуатації та обслуговування стадіону</t>
  </si>
  <si>
    <t>8000000000:78:036:0224</t>
  </si>
  <si>
    <t>Мельник Алевтина Олегівна</t>
  </si>
  <si>
    <t>377</t>
  </si>
  <si>
    <t>10.04.2018</t>
  </si>
  <si>
    <t>МЗК-1-01558</t>
  </si>
  <si>
    <t>02.05.2018</t>
  </si>
  <si>
    <t>м. Київ, вулиця  Героїв Дніпра, 41 літ. "Л"</t>
  </si>
  <si>
    <t>8000000000:78:036:0231</t>
  </si>
  <si>
    <t>Мельник Алевтина Олегівна|Мартиченко Інна Миколаївна</t>
  </si>
  <si>
    <t>84</t>
  </si>
  <si>
    <t>09.02.2018</t>
  </si>
  <si>
    <t>МЗК-1-01485</t>
  </si>
  <si>
    <t>вул. Героїв Дніпра, 41 літ. "К"</t>
  </si>
  <si>
    <t>8000000000:78:036:0240</t>
  </si>
  <si>
    <t>ТОВАРИСТВО З ОБМЕЖЕНОЮ ВІДПОВІДАЛЬНІСТЮ "РИНОК ОБОЛОНЬ"</t>
  </si>
  <si>
    <t>41066115</t>
  </si>
  <si>
    <t>МЗК-1-01573</t>
  </si>
  <si>
    <t>11.05.2018</t>
  </si>
  <si>
    <t>вул. Героїв Дніпра, 41 (літ.Н)</t>
  </si>
  <si>
    <t>8000000000:78:038:0001</t>
  </si>
  <si>
    <t>3911</t>
  </si>
  <si>
    <t>08.09.2008</t>
  </si>
  <si>
    <t>78-6-00562</t>
  </si>
  <si>
    <t>вул. Кемеровська</t>
  </si>
  <si>
    <t>0, для експлуатації та обслуговування артезіанської свердловини</t>
  </si>
  <si>
    <t>8000000000:78:039:0001</t>
  </si>
  <si>
    <t>МЗК-1-00320</t>
  </si>
  <si>
    <t>0, для будівництва торгового центру з подальшою експлуатацією та обслуговуванням</t>
  </si>
  <si>
    <t>8000000000:75:315:0039</t>
  </si>
  <si>
    <t>Товариство з обмеженою відповідальністю "Фомальгаут"</t>
  </si>
  <si>
    <t>21578654</t>
  </si>
  <si>
    <t>133</t>
  </si>
  <si>
    <t>МЗК-1-01953</t>
  </si>
  <si>
    <t>вул. Пшенична, 7в, 7д (літ.А)</t>
  </si>
  <si>
    <t>1.10.5, для експлуатації та обслуговування виробничих, складських будівель та інших господарських споруд</t>
  </si>
  <si>
    <t>8000000000:75:316:0046</t>
  </si>
  <si>
    <t>Товариство з обмеженою відповідальністю "Сорс-Інвест"</t>
  </si>
  <si>
    <t>34482853</t>
  </si>
  <si>
    <t>б/н 75-6-00350</t>
  </si>
  <si>
    <t>75-6-00350</t>
  </si>
  <si>
    <t>вул. Якутська, 8</t>
  </si>
  <si>
    <t>8000000000:75:316:0086</t>
  </si>
  <si>
    <t>ТОВАРИСТВО З ОБМЕЖЕНОЮ ВІДПОВІДАЛЬНІСТЮ "ЛЕОН КОМПАНІ"</t>
  </si>
  <si>
    <t>38234878</t>
  </si>
  <si>
    <t>4751</t>
  </si>
  <si>
    <t>26.12.2007</t>
  </si>
  <si>
    <t>75-6-00384</t>
  </si>
  <si>
    <t>22.02.2008</t>
  </si>
  <si>
    <t>просп. Академіка Корольова, 3</t>
  </si>
  <si>
    <t>1.11.6, для завершення будівництва, експлуатації та обслуговування будівель і споруд виробничої бази</t>
  </si>
  <si>
    <t>8000000000:75:282:0053</t>
  </si>
  <si>
    <t>6056</t>
  </si>
  <si>
    <t>МЗК-1-00825</t>
  </si>
  <si>
    <t>8000000000:75:282:0057</t>
  </si>
  <si>
    <t>8000000000:75:282:0070</t>
  </si>
  <si>
    <t>8000000000:75:283:0023</t>
  </si>
  <si>
    <t>7490</t>
  </si>
  <si>
    <t>12.08.2003</t>
  </si>
  <si>
    <t>75-6-00093</t>
  </si>
  <si>
    <t>перетин вул.Жмеринської та Петра Чаадаєва</t>
  </si>
  <si>
    <t>8000000000:75:283:0024</t>
  </si>
  <si>
    <t>7489</t>
  </si>
  <si>
    <t>75-6-00092</t>
  </si>
  <si>
    <t>перетин вул.Якуба Коласа та Петра Чаадаєва</t>
  </si>
  <si>
    <t>8000000000:76:018:0006</t>
  </si>
  <si>
    <t>Корпорація "Геледжен, Інк"</t>
  </si>
  <si>
    <t>Іноз(66)</t>
  </si>
  <si>
    <t>б/н 76-5-00022</t>
  </si>
  <si>
    <t>08.04.1998</t>
  </si>
  <si>
    <t>76-5-00022</t>
  </si>
  <si>
    <t>вул. Прорізна, 24/39</t>
  </si>
  <si>
    <t>0, для реконструкціІ готелю</t>
  </si>
  <si>
    <t>18.04.2005</t>
  </si>
  <si>
    <t>8000000000:76:051:0001</t>
  </si>
  <si>
    <t>1604</t>
  </si>
  <si>
    <t>06.05.2000</t>
  </si>
  <si>
    <t>76-6-00009</t>
  </si>
  <si>
    <t>вул. Пушкінська, 34</t>
  </si>
  <si>
    <t>1.13.4, для обслуговування та експлуатації адмінбудинку</t>
  </si>
  <si>
    <t>8000000000:76:051:0005</t>
  </si>
  <si>
    <t>Публічне акціонерне товариство "КРЕДІ АГРІКОЛЬ БАНК"</t>
  </si>
  <si>
    <t>14361575</t>
  </si>
  <si>
    <t>364_365</t>
  </si>
  <si>
    <t>МЗК-1-01423</t>
  </si>
  <si>
    <t>вул. Пушкінська, 42/4</t>
  </si>
  <si>
    <t>0, для експлуатації та обслуговування офісного центру</t>
  </si>
  <si>
    <t>8000000000:76:051:0028</t>
  </si>
  <si>
    <t>ТОВ "БОВІ"</t>
  </si>
  <si>
    <t>23741466</t>
  </si>
  <si>
    <t>б/н 76-5-00038</t>
  </si>
  <si>
    <t>20.12.1999</t>
  </si>
  <si>
    <t>76-5-00038</t>
  </si>
  <si>
    <t>вул. Пушкінська, 32в</t>
  </si>
  <si>
    <t>1.11.6, для реконструкції нежилого будинку під готельно-офісний ц</t>
  </si>
  <si>
    <t>8000000000:75:316:0088</t>
  </si>
  <si>
    <t>Спільне підприємство закритого акціонерного товариства "Дніпро Мотор Інвест"</t>
  </si>
  <si>
    <t>14298457</t>
  </si>
  <si>
    <t>10347</t>
  </si>
  <si>
    <t>26.11.2002</t>
  </si>
  <si>
    <t>75-6-00038</t>
  </si>
  <si>
    <t>вул. Якутська, 14</t>
  </si>
  <si>
    <t>1.11.6, Для реконструкції, експлуатації та обслуговування нежитлової будівлі</t>
  </si>
  <si>
    <t>8000000000:75:316:0098</t>
  </si>
  <si>
    <t>Товариство з обмеженою відповідальністю "ПРИНЦИП ПРАВА"</t>
  </si>
  <si>
    <t>33149385</t>
  </si>
  <si>
    <t>б/н 75-6-00441</t>
  </si>
  <si>
    <t>75-6-00441</t>
  </si>
  <si>
    <t>1.13.4, для експлуатації та обслуговування нежитлової будівлі (літ. К)</t>
  </si>
  <si>
    <t>8000000000:75:316:0138</t>
  </si>
  <si>
    <t>ТОВАРИСТВО З ОБМЕЖЕНОЮ ВІДПОВІДАЛЬНІСТЮ "ЦЕНТР"ТЕХНОЛОГІЯ"</t>
  </si>
  <si>
    <t>36676358</t>
  </si>
  <si>
    <t>2</t>
  </si>
  <si>
    <t>МЗК-1-01498</t>
  </si>
  <si>
    <t>14.03.2018</t>
  </si>
  <si>
    <t>просп. Академіка Корольова, 1 літ. "А"</t>
  </si>
  <si>
    <t>1.11.6, для експлуатації та обслуговування будівлі гуртожитку з вбудованими торгово-адміністративними приміщеннями</t>
  </si>
  <si>
    <t>8000000000:75:317:0002</t>
  </si>
  <si>
    <t>8000000000:75:317:0003</t>
  </si>
  <si>
    <t>1.10.4, Для експлуатації та обслуговування артезіанської свердловини</t>
  </si>
  <si>
    <t>8000000000:75:317:0021</t>
  </si>
  <si>
    <t>Кооператив по будівництву та експлуатації індивідуальних гаражів "Балтика"</t>
  </si>
  <si>
    <t>21636587</t>
  </si>
  <si>
    <t>75-6-00098</t>
  </si>
  <si>
    <t>17.02.2004</t>
  </si>
  <si>
    <t>вул. Качалова, 5а</t>
  </si>
  <si>
    <t>8000000000:75:318:0001</t>
  </si>
  <si>
    <t>Відкрите акціонерне товариство "Універсам N 16"</t>
  </si>
  <si>
    <t>02775969</t>
  </si>
  <si>
    <t>б/н 75-5-00027</t>
  </si>
  <si>
    <t>75-5-00027</t>
  </si>
  <si>
    <t>вул. Григоровича-Барського, 1</t>
  </si>
  <si>
    <t>0, обслуговування універсального магазину і складських будівель</t>
  </si>
  <si>
    <t>8000000000:75:318:0043</t>
  </si>
  <si>
    <t>Фізична особа-підприємець Набедрик Олег Михайлович</t>
  </si>
  <si>
    <t>МЗК-1-00788</t>
  </si>
  <si>
    <t>вул. Симиренка, 10б</t>
  </si>
  <si>
    <t>1.11.6, для будівництва, експлуатації та обслуговування торговельного павільйону-комплексу</t>
  </si>
  <si>
    <t>8000000000:75:284:0023</t>
  </si>
  <si>
    <t>Закрите акціонерне товариство "Лісова крамниця"</t>
  </si>
  <si>
    <t>21467073</t>
  </si>
  <si>
    <t>б/н 75-5-00035</t>
  </si>
  <si>
    <t>75-5-00035</t>
  </si>
  <si>
    <t>вул. Академіка Кіпріанова, 8</t>
  </si>
  <si>
    <t>0, експлуатації та обслуговування нежилого приміщення магазину</t>
  </si>
  <si>
    <t>8000000000:75:285:0020</t>
  </si>
  <si>
    <t>Релігійна громада Незалежна помісна церква євангельських християн-баптистів у Святошинському районі м.Києва</t>
  </si>
  <si>
    <t>19024144</t>
  </si>
  <si>
    <t>20.01.2003</t>
  </si>
  <si>
    <t>75-6-00041</t>
  </si>
  <si>
    <t>29.01.2003</t>
  </si>
  <si>
    <t>вул. Тимофія Строкача, 35</t>
  </si>
  <si>
    <t>1.12.6, для  експлуатації та обслуговування молитовного будинку</t>
  </si>
  <si>
    <t>8000000000:75:286:0005</t>
  </si>
  <si>
    <t>Незалежна помісна церква євангельських християн-баптистів у Ленінградському районі міста Києва</t>
  </si>
  <si>
    <t>б/н 75-5-00019</t>
  </si>
  <si>
    <t>06.02.1998</t>
  </si>
  <si>
    <t>75-5-00019</t>
  </si>
  <si>
    <t>вул. Генерала Пухова, 4</t>
  </si>
  <si>
    <t>0, експлуатації та обслуговування молитовного будинку та господарських будівель</t>
  </si>
  <si>
    <t>8000000000:75:286:0006</t>
  </si>
  <si>
    <t>б/н 75-5-00060</t>
  </si>
  <si>
    <t>75-5-00060</t>
  </si>
  <si>
    <t>вул. Генерала Пухова, 2</t>
  </si>
  <si>
    <t>1.12.6, для експлуатації та обслуговування молитовного будинку</t>
  </si>
  <si>
    <t>8000000000:75:287:0029</t>
  </si>
  <si>
    <t>Мале колективне підприємство "МРІЯ"</t>
  </si>
  <si>
    <t>16474763</t>
  </si>
  <si>
    <t>6061</t>
  </si>
  <si>
    <t>МЗК-1-00816</t>
  </si>
  <si>
    <t>вул. Зодчих, 52</t>
  </si>
  <si>
    <t>1.11.3, для експлуатації та обслуговування будівлі кафе з літнім майданчиком</t>
  </si>
  <si>
    <t>8000000000:75:287:0042</t>
  </si>
  <si>
    <t>Товариство з обмеженою відповідальністю "ПУТЬ"</t>
  </si>
  <si>
    <t>19122489</t>
  </si>
  <si>
    <t>75-6-00066</t>
  </si>
  <si>
    <t>вул. Зодчих, 52а</t>
  </si>
  <si>
    <t>1.11.4, для будівництва, обслуговування та експлуатації ринку</t>
  </si>
  <si>
    <t>8000000000:76:021:0005</t>
  </si>
  <si>
    <t>Приватне акціонерне товариство "Укрстальконструкція"</t>
  </si>
  <si>
    <t>01412868</t>
  </si>
  <si>
    <t>4558</t>
  </si>
  <si>
    <t>МЗК-1-00743</t>
  </si>
  <si>
    <t>09.12.2015</t>
  </si>
  <si>
    <t>вул. Архітектора Городецького, 11в</t>
  </si>
  <si>
    <t>1.13.4, для експлуатації та обслуговування адміністративного будинку</t>
  </si>
  <si>
    <t>8000000000:76:021:0042</t>
  </si>
  <si>
    <t>Товариство з обмеженою відповідальністю "Кінопрем'єр"</t>
  </si>
  <si>
    <t>25195022</t>
  </si>
  <si>
    <t>27.01.2000</t>
  </si>
  <si>
    <t>76-6-00003</t>
  </si>
  <si>
    <t>17.03.2000</t>
  </si>
  <si>
    <t>вул. Архітектора Городецького, 5</t>
  </si>
  <si>
    <t>1.13.4, для експлуатації та обслуговування будівлі</t>
  </si>
  <si>
    <t>8000000000:76:022:0003</t>
  </si>
  <si>
    <t>Публічне акціонерне товариство "Дочірній банк Сбербанку Росії"</t>
  </si>
  <si>
    <t>25959784</t>
  </si>
  <si>
    <t>1001</t>
  </si>
  <si>
    <t>31.08.2010</t>
  </si>
  <si>
    <t>91-6-00912</t>
  </si>
  <si>
    <t>17.09.2010</t>
  </si>
  <si>
    <t>вул. Володимирська, 46</t>
  </si>
  <si>
    <t>1.11.6, для реконструкції з добудовою і розширенням, обслуговування та експлуатації банківсько-офісного комплексу</t>
  </si>
  <si>
    <t>8000000000:76:023:0005</t>
  </si>
  <si>
    <t>Відкрите акціонерне товариство "Київпроект"</t>
  </si>
  <si>
    <t>04012780</t>
  </si>
  <si>
    <t>1495у</t>
  </si>
  <si>
    <t>91-6-00617</t>
  </si>
  <si>
    <t>18.01.2007</t>
  </si>
  <si>
    <t>вул. Богдана Хмельницького, 16-22</t>
  </si>
  <si>
    <t>1.11.5, для експлуатації та обслуговування цілісного майнового комплексу</t>
  </si>
  <si>
    <t>8000000000:76:052:0001</t>
  </si>
  <si>
    <t>Відкрите акціонерне товариство "Готель Україна"</t>
  </si>
  <si>
    <t>21660999</t>
  </si>
  <si>
    <t>6296</t>
  </si>
  <si>
    <t>29.12.1999</t>
  </si>
  <si>
    <t>76-6-00007</t>
  </si>
  <si>
    <t>14.08.2000</t>
  </si>
  <si>
    <t>бульв. Тараса Шевченка, 5/7</t>
  </si>
  <si>
    <t>1.11.6, експлуатації та обслуговування будівлі готелю</t>
  </si>
  <si>
    <t>8000000000:76:052:0035</t>
  </si>
  <si>
    <t>Товариство з обмеженою відповідальністю "Едельмар"</t>
  </si>
  <si>
    <t>39239180</t>
  </si>
  <si>
    <t>МЗК-1-00645</t>
  </si>
  <si>
    <t>12.10.2015</t>
  </si>
  <si>
    <t>вул. Червоноармійська, 10</t>
  </si>
  <si>
    <t>0, для експлуатації та обслуговування адміністративно-офісних будівель</t>
  </si>
  <si>
    <t>8000000000:76:052:0156</t>
  </si>
  <si>
    <t>Естонська Республіка</t>
  </si>
  <si>
    <t>Пос(148)</t>
  </si>
  <si>
    <t>11.10.2016</t>
  </si>
  <si>
    <t>МЗК-1-01043</t>
  </si>
  <si>
    <t>вул. Пушкінська, 43б</t>
  </si>
  <si>
    <t>1.12.9, для влаштування паркувального майданчика для автомобілів по всій ширині фасадної частини прилеглого до будівлі тротуару</t>
  </si>
  <si>
    <t>8000000000:76:053:0005</t>
  </si>
  <si>
    <t>6633</t>
  </si>
  <si>
    <t>МЗК-1-00150</t>
  </si>
  <si>
    <t>вул. Шота Руставелі, 10 (літ.К)</t>
  </si>
  <si>
    <t>1.10.3, для експлуатації та обслуговування розподільчого пункту (РП-11)</t>
  </si>
  <si>
    <t>8000000000:76:053:0008</t>
  </si>
  <si>
    <t>Закрите акціонерне товариство "Водінвест"</t>
  </si>
  <si>
    <t>24375495</t>
  </si>
  <si>
    <t>8-769</t>
  </si>
  <si>
    <t>82-6-00299</t>
  </si>
  <si>
    <t>31.05.2005</t>
  </si>
  <si>
    <t>вул. Рогнідинська, 1/13 літ. В</t>
  </si>
  <si>
    <t>1.11.6, для  експлуатації та обслуговування адміністративної будівлі</t>
  </si>
  <si>
    <t>8000000000:75:318:0045</t>
  </si>
  <si>
    <t>8000000000:75:318:0079</t>
  </si>
  <si>
    <t>Товариство з обмеженою відповідальністю "ІНВЕСТБУДПЕРСПЕКТИВА"</t>
  </si>
  <si>
    <t>34425093</t>
  </si>
  <si>
    <t>189</t>
  </si>
  <si>
    <t>16.06.2017</t>
  </si>
  <si>
    <t>МЗК-1-01296</t>
  </si>
  <si>
    <t>24.07.2017</t>
  </si>
  <si>
    <t>вул. Симиренка, 2/19</t>
  </si>
  <si>
    <t>1.11, для експлуатації та обслуговування магазину</t>
  </si>
  <si>
    <t>8000000000:75:319:0001</t>
  </si>
  <si>
    <t>Товариство з додатковою відповідальністю "Універсам № 12"</t>
  </si>
  <si>
    <t>02904415</t>
  </si>
  <si>
    <t>1167</t>
  </si>
  <si>
    <t>МЗК-1-00798</t>
  </si>
  <si>
    <t>вул. Жолудєва, 4</t>
  </si>
  <si>
    <t>0, експлуатації та обслуговування універсального магазину, столу замовлень, господарських і торговельних споруд</t>
  </si>
  <si>
    <t>8000000000:75:319:0027</t>
  </si>
  <si>
    <t>Мала приватна фірма "Бумеранг МТ"</t>
  </si>
  <si>
    <t>21568325</t>
  </si>
  <si>
    <t>3920</t>
  </si>
  <si>
    <t>11.12.2000</t>
  </si>
  <si>
    <t>75-6-00011</t>
  </si>
  <si>
    <t>вул. Симиренка, 7</t>
  </si>
  <si>
    <t>1.11.3, для експлуатації та обслуговування нежитлової споруди</t>
  </si>
  <si>
    <t>8000000000:75:319:0052</t>
  </si>
  <si>
    <t>Фізична особа-підприємець Чангелія Ельвіра Петрівна</t>
  </si>
  <si>
    <t>75-6-00293</t>
  </si>
  <si>
    <t>вул. Булгакова, 15а</t>
  </si>
  <si>
    <t>1.11.3, для есплуатації та обслуговування магазину кафе</t>
  </si>
  <si>
    <t>8000000000:75:288:0003</t>
  </si>
  <si>
    <t>ВАТ "Універсам-1"</t>
  </si>
  <si>
    <t>02775998</t>
  </si>
  <si>
    <t>б/н 75-5-00022</t>
  </si>
  <si>
    <t>26.06.1998</t>
  </si>
  <si>
    <t>75-5-00022</t>
  </si>
  <si>
    <t>просп. 50-річчя Жовтня, 6г</t>
  </si>
  <si>
    <t>8000000000:75:288:0018</t>
  </si>
  <si>
    <t>Громадська організація "Футбольний клуб"Зірка"</t>
  </si>
  <si>
    <t>25943375</t>
  </si>
  <si>
    <t>13.12.2007</t>
  </si>
  <si>
    <t>75-6-00380</t>
  </si>
  <si>
    <t>вул. Тулузи, 9</t>
  </si>
  <si>
    <t>1.12.7, для будівництва, експлуатації та обслуговування спортивно-оздоровчого тренувального центру</t>
  </si>
  <si>
    <t>8000000000:75:288:0020</t>
  </si>
  <si>
    <t>Приватне підприємство "Колібріс"</t>
  </si>
  <si>
    <t>21452580</t>
  </si>
  <si>
    <t>5115</t>
  </si>
  <si>
    <t>22.10.2013</t>
  </si>
  <si>
    <t>МЗК-1-00071</t>
  </si>
  <si>
    <t>28.10.2013</t>
  </si>
  <si>
    <t>транспортна розв'язка вул.Гната Юри та просп.Леся Курбаса</t>
  </si>
  <si>
    <t>1.11.4, для експлуатації та обслуговування торговельних майданчиків</t>
  </si>
  <si>
    <t>8000000000:75:288:0030</t>
  </si>
  <si>
    <t>Суб'єкт підприємницької діяльності-фізична особа Фесюк Андрій Юрійович</t>
  </si>
  <si>
    <t>8-2882</t>
  </si>
  <si>
    <t>09.09.2005</t>
  </si>
  <si>
    <t>75-6-00231</t>
  </si>
  <si>
    <t>вул. Гната Юри, 18а</t>
  </si>
  <si>
    <t>8000000000:75:288:0063</t>
  </si>
  <si>
    <t>Товариство з обмеженою відповідальністю "Інвестплюс"</t>
  </si>
  <si>
    <t>35254205</t>
  </si>
  <si>
    <t>б/н 75-6-00426</t>
  </si>
  <si>
    <t>13.10.2008</t>
  </si>
  <si>
    <t>75-6-00426</t>
  </si>
  <si>
    <t>1.13.4, для будівництва, експлуатації та обслуговування спортивно-оздоровчого тренувального центру</t>
  </si>
  <si>
    <t>8000000000:75:289:0002</t>
  </si>
  <si>
    <t>8000000000:76:023:0018</t>
  </si>
  <si>
    <t>Комунальне підприємство "Генеральна дирекція Київської міської ради з обслуговування іноземних представництв"</t>
  </si>
  <si>
    <t>2184</t>
  </si>
  <si>
    <t>91-6-00502</t>
  </si>
  <si>
    <t>вул. Пушкінська, 6</t>
  </si>
  <si>
    <t>1.12.8, для експлуатації та обслуговування існуючих будівель під розміщення Посольства Республіки Туркменістан</t>
  </si>
  <si>
    <t>8000000000:76:023:0028</t>
  </si>
  <si>
    <t>Товариство з обмеженою відповідальністю телерадіоорганізація "ТВ-ТОНІС"</t>
  </si>
  <si>
    <t>31606181</t>
  </si>
  <si>
    <t>б/н 91-6-00607</t>
  </si>
  <si>
    <t>25.12.2006</t>
  </si>
  <si>
    <t>91-6-00607</t>
  </si>
  <si>
    <t>вул. Богдана Хмельницького, 12а</t>
  </si>
  <si>
    <t>8000000000:76:024:0007</t>
  </si>
  <si>
    <t>ТОВАРИСТВО З ОБМЕЖЕНОЮ ВІДПОВІДАЛЬНІСТЮ "СТОЛИЧНИЙ ЦУМ"</t>
  </si>
  <si>
    <t>37254825</t>
  </si>
  <si>
    <t>11.08.2015</t>
  </si>
  <si>
    <t>МЗК-1-00564</t>
  </si>
  <si>
    <t>вул. Богдана Хмельницького, 2 (літ.В)</t>
  </si>
  <si>
    <t>0, для обслуговування, експлуатації будівлі з подальшою реконструкцією</t>
  </si>
  <si>
    <t>8000000000:76:024:0038</t>
  </si>
  <si>
    <t>Товариство з обмеженою відповідальністю "К.І.Т"</t>
  </si>
  <si>
    <t>35829934</t>
  </si>
  <si>
    <t>91-6-00916</t>
  </si>
  <si>
    <t>11.11.2010</t>
  </si>
  <si>
    <t>вул. Пушкінська, 9 літ. "В"</t>
  </si>
  <si>
    <t>1.11.6, для реконструкції з частковим знесенням та надбудовою офісної будівлі з гостьовими апартаментами з подальшими експлуатацією та обслуговуванням</t>
  </si>
  <si>
    <t>8000000000:76:024:0046</t>
  </si>
  <si>
    <t>МЗК-1-00565</t>
  </si>
  <si>
    <t>вул. Хрещатик, 38/2 (літера Г)</t>
  </si>
  <si>
    <t>1, для обслуговування, експлуатації будівлі з подальшою реконструкцією</t>
  </si>
  <si>
    <t>8000000000:76:026:0006</t>
  </si>
  <si>
    <t>Компанія з обмеженою відповідальністю з Амстердама Гоойоорд Б.В. (GООІООRD В.V.)</t>
  </si>
  <si>
    <t>Іноз(1)</t>
  </si>
  <si>
    <t>4004</t>
  </si>
  <si>
    <t>28.05.2001</t>
  </si>
  <si>
    <t>76-6-00018</t>
  </si>
  <si>
    <t>вул. Леонтовича, 4</t>
  </si>
  <si>
    <t>8000000000:76:054:0010</t>
  </si>
  <si>
    <t>Товариство з обмеженою відповідальністю фірма "РАСЛ"</t>
  </si>
  <si>
    <t>16470392</t>
  </si>
  <si>
    <t>801</t>
  </si>
  <si>
    <t>82-6-00323</t>
  </si>
  <si>
    <t>31.10.2005</t>
  </si>
  <si>
    <t>вул. Кропивницького, 12 літ. "Б"</t>
  </si>
  <si>
    <t>1.10.5, для експлуатації та обслуговування адміністративного будинку</t>
  </si>
  <si>
    <t>8000000000:76:056:0001</t>
  </si>
  <si>
    <t>Товариство з обмеженою відповідальністю "КОВЧЕГ"</t>
  </si>
  <si>
    <t>31569627</t>
  </si>
  <si>
    <t>82-6-00136</t>
  </si>
  <si>
    <t>Бессарабський квартал</t>
  </si>
  <si>
    <t>1.11.6, для реконструкції, експлуатації та обслуговування торговельно-офісного центру</t>
  </si>
  <si>
    <t>8000000000:76:056:0009</t>
  </si>
  <si>
    <t>82-6-00137</t>
  </si>
  <si>
    <t>8000000000:76:058:0002</t>
  </si>
  <si>
    <t>Товариство з обмеженою відповідальністю "Інформзахист"</t>
  </si>
  <si>
    <t>33403372</t>
  </si>
  <si>
    <t>б/н 82-6-00593</t>
  </si>
  <si>
    <t>18.06.2010</t>
  </si>
  <si>
    <t>82-6-00593</t>
  </si>
  <si>
    <t>вул. Еспланадна, 17</t>
  </si>
  <si>
    <t>1.11.6, для реконструкції, експлуатація та обслуговування з надбудовою та прибудовою нежитлового будинку офісно-торговельного призначення</t>
  </si>
  <si>
    <t>8000000000:75:319:0083</t>
  </si>
  <si>
    <t>Товариство з обмеженою відповідальністю "ЕЛЕРОН"</t>
  </si>
  <si>
    <t>19038212</t>
  </si>
  <si>
    <t>МЗК-1-00864</t>
  </si>
  <si>
    <t>28.03.2016</t>
  </si>
  <si>
    <t>вул. Симиренка, 5г</t>
  </si>
  <si>
    <t>1.11.3, для будівництва, експлуатації та обслуговування критого торговельного павільону</t>
  </si>
  <si>
    <t>8000000000:75:321:0023</t>
  </si>
  <si>
    <t>636</t>
  </si>
  <si>
    <t>МЗК-1-00186</t>
  </si>
  <si>
    <t>вул. Зодчих, 8</t>
  </si>
  <si>
    <t>1.10.3, для експлуатації та обслуговування розподільчого пункту (РП-86)</t>
  </si>
  <si>
    <t>8000000000:75:321:0088</t>
  </si>
  <si>
    <t>Євтушенко Євген Олександрович</t>
  </si>
  <si>
    <t>6104</t>
  </si>
  <si>
    <t>МЗК-1-00817</t>
  </si>
  <si>
    <t>вул. Зодчих, 24</t>
  </si>
  <si>
    <t>1.11.6, для експлуатації та обслуговування господарської будівлі</t>
  </si>
  <si>
    <t>8000000000:75:322:0001</t>
  </si>
  <si>
    <t>Приватне підприємство "ПАРТНЕРАВТО"</t>
  </si>
  <si>
    <t>22965703</t>
  </si>
  <si>
    <t>б/н 75-5-00036</t>
  </si>
  <si>
    <t>75-5-00036</t>
  </si>
  <si>
    <t>вул. Сім'ї Сосніних, 23а</t>
  </si>
  <si>
    <t>0, для реконструкції та експлуатації комплексу автотехобслуговування</t>
  </si>
  <si>
    <t>8000000000:75:322:0003</t>
  </si>
  <si>
    <t>Товариство з обмеженою відповідальністю "Асторія-К"</t>
  </si>
  <si>
    <t>31403784</t>
  </si>
  <si>
    <t>10.08.2006</t>
  </si>
  <si>
    <t>75-6-00302</t>
  </si>
  <si>
    <t>17.08.2006</t>
  </si>
  <si>
    <t>вул. Зодчих, 5а</t>
  </si>
  <si>
    <t>1.11.3, для будівництва, експлуатації та обслуговування реторану</t>
  </si>
  <si>
    <t>8000000000:75:322:0006</t>
  </si>
  <si>
    <t>Товариство з обмеженою відповідальністю "Гардаріка"</t>
  </si>
  <si>
    <t>22968133</t>
  </si>
  <si>
    <t>МЗК-1-00787</t>
  </si>
  <si>
    <t>вул. Зодчих, 5б</t>
  </si>
  <si>
    <t>1.11.3, для експлуатації та обслуговування нежитлових будівель</t>
  </si>
  <si>
    <t>8000000000:75:292:0006</t>
  </si>
  <si>
    <t>71</t>
  </si>
  <si>
    <t>75-6-00271</t>
  </si>
  <si>
    <t>27.02.2006</t>
  </si>
  <si>
    <t>вул. Мирослава Ірчана, 2</t>
  </si>
  <si>
    <t>1.8, для  експлуатації та обслуговування житлового будинку, господарських будівель і споруд</t>
  </si>
  <si>
    <t>8000000000:75:293:0030</t>
  </si>
  <si>
    <t>6062</t>
  </si>
  <si>
    <t>МЗК-1-00815</t>
  </si>
  <si>
    <t>бульв. Кольцова, 15а</t>
  </si>
  <si>
    <t>8000000000:75:293:0037</t>
  </si>
  <si>
    <t>6628</t>
  </si>
  <si>
    <t>МЗК-1-00159</t>
  </si>
  <si>
    <t>бульв. Кольцова, 17</t>
  </si>
  <si>
    <t>1.10.3, для експлуатації та обслуговування розподільчого пункту (РП-90)</t>
  </si>
  <si>
    <t>8000000000:75:294:0014</t>
  </si>
  <si>
    <t>Товариство з обмеженою відповідальністю "Українська архітектурна спілка"</t>
  </si>
  <si>
    <t>33783563</t>
  </si>
  <si>
    <t>МЗК-1-00849</t>
  </si>
  <si>
    <t>18.03.2016</t>
  </si>
  <si>
    <t>просп. Леся Курбаса, 19</t>
  </si>
  <si>
    <t>0, для експлуатації та обслуговування торговельно-офісного комплексу</t>
  </si>
  <si>
    <t>8000000000:75:295:0003</t>
  </si>
  <si>
    <t>Товариство з обмеженою відповідальністю "АСТЕК-СЕРВІС"</t>
  </si>
  <si>
    <t>22968334</t>
  </si>
  <si>
    <t>75-6-00161</t>
  </si>
  <si>
    <t>вул. Гната Юри, 7</t>
  </si>
  <si>
    <t>1.11.3, для експлуатації та обслуговування торговельних павільйонів</t>
  </si>
  <si>
    <t>8000000000:75:295:0087</t>
  </si>
  <si>
    <t>ТОВАРИСТВО З ОБМЕЖЕНОЮ ВІДПОВІДАЛЬНІСТЮ "БІГ ХІЛЛС"</t>
  </si>
  <si>
    <t>38882608</t>
  </si>
  <si>
    <t>2548</t>
  </si>
  <si>
    <t>МЗК-1-00534</t>
  </si>
  <si>
    <t>вул. Гната Юри, 13</t>
  </si>
  <si>
    <t>1, для реконструкції існуючої будівлі  під торговий комплекс з закладами громадського харчування з подальшою його експлуатацією та обслуговуванням</t>
  </si>
  <si>
    <t>8000000000:75:296:0022</t>
  </si>
  <si>
    <t>Торгівельно-комерційне товариство з обмеженою відповідальністю "Космос ЛТД"</t>
  </si>
  <si>
    <t>21636512</t>
  </si>
  <si>
    <t>МЗК-1-01397</t>
  </si>
  <si>
    <t>06.11.2017</t>
  </si>
  <si>
    <t>вул. Академіка Корольова, 9</t>
  </si>
  <si>
    <t>8000000000:76:027:0014</t>
  </si>
  <si>
    <t>Підприємство громадського харчування у формі товариства з обмеженою відповідальністю "ЗЕЛЕНИЙ ГАЙ"</t>
  </si>
  <si>
    <t>23723586</t>
  </si>
  <si>
    <t>1108</t>
  </si>
  <si>
    <t>МЗК-1-00777</t>
  </si>
  <si>
    <t>вул. Хрещатик, 19а</t>
  </si>
  <si>
    <t>1.11.3, для встановлення, експлуатації та обслуговування торговельних кіосків з продажу морозива та прохолоджувальних напоїв</t>
  </si>
  <si>
    <t>8000000000:76:027:0015</t>
  </si>
  <si>
    <t>8000000000:76:027:0016</t>
  </si>
  <si>
    <t>вул. Хрещатик, 15</t>
  </si>
  <si>
    <t>8000000000:76:027:0021</t>
  </si>
  <si>
    <t>Приватне підприємство "Інтер-марс"</t>
  </si>
  <si>
    <t>22925783</t>
  </si>
  <si>
    <t>17-1322</t>
  </si>
  <si>
    <t>17.03.2006</t>
  </si>
  <si>
    <t>82-6-00359</t>
  </si>
  <si>
    <t>вул. Архітектора Городецького, 4 (літера Б)</t>
  </si>
  <si>
    <t>1.11.3, для експлуатації та обслуговування кафе</t>
  </si>
  <si>
    <t>8000000000:76:027:0023</t>
  </si>
  <si>
    <t>17-1321</t>
  </si>
  <si>
    <t>82-6-00358</t>
  </si>
  <si>
    <t>0, для експлуатації та обслуговування літнього майданчика</t>
  </si>
  <si>
    <t>8000000000:76:028:0015</t>
  </si>
  <si>
    <t>Посольство Федеративної Республіки Німеччина в Україні</t>
  </si>
  <si>
    <t>Пос(52)</t>
  </si>
  <si>
    <t>16.11.2005</t>
  </si>
  <si>
    <t>91-6-00515</t>
  </si>
  <si>
    <t>вул. Богдана Хмельницького, 25</t>
  </si>
  <si>
    <t>1.12.8, для будівництва, експлуатації та обслуговування канцелярії посольства</t>
  </si>
  <si>
    <t>8000000000:76:028:0025</t>
  </si>
  <si>
    <t>Спільне Українсько-Угорське підприємство у формі товариства з обмеженою відповідальністю "Будапешт, ЛТД"</t>
  </si>
  <si>
    <t>14298718</t>
  </si>
  <si>
    <t>17-2448</t>
  </si>
  <si>
    <t>05.05.2005</t>
  </si>
  <si>
    <t>91-6-00452</t>
  </si>
  <si>
    <t>29.06.2005</t>
  </si>
  <si>
    <t>вул. Леонтовича, 3</t>
  </si>
  <si>
    <t>8000000000:76:061:0004</t>
  </si>
  <si>
    <t>Відкрите акціонерне товариство Український генеральний інститут по проектуванню підприємств штучного волокна "Укргіпроштув"</t>
  </si>
  <si>
    <t>04691254</t>
  </si>
  <si>
    <t>79-6-00334</t>
  </si>
  <si>
    <t>вул. Паньківська, 11</t>
  </si>
  <si>
    <t>1.11.6, для експлуатації та обслуговування виробничих корпусів інституту</t>
  </si>
  <si>
    <t>8000000000:76:061:0039</t>
  </si>
  <si>
    <t>Товариство з обмеженою відповідальністю "ПРОПРІО-ФІНАНС"</t>
  </si>
  <si>
    <t>35060131</t>
  </si>
  <si>
    <t>1573</t>
  </si>
  <si>
    <t>79-6-00636</t>
  </si>
  <si>
    <t>16.07.2008</t>
  </si>
  <si>
    <t>вул. Саксаганського, 66 літ. "Б"</t>
  </si>
  <si>
    <t>1.11.6, для будівництва, реконструкції, експлуатації та обслуговування адміністративного комплексу з вбудованими та прибудованими приміщеннями громадського та побутового призначення та паркінгом</t>
  </si>
  <si>
    <t>8000000000:76:062:0001</t>
  </si>
  <si>
    <t>Відкрите акціонерне товариство "Мостобуд"</t>
  </si>
  <si>
    <t>01386326</t>
  </si>
  <si>
    <t>76-6-00005</t>
  </si>
  <si>
    <t>вул. Паньківська, 5</t>
  </si>
  <si>
    <t>1.10.5, обслуговування та експлуатації адміністративного будинку і господарських споруд</t>
  </si>
  <si>
    <t>8000000000:75:322:0030</t>
  </si>
  <si>
    <t>МЗК-1-00786</t>
  </si>
  <si>
    <t>0, для експлуатації та обслуговування об'єктів транспортної інфраструктури (під'їзду та виїзду)</t>
  </si>
  <si>
    <t>8000000000:75:323:0002</t>
  </si>
  <si>
    <t>259</t>
  </si>
  <si>
    <t>вул. Сім'ї Сосніних, 14б</t>
  </si>
  <si>
    <t>8000000000:75:323:0007</t>
  </si>
  <si>
    <t>ТОВАРИСТВО З ОБМЕЖЕНОЮ ВІДПОВІДАЛЬНІСТЮ "АТБ-ТОРГСТРОЙ"</t>
  </si>
  <si>
    <t>32010549</t>
  </si>
  <si>
    <t>649</t>
  </si>
  <si>
    <t>18.06.2018</t>
  </si>
  <si>
    <t>МЗК-1-01612</t>
  </si>
  <si>
    <t>вул. Генерала Потапова, 2</t>
  </si>
  <si>
    <t>1.13.3, для експлуатації та обслуговування магазину</t>
  </si>
  <si>
    <t>8000000000:75:325:0003</t>
  </si>
  <si>
    <t>Публічне акціонерне товариство "Київ-Лада"</t>
  </si>
  <si>
    <t>00233030</t>
  </si>
  <si>
    <t>75-6-00560</t>
  </si>
  <si>
    <t>16.10.2012</t>
  </si>
  <si>
    <t>вул. Сім'ї Сосніних, 17</t>
  </si>
  <si>
    <t>1.11.6, для експлуатації та обслуговування цілісного майнового комплексу з громадськими будівлями</t>
  </si>
  <si>
    <t>8000000000:75:325:0010</t>
  </si>
  <si>
    <t>75-6-00551</t>
  </si>
  <si>
    <t>вул. Сім'ї Сосніних, 17а</t>
  </si>
  <si>
    <t>8000000000:75:325:0031</t>
  </si>
  <si>
    <t>Товариство з обмеженою відповідальністю "Науково-виробниче підприємство"ЕВКЛАЗ"</t>
  </si>
  <si>
    <t>01515686</t>
  </si>
  <si>
    <t>420</t>
  </si>
  <si>
    <t>МЗК-1-00893</t>
  </si>
  <si>
    <t>12.04.2016</t>
  </si>
  <si>
    <t>вул. Сім'ї Сосніних, 13а</t>
  </si>
  <si>
    <t>1.11.6, для обслуговування та експлуатації адміністративно-побутового, виробничого та складських приміщень</t>
  </si>
  <si>
    <t>8000000000:75:299:0001</t>
  </si>
  <si>
    <t>1732</t>
  </si>
  <si>
    <t>МЗК-1-01608</t>
  </si>
  <si>
    <t>вул. Петра Курінного, 2б</t>
  </si>
  <si>
    <t>1, для експлуатації та обслуговування існуючої автоматичної телефонної станції</t>
  </si>
  <si>
    <t>8000000000:75:299:0017</t>
  </si>
  <si>
    <t>Товариство з обмеженою відповідальністю "Аркона Буд"</t>
  </si>
  <si>
    <t>33147105</t>
  </si>
  <si>
    <t>17-284</t>
  </si>
  <si>
    <t>31.01.2006</t>
  </si>
  <si>
    <t>75-6-00277</t>
  </si>
  <si>
    <t>вул. Якуба Коласа</t>
  </si>
  <si>
    <t>1.13.2, для будівництва, експлуатації та обслуговування житлового будинку з вбудованими нежитловими приміщеннями та підземним паркінгом</t>
  </si>
  <si>
    <t>8000000000:75:300:0001</t>
  </si>
  <si>
    <t>б/н 75-6-00298</t>
  </si>
  <si>
    <t>75-6-00298</t>
  </si>
  <si>
    <t>вул. Стеценка</t>
  </si>
  <si>
    <t>8000000000:75:300:0002</t>
  </si>
  <si>
    <t>Товариство з обмеженою відповідальністю "АРДІС"</t>
  </si>
  <si>
    <t>30525306</t>
  </si>
  <si>
    <t>677</t>
  </si>
  <si>
    <t>МЗК-1-01154</t>
  </si>
  <si>
    <t>17.03.2017</t>
  </si>
  <si>
    <t>вул. Берковецька, 1</t>
  </si>
  <si>
    <t>3.1, для реконструкції, експлуатації та обслуговування виробничо-складських будівель</t>
  </si>
  <si>
    <t>8000000000:75:300:0018</t>
  </si>
  <si>
    <t>4786</t>
  </si>
  <si>
    <t>08.10.2013</t>
  </si>
  <si>
    <t>МЗК-1-00061</t>
  </si>
  <si>
    <t>16.10.2013</t>
  </si>
  <si>
    <t>1.11.6, для експлуатації та обслуговування виробничо-складських будівель та адміністративно-сервісного корпусу</t>
  </si>
  <si>
    <t>8000000000:75:302:0001</t>
  </si>
  <si>
    <t>103</t>
  </si>
  <si>
    <t>МЗК-1-00899</t>
  </si>
  <si>
    <t>вул. Зодчих, 44</t>
  </si>
  <si>
    <t>1.11.4, для будівництва, експлуатації та обслуговування ринку продовольчих та промислових товарів</t>
  </si>
  <si>
    <t>8000000000:75:302:0002</t>
  </si>
  <si>
    <t>8-1760</t>
  </si>
  <si>
    <t>75-6-00233</t>
  </si>
  <si>
    <t>8000000000:76:029:0011</t>
  </si>
  <si>
    <t>Товариство з обмеженою відповідальністю "Інвест-Проджект"</t>
  </si>
  <si>
    <t>37404144</t>
  </si>
  <si>
    <t>276</t>
  </si>
  <si>
    <t>20.12.2016</t>
  </si>
  <si>
    <t>МЗК-1-01118</t>
  </si>
  <si>
    <t>04.01.2017</t>
  </si>
  <si>
    <t>вул. Богдана Хмельницького, 9 (літера "А")</t>
  </si>
  <si>
    <t>1.11.6, для експлуатації та обслуговування нежитлової адміністративної будівлі</t>
  </si>
  <si>
    <t>8000000000:76:029:0012</t>
  </si>
  <si>
    <t>Національний академічний театр опери та балету України ім.Т.Г.Шевченка</t>
  </si>
  <si>
    <t>02224531</t>
  </si>
  <si>
    <t>845</t>
  </si>
  <si>
    <t>91-6-00517</t>
  </si>
  <si>
    <t>01.12.2005</t>
  </si>
  <si>
    <t>вул. Пушкінська, 20б</t>
  </si>
  <si>
    <t>1.13.3, Для будівництва, експлуатації та обслуговування виробничо-житлового комплексу</t>
  </si>
  <si>
    <t>8000000000:76:031:0004</t>
  </si>
  <si>
    <t>ТОВАРИСТВО З ОБМЕЖЕНОЮ ВІДПОВІДАЛЬНІСТЮ "РЕГІОНАЛЬНІ РЕСУРСИ"</t>
  </si>
  <si>
    <t>33960377</t>
  </si>
  <si>
    <t>4862</t>
  </si>
  <si>
    <t>25.10.2018</t>
  </si>
  <si>
    <t>МЗК-1-01770</t>
  </si>
  <si>
    <t>вул. Пушкінська, 27</t>
  </si>
  <si>
    <t>8000000000:76:031:0006</t>
  </si>
  <si>
    <t>1199</t>
  </si>
  <si>
    <t>МЗК-1-01559</t>
  </si>
  <si>
    <t>вул. Пушкінська, 25б</t>
  </si>
  <si>
    <t>1, для експлуатації та обслуговування нежитлової будівлі та гаража</t>
  </si>
  <si>
    <t>8000000000:76:031:0014</t>
  </si>
  <si>
    <t>Вдовенко Валерій Іванович</t>
  </si>
  <si>
    <t>МЗК-1-01526</t>
  </si>
  <si>
    <t>вул. Хрещатик, 42б</t>
  </si>
  <si>
    <t>1.11.6, для експлуатації та обслуговування нежитлового приміщення (офісу)</t>
  </si>
  <si>
    <t>8000000000:76:031:0017</t>
  </si>
  <si>
    <t>Товариство з обмеженою відповідальністю "Інститут прогресивних стоматологічних технологій"</t>
  </si>
  <si>
    <t>30529866</t>
  </si>
  <si>
    <t>05.07.2016</t>
  </si>
  <si>
    <t>МЗК-1-00957</t>
  </si>
  <si>
    <t>13.07.2016</t>
  </si>
  <si>
    <t>вул. Хрещатик, 44 літ. "В"</t>
  </si>
  <si>
    <t>1.13.4, для експлуатації та обслуговування нежитлового будинку (клініки)</t>
  </si>
  <si>
    <t>8000000000:76:063:0051</t>
  </si>
  <si>
    <t>Товариство з обмеженою відповідальністю "КП"Укрбудшляхмашсервіс"</t>
  </si>
  <si>
    <t>01275259</t>
  </si>
  <si>
    <t>24.05.2004</t>
  </si>
  <si>
    <t>79-6-00206</t>
  </si>
  <si>
    <t>вул. Тарасівська, 15</t>
  </si>
  <si>
    <t>1.10.5, для  експлуатації та обслуговування адміністративної будівлі</t>
  </si>
  <si>
    <t>8000000000:76:063:0052</t>
  </si>
  <si>
    <t>МЗК-1-00690</t>
  </si>
  <si>
    <t>8000000000:76:064:0004</t>
  </si>
  <si>
    <t>Товариство з обмеженою відповідальністю "СОЛО ПЛЮС"|Солоневич Ольга Михайлівна</t>
  </si>
  <si>
    <t>36958423|2144507460</t>
  </si>
  <si>
    <t>1182</t>
  </si>
  <si>
    <t>10.10.2018</t>
  </si>
  <si>
    <t>МЗК-1-01754</t>
  </si>
  <si>
    <t>22.10.2018</t>
  </si>
  <si>
    <t>вул. Володимирська, 77а (літ.А)</t>
  </si>
  <si>
    <t>8000000000:76:064:0007</t>
  </si>
  <si>
    <t>Закрите акціонерне товариство "ІНІЦІАТОР"</t>
  </si>
  <si>
    <t>13694033</t>
  </si>
  <si>
    <t>б/н 76-5-00004</t>
  </si>
  <si>
    <t>76-5-00004</t>
  </si>
  <si>
    <t>вул. Саксаганського, 36б</t>
  </si>
  <si>
    <t>8000000000:75:325:0032</t>
  </si>
  <si>
    <t>Товариство з обмеженою відповідальністю "Воля-кабель"</t>
  </si>
  <si>
    <t>30777913</t>
  </si>
  <si>
    <t>1494</t>
  </si>
  <si>
    <t>75-6-00514</t>
  </si>
  <si>
    <t>18.01.2011</t>
  </si>
  <si>
    <t>вул. Сім'ї Сосніних, 13б</t>
  </si>
  <si>
    <t>1.11.6, для експлуатації та обслуговування виробничого корпусу з адміністративно-побутовими приміщеннями</t>
  </si>
  <si>
    <t>8000000000:75:332:0002</t>
  </si>
  <si>
    <t>Товариство з обмеженою відповідальністю "Управління по будівництву тунелів і підземних споруд спеціального призначення"</t>
  </si>
  <si>
    <t>04013382</t>
  </si>
  <si>
    <t>6072</t>
  </si>
  <si>
    <t>МЗК-1-00823</t>
  </si>
  <si>
    <t>просп. Відрадний, 107</t>
  </si>
  <si>
    <t>8000000000:75:332:0003</t>
  </si>
  <si>
    <t>8000000000:75:332:0006</t>
  </si>
  <si>
    <t>Товариство з обмеженою відповідальністю "Спільне українсько-канадське підприємство"РОСАН"</t>
  </si>
  <si>
    <t>14369134</t>
  </si>
  <si>
    <t>159</t>
  </si>
  <si>
    <t>75-6-00280</t>
  </si>
  <si>
    <t>просп. Відрадний, 107а</t>
  </si>
  <si>
    <t>1, для експлуатації та обслуговування поштово-складського комплексу  по обробці, сортуванню і зберіганню поштових відправлень</t>
  </si>
  <si>
    <t>8000000000:75:344:0011</t>
  </si>
  <si>
    <t>Автокооператив по експлуатації індивідуальних гаражів і стоянок "Південний"</t>
  </si>
  <si>
    <t>21561665</t>
  </si>
  <si>
    <t>19.04.2011</t>
  </si>
  <si>
    <t>75-6-00518</t>
  </si>
  <si>
    <t>26.04.2011</t>
  </si>
  <si>
    <t>вул. Симиренка, 38а</t>
  </si>
  <si>
    <t>1.9, для експлуатації і обслуговування існуючих гаражів та будівництва,експлуатації і обслуговування гаражів</t>
  </si>
  <si>
    <t>8000000000:75:344:0029</t>
  </si>
  <si>
    <t>Товариство з обмеженою відповідальністю "Виробничо-комерційний центр"Трейд Лайн ЛТД"</t>
  </si>
  <si>
    <t>19482823</t>
  </si>
  <si>
    <t>28.01.2002</t>
  </si>
  <si>
    <t>75-6-00027</t>
  </si>
  <si>
    <t>06.02.2002</t>
  </si>
  <si>
    <t>вул. Симиренка, 36</t>
  </si>
  <si>
    <t>1.11.1, Для експлуатації та обслуговування комерційного центру з блоком сервісного обслуговування</t>
  </si>
  <si>
    <t>8000000000:75:302:0003</t>
  </si>
  <si>
    <t>МЗК-1-00901</t>
  </si>
  <si>
    <t>8000000000:75:302:0008</t>
  </si>
  <si>
    <t>8-1765</t>
  </si>
  <si>
    <t>75-6-00232</t>
  </si>
  <si>
    <t>8000000000:75:302:0009</t>
  </si>
  <si>
    <t>105</t>
  </si>
  <si>
    <t>МЗК-1-00900</t>
  </si>
  <si>
    <t>8000000000:75:302:0010</t>
  </si>
  <si>
    <t>МЗК-1-00903</t>
  </si>
  <si>
    <t>8000000000:75:303:0007</t>
  </si>
  <si>
    <t>Обслуговуючий кооператив "Кооператив з будівництва та експлуатації індивідуальних гаражів"Сокіл"</t>
  </si>
  <si>
    <t>21636452</t>
  </si>
  <si>
    <t>5074</t>
  </si>
  <si>
    <t>75-6-00317</t>
  </si>
  <si>
    <t>вул. Академіка Туполєва, 3-5</t>
  </si>
  <si>
    <t>1.11.6, для експлуатації та обслуговування індивідуальних гаражів</t>
  </si>
  <si>
    <t>8000000000:76:031:0032</t>
  </si>
  <si>
    <t>1709</t>
  </si>
  <si>
    <t>МЗК-1-00234</t>
  </si>
  <si>
    <t>бульв. Тараса Шевченка, 4 (літ.З)</t>
  </si>
  <si>
    <t>1.10.3, для експлуатації та обслуговування трансформаторної підстанції (ТП-483)</t>
  </si>
  <si>
    <t>8000000000:76:032:0001</t>
  </si>
  <si>
    <t>ТОВАРИСТВО З ОБМЕЖЕНОЮ ВІДПОВІДАЛЬНІСТЮ "ПРОМІНВЕСТГРУП"</t>
  </si>
  <si>
    <t>32110865</t>
  </si>
  <si>
    <t>б/н 82-6-00529</t>
  </si>
  <si>
    <t>82-6-00529</t>
  </si>
  <si>
    <t>вул. Лютеранська, 14 літ. Б</t>
  </si>
  <si>
    <t>1.11.6, для реконструкції, експлуатації та обслуговування існуючої споруди під офісні приміщення</t>
  </si>
  <si>
    <t>8000000000:76:032:0034</t>
  </si>
  <si>
    <t>Товариство з обмеженою відповідальністю "РЕМ БУД"</t>
  </si>
  <si>
    <t>30965854</t>
  </si>
  <si>
    <t>1036</t>
  </si>
  <si>
    <t>82-6-00238</t>
  </si>
  <si>
    <t>27.10.2004</t>
  </si>
  <si>
    <t>вул. Лютеранська, 14</t>
  </si>
  <si>
    <t>1.13.2, для будівництва житлового комплексу з торговельно-громадським центром та підземним паркінгом</t>
  </si>
  <si>
    <t>8000000000:76:064:0022</t>
  </si>
  <si>
    <t>Закрите акціонерне товариство "НОВА ІНІЦІАТИВА"</t>
  </si>
  <si>
    <t>30550924</t>
  </si>
  <si>
    <t>79-6-00095</t>
  </si>
  <si>
    <t>26.02.2003</t>
  </si>
  <si>
    <t>1.13.4, для будівництва, обслуговування та експлуатації добудови до адміністративного будинку з влаштуванням паркінгу</t>
  </si>
  <si>
    <t>8000000000:76:064:0031</t>
  </si>
  <si>
    <t>Товариство з обмеженою відповідальністю Юридична фірма "Адвокатське бюро"</t>
  </si>
  <si>
    <t>24077622</t>
  </si>
  <si>
    <t>76-6-00002</t>
  </si>
  <si>
    <t>26.01.2000</t>
  </si>
  <si>
    <t>вул. Саксаганського, 40/85</t>
  </si>
  <si>
    <t>1.11.6, для будівництва офісу</t>
  </si>
  <si>
    <t>8000000000:76:065:0001</t>
  </si>
  <si>
    <t>Товариство з обмеженою відповідальністю "Ксенод"</t>
  </si>
  <si>
    <t>38015851</t>
  </si>
  <si>
    <t>1931</t>
  </si>
  <si>
    <t>13.05.2016</t>
  </si>
  <si>
    <t>МЗК-1-00965</t>
  </si>
  <si>
    <t>вул. Червоноармійська, 44г</t>
  </si>
  <si>
    <t>1.11.6, для експлуатації та обслуговування офісно-ділового та розважального комплексу</t>
  </si>
  <si>
    <t>8000000000:76:065:0008</t>
  </si>
  <si>
    <t>120</t>
  </si>
  <si>
    <t>05.03.2012</t>
  </si>
  <si>
    <t>79-6-00846</t>
  </si>
  <si>
    <t>20.03.2012</t>
  </si>
  <si>
    <t>вул. Велика Васильківська, 26</t>
  </si>
  <si>
    <t>8000000000:76:065:0015</t>
  </si>
  <si>
    <t>79-6-00847</t>
  </si>
  <si>
    <t>вул. Велика Васильківська, 44</t>
  </si>
  <si>
    <t>8000000000:75:344:0052</t>
  </si>
  <si>
    <t>Товариство з обмеженою відповідальністю "ГОЛДЕН РЕАЛІТІ"</t>
  </si>
  <si>
    <t>35017840</t>
  </si>
  <si>
    <t>б/н 75-6-00236</t>
  </si>
  <si>
    <t>75-6-00236</t>
  </si>
  <si>
    <t>на перетині Кільцевої дороги та вул.Трублаїні</t>
  </si>
  <si>
    <t>1.11.1, для будівництва, експлуатації та обслуговування автосервісного комплексу</t>
  </si>
  <si>
    <t>8000000000:75:344:0054</t>
  </si>
  <si>
    <t>Товариство з обмеженою відповідальністю з іноземними інвестиціями "Вольво Україна"</t>
  </si>
  <si>
    <t>30176505</t>
  </si>
  <si>
    <t>18.07.2000</t>
  </si>
  <si>
    <t>75-6-00004</t>
  </si>
  <si>
    <t>на розі вулиці Миколи Трублаїні та Великої Кільцевої дороги</t>
  </si>
  <si>
    <t>1.11.1, Для будівництва,експлуатації та обслуговування станції технічного обслуговування великовантажих автомобілів</t>
  </si>
  <si>
    <t>8000000000:75:344:0059</t>
  </si>
  <si>
    <t>1213</t>
  </si>
  <si>
    <t>75-6-00168</t>
  </si>
  <si>
    <t>перетин Кільцевої дороги та вул.Трублаїні</t>
  </si>
  <si>
    <t>1.11.3, для будівництва, обслуговування та експлуатації автозаправного комплексу</t>
  </si>
  <si>
    <t>8000000000:75:344:0068</t>
  </si>
  <si>
    <t>8000000000:75:344:0078</t>
  </si>
  <si>
    <t>Товариство з обмеженою відповідальністю "Сервіс Рапід"</t>
  </si>
  <si>
    <t>32768900</t>
  </si>
  <si>
    <t>02.12.2015</t>
  </si>
  <si>
    <t>МЗК-1-00742</t>
  </si>
  <si>
    <t>07.12.2015</t>
  </si>
  <si>
    <t>дорога Кільцева</t>
  </si>
  <si>
    <t>1.11.6, для будівництва, експлуатації та обслуговування сервісного центру по обслуговуванню та продажу автомобілів</t>
  </si>
  <si>
    <t>8000000000:75:344:0092</t>
  </si>
  <si>
    <t>579</t>
  </si>
  <si>
    <t>75-6-00530</t>
  </si>
  <si>
    <t>12.01.2012</t>
  </si>
  <si>
    <t>дорога Кільцева (між вул.Миколи Трублаїні та вул.Великою Окружною)</t>
  </si>
  <si>
    <t>1.11.3, для благоустрою та озеленення території,прилеглої до тоговельного комплексу</t>
  </si>
  <si>
    <t>8000000000:75:344:0096</t>
  </si>
  <si>
    <t>Приватне підприємство "ВАГАРШАПАТ"</t>
  </si>
  <si>
    <t>24914064</t>
  </si>
  <si>
    <t>МЗК-1-01008</t>
  </si>
  <si>
    <t>15.09.2016</t>
  </si>
  <si>
    <t>дорога Кільцева, 9</t>
  </si>
  <si>
    <t>1.11.3, для будівництва, експлуатації та обслуговування кафе-шашличної</t>
  </si>
  <si>
    <t>8000000000:75:344:0113</t>
  </si>
  <si>
    <t>Фізична особа-підприємець Підлісна Тетяна Леонідівна</t>
  </si>
  <si>
    <t>2946</t>
  </si>
  <si>
    <t>МЗК-1-01359</t>
  </si>
  <si>
    <t>вул. Григоровича-Барського, 2а</t>
  </si>
  <si>
    <t>1.11.3, для експлуатації та обслуговування об'єкту автосервісу з автомийкою</t>
  </si>
  <si>
    <t>8000000000:75:305:0004</t>
  </si>
  <si>
    <t>Приватне акціонерне товариство "Будінженермережа-5"</t>
  </si>
  <si>
    <t>04013407</t>
  </si>
  <si>
    <t>75-6-00289</t>
  </si>
  <si>
    <t>вул. Малинська, 22б</t>
  </si>
  <si>
    <t>1.10.5, для обслуговування та есплуатації виробничої бази</t>
  </si>
  <si>
    <t>8000000000:75:308:0005</t>
  </si>
  <si>
    <t>Публічне акціонерне товариство "УКРТАРА"</t>
  </si>
  <si>
    <t>01884254</t>
  </si>
  <si>
    <t>75-6-00243</t>
  </si>
  <si>
    <t>01.11.2005</t>
  </si>
  <si>
    <t>вул.Проектна, 3-а</t>
  </si>
  <si>
    <t>1.14.2, для будівництва,есплуатації та обслуговування будівель і споруд автотранспортного підприємства</t>
  </si>
  <si>
    <t>8000000000:75:311:0008</t>
  </si>
  <si>
    <t>Мале приватне підприємство "Ілліс"</t>
  </si>
  <si>
    <t>19482310</t>
  </si>
  <si>
    <t>б/н 75-5-00023</t>
  </si>
  <si>
    <t>75-5-00023</t>
  </si>
  <si>
    <t>вул. Миру, 19</t>
  </si>
  <si>
    <t>0, експлуатації та обслуговування магазину</t>
  </si>
  <si>
    <t>8000000000:75:311:0009</t>
  </si>
  <si>
    <t>Товариство з обмеженою відповідальністю "Будматеріали-вторресурси"</t>
  </si>
  <si>
    <t>30550615</t>
  </si>
  <si>
    <t>165</t>
  </si>
  <si>
    <t>МЗК-1-00520</t>
  </si>
  <si>
    <t>вул. Миру, 21</t>
  </si>
  <si>
    <t>1.11.3, для експлуатації та обслуговування будівель та споруд майнового комплексу (база заготівлі вторсировини)</t>
  </si>
  <si>
    <t>8000000000:75:313:0001</t>
  </si>
  <si>
    <t>Дочірнє підприємство Київське управління механізації №519 Акціонерного товариства-фірми "Сантехмонтаж-1"</t>
  </si>
  <si>
    <t>01414146</t>
  </si>
  <si>
    <t>б/н 75-5-00004</t>
  </si>
  <si>
    <t>75-5-00004</t>
  </si>
  <si>
    <t>вул. Сім'ї Сосніних, 7а</t>
  </si>
  <si>
    <t>8000000000:75:313:0002</t>
  </si>
  <si>
    <t>Закрите акціонерне товариство "Автобаза N1"</t>
  </si>
  <si>
    <t>01268348</t>
  </si>
  <si>
    <t>б/н 75-5-00024</t>
  </si>
  <si>
    <t>75-5-00024</t>
  </si>
  <si>
    <t>вул. Пшенична, 9</t>
  </si>
  <si>
    <t xml:space="preserve">0, експлуатації та обслуговування комплексу будівель і споруд автобази </t>
  </si>
  <si>
    <t>8000000000:75:313:0006</t>
  </si>
  <si>
    <t>Відкрите акціонерне товариство "Завод комунального машинобудування"</t>
  </si>
  <si>
    <t>05453404</t>
  </si>
  <si>
    <t>75-6-00044</t>
  </si>
  <si>
    <t>вул. Пшенична, 4а</t>
  </si>
  <si>
    <t>8000000000:76:032:0036</t>
  </si>
  <si>
    <t>Товариство з обмеженою відповідальністю Ресторан "Ділові зустрічі" (товариство з обмеженою відповідальністю)</t>
  </si>
  <si>
    <t>20049404</t>
  </si>
  <si>
    <t>1309</t>
  </si>
  <si>
    <t>21.08.2006</t>
  </si>
  <si>
    <t>82-6-00380</t>
  </si>
  <si>
    <t>вул. Круглоуніверситетська, 5-7</t>
  </si>
  <si>
    <t>1.11.6, для будівництва, експлуатації та обслуговування готельного комплексу</t>
  </si>
  <si>
    <t>8000000000:76:032:0042</t>
  </si>
  <si>
    <t>ПРИВАТНЕ АКЦІОНЕРНЕ ТОВАРИСТВО "ПРОМІНВЕСТГРУП-1"</t>
  </si>
  <si>
    <t>32851642</t>
  </si>
  <si>
    <t>б/н 82-6-00530</t>
  </si>
  <si>
    <t>82-6-00530</t>
  </si>
  <si>
    <t>вул. Лютеранська, 12</t>
  </si>
  <si>
    <t>1.11.6, для влаштування проходів</t>
  </si>
  <si>
    <t>8000000000:76:032:0120</t>
  </si>
  <si>
    <t>Поліщук Вікторія Василівна</t>
  </si>
  <si>
    <t>МЗК-1-01025</t>
  </si>
  <si>
    <t>площа Бессарабська, 5</t>
  </si>
  <si>
    <t>8000000000:76:034:0001</t>
  </si>
  <si>
    <t>Генеральна дирекція по обслуговуванню іноземних представництв</t>
  </si>
  <si>
    <t>б/н 76-5-00003</t>
  </si>
  <si>
    <t>30.11.1995</t>
  </si>
  <si>
    <t>76-5-00003</t>
  </si>
  <si>
    <t>вул. Круглоуніверситетська, 10</t>
  </si>
  <si>
    <t>1, для розміщення Представництва Комісії Європейського Співтовариства</t>
  </si>
  <si>
    <t>8000000000:76:034:0002</t>
  </si>
  <si>
    <t>Посольство Ісламської Республіки Іран</t>
  </si>
  <si>
    <t>Пос(29)</t>
  </si>
  <si>
    <t>б/н 76-5-00011</t>
  </si>
  <si>
    <t>10.06.1997</t>
  </si>
  <si>
    <t>76-5-00011</t>
  </si>
  <si>
    <t>вул. Круглоуніверситетська, 12</t>
  </si>
  <si>
    <t>1.12.8, розміщення посольства</t>
  </si>
  <si>
    <t>8000000000:76:034:0005</t>
  </si>
  <si>
    <t>Товариство з обмеженою відповідальністю "Дніпроекоінвест"</t>
  </si>
  <si>
    <t>35572775</t>
  </si>
  <si>
    <t>21</t>
  </si>
  <si>
    <t>82-6-00651</t>
  </si>
  <si>
    <t>30.03.2012</t>
  </si>
  <si>
    <t>вул. Круглоуніверситетська, 8</t>
  </si>
  <si>
    <t>1, для будівництва житлового комплексу з підземним паркінгом</t>
  </si>
  <si>
    <t>8000000000:76:034:0008</t>
  </si>
  <si>
    <t>Товариство з обмеженою відповідальністю "Кармен-Інвест"</t>
  </si>
  <si>
    <t>31745327</t>
  </si>
  <si>
    <t>82-6-00225</t>
  </si>
  <si>
    <t>узвіз Крутий, 3в</t>
  </si>
  <si>
    <t>1.13.4, для реконструкції з розширенням нежитлової будівлі під офісно-житлову та її подальшої експлуатації й обслуговування</t>
  </si>
  <si>
    <t>8000000000:76:065:0059</t>
  </si>
  <si>
    <t>Приватне підприємство "Видавничий дім"Відомості"</t>
  </si>
  <si>
    <t>21568227</t>
  </si>
  <si>
    <t>6068</t>
  </si>
  <si>
    <t>МЗК-1-00827</t>
  </si>
  <si>
    <t>04.02.2016</t>
  </si>
  <si>
    <t>вул.Червоноармійська (Велика Васильківська) 28-б</t>
  </si>
  <si>
    <t>1.10.5, для експлуатації та обслуговування офісної будівлі</t>
  </si>
  <si>
    <t>8000000000:76:066:0010</t>
  </si>
  <si>
    <t>ТОВАРИСТВО З ОБМЕЖЕНОЮ ВІДПОВІДАЛЬНІСТЮ "ІНТЕРНЕШЕНЕЛ ДЕВЕЛОПМЕНТ ЦЕНТР"</t>
  </si>
  <si>
    <t>39645254</t>
  </si>
  <si>
    <t>221</t>
  </si>
  <si>
    <t>МЗК-1-01014</t>
  </si>
  <si>
    <t>22.09.2016</t>
  </si>
  <si>
    <t>вул. Велика Васильківська, 15/2</t>
  </si>
  <si>
    <t>1, для експлуатації та обслуговування адміністративного будинку і нежилих приміщень (підвалу)</t>
  </si>
  <si>
    <t>8000000000:76:066:0014</t>
  </si>
  <si>
    <t>Відкрите акціонерне товариство "Мегаполіс"|Товариство з обмеженою відповідальністю "Фінансово-консультативний центр сприяння розвитку підприємництва"</t>
  </si>
  <si>
    <t>00309329|30780994</t>
  </si>
  <si>
    <t>361</t>
  </si>
  <si>
    <t>82-6-00173</t>
  </si>
  <si>
    <t>вул. Шота Руставелі, 16</t>
  </si>
  <si>
    <t>1.11.6, для експлуатації та обслуговування адміністративно-виробничої будівлі і трансформаторної підстанції</t>
  </si>
  <si>
    <t>8000000000:76:066:0029</t>
  </si>
  <si>
    <t>Відкрите акціонерне товариство "Інститут прикладної інформатики"</t>
  </si>
  <si>
    <t>05418052</t>
  </si>
  <si>
    <t>б/н 76-5-00042</t>
  </si>
  <si>
    <t>76-5-00042</t>
  </si>
  <si>
    <t>вул. Червоноармійська, 23б</t>
  </si>
  <si>
    <t>1.11.5, для експлуатації та обслуговування нежилого будинку</t>
  </si>
  <si>
    <t>8000000000:76:066:0032</t>
  </si>
  <si>
    <t>53</t>
  </si>
  <si>
    <t>82-6-00642</t>
  </si>
  <si>
    <t>вул. Велика Васильківська, 23</t>
  </si>
  <si>
    <t>8000000000:76:067:0002</t>
  </si>
  <si>
    <t>АТВТ "Інжинірінгово-виробниче підприємство"ВНІПІТРАНСГАЗ""</t>
  </si>
  <si>
    <t>00158652</t>
  </si>
  <si>
    <t>б/н 76-5-00032</t>
  </si>
  <si>
    <t>23.06.1999</t>
  </si>
  <si>
    <t>76-5-00032</t>
  </si>
  <si>
    <t>вул. Еспланадна, 20, 20а</t>
  </si>
  <si>
    <t>0, експлуатації та обслуговування виробничого корпусу і гуртожитку</t>
  </si>
  <si>
    <t>8000000000:75:344:0115</t>
  </si>
  <si>
    <t>ТОВАРИСТВО З ОБМЕЖЕНОЮ ВІДПОВІДАЛЬНІСТЮ "АКРОПОЛІС ГРУП"</t>
  </si>
  <si>
    <t>32734159</t>
  </si>
  <si>
    <t>515</t>
  </si>
  <si>
    <t>МЗК-1-00363</t>
  </si>
  <si>
    <t>дорога Кільцева, 12 (нежитлові приміщення групи 1, літера "В")</t>
  </si>
  <si>
    <t>8000000000:75:344:0116</t>
  </si>
  <si>
    <t>МЗК-1-01173</t>
  </si>
  <si>
    <t>07.04.2017</t>
  </si>
  <si>
    <t>вул. Миколи Трублаїні, 1б</t>
  </si>
  <si>
    <t>1.11.3, для влаштування під'їзду та виїзду</t>
  </si>
  <si>
    <t>8000000000:75:344:0120</t>
  </si>
  <si>
    <t>МЗК-1-01912</t>
  </si>
  <si>
    <t>0, для експлуатації, обслуговування та ремонту об'єктів транспортної інфраструктури, заїзди та виїзди</t>
  </si>
  <si>
    <t>8000000000:75:383:0003</t>
  </si>
  <si>
    <t>ОБСЛУГОВУЮЧИЙ КООПЕРАТИВ "ГАРАЖНИЙ КООПЕРАТИВ"КРОНШТАДТ"</t>
  </si>
  <si>
    <t>21636529</t>
  </si>
  <si>
    <t>4806</t>
  </si>
  <si>
    <t>МЗК-1-01441</t>
  </si>
  <si>
    <t>вул. Василя Степанченка, 4</t>
  </si>
  <si>
    <t>8000000000:75:383:0010</t>
  </si>
  <si>
    <t>ПРИВАТНЕ АКЦІОНЕРНЕ ТОВАРИСТВО "КИЇВСЬКЕ АВТОТРАНСПОРТНЕ ПІДПРИЄМСТВО 13054"</t>
  </si>
  <si>
    <t>05475067</t>
  </si>
  <si>
    <t>13.05.2015</t>
  </si>
  <si>
    <t>МЗК-1-00408</t>
  </si>
  <si>
    <t>15.05.2015</t>
  </si>
  <si>
    <t>вул. Малинська, 20</t>
  </si>
  <si>
    <t>1.14.3, для експлуатації та обслуговування будівель і споруд</t>
  </si>
  <si>
    <t>8000000000:75:313:0008</t>
  </si>
  <si>
    <t>209</t>
  </si>
  <si>
    <t>75-6-00045</t>
  </si>
  <si>
    <t>вул. Пшенична, 4</t>
  </si>
  <si>
    <t>1.13.4, для експлуатації та обслуговування комплексу будівель і споруд</t>
  </si>
  <si>
    <t>8000000000:75:313:0010</t>
  </si>
  <si>
    <t>Товариство з обмеженою відповідальністю "Свєтпринт"</t>
  </si>
  <si>
    <t>30550039</t>
  </si>
  <si>
    <t>МЗК-1-00785</t>
  </si>
  <si>
    <t>вул. Пшенична, 8</t>
  </si>
  <si>
    <t>1.10.5, для експлуатації та обслуговування будівель і споруд виробничого комплексу</t>
  </si>
  <si>
    <t>8000000000:75:313:0021</t>
  </si>
  <si>
    <t>Суб'єкт підприємницької діяльності-фізична особа Ушаков Олександр Анатолійович|Суб'єкт підприємницької діяльності-фізична особа Андрущенко Петро Валентинович</t>
  </si>
  <si>
    <t>8-7788</t>
  </si>
  <si>
    <t>08.11.2004</t>
  </si>
  <si>
    <t>75-6-00179</t>
  </si>
  <si>
    <t>05.03.2005</t>
  </si>
  <si>
    <t>вул. Пшенична, 16а</t>
  </si>
  <si>
    <t>1.13.4, Для експлуатації та обслуговування виробничої бази</t>
  </si>
  <si>
    <t>8000000000:75:313:0024</t>
  </si>
  <si>
    <t>Товариство з обмеженою відповідальністю "КБФ"</t>
  </si>
  <si>
    <t>30471628</t>
  </si>
  <si>
    <t>75-6-00321</t>
  </si>
  <si>
    <t>05.02.2007</t>
  </si>
  <si>
    <t>1.11.6, Для експлуатації та обслуговування адміністративно-побутової та виробничої будівель</t>
  </si>
  <si>
    <t>8000000000:75:313:0026</t>
  </si>
  <si>
    <t>МЗК-1-00185</t>
  </si>
  <si>
    <t>1.10.3, для експлуатації та обслуговування розподільчого пункту (РП-128)</t>
  </si>
  <si>
    <t>8000000000:75:313:0027</t>
  </si>
  <si>
    <t>Акціонерне товариство закритого типу "Фармацевтичне підприємство СПРАТЛІ"</t>
  </si>
  <si>
    <t>20069005</t>
  </si>
  <si>
    <t>75-6-00247</t>
  </si>
  <si>
    <t>вул. Сім'ї Сосніних, 3</t>
  </si>
  <si>
    <t>1.10.5, для завершення будівництва,подальшої експлуатації та обслуговування виробничих будівель і споруд</t>
  </si>
  <si>
    <t>8000000000:75:313:0028</t>
  </si>
  <si>
    <t>Приватне підприємство "Науково-технологічний центр Редуктор"</t>
  </si>
  <si>
    <t>23497612</t>
  </si>
  <si>
    <t>МЗК-1-00797</t>
  </si>
  <si>
    <t>1.10.2, для експлуатації та обслуговування адміністративно-виробничого корпусу</t>
  </si>
  <si>
    <t>8000000000:76:034:0013</t>
  </si>
  <si>
    <t>Товариство з обмеженою відповідальністю "Торгівельно-промислова компанія"Каскад-Імпекс"</t>
  </si>
  <si>
    <t>22928317</t>
  </si>
  <si>
    <t>06.05.2003</t>
  </si>
  <si>
    <t>82-6-00135</t>
  </si>
  <si>
    <t>вул. Круглоуніверситетська, 4 літ. "Б", 6 літ. "Б"</t>
  </si>
  <si>
    <t>1.9, для реконструкції та обслуговування житлових будинків</t>
  </si>
  <si>
    <t>8000000000:76:035:0047</t>
  </si>
  <si>
    <t>82-6-00646</t>
  </si>
  <si>
    <t>вул. Лютеранська, 11 літ. В</t>
  </si>
  <si>
    <t>1.10.3, для експлуатації та обслуговування нежитлової будівлі адміністративного призначення</t>
  </si>
  <si>
    <t>8000000000:76:039:0005</t>
  </si>
  <si>
    <t>Товариство з обмеженою відповідальністю "Пароді"</t>
  </si>
  <si>
    <t>22926005</t>
  </si>
  <si>
    <t>МЗК-1-00847</t>
  </si>
  <si>
    <t>16.03.2016</t>
  </si>
  <si>
    <t>вул. Володимирська (сквер "Золоті ворота")</t>
  </si>
  <si>
    <t>1.11.3, для експлуатації та обслуговування літнього майданчика</t>
  </si>
  <si>
    <t>8000000000:76:067:0021</t>
  </si>
  <si>
    <t>Товариство з обмеженою відповідальністю Виробничо-торгове підприємство "Титан"</t>
  </si>
  <si>
    <t>19026278</t>
  </si>
  <si>
    <t>43</t>
  </si>
  <si>
    <t>29.01.2004</t>
  </si>
  <si>
    <t>82-6-00140</t>
  </si>
  <si>
    <t>вул. Шота Руставелі, 15б</t>
  </si>
  <si>
    <t>1.11.3, для будівництва, експлуатації і обслуговування продовольчого магазину</t>
  </si>
  <si>
    <t>8000000000:76:083:0001</t>
  </si>
  <si>
    <t>б/н 76-5-00001</t>
  </si>
  <si>
    <t>30.10.1995</t>
  </si>
  <si>
    <t>76-5-00001</t>
  </si>
  <si>
    <t>між вул.Софіївською 9 та пров.Шевченка 10-12</t>
  </si>
  <si>
    <t>0, для експлуатації та обслуговування існуючого будинку банку і будівництва центрального офісу банку</t>
  </si>
  <si>
    <t>8000000000:76:083:0015</t>
  </si>
  <si>
    <t>ТОВАРИСТВО З ОБМЕЖЕНОЮ ВІДПОВІДАЛЬНІСТЮ "ЛЕССОР ГРУП"</t>
  </si>
  <si>
    <t>37818065</t>
  </si>
  <si>
    <t>745</t>
  </si>
  <si>
    <t>31.07.2017</t>
  </si>
  <si>
    <t>МЗК-1-01317</t>
  </si>
  <si>
    <t>04.08.2017</t>
  </si>
  <si>
    <t>пров. Тараса Шевченка, 16</t>
  </si>
  <si>
    <t>8000000000:76:083:0100</t>
  </si>
  <si>
    <t>Українсько-бельгійсько-ірландське СП "Арго Трейдінг ЛТД"</t>
  </si>
  <si>
    <t>14297647</t>
  </si>
  <si>
    <t>б/н 76-5-00035</t>
  </si>
  <si>
    <t>03.12.1999</t>
  </si>
  <si>
    <t>76-5-00035</t>
  </si>
  <si>
    <t>вул. Софійська, 1</t>
  </si>
  <si>
    <t>0, будівництва, обслуговування та експлуатації адміністративного корпусу</t>
  </si>
  <si>
    <t>8000000000:75:383:0013</t>
  </si>
  <si>
    <t>4807</t>
  </si>
  <si>
    <t>МЗК-1-01442</t>
  </si>
  <si>
    <t>8000000000:75:383:0014</t>
  </si>
  <si>
    <t>Дочірнє підприємство "Оріфлейм Косметікс Україна"</t>
  </si>
  <si>
    <t>24941049</t>
  </si>
  <si>
    <t>756</t>
  </si>
  <si>
    <t>75-6-00240</t>
  </si>
  <si>
    <t>19.10.2005</t>
  </si>
  <si>
    <t>вул. Малинська, 16</t>
  </si>
  <si>
    <t>1.11.3, для реконстукції, будівництва та експлуатації офісно-складського комплексу</t>
  </si>
  <si>
    <t>8000000000:75:383:0093</t>
  </si>
  <si>
    <t>Фізична особа-підприємець Гуменюк Віталій Петрович|Агеєв Андрій Олексійович|Устілко Андрій Володимирович</t>
  </si>
  <si>
    <t>12.05.2010</t>
  </si>
  <si>
    <t>75-6-00490</t>
  </si>
  <si>
    <t>17.05.2010</t>
  </si>
  <si>
    <t>просп. Перемоги, 100с</t>
  </si>
  <si>
    <t>8000000000:75:383:0103</t>
  </si>
  <si>
    <t>Товариство з обмеженою відповідальністю комерційний банк "Експобанк"</t>
  </si>
  <si>
    <t>75-6-00342</t>
  </si>
  <si>
    <t>1.11.6, для експлуатації та обслуговування будівель і споруд гаража</t>
  </si>
  <si>
    <t>8000000000:75:383:0104</t>
  </si>
  <si>
    <t>Товариство з обмеженою відповідальністю "АПСТАР КОНТІНЕНТАЛ ЮКРЕЙН"</t>
  </si>
  <si>
    <t>25409055</t>
  </si>
  <si>
    <t>75-6-00244</t>
  </si>
  <si>
    <t>04.11.2005</t>
  </si>
  <si>
    <t>вул. Малинська, 3</t>
  </si>
  <si>
    <t>1.11.6, для завершення будівництва, експрлуатації і обслуговування складської будівлі</t>
  </si>
  <si>
    <t>8000000000:75:384:0004</t>
  </si>
  <si>
    <t>б/н 75-5-00041</t>
  </si>
  <si>
    <t>75-5-00041</t>
  </si>
  <si>
    <t>0, експлуатації станції технічного обслуговування автомобілів</t>
  </si>
  <si>
    <t>8000000000:75:313:0030</t>
  </si>
  <si>
    <t>Товариство з обмеженою відповідальністю "Мила"</t>
  </si>
  <si>
    <t>30942135</t>
  </si>
  <si>
    <t>75-6-00107</t>
  </si>
  <si>
    <t>20.04.2004</t>
  </si>
  <si>
    <t>1.13.4, для завершення будівництва, подальшої експлуатації та обслуговування блоку складських приміщень з прилеглим фізкультурно-оздоровчим комплексом та здоровпунктом</t>
  </si>
  <si>
    <t>8000000000:75:313:0032</t>
  </si>
  <si>
    <t>Фізична особа-підприємець Сокальський Іван Володимирович</t>
  </si>
  <si>
    <t>4461</t>
  </si>
  <si>
    <t>75-6-00312</t>
  </si>
  <si>
    <t>1.10.5, для  експлуатації та обслуговування виробничої будівлі</t>
  </si>
  <si>
    <t>8000000000:75:313:0034</t>
  </si>
  <si>
    <t>Спільне Українсько-Італійське підприємство з іноземними інвестицією "Транс-Європа" (товариство з обмеженою відповідальністю)|Товариство з обмеженою відповідальністю "КИйБУК"|Дочірнє підприємство "Бассікал Україна"|Товариство з обмеженою відповідальністю "КЛГЗ"</t>
  </si>
  <si>
    <t>22975021|31903469|32768853|25293492</t>
  </si>
  <si>
    <t>75-6-00281</t>
  </si>
  <si>
    <t>1.13.4, для експлуатації та обслуговування виробничо-складської будівлі</t>
  </si>
  <si>
    <t>3%, 4%, 4%, 4%</t>
  </si>
  <si>
    <t>8000000000:75:314:0001</t>
  </si>
  <si>
    <t>Закрите акціонерне товариство "Завод будівельних виробів-1"</t>
  </si>
  <si>
    <t>21517799</t>
  </si>
  <si>
    <t>966</t>
  </si>
  <si>
    <t>75-6-00345</t>
  </si>
  <si>
    <t>вул. Пшенична, 2</t>
  </si>
  <si>
    <t>1.10.4, для експлуатації та обслуговування виробничих та адміністративних будівель і споруд</t>
  </si>
  <si>
    <t>8000000000:75:314:0017</t>
  </si>
  <si>
    <t>965</t>
  </si>
  <si>
    <t>75-6-00346</t>
  </si>
  <si>
    <t>8000000000:75:314:0019</t>
  </si>
  <si>
    <t>Іноземне підприємство "РЕТАЛ Україна"</t>
  </si>
  <si>
    <t>30729718</t>
  </si>
  <si>
    <t>837</t>
  </si>
  <si>
    <t>75-6-00249</t>
  </si>
  <si>
    <t>вул. Якутська, 7б</t>
  </si>
  <si>
    <t>1.13.4, для експлуатації та обслуговування виробничої бази з реконструкцією цеху для виробництва ПЕТ-преформ</t>
  </si>
  <si>
    <t>8000000000:75:314:0020</t>
  </si>
  <si>
    <t>11.07.2001</t>
  </si>
  <si>
    <t>75-6-00014</t>
  </si>
  <si>
    <t>19.07.2001</t>
  </si>
  <si>
    <t>вул. Пшенична, 2а</t>
  </si>
  <si>
    <t>1.13.4, Для експлуатації та обслуговування будівель і споруд</t>
  </si>
  <si>
    <t>8000000000:79:488:0196</t>
  </si>
  <si>
    <t>ТОВАРИСТВО З ОБМЕЖЕНОЮ ВІДПОВІДАЛЬНІСТЮ "ТЕРЕМКИ-БУД"</t>
  </si>
  <si>
    <t>40571961</t>
  </si>
  <si>
    <t>МЗК-1-01685</t>
  </si>
  <si>
    <t>дорога Кільцева, 1а, 1в</t>
  </si>
  <si>
    <t>1.13.2, для  будівництва, експлуатації  та  обслуговування   житлових  будинків,   багатофункціонального торговельно-розважального, виставково-готельно-офісного комплексу з  паркінгом</t>
  </si>
  <si>
    <t>8000000000:79:488:0296</t>
  </si>
  <si>
    <t>ТОВАРИСТВО З ОБМЕЖЕНОЮ ВІДПОВІДАЛЬНІСТЮ "ДОРОЖНА КАРТА"</t>
  </si>
  <si>
    <t>39968334</t>
  </si>
  <si>
    <t>294</t>
  </si>
  <si>
    <t>МЗК-1-01518</t>
  </si>
  <si>
    <t>1.13.2, для будівництва, експлуатації та обслуговування житлових будинків, багатофункціонального торгово-розважального, виставково-готельно-офісного комплексу з паркінгом</t>
  </si>
  <si>
    <t>8000000000:79:616:0092</t>
  </si>
  <si>
    <t>Приватна сервісно-комерційна фірма "Трансспорт"</t>
  </si>
  <si>
    <t>19128797</t>
  </si>
  <si>
    <t>б/н 79-6-00682</t>
  </si>
  <si>
    <t>04.12.2008</t>
  </si>
  <si>
    <t>79-6-00682</t>
  </si>
  <si>
    <t>просп. Науки, 58</t>
  </si>
  <si>
    <t>1.13.2, для будівництва житлово-офісних будинків з приміщеннями соціально-побутового, культурного, спортивно-оздоровчого призначення та підземною і наземною стоянкою</t>
  </si>
  <si>
    <t>8000000000:79:616:0144</t>
  </si>
  <si>
    <t>8000000000:79:616:0145</t>
  </si>
  <si>
    <t>8000000000:82:138:0096</t>
  </si>
  <si>
    <t>Товариство з обмеженою відповідальністю "Український фонд розвитку регіонів"</t>
  </si>
  <si>
    <t>31750211</t>
  </si>
  <si>
    <t>20</t>
  </si>
  <si>
    <t>17.01.2006</t>
  </si>
  <si>
    <t>82-6-00338</t>
  </si>
  <si>
    <t>21.01.2006</t>
  </si>
  <si>
    <t>між будинками N2-а на вул.Вільшанській та N16 на вул.Професора Підвисоцького</t>
  </si>
  <si>
    <t>1.13.2, для будівництва, експлуатації та обслуговування житлово-громадського комплексу у складі житлового будинку, офісно-торгового центру та підземного паркінгу</t>
  </si>
  <si>
    <t>8000000000:82:138:0182</t>
  </si>
  <si>
    <t>Приватне підприємство "Логістранс"</t>
  </si>
  <si>
    <t>16480628</t>
  </si>
  <si>
    <t>2778</t>
  </si>
  <si>
    <t>18.08.2000</t>
  </si>
  <si>
    <t>82-6-00005</t>
  </si>
  <si>
    <t>вул. Кіквідзе, 17</t>
  </si>
  <si>
    <t>1.14.2, для експлуатації та обслуговування адміністративного будинку</t>
  </si>
  <si>
    <t>8000000000:82:296:0013</t>
  </si>
  <si>
    <t>Посольство Королівства Нідерландів в Україні</t>
  </si>
  <si>
    <t>Пос(35)</t>
  </si>
  <si>
    <t>2387</t>
  </si>
  <si>
    <t>13.08.2001</t>
  </si>
  <si>
    <t>82-6-00026</t>
  </si>
  <si>
    <t>вул.Добровольчих батальйонів (Панфіловців), 24</t>
  </si>
  <si>
    <t>1, для експлуатації та обслуговування житлового будинку (резиденції)</t>
  </si>
  <si>
    <t>03.06, Для будівництва та обслуговування будівель екстериторіальних організацій та органів</t>
  </si>
  <si>
    <t>8000000000:82:296:0062</t>
  </si>
  <si>
    <t>Салгереєва Олена Володимирівна</t>
  </si>
  <si>
    <t>б/н 82-5-00011</t>
  </si>
  <si>
    <t>82-5-00011</t>
  </si>
  <si>
    <t>вул. Редутна, 7</t>
  </si>
  <si>
    <t>0, будівництва та обслуговування житлового будинку та господарських будівель</t>
  </si>
  <si>
    <t>8000000000:82:296:0063</t>
  </si>
  <si>
    <t>8000000000:82:298:0020</t>
  </si>
  <si>
    <t>Посольство Сполученого Королівства Великої Британії та Північної Ірландії в Україні</t>
  </si>
  <si>
    <t>Пос(125)</t>
  </si>
  <si>
    <t>1060_1061</t>
  </si>
  <si>
    <t>МЗК-1-01046</t>
  </si>
  <si>
    <t>вул. Лаврська, 30</t>
  </si>
  <si>
    <t>1.8, для обслуговування житлового будинку</t>
  </si>
  <si>
    <t>8000000000:82:013:0035</t>
  </si>
  <si>
    <t>ТОВАРИСТВО З ОБМЕЖЕНОЮ ВІДПОВІДАЛЬНІСТЮ "ВАЛЕНТА-РЕНТ"</t>
  </si>
  <si>
    <t>34717617</t>
  </si>
  <si>
    <t>5288</t>
  </si>
  <si>
    <t>26.09.2014</t>
  </si>
  <si>
    <t>МЗК-1-00292</t>
  </si>
  <si>
    <t>вул. Михайлівська, 20 (літ.А1)</t>
  </si>
  <si>
    <t>0, для обслуговування та експлуатації нежитлового будинку</t>
  </si>
  <si>
    <t>08.01, Для забезпечення охорони об'єктів культурної спадщини</t>
  </si>
  <si>
    <t>8000000000:82:017:0010</t>
  </si>
  <si>
    <t>Товариство з обмеженою відповідальністю "ДІМ НА МИХАЙЛІВСЬКІЙ"</t>
  </si>
  <si>
    <t>36386580</t>
  </si>
  <si>
    <t>МЗК-1-00882</t>
  </si>
  <si>
    <t>вул. Михайлівська, 7 (літ.А)</t>
  </si>
  <si>
    <t>1, для експлуатації та обслуговування нежитлового будинку (офісних приміщень)</t>
  </si>
  <si>
    <t>8000000000:82:053:0025</t>
  </si>
  <si>
    <t>Мале приватне підприємство "Інтерсервіс-АСП"</t>
  </si>
  <si>
    <t>21571095</t>
  </si>
  <si>
    <t>82-6-00327</t>
  </si>
  <si>
    <t>11.11.2005</t>
  </si>
  <si>
    <t>площа Печерська, 1</t>
  </si>
  <si>
    <t>1.11.3, для реконструкції, експлуатації та обслуговування Печерського ринку та для будівництва, експлуатації та обслуговування торговельного комплексу</t>
  </si>
  <si>
    <t>8000000000:82:063:0009</t>
  </si>
  <si>
    <t>МЗК-1-00183</t>
  </si>
  <si>
    <t>пров. Кутузова, 3 (літ.В)</t>
  </si>
  <si>
    <t>1.10.3, для експлуатації та обслуговування розподільчого пункту (РП-21)</t>
  </si>
  <si>
    <t>8000000000:82:063:0019</t>
  </si>
  <si>
    <t>Об'єднання співвласників багатоквартирного будинку "Лєскова, 1а"</t>
  </si>
  <si>
    <t>26077106</t>
  </si>
  <si>
    <t>918</t>
  </si>
  <si>
    <t>82-6-00233</t>
  </si>
  <si>
    <t>28.09.2004</t>
  </si>
  <si>
    <t>вул. Лєскова, 1а</t>
  </si>
  <si>
    <t>8000000000:82:298:0057</t>
  </si>
  <si>
    <t>Посольство Великобританії в Україні</t>
  </si>
  <si>
    <t>Пос(14)</t>
  </si>
  <si>
    <t>7068</t>
  </si>
  <si>
    <t>02.08.2001</t>
  </si>
  <si>
    <t>82-6-00028</t>
  </si>
  <si>
    <t>09.10.2001</t>
  </si>
  <si>
    <t>вул. Козятинська, 4</t>
  </si>
  <si>
    <t>1.12.5, для завершення будівництва, експлуатації та обслугуговування будинку-резиденції Посла Сполученого Королівства Великобританія в Україні</t>
  </si>
  <si>
    <t>8000000000:82:298:0059</t>
  </si>
  <si>
    <t>Посольство Швейцарської Конфедерації в Україні</t>
  </si>
  <si>
    <t>Пос(49)</t>
  </si>
  <si>
    <t>700_701</t>
  </si>
  <si>
    <t>МЗК-1-00850</t>
  </si>
  <si>
    <t>вул. Козятинська, 12</t>
  </si>
  <si>
    <t>1, для облаштування підїзду до будинку та гостьової автостоянки</t>
  </si>
  <si>
    <t>8000000000:82:341:0020</t>
  </si>
  <si>
    <t>Товариство з обмеженою відповідальністю "УКРАЇНСЬКА МІЖРЕГІОНАЛЬНА ІНВЕСТИЦІЙНА ГРУПА"</t>
  </si>
  <si>
    <t>36061644</t>
  </si>
  <si>
    <t>82-6-00640</t>
  </si>
  <si>
    <t>14.02.2012</t>
  </si>
  <si>
    <t>вул. Миколи Гайцана, 2</t>
  </si>
  <si>
    <t>8000000000:82:343:0003</t>
  </si>
  <si>
    <t>ТОВАРИСТВО З ОБМЕЖЕНОЮ ВІДПОВІДАЛЬНІСТЮ "УКРІНВЕСТИЦІЇ"</t>
  </si>
  <si>
    <t>41443399</t>
  </si>
  <si>
    <t>995</t>
  </si>
  <si>
    <t>МЗК-1-01928</t>
  </si>
  <si>
    <t>вул. Левандовська, 17</t>
  </si>
  <si>
    <t>0, для експлуатації та обслуговування нежилого будинку</t>
  </si>
  <si>
    <t>8000000000:82:343:0008</t>
  </si>
  <si>
    <t>Товариство з обмеженою відповідальністю "Картас траст компані"</t>
  </si>
  <si>
    <t>37602968</t>
  </si>
  <si>
    <t>МЗК-1-01929</t>
  </si>
  <si>
    <t>вул. Михайла Омеляновича-Павленка, 4</t>
  </si>
  <si>
    <t>0, Для експлуатації та обслуговування нежилого будинку</t>
  </si>
  <si>
    <t>8000000000:82:412:0040</t>
  </si>
  <si>
    <t>Товариство з обмеженою відповідальністю "Техенерго"</t>
  </si>
  <si>
    <t>30979830</t>
  </si>
  <si>
    <t>1145у</t>
  </si>
  <si>
    <t>15.11.2007</t>
  </si>
  <si>
    <t>79-6-00558</t>
  </si>
  <si>
    <t>16.11.2007</t>
  </si>
  <si>
    <t>вул. Ракетна, 24</t>
  </si>
  <si>
    <t>1.13.2, для будівництва, експлуатації та обслуговування житлового комплексу з діловим і культурним центром та підземною автостоянкою</t>
  </si>
  <si>
    <t>8000000000:82:414:0005</t>
  </si>
  <si>
    <t>8000000000:82:414:0007</t>
  </si>
  <si>
    <t>Товариство з обмеженою відповідальністю "Іонія"</t>
  </si>
  <si>
    <t>31482714</t>
  </si>
  <si>
    <t>6064</t>
  </si>
  <si>
    <t>МЗК-1-00809</t>
  </si>
  <si>
    <t>вул. Панорамна, 1</t>
  </si>
  <si>
    <t>1, для експлуатації та обслуговування виробничих, складських та адміністративних будівель та споруд</t>
  </si>
  <si>
    <t>8000000000:82:414:0014</t>
  </si>
  <si>
    <t>Товариство з обмеженою відповідальністю "Житло Будівництво Інвестиції"</t>
  </si>
  <si>
    <t>32853524</t>
  </si>
  <si>
    <t>835</t>
  </si>
  <si>
    <t>МЗК-1-00998</t>
  </si>
  <si>
    <t>07.09.2016</t>
  </si>
  <si>
    <t>пров. Моторний, 11</t>
  </si>
  <si>
    <t>1.13.2, для будівництва,  експлуатації та обслуговування  житлово-офісного комплексу  з нежитловими  приміщеннями  та паркінгом</t>
  </si>
  <si>
    <t>8000000000:82:022:0002</t>
  </si>
  <si>
    <t>Товариство з обмеженою відповідальністю "ГРІНЕРДЖІ"</t>
  </si>
  <si>
    <t>35431050</t>
  </si>
  <si>
    <t>1131</t>
  </si>
  <si>
    <t>МЗК-1-00754</t>
  </si>
  <si>
    <t>вул. Пилипа Орлика, 1/15</t>
  </si>
  <si>
    <t>1.12, для експлуатації та обслуговування адміністративного будинку</t>
  </si>
  <si>
    <t>8000000000:82:022:0011</t>
  </si>
  <si>
    <t>Товариство з обмеженою відповідальністю "Інвестиційні проекти"</t>
  </si>
  <si>
    <t>33544049</t>
  </si>
  <si>
    <t>29.04.2010</t>
  </si>
  <si>
    <t>82-6-00580</t>
  </si>
  <si>
    <t>07.05.2010</t>
  </si>
  <si>
    <t>вул. Шовковична, 13-15/1</t>
  </si>
  <si>
    <t>1.11.6, для будівництва та обслуговування багатофункціональних комплексів, що включають приміщення різного призначення</t>
  </si>
  <si>
    <t>8000000000:82:026:0026</t>
  </si>
  <si>
    <t>ТОВАРИСТВО З ОБМЕЖЕНОЮ ВІДПОВІДАЛЬНІСТЮ "ЕКСПЛУАТАЦІЙНА КОМПАНІЯ"СЕРВІС"</t>
  </si>
  <si>
    <t>34486072</t>
  </si>
  <si>
    <t>МЗК-1-00018</t>
  </si>
  <si>
    <t>вул. Мечникова, 11а</t>
  </si>
  <si>
    <t>1.13.2, для будівництва офісно-житлового центру</t>
  </si>
  <si>
    <t>Скас02.07, для цілей підрозділів 02.01 - 02.06 і збереження та використання природного фонду</t>
  </si>
  <si>
    <t>8000000000:82:026:0151</t>
  </si>
  <si>
    <t>Відкрите акціонерне товариство "Магазин"Киянка"</t>
  </si>
  <si>
    <t>01564466</t>
  </si>
  <si>
    <t>27.05.2004</t>
  </si>
  <si>
    <t>82-6-00231</t>
  </si>
  <si>
    <t>вул. Мечникова, 9</t>
  </si>
  <si>
    <t>1.11.3, для експлуатації та обслуговування будівлі магазину та складських приміщень</t>
  </si>
  <si>
    <t>8000000000:82:064:0020</t>
  </si>
  <si>
    <t>5082</t>
  </si>
  <si>
    <t>МЗК-1-01475</t>
  </si>
  <si>
    <t>бульв. Дружби народів</t>
  </si>
  <si>
    <t>1, для обслуговування та ремонту об'єктів інженерної, транспортної, енергетичної інфраструктури, об'єктів зв'язку і дорожнього господарства та озеленення і благоустрою території загального користування</t>
  </si>
  <si>
    <t>8000000000:82:066:0010</t>
  </si>
  <si>
    <t>б/н 82-6-00373</t>
  </si>
  <si>
    <t>82-6-00373</t>
  </si>
  <si>
    <t>вул. Панаса Мирного, 4</t>
  </si>
  <si>
    <t>1.11.6, для реконструкції, експлуатації та обслуговування адміністративного будинку з виставково-торговельними приміщеннями та підземним паркінгом</t>
  </si>
  <si>
    <t>8000000000:82:066:0011</t>
  </si>
  <si>
    <t>Спільне українсько-угорське товариство з обмеженою відповідальністю "Центр естетики та чарівності"Пані Анєлє"</t>
  </si>
  <si>
    <t>23394645</t>
  </si>
  <si>
    <t>18</t>
  </si>
  <si>
    <t>82-6-00635</t>
  </si>
  <si>
    <t>26.01.2012</t>
  </si>
  <si>
    <t>вул. Панаса Мирного, 2/44</t>
  </si>
  <si>
    <t>1.11.6, для експлуатації та обслуговування прибудови до приміщень ресторану для використання під заклад громадського харчування</t>
  </si>
  <si>
    <t>8000000000:82:067:0012</t>
  </si>
  <si>
    <t>Відкрите акціонерне товариство "Укрпідшипник"</t>
  </si>
  <si>
    <t>13495470</t>
  </si>
  <si>
    <t>15-341</t>
  </si>
  <si>
    <t>28.03.2002</t>
  </si>
  <si>
    <t>82-6-00049</t>
  </si>
  <si>
    <t>16.04.2002</t>
  </si>
  <si>
    <t>вул. Різницька, 3</t>
  </si>
  <si>
    <t>1.13.4, для реконструкції , експлуатації та обслуговування адміністративної будівлі</t>
  </si>
  <si>
    <t>8000000000:82:067:0029</t>
  </si>
  <si>
    <t>Приватне акціонерне товариство "Укрпідшипник"</t>
  </si>
  <si>
    <t>381</t>
  </si>
  <si>
    <t>05.11.2013</t>
  </si>
  <si>
    <t>МЗК-1-00087</t>
  </si>
  <si>
    <t>1.11.6, для влаштування гостьової автостоянки</t>
  </si>
  <si>
    <t>8000000000:82:414:0023</t>
  </si>
  <si>
    <t>Гаражно-будівельний кооператив "Волна"</t>
  </si>
  <si>
    <t>23379462</t>
  </si>
  <si>
    <t>2482</t>
  </si>
  <si>
    <t>07.09.2007</t>
  </si>
  <si>
    <t>79-6-00534</t>
  </si>
  <si>
    <t>14.09.2007</t>
  </si>
  <si>
    <t>просп. Науки, 119</t>
  </si>
  <si>
    <t>8000000000:82:414:0042</t>
  </si>
  <si>
    <t>Товариство з обмеженою відповідальністю "ТЕРРА ЄВРОЛЕКС"</t>
  </si>
  <si>
    <t>32159722</t>
  </si>
  <si>
    <t>17.12.2015</t>
  </si>
  <si>
    <t>МЗК-1-00782</t>
  </si>
  <si>
    <t>вул. Червонопрапорна, 28</t>
  </si>
  <si>
    <t>1.11.6, для експлуатації та обслуговування виробничих будівель та допоміжних споруд</t>
  </si>
  <si>
    <t>8000000000:82:414:0051</t>
  </si>
  <si>
    <t>112</t>
  </si>
  <si>
    <t>79-6-00092</t>
  </si>
  <si>
    <t>вул. Левітана, 5</t>
  </si>
  <si>
    <t>1.10.5, для експлуатації та обслуговування адмінбудинку та виробничої бази</t>
  </si>
  <si>
    <t>8000000000:82:414:0075</t>
  </si>
  <si>
    <t>Товариство з обмеженою відповідальністю "Будівельна компанія"Основа-С"</t>
  </si>
  <si>
    <t>32491049</t>
  </si>
  <si>
    <t>б/н 79-6-00427</t>
  </si>
  <si>
    <t>31.05.2006</t>
  </si>
  <si>
    <t>79-6-00427</t>
  </si>
  <si>
    <t>вздовж Лисогірського узвозу, навпроти групи будівель N 26-а</t>
  </si>
  <si>
    <t>1.13.2, для будівництва малоповерхового житлового комплексу з об'єктами соціальної інфраструктури</t>
  </si>
  <si>
    <t>8000000000:82:414:0104</t>
  </si>
  <si>
    <t>Приватне підприємство "Є.М.А."</t>
  </si>
  <si>
    <t>32453621</t>
  </si>
  <si>
    <t>МЗК-1-01335</t>
  </si>
  <si>
    <t>вул. Пирогівський шлях, 34</t>
  </si>
  <si>
    <t>1.10.4, для експлуатації та обслуговування виробничого комбінату</t>
  </si>
  <si>
    <t>8000000000:82:032:0029</t>
  </si>
  <si>
    <t>КОМПАНІЯ ГРАНД ІНВЕСТ ЕНД ФАЙНЕНС ІНК (GRАNDЕ ІNVЕSТ &amp; FІNАNСЕ ІNС.)</t>
  </si>
  <si>
    <t>Іноз(126)</t>
  </si>
  <si>
    <t>29.05.2017</t>
  </si>
  <si>
    <t>МЗК-1-01217</t>
  </si>
  <si>
    <t>вул. Мечникова, 16 (літ.А')</t>
  </si>
  <si>
    <t>0, для  обслговування та експлуатації нежитлового будинку з  вбудованими житловими приміщеннями</t>
  </si>
  <si>
    <t>8000000000:82:032:0032</t>
  </si>
  <si>
    <t>Асоціація "Українсько-Ізраїльська торгова палата"</t>
  </si>
  <si>
    <t>23153841</t>
  </si>
  <si>
    <t>4052</t>
  </si>
  <si>
    <t>29.04.2002</t>
  </si>
  <si>
    <t>82-6-00051</t>
  </si>
  <si>
    <t>вул. Мечникова, 14/1</t>
  </si>
  <si>
    <t>8000000000:82:033:0004</t>
  </si>
  <si>
    <t>ТОВАРИСТВО З ОБМЕЖЕНОЮ ВІДПОВІДАЛЬНІСТЮ "МІРРА-ДЕВЕЛОПМЕНТ"</t>
  </si>
  <si>
    <t>39758857</t>
  </si>
  <si>
    <t>740</t>
  </si>
  <si>
    <t>27.07.2017</t>
  </si>
  <si>
    <t>МЗК-1-01314</t>
  </si>
  <si>
    <t>02.08.2017</t>
  </si>
  <si>
    <t>вулиця Московська, 8, корпус 59 літ."К"</t>
  </si>
  <si>
    <t>1, для  експлуатації  та  обслуговування   нежитлової будівлі</t>
  </si>
  <si>
    <t>8000000000:82:033:0007</t>
  </si>
  <si>
    <t>ТОВАРИСТВО З ОБМЕЖЕНОЮ ВІДПОВІДАЛЬНІСТЮ "БІЗНЕС ПРОПЕРТІ ГРУП"</t>
  </si>
  <si>
    <t>40993296</t>
  </si>
  <si>
    <t>МЗК-1-01316</t>
  </si>
  <si>
    <t>вул.Московська, 8 прибудова до корпусу 5 літ."З"</t>
  </si>
  <si>
    <t>8000000000:82:033:0009</t>
  </si>
  <si>
    <t>ТОВАРИСТВО З ОБМЕЖЕНОЮ ВІДПОВІДАЛЬНІСТЮ "ІСВ-ІНВЕСТ"</t>
  </si>
  <si>
    <t>39560471</t>
  </si>
  <si>
    <t>МЗК-1-01315</t>
  </si>
  <si>
    <t>вулиця Московська, 8, корпус 6 літ."Л"</t>
  </si>
  <si>
    <t>0, для  експлуатації  та  обслуговування   нежитлової  будівлі</t>
  </si>
  <si>
    <t>8000000000:82:033:0010</t>
  </si>
  <si>
    <t>вул.Московська, 8, корпус 11 літ."Ж"</t>
  </si>
  <si>
    <t>8000000000:82:068:0002</t>
  </si>
  <si>
    <t>Товариство з обмеженою відповідальністю "АЛБЕНА"</t>
  </si>
  <si>
    <t>14294755</t>
  </si>
  <si>
    <t>17-9577</t>
  </si>
  <si>
    <t>82-6-00277</t>
  </si>
  <si>
    <t>вул. Командарма Каменєва, 2</t>
  </si>
  <si>
    <t>8000000000:82:068:0061</t>
  </si>
  <si>
    <t>Товариство з обмеженою відповідальністю "Фін-інвест менеджмент"</t>
  </si>
  <si>
    <t>34809131</t>
  </si>
  <si>
    <t>3487</t>
  </si>
  <si>
    <t>82-6-00454</t>
  </si>
  <si>
    <t>вул. Старонаводницька, 42-44</t>
  </si>
  <si>
    <t>1.13.4, для будівництва комплексу адміністративного та соціально-побутового призначення</t>
  </si>
  <si>
    <t>8000000000:82:068:0171</t>
  </si>
  <si>
    <t>ТОВАРИСТВО З ОБМЕЖЕНОЮ ВІДПОВІДАЛЬНІСТЮ "ЖК СТАРОНАВОДНИЦЬКИЙ"</t>
  </si>
  <si>
    <t>38077944</t>
  </si>
  <si>
    <t>82-6-00682</t>
  </si>
  <si>
    <t>вул. Старонаводницька, 2а</t>
  </si>
  <si>
    <t>1.13.2, для будівництва та експлуатації житлового будинку з нежитловими приміщеннями та підземним паркінгом, будівлями соціально-громадського призначення</t>
  </si>
  <si>
    <t>8000000000:85:159:0026</t>
  </si>
  <si>
    <t>Подільський</t>
  </si>
  <si>
    <t>Товариство з обмеженою відповідальністю "ГОРОСКОП"</t>
  </si>
  <si>
    <t>30603813</t>
  </si>
  <si>
    <t>МЗК-1-01066</t>
  </si>
  <si>
    <t>вул. Сошенка, 1а</t>
  </si>
  <si>
    <t>1.11.3, для обслуговування та експлуатації кафе з літнім майданчиком</t>
  </si>
  <si>
    <t>8000000000:85:159:0040</t>
  </si>
  <si>
    <t>МЗК-1-01067</t>
  </si>
  <si>
    <t>8000000000:85:164:0077</t>
  </si>
  <si>
    <t>Об'єднання громадян "Стольний град"</t>
  </si>
  <si>
    <t>25403035</t>
  </si>
  <si>
    <t>640</t>
  </si>
  <si>
    <t>85-6-00052</t>
  </si>
  <si>
    <t>07.07.2003</t>
  </si>
  <si>
    <t>у кварталі обмеженому вулицями Лесі Українки, Олександра Бестужева, Лисянською та пров.Олександра Бестужева</t>
  </si>
  <si>
    <t>1.8, для будівництва, експлуатації, обслуговування індивідуальних житлових будинків</t>
  </si>
  <si>
    <t>8000000000:85:166:0003</t>
  </si>
  <si>
    <t>Товариство з обмеженою відповідальністю "БУДІНВЕСТ КМ"</t>
  </si>
  <si>
    <t>34427640</t>
  </si>
  <si>
    <t>446</t>
  </si>
  <si>
    <t>85-6-00341</t>
  </si>
  <si>
    <t>14.08.2007</t>
  </si>
  <si>
    <t>вул. Вишгородська, 47ж</t>
  </si>
  <si>
    <t>1.13.2, для будівництва, експлуатації та обслуговування житлового будинку з об'єктами соціально-громадського призначення та підземним паркінгом</t>
  </si>
  <si>
    <t>8000000000:85:166:0041</t>
  </si>
  <si>
    <t>Товариство з обмеженою відповідальністю Інженерний іноваційний центр "Продтехін"</t>
  </si>
  <si>
    <t>01295931</t>
  </si>
  <si>
    <t>17-1077</t>
  </si>
  <si>
    <t>85-6-00281</t>
  </si>
  <si>
    <t>вул. Осиповського, 2а</t>
  </si>
  <si>
    <t>1.11.6, для обслуговування та експлуатації виробничої бази фітоцентру, складських та офісних приміщень</t>
  </si>
  <si>
    <t>8000000000:85:166:0078</t>
  </si>
  <si>
    <t>Мудрик Наталія Іванівна</t>
  </si>
  <si>
    <t>1432</t>
  </si>
  <si>
    <t>85-6-00424</t>
  </si>
  <si>
    <t>вул. Красицького, 11</t>
  </si>
  <si>
    <t>1.2, для ведення індивідуального садівництва</t>
  </si>
  <si>
    <t>8000000000:85:166:0095</t>
  </si>
  <si>
    <t>Фізична особа-підприємець Парасюк Ольга Валеріївна</t>
  </si>
  <si>
    <t>4562</t>
  </si>
  <si>
    <t>МЗК-1-00739</t>
  </si>
  <si>
    <t>вул. Вишгородська, 49а</t>
  </si>
  <si>
    <t>1.11.6, для реконструкції громадської вбиральні зі збереженням функції та з надбудовою об'єкта  громадського харчування</t>
  </si>
  <si>
    <t>8000000000:85:170:0001</t>
  </si>
  <si>
    <t>Товариство з обмеженою відповідальністю "Буклія"</t>
  </si>
  <si>
    <t>31282993</t>
  </si>
  <si>
    <t>23.01.2007</t>
  </si>
  <si>
    <t>85-6-00317</t>
  </si>
  <si>
    <t>просп. Мінський (біля автостанції "Полісся")</t>
  </si>
  <si>
    <t>1.11.3, для будівництва, експлуатації та обслуговування автозаправної станції</t>
  </si>
  <si>
    <t>8000000000:85:049:0001</t>
  </si>
  <si>
    <t>ТОВАРИСТВО З ОБМЕЖЕНОЮ ВІДПОВІДАЛЬНІСТЮ "ПОЛОГОВИЙ БУДИНОК"ЛЕЛЕКА"</t>
  </si>
  <si>
    <t>39155132</t>
  </si>
  <si>
    <t>439</t>
  </si>
  <si>
    <t>МЗК-1-00454</t>
  </si>
  <si>
    <t>вул. Гамарника, 56 (літ.А, Б)</t>
  </si>
  <si>
    <t>1.12.5, - для реконструкції майнового комплексу з розміщенням будівель медичного призначення з подальшими їх експлуатацією та обслуговуванням</t>
  </si>
  <si>
    <t>8000000000:85:054:0001</t>
  </si>
  <si>
    <t>Мале підприємство у вигляді ТОВ науково-виробнича фірма "Нокад"</t>
  </si>
  <si>
    <t>19489601</t>
  </si>
  <si>
    <t>б/н 85-5-00052</t>
  </si>
  <si>
    <t>85-5-00052</t>
  </si>
  <si>
    <t>вул. Миколи Юнкерова, 67-69</t>
  </si>
  <si>
    <t>1.16, Для експлуатації та обслуговування комплексу будівель і споруд профілакторію-оздоровчого табору "Задорний"</t>
  </si>
  <si>
    <t>8000000000:85:057:0001</t>
  </si>
  <si>
    <t>Київська міська організація профспілки працівників органів державної податкової служби</t>
  </si>
  <si>
    <t>19499114</t>
  </si>
  <si>
    <t>6334</t>
  </si>
  <si>
    <t>11.07.2002</t>
  </si>
  <si>
    <t>78-6-00060</t>
  </si>
  <si>
    <t>вул. Миколи Юнкерова, 47</t>
  </si>
  <si>
    <t>1.12.6, для експлуатації та обслуговування спортивно-оздоровчого комплексу "Дніпро"</t>
  </si>
  <si>
    <t>8000000000:85:067:0067</t>
  </si>
  <si>
    <t>2959</t>
  </si>
  <si>
    <t>МЗК-1-01361</t>
  </si>
  <si>
    <t>вул. Квітки Цісик, 34, 36</t>
  </si>
  <si>
    <t>0, для будівництва, експлуатації та обслуговування рекреаційно-оздоровчого комплексу, благоустрою та озеленення території</t>
  </si>
  <si>
    <t>8000000000:85:068:0025</t>
  </si>
  <si>
    <t>Товариство з обмеженою відповідальністю "Науково-виробниче підприємство"УКРСЕРВІСБУД"</t>
  </si>
  <si>
    <t>32244976</t>
  </si>
  <si>
    <t>1186</t>
  </si>
  <si>
    <t>МЗК-1-01078</t>
  </si>
  <si>
    <t>вул. Миколи Юнкерова, 37</t>
  </si>
  <si>
    <t>0, для реконструкції з розміщенням, будівництвом, експлуатацією і обслуговуванням індивідуальних малоповерхових житлових будинків</t>
  </si>
  <si>
    <t>8000000000:85:076:0011</t>
  </si>
  <si>
    <t>б/н 85-5-00005</t>
  </si>
  <si>
    <t>27.09.1996</t>
  </si>
  <si>
    <t>85-5-00005</t>
  </si>
  <si>
    <t>вул. Курортна, 9</t>
  </si>
  <si>
    <t>0, обслуговування та експлуатації спортивно-оздоровчого комплексу</t>
  </si>
  <si>
    <t>8000000000:82:072:0044</t>
  </si>
  <si>
    <t>1439</t>
  </si>
  <si>
    <t>82-6-00003</t>
  </si>
  <si>
    <t>1.11.3, реконструкції, експлуатації та обслуговування павільйону громадського харчування</t>
  </si>
  <si>
    <t>8000000000:82:072:0051</t>
  </si>
  <si>
    <t>б/н 82-6-00375</t>
  </si>
  <si>
    <t>09.06.2006</t>
  </si>
  <si>
    <t>82-6-00375</t>
  </si>
  <si>
    <t>бульв. Дружби народів (біля мосту Патона)</t>
  </si>
  <si>
    <t>1.11.3, для будівництва,експлуатації та обслуговування об'єкта громадського харчування</t>
  </si>
  <si>
    <t>8000000000:82:074:0020</t>
  </si>
  <si>
    <t>8144</t>
  </si>
  <si>
    <t>16.10.2000</t>
  </si>
  <si>
    <t>82-6-00011</t>
  </si>
  <si>
    <t>05.12.2000</t>
  </si>
  <si>
    <t>вул. Січневого повстання, 27</t>
  </si>
  <si>
    <t>1.11.6, для експлуатації та обслуговування кафе</t>
  </si>
  <si>
    <t>8000000000:82:075:0027</t>
  </si>
  <si>
    <t>Товариство з обмеженою відповідальністю "Будівельний союз"</t>
  </si>
  <si>
    <t>32207880</t>
  </si>
  <si>
    <t>12.02.2004</t>
  </si>
  <si>
    <t>82-6-00148</t>
  </si>
  <si>
    <t>26.02.2004</t>
  </si>
  <si>
    <t>вул. Лейпцизька, 3а</t>
  </si>
  <si>
    <t>1.10.5, для реконструкції з розширенням існуючої будівлі під офісні приміщення, їх подальшої експлуатації та обслуговування</t>
  </si>
  <si>
    <t>8000000000:85:170:0003</t>
  </si>
  <si>
    <t>Приватне підприємство "Консалтінвестстрой ЛТД"</t>
  </si>
  <si>
    <t>34299004</t>
  </si>
  <si>
    <t>952</t>
  </si>
  <si>
    <t>85-6-00508</t>
  </si>
  <si>
    <t>просп. Мінський, 3</t>
  </si>
  <si>
    <t>1.11.6, для будівництва, експлуатації та обслуговування готельно-офісного комплексу з закладами громадського харчування</t>
  </si>
  <si>
    <t>8000000000:85:174:0004</t>
  </si>
  <si>
    <t>Закрите акціонерне товариство "Променерго"|Відкрите акціонерне товариство "Технічно-торгівельний дім"Електроніка"</t>
  </si>
  <si>
    <t>21665241|24723884</t>
  </si>
  <si>
    <t>2-1348</t>
  </si>
  <si>
    <t>19.05.2004</t>
  </si>
  <si>
    <t>85-6-00152</t>
  </si>
  <si>
    <t>просп. Правди, 12в</t>
  </si>
  <si>
    <t>1.13.4, для експлуатації та обслуговування нежитлового будинку-виробничої будівлі та завершення будівництва другої черги фірмового магазину-салону " Електроніка" з подальшою його експлуатацією</t>
  </si>
  <si>
    <t>8000000000:85:174:0097</t>
  </si>
  <si>
    <t>Приватне акціонерне товариство "СІЛЬПО РІТЕЙЛ"</t>
  </si>
  <si>
    <t>33870708</t>
  </si>
  <si>
    <t>1394</t>
  </si>
  <si>
    <t>МЗК-1-01841</t>
  </si>
  <si>
    <t>вул. Западинська, 15 (літ.А)</t>
  </si>
  <si>
    <t>1.11.6, для експлуатації та обслуговування магазину</t>
  </si>
  <si>
    <t>8000000000:85:174:0115</t>
  </si>
  <si>
    <t>Товариство з обмеженою відповідальністю "Авант-С"</t>
  </si>
  <si>
    <t>32668406</t>
  </si>
  <si>
    <t>МЗК-1-00801</t>
  </si>
  <si>
    <t>вул. Межова, 23б</t>
  </si>
  <si>
    <t>1.13.2, для будівництва житлово-офісного комплексу з приміщеннями громадського харчування та підземним паркінгом</t>
  </si>
  <si>
    <t>8000000000:85:076:0025</t>
  </si>
  <si>
    <t>Товариство з обмеженою відповідальністю "Шпіль"</t>
  </si>
  <si>
    <t>33642813</t>
  </si>
  <si>
    <t>3580</t>
  </si>
  <si>
    <t>20.12.2007</t>
  </si>
  <si>
    <t>78-6-00506</t>
  </si>
  <si>
    <t>28.12.2007</t>
  </si>
  <si>
    <t>вул. Курортна, 11</t>
  </si>
  <si>
    <t>1.16, для будівництва та реконструкції санаторно-курортного центру</t>
  </si>
  <si>
    <t>8000000000:85:083:0001</t>
  </si>
  <si>
    <t>Товариство з обмеженою відповідальністю "Парк-готель"Київ"</t>
  </si>
  <si>
    <t>35199464</t>
  </si>
  <si>
    <t>3876</t>
  </si>
  <si>
    <t>18.09.2018</t>
  </si>
  <si>
    <t>МЗК-1-01731</t>
  </si>
  <si>
    <t>вул. Миколи Юнкерова, 20</t>
  </si>
  <si>
    <t>0, для експлуатації рекреаційно-готельного комплексу</t>
  </si>
  <si>
    <t>8000000000:85:089:0001</t>
  </si>
  <si>
    <t>Учбово-спортивна база "Спартак"</t>
  </si>
  <si>
    <t>02583615</t>
  </si>
  <si>
    <t>б/н 85-6-00355</t>
  </si>
  <si>
    <t>85-6-00355</t>
  </si>
  <si>
    <t>вул. Фрунзе, 105</t>
  </si>
  <si>
    <t>1.13.4, для експлуатації та обслуговування комплексу будівель і споруд стадіону "Спартак"(без права перепрофілювання)</t>
  </si>
  <si>
    <t>8000000000:85:093:0009</t>
  </si>
  <si>
    <t>Товариство з обмеженою відповідальністю "Салсофі Корпорейшн"</t>
  </si>
  <si>
    <t>33149427</t>
  </si>
  <si>
    <t>МЗК-1-00862</t>
  </si>
  <si>
    <t>вул. Олени Теліги</t>
  </si>
  <si>
    <t>1.11.1, для будівництва, експлуатації та обслуговування станції технічного обслуговування</t>
  </si>
  <si>
    <t>8000000000:85:095:0002</t>
  </si>
  <si>
    <t>Публічне акціонерне товариство "Завод молочної кислоти"</t>
  </si>
  <si>
    <t>00382119</t>
  </si>
  <si>
    <t>218</t>
  </si>
  <si>
    <t>МЗК-1-01289</t>
  </si>
  <si>
    <t>вул. Кирилівська, 53</t>
  </si>
  <si>
    <t>1.10.5, для експлуатації та обслуговування будівель і споруд виробничої бази (майновий комплекс)</t>
  </si>
  <si>
    <t>8000000000:85:095:0003</t>
  </si>
  <si>
    <t>Командитне товариство Київська нотна фабрика</t>
  </si>
  <si>
    <t>02475492</t>
  </si>
  <si>
    <t>б/н 85-5-00013</t>
  </si>
  <si>
    <t>85-5-00013</t>
  </si>
  <si>
    <t>вул.Фрунзе, 51а та пров.Мильний</t>
  </si>
  <si>
    <t>0, обслуговування та експлуатації будівель і споруд виробничого призначення</t>
  </si>
  <si>
    <t>8000000000:82:035:0003</t>
  </si>
  <si>
    <t>Товариство з обмеженою відповідальністю "Кристалл-Інвест"</t>
  </si>
  <si>
    <t>32592730</t>
  </si>
  <si>
    <t>МЗК-1-00249</t>
  </si>
  <si>
    <t>вул. Січневого повстання, 10 (Івана Мазепи)</t>
  </si>
  <si>
    <t>8000000000:82:035:0021</t>
  </si>
  <si>
    <t>Товариство з обмеженою відповідальністю "ДОМЕКО"</t>
  </si>
  <si>
    <t>34805708</t>
  </si>
  <si>
    <t>22.10.2015</t>
  </si>
  <si>
    <t>МЗК-1-00681</t>
  </si>
  <si>
    <t>пров. Січневий, 7</t>
  </si>
  <si>
    <t>1.9, для будівництва та обслуговування житлового будинку</t>
  </si>
  <si>
    <t>8000000000:82:035:0037</t>
  </si>
  <si>
    <t>25.01.2000</t>
  </si>
  <si>
    <t>82-6-00001</t>
  </si>
  <si>
    <t>вул. Анищенка, 3б</t>
  </si>
  <si>
    <t>1.10.5, для експлуатації та обслуговування нежилого будинку</t>
  </si>
  <si>
    <t>8000000000:82:036:0026</t>
  </si>
  <si>
    <t>Відкрите акціонерне товариство трест "Київміськбуд-6"</t>
  </si>
  <si>
    <t>04012885</t>
  </si>
  <si>
    <t>527</t>
  </si>
  <si>
    <t>82-6-00208</t>
  </si>
  <si>
    <t>вул. Леоніда Первомайського, 9</t>
  </si>
  <si>
    <t>8000000000:82:036:0054</t>
  </si>
  <si>
    <t>Приватне підприємство "Інтермедсервіс"</t>
  </si>
  <si>
    <t>22960290</t>
  </si>
  <si>
    <t>2865</t>
  </si>
  <si>
    <t>24.10.2001</t>
  </si>
  <si>
    <t>82-6-00031</t>
  </si>
  <si>
    <t>23.11.2001</t>
  </si>
  <si>
    <t>вул. Панаса Мирного, 11-17</t>
  </si>
  <si>
    <t>1.13.3, Для будівництва та експлуатації жилого будинку (вставки) з вбудовано-прибудованими приміщеннями громадського обслуговування</t>
  </si>
  <si>
    <t>8000000000:82:078:0044</t>
  </si>
  <si>
    <t>МЗК-1-00187</t>
  </si>
  <si>
    <t>бульв. Лесі Українки, 28а (літ.Б)</t>
  </si>
  <si>
    <t>1.10.3, для експлуатації та обслуговування трансформаторної підстанції (ТП-4381)</t>
  </si>
  <si>
    <t>8000000000:82:078:0090</t>
  </si>
  <si>
    <t>Закрите акціонерне товариство "Фірма"Руна"</t>
  </si>
  <si>
    <t>01567200</t>
  </si>
  <si>
    <t>14.04.2004</t>
  </si>
  <si>
    <t>82-6-00178</t>
  </si>
  <si>
    <t>вул. Щорса, 44 літ. "Б"</t>
  </si>
  <si>
    <t>1.11.6, для реконструкції нежитлової будівлі під міні-готель з його подальшою експлуатацією та обслуговуванням</t>
  </si>
  <si>
    <t>8000000000:82:079:0063</t>
  </si>
  <si>
    <t>57</t>
  </si>
  <si>
    <t>82-6-00639</t>
  </si>
  <si>
    <t>перетин вулиць Старонаводницької та Лаврської</t>
  </si>
  <si>
    <t>1.11.3, для обслуговування та експлуатації об'єкта транспортної інфраструктури (автомобільні під'їзди)</t>
  </si>
  <si>
    <t>8000000000:82:414:0131</t>
  </si>
  <si>
    <t>8000000000:82:414:0133</t>
  </si>
  <si>
    <t>Товариство з обмеженою відповідальністю "Колор Систем"</t>
  </si>
  <si>
    <t>31905435</t>
  </si>
  <si>
    <t>79-6-00798</t>
  </si>
  <si>
    <t>10.01.2011</t>
  </si>
  <si>
    <t>пров. Моторний, 19а</t>
  </si>
  <si>
    <t>1.11.6, для будівництва та обслуговування адміністративно-учбово-складського центру з вбудовано-прибудованими приміщеннями громадського призначення та паркінгом</t>
  </si>
  <si>
    <t>8000000000:82:414:0176</t>
  </si>
  <si>
    <t>Товариство з обмеженою відповідальністю "Торговий дім"Будпостач"</t>
  </si>
  <si>
    <t>30675322</t>
  </si>
  <si>
    <t>128888351</t>
  </si>
  <si>
    <t>1585240580361</t>
  </si>
  <si>
    <t>20.06.2018</t>
  </si>
  <si>
    <t>вул. Пирогівський шлях, 32</t>
  </si>
  <si>
    <t>1.11.2, для будівництва, експлуатації та обслуговування складських приміщень для зберігання промислових мастил</t>
  </si>
  <si>
    <t>8000000000:85:095:0007</t>
  </si>
  <si>
    <t>МЗК-1-01290</t>
  </si>
  <si>
    <t>8000000000:85:095:0011</t>
  </si>
  <si>
    <t>Публічне акціонерне товариство "Український науково-дослідний інститут авіаційної технології"</t>
  </si>
  <si>
    <t>14308552</t>
  </si>
  <si>
    <t>09.07.2004</t>
  </si>
  <si>
    <t>85-6-00211</t>
  </si>
  <si>
    <t>01.07.2005</t>
  </si>
  <si>
    <t>вул. Фрунзе, 47</t>
  </si>
  <si>
    <t>1.11.5, для обслуговування та експлуатації трансформаторної підстанції</t>
  </si>
  <si>
    <t>8000000000:85:096:0013</t>
  </si>
  <si>
    <t>Приватне акціонерне товариство "БАНКОМЗВ'ЯЗОК"</t>
  </si>
  <si>
    <t>19353391</t>
  </si>
  <si>
    <t>МЗК-1-00254</t>
  </si>
  <si>
    <t>вул. Фрунзе, 69 (літ.В)</t>
  </si>
  <si>
    <t>1.11.6, для обслуговування та експлуатації офісної будівлі</t>
  </si>
  <si>
    <t>8000000000:85:112:0001</t>
  </si>
  <si>
    <t>2140</t>
  </si>
  <si>
    <t>МЗК-1-02000</t>
  </si>
  <si>
    <t>15.08.2019</t>
  </si>
  <si>
    <t>вул. Новикова-Прибоя, 18</t>
  </si>
  <si>
    <t>8000000000:82:036:0080</t>
  </si>
  <si>
    <t>Приватне акціонерне товариство "ПОЗНЯКИ-ЖИЛ-БУД"</t>
  </si>
  <si>
    <t>24089818</t>
  </si>
  <si>
    <t>1323</t>
  </si>
  <si>
    <t>28.04.2007</t>
  </si>
  <si>
    <t>82-6-00422</t>
  </si>
  <si>
    <t>29.05.2007</t>
  </si>
  <si>
    <t>бульв. Лесі Українки, 7-9</t>
  </si>
  <si>
    <t>1.13.4, для будівництва житлового будинку із комплексом об'єктів громадського обслуговування та критими автостоянками (додаткова територія)</t>
  </si>
  <si>
    <t>8000000000:82:036:0121</t>
  </si>
  <si>
    <t>736</t>
  </si>
  <si>
    <t>16.07.2003</t>
  </si>
  <si>
    <t>82-6-00102</t>
  </si>
  <si>
    <t>1.13.2, для будівництва житлового будинку із комплексом об'єктів громадського обслуговування та критими автостоянками</t>
  </si>
  <si>
    <t>8000000000:82:039:0030</t>
  </si>
  <si>
    <t>Приватне акціонерне товариство "Мандарин Плаза"</t>
  </si>
  <si>
    <t>30675610</t>
  </si>
  <si>
    <t>644</t>
  </si>
  <si>
    <t>МЗК-1-00570</t>
  </si>
  <si>
    <t>перетин вул.Мечникова та бульв.Лесі Українки</t>
  </si>
  <si>
    <t>8000000000:82:039:0034</t>
  </si>
  <si>
    <t>1.13.2, для будівництва підпірної стіни</t>
  </si>
  <si>
    <t>867</t>
  </si>
  <si>
    <t>1.13.2, для будівництва житлового будинку з вбудовано-прибудованими приміщеннями та підземним паркінгом</t>
  </si>
  <si>
    <t>8000000000:82:079:0064</t>
  </si>
  <si>
    <t>8000000000:82:082:0001</t>
  </si>
  <si>
    <t>ПРИВАТНЕ АКЦІОНЕРНЕ ТОВАРИСТВО "КИЇВСЬКИЙ МАРГАРИНОВИЙ ЗАВОД"</t>
  </si>
  <si>
    <t>00333581</t>
  </si>
  <si>
    <t>79-6-00839</t>
  </si>
  <si>
    <t>06.03.2012</t>
  </si>
  <si>
    <t>просп. Науки, 3</t>
  </si>
  <si>
    <t>8000000000:82:082:0028</t>
  </si>
  <si>
    <t>79-6-00842</t>
  </si>
  <si>
    <t>8000000000:82:082:0029</t>
  </si>
  <si>
    <t>79-6-00841</t>
  </si>
  <si>
    <t>8000000000:82:082:0030</t>
  </si>
  <si>
    <t>217</t>
  </si>
  <si>
    <t>79-6-00840</t>
  </si>
  <si>
    <t>8000000000:82:083:0045</t>
  </si>
  <si>
    <t>Товариство з обмеженою відповідальністю "ІНВЕСТИЦІЙНО-БУДІВЕЛЬНА КОМПАНІЯ"ДНІПРОБУД"</t>
  </si>
  <si>
    <t>33593728</t>
  </si>
  <si>
    <t>3728</t>
  </si>
  <si>
    <t>27.08.2008</t>
  </si>
  <si>
    <t>79-6-00647</t>
  </si>
  <si>
    <t>10.09.2008</t>
  </si>
  <si>
    <t>шосе Стратегічне</t>
  </si>
  <si>
    <t>1.13.2, для будівництва житлових будинків з вбудованими приміщеннями та підземним паркінгом</t>
  </si>
  <si>
    <t>8000000000:82:414:0211</t>
  </si>
  <si>
    <t>ТОВАРИСТВО З ОБМЕЖЕНОЮ ВІДПОВІДАЛЬНІСТЮ ВКП "КОМУНШЛЯХБУД"</t>
  </si>
  <si>
    <t>21589942</t>
  </si>
  <si>
    <t>79-6-00394</t>
  </si>
  <si>
    <t>16.03.2006</t>
  </si>
  <si>
    <t>пров. Моторний, 18</t>
  </si>
  <si>
    <t>1.10.5, для есплуатації та обслуговування бази дорожньої техніки</t>
  </si>
  <si>
    <t>8000000000:82:415:0073</t>
  </si>
  <si>
    <t>Федорчук Людмила Миколаївна</t>
  </si>
  <si>
    <t>МЗК-1-00914</t>
  </si>
  <si>
    <t>вул. Столєтова, 46а</t>
  </si>
  <si>
    <t>0, для будівництва об'єктів інженерної інфраструктури (протизсувної споруди)</t>
  </si>
  <si>
    <t>8000000000:82:415:0187</t>
  </si>
  <si>
    <t>Публічне акціонерне товариство "Дікергофф Цемент Україна"</t>
  </si>
  <si>
    <t>04880386</t>
  </si>
  <si>
    <t>1538</t>
  </si>
  <si>
    <t>10.05.2016</t>
  </si>
  <si>
    <t>МЗК-1-00933</t>
  </si>
  <si>
    <t>вул. Червонопрапорна, 26</t>
  </si>
  <si>
    <t>1.10.5, для експлуатації та обслуговування існуючого цілісного майнового комплексу</t>
  </si>
  <si>
    <t>8000000000:82:415:0216</t>
  </si>
  <si>
    <t>4301</t>
  </si>
  <si>
    <t>79-6-00885</t>
  </si>
  <si>
    <t>вул. Саперно-Слобідська, 104</t>
  </si>
  <si>
    <t>1.20, для експлуатації та обслуговування споруд виробничої бази, що забезпечують водопостачання в м. Києві</t>
  </si>
  <si>
    <t>8000000000:82:415:0229</t>
  </si>
  <si>
    <t>Калініченко Микола Іванович</t>
  </si>
  <si>
    <t>79-6-00690</t>
  </si>
  <si>
    <t>27.02.2009</t>
  </si>
  <si>
    <t>вул. Столєтова, 40</t>
  </si>
  <si>
    <t>1.8, для обслуговування та експлуатації житлового будинку, господарських будівель і споруд, без права капітальної забудови</t>
  </si>
  <si>
    <t>8000000000:82:415:0281</t>
  </si>
  <si>
    <t>Товариство з обмеженою відповідальністю "БМВ"</t>
  </si>
  <si>
    <t>32588849</t>
  </si>
  <si>
    <t>62-6-00346</t>
  </si>
  <si>
    <t>вул. Академіка Писаржевського, 6</t>
  </si>
  <si>
    <t>8000000000:85:112:0002</t>
  </si>
  <si>
    <t>Приватне підприємство "ІНТЕКО"</t>
  </si>
  <si>
    <t>31053094</t>
  </si>
  <si>
    <t>1795</t>
  </si>
  <si>
    <t>17.11.2009</t>
  </si>
  <si>
    <t>78-6-00612</t>
  </si>
  <si>
    <t>вул. Федора Максименка, 7 (літера "А")</t>
  </si>
  <si>
    <t>1.13.2, для будівництва житлового будинку з вбудованими приміщеннями громадського та торговельного призначення і підземним паркінгом</t>
  </si>
  <si>
    <t>8000000000:85:114:0001</t>
  </si>
  <si>
    <t>Товариство з обмеженою відповідальністю "Оздоровчий табір"Лідер"</t>
  </si>
  <si>
    <t>30677199</t>
  </si>
  <si>
    <t>4805</t>
  </si>
  <si>
    <t>МЗК-1-01424</t>
  </si>
  <si>
    <t>вул. Миколи Юнкерова, 16</t>
  </si>
  <si>
    <t>1.16, для експлуатації та обслуговування майнового комплексу дитячого оздоровчого табору</t>
  </si>
  <si>
    <t>06.01, Для будівництва і обслуговування санаторно-оздоровчих закладів</t>
  </si>
  <si>
    <t>8000000000:85:125:0001</t>
  </si>
  <si>
    <t>78-6-00122</t>
  </si>
  <si>
    <t>17.10.2003</t>
  </si>
  <si>
    <t>вул. Миколи Юнкерова, 2</t>
  </si>
  <si>
    <t>1.17, для експлуатації та обслуговування дитячого оздоровчого табору "Лісовий"</t>
  </si>
  <si>
    <t>8000000000:85:125:0004</t>
  </si>
  <si>
    <t>Товариство з обмеженою відповідальністю "АЛЬФА-ГЛОБУС"</t>
  </si>
  <si>
    <t>31406523</t>
  </si>
  <si>
    <t>07.06.2004</t>
  </si>
  <si>
    <t>78-6-00178</t>
  </si>
  <si>
    <t>1.12.5, для реконструкції з розширенням спального корпусу, подальшої його експлуатації та обслуговування і для відновлення споруд з метою влаштування оздоровчо-реабілітаційного центру</t>
  </si>
  <si>
    <t>8000000000:85:126:0001</t>
  </si>
  <si>
    <t>ТОВАРИСТВО З ОБМЕЖЕНОЮ ВІДПОВІДАЛЬНІСТЮ "МІЖНАРОДНА ТЕНІСНА АКАДЕМІЯ"</t>
  </si>
  <si>
    <t>36048213</t>
  </si>
  <si>
    <t>3741</t>
  </si>
  <si>
    <t>МЗК-1-01036</t>
  </si>
  <si>
    <t>07.10.2016</t>
  </si>
  <si>
    <t>вул. Міська, 9</t>
  </si>
  <si>
    <t>1.17, для експлуатації та обслуговування будівель та споруд спортивно-оздоровчого комплексу "Міжнародна тенісна академія"</t>
  </si>
  <si>
    <t>8000000000:85:132:0002</t>
  </si>
  <si>
    <t>ТОВАРИСТВО З ОБМЕЖЕНОЮ ВІДПОВІДАЛЬНІСТЮ "АНТЕЛ-СТАНДАРТ"</t>
  </si>
  <si>
    <t>36163203</t>
  </si>
  <si>
    <t>МЗК-1-00677</t>
  </si>
  <si>
    <t>05.11.2015</t>
  </si>
  <si>
    <t>вул. Олени Теліги, 61а</t>
  </si>
  <si>
    <t>1.11.3, для реконструкції АЗС, будівництва кафе-магазину та автомийки</t>
  </si>
  <si>
    <t>8000000000:82:041:0001</t>
  </si>
  <si>
    <t>Федерація професійних спілок України</t>
  </si>
  <si>
    <t>00014479</t>
  </si>
  <si>
    <t>1960</t>
  </si>
  <si>
    <t>МЗК-1-01607</t>
  </si>
  <si>
    <t>майд. Незалежності, 2</t>
  </si>
  <si>
    <t>1.12.9, для експлуатації та обслуговування адміністративного будинку, комплексу споруд</t>
  </si>
  <si>
    <t>8000000000:82:041:0039</t>
  </si>
  <si>
    <t>Товариство з обмеженою відповідальністю "МЕРКУРІЙ"</t>
  </si>
  <si>
    <t>32070901</t>
  </si>
  <si>
    <t>б/н 91-6-00585</t>
  </si>
  <si>
    <t>91-6-00585</t>
  </si>
  <si>
    <t>вул. Хрещатик, 14 літ. "А"</t>
  </si>
  <si>
    <t>1.11.6, для експлуатації та обслуговування готелю з рестораном</t>
  </si>
  <si>
    <t>8000000000:82:052:0020</t>
  </si>
  <si>
    <t>Товариство з обмеженою відповідальністю "Цукротехрост"|Відкрите акціонерне товариство "Укргіпроцукор"|Товариство з обмеженою відповідальністю "Самаімпекс"</t>
  </si>
  <si>
    <t>24937835|00334416|30574531</t>
  </si>
  <si>
    <t>600</t>
  </si>
  <si>
    <t>82-6-00097</t>
  </si>
  <si>
    <t>24.06.2003</t>
  </si>
  <si>
    <t>вул. Щорса, 31</t>
  </si>
  <si>
    <t>1.11.6, для експлуатації та обслуговування адміністративного будинку,господарських будівель і споруд</t>
  </si>
  <si>
    <t>8000000000:82:052:0025</t>
  </si>
  <si>
    <t>Товариство з обмеженою відповідальністю "ФЛАЙ ДЕВЕЛОПМЕНТ"</t>
  </si>
  <si>
    <t>41406069</t>
  </si>
  <si>
    <t>999</t>
  </si>
  <si>
    <t>02.04.2016</t>
  </si>
  <si>
    <t>МЗК-1-00891</t>
  </si>
  <si>
    <t>вул. Євгена Коновальця, 19</t>
  </si>
  <si>
    <t>1.13.2, для будівництва (зі знесенням), експлуатації та обслуговування житлово-адміністративного комплексу з вбудованими та прибудованими приміщеннями громадського призначення та наземним і підземним паркінгами</t>
  </si>
  <si>
    <t>8000000000:82:052:0029</t>
  </si>
  <si>
    <t>МЗК-1-00889</t>
  </si>
  <si>
    <t>8000000000:82:053:0001</t>
  </si>
  <si>
    <t>Відкрите акціонерне товариство Універсам N 10</t>
  </si>
  <si>
    <t>02904250</t>
  </si>
  <si>
    <t>11201</t>
  </si>
  <si>
    <t>19.12.2002</t>
  </si>
  <si>
    <t>82-6-00069</t>
  </si>
  <si>
    <t>16.01.2003</t>
  </si>
  <si>
    <t>майд. Печерський, 1</t>
  </si>
  <si>
    <t>1.11.3, для експлуатації та обслуговування будівлі універсального магазину</t>
  </si>
  <si>
    <t>8000000000:82:053:0002</t>
  </si>
  <si>
    <t>807</t>
  </si>
  <si>
    <t>82-6-00326</t>
  </si>
  <si>
    <t>8000000000:82:083:0073</t>
  </si>
  <si>
    <t>ТОВАРИСТВО З ОБМЕЖЕНОЮ ВІДПОВІДАЛЬНІСТЮ "ЛЕРУА МЕРЛЕН УКРАЇНА"</t>
  </si>
  <si>
    <t>35679295</t>
  </si>
  <si>
    <t>1415</t>
  </si>
  <si>
    <t>МЗК-1-00316</t>
  </si>
  <si>
    <t>06.01.2015</t>
  </si>
  <si>
    <t>вул. Саперно-Слобідська, 26</t>
  </si>
  <si>
    <t>1.11.6, експлуатації та обслуговування торговельного центру з вбудованим паркінгом</t>
  </si>
  <si>
    <t>8000000000:82:084:0098</t>
  </si>
  <si>
    <t>Приватне акціонерне товариство "МТ КОНСАЛТИНГ"</t>
  </si>
  <si>
    <t>31167727</t>
  </si>
  <si>
    <t>17-2539</t>
  </si>
  <si>
    <t>79-6-00375</t>
  </si>
  <si>
    <t>перетин вул.Кіквідзе та Залізничного шосе</t>
  </si>
  <si>
    <t>1.11.6, для будівництва, обслуговування та експлуатації комплексу з продажу та обслуговування автомобілів</t>
  </si>
  <si>
    <t>8000000000:82:085:0015</t>
  </si>
  <si>
    <t>Приватне акціонерне товариство "Харчопродпакування"</t>
  </si>
  <si>
    <t>03569120</t>
  </si>
  <si>
    <t>10361</t>
  </si>
  <si>
    <t>79-6-00073</t>
  </si>
  <si>
    <t>вул. Саперно-Слобідська, 25</t>
  </si>
  <si>
    <t>1.10.5, для експлуатації і обслуговування адміністративно-виробничих будівель</t>
  </si>
  <si>
    <t>8000000000:82:085:0016</t>
  </si>
  <si>
    <t>1.10.5, для експлуатації і обслуговування трансформаторної будки</t>
  </si>
  <si>
    <t>8000000000:82:086:0003</t>
  </si>
  <si>
    <t>Товариство з обмеженою відповідальністю "Дослідно-експериментальний завод"Залізничник"</t>
  </si>
  <si>
    <t>24919498</t>
  </si>
  <si>
    <t>89</t>
  </si>
  <si>
    <t>23.01.2003</t>
  </si>
  <si>
    <t>82-6-00082</t>
  </si>
  <si>
    <t>шосе Залізничне, 4</t>
  </si>
  <si>
    <t>1.13.4, для експлуатації та обслуговування будівель і споруд цілісного майнового комплексу</t>
  </si>
  <si>
    <t>8000000000:82:087:0007</t>
  </si>
  <si>
    <t>ТОВАРИСТВО З ДОДАТКОВОЮ ВІДПОВІДАЛЬНІСТЮ "КИЇВСЬКИЙ ВПРОВАДЖУВАЛЬНИЙ ЗАВОД ІННОВАЦІЙНИХ ЗАСОБІВ ТА АВТОМАТИЗАЦІЇ"</t>
  </si>
  <si>
    <t>00227382</t>
  </si>
  <si>
    <t>МЗК-1-01964</t>
  </si>
  <si>
    <t>шосе Залізничне, 57</t>
  </si>
  <si>
    <t>1.13.4, для експлуатації та обслуговування єдиного майнового комплексу виробничо-адміністративно-складського призначення</t>
  </si>
  <si>
    <t>8000000000:85:034:0002</t>
  </si>
  <si>
    <t>Спільне підприємство "Спарта" у формі товариства з обмеженою відповідальністю</t>
  </si>
  <si>
    <t>23502170</t>
  </si>
  <si>
    <t>2-2197</t>
  </si>
  <si>
    <t>21.08.2004</t>
  </si>
  <si>
    <t>85-6-00144</t>
  </si>
  <si>
    <t>13.09.2004</t>
  </si>
  <si>
    <t>вул. Іллінська, 12</t>
  </si>
  <si>
    <t>8000000000:85:034:0022</t>
  </si>
  <si>
    <t>Дочірне підприємство "ФЕСТО"</t>
  </si>
  <si>
    <t>13683489</t>
  </si>
  <si>
    <t>85-6-00141</t>
  </si>
  <si>
    <t>вул. Борисоглібська, 11</t>
  </si>
  <si>
    <t>8000000000:85:148:0002</t>
  </si>
  <si>
    <t>Гаражний кооператив "Дружба"</t>
  </si>
  <si>
    <t>22885453</t>
  </si>
  <si>
    <t>4590</t>
  </si>
  <si>
    <t>85-6-00295</t>
  </si>
  <si>
    <t>вул. Червонопільська, 2</t>
  </si>
  <si>
    <t>8000000000:85:148:0003</t>
  </si>
  <si>
    <t>Приватне акціонерне товариство "АГРОФІРМА"ТРОЯНДА"</t>
  </si>
  <si>
    <t>03359658</t>
  </si>
  <si>
    <t>17-3956</t>
  </si>
  <si>
    <t>85-6-00235</t>
  </si>
  <si>
    <t>вул. Вишгородська, 45</t>
  </si>
  <si>
    <t>1.15, для благоустрою пам'ятки природи "Крістерова гірка"</t>
  </si>
  <si>
    <t>04.10, Для збереження та використання пам'яток природи</t>
  </si>
  <si>
    <t>8000000000:85:148:0004</t>
  </si>
  <si>
    <t>8000000000:85:148:0071</t>
  </si>
  <si>
    <t>МЗК-1-01022</t>
  </si>
  <si>
    <t>27.09.2016</t>
  </si>
  <si>
    <t>1.13.2, для будівництва, експлуатації та обслуговування житлового комплексу з об'єктами соціально-громадського призначення та паркінгами</t>
  </si>
  <si>
    <t>8000000000:85:148:0079</t>
  </si>
  <si>
    <t>85-6-00519</t>
  </si>
  <si>
    <t>27.08.2012</t>
  </si>
  <si>
    <t>1.13.2, для будівництва, експлуатації та обслуговування житлового комплексу з об'єктами соціально-громадського призначення та паркінгами (додаткова територія для розширення)</t>
  </si>
  <si>
    <t>8000000000:85:155:0023</t>
  </si>
  <si>
    <t>Помісна церква євангельських християн-баптистів</t>
  </si>
  <si>
    <t>б/н 85-5-00028</t>
  </si>
  <si>
    <t>04.08.1999</t>
  </si>
  <si>
    <t>85-5-00028</t>
  </si>
  <si>
    <t>вул. Кобзарська, 10</t>
  </si>
  <si>
    <t>0, Для експлуатації та обслуговування існуючого молитовного будинку та господарських споруд</t>
  </si>
  <si>
    <t>8000000000:79:383:0001</t>
  </si>
  <si>
    <t>Відкрите акціонерне товариство "Московський універмаг"</t>
  </si>
  <si>
    <t>21564698</t>
  </si>
  <si>
    <t>715</t>
  </si>
  <si>
    <t>27.03.2001</t>
  </si>
  <si>
    <t>79-6-00032</t>
  </si>
  <si>
    <t>27.04.2001</t>
  </si>
  <si>
    <t>просп. 40-річчя Жовтня, 104</t>
  </si>
  <si>
    <t>1.11.3, для експлуатації та обслуговування універмагу</t>
  </si>
  <si>
    <t>8000000000:79:392:0015</t>
  </si>
  <si>
    <t>Товариство з обмеженою відповідальністю "Луол-Петролеум"</t>
  </si>
  <si>
    <t>24735965</t>
  </si>
  <si>
    <t>2971</t>
  </si>
  <si>
    <t>79-6-00016</t>
  </si>
  <si>
    <t>26.09.2000</t>
  </si>
  <si>
    <t>просп. Академіка Глушкова, 9а</t>
  </si>
  <si>
    <t>1.11.6, Для будівництва, експлуатації та обслуговування автозаправної станції</t>
  </si>
  <si>
    <t>8000000000:79:392:0038</t>
  </si>
  <si>
    <t>Приватне підприємство "Верона 9"</t>
  </si>
  <si>
    <t>33634069</t>
  </si>
  <si>
    <t>МЗК-1-00986</t>
  </si>
  <si>
    <t>перетин вул.Академіка Глушкова та Академіка Заболотного</t>
  </si>
  <si>
    <t>1.13.2, для будівництва, експлуатації житлового комплексу з об'єктами громадського призначення та дитячим дошкільним закладом</t>
  </si>
  <si>
    <t>8000000000:82:087:0018</t>
  </si>
  <si>
    <t>Балясна Тетяна Михайлівна</t>
  </si>
  <si>
    <t>09.03.2017</t>
  </si>
  <si>
    <t>МЗК-1-01153</t>
  </si>
  <si>
    <t>16.03.2017</t>
  </si>
  <si>
    <t>проїзд Військовий, 1 літ. "З"</t>
  </si>
  <si>
    <t>1.11.6, для експлуатації і обслуговування нежитлового (адміністративного) будинку</t>
  </si>
  <si>
    <t>8000000000:82:087:0021</t>
  </si>
  <si>
    <t>ТОВАРИСТВО З ОБМЕЖЕНОЮ ВІДПОВІДАЛЬНІСТЮ "ШАТО"</t>
  </si>
  <si>
    <t>33236760</t>
  </si>
  <si>
    <t>545</t>
  </si>
  <si>
    <t>МЗК-1-01237</t>
  </si>
  <si>
    <t>проїзд Військовий, 1 літ. "И"</t>
  </si>
  <si>
    <t>1.11.6, для експлуатації та обслуговування (адміністративно-складської) нежитлової будівлі</t>
  </si>
  <si>
    <t>8000000000:82:091:0001</t>
  </si>
  <si>
    <t>17-6541</t>
  </si>
  <si>
    <t>82-6-00349</t>
  </si>
  <si>
    <t>вул. Перспективна, 4</t>
  </si>
  <si>
    <t>1.11.1, для експлуатації та обслуговування станції технічного обслуговування та ремонту автомобілів</t>
  </si>
  <si>
    <t>8000000000:82:094:0002</t>
  </si>
  <si>
    <t>Закрите акціонерне товариство "ГПІ-5"</t>
  </si>
  <si>
    <t>00300920</t>
  </si>
  <si>
    <t>12.03.2004</t>
  </si>
  <si>
    <t>82-6-00155</t>
  </si>
  <si>
    <t>22.03.2004</t>
  </si>
  <si>
    <t>бульв. Лесі Українки, 34</t>
  </si>
  <si>
    <t>1.11.6, для експлуатації та обслуговування будівлі інституту</t>
  </si>
  <si>
    <t>8000000000:82:094:0004</t>
  </si>
  <si>
    <t>Відкрите акціонерне товариство "Хімнафтомашпроект"</t>
  </si>
  <si>
    <t>00219632</t>
  </si>
  <si>
    <t>3127</t>
  </si>
  <si>
    <t>25.09.2000</t>
  </si>
  <si>
    <t>82-6-00007</t>
  </si>
  <si>
    <t>1.11.6, Для експлуатації та обслуговування адміністративного будинку інституту</t>
  </si>
  <si>
    <t>8000000000:82:094:0014</t>
  </si>
  <si>
    <t>МАЛЕ БАГАТОПРОФІЛЬНЕ ПІДПРИЄМСТВО "КИЇВТЕХНОКОМПЛЕКТ" У ФОРМІ ТОВАРИСТВА З ОБМЕЖЕНОЮ ВІДПОВІДАЛЬНІСТЮ</t>
  </si>
  <si>
    <t>19128346</t>
  </si>
  <si>
    <t>885</t>
  </si>
  <si>
    <t>МЗК-1-01509</t>
  </si>
  <si>
    <t>бульв. Марії Приймаченко, 1/27</t>
  </si>
  <si>
    <t>0, для експлуатації та обслуговування павільону для приймання вторсировини</t>
  </si>
  <si>
    <t>8000000000:82:094:0017</t>
  </si>
  <si>
    <t>МЗК-1-00204</t>
  </si>
  <si>
    <t>1.10.3, для експлуатації та обслуговування трансформаторної підстанції (ТП-2543)</t>
  </si>
  <si>
    <t>8000000000:85:036:0003</t>
  </si>
  <si>
    <t>Товариство з обмеженою відповідальністю "БУДПРОМАЛЬЯНС"</t>
  </si>
  <si>
    <t>32957379</t>
  </si>
  <si>
    <t>2938</t>
  </si>
  <si>
    <t>22.10.2007</t>
  </si>
  <si>
    <t>78-6-00479</t>
  </si>
  <si>
    <t>09.11.2007</t>
  </si>
  <si>
    <t>вул. Гамарника, 64</t>
  </si>
  <si>
    <t>1.17, для реконструкції, експлуатації та обслуговування бази відпочинку</t>
  </si>
  <si>
    <t>8000000000:85:044:0001</t>
  </si>
  <si>
    <t>Профспілка працівників освіти і науки України</t>
  </si>
  <si>
    <t>02605316</t>
  </si>
  <si>
    <t>МЗК-1-01508</t>
  </si>
  <si>
    <t>вул. Миколи Юнкерова, 76</t>
  </si>
  <si>
    <t>1.16, для експлуатації та обслуговування будівель і споруд дитячого санітарно-оздоровчого табору "Пуща-Водиця"</t>
  </si>
  <si>
    <t>8000000000:85:044:0003</t>
  </si>
  <si>
    <t>МЗК-1-01507</t>
  </si>
  <si>
    <t>8000000000:85:047:0005</t>
  </si>
  <si>
    <t>Релігійна організація "Українська євангельська теологічна семінарія Союзу вільних церков християн Євангельської Віри України"</t>
  </si>
  <si>
    <t>20052306</t>
  </si>
  <si>
    <t>8-2058</t>
  </si>
  <si>
    <t>04.07.2005</t>
  </si>
  <si>
    <t>78-6-00296</t>
  </si>
  <si>
    <t>04.08.2005</t>
  </si>
  <si>
    <t>вул. Квітки Цісик, 57</t>
  </si>
  <si>
    <t>1.12.6, для експлуатації та обслуговування навчально-оздоровчого закладу та благоустрою прилеглої території</t>
  </si>
  <si>
    <t>8000000000:79:616:0169</t>
  </si>
  <si>
    <t>8000000000:79:651:0016</t>
  </si>
  <si>
    <t>МЗК-1-01174</t>
  </si>
  <si>
    <t>просп. Науки, 68</t>
  </si>
  <si>
    <t>1, для експлуатації та обслуговування плодоовочевого магазину зі сховищем для тари</t>
  </si>
  <si>
    <t>8000000000:79:652:0030</t>
  </si>
  <si>
    <t>Науково-виробниче колективне підприємство "Машини, інформаційні технології і системи" (МІТІС)</t>
  </si>
  <si>
    <t>13668308</t>
  </si>
  <si>
    <t>б/н 79-5-00016</t>
  </si>
  <si>
    <t>22.07.1997</t>
  </si>
  <si>
    <t>79-5-00016</t>
  </si>
  <si>
    <t>просп. Науки, 76</t>
  </si>
  <si>
    <t>0, експлуатації та обслуговування нежитлового будинку</t>
  </si>
  <si>
    <t>8000000000:79:392:0091</t>
  </si>
  <si>
    <t>Національний комплекс "Експоцентр України"</t>
  </si>
  <si>
    <t>21710384</t>
  </si>
  <si>
    <t>б/н 79-5-00024</t>
  </si>
  <si>
    <t>28.04.1998</t>
  </si>
  <si>
    <t>79-5-00024</t>
  </si>
  <si>
    <t>вул. Академіка Глушкова, 1</t>
  </si>
  <si>
    <t>1.13.4, для експлуатації і обслуговування цілісного майнового комплексу центру та проведення виставкової діяльності</t>
  </si>
  <si>
    <t>8000000000:79:392:0119</t>
  </si>
  <si>
    <t>б/н 79-6-00527</t>
  </si>
  <si>
    <t>09.08.2007</t>
  </si>
  <si>
    <t>79-6-00527</t>
  </si>
  <si>
    <t>вул. Героїв оборони, 4</t>
  </si>
  <si>
    <t>1.13.4, для експлуатації та обслуговування станції технічного обслуговування автомобілів</t>
  </si>
  <si>
    <t>8000000000:79:392:0162</t>
  </si>
  <si>
    <t>Спільне українсько-англійське підприємство "Західна нафтова група" у формі товариства з обмеженою відповідальністю|Державне підприємство "Державний дорожній науково-дослідний інститут імені М.П.Шульгіна"</t>
  </si>
  <si>
    <t>30887609|03450778</t>
  </si>
  <si>
    <t>30.12.2016</t>
  </si>
  <si>
    <t>МЗК-1-01128</t>
  </si>
  <si>
    <t>18.01.2017</t>
  </si>
  <si>
    <t>вул. Академіка Заболотного, 3</t>
  </si>
  <si>
    <t>1.13.2, для експлуатації житлових будинків (прибудинкова територія) та громадська забудова у складі реалізації комплексної забудови кварталу згідно ДПТ</t>
  </si>
  <si>
    <t>8000000000:79:392:0301</t>
  </si>
  <si>
    <t>МЗК-1-00984</t>
  </si>
  <si>
    <t>вул. Академіка Заболотного, 1</t>
  </si>
  <si>
    <t>1.13.2, для будівництва та експлуатації житлового комплексу з об'єктами громадського призначення та створення озеленених територій загального користування</t>
  </si>
  <si>
    <t>8000000000:82:095:0004</t>
  </si>
  <si>
    <t>6631</t>
  </si>
  <si>
    <t>МЗК-1-00152</t>
  </si>
  <si>
    <t>бульв. Дружби народів, 25/31</t>
  </si>
  <si>
    <t>1.10.3, для експлуатації та обслуговування розподільчого пункту (РП-39)</t>
  </si>
  <si>
    <t>8000000000:82:095:0007</t>
  </si>
  <si>
    <t>10.03.2000</t>
  </si>
  <si>
    <t>82-6-00002</t>
  </si>
  <si>
    <t>06.04.2000</t>
  </si>
  <si>
    <t>1.11.3, експлуатації та обслуговування торговельного комплекс з малих архітектурних форм</t>
  </si>
  <si>
    <t>8000000000:82:096:0005</t>
  </si>
  <si>
    <t>Закрите акціонерне товариство "Укргідроспецбудпроект"</t>
  </si>
  <si>
    <t>05415533</t>
  </si>
  <si>
    <t>1413</t>
  </si>
  <si>
    <t>18.06.2001</t>
  </si>
  <si>
    <t>82-6-00023</t>
  </si>
  <si>
    <t>03.07.2001</t>
  </si>
  <si>
    <t>вул. Сергія Струтинського, 8</t>
  </si>
  <si>
    <t>1.11.5, для експлуатації та обслуговування адміністративного будинку і господарських будівель</t>
  </si>
  <si>
    <t>8000000000:82:096:0006</t>
  </si>
  <si>
    <t>ТОВАРИСТВО З ОБМЕЖЕНОЮ ВІДПОВІДАЛЬНІСТЮ "А.М.АЛЬФА ГРУП"</t>
  </si>
  <si>
    <t>40632479</t>
  </si>
  <si>
    <t>05.09.2018</t>
  </si>
  <si>
    <t>МЗК-1-01713</t>
  </si>
  <si>
    <t>вул. Болсуновська, 6</t>
  </si>
  <si>
    <t>1.13.3, для експлуатації та обслуговування нежитлового будинку</t>
  </si>
  <si>
    <t>8000000000:82:096:0022</t>
  </si>
  <si>
    <t>8000000000:82:097:0002</t>
  </si>
  <si>
    <t>МЗК-1-00686</t>
  </si>
  <si>
    <t>вул. Кіквідзе, 4б</t>
  </si>
  <si>
    <t>1.14.3, для експлуатації та обслуговування майнового комплексу</t>
  </si>
  <si>
    <t>8000000000:82:185:0060</t>
  </si>
  <si>
    <t>Відкрите акціонерне товариство "Інжинірінг"</t>
  </si>
  <si>
    <t>13667496</t>
  </si>
  <si>
    <t>3120</t>
  </si>
  <si>
    <t>13.12.2001</t>
  </si>
  <si>
    <t>82-6-00034</t>
  </si>
  <si>
    <t>11.01.2002</t>
  </si>
  <si>
    <t>вул. Панфіловців, 1а</t>
  </si>
  <si>
    <t>1.10.5, для експлуатації та обслуговування адміністративно-господарських будівель і споруд</t>
  </si>
  <si>
    <t>8000000000:82:185:0109</t>
  </si>
  <si>
    <t>Товариство з обмеженою відповідальністю "Підприємство"КИЇВ"</t>
  </si>
  <si>
    <t>00308146</t>
  </si>
  <si>
    <t>МЗК-1-00146</t>
  </si>
  <si>
    <t>10.01.2014</t>
  </si>
  <si>
    <t>вул. Січневого повстання, 34 (Лаврська, 16)</t>
  </si>
  <si>
    <t>1.13.2, для реконструкції території, комплексу будівель та споруд колишньої взуттєвої фабрики для будівництва, експлуатації та обслуговування багатофункціонального громадсько-житлового комплексу з об'єктами готельного та офісного призначення, житловими будинками із знесенням відповідних об'єктів та з комплексним благоустроєм території</t>
  </si>
  <si>
    <t>3,75%, 11,25%, 4,5%</t>
  </si>
  <si>
    <t>1.13.2, для реконструкції території, комплексу будівель та споруд колишньої взуттєвої фабрики для будівництва, експлуатації та обслуговування багатофункціонального громадсько-житлового комплексу з об'єктами готельного та офісного призначення, житловими...</t>
  </si>
  <si>
    <t>8000000000:82:185:0116</t>
  </si>
  <si>
    <t>24.09.2010</t>
  </si>
  <si>
    <t>82-6-00603</t>
  </si>
  <si>
    <t>19.10.2010</t>
  </si>
  <si>
    <t>на розі вул.Панфіловців та вул.Січневого повстання</t>
  </si>
  <si>
    <t>1.10.3, для будівництва,експлуатації та обслуговування підземної трансформаторної підстанції</t>
  </si>
  <si>
    <t>8000000000:82:185:0118</t>
  </si>
  <si>
    <t>Приватне підприємство "Автодом"</t>
  </si>
  <si>
    <t>30574332</t>
  </si>
  <si>
    <t>451</t>
  </si>
  <si>
    <t>82-6-00667</t>
  </si>
  <si>
    <t>вул. Івана Мазепи, 42а</t>
  </si>
  <si>
    <t>1.11.6, для будівництва, експлуатації та обслуговування адміністративно-громадського центру з паркінгом</t>
  </si>
  <si>
    <t>8000000000:82:185:0133</t>
  </si>
  <si>
    <t>19.12.2007</t>
  </si>
  <si>
    <t>82-6-00468</t>
  </si>
  <si>
    <t>25.12.2007</t>
  </si>
  <si>
    <t>вул. Лаврська, 16</t>
  </si>
  <si>
    <t>8000000000:82:186:0002</t>
  </si>
  <si>
    <t>Товариство з обмеженою відповідальністю "Джі Ем Сі Аллайенс ЛЛП"</t>
  </si>
  <si>
    <t>Іноз(75)</t>
  </si>
  <si>
    <t>656</t>
  </si>
  <si>
    <t>22.05.2008</t>
  </si>
  <si>
    <t>82-6-00501</t>
  </si>
  <si>
    <t>09.06.2008</t>
  </si>
  <si>
    <t>вул. Московська, 43/11 літ. "А"</t>
  </si>
  <si>
    <t>1.13.2, для будівництва, експлуатації та обслуговування адміністративно-готельно-житлового комплексу з вбудовано-прибудованими приміщеннями соціально-побутового призначення та підземним паркінгом</t>
  </si>
  <si>
    <t>8000000000:79:694:0027</t>
  </si>
  <si>
    <t>Фізична особа-підприємець Ляшук Алла Миколаївна</t>
  </si>
  <si>
    <t>70</t>
  </si>
  <si>
    <t>79-6-00844</t>
  </si>
  <si>
    <t>07.03.2012</t>
  </si>
  <si>
    <t>вул. Ужгородська, 17-19</t>
  </si>
  <si>
    <t>1.11.3, для розширення території під торговельний комплекс</t>
  </si>
  <si>
    <t>8000000000:79:713:0001</t>
  </si>
  <si>
    <t>79-6-00854</t>
  </si>
  <si>
    <t>просп. Академіка Глушкова, 139</t>
  </si>
  <si>
    <t>8000000000:79:713:0002</t>
  </si>
  <si>
    <t>б/н 79-6-00533</t>
  </si>
  <si>
    <t>23.08.2007</t>
  </si>
  <si>
    <t>79-6-00533</t>
  </si>
  <si>
    <t>просп. Академіка Глушкова, 67</t>
  </si>
  <si>
    <t>8000000000:79:713:0015</t>
  </si>
  <si>
    <t>Жаворонков Олексій Вікторович</t>
  </si>
  <si>
    <t>1381</t>
  </si>
  <si>
    <t>20.12.2018</t>
  </si>
  <si>
    <t>МЗК-1-01838</t>
  </si>
  <si>
    <t>просп. Академіка Глушкова, 69</t>
  </si>
  <si>
    <t>1.11.1, для експлуатації та обслуговування станції технічного обслуговування та автомийки</t>
  </si>
  <si>
    <t>8000000000:79:716:0003</t>
  </si>
  <si>
    <t>Товариство з обмеженою відповідальністю "Панорама-інвест"</t>
  </si>
  <si>
    <t>32958042</t>
  </si>
  <si>
    <t>398</t>
  </si>
  <si>
    <t>МЗК-1-00877</t>
  </si>
  <si>
    <t>вул. Жулянська, 10</t>
  </si>
  <si>
    <t>1.10.5, для експлуатації та обслуговування майнового комплексу (адміністративних та складських приміщень)</t>
  </si>
  <si>
    <t>8000000000:79:392:0302</t>
  </si>
  <si>
    <t>208</t>
  </si>
  <si>
    <t>МЗК-1-00985</t>
  </si>
  <si>
    <t>1.13, для будівництва об'єктів інженерно-транспортної інфраструктури та створення озеленених територій загального користування</t>
  </si>
  <si>
    <t>8000000000:79:393:0001</t>
  </si>
  <si>
    <t>Відкрите акціонерне товариство "Готель Голосіївський"</t>
  </si>
  <si>
    <t>03358529</t>
  </si>
  <si>
    <t>б/н 79-5-00023</t>
  </si>
  <si>
    <t>21.04.1998</t>
  </si>
  <si>
    <t>79-5-00023</t>
  </si>
  <si>
    <t>просп. 40-річчя Жовтня, 93</t>
  </si>
  <si>
    <t>0, експлуатації та обслуговування готелю</t>
  </si>
  <si>
    <t>8000000000:79:401:0047</t>
  </si>
  <si>
    <t>1003</t>
  </si>
  <si>
    <t>79-6-00158</t>
  </si>
  <si>
    <t>просп. Академіка Глушкова, 10</t>
  </si>
  <si>
    <t>1.11.3, для будівництва, обслуговування та експлуатації автозаправного копмлексу</t>
  </si>
  <si>
    <t>8000000000:79:401:0050</t>
  </si>
  <si>
    <t>Товариство з обмеженою відповідальністю "Гранада"</t>
  </si>
  <si>
    <t>23712789</t>
  </si>
  <si>
    <t>79-6-00810</t>
  </si>
  <si>
    <t>вул. Композитора Лятошинського, 2а</t>
  </si>
  <si>
    <t>1.11.1, для будівництва та експлуатації комплексної станції технічного обслуговування автомобілів</t>
  </si>
  <si>
    <t>8000000000:82:097:0010</t>
  </si>
  <si>
    <t>8000000000:82:100:0038</t>
  </si>
  <si>
    <t>Місіонерський євангелізаційно-благодійний центр об'єднання християнських церков України "Слово Життя"</t>
  </si>
  <si>
    <t>21687780</t>
  </si>
  <si>
    <t>4315</t>
  </si>
  <si>
    <t>26.10.2006</t>
  </si>
  <si>
    <t>82-6-00388</t>
  </si>
  <si>
    <t>вул. Мічуріна, 66-70</t>
  </si>
  <si>
    <t>1.12.6, для будівництва, експлуатації та обслуговування міжконфесійного храму "Мир, любов та єдність"</t>
  </si>
  <si>
    <t>8000000000:82:101:0055</t>
  </si>
  <si>
    <t>Суб'єкт підприємницької діяльності-фізична особа Пасічник Дарія Степанівна</t>
  </si>
  <si>
    <t>79-6-00382</t>
  </si>
  <si>
    <t>вул. Велика Китаївська, 48</t>
  </si>
  <si>
    <t>1.11.6, для будівництва, експлуатації та обслуговування торгово-виставкового комплексу</t>
  </si>
  <si>
    <t>8000000000:82:198:0001</t>
  </si>
  <si>
    <t>ТОВАРИСТВО З ОБМЕЖЕНОЮ ВІДПОВІДАЛЬНІСТЮ "РІЕЛТ-КОМПЛЕКС"|Приватне акціонерне товариство "М-СЕРВІС"</t>
  </si>
  <si>
    <t>35998381|33104103</t>
  </si>
  <si>
    <t>83</t>
  </si>
  <si>
    <t>МЗК-1-01487</t>
  </si>
  <si>
    <t>бульв.Л.Українки, 26, вул.Кутузова, 13, літ."А"</t>
  </si>
  <si>
    <t>1, для експлуатації та обслуговування адміністративно-побутових будівель</t>
  </si>
  <si>
    <t>8000000000:82:198:0003</t>
  </si>
  <si>
    <t>ДЕРЖАВНА КОМІСІЯ УКРАЇНИ ПО ЗАПАСАХ КОРИСНИХ КОПАЛИН|Український державний геологорозвідувальний інститут (УКРДГРІ) (державне підприємство)|Фонд державного майна України|Приватне акціонерне товариство "ІНСТИТУТ ПАПЕРУ"|Державне геологічне підприємство "Державна комісія з експертизи геологічних проектів та кошторисів"Геолекспертиза"|Державне науково-виробниче підприємство "Державний інформаційний геологічний фонд України"</t>
  </si>
  <si>
    <t>01432865|01432032|00032945|31812534|16394030|01432859</t>
  </si>
  <si>
    <t>4559</t>
  </si>
  <si>
    <t>МЗК-1-00748</t>
  </si>
  <si>
    <t>вул. Кутузова, 18/7</t>
  </si>
  <si>
    <t>8000000000:82:198:0026</t>
  </si>
  <si>
    <t>Товариство з обмеженою відповідальністю "Оптіма"</t>
  </si>
  <si>
    <t>31084845</t>
  </si>
  <si>
    <t>107</t>
  </si>
  <si>
    <t>82-6-00151</t>
  </si>
  <si>
    <t>бульв. Лесі Українки, 26</t>
  </si>
  <si>
    <t>1.11.6, для будівництва, експлуатації та обслуговування багатофункціогального офісного центру</t>
  </si>
  <si>
    <t>8000000000:79:716:0014</t>
  </si>
  <si>
    <t>Товариство з обмеженою відповідальністю "МЕГАПОЛІСЖИТЛОБУД"</t>
  </si>
  <si>
    <t>34615529</t>
  </si>
  <si>
    <t>25.01.2006</t>
  </si>
  <si>
    <t>79-6-00384</t>
  </si>
  <si>
    <t>вул. Велика Кільцева, 1а</t>
  </si>
  <si>
    <t>1.13.2, для будівництва житлового комплексу з соціальною інфраструктурою та підзмним паркінгом</t>
  </si>
  <si>
    <t>8000000000:79:716:0020</t>
  </si>
  <si>
    <t>Товариство з обмеженою відповідальністю "АРС-М"</t>
  </si>
  <si>
    <t>24723921</t>
  </si>
  <si>
    <t>17.02.2005</t>
  </si>
  <si>
    <t>79-6-00285</t>
  </si>
  <si>
    <t>22.02.2005</t>
  </si>
  <si>
    <t>вул. Велика Окружна, 1</t>
  </si>
  <si>
    <t>1.11.3, для реконструкції, експлуатації та обслуговування автозаправної станції з комплексом сервісного обслуговування</t>
  </si>
  <si>
    <t>8000000000:79:716:0027</t>
  </si>
  <si>
    <t>31.10.2017</t>
  </si>
  <si>
    <t>МЗК-1-01398</t>
  </si>
  <si>
    <t>07.11.2017</t>
  </si>
  <si>
    <t>1.11.3, для будівництва та експлуатації АЗС з об'єктами сервісного обслуговування</t>
  </si>
  <si>
    <t>8000000000:79:716:0032</t>
  </si>
  <si>
    <t>2931</t>
  </si>
  <si>
    <t>27.07.2006</t>
  </si>
  <si>
    <t>79-6-00482</t>
  </si>
  <si>
    <t>15.03.2007</t>
  </si>
  <si>
    <t>дорога Кільцева, 1а</t>
  </si>
  <si>
    <t>1.13.3, для будівництва житлових будинків, багатофунціонального торговельно-розважального, виставково-готельно-офісного комплексу з паркінгом</t>
  </si>
  <si>
    <t>8000000000:79:719:0044</t>
  </si>
  <si>
    <t>Товариство з обмеженою відповідальністю науково-виробнича фірма "ППЛ"</t>
  </si>
  <si>
    <t>21565829</t>
  </si>
  <si>
    <t>3473</t>
  </si>
  <si>
    <t>26.10.2000</t>
  </si>
  <si>
    <t>79-6-00020</t>
  </si>
  <si>
    <t>22.11.2000</t>
  </si>
  <si>
    <t>вул. Академіка Глушкова, 42д</t>
  </si>
  <si>
    <t>1.10.5, для завершення будівництва та експлуатації і обслуговування цеху по виробництву запасних частин і агрегатів нафтогазового</t>
  </si>
  <si>
    <t>8000000000:79:720:0011</t>
  </si>
  <si>
    <t>ТОВАРИСТВО З ОБМЕЖЕНОЮ ВІДПОВІДАЛЬНІСТЮ "Т-ПРОЕКТ"</t>
  </si>
  <si>
    <t>39489661</t>
  </si>
  <si>
    <t>МЗК-1-01931</t>
  </si>
  <si>
    <t>вул. Композитора Лятошинського, 14</t>
  </si>
  <si>
    <t>0, Для експлуатації та обслуговування торговельних павільйонів</t>
  </si>
  <si>
    <t>8000000000:82:002:0005</t>
  </si>
  <si>
    <t>Товариство з обмеженою відповідальністю "ЕТРЕКС"</t>
  </si>
  <si>
    <t>31955150</t>
  </si>
  <si>
    <t>826</t>
  </si>
  <si>
    <t>19.08.2003</t>
  </si>
  <si>
    <t>85-6-00060</t>
  </si>
  <si>
    <t>01.09.2003</t>
  </si>
  <si>
    <t>узвіз Володимирський, 6</t>
  </si>
  <si>
    <t>1.11.6, для будівництва, експлуатації та обслуговування готелю</t>
  </si>
  <si>
    <t>8000000000:82:003:0001</t>
  </si>
  <si>
    <t>Товариство з обмеженою відповідальністю "Футбольний клуб"Динамо"Київ"</t>
  </si>
  <si>
    <t>00305981</t>
  </si>
  <si>
    <t>82-6-00364</t>
  </si>
  <si>
    <t>вул. Михайла Грушевського, 3</t>
  </si>
  <si>
    <t>1.12.7, для експлуатації та обслуговування будівель і споруд стадіону "Динамо"</t>
  </si>
  <si>
    <t>8000000000:79:401:0058</t>
  </si>
  <si>
    <t>8000000000:79:421:0006</t>
  </si>
  <si>
    <t>Товариство з обмеженою відповідальністю "Теремки-2"</t>
  </si>
  <si>
    <t>38129227</t>
  </si>
  <si>
    <t>МЗК-1-00058</t>
  </si>
  <si>
    <t>11.10.2013</t>
  </si>
  <si>
    <t>1.11.4, для організації малого ринкового комплексу</t>
  </si>
  <si>
    <t>8000000000:79:421:0018</t>
  </si>
  <si>
    <t>Товариство з додатковою відповідальністю "Універсам №13"Теремки"</t>
  </si>
  <si>
    <t>02904421</t>
  </si>
  <si>
    <t>1857</t>
  </si>
  <si>
    <t>79-6-00012</t>
  </si>
  <si>
    <t>11.08.2000</t>
  </si>
  <si>
    <t>1.11.3, для обслуговування та експлуатації комплексу будівель і споруд універсаму</t>
  </si>
  <si>
    <t>8000000000:79:421:0025</t>
  </si>
  <si>
    <t>79-6-00814</t>
  </si>
  <si>
    <t>вул. Юрія Смолича, 2</t>
  </si>
  <si>
    <t>1.11.6, для завершення будівництва,подальших експлуатації та обслуговування блоку побутового обслуговування</t>
  </si>
  <si>
    <t>8000000000:79:421:0095</t>
  </si>
  <si>
    <t>Товариство з обмеженою відповідальністю "Клуб"Т-2"</t>
  </si>
  <si>
    <t>34180798</t>
  </si>
  <si>
    <t>1163</t>
  </si>
  <si>
    <t>79-6-00796</t>
  </si>
  <si>
    <t>вул. Композитора Лятошинського, 18б</t>
  </si>
  <si>
    <t>8000000000:79:427:0004</t>
  </si>
  <si>
    <t>МЗК-1-00982</t>
  </si>
  <si>
    <t>вул. Васильківська, 94а</t>
  </si>
  <si>
    <t>1.10.5, для експлуатації та обслуговування виробничої бази БМУ-3</t>
  </si>
  <si>
    <t>8000000000:79:427:0046</t>
  </si>
  <si>
    <t>ТОВАРИСТВО З ОБМЕЖЕНОЮ ВІДПОВІДАЛЬНІСТЮ "СПОРТБІЗЕЛЕКТ"</t>
  </si>
  <si>
    <t>38704800</t>
  </si>
  <si>
    <t>21.01.2014</t>
  </si>
  <si>
    <t>МЗК-1-00166</t>
  </si>
  <si>
    <t>03.02.2014</t>
  </si>
  <si>
    <t>вул. Васильківська, 100а</t>
  </si>
  <si>
    <t>1.11.6, для будівництва, експлуатації та обслуговування торгово-офісного центру з вбудовано-прибудованими приміщеннями, з підземним паркінгом та благоустроєм території</t>
  </si>
  <si>
    <t>8000000000:82:102:0057</t>
  </si>
  <si>
    <t>Пономарчук Віктор Євгенійович</t>
  </si>
  <si>
    <t>11.06.2009</t>
  </si>
  <si>
    <t>82-6-00552</t>
  </si>
  <si>
    <t>15.06.2009</t>
  </si>
  <si>
    <t>вул. Пирятинська, 23</t>
  </si>
  <si>
    <t>1.18, для обслуговування житлового будинку, господарських будівель і споруд</t>
  </si>
  <si>
    <t>8000000000:82:102:0115</t>
  </si>
  <si>
    <t>МЗК-1-00639</t>
  </si>
  <si>
    <t>шосе Наддніпрянське</t>
  </si>
  <si>
    <t>1.11.6, для експлуатації та обслуговування торговельних кіосків громадського харчування</t>
  </si>
  <si>
    <t>8000000000:82:103:0035</t>
  </si>
  <si>
    <t>Приватне підприємство з іноземним капіталом "РІОНІ"</t>
  </si>
  <si>
    <t>24547513</t>
  </si>
  <si>
    <t>82-6-00084</t>
  </si>
  <si>
    <t>02.04.2003</t>
  </si>
  <si>
    <t>шосе Набережне</t>
  </si>
  <si>
    <t>1.11.6, для будівництва,експлуатації та обслуговування ресторану з благоустроєм прилеглої території</t>
  </si>
  <si>
    <t>8000000000:82:107:0001</t>
  </si>
  <si>
    <t>Товариство з обмеженою відповідальністю "Стоїк-Авто"</t>
  </si>
  <si>
    <t>30971192</t>
  </si>
  <si>
    <t>б/н 82-6-00455</t>
  </si>
  <si>
    <t>82-6-00455</t>
  </si>
  <si>
    <t>площа Либідська</t>
  </si>
  <si>
    <t>1.11.3, для будівництва, експлуатації та обслуговування паркінгу з автосалоном</t>
  </si>
  <si>
    <t>8000000000:82:108:0013</t>
  </si>
  <si>
    <t>Суб'єкт підприємницької діяльності-фізична особа Світличний Ігор Петрович</t>
  </si>
  <si>
    <t>2-3454</t>
  </si>
  <si>
    <t>28.10.2003</t>
  </si>
  <si>
    <t>79-6-00169</t>
  </si>
  <si>
    <t>просп. Науки, 11-13</t>
  </si>
  <si>
    <t>1.11.6, для будівництва, експлуатації та обслуговування комп'ютерного інтернет-центру дозвілля молоді та юнацтва</t>
  </si>
  <si>
    <t>8000000000:82:108:0016</t>
  </si>
  <si>
    <t>8000000000:82:223:0004</t>
  </si>
  <si>
    <t>Публічне акціонерне товариство "Магазин"Будинок меблів"</t>
  </si>
  <si>
    <t>14356278</t>
  </si>
  <si>
    <t>МЗК-1-00403</t>
  </si>
  <si>
    <t>бульв. Дружби народів, 23</t>
  </si>
  <si>
    <t>8000000000:82:238:0010</t>
  </si>
  <si>
    <t>Товариство з обмеженою відповідальністю "ХАДСОН УКРАЇНА"</t>
  </si>
  <si>
    <t>30023053</t>
  </si>
  <si>
    <t>2-2699</t>
  </si>
  <si>
    <t>07.06.2005</t>
  </si>
  <si>
    <t>82-6-00331</t>
  </si>
  <si>
    <t>бульв. Дружби народів, 28в</t>
  </si>
  <si>
    <t>8000000000:82:240:0005</t>
  </si>
  <si>
    <t>Ревуцький Олег Генріхович</t>
  </si>
  <si>
    <t>4772</t>
  </si>
  <si>
    <t>МЗК-1-01421</t>
  </si>
  <si>
    <t>вул. Товарна, 1</t>
  </si>
  <si>
    <t>8000000000:82:240:0032</t>
  </si>
  <si>
    <t>Товариство з обмеженою відповідальністю "МІДАС СОЛЮШЕН"</t>
  </si>
  <si>
    <t>41959000</t>
  </si>
  <si>
    <t>989</t>
  </si>
  <si>
    <t>МЗК-1-01917</t>
  </si>
  <si>
    <t>бульв. Дружби народів, 14</t>
  </si>
  <si>
    <t>0, для реконструкції нежитлових будівель з подальшою експлуатацією та обслуговуванням</t>
  </si>
  <si>
    <t>8000000000:82:003:0002</t>
  </si>
  <si>
    <t>Товариство з обмеженою відповідальністю "ДНІПРО ДЕВЕЛОПМЕНТ ПАРТНЕРЗ"|Товариство з обмеженою відповідальністю "АРХІТЕКТУРА ЛЮКС"</t>
  </si>
  <si>
    <t>33448607|32254459</t>
  </si>
  <si>
    <t>1594</t>
  </si>
  <si>
    <t>82-6-00634</t>
  </si>
  <si>
    <t>30.12.2011</t>
  </si>
  <si>
    <t>вул. Михайла Грушевського, 3 літ. "А", "Б", "В", "Г"</t>
  </si>
  <si>
    <t>1.11.6, для експлуатації та обслуговування нежитлових будинків</t>
  </si>
  <si>
    <t>8000000000:82:005:0001</t>
  </si>
  <si>
    <t>82-6-00363</t>
  </si>
  <si>
    <t>вул. Михайла Грушевського, 1б</t>
  </si>
  <si>
    <t>8000000000:82:005:0014</t>
  </si>
  <si>
    <t>Приватне акціонерне товариство "Будівельні технології"</t>
  </si>
  <si>
    <t>21704113</t>
  </si>
  <si>
    <t>МЗК-1-00909</t>
  </si>
  <si>
    <t>узвіз Володимирський, 4</t>
  </si>
  <si>
    <t>0, для реконструкції нежитлового будинку під культурно-розважальний центр та подальшої його експлуатації</t>
  </si>
  <si>
    <t>8000000000:82:005:0021</t>
  </si>
  <si>
    <t>3</t>
  </si>
  <si>
    <t>28.01.2014</t>
  </si>
  <si>
    <t>МЗК-1-00178</t>
  </si>
  <si>
    <t>8000000000:82:005:0022</t>
  </si>
  <si>
    <t>82-6-00310</t>
  </si>
  <si>
    <t>1.11.6, для будівництва, експлуатації та обслуговування офісно-готельного, культурно-розважального комплексу з підземним паркінгом</t>
  </si>
  <si>
    <t>8000000000:82:005:0025</t>
  </si>
  <si>
    <t>Товариство з обмеженою відповідальністю "БІЗАНТ"</t>
  </si>
  <si>
    <t>36972296</t>
  </si>
  <si>
    <t>82-6-00661</t>
  </si>
  <si>
    <t>24.05.2012</t>
  </si>
  <si>
    <t>дорога Паркова, 20</t>
  </si>
  <si>
    <t>8000000000:79:428:0021</t>
  </si>
  <si>
    <t>111</t>
  </si>
  <si>
    <t>13.03.2006</t>
  </si>
  <si>
    <t>79-6-00395</t>
  </si>
  <si>
    <t>квартал, обмежений вулицями Ломоносова, Василя Касіяна, Маршала Конєва</t>
  </si>
  <si>
    <t>1.13.4, для будівництва,експлуатації та обслуговування об'єктів рекреаційного,побутового і громадського призначення</t>
  </si>
  <si>
    <t>8000000000:79:448:0039</t>
  </si>
  <si>
    <t>Товариство з обмеженою відповідальністю "Магазин №427"</t>
  </si>
  <si>
    <t>19479732</t>
  </si>
  <si>
    <t>893</t>
  </si>
  <si>
    <t>08.12.2005</t>
  </si>
  <si>
    <t>79-6-00379</t>
  </si>
  <si>
    <t>вул. Армійська, 15</t>
  </si>
  <si>
    <t>1.11.3, для  експлуатації та обслуговування магазину продовольчих товарів</t>
  </si>
  <si>
    <t>8000000000:79:472:0076</t>
  </si>
  <si>
    <t>Турчинський Аркадій Аркадійович</t>
  </si>
  <si>
    <t>2502</t>
  </si>
  <si>
    <t>МЗК-1-01680</t>
  </si>
  <si>
    <t>вул. Академіка Заболотного, 144в</t>
  </si>
  <si>
    <t>1, для експлуатації та обслуговування нежитлових будівель</t>
  </si>
  <si>
    <t>8000000000:79:475:0015</t>
  </si>
  <si>
    <t>МЗК-1-00181</t>
  </si>
  <si>
    <t>вул. Метрологічна, 4 (літ.К)</t>
  </si>
  <si>
    <t>1.10.3, для експлуатації та обслуговування розподільчого пункту (РП-137)</t>
  </si>
  <si>
    <t>8000000000:82:112:0014</t>
  </si>
  <si>
    <t>Товариство з обмеженою відповідальністю магазин N 241 "Продтовари"</t>
  </si>
  <si>
    <t>19242786</t>
  </si>
  <si>
    <t>МЗК-1-00687</t>
  </si>
  <si>
    <t>вул. Патріса Лумумби, 22/21</t>
  </si>
  <si>
    <t>1, для будівництва, експлуатації та обслуговування торговельного павільйону</t>
  </si>
  <si>
    <t>8000000000:82:112:0015</t>
  </si>
  <si>
    <t>Акціонерний комерційний банк "Східно-Європейський банк"</t>
  </si>
  <si>
    <t>19364130</t>
  </si>
  <si>
    <t>03.02.2004</t>
  </si>
  <si>
    <t>82-6-00143</t>
  </si>
  <si>
    <t>бульв. Дружби народів, 17/5</t>
  </si>
  <si>
    <t>1.10.3, Для будівництва, експлуатації та обслуговування трансформаторної підстанції</t>
  </si>
  <si>
    <t>8000000000:82:112:0022</t>
  </si>
  <si>
    <t>Закрите акціонерне товариство "Променергоавтоматика"</t>
  </si>
  <si>
    <t>01417222</t>
  </si>
  <si>
    <t>82-6-00622</t>
  </si>
  <si>
    <t>22.07.2011</t>
  </si>
  <si>
    <t>бульв. Дружби народів, 19а</t>
  </si>
  <si>
    <t>1.11.6, для будівництва, обслуговування та експлуатації об'єктів транспортної інфраструктури</t>
  </si>
  <si>
    <t>8000000000:82:113:0003</t>
  </si>
  <si>
    <t>Дочірнє підприємство "Ітертех"</t>
  </si>
  <si>
    <t>30304887</t>
  </si>
  <si>
    <t>82-6-00081</t>
  </si>
  <si>
    <t>вул. Чигоріна, 2</t>
  </si>
  <si>
    <t>1.13.4, Для експлуатації та обслуговування адміністративно-офісної будівлі</t>
  </si>
  <si>
    <t>8000000000:82:244:0081</t>
  </si>
  <si>
    <t>Товариство з обмеженою відповідальністю "ЗЕЛЕНИЙ ГАЙ"</t>
  </si>
  <si>
    <t>32915737</t>
  </si>
  <si>
    <t>б/н 82-6-00376</t>
  </si>
  <si>
    <t>82-6-00376</t>
  </si>
  <si>
    <t>бульв.Дружби народів, між будинками N 18 та N 20</t>
  </si>
  <si>
    <t>1.11.6, для  будівництва, експлуатації та обслуговування громадського та торговельно-офісного комплексу з підземним паркінгом</t>
  </si>
  <si>
    <t>8000000000:82:244:0093</t>
  </si>
  <si>
    <t>Фонд державного майна України|Закрите акціонерне товариство "Агробуд-1"</t>
  </si>
  <si>
    <t>00032945|31925372</t>
  </si>
  <si>
    <t>5158</t>
  </si>
  <si>
    <t>82-6-00397</t>
  </si>
  <si>
    <t>12.01.2007</t>
  </si>
  <si>
    <t>вул. Остапа Вишні, 5а</t>
  </si>
  <si>
    <t>1.13.4, для експлуатації та обслуговування гаража</t>
  </si>
  <si>
    <t>8000000000:82:244:0101</t>
  </si>
  <si>
    <t>Відкрите акціонерне товариство "Автоводсервіс"</t>
  </si>
  <si>
    <t>16306563</t>
  </si>
  <si>
    <t>17-3829</t>
  </si>
  <si>
    <t>82-6-00316</t>
  </si>
  <si>
    <t>19.09.2005</t>
  </si>
  <si>
    <t>шосе Залізничне, 45а</t>
  </si>
  <si>
    <t>1.14.2, для експлуатації та обслуговування виробничого комплексу</t>
  </si>
  <si>
    <t>8000000000:82:006:0009</t>
  </si>
  <si>
    <t>Відкрите акціонерне товариство фірма "Прокат"</t>
  </si>
  <si>
    <t>03062272</t>
  </si>
  <si>
    <t>19.04.2001</t>
  </si>
  <si>
    <t>82-6-00022</t>
  </si>
  <si>
    <t>вул. Січневого повстання, 7</t>
  </si>
  <si>
    <t>1.11.6, для експлуатації та обслуговування пункту прокату побутових товарів</t>
  </si>
  <si>
    <t>8000000000:82:006:0010</t>
  </si>
  <si>
    <t>Товариство з обмеженою відповідальністю "Собі"</t>
  </si>
  <si>
    <t>16476986</t>
  </si>
  <si>
    <t>1054</t>
  </si>
  <si>
    <t>МЗК-1-01712</t>
  </si>
  <si>
    <t>вул. Івана Мазепи, 3 літ. "В", "Г"</t>
  </si>
  <si>
    <t>0, для експлуатації та обслуговування нежилих будинків, офісних будівель та благоустрою території</t>
  </si>
  <si>
    <t>8000000000:82:006:0055</t>
  </si>
  <si>
    <t>Публічне акціонерне товариство "Дельта Банк"</t>
  </si>
  <si>
    <t>34047020</t>
  </si>
  <si>
    <t>24.04.2014</t>
  </si>
  <si>
    <t>МЗК-1-00244</t>
  </si>
  <si>
    <t>14.05.2014</t>
  </si>
  <si>
    <t>вул. Івана Мазепи, 11 (вул.Січневого повстання)</t>
  </si>
  <si>
    <t>1.11.6, для реконструкці, експлуатації та обслуговування офісно-торговельного центру</t>
  </si>
  <si>
    <t>8000000000:82:006:0060</t>
  </si>
  <si>
    <t>Товариство з обмеженою відповідальністю "Арт-Сістем"</t>
  </si>
  <si>
    <t>39496200</t>
  </si>
  <si>
    <t>МЗК-1-01218</t>
  </si>
  <si>
    <t>узвіз Дніпровський, 1</t>
  </si>
  <si>
    <t>1.11.6, для експлуатації та обслуговування дитячо-юнацького розважального комплексу з підприємствами громадського харчування, торгівлі та сфери послуг та третього рівня критої автостоянки</t>
  </si>
  <si>
    <t>8000000000:82:006:0066</t>
  </si>
  <si>
    <t>1109</t>
  </si>
  <si>
    <t>МЗК-1-00773</t>
  </si>
  <si>
    <t>площа Арсенальна, 1</t>
  </si>
  <si>
    <t>1.11.6, для експлуатації та обслуговування торговельного кіоску громадського харчування</t>
  </si>
  <si>
    <t>8000000000:79:475:0032</t>
  </si>
  <si>
    <t>Товариство з обмеженою відповідальністю "Метроном"</t>
  </si>
  <si>
    <t>32587647</t>
  </si>
  <si>
    <t>4</t>
  </si>
  <si>
    <t>14.01.2004</t>
  </si>
  <si>
    <t>79-6-00178</t>
  </si>
  <si>
    <t>вул. Метрологічна, 18</t>
  </si>
  <si>
    <t>1.13.2, для будівницва,експлуатації та обслуговуввання багатофункціонального торговельно-розважального комплексу з сервісними службами та індивидуальної житлової забудови</t>
  </si>
  <si>
    <t>8000000000:79:475:0052</t>
  </si>
  <si>
    <t>Товариство з обмеженою відповідальністю "Пако Торг"</t>
  </si>
  <si>
    <t>32847052</t>
  </si>
  <si>
    <t>1261</t>
  </si>
  <si>
    <t>МЗК-1-01433</t>
  </si>
  <si>
    <t>вул. Метрологічна, 14б (літ.Б)</t>
  </si>
  <si>
    <t>1.11, для експлуатації та обслуговування офісної будівлі із соціально-культурними приміщеннями</t>
  </si>
  <si>
    <t>8000000000:79:483:0005</t>
  </si>
  <si>
    <t>Гаражно-будівельний кооператив "Кібернетик"</t>
  </si>
  <si>
    <t>21616432</t>
  </si>
  <si>
    <t>306</t>
  </si>
  <si>
    <t>79-6-00100</t>
  </si>
  <si>
    <t>21.03.2003</t>
  </si>
  <si>
    <t>просп. Академіка Глушкова, 40</t>
  </si>
  <si>
    <t>8000000000:79:483:0009</t>
  </si>
  <si>
    <t>Гаражний кооператив "ТЕРЕМ" по будівництву та експлуатації гаражів для зберігання транспортних засобів, що знаходяться в особистій власності громадян</t>
  </si>
  <si>
    <t>25666071</t>
  </si>
  <si>
    <t>21.12.2017</t>
  </si>
  <si>
    <t>МЗК-1-01455</t>
  </si>
  <si>
    <t>вул. Жулянська</t>
  </si>
  <si>
    <t>1, для експлуатації гаражів</t>
  </si>
  <si>
    <t>8000000000:79:484:0067</t>
  </si>
  <si>
    <t>Товариство з обмеженою відповідальністю "Сейм-93"</t>
  </si>
  <si>
    <t>31867122</t>
  </si>
  <si>
    <t>839</t>
  </si>
  <si>
    <t>15.11.2005</t>
  </si>
  <si>
    <t>79-6-00385</t>
  </si>
  <si>
    <t>03.02.2006</t>
  </si>
  <si>
    <t>вул. Академіка Заболотного, 134</t>
  </si>
  <si>
    <t>1.9, для експлуатації та обслуговувавання гуртожитку</t>
  </si>
  <si>
    <t>8000000000:79:485:0002</t>
  </si>
  <si>
    <t>Незалежна церква Євангельських християн баптистів</t>
  </si>
  <si>
    <t>14345056</t>
  </si>
  <si>
    <t>б/н 79-5-00030</t>
  </si>
  <si>
    <t>79-5-00030</t>
  </si>
  <si>
    <t>вул. Академіка Глушкова, 43а</t>
  </si>
  <si>
    <t xml:space="preserve">0, будівництва та обслуговування молитовного будинку </t>
  </si>
  <si>
    <t>8000000000:79:485:0021</t>
  </si>
  <si>
    <t>Акціонерне товариство відкритого типу "Банкомзв'язок"</t>
  </si>
  <si>
    <t>6290</t>
  </si>
  <si>
    <t>79-6-00002</t>
  </si>
  <si>
    <t>вул. Академіка Глушкова, 13/2</t>
  </si>
  <si>
    <t>1.11.6, для завершення будівництва та експлуатаці</t>
  </si>
  <si>
    <t>8000000000:82:118:0012</t>
  </si>
  <si>
    <t>МЗК-1-00580</t>
  </si>
  <si>
    <t>бульв. Дружби народів, 13 літ. Б</t>
  </si>
  <si>
    <t>0, для реконструкції, обслуговування та експлуатації об'єкта громадського обслуговування</t>
  </si>
  <si>
    <t>8000000000:82:119:0027</t>
  </si>
  <si>
    <t>Товариство з обмеженою відповідальністю "Агенція"Житлобудсервіс"</t>
  </si>
  <si>
    <t>32345336</t>
  </si>
  <si>
    <t>82-6-00362</t>
  </si>
  <si>
    <t>бульв. Дружби народів, 4/6</t>
  </si>
  <si>
    <t>1.11.6, для будівництва, експлуатації та обслуговування торговельно-офісного комплексу з підземним паркінгом на 45 місць</t>
  </si>
  <si>
    <t>8000000000:82:125:0040</t>
  </si>
  <si>
    <t>Смоловик Леонід Миколайович</t>
  </si>
  <si>
    <t>3005</t>
  </si>
  <si>
    <t>02.10.2008</t>
  </si>
  <si>
    <t>82-6-00523</t>
  </si>
  <si>
    <t>03.10.2008</t>
  </si>
  <si>
    <t>вул. Товарна, 31</t>
  </si>
  <si>
    <t>8000000000:82:125:0066</t>
  </si>
  <si>
    <t>Шадріна Ганна Володимирівна</t>
  </si>
  <si>
    <t>82-6-00478</t>
  </si>
  <si>
    <t>8000000000:82:127:0002</t>
  </si>
  <si>
    <t>Відкрите акціонерне товариство "Укртурінвест"</t>
  </si>
  <si>
    <t>05518300</t>
  </si>
  <si>
    <t>2347</t>
  </si>
  <si>
    <t>28.07.2000</t>
  </si>
  <si>
    <t>82-6-00014</t>
  </si>
  <si>
    <t>23.01.2001</t>
  </si>
  <si>
    <t>вул. Госпітальна, 12</t>
  </si>
  <si>
    <t>1.11.6, для завершення будівництва, експлуатації та обслуговування будівлі по наданню додаткових послуг бізнесменам</t>
  </si>
  <si>
    <t>8000000000:82:244:0103</t>
  </si>
  <si>
    <t>Товариство з обмеженою відповідальністю "БУДСПЕЦСЕРВІС"</t>
  </si>
  <si>
    <t>32555547</t>
  </si>
  <si>
    <t>17-3066</t>
  </si>
  <si>
    <t>08.07.2005</t>
  </si>
  <si>
    <t>82-6-00315</t>
  </si>
  <si>
    <t>вул. Професора Підвисоцького (на території військового містечка № 2)</t>
  </si>
  <si>
    <t>1.13.2, для будівництва,експлуатації та обслуговування житлового кварталу з об'єктами соціально-громадського призначення</t>
  </si>
  <si>
    <t>8000000000:82:244:0132</t>
  </si>
  <si>
    <t>Товариство з обмеженою відповідальністю "Євровікнобуд"</t>
  </si>
  <si>
    <t>25267253</t>
  </si>
  <si>
    <t>МЗК-1-00860</t>
  </si>
  <si>
    <t>вул. Олександра Матросова, 31</t>
  </si>
  <si>
    <t>0, для експлуатації та обслуговування складського комплексу</t>
  </si>
  <si>
    <t>8000000000:82:244:0142</t>
  </si>
  <si>
    <t>ТОВАРИСТВО З ОБМЕЖЕНОЮ ВІДПОВІДАЛЬНІСТЮ "ЧЕСТНАТ ХОЛЛ"</t>
  </si>
  <si>
    <t>40998624</t>
  </si>
  <si>
    <t>1372</t>
  </si>
  <si>
    <t>МЗК-1-01837</t>
  </si>
  <si>
    <t>проїзд Військовий, 8</t>
  </si>
  <si>
    <t>0, для будівництва, експлуатації та обслуговування житлово-офісного комплексу з об'єктами громадського розважального призначення, підземними і надземними паркінгами</t>
  </si>
  <si>
    <t>8000000000:82:244:0143</t>
  </si>
  <si>
    <t>Товариство з обмеженою відповідальністю "Печерська автомобільна компанія"</t>
  </si>
  <si>
    <t>24932955</t>
  </si>
  <si>
    <t>16.04.2008</t>
  </si>
  <si>
    <t>82-6-00495</t>
  </si>
  <si>
    <t>18.04.2008</t>
  </si>
  <si>
    <t>0, для будівництва багатоповерхового житлового комплексу з вбудованими приміщеннями та підземним паркінгом</t>
  </si>
  <si>
    <t>8000000000:82:006:0088</t>
  </si>
  <si>
    <t>Товариство з обмеженою відповідальністю "АМАДЕУС КО"</t>
  </si>
  <si>
    <t>37270900</t>
  </si>
  <si>
    <t>211</t>
  </si>
  <si>
    <t>82-6-00645</t>
  </si>
  <si>
    <t>16.03.2012</t>
  </si>
  <si>
    <t>дорога Паркова</t>
  </si>
  <si>
    <t>1.14.10, для будівництва та обслуговування об'єктів інженерної і транспортної інфраструктури</t>
  </si>
  <si>
    <t>8000000000:82:007:0020</t>
  </si>
  <si>
    <t>МЗК-1-00179</t>
  </si>
  <si>
    <t>Центральний парк культури та відпочинку</t>
  </si>
  <si>
    <t>1.11.6, для будівництва,експлуатації та обслуговування розважального комплексу</t>
  </si>
  <si>
    <t>8000000000:82:007:0032</t>
  </si>
  <si>
    <t>1.14.10, для будівництва та обслуговування об'єктів інженерної та транспортної інфраструктури</t>
  </si>
  <si>
    <t>8000000000:82:008:0001</t>
  </si>
  <si>
    <t>Товариство з обмеженою відповідальністю "Фірма КАТРАН-К"</t>
  </si>
  <si>
    <t>24372545</t>
  </si>
  <si>
    <t>б/н 82-6-00471</t>
  </si>
  <si>
    <t>82-6-00471</t>
  </si>
  <si>
    <t>шосе Набережне, 25</t>
  </si>
  <si>
    <t>1.11.4, для експлуатації та обслуговування комплексу будівель і споруд, офісних приміщень (Ринок "Рибалка")</t>
  </si>
  <si>
    <t>8000000000:82:008:0006</t>
  </si>
  <si>
    <t>Товариство з обмеженою відповідальністю "ЧЕРВОНИЙ ХАМЕЛЕОН"</t>
  </si>
  <si>
    <t>38213879</t>
  </si>
  <si>
    <t>4472</t>
  </si>
  <si>
    <t>16.09.2013</t>
  </si>
  <si>
    <t>МЗК-1-00045</t>
  </si>
  <si>
    <t>0, для експлуатації та обслуговування нежитлової будівлі з правом реконструкції під заклад громадського харчування</t>
  </si>
  <si>
    <t>8000000000:82:008:0020</t>
  </si>
  <si>
    <t>7458</t>
  </si>
  <si>
    <t>27.09.2000</t>
  </si>
  <si>
    <t>82-6-00010</t>
  </si>
  <si>
    <t>0, експлуатації та обслуговування кафе</t>
  </si>
  <si>
    <t>8000000000:82:010:0003</t>
  </si>
  <si>
    <t>Товариство з обмеженою відповідальністю"Печерська архітектурна майстерня" членів трудового колективу Державного комунального підприємства"Печерська архітектурна майстерня"</t>
  </si>
  <si>
    <t>31305727</t>
  </si>
  <si>
    <t>91-6-00093</t>
  </si>
  <si>
    <t>вул. Алли Тарасової, 6 літ. Б</t>
  </si>
  <si>
    <t>1.13.4, Для експлуатації та обслуговування офісної будівлі</t>
  </si>
  <si>
    <t>8000000000:79:485:0092</t>
  </si>
  <si>
    <t>Фізична особа-підприємець Мусієнко В'ячеслав Степанович</t>
  </si>
  <si>
    <t>716</t>
  </si>
  <si>
    <t>МЗК-1-00581</t>
  </si>
  <si>
    <t>вул. Академіка Заболотного, 94</t>
  </si>
  <si>
    <t>1.11.3, для будівництва, експлуатації та обслуговування магазину продовольчих товарів</t>
  </si>
  <si>
    <t>8000000000:79:485:0093</t>
  </si>
  <si>
    <t>Приватна фірма "ЧВМ"</t>
  </si>
  <si>
    <t>21570405</t>
  </si>
  <si>
    <t>МЗК-1-00780</t>
  </si>
  <si>
    <t>вул. Академіка Заболотного, 48а</t>
  </si>
  <si>
    <t>1.11.3, для будівництва та обслуговування торговельного майданчика "ФЕОФАНІВСЬКИЙ"</t>
  </si>
  <si>
    <t>8000000000:79:485:0094</t>
  </si>
  <si>
    <t>8000000000:79:485:0095</t>
  </si>
  <si>
    <t>8000000000:79:485:0096</t>
  </si>
  <si>
    <t>8000000000:79:485:0160</t>
  </si>
  <si>
    <t>Товариство з обмеженою відповідальністю "СВА-ВІКТОРІЯ"</t>
  </si>
  <si>
    <t>37924751</t>
  </si>
  <si>
    <t>МЗК-1-01377</t>
  </si>
  <si>
    <t>17.10.2017</t>
  </si>
  <si>
    <t>вул. Академіка Заболотного, 124</t>
  </si>
  <si>
    <t>1, для експлуатації та обслуговування комплексу по наданню послуг власникам автотранспорту</t>
  </si>
  <si>
    <t>8000000000:79:487:0001</t>
  </si>
  <si>
    <t>Відкрите акціонерне товариство "Універсам N24"</t>
  </si>
  <si>
    <t>05383543</t>
  </si>
  <si>
    <t>929</t>
  </si>
  <si>
    <t>79-6-00143</t>
  </si>
  <si>
    <t>02.10.2003</t>
  </si>
  <si>
    <t>просп. Академіка Глушкова, 36а</t>
  </si>
  <si>
    <t>8000000000:82:127:0034</t>
  </si>
  <si>
    <t>Товариство з обмеженою відповідальністю "АГЕНТСТВО"НЕРУХОМІСТЬ"</t>
  </si>
  <si>
    <t>41106105</t>
  </si>
  <si>
    <t>16.05.2018</t>
  </si>
  <si>
    <t>МЗК-1-01588</t>
  </si>
  <si>
    <t>пров. Госпітальний, 4б</t>
  </si>
  <si>
    <t>8000000000:82:127:0038</t>
  </si>
  <si>
    <t>Товариство з обмеженою відповідальністю "Перспективні інвестиційні програми"</t>
  </si>
  <si>
    <t>33946499</t>
  </si>
  <si>
    <t>МЗК-1-01935</t>
  </si>
  <si>
    <t>вул. Госпітальна, 4а</t>
  </si>
  <si>
    <t>1.11.6, для експлуатації та обслуговування прибудови адміністративно-побутового комплексу ГК "Русь"</t>
  </si>
  <si>
    <t>8000000000:82:136:0034</t>
  </si>
  <si>
    <t>Закрите акціонерне товариство "Будівельний світ"</t>
  </si>
  <si>
    <t>24090387</t>
  </si>
  <si>
    <t>б/н 82-5-00036</t>
  </si>
  <si>
    <t>82-5-00036</t>
  </si>
  <si>
    <t>вул. Звіринецька, 72</t>
  </si>
  <si>
    <t>1.13.4, для будівництва, експлуатації та обслуговування багатоповерхового житлового комплексу з підземним паркінгом</t>
  </si>
  <si>
    <t>8000000000:82:244:0222</t>
  </si>
  <si>
    <t>Товариство з обмеженою відповідальністю "Шато-Інвест"</t>
  </si>
  <si>
    <t>35195391</t>
  </si>
  <si>
    <t>1330</t>
  </si>
  <si>
    <t>МЗК-1-01822</t>
  </si>
  <si>
    <t>шосе Залізничне, 47</t>
  </si>
  <si>
    <t>0, для будівництва, експлуатації та обслуговування житлового комплексу з об'єктами соціально-громадського призначення</t>
  </si>
  <si>
    <t>8000000000:82:244:0223</t>
  </si>
  <si>
    <t>1332</t>
  </si>
  <si>
    <t>МЗК-1-01819</t>
  </si>
  <si>
    <t>8000000000:82:244:0224</t>
  </si>
  <si>
    <t>МЗК-1-01823</t>
  </si>
  <si>
    <t>1, для будівництва та обслуговування об'єктів інженерної та транспортної інфраструктури</t>
  </si>
  <si>
    <t>8000000000:82:244:0228</t>
  </si>
  <si>
    <t>Товариство з обмеженою відповідальністю "БУДАВІА ІНВЕСТМЕНТ"</t>
  </si>
  <si>
    <t>34771077</t>
  </si>
  <si>
    <t>390</t>
  </si>
  <si>
    <t>МЗК-1-01817</t>
  </si>
  <si>
    <t>проїзд Військовий, 6</t>
  </si>
  <si>
    <t>0, для будівництва житлового комплексу з вбудовано-прибудованими нежитловими приміщеннями та паркінгом</t>
  </si>
  <si>
    <t>8000000000:82:248:0019</t>
  </si>
  <si>
    <t>Корсун Ірина Георгіївна</t>
  </si>
  <si>
    <t>1427</t>
  </si>
  <si>
    <t>82-6-00531</t>
  </si>
  <si>
    <t>вул. Менделєєва, 10</t>
  </si>
  <si>
    <t>1.8, для обслуговування та експлуатації житлового будинку</t>
  </si>
  <si>
    <t>8000000000:82:254:0026</t>
  </si>
  <si>
    <t>82-6-00658</t>
  </si>
  <si>
    <t>шосе Залізничне, 13</t>
  </si>
  <si>
    <t>1.10.3, для експлуатації та обслуговування виробничої бази</t>
  </si>
  <si>
    <t>8000000000:82:010:0006</t>
  </si>
  <si>
    <t>Товариство з обмеженою відповідальністю "Проект-Бюро"</t>
  </si>
  <si>
    <t>32375664</t>
  </si>
  <si>
    <t>2215</t>
  </si>
  <si>
    <t>МЗК-1-01260</t>
  </si>
  <si>
    <t>пров. Михайлівський, 10/2 (літ.А)</t>
  </si>
  <si>
    <t>0, для експлуатації та обслуговування нежитлової будівлі офісного призначення</t>
  </si>
  <si>
    <t>8000000000:82:012:0030</t>
  </si>
  <si>
    <t>2161</t>
  </si>
  <si>
    <t>МЗК-1-00246</t>
  </si>
  <si>
    <t>пров. Музейний, 3</t>
  </si>
  <si>
    <t>1.10.3, для експлуатації та обслуговування трансформаторної підстанції</t>
  </si>
  <si>
    <t>8000000000:82:013:0001</t>
  </si>
  <si>
    <t>Публічне акціонерне товариство "Нерухомість столиці"</t>
  </si>
  <si>
    <t>30965299</t>
  </si>
  <si>
    <t>МЗК-1-00271</t>
  </si>
  <si>
    <t>29.05.2014</t>
  </si>
  <si>
    <t>вул. Михайлівська, 12</t>
  </si>
  <si>
    <t>1.11.6, для реконструкції нежитлового будинку під офісні і торговельні приміщення з підземним паркінгом, їх подальшої експлуатації та обслуговування</t>
  </si>
  <si>
    <t>8000000000:82:013:0009</t>
  </si>
  <si>
    <t>Її Королівська Величність, правителька Канади</t>
  </si>
  <si>
    <t>Іноз(151)</t>
  </si>
  <si>
    <t>876_877</t>
  </si>
  <si>
    <t>МЗК-1-01665</t>
  </si>
  <si>
    <t>06.08.2018</t>
  </si>
  <si>
    <t>вул. Костельна, 13а</t>
  </si>
  <si>
    <t>0, для експлуатації  та обслуговування адміністративного  будинку</t>
  </si>
  <si>
    <t>8000000000:79:488:0022</t>
  </si>
  <si>
    <t>1024</t>
  </si>
  <si>
    <t>МЗК-1-01698</t>
  </si>
  <si>
    <t>20.08.2018</t>
  </si>
  <si>
    <t>дорога Кільцева, 1</t>
  </si>
  <si>
    <t>0, для спорудження житлових будинків, багатофункціонального торговельно-розважального виставково-готельно-офісного комплексу з паркінгом</t>
  </si>
  <si>
    <t>8000000000:79:488:0032</t>
  </si>
  <si>
    <t>1026</t>
  </si>
  <si>
    <t>МЗК-1-01692</t>
  </si>
  <si>
    <t>17.08.2018</t>
  </si>
  <si>
    <t>8000000000:79:488:0035</t>
  </si>
  <si>
    <t>1030</t>
  </si>
  <si>
    <t>МЗК-1-01687</t>
  </si>
  <si>
    <t>1.13.2, для будівництва, експлуатації та обслуговування житлових будинків багатофункціонального торговельно-розважального, виставково-готельно-офісного комплексу з паркінгом</t>
  </si>
  <si>
    <t>8000000000:79:488:0036</t>
  </si>
  <si>
    <t>МЗК-1-01697</t>
  </si>
  <si>
    <t>8000000000:79:488:0048</t>
  </si>
  <si>
    <t>МЗК-1-01693</t>
  </si>
  <si>
    <t>8000000000:79:488:0095</t>
  </si>
  <si>
    <t>МЗК-1-01002</t>
  </si>
  <si>
    <t>дорога Кільцева, 1и, 1к, 1л</t>
  </si>
  <si>
    <t>1.13.2, для будівництва, експлуатації та обслуговування житлових будинків, багатофункціонального торгівельно-розважального, виставково-готельно-офісного комплексу з паркінгом</t>
  </si>
  <si>
    <t>8000000000:79:488:0099</t>
  </si>
  <si>
    <t>МЗК-1-01657</t>
  </si>
  <si>
    <t>1.13.3, для будівництва та експлуатації житлових будинків з паркінгом та вбудовано-прибудованими адміністративними приміщеннями і закладами громадського харчування</t>
  </si>
  <si>
    <t>8000000000:82:136:0055</t>
  </si>
  <si>
    <t>Буханська Любов Степанівна</t>
  </si>
  <si>
    <t>639</t>
  </si>
  <si>
    <t>82-6-00104</t>
  </si>
  <si>
    <t>вул. Сорочинська, 14</t>
  </si>
  <si>
    <t>1.8, Для будівництва та обслуговування підпірних стінок з благоустроєм прилеглої території</t>
  </si>
  <si>
    <t>8000000000:82:136:0061</t>
  </si>
  <si>
    <t>Товариство з обмеженою відповідальністю "УКРБУД ДЕВЕЛОПМЕНТ"</t>
  </si>
  <si>
    <t>32920218</t>
  </si>
  <si>
    <t>МЗК-1-00833</t>
  </si>
  <si>
    <t>вул. Звіринецька, 70</t>
  </si>
  <si>
    <t>1.12.9, для експлуатації та обслуговування нежитлової будівлі</t>
  </si>
  <si>
    <t>8000000000:82:136:0089</t>
  </si>
  <si>
    <t>Хорошковська Олена Володимирівна</t>
  </si>
  <si>
    <t>638</t>
  </si>
  <si>
    <t>82-6-00103</t>
  </si>
  <si>
    <t>вул. Сорочинська, 16</t>
  </si>
  <si>
    <t>8000000000:82:138:0039</t>
  </si>
  <si>
    <t>Відкрите акціонерне товариство "Київметробуд"</t>
  </si>
  <si>
    <t>82-6-00298</t>
  </si>
  <si>
    <t>вул. Кіквідзе, 17б</t>
  </si>
  <si>
    <t>8000000000:82:138:0044</t>
  </si>
  <si>
    <t>Товариство з обмеженою відповідальністю "Буйфіш Холдінгс"</t>
  </si>
  <si>
    <t>34762558</t>
  </si>
  <si>
    <t>17.12.2013</t>
  </si>
  <si>
    <t>МЗК-1-00115</t>
  </si>
  <si>
    <t>23.12.2013</t>
  </si>
  <si>
    <t>1.11.6, для будівництва, експлуатації та обслуговування житлово-офісного комплексу з об'єктами соціально-побутового торгового призначення та паркінгу</t>
  </si>
  <si>
    <t>8000000000:82:138:0073</t>
  </si>
  <si>
    <t>Товариство з обмеженою відповідальністю "АВТОТРАНС-ІНВЕСТ"</t>
  </si>
  <si>
    <t>36147836</t>
  </si>
  <si>
    <t>82-6-00627</t>
  </si>
  <si>
    <t>16.11.2011</t>
  </si>
  <si>
    <t>вул. Кіквідзе, 43</t>
  </si>
  <si>
    <t>1.11.6, для будівництва, експлуатації та обслуговування офісно-торговельного комплексу з підземним паркінгом та майданчиком для т</t>
  </si>
  <si>
    <t>8000000000:82:277:0155</t>
  </si>
  <si>
    <t>82-6-00123</t>
  </si>
  <si>
    <t>22.10.2003</t>
  </si>
  <si>
    <t>на перетині вул.Болсуновської та бульв.Дружби Народів</t>
  </si>
  <si>
    <t>8000000000:78:191:0007</t>
  </si>
  <si>
    <t>Дочірнє підприємство "АВТО Інтернешнл", яке повністю належить іноземному інвестору фірмі "ІМ Аутотрейд Холдінг ГмбХ"</t>
  </si>
  <si>
    <t>20051198</t>
  </si>
  <si>
    <t>1626</t>
  </si>
  <si>
    <t>26.12.2006</t>
  </si>
  <si>
    <t>78-6-00413</t>
  </si>
  <si>
    <t>19.01.2007</t>
  </si>
  <si>
    <t>просп. Московський, 22а</t>
  </si>
  <si>
    <t>1.11.1, переоснащення об'єкту незавершеного будівництва під автоцентр з подальшою його експлуатацією та обслуговування</t>
  </si>
  <si>
    <t>8000000000:78:191:0017</t>
  </si>
  <si>
    <t>ТОВАРИСТВО З ОБМЕЖЕНОЮ ВІДПОВІДАЛЬНІСТЮ "АВТОЦЕНТР НА МОСКОВСЬКОМУ"</t>
  </si>
  <si>
    <t>39647272</t>
  </si>
  <si>
    <t>МЗК-1-01842</t>
  </si>
  <si>
    <t>просп. Степана Бандери, 22</t>
  </si>
  <si>
    <t>1.11.6, для будівництва, експлуатації та обслуговування демонстраційно-торговельного центру з комплексом супутніх послуг</t>
  </si>
  <si>
    <t>8000000000:78:191:0019</t>
  </si>
  <si>
    <t>Дочірнє підприємство "АВТО Інтернешнл", яке повністю належить іноземному інвестору"</t>
  </si>
  <si>
    <t>1625</t>
  </si>
  <si>
    <t>78-6-00412</t>
  </si>
  <si>
    <t>просп. Степана Бандери, 22а</t>
  </si>
  <si>
    <t>1.11.6, для будівництва, експлуатації та обслуговування майданчика для експозиції нових автомобілів</t>
  </si>
  <si>
    <t>8000000000:78:191:0022</t>
  </si>
  <si>
    <t>Акціонерне підприємство закритого типу "Омега-Транс"</t>
  </si>
  <si>
    <t>22949199</t>
  </si>
  <si>
    <t>б/н 78-5-00010</t>
  </si>
  <si>
    <t>19.12.1996</t>
  </si>
  <si>
    <t>78-5-00010</t>
  </si>
  <si>
    <t>0, будівництва та обслуговування стаціонарної автозаправочної станції</t>
  </si>
  <si>
    <t>8000000000:78:191:0024</t>
  </si>
  <si>
    <t>Закрите акціонерне товариство "Київінвестбуд-3"</t>
  </si>
  <si>
    <t>01269649</t>
  </si>
  <si>
    <t>8-1018</t>
  </si>
  <si>
    <t>78-6-00277</t>
  </si>
  <si>
    <t>просп. Московський, 12</t>
  </si>
  <si>
    <t>1.11.3, для реконструкції промислово-виробничої бази під торговельно-офісний комплекс з центром культурно-оздоровчого дозвілля, подальшої його експлуатації та обслуговування</t>
  </si>
  <si>
    <t>8000000000:78:191:0026</t>
  </si>
  <si>
    <t>Товариство з обмеженою відповідальністю з іноземними інвестиціями "Віннер груп Україна"</t>
  </si>
  <si>
    <t>24922483</t>
  </si>
  <si>
    <t>8678</t>
  </si>
  <si>
    <t>78-6-00070</t>
  </si>
  <si>
    <t>14.01.2003</t>
  </si>
  <si>
    <t>просп. Червоних козаків, 24б</t>
  </si>
  <si>
    <t>1.11.3, для реконструкції об'єкта незавершеного будівництва під автоцентр,подальшої його експлуатації та обслуговування</t>
  </si>
  <si>
    <t>8000000000:78:191:0031</t>
  </si>
  <si>
    <t>7470</t>
  </si>
  <si>
    <t>78-6-00144</t>
  </si>
  <si>
    <t>27.01.2004</t>
  </si>
  <si>
    <t>просп. Степана Бандери, 24д</t>
  </si>
  <si>
    <t>0, для будівнитцва, експлуатації та обслуговування автомобільного центру</t>
  </si>
  <si>
    <t>8000000000:79:072:0002</t>
  </si>
  <si>
    <t>Відкрите акціонерне товариство "Київгаз"</t>
  </si>
  <si>
    <t>79-6-00479</t>
  </si>
  <si>
    <t>03.03.2007</t>
  </si>
  <si>
    <t>пров. Червоноармійський, 18, 18а</t>
  </si>
  <si>
    <t>1.13.4, для експлуатації та обслуговування контрольно-пропускного пункту, магазину запчастин до газового обладнання, будівель і споруд спецгосподарства та служби аварійно-відновлювальних робіт</t>
  </si>
  <si>
    <t>8000000000:79:072:0008</t>
  </si>
  <si>
    <t>Закрите акціонерне товариство "Комплекс"Либідський"</t>
  </si>
  <si>
    <t>32768518</t>
  </si>
  <si>
    <t>79-6-00611</t>
  </si>
  <si>
    <t>вул. Миколи Грінченка, 18</t>
  </si>
  <si>
    <t>8000000000:79:072:0014</t>
  </si>
  <si>
    <t>1710</t>
  </si>
  <si>
    <t>МЗК-1-00237</t>
  </si>
  <si>
    <t>вул. Миколи Грінченка, 18 (літ.Р)</t>
  </si>
  <si>
    <t>1.10.3, для експлуатації та обслуговування розподільчого пункту (РП-155)</t>
  </si>
  <si>
    <t>8000000000:79:077:0004</t>
  </si>
  <si>
    <t>291</t>
  </si>
  <si>
    <t>79-6-00856</t>
  </si>
  <si>
    <t>вул. Ізюмська, 2</t>
  </si>
  <si>
    <t>8000000000:79:110:0005</t>
  </si>
  <si>
    <t>Товариство з обмеженою відповідальністю "Фірма"Реле-Петроліум"</t>
  </si>
  <si>
    <t>23168541</t>
  </si>
  <si>
    <t>79-6-00851</t>
  </si>
  <si>
    <t>вул. Академіка Заболотного, 15д</t>
  </si>
  <si>
    <t>8000000000:79:117:0003</t>
  </si>
  <si>
    <t>Приватне підприємство "ВАП"</t>
  </si>
  <si>
    <t>13690325</t>
  </si>
  <si>
    <t>б/н 79-6-00455</t>
  </si>
  <si>
    <t>07.12.2006</t>
  </si>
  <si>
    <t>79-6-00455</t>
  </si>
  <si>
    <t>при в'їзді до Державного музею народної архітектури та побуту України</t>
  </si>
  <si>
    <t>1, для  будівництва, експлуатації та обслуговування громадського туалету та об'єктів громадського харчування</t>
  </si>
  <si>
    <t>8000000000:79:120:0002</t>
  </si>
  <si>
    <t>Товариство з обмеженою відповідальністю "ДЕПАТ"</t>
  </si>
  <si>
    <t>34575502</t>
  </si>
  <si>
    <t>3270</t>
  </si>
  <si>
    <t>МЗК-1-00560</t>
  </si>
  <si>
    <t>27.08.2015</t>
  </si>
  <si>
    <t>пров. Ясинуватський, 11</t>
  </si>
  <si>
    <t>1.13.2, для будівництва, експлуатації та обслуговування житлово-офісного комплексу з вбудовано-прибудованими приміщеннями, торговими приміщеннями, підземним паркінгом та іншими об'єктами соціальної інфраструктури</t>
  </si>
  <si>
    <t>8000000000:79:120:0005</t>
  </si>
  <si>
    <t>8000000000:78:255:0003</t>
  </si>
  <si>
    <t>МЗК-1-00552</t>
  </si>
  <si>
    <t>8000000000:78:255:0033</t>
  </si>
  <si>
    <t>Підприємство з іноземною інвестицією "ОСТ-ВЕСТ ЕКСПРЕС"</t>
  </si>
  <si>
    <t>22918017</t>
  </si>
  <si>
    <t>МЗК-1-00173</t>
  </si>
  <si>
    <t>14.02.2014</t>
  </si>
  <si>
    <t>вул. Дніпроводська, 1</t>
  </si>
  <si>
    <t>1.13.4, для обслуговування та експлуатації складського майнового комплексу</t>
  </si>
  <si>
    <t>8000000000:78:296:0008</t>
  </si>
  <si>
    <t>Денисов Михайло Гнатович</t>
  </si>
  <si>
    <t>б/н 78-5-00064</t>
  </si>
  <si>
    <t>13.11.2000</t>
  </si>
  <si>
    <t>78-5-00064</t>
  </si>
  <si>
    <t>с/т "Оболонь", вул. 1-ша Садова, діл. 2а</t>
  </si>
  <si>
    <t>1.2, для ведення садівництва</t>
  </si>
  <si>
    <t>8000000000:78:311:0001</t>
  </si>
  <si>
    <t>ЗАТ "Тайга-95"</t>
  </si>
  <si>
    <t>23493933</t>
  </si>
  <si>
    <t>78-6-00007</t>
  </si>
  <si>
    <t>вул. Дніпроводська, 8</t>
  </si>
  <si>
    <t>1.11.3, експлуатації та обслуговування магазину N 1114</t>
  </si>
  <si>
    <t>8000000000:78:311:0018</t>
  </si>
  <si>
    <t>78-6-00709</t>
  </si>
  <si>
    <t>вул. Дніпроводська</t>
  </si>
  <si>
    <t>1.14.9, для встановлення контейнера з обладнанням електрозв'язку</t>
  </si>
  <si>
    <t>8000000000:78:319:0021</t>
  </si>
  <si>
    <t>1814</t>
  </si>
  <si>
    <t>78-6-00532</t>
  </si>
  <si>
    <t>8000000000:78:320:0017</t>
  </si>
  <si>
    <t>1812</t>
  </si>
  <si>
    <t>78-6-00531</t>
  </si>
  <si>
    <t>8000000000:79:013:0018</t>
  </si>
  <si>
    <t>Державна податкова інспекція у Московському районі м.Києва</t>
  </si>
  <si>
    <t>01292447</t>
  </si>
  <si>
    <t>б/н 79-5-00058</t>
  </si>
  <si>
    <t>79-5-00058</t>
  </si>
  <si>
    <t>вул. Жилянська, 23</t>
  </si>
  <si>
    <t>1.12.1, для експлуатації та обслуговування адміністративних будівель</t>
  </si>
  <si>
    <t>8000000000:79:013:0023</t>
  </si>
  <si>
    <t>Акціонерне товариство відкритого типу "Марс"</t>
  </si>
  <si>
    <t>14309379</t>
  </si>
  <si>
    <t>1180</t>
  </si>
  <si>
    <t>15.09.2008</t>
  </si>
  <si>
    <t>79-6-00655</t>
  </si>
  <si>
    <t>24.09.2008</t>
  </si>
  <si>
    <t>вул. Горького, 46</t>
  </si>
  <si>
    <t>1.11.6, для будівництва, експлуатації та обслуговування офісного комплексу з виставково-торговельними приміщеннями</t>
  </si>
  <si>
    <t>8000000000:79:013:0113</t>
  </si>
  <si>
    <t>Товариство з обмеженою відповідальністю "РЕЙТИНГ І"</t>
  </si>
  <si>
    <t>32911266</t>
  </si>
  <si>
    <t>МЗК-1-00648</t>
  </si>
  <si>
    <t>15.10.2015</t>
  </si>
  <si>
    <t>вул. Горького, 52</t>
  </si>
  <si>
    <t>1.11.6, для обслуговування будівель та споруд</t>
  </si>
  <si>
    <t>8000000000:79:132:0077</t>
  </si>
  <si>
    <t>79-6-00858</t>
  </si>
  <si>
    <t>просп. Червонозоряний, 116</t>
  </si>
  <si>
    <t>8000000000:79:135:0013</t>
  </si>
  <si>
    <t>ТОВ "Альянс ЛТД"</t>
  </si>
  <si>
    <t>23505273</t>
  </si>
  <si>
    <t>б/н 79-5-00013</t>
  </si>
  <si>
    <t>07.03.1997</t>
  </si>
  <si>
    <t>79-5-00013</t>
  </si>
  <si>
    <t>просп. Червонозоряний, 132</t>
  </si>
  <si>
    <t>0, експлуатації та обслуговування адміністративно-службового приміщення</t>
  </si>
  <si>
    <t>8000000000:79:135:0023</t>
  </si>
  <si>
    <t>Представництво Товариства "Місіонерки Божественної любові" в Україні</t>
  </si>
  <si>
    <t>21711811</t>
  </si>
  <si>
    <t>1740</t>
  </si>
  <si>
    <t>06.11.2009</t>
  </si>
  <si>
    <t>79-6-00720</t>
  </si>
  <si>
    <t>13.11.2009</t>
  </si>
  <si>
    <t>вул. Гвардійська, 2а</t>
  </si>
  <si>
    <t>1.12.6, для будівництва, експлуатації та обслуговування об'єкта соціального призначення - їдальні та притулку для убогих та осіб без постійного місцеперебування</t>
  </si>
  <si>
    <t>8000000000:79:141:0028</t>
  </si>
  <si>
    <t>Товариство з обмеженою відповідальністю "Готельно-розважальний комплекс"Столиця"</t>
  </si>
  <si>
    <t>32588614</t>
  </si>
  <si>
    <t>МЗК-1-00840</t>
  </si>
  <si>
    <t>вул. Кустанайська, 13</t>
  </si>
  <si>
    <t>1.11.6, для реконструкції об'єкта незавершеного будівництва лабораторно-виробничого корпусу під готельно-житловий, офісний та банківський комплекс "Столиця" та подальшої його експлуатації і обслуговування</t>
  </si>
  <si>
    <t>8000000000:79:141:0032</t>
  </si>
  <si>
    <t>Лоза Николайс _</t>
  </si>
  <si>
    <t>254</t>
  </si>
  <si>
    <t>79-6-00420</t>
  </si>
  <si>
    <t>вул. Балакирева, 17</t>
  </si>
  <si>
    <t>1.8, Для експлуатації та обслуговування житлового будинку</t>
  </si>
  <si>
    <t>8000000000:79:142:0106</t>
  </si>
  <si>
    <t>Товариство з обмеженою відповідальністю "Фірма Діброва"</t>
  </si>
  <si>
    <t>16465965</t>
  </si>
  <si>
    <t>1932</t>
  </si>
  <si>
    <t>11.07.2007</t>
  </si>
  <si>
    <t>79-6-00524</t>
  </si>
  <si>
    <t>24.07.2007</t>
  </si>
  <si>
    <t>вул. Деміївська, 14</t>
  </si>
  <si>
    <t>1.13.2, для будівництва, експлуатації та обслуговування житлово-офісного, оздоровчого комплексу з інфраструктурою та паркінгом</t>
  </si>
  <si>
    <t>8000000000:79:144:0048</t>
  </si>
  <si>
    <t>Публічне акціонерне товариство "Трест Київміськбуд-6"</t>
  </si>
  <si>
    <t>5878</t>
  </si>
  <si>
    <t>26.11.2013</t>
  </si>
  <si>
    <t>МЗК-1-00109</t>
  </si>
  <si>
    <t>04.12.2013</t>
  </si>
  <si>
    <t>у кварталі, обмеженому вул.Деміївською, просп.40-річчя Жовтня та пров.Деміївським</t>
  </si>
  <si>
    <t>1.13.2, для будівництва житлових будинків</t>
  </si>
  <si>
    <t>8000000000:79:144:0051</t>
  </si>
  <si>
    <t>Відкрите акціонерне товариство "Шляхово-будівельне управління N41"</t>
  </si>
  <si>
    <t>05416886</t>
  </si>
  <si>
    <t>1203</t>
  </si>
  <si>
    <t>79-6-00281</t>
  </si>
  <si>
    <t>31.01.2005</t>
  </si>
  <si>
    <t>просп. 40-річчя Жовтня, 32а</t>
  </si>
  <si>
    <t>8000000000:79:144:0062</t>
  </si>
  <si>
    <t>Товариство з обмеженою відповідальністю "Червона капелюшка"</t>
  </si>
  <si>
    <t>31841717</t>
  </si>
  <si>
    <t>79-6-00353</t>
  </si>
  <si>
    <t>перетин просп.Червонозоряного та вул.Деміївської</t>
  </si>
  <si>
    <t>1.11.3, для будівництва, експлуатації та обслуговування автомиючого комплексу</t>
  </si>
  <si>
    <t>8000000000:79:144:0063</t>
  </si>
  <si>
    <t>5720</t>
  </si>
  <si>
    <t>МЗК-1-00745</t>
  </si>
  <si>
    <t>8000000000:78:503:0002</t>
  </si>
  <si>
    <t>Товариство з обмеженою відповідальністю "Віта Верітас"</t>
  </si>
  <si>
    <t>33346854</t>
  </si>
  <si>
    <t>78-6-00647</t>
  </si>
  <si>
    <t>1.11.6, будівництво, експлуатація та обслуговування об'єктів соціально-культурного призначення</t>
  </si>
  <si>
    <t>8000000000:78:504:0003</t>
  </si>
  <si>
    <t>Товариство з обмеженою відповідальністю "СТАРТВЕСТ"</t>
  </si>
  <si>
    <t>39716927</t>
  </si>
  <si>
    <t>МЗК-1-01677</t>
  </si>
  <si>
    <t>просп. Степана Бандери, 25а</t>
  </si>
  <si>
    <t>1.14.2, для  експлуатації  та  обслуговування тимчасової відкритої автостоянки та об'єктів автотранспорту</t>
  </si>
  <si>
    <t>8000000000:78:504:0011</t>
  </si>
  <si>
    <t>2884</t>
  </si>
  <si>
    <t>МЗК-1-01031</t>
  </si>
  <si>
    <t>просп.Московського та просп.Оболонського</t>
  </si>
  <si>
    <t>1.11.3, для експлуатації і обслуговування закусочної швидкого обслуговування</t>
  </si>
  <si>
    <t>8000000000:79:014:0001</t>
  </si>
  <si>
    <t>Відкрите акціонерне товариство "Комплекс"Троїцький"</t>
  </si>
  <si>
    <t>19115547</t>
  </si>
  <si>
    <t>2648</t>
  </si>
  <si>
    <t>19.03.2002</t>
  </si>
  <si>
    <t>79-6-00052</t>
  </si>
  <si>
    <t>15.05.2002</t>
  </si>
  <si>
    <t>вул. Червоноармійська, 66</t>
  </si>
  <si>
    <t>1.11.6, для експлуатації та обслуговування будівель частини майнового комплексу</t>
  </si>
  <si>
    <t>8000000000:79:014:0014</t>
  </si>
  <si>
    <t>Товариство з обмеженою відповідальністю науково-виробнича фірма "Реле"</t>
  </si>
  <si>
    <t>19124549</t>
  </si>
  <si>
    <t>б/н 79-5-00022</t>
  </si>
  <si>
    <t>20.04.1998</t>
  </si>
  <si>
    <t>79-5-00022</t>
  </si>
  <si>
    <t>вул. Велика Васильківська, 62</t>
  </si>
  <si>
    <t>0, будівництва та обслуговування будинку ділового призначення</t>
  </si>
  <si>
    <t>8000000000:79:014:0015</t>
  </si>
  <si>
    <t>б/н 79-5-00015</t>
  </si>
  <si>
    <t>79-5-00015</t>
  </si>
  <si>
    <t>вул. Жилянська, 9, 11</t>
  </si>
  <si>
    <t>0, Для обслуговування двох нежилих будинків</t>
  </si>
  <si>
    <t>8000000000:79:014:0020</t>
  </si>
  <si>
    <t>7618</t>
  </si>
  <si>
    <t>79-6-00065</t>
  </si>
  <si>
    <t>21.11.2002</t>
  </si>
  <si>
    <t>вул.Червоноармійська (Велика Васильківська), 72</t>
  </si>
  <si>
    <t>1.13.2, для будівництва, подальшої експлуатації та обслуговування комплексу, до якого входять готельно-офісний центр, житловий будинок, торговельний блок та вбудована автостоянка</t>
  </si>
  <si>
    <t>8000000000:79:015:0008</t>
  </si>
  <si>
    <t>ТОВ "Рінко"</t>
  </si>
  <si>
    <t>23523093</t>
  </si>
  <si>
    <t>б/н 79-5-00028</t>
  </si>
  <si>
    <t>79-5-00028</t>
  </si>
  <si>
    <t>вул. Червоноармійська, 49/51</t>
  </si>
  <si>
    <t>0, розташування літнього кафе</t>
  </si>
  <si>
    <t>8000000000:79:015:0011</t>
  </si>
  <si>
    <t>Товариство з обмеженою відповідальністю "Юджин"</t>
  </si>
  <si>
    <t>31303824</t>
  </si>
  <si>
    <t>82-6-00046</t>
  </si>
  <si>
    <t>29.03.2002</t>
  </si>
  <si>
    <t>перетин вулиць Шота Руставелі та Жилянської</t>
  </si>
  <si>
    <t>1.13.2, для будівництва житлово-офісного комплексу з обєктами соціальної інфрастуктури</t>
  </si>
  <si>
    <t>8000000000:79:017:0015</t>
  </si>
  <si>
    <t>Товариство з обмеженою відповідальністю "Київська інвестиційна будівельна компанія"</t>
  </si>
  <si>
    <t>32588420</t>
  </si>
  <si>
    <t>06.09.2005</t>
  </si>
  <si>
    <t>79-6-00354</t>
  </si>
  <si>
    <t>29.09.2005</t>
  </si>
  <si>
    <t>вул. Антоновича, 57</t>
  </si>
  <si>
    <t>1.13.2, для будівництва, експлуатації та обслуговування житлового та торговельно-офісного комплексу</t>
  </si>
  <si>
    <t>8000000000:79:147:0038</t>
  </si>
  <si>
    <t>Товариство з обмеженою відповідальністю "Жемчужина-3"</t>
  </si>
  <si>
    <t>19484650</t>
  </si>
  <si>
    <t>79-6-00402</t>
  </si>
  <si>
    <t>просп. Червонозоряний, 126а</t>
  </si>
  <si>
    <t>1.11.3, для будівництва, експлуатації та обслуговування павільйону по продажу автомобілів</t>
  </si>
  <si>
    <t>8000000000:79:195:0026</t>
  </si>
  <si>
    <t>Флеммінг Ян _</t>
  </si>
  <si>
    <t>МЗК-1-00651</t>
  </si>
  <si>
    <t>вул. П'ятигорська, 14</t>
  </si>
  <si>
    <t>8000000000:79:198:0001</t>
  </si>
  <si>
    <t>Товариство з обмеженою відповідальністю "ДАР-С"</t>
  </si>
  <si>
    <t>32303254</t>
  </si>
  <si>
    <t>79-6-00393</t>
  </si>
  <si>
    <t>вул. Василя Жуковського, 22</t>
  </si>
  <si>
    <t>1.11.1, для експлуатації та обслуговування бензозаправного пункту та автомийки з конвеєром</t>
  </si>
  <si>
    <t>8000000000:79:211:0006</t>
  </si>
  <si>
    <t>Товариство з обмеженою відповідальністю "Трін"</t>
  </si>
  <si>
    <t>19476811</t>
  </si>
  <si>
    <t>3070</t>
  </si>
  <si>
    <t>10.12.2001</t>
  </si>
  <si>
    <t>79-6-00044</t>
  </si>
  <si>
    <t>вул. Гвардійська, 80а</t>
  </si>
  <si>
    <t>1.13.4, для експлуатації та обслуговування складських та адміністративних будівель</t>
  </si>
  <si>
    <t>8000000000:79:221:0014</t>
  </si>
  <si>
    <t>5713</t>
  </si>
  <si>
    <t>МЗК-1-00096</t>
  </si>
  <si>
    <t>вул. Васильківська, 12</t>
  </si>
  <si>
    <t>1.10.3, для експлуатації та обслуговування розподільчого пункту (РП-149)</t>
  </si>
  <si>
    <t>8000000000:79:221:0060</t>
  </si>
  <si>
    <t>Товариство з обмеженою відповідальністю "Екско Плюс"</t>
  </si>
  <si>
    <t>32850853</t>
  </si>
  <si>
    <t>22.09.2006</t>
  </si>
  <si>
    <t>79-6-00443</t>
  </si>
  <si>
    <t>03.10.2006</t>
  </si>
  <si>
    <t>просп. Голосіївський, 60</t>
  </si>
  <si>
    <t>1.13.2, для будівництва, експлуатації та обслуговування житлового комплексу з вбудовано-прибудованими приміщеннями громадського призначення та паркінгом</t>
  </si>
  <si>
    <t>8000000000:79:008:0070</t>
  </si>
  <si>
    <t>Ритуальна служба спеціалізоване комунальне підприємство "Київський крематорій" виконавчого органу Київради (Київської міської державної адміністрації)</t>
  </si>
  <si>
    <t>05416768</t>
  </si>
  <si>
    <t>МЗК-1-00947</t>
  </si>
  <si>
    <t>вул. Байкова, 16</t>
  </si>
  <si>
    <t>1.12.9, для реконструкції, експлуатації та обслуговування будівель і споруд крематорію та кладовища і влаштування гостьової автостоянки</t>
  </si>
  <si>
    <t>8000000000:79:009:0001</t>
  </si>
  <si>
    <t>Товариство з обмеженою відповідальністю "Карбон ЛТД"</t>
  </si>
  <si>
    <t>21617378</t>
  </si>
  <si>
    <t>б/н 79-5-00017</t>
  </si>
  <si>
    <t>79-5-00017</t>
  </si>
  <si>
    <t>пров. Лабораторний, 1</t>
  </si>
  <si>
    <t>8000000000:79:009:0012</t>
  </si>
  <si>
    <t>Товариство з обмеженою відповідальністю "Рітейл Холдінгз Лімітед"</t>
  </si>
  <si>
    <t>36757033</t>
  </si>
  <si>
    <t>МЗК-1-00112</t>
  </si>
  <si>
    <t>вул. Димитрова, 2/1 (літ.А)</t>
  </si>
  <si>
    <t>1.11.6, для експлуатації, реконструкції та обслуговування адміністративної будівлі</t>
  </si>
  <si>
    <t>8000000000:79:018:0011</t>
  </si>
  <si>
    <t>Акціонерний комерційний банк "СІТІБАНК (УКРАЇНА) "</t>
  </si>
  <si>
    <t>21685485</t>
  </si>
  <si>
    <t>3968</t>
  </si>
  <si>
    <t>27.04.2002</t>
  </si>
  <si>
    <t>82-6-00052</t>
  </si>
  <si>
    <t>01.07.2002</t>
  </si>
  <si>
    <t>вул. Димитрова, 16г</t>
  </si>
  <si>
    <t>1.11.6, Для обслуговування будівлі банку та благоустрою прилеглої території</t>
  </si>
  <si>
    <t>8000000000:79:018:0015</t>
  </si>
  <si>
    <t>ТОВАРИСТВО З ОБМЕЖЕНОЮ ВІДПОВІДАЛЬНІСТЮ "ДІЛОВА"</t>
  </si>
  <si>
    <t>41647507</t>
  </si>
  <si>
    <t>МЗК-1-01831</t>
  </si>
  <si>
    <t>02.01.2019</t>
  </si>
  <si>
    <t>вул. Ділова, 14а, 14б</t>
  </si>
  <si>
    <t>1.11.6, для експлуатації та обслуговування адміністративних будинків</t>
  </si>
  <si>
    <t>8000000000:79:019:0002</t>
  </si>
  <si>
    <t>Інститут електрозварювання ім.Є.О.Патона НАН України</t>
  </si>
  <si>
    <t>05416923</t>
  </si>
  <si>
    <t>б/н 79-5-00057</t>
  </si>
  <si>
    <t>07.05.2001</t>
  </si>
  <si>
    <t>79-5-00057</t>
  </si>
  <si>
    <t>вул. Горького, 58</t>
  </si>
  <si>
    <t>1.11.5, для експлуатації та обслуговування лабораторних корпусів</t>
  </si>
  <si>
    <t>8000000000:79:021:0002</t>
  </si>
  <si>
    <t>79-6-00103</t>
  </si>
  <si>
    <t>вул. Івана Федорова, 12</t>
  </si>
  <si>
    <t>1.9, під обслуговування жилого будинку для проживання співробітників іноземних дипломатичних представництв</t>
  </si>
  <si>
    <t>8000000000:79:021:0014</t>
  </si>
  <si>
    <t>вул. Горького, 69</t>
  </si>
  <si>
    <t>8000000000:79:022:0007</t>
  </si>
  <si>
    <t>29.03.2007</t>
  </si>
  <si>
    <t>82-6-00413</t>
  </si>
  <si>
    <t>вул. Димитрова, 3 літ. "А"</t>
  </si>
  <si>
    <t>8000000000:79:226:0002</t>
  </si>
  <si>
    <t>Товариство з обмеженою відповідальністю "Боріс"|Товариство з обмеженою відповідальністю "ПРОДХІМІНДУСТРІЯ"</t>
  </si>
  <si>
    <t>21522748|32786385</t>
  </si>
  <si>
    <t>1861</t>
  </si>
  <si>
    <t>24.05.2018</t>
  </si>
  <si>
    <t>МЗК-1-01621</t>
  </si>
  <si>
    <t>вул. Велика Васильківська, 55</t>
  </si>
  <si>
    <t>8000000000:79:226:0014</t>
  </si>
  <si>
    <t>вул. Велика Васильківська, 53-55</t>
  </si>
  <si>
    <t>1.11.6, для будівництва,подальшого обслуговування та експлуатації торговельно-ділового комплексу</t>
  </si>
  <si>
    <t>8000000000:79:241:0019</t>
  </si>
  <si>
    <t>Лебідь Іван Федорович</t>
  </si>
  <si>
    <t>79-6-00475</t>
  </si>
  <si>
    <t>10.02.2007</t>
  </si>
  <si>
    <t>пров. Цимбалів Яр, 13</t>
  </si>
  <si>
    <t>1.14.2, для будівництва, експлуатації та обслуговування індивідуального гаража</t>
  </si>
  <si>
    <t>8000000000:79:241:0091</t>
  </si>
  <si>
    <t>Закрите акціонерне товариство-Міжнародний центр культурних та ділових зв'язків "Консалтінг Україна"</t>
  </si>
  <si>
    <t>25203520</t>
  </si>
  <si>
    <t>79-6-00422</t>
  </si>
  <si>
    <t>вул. Голосіївська, 7 корп. 3</t>
  </si>
  <si>
    <t>8000000000:79:241:0092</t>
  </si>
  <si>
    <t>Товариство з обмеженою відповідальністю "Рент Хаус"</t>
  </si>
  <si>
    <t>30214498</t>
  </si>
  <si>
    <t>05.12.2014</t>
  </si>
  <si>
    <t>МЗК-1-00309</t>
  </si>
  <si>
    <t>11.12.2014</t>
  </si>
  <si>
    <t>вул. Голосіївська, 7 корп. 2</t>
  </si>
  <si>
    <t>8000000000:79:241:0098</t>
  </si>
  <si>
    <t>Відкрите акціонерне товариство "Готель"Театральний"</t>
  </si>
  <si>
    <t>03358481</t>
  </si>
  <si>
    <t>б/н 79-5-00032</t>
  </si>
  <si>
    <t>79-5-00032</t>
  </si>
  <si>
    <t>вул. Голосіївська, 7 корп. 1а</t>
  </si>
  <si>
    <t>8000000000:79:241:0286</t>
  </si>
  <si>
    <t>Товариство з обмеженою відповідальністю "А ІНВЕСТМЕНТ ЕНД ДЕВЕЛОПМЕНТ"</t>
  </si>
  <si>
    <t>38978148</t>
  </si>
  <si>
    <t>МЗК-1-01306</t>
  </si>
  <si>
    <t>пров. Полоцький, 11а</t>
  </si>
  <si>
    <t>1.10.5, для обслуговування об'єктів транспортної та інженерної інфраструктури (заїзди, виїзди, прокладання інженерних мереж)</t>
  </si>
  <si>
    <t>8000000000:79:323:0050</t>
  </si>
  <si>
    <t>Приватне підприємство "Фірма"Десна"</t>
  </si>
  <si>
    <t>16473597</t>
  </si>
  <si>
    <t>938</t>
  </si>
  <si>
    <t>15.12.2009</t>
  </si>
  <si>
    <t>79-6-00726</t>
  </si>
  <si>
    <t>просп. Науки, 36а</t>
  </si>
  <si>
    <t>8000000000:79:334:0001</t>
  </si>
  <si>
    <t>Приватне акціонерне товариство "Торговельно-підприємницький центр"</t>
  </si>
  <si>
    <t>05414775</t>
  </si>
  <si>
    <t>МЗК-1-00252</t>
  </si>
  <si>
    <t>вул. Васильківська, 34</t>
  </si>
  <si>
    <t>1, для експлуатації та обслуговування майнового комплексу</t>
  </si>
  <si>
    <t>8000000000:79:334:0005</t>
  </si>
  <si>
    <t>ТОВАРИСТВО З ОБМЕЖЕНОЮ ВІДПОВІДАЛЬНІСТЮ "ІНВЕСТСТРОЙ ГРУП"</t>
  </si>
  <si>
    <t>39472682</t>
  </si>
  <si>
    <t>МЗК-1-01482</t>
  </si>
  <si>
    <t>08.02.2018</t>
  </si>
  <si>
    <t>вул. Сумська, 3</t>
  </si>
  <si>
    <t>1.13.4, для експлуатації і обслуговування складських приміщень та виробництва вітчизняного електрообладнання</t>
  </si>
  <si>
    <t>8000000000:79:334:0006</t>
  </si>
  <si>
    <t>Товариство з обмеженою відповідальністю "ЕЛЕТОН"</t>
  </si>
  <si>
    <t>25279859</t>
  </si>
  <si>
    <t>751</t>
  </si>
  <si>
    <t>79-6-00361</t>
  </si>
  <si>
    <t>17.10.2005</t>
  </si>
  <si>
    <t>1.13.4, для реконструкції, будівництва, експлуатації і обслуговування складських приміщень та електромонтажного виробництва</t>
  </si>
  <si>
    <t>8000000000:79:009:0022</t>
  </si>
  <si>
    <t>Товариство з обмеженою відповідальністю "Міська будівельна компанія"</t>
  </si>
  <si>
    <t>32162253</t>
  </si>
  <si>
    <t>4961</t>
  </si>
  <si>
    <t>04.12.2006</t>
  </si>
  <si>
    <t>82-6-00390</t>
  </si>
  <si>
    <t>вул. Анрі Барбюса (біля буд.5-б)</t>
  </si>
  <si>
    <t>1.13.2, для будівництва, експлуатації та обслуговування житлового будинку з вбудованими та прибудованими торговельно-офісними приміщеннями та підземним паркінгом</t>
  </si>
  <si>
    <t>8000000000:79:009:0023</t>
  </si>
  <si>
    <t>б/н 79-5-00049</t>
  </si>
  <si>
    <t>79-5-00049</t>
  </si>
  <si>
    <t>1.11.6, Для обслуговування та експлуатації адміністративно-службо</t>
  </si>
  <si>
    <t>8000000000:79:009:0027</t>
  </si>
  <si>
    <t>82-6-00110</t>
  </si>
  <si>
    <t>28.08.2003</t>
  </si>
  <si>
    <t>1.11.6, Для будівництва, обслуговування та експлуатації культурно-адміністративних будівель</t>
  </si>
  <si>
    <t>8000000000:79:009:0028</t>
  </si>
  <si>
    <t>8000000000:79:009:0029</t>
  </si>
  <si>
    <t>8000000000:79:009:0037</t>
  </si>
  <si>
    <t>727</t>
  </si>
  <si>
    <t>82-6-00211</t>
  </si>
  <si>
    <t>вул. Анрі Барбюса (біля будинку 5-б)</t>
  </si>
  <si>
    <t>1.13.2, для будівництва житлового будинку з вбудованими та прибудованими торговельно-офісними приміщеннями та підземним паркінгом</t>
  </si>
  <si>
    <t>8000000000:79:022:0008</t>
  </si>
  <si>
    <t>2-1427</t>
  </si>
  <si>
    <t>82-6-00368</t>
  </si>
  <si>
    <t>вул. Димитрова, 3</t>
  </si>
  <si>
    <t>8000000000:79:022:0025</t>
  </si>
  <si>
    <t>Товариство з обмеженою відповідальністю "Печерськ-2006"</t>
  </si>
  <si>
    <t>34414872</t>
  </si>
  <si>
    <t>3273</t>
  </si>
  <si>
    <t>МЗК-1-00563</t>
  </si>
  <si>
    <t>вул. Димитрова, 5</t>
  </si>
  <si>
    <t>1.13.2, для будівництва, експлуатації та обслуговування житлово-офісного комплексу з вбудовано-прибудованими приміщеннями та підземним паркінгом</t>
  </si>
  <si>
    <t>8000000000:79:022:0026</t>
  </si>
  <si>
    <t>8000000000:79:023:0016</t>
  </si>
  <si>
    <t>вул. Горького, 66</t>
  </si>
  <si>
    <t>8000000000:79:241:0287</t>
  </si>
  <si>
    <t>Товариство з обмеженою відповідальністю "Будівельна компанія"Міськжитлобуд"</t>
  </si>
  <si>
    <t>30153713</t>
  </si>
  <si>
    <t>МЗК-1-01048</t>
  </si>
  <si>
    <t>вул. Голосіївська, 13г</t>
  </si>
  <si>
    <t>1.12.3, для експлуатації та обслуговування школи-садка</t>
  </si>
  <si>
    <t>8000000000:79:255:0107</t>
  </si>
  <si>
    <t>Товариство з обмеженою відповідальністю "ТЕЛЕОДИН"|Товариство з обмеженою відповідальністю "РТМ-УКРАЇНА"</t>
  </si>
  <si>
    <t>30177781|31282375</t>
  </si>
  <si>
    <t>21.12.2016</t>
  </si>
  <si>
    <t>МЗК-1-01124</t>
  </si>
  <si>
    <t>17.01.2017</t>
  </si>
  <si>
    <t>вул. Олега Кошового, 2б</t>
  </si>
  <si>
    <t>1, для обслуговування та експлуатації адміністративної будівлі з телевізійною студією</t>
  </si>
  <si>
    <t>8000000000:79:286:0002</t>
  </si>
  <si>
    <t>Товариство з обмеженою відповідальністю "Управління по реконструкції та будівництву міста Києва"</t>
  </si>
  <si>
    <t>03334902</t>
  </si>
  <si>
    <t>МЗК-1-00523</t>
  </si>
  <si>
    <t>вул. Амурська, 4</t>
  </si>
  <si>
    <t>1.10.5, для експлуатації та обслуговування виробничих і складських будівель</t>
  </si>
  <si>
    <t>8000000000:79:286:0003</t>
  </si>
  <si>
    <t>Закрите акціонерне товариство "Київінвестресурси"</t>
  </si>
  <si>
    <t>22859250</t>
  </si>
  <si>
    <t>79-6-00033</t>
  </si>
  <si>
    <t>вул. Кайсарова, 2</t>
  </si>
  <si>
    <t>1.13.4, для експлуатації та обслуговування виробничо-адміністративного комплексу</t>
  </si>
  <si>
    <t>8000000000:79:336:0007</t>
  </si>
  <si>
    <t>Товариство з обмеженою відповідальністю "ТИТАН ХОЛДИНГ"</t>
  </si>
  <si>
    <t>40829941</t>
  </si>
  <si>
    <t>1378</t>
  </si>
  <si>
    <t>МЗК-1-01849</t>
  </si>
  <si>
    <t>вул. Ломоносова, 33/43</t>
  </si>
  <si>
    <t>0, для будівництва та експлуатації житлового будинку з вбудовано-прибудованими приміщеннями</t>
  </si>
  <si>
    <t>8000000000:79:336:0073</t>
  </si>
  <si>
    <t>Приватна фірма "Угарет"</t>
  </si>
  <si>
    <t>19021755</t>
  </si>
  <si>
    <t>42</t>
  </si>
  <si>
    <t>МЗК-1-00359</t>
  </si>
  <si>
    <t>10.03.2015</t>
  </si>
  <si>
    <t>просп. 40-річчя Жовтня, 108/1</t>
  </si>
  <si>
    <t>1.11.3, Для реконструкції, експлуатації та обслуговування торговельного павільйону з літнім майданчиком</t>
  </si>
  <si>
    <t>8000000000:79:336:0075</t>
  </si>
  <si>
    <t>Мале приватне підприємство фірма "ДУКАТ"</t>
  </si>
  <si>
    <t>19259686</t>
  </si>
  <si>
    <t>2976</t>
  </si>
  <si>
    <t>24.10.2007</t>
  </si>
  <si>
    <t>79-6-00547</t>
  </si>
  <si>
    <t>25.10.2007</t>
  </si>
  <si>
    <t>проспект Голосіївський (колишній проспект 40-річчя Жовтня) 118/1</t>
  </si>
  <si>
    <t>1.11.6, для експлуатації та обслуговування кафе (прибудова до житлового будинку)</t>
  </si>
  <si>
    <t>8000000000:79:351:0003</t>
  </si>
  <si>
    <t>Закрите акціонерне товариство виробничо-торгівельна фірма "Глорія"</t>
  </si>
  <si>
    <t>00307632</t>
  </si>
  <si>
    <t>3605</t>
  </si>
  <si>
    <t>09.11.2000</t>
  </si>
  <si>
    <t>79-6-00025</t>
  </si>
  <si>
    <t>вул. Смольна, 9</t>
  </si>
  <si>
    <t>1.13.4, для експлуатації та обслуговування виробничо-складських та адміністративно-побутових будівель</t>
  </si>
  <si>
    <t>8000000000:79:351:0008</t>
  </si>
  <si>
    <t>Товариство з обмеженою відповідальністю "УКРПРОММЕТТОРГ"</t>
  </si>
  <si>
    <t>31746996</t>
  </si>
  <si>
    <t>406</t>
  </si>
  <si>
    <t>МЗК-1-01834</t>
  </si>
  <si>
    <t>вул. Михайла Максимовича, 6</t>
  </si>
  <si>
    <t>1.11.2, для експлуатації та обслуговування адміністративно-складських будівель</t>
  </si>
  <si>
    <t>8000000000:79:009:0038</t>
  </si>
  <si>
    <t>Всеукраїнська спортивна громадська організація "Федерація футболу України"</t>
  </si>
  <si>
    <t>14279566</t>
  </si>
  <si>
    <t>1826</t>
  </si>
  <si>
    <t>20.11.2009</t>
  </si>
  <si>
    <t>82-6-00567</t>
  </si>
  <si>
    <t>пров. Лабораторний, 7а</t>
  </si>
  <si>
    <t>1.12.7, для будівництва, експлуатації та обслуговування навчально-тренувального комплексу юнацьких і юніорських збірних команд з футболу</t>
  </si>
  <si>
    <t>8000000000:79:009:0047</t>
  </si>
  <si>
    <t>4126</t>
  </si>
  <si>
    <t>82-6-00456</t>
  </si>
  <si>
    <t>1.11.6, для будівництва, експлуатації та обслуговування спортивно-розважального комплексу з критим 50-метровим басейном та житловими приміщеннями для спортсменів та інших осіб</t>
  </si>
  <si>
    <t>8000000000:79:011:0007</t>
  </si>
  <si>
    <t>Приватне учбово-виробниче під-во Гранд</t>
  </si>
  <si>
    <t>13685347</t>
  </si>
  <si>
    <t>б/н 79-5-00025</t>
  </si>
  <si>
    <t>12.06.1998</t>
  </si>
  <si>
    <t>79-5-00025</t>
  </si>
  <si>
    <t>вул. Жилянська, 38</t>
  </si>
  <si>
    <t>0, експлуатації комплексу будівель і споруд ліцею "Гранд"</t>
  </si>
  <si>
    <t>8000000000:79:011:0031</t>
  </si>
  <si>
    <t>Товариство з обмеженою відповідальністю "Мельник і Партнери"|Мельник Олексій Юрійович</t>
  </si>
  <si>
    <t>32304352|2797405759</t>
  </si>
  <si>
    <t>11.06.2010</t>
  </si>
  <si>
    <t>79-6-00759</t>
  </si>
  <si>
    <t>14.06.2010</t>
  </si>
  <si>
    <t>вул. Жилянська, 32-36</t>
  </si>
  <si>
    <t>8000000000:79:011:0038</t>
  </si>
  <si>
    <t>Адвокатська фірма "Сергій Козьяков та партнери"</t>
  </si>
  <si>
    <t>20060122</t>
  </si>
  <si>
    <t>388</t>
  </si>
  <si>
    <t>02.07.2007</t>
  </si>
  <si>
    <t>79-6-00519</t>
  </si>
  <si>
    <t>09.07.2007</t>
  </si>
  <si>
    <t>вул. Антоновича, 30</t>
  </si>
  <si>
    <t>1.11.6, для будівництва, обслуговування та експлуатації офісної будівлі</t>
  </si>
  <si>
    <t>8000000000:79:025:0006</t>
  </si>
  <si>
    <t>Товариство з обмеженою відповідальністю "Київська нерухомість"</t>
  </si>
  <si>
    <t>25196518</t>
  </si>
  <si>
    <t>3046</t>
  </si>
  <si>
    <t>79-6-00019</t>
  </si>
  <si>
    <t>вул. Горького, 83</t>
  </si>
  <si>
    <t>1.9, для завершення будівництва та обслуговування житлового будинку</t>
  </si>
  <si>
    <t>8000000000:79:025:0050</t>
  </si>
  <si>
    <t>ТОВАРИСТВО З ОБМЕЖЕНОЮ ВІДПОВІДАЛЬНІСТЮ "КИЇВЦЕНТРДЕВЕЛОПМЕНТ"</t>
  </si>
  <si>
    <t>39635251</t>
  </si>
  <si>
    <t>659</t>
  </si>
  <si>
    <t>МЗК-1-01312</t>
  </si>
  <si>
    <t>вулиця Велика Васильківська, 102 (літера "У") /вулиця Антоновича, 83</t>
  </si>
  <si>
    <t>1.13.2, для експлуатації та обслуговування нежитлового (адміністративного) будинку, завершення будівництва та обслуговування житлового будинку з приміщеннями громадського призначення і підземним паркінгом</t>
  </si>
  <si>
    <t>8000000000:79:026:0003</t>
  </si>
  <si>
    <t>ТОВ "Будинок моделей одягу"Лідер""</t>
  </si>
  <si>
    <t>25277636</t>
  </si>
  <si>
    <t>3255</t>
  </si>
  <si>
    <t>79-6-00024</t>
  </si>
  <si>
    <t>15.12.2000</t>
  </si>
  <si>
    <t>вул. Велика Васильківська, 77</t>
  </si>
  <si>
    <t>1.10.5, обслуговування та експлуатації адміністративно-виробничих будівель</t>
  </si>
  <si>
    <t>8000000000:79:026:0005</t>
  </si>
  <si>
    <t>Концертний заклад культури "Муніципальний академічний камерний хор"Київ"</t>
  </si>
  <si>
    <t>21579671</t>
  </si>
  <si>
    <t>27.04.2004</t>
  </si>
  <si>
    <t>82-6-00182</t>
  </si>
  <si>
    <t>вул. Лабораторна, 12</t>
  </si>
  <si>
    <t>1.13.2, для будівництва житлового будинку з офісними приміщеннями та підземним паркінгом</t>
  </si>
  <si>
    <t>8000000000:79:286:0004</t>
  </si>
  <si>
    <t>Відкрите акціонерне товариство АТП 13058</t>
  </si>
  <si>
    <t>05475147</t>
  </si>
  <si>
    <t>79-6-00170</t>
  </si>
  <si>
    <t>вул. Кайсарова, 7/9</t>
  </si>
  <si>
    <t>1.14.2, для експлуатації та обслуговування адміністративних будівель,виробничих споруд майнового комплексу</t>
  </si>
  <si>
    <t>8000000000:79:286:0005</t>
  </si>
  <si>
    <t>ТОВАРИСТВО З ОБМЕЖЕНОЮ ВІДПОВІДАЛЬНІСТЮ "ВЕЙВ АКТИВ"</t>
  </si>
  <si>
    <t>40058700</t>
  </si>
  <si>
    <t>5570</t>
  </si>
  <si>
    <t>МЗК-1-01872</t>
  </si>
  <si>
    <t>вул. Амурська, 6</t>
  </si>
  <si>
    <t>1.10.5, для експуатації та обслуговування будівель і споруд заводу</t>
  </si>
  <si>
    <t>8000000000:79:286:0008</t>
  </si>
  <si>
    <t>Товариство з обмеженою відповідальністю "Рамус"</t>
  </si>
  <si>
    <t>21494578</t>
  </si>
  <si>
    <t>2708</t>
  </si>
  <si>
    <t>79-6-00018</t>
  </si>
  <si>
    <t>8000000000:79:289:0001</t>
  </si>
  <si>
    <t>Товариство з обмеженою відповідальністю "Тандем ЛТД"</t>
  </si>
  <si>
    <t>21998913</t>
  </si>
  <si>
    <t>12.07.2010</t>
  </si>
  <si>
    <t>79-6-00776</t>
  </si>
  <si>
    <t>22.07.2010</t>
  </si>
  <si>
    <t>на перетині вул.Козацької та пров.Василя Жуковського, 120/4</t>
  </si>
  <si>
    <t>1.13.2, для будівництва та експлуатації жилого-офісного комплексу</t>
  </si>
  <si>
    <t>8000000000:79:289:0003</t>
  </si>
  <si>
    <t>Приватне акціонерне товариство "Науково-дослідний інститут з технології і механізації монтажних робіт"НДІМЕХМОНТАЖ"</t>
  </si>
  <si>
    <t>01411515</t>
  </si>
  <si>
    <t>1426</t>
  </si>
  <si>
    <t>13.12.2014</t>
  </si>
  <si>
    <t>МЗК-1-00333</t>
  </si>
  <si>
    <t>вул. Козацька, 118</t>
  </si>
  <si>
    <t>1.11.5, Для експлуатації та обслуговування комплексу будівель і споруд інституту</t>
  </si>
  <si>
    <t>8000000000:79:289:0005</t>
  </si>
  <si>
    <t>Товариство з обмеженою відповідальністю "ПБ Інвест"</t>
  </si>
  <si>
    <t>30967804</t>
  </si>
  <si>
    <t>79-6-00235</t>
  </si>
  <si>
    <t>07.10.2004</t>
  </si>
  <si>
    <t>вул. Гвардійська, 87а</t>
  </si>
  <si>
    <t>1.13.4, для експлуатації та обслуговування адміністративно-виробничої будівлі,складського приміщення і майданчика для відстрою транспортних засобів</t>
  </si>
  <si>
    <t>8000000000:79:364:0014</t>
  </si>
  <si>
    <t>Товариство з обмеженою відповідальністю "Будтехнології"</t>
  </si>
  <si>
    <t>33934750</t>
  </si>
  <si>
    <t>МЗК-1-00012</t>
  </si>
  <si>
    <t>25.07.2013</t>
  </si>
  <si>
    <t>вул. Онуфрія Трутенка, 3</t>
  </si>
  <si>
    <t>0, для будівництва житлового комплексу з вбудованими і прибудованими соціально-побутовими приміщеннями та паркінгом</t>
  </si>
  <si>
    <t>8000000000:79:364:0018</t>
  </si>
  <si>
    <t>11.05.2011</t>
  </si>
  <si>
    <t>79-6-00809</t>
  </si>
  <si>
    <t>19.05.2011</t>
  </si>
  <si>
    <t>вул. Ломоносова, 36</t>
  </si>
  <si>
    <t>8000000000:79:364:0036</t>
  </si>
  <si>
    <t>Гаражно-будівельний кооператив "Пошук"</t>
  </si>
  <si>
    <t>00321129</t>
  </si>
  <si>
    <t>б/н 79-5-00019</t>
  </si>
  <si>
    <t>79-5-00019</t>
  </si>
  <si>
    <t>0, Для будівництва та експлуатаціїї одноповерхових гаражів</t>
  </si>
  <si>
    <t>8000000000:79:364:0062</t>
  </si>
  <si>
    <t>131</t>
  </si>
  <si>
    <t>79-6-00401</t>
  </si>
  <si>
    <t>квартал, обмежений вулицями Академіка Костичева, Академіка Вільямса, Маршала Конєва</t>
  </si>
  <si>
    <t>1.13.2, для будівництва житлового комплексу з об'єктами культурно-побутового,соціального призначення</t>
  </si>
  <si>
    <t>8000000000:79:364:0063</t>
  </si>
  <si>
    <t>79-6-00399</t>
  </si>
  <si>
    <t>вул. Академіка Вільямса</t>
  </si>
  <si>
    <t>8000000000:79:012:0005</t>
  </si>
  <si>
    <t>2-958</t>
  </si>
  <si>
    <t>05.03.2003</t>
  </si>
  <si>
    <t>79-6-00114</t>
  </si>
  <si>
    <t>09.06.2003</t>
  </si>
  <si>
    <t>вул. Червоноармійська, 54б</t>
  </si>
  <si>
    <t>1.10.5, для будівництва, експлуатації та обслуговування адміністративного будинку</t>
  </si>
  <si>
    <t>8000000000:79:012:0014</t>
  </si>
  <si>
    <t>Товариство з обмеженою відповідальністю "Холодильник-Термінал"</t>
  </si>
  <si>
    <t>24591945</t>
  </si>
  <si>
    <t>05.03.2004</t>
  </si>
  <si>
    <t>79-6-00193</t>
  </si>
  <si>
    <t>вул. Горького, 33в</t>
  </si>
  <si>
    <t>AJ:AJAC:AIAC:AH</t>
  </si>
  <si>
    <t>8000000000:79:013:0002</t>
  </si>
  <si>
    <t>Публічне акціонерне товариство "Міоритм"</t>
  </si>
  <si>
    <t>13678086</t>
  </si>
  <si>
    <t>2354</t>
  </si>
  <si>
    <t>11.11.2002</t>
  </si>
  <si>
    <t>79-6-00074</t>
  </si>
  <si>
    <t>29.12.2002</t>
  </si>
  <si>
    <t>вул. Жилянська, 31</t>
  </si>
  <si>
    <t>1.13.4, для експлуатації та обслуговування лабораторного корпусу</t>
  </si>
  <si>
    <t>8000000000:79:013:0003</t>
  </si>
  <si>
    <t>Відкрите акціонерне товариство "Київський завод металовиробів імені Письменного"</t>
  </si>
  <si>
    <t>00191264</t>
  </si>
  <si>
    <t>б/н 79-5-00053</t>
  </si>
  <si>
    <t>79-5-00053</t>
  </si>
  <si>
    <t>вул. Горького, 50</t>
  </si>
  <si>
    <t>1.13.4, для експлуатації та обслуговування будівель і споруд</t>
  </si>
  <si>
    <t>8000000000:79:013:0009</t>
  </si>
  <si>
    <t>419_</t>
  </si>
  <si>
    <t>79-6-00820</t>
  </si>
  <si>
    <t>19.08.2011</t>
  </si>
  <si>
    <t>вул. Фізкультури, 2</t>
  </si>
  <si>
    <t>1.11.6, для будівництва, експлуатації та обслуговування готельно-офісного багатофункціонального комплексу з підземним паркінгом</t>
  </si>
  <si>
    <t>8000000000:79:013:0010</t>
  </si>
  <si>
    <t>968</t>
  </si>
  <si>
    <t>79-6-00505</t>
  </si>
  <si>
    <t>04.05.2007</t>
  </si>
  <si>
    <t>вул. Горького, 54</t>
  </si>
  <si>
    <t>1.11.6, для організації паркінгу</t>
  </si>
  <si>
    <t>8000000000:79:026:0027</t>
  </si>
  <si>
    <t>27.04.2005</t>
  </si>
  <si>
    <t>82-6-00294</t>
  </si>
  <si>
    <t>8000000000:79:029:0029</t>
  </si>
  <si>
    <t>Товариство з обмеженою відповідальністю "Сім-Центр"</t>
  </si>
  <si>
    <t>32155859</t>
  </si>
  <si>
    <t>23.01.2004</t>
  </si>
  <si>
    <t>79-6-00175</t>
  </si>
  <si>
    <t>вул. Горького, 97</t>
  </si>
  <si>
    <t>1.11.6, для реконструкції нежитлового будинку з подальшою експлуатацією та обслуговуванням ресторану</t>
  </si>
  <si>
    <t>8000000000:79:289:0014</t>
  </si>
  <si>
    <t>ВАТ КиІвзовніштранс</t>
  </si>
  <si>
    <t>04832909</t>
  </si>
  <si>
    <t>б/н 79-5-00029</t>
  </si>
  <si>
    <t>79-5-00029</t>
  </si>
  <si>
    <t>вул. Гвардійська, 87</t>
  </si>
  <si>
    <t>8000000000:79:291:0001</t>
  </si>
  <si>
    <t>Товариство з обмеженою відповідальністю "Автотехніка"</t>
  </si>
  <si>
    <t>03112633</t>
  </si>
  <si>
    <t>191</t>
  </si>
  <si>
    <t>79-6-00403</t>
  </si>
  <si>
    <t>вул. Андрія Бубнова, 18</t>
  </si>
  <si>
    <t>1.11.2, для експлуатації та обслуговування адміністративно-виробничих будівель і споруд</t>
  </si>
  <si>
    <t>8000000000:79:291:0003</t>
  </si>
  <si>
    <t>ТОВАРИСТВО З ДОДАТКОВОЮ ВІДПОВІДАЛЬНІСТЮ КИЇВСЬКИЙ ЕКСПЕРИМЕНТАЛЬНИЙ МАШИНОБУДІВНИЙ ЗАВОД "СТЕНД"</t>
  </si>
  <si>
    <t>05763435</t>
  </si>
  <si>
    <t>1150у</t>
  </si>
  <si>
    <t>79-6-00559</t>
  </si>
  <si>
    <t>вул. Васильківська, 14</t>
  </si>
  <si>
    <t>1.13.4, для реконструкції підприємства під адміністративно-побутовий комплекс з оздоровчим центром та підземним паркінгом та його подальших експлуатації і обслуговування</t>
  </si>
  <si>
    <t>8000000000:79:293:0015</t>
  </si>
  <si>
    <t>Товариство з обмеженою відповідальністю "АНЕВА ІНДАСТРІ"</t>
  </si>
  <si>
    <t>40205521</t>
  </si>
  <si>
    <t>1018</t>
  </si>
  <si>
    <t>МЗК-1-01368</t>
  </si>
  <si>
    <t>вул. Васильківська, 1</t>
  </si>
  <si>
    <t>0, для будівництва, експлуатації та обслуговування торгово-розважального і спортивно-оздоровчого комплексу з підземним паркінгом, кінотеатром та житловими будинками з вбудовано-прибудованими приміщеннями</t>
  </si>
  <si>
    <t>8000000000:79:293:0016</t>
  </si>
  <si>
    <t>1019</t>
  </si>
  <si>
    <t>МЗК-1-01369</t>
  </si>
  <si>
    <t>8000000000:79:301:0010</t>
  </si>
  <si>
    <t>Приватне підприємство "ЕВАР"</t>
  </si>
  <si>
    <t>21483830</t>
  </si>
  <si>
    <t>12.02.2002</t>
  </si>
  <si>
    <t>79-6-00048</t>
  </si>
  <si>
    <t>26.02.2002</t>
  </si>
  <si>
    <t>просп. Голосіївський, 87</t>
  </si>
  <si>
    <t>1.11.6, для експлуатації та обслуговування кафе-павільйону</t>
  </si>
  <si>
    <t>8000000000:79:301:0011</t>
  </si>
  <si>
    <t>Приватне підприємство "Анкор"</t>
  </si>
  <si>
    <t>24927055</t>
  </si>
  <si>
    <t>79-6-00571</t>
  </si>
  <si>
    <t>перетин вул.Голосіївської та вул.Генерала Родимцева</t>
  </si>
  <si>
    <t>1.11.3, для будівництва,експлуатації та обслуговування кафе з літнім майданчиком</t>
  </si>
  <si>
    <t>8000000000:79:364:0064</t>
  </si>
  <si>
    <t>МЗК-1-00999</t>
  </si>
  <si>
    <t>вул. Академіка Вільямса, 7</t>
  </si>
  <si>
    <t>8000000000:79:364:0066</t>
  </si>
  <si>
    <t>79-6-00400</t>
  </si>
  <si>
    <t>вул. Михайла Максимовича (колишня Онуфрія Трутенка)</t>
  </si>
  <si>
    <t>8000000000:79:364:0067</t>
  </si>
  <si>
    <t>79-6-00398</t>
  </si>
  <si>
    <t>квартал, обмежений вулицями Академіка Вільямса, Маршала Конєва, Ломоносова, Композитора Мейтуса</t>
  </si>
  <si>
    <t>8000000000:79:364:0139</t>
  </si>
  <si>
    <t>Споживче товариство-колектив індивідуальних забудовників "Жуляни"</t>
  </si>
  <si>
    <t>25202437</t>
  </si>
  <si>
    <t>79-6-00104</t>
  </si>
  <si>
    <t>08.04.2003</t>
  </si>
  <si>
    <t>1.8, Для розміщення котеджної малоповехової забудови</t>
  </si>
  <si>
    <t>8000000000:79:364:0142</t>
  </si>
  <si>
    <t>МЗК-1-00263</t>
  </si>
  <si>
    <t>8000000000:79:367:0003</t>
  </si>
  <si>
    <t>Фірма "Петро Великий"</t>
  </si>
  <si>
    <t>21577614</t>
  </si>
  <si>
    <t>б/н 79-5-00027</t>
  </si>
  <si>
    <t>79-5-00027</t>
  </si>
  <si>
    <t>пров. Коломийський, 20</t>
  </si>
  <si>
    <t>0, для експлуатаціІ дитячого дошкільного закладу</t>
  </si>
  <si>
    <t>8000000000:78:139:0347</t>
  </si>
  <si>
    <t>МЗК-1-00508</t>
  </si>
  <si>
    <t>8000000000:78:139:0348</t>
  </si>
  <si>
    <t>МЗК-1-00519</t>
  </si>
  <si>
    <t>8000000000:78:139:0349</t>
  </si>
  <si>
    <t>МЗК-1-00483</t>
  </si>
  <si>
    <t>8000000000:78:139:0350</t>
  </si>
  <si>
    <t>492</t>
  </si>
  <si>
    <t>МЗК-1-00497</t>
  </si>
  <si>
    <t>8000000000:78:139:0351</t>
  </si>
  <si>
    <t>493</t>
  </si>
  <si>
    <t>МЗК-1-00496</t>
  </si>
  <si>
    <t>8000000000:78:139:0352</t>
  </si>
  <si>
    <t>МЗК-1-00479</t>
  </si>
  <si>
    <t>8000000000:78:139:0353</t>
  </si>
  <si>
    <t>МЗК-1-00481</t>
  </si>
  <si>
    <t>8000000000:79:031:0016</t>
  </si>
  <si>
    <t>Товариство з обмеженою відповідальністю "СКАЙПРОДЖЕКТ"</t>
  </si>
  <si>
    <t>40486379</t>
  </si>
  <si>
    <t>612</t>
  </si>
  <si>
    <t>82-6-00195</t>
  </si>
  <si>
    <t>вул. Предславинська, 7/20 (перетин з вул.Лабораторною)</t>
  </si>
  <si>
    <t>1.13.2, для будівництва, експлуатації та обслуговування житлового комплексу з паркінгами</t>
  </si>
  <si>
    <t>8000000000:79:031:0025</t>
  </si>
  <si>
    <t>20.06.2000</t>
  </si>
  <si>
    <t>79-6-00015</t>
  </si>
  <si>
    <t>15.09.2000</t>
  </si>
  <si>
    <t>вул. Щорса, 5</t>
  </si>
  <si>
    <t>8000000000:79:031:0029</t>
  </si>
  <si>
    <t>1142</t>
  </si>
  <si>
    <t>01.10.2010</t>
  </si>
  <si>
    <t>82-6-00616</t>
  </si>
  <si>
    <t>02.02.2011</t>
  </si>
  <si>
    <t>вул. Велика Васильківська, 91 літ. "Б"</t>
  </si>
  <si>
    <t>8000000000:79:031:0039</t>
  </si>
  <si>
    <t>вул. Лабораторна, 9б</t>
  </si>
  <si>
    <t>8000000000:79:031:0040</t>
  </si>
  <si>
    <t>1141</t>
  </si>
  <si>
    <t>82-6-00615</t>
  </si>
  <si>
    <t>8000000000:79:032:0005</t>
  </si>
  <si>
    <t>Зубик Володимир Володимирович</t>
  </si>
  <si>
    <t>82-6-00149</t>
  </si>
  <si>
    <t>вул. Анрі Барбюса, 28б</t>
  </si>
  <si>
    <t>8000000000:79:301:0038</t>
  </si>
  <si>
    <t>Приватне підприємство "ЛЕДАС"</t>
  </si>
  <si>
    <t>23712045</t>
  </si>
  <si>
    <t>17-1821</t>
  </si>
  <si>
    <t>01.04.2005</t>
  </si>
  <si>
    <t>79-6-00300</t>
  </si>
  <si>
    <t>вул. Героїв оборони, 9/10</t>
  </si>
  <si>
    <t>1.11.3, для експлуатації та обслуговування існуючого кафе в комплексі з літнім майданчиком</t>
  </si>
  <si>
    <t>8000000000:79:301:0050</t>
  </si>
  <si>
    <t>Державна служба з охорони прав на сорти рослин</t>
  </si>
  <si>
    <t>00488355</t>
  </si>
  <si>
    <t>б/н 79-5-00060</t>
  </si>
  <si>
    <t>79-5-00060</t>
  </si>
  <si>
    <t>вул. Генерала Родимцева, 15</t>
  </si>
  <si>
    <t>1.11.5, для експлуатації та обслуговування лабораторного корпусу і гаража Державного центру сертифікації, ідентифікації та якості сортів рослин</t>
  </si>
  <si>
    <t>8000000000:79:301:0085</t>
  </si>
  <si>
    <t>Товариство з обмеженою відповідальністю "Слов'янський двір"</t>
  </si>
  <si>
    <t>31626962</t>
  </si>
  <si>
    <t>2408</t>
  </si>
  <si>
    <t>03.12.2002</t>
  </si>
  <si>
    <t>79-6-00079</t>
  </si>
  <si>
    <t>17.01.2003</t>
  </si>
  <si>
    <t>просп. 40-річчя Жовтня, 87а</t>
  </si>
  <si>
    <t>1.10.5, для реконструкції з розширенням, подальшої експлуатації та обслуговування нежитлового будинку</t>
  </si>
  <si>
    <t>8000000000:79:301:0108</t>
  </si>
  <si>
    <t>Консульство Республіки Кіпр</t>
  </si>
  <si>
    <t>Пос(30)</t>
  </si>
  <si>
    <t>820</t>
  </si>
  <si>
    <t>79-6-00137</t>
  </si>
  <si>
    <t>13.08.2003</t>
  </si>
  <si>
    <t>пров. Тихвінський, 1</t>
  </si>
  <si>
    <t>1.12.8, для будівництва, обслуговування та експлуатації резиденції консульства Республіки Кіпр</t>
  </si>
  <si>
    <t>8000000000:79:306:0009</t>
  </si>
  <si>
    <t>Кооператив по будівництву та експлуатації індивідуальних гаражів Голосіївського району м.Києва "Голосієвський"</t>
  </si>
  <si>
    <t>22934306</t>
  </si>
  <si>
    <t>679</t>
  </si>
  <si>
    <t>79-6-00126</t>
  </si>
  <si>
    <t>вул. Полковника Потєхіна, 3-7</t>
  </si>
  <si>
    <t>8000000000:78:191:0034</t>
  </si>
  <si>
    <t>7471</t>
  </si>
  <si>
    <t>78-6-00145</t>
  </si>
  <si>
    <t>1.11.6, для будівництва,експлуатації та обслуговування автомобільного центру</t>
  </si>
  <si>
    <t>8000000000:78:191:0038</t>
  </si>
  <si>
    <t>Товариство з обмеженою відповідальністю "Київінвестбуд-3"</t>
  </si>
  <si>
    <t>МЗК-1-00948</t>
  </si>
  <si>
    <t>просп. Московський, 20б</t>
  </si>
  <si>
    <t>1.11.6, для будівництва та обслуговування об'єкту транспортної інфраструктури</t>
  </si>
  <si>
    <t>8000000000:78:191:0040</t>
  </si>
  <si>
    <t>МЗК-1-01862</t>
  </si>
  <si>
    <t>1.11.6, для будівництва,експлуатації та обслуговування демонстраційно-торговельного центру з комплексом супутніх послуг</t>
  </si>
  <si>
    <t>8000000000:78:191:0047</t>
  </si>
  <si>
    <t>Підприємство з іноземними інвестиціями "Тойота-Україна"</t>
  </si>
  <si>
    <t>32589471</t>
  </si>
  <si>
    <t>305</t>
  </si>
  <si>
    <t>15.05.2009</t>
  </si>
  <si>
    <t>78-6-00588</t>
  </si>
  <si>
    <t>20.05.2009</t>
  </si>
  <si>
    <t>просп. Степана Бандери, 24б</t>
  </si>
  <si>
    <t>1.11.6, для реконструкції і розширення (включаючи нове будівництво) нежилого будинку (магазину, літера "А") та будівлі складу (літера "Б") під автомобільний центр та подальшої експлуатації та обслуговування автомобільного центру, а також влаштування, експлуатації та обслуговування автостоянки</t>
  </si>
  <si>
    <t>1.11.6, для реконструкції і розширення (включаючи нове будівництво) нежилого будинку (магазину, літера "А") та будівлі складу (літера "Б") під автомобільний центр та подальшої експлуатації та обслуговування автомобільного центру, а також влаштування, е...</t>
  </si>
  <si>
    <t>8000000000:78:191:0090</t>
  </si>
  <si>
    <t>27.07.2016</t>
  </si>
  <si>
    <t>МЗК-1-00978</t>
  </si>
  <si>
    <t>просп. Московський, 22</t>
  </si>
  <si>
    <t>1.11.6, для влаштування гостьової автостоянки та під'їзних шляхів</t>
  </si>
  <si>
    <t>8000000000:78:191:0130</t>
  </si>
  <si>
    <t>Товариство з обмеженою відповідальністю "СТОЛИЦЯ-ЗЕМ-ІНДУСТРІЯ"</t>
  </si>
  <si>
    <t>34730224</t>
  </si>
  <si>
    <t>3551</t>
  </si>
  <si>
    <t>МЗК-1-01729</t>
  </si>
  <si>
    <t>просп. Степана Бандери, 14б</t>
  </si>
  <si>
    <t>0, для експлуатації та обслуговування будівель і споруд з подальшим їх знесенням для будівництва, експлуатації та обслуговування торговельно-офісного комплексу з приміщеннями соціально-громадського  призначення та підземним паркінгом</t>
  </si>
  <si>
    <t>8000000000:78:192:0001</t>
  </si>
  <si>
    <t>ТОВАРИСТВО З ОБМЕЖЕНОЮ ВІДПОВІДАЛЬНІСТЮ "ІНВЕСТБУД ГАРАНТ"</t>
  </si>
  <si>
    <t>35059000</t>
  </si>
  <si>
    <t>МЗК-1-01856</t>
  </si>
  <si>
    <t>14.01.2019</t>
  </si>
  <si>
    <t>просп. Степана Бандери, 26б</t>
  </si>
  <si>
    <t>1.11.6, для будівництва, експлуатації та обслуговування громадсько-торговельного центру</t>
  </si>
  <si>
    <t>8000000000:78:139:0354</t>
  </si>
  <si>
    <t>МЗК-1-00488</t>
  </si>
  <si>
    <t>8000000000:78:139:0355</t>
  </si>
  <si>
    <t>МЗК-1-00487</t>
  </si>
  <si>
    <t>8000000000:78:139:0356</t>
  </si>
  <si>
    <t>МЗК-1-00482</t>
  </si>
  <si>
    <t>8000000000:78:141:0002</t>
  </si>
  <si>
    <t>Відкрите акціонерне товариство "Акціонерна компанія"Київреконструкція""</t>
  </si>
  <si>
    <t>03335623</t>
  </si>
  <si>
    <t>б/н 78-5-00044</t>
  </si>
  <si>
    <t>78-5-00044</t>
  </si>
  <si>
    <t>вул. Новокостянтинівська, 4а</t>
  </si>
  <si>
    <t>1.11.2, для обслуговування та експлуатації складських приміщень</t>
  </si>
  <si>
    <t>8000000000:78:141:0005</t>
  </si>
  <si>
    <t>Відкрите акціонерне товариство "Фірма Київздравреконструкція"</t>
  </si>
  <si>
    <t>02127868</t>
  </si>
  <si>
    <t>б/н 78-6-00472</t>
  </si>
  <si>
    <t>78-6-00472</t>
  </si>
  <si>
    <t>вул. Новокостянтинівська, 4б</t>
  </si>
  <si>
    <t>1.10.5, для експлуатації та обслуговування виробничих та складських будівель і споруд</t>
  </si>
  <si>
    <t>8000000000:78:141:0016</t>
  </si>
  <si>
    <t>Приватне підприємство "Центр"Авіазварювання"</t>
  </si>
  <si>
    <t>31089419</t>
  </si>
  <si>
    <t>78-6-00424</t>
  </si>
  <si>
    <t>1.11.6, для експлуатації та обслуговування будівлі та споруди ремонтно-механічної майстерні</t>
  </si>
  <si>
    <t>8000000000:78:141:0021</t>
  </si>
  <si>
    <t>Товариство з обмеженою відповідальністю "Ромстал Україна"</t>
  </si>
  <si>
    <t>32346937</t>
  </si>
  <si>
    <t>1449</t>
  </si>
  <si>
    <t>78-6-00575</t>
  </si>
  <si>
    <t>0, для реконструкції та обслуговування торговельно-складських будівель і споруд</t>
  </si>
  <si>
    <t>8000000000:79:032:0008</t>
  </si>
  <si>
    <t>18.09.2003</t>
  </si>
  <si>
    <t>91-6-00181</t>
  </si>
  <si>
    <t>24.10.2003</t>
  </si>
  <si>
    <t>вул. Предславинська, 31/9</t>
  </si>
  <si>
    <t>1.13.4, для будівництва,експлуатації та обслуговування житлового будинку з підземною автомобільною стоянкою</t>
  </si>
  <si>
    <t>8000000000:79:032:0009</t>
  </si>
  <si>
    <t>Асоціація міжнародних автомобільних перевізників України</t>
  </si>
  <si>
    <t>16307261</t>
  </si>
  <si>
    <t>б/н 79-5-00014</t>
  </si>
  <si>
    <t>02.07.1997</t>
  </si>
  <si>
    <t>79-5-00014</t>
  </si>
  <si>
    <t>вул. Щорса, 11</t>
  </si>
  <si>
    <t>0, для обслуговування жилого будинку з подальшою його реконструкцію</t>
  </si>
  <si>
    <t>8000000000:79:032:0018</t>
  </si>
  <si>
    <t>Товариство з обмеженою відповідальністю "БУДТЕХАЛЬЯНС ЛТД"</t>
  </si>
  <si>
    <t>33778244</t>
  </si>
  <si>
    <t>06.06.2007</t>
  </si>
  <si>
    <t>82-6-00432</t>
  </si>
  <si>
    <t>15.06.2007</t>
  </si>
  <si>
    <t>вул. Анрі Барбюса, 28а</t>
  </si>
  <si>
    <t>1.13.2, для будівництва, експлуатації та обслуговування житлового, офісно-торговельного комплексу із вбудованим закладом для роботи з дітьми</t>
  </si>
  <si>
    <t>8000000000:79:033:0001</t>
  </si>
  <si>
    <t>Колективне підприємство "Міжрегіональна компанія"Спеценерго"</t>
  </si>
  <si>
    <t>05774309</t>
  </si>
  <si>
    <t>б/н 79-5-00004</t>
  </si>
  <si>
    <t>79-5-00004</t>
  </si>
  <si>
    <t>вул. Анрі Барбюса, 13б</t>
  </si>
  <si>
    <t>8000000000:79:035:0001</t>
  </si>
  <si>
    <t>Приватне акціонерне товариство "УХЛ-МАШ"</t>
  </si>
  <si>
    <t>14311749</t>
  </si>
  <si>
    <t>4005</t>
  </si>
  <si>
    <t>20.12.2000</t>
  </si>
  <si>
    <t>79-6-00027</t>
  </si>
  <si>
    <t>вул. Казимира Малевича, 66</t>
  </si>
  <si>
    <t>1.13.4, для обслуговування та експлуатації виробничих споруд товариства</t>
  </si>
  <si>
    <t>8000000000:79:077:0006</t>
  </si>
  <si>
    <t>ПУБЛІЧНЕ АКЦІОНЕРНЕ ТОВАРИСТВО "КИЇВГУМА"</t>
  </si>
  <si>
    <t>00152253</t>
  </si>
  <si>
    <t>1267</t>
  </si>
  <si>
    <t>МЗК-1-00064</t>
  </si>
  <si>
    <t>17.10.2013</t>
  </si>
  <si>
    <t>просп. 40-річчя Жовтня, 6</t>
  </si>
  <si>
    <t>1.13.4, для будівництва, реконструкції та обслуговування багатофункціонального спортивно-розважального торговельного комплексу з паркінгом та готелем</t>
  </si>
  <si>
    <t>8000000000:79:077:0007</t>
  </si>
  <si>
    <t>1265</t>
  </si>
  <si>
    <t>МЗК-1-00063</t>
  </si>
  <si>
    <t>0, для експлуатації та обслуговування трансформаторної підстанції № 314</t>
  </si>
  <si>
    <t>8000000000:79:077:0038</t>
  </si>
  <si>
    <t>Товариство з обмеженою відповідальністю "Комплекс Жовтневий 40"</t>
  </si>
  <si>
    <t>35430874</t>
  </si>
  <si>
    <t>79-6-00823</t>
  </si>
  <si>
    <t>10.11.2011</t>
  </si>
  <si>
    <t>просп. 40-річчя Жовтня, 8 (просп.Червонозоряний, 119)</t>
  </si>
  <si>
    <t>1.11.6, для будівництва, обслуговування та ремонту об'єктів транспортної інфраструктури</t>
  </si>
  <si>
    <t>8000000000:79:077:0065</t>
  </si>
  <si>
    <t>24.12.2002</t>
  </si>
  <si>
    <t>79-6-00077</t>
  </si>
  <si>
    <t>просп. Валерія Лобановського, 123</t>
  </si>
  <si>
    <t>1.11.3, для організації під'їздів та виїздів автозаправної станції з об'єктами сервісного обслуговування</t>
  </si>
  <si>
    <t>8000000000:78:192:0002</t>
  </si>
  <si>
    <t>МЗК-1-00766</t>
  </si>
  <si>
    <t>просп. Степана Бандери, 26а</t>
  </si>
  <si>
    <t>1, для будівництва, експлуатації та обслуговування громадсько-торговельного центру</t>
  </si>
  <si>
    <t>8000000000:78:192:0003</t>
  </si>
  <si>
    <t>Товариство з обмеженою відповідальністю "Виробничо-комерційна фірма"Нон-стоп"</t>
  </si>
  <si>
    <t>22855400</t>
  </si>
  <si>
    <t>б/н 78-5-00035</t>
  </si>
  <si>
    <t>78-5-00035</t>
  </si>
  <si>
    <t>просп.Степана Бандери, 26-в (літ.А)</t>
  </si>
  <si>
    <t>0, будівництва та експлуатації автозаправочної станції з комплексом сервісно-побутових послуг</t>
  </si>
  <si>
    <t>8000000000:78:192:0004</t>
  </si>
  <si>
    <t>Приватне акціонерне товариство "СІТІ-МАРКЕТ"</t>
  </si>
  <si>
    <t>31810563</t>
  </si>
  <si>
    <t>78-6-00099</t>
  </si>
  <si>
    <t>просп. Червоних козаків, 26</t>
  </si>
  <si>
    <t>1.11.6, для завершення будівництва, подальшого обслуговування та експлуатації будівель і споруд торговельно-складського комплексу</t>
  </si>
  <si>
    <t>8000000000:78:192:0008</t>
  </si>
  <si>
    <t>386</t>
  </si>
  <si>
    <t>30.05.2019</t>
  </si>
  <si>
    <t>МЗК-1-01969</t>
  </si>
  <si>
    <t>просп. Степана Бандери, 36</t>
  </si>
  <si>
    <t>1.11.3, для будівництва, експлуатації та обслуговування громадсько-торговельного центру</t>
  </si>
  <si>
    <t>8000000000:78:192:0009</t>
  </si>
  <si>
    <t>Закрите акціонерне товариство "Укрзернопром"</t>
  </si>
  <si>
    <t>31028707</t>
  </si>
  <si>
    <t>452</t>
  </si>
  <si>
    <t>78-6-00147</t>
  </si>
  <si>
    <t>просп. Червоних козаків (навпроти озера Вербне)</t>
  </si>
  <si>
    <t>8000000000:78:192:0010</t>
  </si>
  <si>
    <t>185</t>
  </si>
  <si>
    <t>11.02.2003</t>
  </si>
  <si>
    <t>78-6-00073</t>
  </si>
  <si>
    <t>8000000000:78:192:0015</t>
  </si>
  <si>
    <t>78-6-00116</t>
  </si>
  <si>
    <t>просп. Московський, 28</t>
  </si>
  <si>
    <t>1.11.1, Для будівництва, експлуатації та обслуговування автомобільного центру</t>
  </si>
  <si>
    <t>8000000000:78:141:0028</t>
  </si>
  <si>
    <t>Товариство з обмеженою відповідальністю "НІКО ІНВЕСТ"</t>
  </si>
  <si>
    <t>31305004</t>
  </si>
  <si>
    <t>06.04.2010</t>
  </si>
  <si>
    <t>78-6-00631</t>
  </si>
  <si>
    <t>07.04.2010</t>
  </si>
  <si>
    <t>вул. Новокостянтинівська, 4а (літ.Х, Х (цифра)</t>
  </si>
  <si>
    <t>1.11.6, для реконструкції, будівництва автомобільного комплексу (в складі станції технічного обслуговування, складських та інших побутових будівель і споруд) з подальшими їх експлуатацією та обслуговуванням</t>
  </si>
  <si>
    <t>8000000000:78:141:0029</t>
  </si>
  <si>
    <t>ТОВАРИСТВО З ОБМЕЖЕНОЮ ВІДПОВІДАЛЬНІСТЮ "ВАРУНА-ВЕСТ"</t>
  </si>
  <si>
    <t>36997462</t>
  </si>
  <si>
    <t>5443</t>
  </si>
  <si>
    <t>МЗК-1-00081</t>
  </si>
  <si>
    <t>12.11.2013</t>
  </si>
  <si>
    <t>1.11.3, для будівництва, експлуатації та обслуговування автозаправного комплексу та об'єктів автосервісного призначення</t>
  </si>
  <si>
    <t>8000000000:78:141:0040</t>
  </si>
  <si>
    <t>422</t>
  </si>
  <si>
    <t>78-6-00288</t>
  </si>
  <si>
    <t>8000000000:78:141:0071</t>
  </si>
  <si>
    <t>ПРИВАТНЕ АКЦІОНЕРНЕ ТОВАРИСТВО "ВИРОБНИЧО-БУДІВЕЛЬНИЙ КОМБІНАТ КІБЕР"</t>
  </si>
  <si>
    <t>05445400</t>
  </si>
  <si>
    <t>78-6-00106</t>
  </si>
  <si>
    <t>1, для експлуатації та обслуговування будівель і споруд майнового комплексу заводу залізобетонних виробів</t>
  </si>
  <si>
    <t>8000000000:78:141:0072</t>
  </si>
  <si>
    <t>Фізична особа-підприємець Костенко Ярослав Валерійович</t>
  </si>
  <si>
    <t>633</t>
  </si>
  <si>
    <t>МЗК-1-02020</t>
  </si>
  <si>
    <t>8000000000:78:141:0073</t>
  </si>
  <si>
    <t>Товариство з обмеженою відповідальністю "ТОНІ-М"</t>
  </si>
  <si>
    <t>39748530</t>
  </si>
  <si>
    <t>МЗК-1-02032</t>
  </si>
  <si>
    <t>26.12.2019</t>
  </si>
  <si>
    <t>8000000000:78:141:0074</t>
  </si>
  <si>
    <t>Товариство з обмеженою відповідальністю "АЛЬПІНА ШОУ"</t>
  </si>
  <si>
    <t>39894661</t>
  </si>
  <si>
    <t>МЗК-1-02033</t>
  </si>
  <si>
    <t>8000000000:78:141:0075</t>
  </si>
  <si>
    <t>МЗК-1-02034</t>
  </si>
  <si>
    <t>8000000000:79:035:0015</t>
  </si>
  <si>
    <t>326</t>
  </si>
  <si>
    <t>МЗК-1-00646</t>
  </si>
  <si>
    <t>на перетині вул.Боженка та вул.Лабораторної</t>
  </si>
  <si>
    <t>1.13.3, для будівництва житлового будинку з вбудовано-прибудованими приміщеннями</t>
  </si>
  <si>
    <t>8000000000:79:037:0001</t>
  </si>
  <si>
    <t>Товариство з обмеженою відповідальністю "ЕФ АЙ ЕМ ОФІС ЦЕНТР"</t>
  </si>
  <si>
    <t>32455756</t>
  </si>
  <si>
    <t>45</t>
  </si>
  <si>
    <t>04.02.2009</t>
  </si>
  <si>
    <t>79-6-00689</t>
  </si>
  <si>
    <t>13.02.2009</t>
  </si>
  <si>
    <t>вул. Володимиро-Либідська, 25</t>
  </si>
  <si>
    <t>1.11.6, для будівництва, експлуатації та обслуговування офісного центру з паркінгом</t>
  </si>
  <si>
    <t>8000000000:79:038:0003</t>
  </si>
  <si>
    <t>Гаражно-будівельний кооператив "Залізничник-10"</t>
  </si>
  <si>
    <t>22868319</t>
  </si>
  <si>
    <t>841</t>
  </si>
  <si>
    <t>72-6-00101</t>
  </si>
  <si>
    <t>09.09.2003</t>
  </si>
  <si>
    <t>вул. Байкова, 2</t>
  </si>
  <si>
    <t>8000000000:79:041:0001</t>
  </si>
  <si>
    <t>Відкрите акціонерне товариство "Київський механічний завод іграшок ім.М.Ф.Ватутіна"</t>
  </si>
  <si>
    <t>00310539</t>
  </si>
  <si>
    <t>79-6-00185</t>
  </si>
  <si>
    <t>вул.Боженка/Володимиро-Либідська/Антоновича (М.Горького), 75-77/21-17/118</t>
  </si>
  <si>
    <t>1.13.2, для будівництва, обслуговування та експлуатації житлового комплексу з магазинами, офісами, приміщеннями побутового обслуговування та підземним паркінгом</t>
  </si>
  <si>
    <t>8000000000:79:041:0012</t>
  </si>
  <si>
    <t>Товариство з обмеженою відповідальністю "ПБК Буд-Бізнес"</t>
  </si>
  <si>
    <t>32558223</t>
  </si>
  <si>
    <t>МЗК-1-00712</t>
  </si>
  <si>
    <t>на перетині вул.Горького та вул.Тельмана (за будинком № 4)</t>
  </si>
  <si>
    <t>1.11.3, для будівництва, експлуатації та обслуговування торговельно-побутового комплексу</t>
  </si>
  <si>
    <t>8000000000:79:077:0100</t>
  </si>
  <si>
    <t>Товариство з обмеженою відповідальністю "МАКС-ПАРК"</t>
  </si>
  <si>
    <t>32850282</t>
  </si>
  <si>
    <t>МЗК-1-00838</t>
  </si>
  <si>
    <t>вул. Кіровоградська, 19</t>
  </si>
  <si>
    <t>0, для експлуатації комплексу з продажу та обслуговування автомобілів</t>
  </si>
  <si>
    <t>8000000000:79:077:0126</t>
  </si>
  <si>
    <t>8000000000:79:077:0127</t>
  </si>
  <si>
    <t>8000000000:79:078:0008</t>
  </si>
  <si>
    <t>Міжрегіональна Академія управління персоналом (у формі Акціонерного товариства закритого типу)</t>
  </si>
  <si>
    <t>00127522</t>
  </si>
  <si>
    <t>79-6-00374</t>
  </si>
  <si>
    <t>вул. Фрометівська, 2</t>
  </si>
  <si>
    <t>1.12.3, Для будівництва, експлуатації та обслуговування адміністративно-навчального корпусу</t>
  </si>
  <si>
    <t>8000000000:79:079:0001</t>
  </si>
  <si>
    <t>ТОВАРИСТВО З ОБМЕЖЕНОЮ ВІДПОВІДАЛЬНІСТЮ "МАНХЕТТЕН ІНВЕСТ"</t>
  </si>
  <si>
    <t>40049916</t>
  </si>
  <si>
    <t>793</t>
  </si>
  <si>
    <t>01.03.2018</t>
  </si>
  <si>
    <t>МЗК-1-01523</t>
  </si>
  <si>
    <t>вул. Ізюмська, 1</t>
  </si>
  <si>
    <t>1.11.4, для експлуатації та обслуговування нежитлових будівель і споруд</t>
  </si>
  <si>
    <t>8000000000:78:192:0023</t>
  </si>
  <si>
    <t>Силенко Олена Анатоліївна|Лємпєрт Андрій Маркович</t>
  </si>
  <si>
    <t>МЗК-1-01522</t>
  </si>
  <si>
    <t>просп. Степана Бандери, 28а літ. Б</t>
  </si>
  <si>
    <t>3.1.5, для експлуатації та обслуговування нежилої будівлі (складу) та виробничого приміщення (пекарні)</t>
  </si>
  <si>
    <t>8000000000:78:192:0033</t>
  </si>
  <si>
    <t>3428</t>
  </si>
  <si>
    <t>29.11.2007</t>
  </si>
  <si>
    <t>78-6-00494</t>
  </si>
  <si>
    <t>05.12.2007</t>
  </si>
  <si>
    <t>просп. Московський, 26б</t>
  </si>
  <si>
    <t>1.11.6, для будівництва, експлуатації та обслуговування станції технічного обслуговування, складських та офісних приміщень</t>
  </si>
  <si>
    <t>8000000000:78:192:0058</t>
  </si>
  <si>
    <t>ПРИВАТНЕ АКЦІОНЕРНЕ ТОВАРИСТВО "КИЇВХІМПОСТАЧ"</t>
  </si>
  <si>
    <t>05539123</t>
  </si>
  <si>
    <t>643</t>
  </si>
  <si>
    <t>МЗК-1-00572</t>
  </si>
  <si>
    <t>просп. Степана Бандери (затока Волковата)</t>
  </si>
  <si>
    <t>0, для будівництва, експлуатації та обслуговування громадсько-торговельного центру</t>
  </si>
  <si>
    <t>8000000000:78:192:0066</t>
  </si>
  <si>
    <t>18.03.2019</t>
  </si>
  <si>
    <t>МЗК-1-01903</t>
  </si>
  <si>
    <t>8000000000:78:192:0070</t>
  </si>
  <si>
    <t>МЗК-1-00357</t>
  </si>
  <si>
    <t>1.11.6, для будівництва та експлуатації торгово-офісного центру з об'єктами придорожнього сервісу</t>
  </si>
  <si>
    <t>8000000000:78:141:0076</t>
  </si>
  <si>
    <t>Товариство з обмеженою відповідальністю "КОМПАНІЯ СИНЕРГІЯ-ПОДІЛ"</t>
  </si>
  <si>
    <t>40510144</t>
  </si>
  <si>
    <t>641</t>
  </si>
  <si>
    <t>МЗК-1-02028</t>
  </si>
  <si>
    <t>8000000000:78:141:0077</t>
  </si>
  <si>
    <t>ТОВАРИСТВО З ОБМЕЖЕНОЮ ВІДПОВІДАЛЬНІСТЮ "СТАЛІС-ІФ"</t>
  </si>
  <si>
    <t>39057515</t>
  </si>
  <si>
    <t>МЗК-1-02031</t>
  </si>
  <si>
    <t>8000000000:78:141:0078</t>
  </si>
  <si>
    <t>МЗК-1-02030</t>
  </si>
  <si>
    <t>8000000000:78:142:0009</t>
  </si>
  <si>
    <t>Науково-виробничий кооператив "Мікрони"</t>
  </si>
  <si>
    <t>03362583</t>
  </si>
  <si>
    <t>б/н 78-5-00061</t>
  </si>
  <si>
    <t>07.04.2000</t>
  </si>
  <si>
    <t>78-5-00061</t>
  </si>
  <si>
    <t>просп. Червоних козаків, 6</t>
  </si>
  <si>
    <t>0, для експлуатації та обслуговування  виробничо-адміністративного  будинку</t>
  </si>
  <si>
    <t>8000000000:78:142:0011</t>
  </si>
  <si>
    <t>Товариство з обмеженою відповідальністю "Еліта"</t>
  </si>
  <si>
    <t>30109423</t>
  </si>
  <si>
    <t>4431</t>
  </si>
  <si>
    <t>78-6-00503</t>
  </si>
  <si>
    <t>вул. Вербова, 17а</t>
  </si>
  <si>
    <t>1.11.6, для реконструкції та будівництва офісно-торговельного комплексу з підземним автопаркінгом</t>
  </si>
  <si>
    <t>8000000000:78:142:0012</t>
  </si>
  <si>
    <t>Товариство з обмеженою відповідальністю "Петрівка Центр"</t>
  </si>
  <si>
    <t>24727801</t>
  </si>
  <si>
    <t>2970</t>
  </si>
  <si>
    <t>78-6-00040</t>
  </si>
  <si>
    <t>31.01.2002</t>
  </si>
  <si>
    <t>просп.Червоних козаків, 6,літ.В</t>
  </si>
  <si>
    <t>1.11.6, для експлуатації та обслуговування адміністративно-побутового корпусу</t>
  </si>
  <si>
    <t>8000000000:78:142:0025</t>
  </si>
  <si>
    <t>Товариство з обмеженою відповідальністю "КНИЖКОВИЙ РИНОК"</t>
  </si>
  <si>
    <t>24598002</t>
  </si>
  <si>
    <t>23.02.2007</t>
  </si>
  <si>
    <t>78-6-00429</t>
  </si>
  <si>
    <t>просп. Степана Бандери, 10</t>
  </si>
  <si>
    <t>1.11.6, для будівництва, експлуатації та обслуговування багатофункціонального торгово-розважального комплексу та паркінгу з поетапним знесенням будівель і споруд ринків і виконанням благоустрою прилеглих територій</t>
  </si>
  <si>
    <t>8000000000:79:045:0012</t>
  </si>
  <si>
    <t>Відкрите акціонерне товариство "Київдорбудкомплекс"</t>
  </si>
  <si>
    <t>21486461</t>
  </si>
  <si>
    <t>825</t>
  </si>
  <si>
    <t>82-6-00116</t>
  </si>
  <si>
    <t>пров. Новопечерський, 19/3</t>
  </si>
  <si>
    <t>8000000000:79:045:0014</t>
  </si>
  <si>
    <t>Приватне підприємство "Фірма"Мисак"</t>
  </si>
  <si>
    <t>23394993</t>
  </si>
  <si>
    <t>б/н 79-5-00040</t>
  </si>
  <si>
    <t>29.09.1999</t>
  </si>
  <si>
    <t>79-5-00040</t>
  </si>
  <si>
    <t>0, Для експлуатації та обслуговування торгово-офісного підприємства</t>
  </si>
  <si>
    <t>8000000000:79:045:0041</t>
  </si>
  <si>
    <t>Товариство з обмеженою відповідальністю "УкрСиббуд"</t>
  </si>
  <si>
    <t>32677473</t>
  </si>
  <si>
    <t>82-6-00319</t>
  </si>
  <si>
    <t>пров. Новопечерський, 5</t>
  </si>
  <si>
    <t>1.13.2, для будівництва житлового комплексу з вбудовано-прибудованими приміщеннями громадського призначення та підземним паркінгом</t>
  </si>
  <si>
    <t>8000000000:79:045:0055</t>
  </si>
  <si>
    <t>Приватне Підприємство "СМАРТТОРГ-2009"</t>
  </si>
  <si>
    <t>36516758</t>
  </si>
  <si>
    <t>МЗК-1-00885</t>
  </si>
  <si>
    <t>вул. Анрі Барбюса, 38</t>
  </si>
  <si>
    <t>1.21, для обслуговування та експлуатації нежитлової будівлі під автомиючий комплекс з приміщеннями громадського призначення</t>
  </si>
  <si>
    <t>8000000000:79:046:0083</t>
  </si>
  <si>
    <t>ТОВАРИСТВО З ОБМЕЖЕНОЮ ВІДПОВІДАЛЬНІСТЮ "РАСМУС"</t>
  </si>
  <si>
    <t>38799929</t>
  </si>
  <si>
    <t>14.03.2019</t>
  </si>
  <si>
    <t>МЗК-1-01900</t>
  </si>
  <si>
    <t>вул. Ігоря Брановицького, 3</t>
  </si>
  <si>
    <t>0, для експлуатації та обслуговування  нежитлових будівель та споруд</t>
  </si>
  <si>
    <t>8000000000:79:079:0002</t>
  </si>
  <si>
    <t>118</t>
  </si>
  <si>
    <t>79-6-00808</t>
  </si>
  <si>
    <t>пров. Червоноармійський, 13 літ. А, Б</t>
  </si>
  <si>
    <t>8000000000:79:079:0016</t>
  </si>
  <si>
    <t>794</t>
  </si>
  <si>
    <t>МЗК-1-01524</t>
  </si>
  <si>
    <t>8000000000:79:079:0017</t>
  </si>
  <si>
    <t>МЗК-1-01525</t>
  </si>
  <si>
    <t>8000000000:79:083:0001</t>
  </si>
  <si>
    <t>Приватне акціонерне товариство "КИЇВСЬКИЙ ЕЛЕКТРОТРАНСПОРТНИЙ ЗАВОД"</t>
  </si>
  <si>
    <t>04012017</t>
  </si>
  <si>
    <t>723</t>
  </si>
  <si>
    <t>16.07.2004</t>
  </si>
  <si>
    <t>82-6-00207</t>
  </si>
  <si>
    <t>вул. Велика Васильківська, 143/2</t>
  </si>
  <si>
    <t>1.10.5, Для експлуатації та обслуговування будівель та споруд заводу</t>
  </si>
  <si>
    <t>8000000000:79:083:0005</t>
  </si>
  <si>
    <t>Дочірнє підприємство Київський туристський готель "Дружба" Українського закритого акціонерного товариства по туризму та екскурсіях "Укрпрофтур"</t>
  </si>
  <si>
    <t>02583684</t>
  </si>
  <si>
    <t>82-6-00044</t>
  </si>
  <si>
    <t>бульв. Дружби народів, 5</t>
  </si>
  <si>
    <t>1.11.6, для експлуатації та обслуговування будівель і споруд готельного комплексу</t>
  </si>
  <si>
    <t>8000000000:78:192:0073</t>
  </si>
  <si>
    <t>646</t>
  </si>
  <si>
    <t>МЗК-1-00571</t>
  </si>
  <si>
    <t>просп. Степана Бандери, 24а</t>
  </si>
  <si>
    <t>8000000000:78:192:0082</t>
  </si>
  <si>
    <t>МЗК-1-01927</t>
  </si>
  <si>
    <t>8000000000:78:192:0117</t>
  </si>
  <si>
    <t>971</t>
  </si>
  <si>
    <t>МЗК-1-01691</t>
  </si>
  <si>
    <t>просп. Степана Бандери (біля з'їзду на Набережно-Рибальську дорогу)</t>
  </si>
  <si>
    <t>1.14.2, для будівництва, обслуговування та експлуатації об’єктів інженерно-транспортної інфраструктури та дорожнього господарства (заїзди та виїзди, крім об’єктів  дорожнього сервісу)</t>
  </si>
  <si>
    <t>8000000000:78:192:0160</t>
  </si>
  <si>
    <t>Приватне акціонерне товариство "Укрзернопром"</t>
  </si>
  <si>
    <t>б/н 78-6-00391</t>
  </si>
  <si>
    <t>18.10.2006</t>
  </si>
  <si>
    <t>78-6-00391</t>
  </si>
  <si>
    <t>просп. Степана Бандери, 34а (навпроти озера "Вербне")</t>
  </si>
  <si>
    <t>1.14.10, для влаштування відкритої автостоянки для обслуговування торгівельно-розважального комплексу</t>
  </si>
  <si>
    <t>8000000000:78:192:0162</t>
  </si>
  <si>
    <t>8000000000:78:193:0007</t>
  </si>
  <si>
    <t>78-6-00160</t>
  </si>
  <si>
    <t>на перетині просп.Героїв Сталінграду та вул.Приозерної</t>
  </si>
  <si>
    <t>1.13.2, для будівництва, експлуатації та обслуговування багатоповерхового житлового будинку та ресторану вищої категорії з супутніми спорудами</t>
  </si>
  <si>
    <t>8000000000:78:193:0021</t>
  </si>
  <si>
    <t>Приватне підприємство "Когут Руслана Іванівна"</t>
  </si>
  <si>
    <t>34291052</t>
  </si>
  <si>
    <t>2-1270</t>
  </si>
  <si>
    <t>78-6-00230</t>
  </si>
  <si>
    <t>вул. Приозерна</t>
  </si>
  <si>
    <t>8000000000:78:143:0007</t>
  </si>
  <si>
    <t>253</t>
  </si>
  <si>
    <t>МЗК-1-01724</t>
  </si>
  <si>
    <t>вул. Заводська, 7</t>
  </si>
  <si>
    <t>1.10.5, для експлуатації та обслуговування будівлі, споруди прирейкової бази та місця для тимчасового відстоювання автотранспорту</t>
  </si>
  <si>
    <t>8000000000:78:143:0021</t>
  </si>
  <si>
    <t>Товариство з обмеженою відповідальністю "ХІМБУД"</t>
  </si>
  <si>
    <t>31031201</t>
  </si>
  <si>
    <t>5310</t>
  </si>
  <si>
    <t>МЗК-1-00781</t>
  </si>
  <si>
    <t>вул. Новокостянтинівська, 2а</t>
  </si>
  <si>
    <t>1, для обслуговування адміністративно - складського комплексу</t>
  </si>
  <si>
    <t>8000000000:78:151:0005</t>
  </si>
  <si>
    <t>Кооператив по будівництву та експлуатації індивідуальних гаражів "Озерний"</t>
  </si>
  <si>
    <t>22883069</t>
  </si>
  <si>
    <t>3275</t>
  </si>
  <si>
    <t>МЗК-1-00561</t>
  </si>
  <si>
    <t>вул. Маршала Тимошенка, 2ж</t>
  </si>
  <si>
    <t>0, для експлуатації та обслуговування металевих гаражів</t>
  </si>
  <si>
    <t>8000000000:78:151:0040</t>
  </si>
  <si>
    <t>МЗК-1-00906</t>
  </si>
  <si>
    <t>вул. Маршала Малиновського, 6б</t>
  </si>
  <si>
    <t>1.11.6, для будівництва, обслуговування та експлуатації гостьової автостоянки</t>
  </si>
  <si>
    <t>8000000000:79:047:0001</t>
  </si>
  <si>
    <t>Товариство з обмеженою відповідальністю "НОВОПЕЧЕРСЬКИЙ ПОСАД"</t>
  </si>
  <si>
    <t>37144553</t>
  </si>
  <si>
    <t>МЗК-1-01327</t>
  </si>
  <si>
    <t>вулиця Іоанна Павла ІІ (колишня назва-Патріса Лумумби) 5</t>
  </si>
  <si>
    <t>0, для експлуатації та обслуговування будівель і споруд майнового комплексу</t>
  </si>
  <si>
    <t>8000000000:79:047:0003</t>
  </si>
  <si>
    <t>Відкрите акціонерне товариство "Київміськсантехмонтаж"</t>
  </si>
  <si>
    <t>03334807</t>
  </si>
  <si>
    <t>82-6-00223</t>
  </si>
  <si>
    <t>вул. Патріса Лумумби, 3</t>
  </si>
  <si>
    <t>8000000000:79:048:0003</t>
  </si>
  <si>
    <t>Товариство з обмеженою відповідальністю "ПІРІТ"</t>
  </si>
  <si>
    <t>31567441</t>
  </si>
  <si>
    <t>2383</t>
  </si>
  <si>
    <t>79-6-00530</t>
  </si>
  <si>
    <t>17.08.2007</t>
  </si>
  <si>
    <t>вул. Антоновича, 136-138</t>
  </si>
  <si>
    <t>1.11.6, для будівництва, експлуатації та обслуговування офісного центру з підземним паркінгом, дитячим і спортивним майданчиками</t>
  </si>
  <si>
    <t>8000000000:79:049:0006</t>
  </si>
  <si>
    <t>Державний експортно-імпортний банк України</t>
  </si>
  <si>
    <t>00032112</t>
  </si>
  <si>
    <t>б/н 79-5-00052</t>
  </si>
  <si>
    <t>31.12.1999</t>
  </si>
  <si>
    <t>79-5-00052</t>
  </si>
  <si>
    <t>вул. Горького, 127</t>
  </si>
  <si>
    <t>0, реконструкції і переобладнання незавершеної будівництвом будівлі під банківську споруду з подальшою її експлуатацією</t>
  </si>
  <si>
    <t>8000000000:79:051:0035</t>
  </si>
  <si>
    <t>Товариство з обмеженою відповідальністю "УкрЖитлоБуд"</t>
  </si>
  <si>
    <t>32856514</t>
  </si>
  <si>
    <t>346</t>
  </si>
  <si>
    <t>13.05.2005</t>
  </si>
  <si>
    <t>82-6-00296</t>
  </si>
  <si>
    <t>18.05.2005</t>
  </si>
  <si>
    <t>вул. Червоноармійська, 107-109</t>
  </si>
  <si>
    <t>1.11.6, для будівництва готельно-офісного комплексу з об'єктами обслуговування та гостьовим паркінгом</t>
  </si>
  <si>
    <t>8000000000:79:083:0037</t>
  </si>
  <si>
    <t>1.11.6, для влаштування майданчика з продажу автомобілів з розміщенням збірно-розбірного павільйону та відкритої автостоянки</t>
  </si>
  <si>
    <t>8000000000:79:083:0040</t>
  </si>
  <si>
    <t>722</t>
  </si>
  <si>
    <t>82-6-00206</t>
  </si>
  <si>
    <t>8000000000:79:086:0009</t>
  </si>
  <si>
    <t>Чупрак Сергій Миколайович</t>
  </si>
  <si>
    <t>3737</t>
  </si>
  <si>
    <t>МЗК-1-01039</t>
  </si>
  <si>
    <t>вул. Ізюмська, 1а</t>
  </si>
  <si>
    <t>1.11.3, для експлуатації та обслуговування торгових павільйонів</t>
  </si>
  <si>
    <t>8000000000:79:087:0001</t>
  </si>
  <si>
    <t>Посольство Республіки Індія в Україні</t>
  </si>
  <si>
    <t>Пос(97)</t>
  </si>
  <si>
    <t>26.03.2007</t>
  </si>
  <si>
    <t>79-6-00489</t>
  </si>
  <si>
    <t>вул. Віктора Забіли, 4</t>
  </si>
  <si>
    <t>1.12.8, експлуатації та обслуговування нежилих будівель і споруд</t>
  </si>
  <si>
    <t>8000000000:78:194:0021</t>
  </si>
  <si>
    <t>МЗК-1-00119</t>
  </si>
  <si>
    <t>просп. Степана Бандери (після з'їзду на вул.Електриків)</t>
  </si>
  <si>
    <t>1.11.3, для будівництва, експлуатації та обслуговування автозаправної станції з кафе-магазином</t>
  </si>
  <si>
    <t>8000000000:78:194:0051</t>
  </si>
  <si>
    <t>397</t>
  </si>
  <si>
    <t>МЗК-1-00873</t>
  </si>
  <si>
    <t>просп. Московський (з'їзд на проспект Героїв Сталінграду)</t>
  </si>
  <si>
    <t>8000000000:78:151:0051</t>
  </si>
  <si>
    <t>1563</t>
  </si>
  <si>
    <t>78-6-00406</t>
  </si>
  <si>
    <t>27.12.2006</t>
  </si>
  <si>
    <t>вул. Маршала Малиновського, 2а</t>
  </si>
  <si>
    <t>1.13.2, для будівництва житлового будинку з вбудованими приміщеннями та підземним паркінгом</t>
  </si>
  <si>
    <t>8000000000:78:152:0001</t>
  </si>
  <si>
    <t>5710</t>
  </si>
  <si>
    <t>МЗК-1-00099</t>
  </si>
  <si>
    <t>вул. Новокостянтинівська, 20</t>
  </si>
  <si>
    <t>1.10.3, для експлуатації та обслуговування будівель і споруд Центральної виробничої бази</t>
  </si>
  <si>
    <t>8000000000:78:152:0004</t>
  </si>
  <si>
    <t>523</t>
  </si>
  <si>
    <t>78-6-00724</t>
  </si>
  <si>
    <t>вул. Аляб'єва, 3</t>
  </si>
  <si>
    <t>1.10.3, для експлуатації та обслуговування підстанції "Подільська"</t>
  </si>
  <si>
    <t>8000000000:78:152:0007</t>
  </si>
  <si>
    <t>Товариство з обмеженою відповідальністю "ПРЕСТИЖ-ІНВЕСТ ГРУП"</t>
  </si>
  <si>
    <t>34601804</t>
  </si>
  <si>
    <t>78-6-00629</t>
  </si>
  <si>
    <t>01.04.2010</t>
  </si>
  <si>
    <t>вул. Новокостянтинівська, 18</t>
  </si>
  <si>
    <t>1.11.6, для експлуатації та обслуговування торгово-офісного центру</t>
  </si>
  <si>
    <t>8000000000:78:152:0013</t>
  </si>
  <si>
    <t>Закрите акціонерне товариство "ВЕСТА"</t>
  </si>
  <si>
    <t>31287860</t>
  </si>
  <si>
    <t>78-6-00369</t>
  </si>
  <si>
    <t>вул. Вікентія Хвойки, 21</t>
  </si>
  <si>
    <t>1.13.4, для експлуатації та обслуговування адміністративно-виробничих будівель і споруд</t>
  </si>
  <si>
    <t>8000000000:79:052:0004</t>
  </si>
  <si>
    <t>Товариство з обмеженою відповідальністю "Укр-трейд-бізнес"</t>
  </si>
  <si>
    <t>23517310</t>
  </si>
  <si>
    <t>1484</t>
  </si>
  <si>
    <t>19.04.2000</t>
  </si>
  <si>
    <t>79-6-00007</t>
  </si>
  <si>
    <t>14.06.2000</t>
  </si>
  <si>
    <t>вул. Предславинська, 43/2</t>
  </si>
  <si>
    <t>1.11.6, для обслуговування та експлуатації адміністративного буди</t>
  </si>
  <si>
    <t>8000000000:79:054:0004</t>
  </si>
  <si>
    <t>Товариство з обмеженою відповідальністю "ІНВЕСТИЦІЙНИЙ СОЮЗ"ЛИБІДЬ"</t>
  </si>
  <si>
    <t>34693827</t>
  </si>
  <si>
    <t>126</t>
  </si>
  <si>
    <t>12.03.2010</t>
  </si>
  <si>
    <t>79-6-00748</t>
  </si>
  <si>
    <t>16.03.2010</t>
  </si>
  <si>
    <t>обмежена бульв.Дружби Народів, вул.Горького, вул.Миколи Грінченка та вул.Панаса Любченка</t>
  </si>
  <si>
    <t>1.13.4, для будівництва, експлуатації та обслуговування соціально-громадського комплексу у складі готелю, офісних будівель, багатофункціонального торговельного центру, паркінгу, об'єкта енергозабезпечення та для влаштування дороги</t>
  </si>
  <si>
    <t>8000000000:79:054:0038</t>
  </si>
  <si>
    <t>79-6-00745</t>
  </si>
  <si>
    <t>8000000000:79:054:0041</t>
  </si>
  <si>
    <t>Публічне акціонерне товариство "ПроКредит Банк"</t>
  </si>
  <si>
    <t>1230</t>
  </si>
  <si>
    <t>01.12.2016</t>
  </si>
  <si>
    <t>МЗК-1-01096</t>
  </si>
  <si>
    <t>12.12.2016</t>
  </si>
  <si>
    <t>вул. Казимира Малевича, 86а</t>
  </si>
  <si>
    <t>8000000000:79:054:0059</t>
  </si>
  <si>
    <t>1168</t>
  </si>
  <si>
    <t>МЗК-1-00803</t>
  </si>
  <si>
    <t>в межах бульв.Дружби Народів, вул.Горького, вул.Миколи Грінченка та вул.Панаса Любченка</t>
  </si>
  <si>
    <t>1.13.4, для організації будівельних робіт на період будівництва</t>
  </si>
  <si>
    <t>8000000000:79:087:0007</t>
  </si>
  <si>
    <t>Товариство з обмеженою відповідальністю "КАСАНДРА"</t>
  </si>
  <si>
    <t>23168133</t>
  </si>
  <si>
    <t>79-6-00171</t>
  </si>
  <si>
    <t>22.12.2003</t>
  </si>
  <si>
    <t>вул. Голосіївська, 2</t>
  </si>
  <si>
    <t>1.11.3, для будівництва, обслуговування та експлуатації магазину по продажу продовольчих товарів та для обслуговування прилеглої території</t>
  </si>
  <si>
    <t>8000000000:79:087:0045</t>
  </si>
  <si>
    <t>Товариство з обмеженою відповідальністю "Печерська міжнародна школа"</t>
  </si>
  <si>
    <t>30222561</t>
  </si>
  <si>
    <t>79-6-00204</t>
  </si>
  <si>
    <t>30.06.2004</t>
  </si>
  <si>
    <t>вул. Віктора Забіли, 7а</t>
  </si>
  <si>
    <t>1.12.3, для експлуатації та обслуговування будівель і споруд з подальшою реконструкцією під шкільний комплекс</t>
  </si>
  <si>
    <t>8000000000:79:087:0092</t>
  </si>
  <si>
    <t>Приватне акціонерне товариство "МАГАЗИН 450"</t>
  </si>
  <si>
    <t>21579518</t>
  </si>
  <si>
    <t>МЗК-1-01268</t>
  </si>
  <si>
    <t>27.06.2017</t>
  </si>
  <si>
    <t>вул. Голосіївська, 4 (літ.Б)</t>
  </si>
  <si>
    <t>0, для будівництва та обслуговування магазину</t>
  </si>
  <si>
    <t>8000000000:79:087:0094</t>
  </si>
  <si>
    <t>Кучеренко Анжеліка Анатоліївна</t>
  </si>
  <si>
    <t>1222</t>
  </si>
  <si>
    <t>МЗК-1-01090</t>
  </si>
  <si>
    <t>05.12.2016</t>
  </si>
  <si>
    <t>просп. Науки, 4 літ. "Г" літ. "Д"</t>
  </si>
  <si>
    <t>1.11.3, для експлуатації та обслуговування нежитлових будівель торговельного призначення</t>
  </si>
  <si>
    <t>8000000000:79:089:0003</t>
  </si>
  <si>
    <t>б/н 040987300034</t>
  </si>
  <si>
    <t>31.07.2009</t>
  </si>
  <si>
    <t>040987300034</t>
  </si>
  <si>
    <t>в урочищі Китаєво</t>
  </si>
  <si>
    <t>1.13.2, для будівництва та обслуговування об'єктів громадського і комерційного використання, торговельно-розважальних комплексів, офісних центрів,  об'єктів житлової забудови, паркінгу</t>
  </si>
  <si>
    <t>8000000000:78:194:0150</t>
  </si>
  <si>
    <t>1409</t>
  </si>
  <si>
    <t>МЗК-1-01131</t>
  </si>
  <si>
    <t>перетин проспекту Степана Бандери з проспектом Героїв Сталінграда,</t>
  </si>
  <si>
    <t>0, для будівництва, обслуговування та експлуатації об’єктів інженерно-транспортної, енергетичної інфраструктури (трансформаторна підстанція) та дорожнього господарства (крім об’єктів дорожнього сервісу)</t>
  </si>
  <si>
    <t>8000000000:78:194:0151</t>
  </si>
  <si>
    <t>8000000000:78:196:0046</t>
  </si>
  <si>
    <t>МЗК-1-00548</t>
  </si>
  <si>
    <t>8000000000:78:209:0080</t>
  </si>
  <si>
    <t>МЗК-1-00550</t>
  </si>
  <si>
    <t>8000000000:78:210:0080</t>
  </si>
  <si>
    <t>154</t>
  </si>
  <si>
    <t>МЗК-1-00544</t>
  </si>
  <si>
    <t>8000000000:78:212:0080</t>
  </si>
  <si>
    <t>МЗК-1-00545</t>
  </si>
  <si>
    <t>8000000000:78:213:0202</t>
  </si>
  <si>
    <t>Кульчицький Борис Іванович</t>
  </si>
  <si>
    <t>17.03.2003</t>
  </si>
  <si>
    <t>78-6-00088</t>
  </si>
  <si>
    <t>04.04.2003</t>
  </si>
  <si>
    <t>с/т "Дніпровське-1", вул. 3-тя Садова, діл. 2</t>
  </si>
  <si>
    <t>1.2, для  ведення садівництва</t>
  </si>
  <si>
    <t>8000000000:78:214:0014</t>
  </si>
  <si>
    <t>Приватне підприємство "Науково-виробниче підприємство"Будсервіс"</t>
  </si>
  <si>
    <t>19256920</t>
  </si>
  <si>
    <t>21.03.2016</t>
  </si>
  <si>
    <t>МЗК-1-00867</t>
  </si>
  <si>
    <t>вул. Лугова, 1а</t>
  </si>
  <si>
    <t>8000000000:78:153:0011</t>
  </si>
  <si>
    <t>6494</t>
  </si>
  <si>
    <t>МЗК-1-00145</t>
  </si>
  <si>
    <t>просп. Оболонський (біля озера Опечень)</t>
  </si>
  <si>
    <t>0, для будівництва та експлуатації житлово-громадського комплексу з паркінгом</t>
  </si>
  <si>
    <t>8000000000:78:153:0012</t>
  </si>
  <si>
    <t>Товариство з обмеженою відповідальністю "Курені"</t>
  </si>
  <si>
    <t>21548624</t>
  </si>
  <si>
    <t>3223</t>
  </si>
  <si>
    <t>03.04.2002</t>
  </si>
  <si>
    <t>78-6-00051</t>
  </si>
  <si>
    <t>26.04.2002</t>
  </si>
  <si>
    <t>1.11.3, для перенесення будівництва,обслуговування та експлуатації універсального торговельного центру</t>
  </si>
  <si>
    <t>8000000000:78:153:0015</t>
  </si>
  <si>
    <t>78-6-00086</t>
  </si>
  <si>
    <t>Оболонський проспект, за 300 м до вул.Богатирської (непарний бік)</t>
  </si>
  <si>
    <t>8000000000:78:153:0021</t>
  </si>
  <si>
    <t>Мале приватне комерційне підприємство "КАТЮША"</t>
  </si>
  <si>
    <t>19029354</t>
  </si>
  <si>
    <t>4990</t>
  </si>
  <si>
    <t>10.11.1999</t>
  </si>
  <si>
    <t>78-6-00001</t>
  </si>
  <si>
    <t>24.11.1999</t>
  </si>
  <si>
    <t>вул. Богатирська, 2д</t>
  </si>
  <si>
    <t>1.11.6, для експлуатації та обслуговування автозаправного комплеку</t>
  </si>
  <si>
    <t>8000000000:78:153:0048</t>
  </si>
  <si>
    <t>МЗК-1-01001</t>
  </si>
  <si>
    <t>1, для створення озеленених територій загального користування та для влаштування інженерних споруд (берегоукріплення)</t>
  </si>
  <si>
    <t>10.10, Для будівництва та експлуатації гідротехнічних, гідрометричних та лінійних споруд</t>
  </si>
  <si>
    <t>8000000000:78:153:0049</t>
  </si>
  <si>
    <t>Товариство з обмеженою відповідальністю "БІЛДІНГС-УНІВЕРСАЛ ГРУП"</t>
  </si>
  <si>
    <t>35121597</t>
  </si>
  <si>
    <t>46</t>
  </si>
  <si>
    <t>МЗК-1-01875</t>
  </si>
  <si>
    <t>26.02.2019</t>
  </si>
  <si>
    <t>0, для обслуговування та ремонту об'єктів інженерної, транспортної, енергетичної інфраструктури (під'їздів)</t>
  </si>
  <si>
    <t>8000000000:79:054:0065</t>
  </si>
  <si>
    <t>79-6-00750</t>
  </si>
  <si>
    <t>1.13.4, для будівництва, експлуатації та обслуговування соціально-громадського комплексу у складі готелю, офісних будівель, багатофункціонального торговельного центру, паркінгу, об'єкту енергозабезпечення та влаштування дороги</t>
  </si>
  <si>
    <t>8000000000:79:054:0066</t>
  </si>
  <si>
    <t>79-6-00744</t>
  </si>
  <si>
    <t>8000000000:79:054:0067</t>
  </si>
  <si>
    <t>79-6-00749</t>
  </si>
  <si>
    <t>8000000000:79:056:0007</t>
  </si>
  <si>
    <t>Товариство з обмеженою відповідальністю "НЕВІРОС"</t>
  </si>
  <si>
    <t>31512832</t>
  </si>
  <si>
    <t>79-6-00098</t>
  </si>
  <si>
    <t>вул. Антоновича, 131</t>
  </si>
  <si>
    <t>1.13.2, для завершення будівництва та подальшої експлуатації і обслуговування житлового будинку з вбудовано-прибудованим басейном для середньої школи №130 та об'єктами соціально-культурного призначення</t>
  </si>
  <si>
    <t>8000000000:79:058:0010</t>
  </si>
  <si>
    <t>Товариство з обмеженою відповідальністю "Клініка косметичної хірургії"Візит-Косметик"</t>
  </si>
  <si>
    <t>30967811</t>
  </si>
  <si>
    <t>4804</t>
  </si>
  <si>
    <t>82-6-00470</t>
  </si>
  <si>
    <t>вулиця Василя Тютюника (колишня-Анрі Барбюса), 48</t>
  </si>
  <si>
    <t>1.11.6, для експлуатації та обслуговування клініки</t>
  </si>
  <si>
    <t>8000000000:79:090:0001</t>
  </si>
  <si>
    <t>б/н 040987300032</t>
  </si>
  <si>
    <t>040987300032</t>
  </si>
  <si>
    <t>урочище Китаєво у Голосіївському районі</t>
  </si>
  <si>
    <t>1.13.2, для будівництва, експлуатації та обслуговування об'єктів громадського та комерційного використання, торговельно-розважальних комплексів, офісних центрів, об'єктів житлової забудови, паркінгу</t>
  </si>
  <si>
    <t>8000000000:79:091:0001</t>
  </si>
  <si>
    <t>б/н 040987300033</t>
  </si>
  <si>
    <t>040987300033</t>
  </si>
  <si>
    <t>в урочищі Самбурки</t>
  </si>
  <si>
    <t>1.13.2, для будівництва та обслуговування об'єктів громадського та комерційного використання, торговельно-розважальних комплексів, офісних центрів, об'єктів житлової забудови, паркінгу</t>
  </si>
  <si>
    <t>8000000000:79:091:0002</t>
  </si>
  <si>
    <t>б/н 040987300031</t>
  </si>
  <si>
    <t>040987300031</t>
  </si>
  <si>
    <t>урочище Болгарське у Голосіївському районі</t>
  </si>
  <si>
    <t>8000000000:79:091:0011</t>
  </si>
  <si>
    <t>б/н 040987300030</t>
  </si>
  <si>
    <t>040987300030</t>
  </si>
  <si>
    <t>урочище Самбурки у Голосіївському районі</t>
  </si>
  <si>
    <t>8000000000:79:096:0009</t>
  </si>
  <si>
    <t>Товариство з обмеженою відповідальністю "Буд-Автосервіс"</t>
  </si>
  <si>
    <t>33053667</t>
  </si>
  <si>
    <t>МЗК-1-00940</t>
  </si>
  <si>
    <t>вул. Червонопрапорна, 96</t>
  </si>
  <si>
    <t>1.10.5, для експлуатації та обслуговування нежитлової будівлі - бази мехмайстерні</t>
  </si>
  <si>
    <t>8000000000:78:214:0015</t>
  </si>
  <si>
    <t>Дочірнє підприємство "Альтернатива"</t>
  </si>
  <si>
    <t>32068934</t>
  </si>
  <si>
    <t>14.06.2017</t>
  </si>
  <si>
    <t>МЗК-1-01269</t>
  </si>
  <si>
    <t>1, для експлуатації та обслуговування виробничих будівель</t>
  </si>
  <si>
    <t>8000000000:78:214:0016</t>
  </si>
  <si>
    <t>Приватне акціонерне товариство "КИЇВСЬКА ПОЛІГРАФІЧНА ФАБРИКА"ЗОРЯ"</t>
  </si>
  <si>
    <t>02470684</t>
  </si>
  <si>
    <t>МЗК-1-01572</t>
  </si>
  <si>
    <t>0, для експлуатації та обслуговування виробничо-складських будівель</t>
  </si>
  <si>
    <t>8000000000:78:214:0018</t>
  </si>
  <si>
    <t>Товариство з обмеженою відповідальністю "Експедиція"</t>
  </si>
  <si>
    <t>32068929</t>
  </si>
  <si>
    <t>МЗК-1-01610</t>
  </si>
  <si>
    <t>вул. Лугова, 1а (літери Б, В1, Д, П, Р)</t>
  </si>
  <si>
    <t>0, для експлуатації та обслуговування адміністративних, виробничих та складських будівель</t>
  </si>
  <si>
    <t>8000000000:78:214:0019</t>
  </si>
  <si>
    <t>Товариство з обмеженою відповідальністю "Друк-Устаткування"</t>
  </si>
  <si>
    <t>32068908</t>
  </si>
  <si>
    <t>1983</t>
  </si>
  <si>
    <t>МЗК-1-01609</t>
  </si>
  <si>
    <t>вул. Лугова, 1а (літери Е, Ж, З1, З2)</t>
  </si>
  <si>
    <t>8000000000:78:215:0005</t>
  </si>
  <si>
    <t>Київська міська Рада профспілок</t>
  </si>
  <si>
    <t>78-6-00287</t>
  </si>
  <si>
    <t>вул. Прирічна, 30 (затока "Собаче гирло")</t>
  </si>
  <si>
    <t>1.12.7, для експлуатації та обслуговування спеціалізованої дитячо-юнацької спортивної школи олімпійського резерву з вітрильного спорту</t>
  </si>
  <si>
    <t>8000000000:78:215:0011</t>
  </si>
  <si>
    <t>1125</t>
  </si>
  <si>
    <t>18.11.2003</t>
  </si>
  <si>
    <t>78-6-00140</t>
  </si>
  <si>
    <t>26.12.2003</t>
  </si>
  <si>
    <t>вул. Прирічна, 32а</t>
  </si>
  <si>
    <t>1.11.6, для будівництва, експлуатації та обслуговування водно-спортивного та культурно-оздоровчого комплексу</t>
  </si>
  <si>
    <t>8000000000:78:215:0049</t>
  </si>
  <si>
    <t>Товариство з обмеженою відповідальністю "КСГ"</t>
  </si>
  <si>
    <t>16288026</t>
  </si>
  <si>
    <t>2-2471</t>
  </si>
  <si>
    <t>18.09.2002</t>
  </si>
  <si>
    <t>78-6-00111</t>
  </si>
  <si>
    <t>15.09.2003</t>
  </si>
  <si>
    <t>парк культури та відпочинку "Наталка"</t>
  </si>
  <si>
    <t>1.11, будівництва, подальшої експлуатації та обслуговування гольф-центру</t>
  </si>
  <si>
    <t>8000000000:78:215:0050</t>
  </si>
  <si>
    <t>78-6-00507</t>
  </si>
  <si>
    <t>в урочищі Наталка в Оболонському районі м.Києва</t>
  </si>
  <si>
    <t>1.12.7, для розширення території гольф-центру</t>
  </si>
  <si>
    <t>8000000000:78:153:0050</t>
  </si>
  <si>
    <t>ТОВАРИСТВО З ОБМЕЖЕНОЮ ВІДПОВІДАЛЬНІСТЮ "ВОГНІ ОБОЛОНІ"|Кацовська Тетяна Юхимівна</t>
  </si>
  <si>
    <t>39883487|2344304605</t>
  </si>
  <si>
    <t>МЗК-1-01453</t>
  </si>
  <si>
    <t>просп.Оболонський, 1в/вул.Маршала Малиновського, 12-б</t>
  </si>
  <si>
    <t>1, для експлуатації та обслуговування існуючих нежитлових будівель і споруд громадського призначення</t>
  </si>
  <si>
    <t>8000000000:78:153:0081</t>
  </si>
  <si>
    <t>МЗК-1-01876</t>
  </si>
  <si>
    <t>вул. Маршала Малиновського, 8б</t>
  </si>
  <si>
    <t>1, для експлуатації та обслуговування офісної будівлі в складі офісно-житлового центру</t>
  </si>
  <si>
    <t>8000000000:78:153:0084</t>
  </si>
  <si>
    <t>Товариство з обмеженою відповідальністю "СОТО"</t>
  </si>
  <si>
    <t>32528487</t>
  </si>
  <si>
    <t>741</t>
  </si>
  <si>
    <t>МЗК-1-01318</t>
  </si>
  <si>
    <t>07.08.2017</t>
  </si>
  <si>
    <t>вул. Маршала Малиновського, 8а</t>
  </si>
  <si>
    <t>1, для експлуатації  та  обслуговування причалу з човновою станцією</t>
  </si>
  <si>
    <t>8000000000:78:154:0001</t>
  </si>
  <si>
    <t>Підприємство Всеукраїнської Ради УТМР-завод "Сокіл"</t>
  </si>
  <si>
    <t>03928180</t>
  </si>
  <si>
    <t>2266</t>
  </si>
  <si>
    <t>78-6-00030</t>
  </si>
  <si>
    <t>10.10.2001</t>
  </si>
  <si>
    <t>вул. Бережанська, 4</t>
  </si>
  <si>
    <t>1.10.5, для експлуатації та обслуговування адміністративно-виробничих будівель і споруд заводу</t>
  </si>
  <si>
    <t>8000000000:78:166:0002</t>
  </si>
  <si>
    <t>Приватне акціонерне товариство "МЕДТЕХСЕРВІС"</t>
  </si>
  <si>
    <t>23154929</t>
  </si>
  <si>
    <t>570</t>
  </si>
  <si>
    <t>МЗК-1-00939</t>
  </si>
  <si>
    <t>просп. Московський, 21б (літера "А", "Б", "В")</t>
  </si>
  <si>
    <t>1.11.6, для експлуатації та обслуговування адміністративно-виробничо-складських будівель і споруд</t>
  </si>
  <si>
    <t>8000000000:78:166:0003</t>
  </si>
  <si>
    <t>ТОВАРИСТВО З ОБМЕЖЕНОЮ ВІДПОВІДАЛЬНІСТЮ "ЦЕНТРОСЕРВІС"|ПУБЛІЧНЕ АКЦІОНЕРНЕ ТОВАРИСТВО "КИЇВСЬКИЙ ЕКСПЕРИМЕНТАЛЬНИЙ МЕХАНІЧНИЙ ЗАВОД"ЗВАРКА"|ТОВАРИСТВО З ОБМЕЖЕНОЮ ВІДПОВІДАЛЬНІСТЮ "ТРАДИЦИЇ ПЛЮС"</t>
  </si>
  <si>
    <t>31899531|01284821|39442883</t>
  </si>
  <si>
    <t>МЗК-1-01196</t>
  </si>
  <si>
    <t>просп. Московський, 23</t>
  </si>
  <si>
    <t>1.11.6, для реконструкції комплексу будівель та споруд з добудовою та розширенням для розміщення торговельних закладів з влаштуванням автопаркінгу</t>
  </si>
  <si>
    <t>3%, 5%</t>
  </si>
  <si>
    <t>3,6%, 6%</t>
  </si>
  <si>
    <t>8000000000:78:166:0006</t>
  </si>
  <si>
    <t>Закрите акціонерне товариство "Українська мовна компанія"Дельта""</t>
  </si>
  <si>
    <t>20068098</t>
  </si>
  <si>
    <t>78-6-00009</t>
  </si>
  <si>
    <t>просп. Червоних козаків, 21</t>
  </si>
  <si>
    <t>1.12.9, експлуатації та обслуговування складської прибудови з побутовими приміщеннями</t>
  </si>
  <si>
    <t>8000000000:79:059:0003</t>
  </si>
  <si>
    <t>Закрите акціонерне товариство "Агробуд-1"</t>
  </si>
  <si>
    <t>31925372</t>
  </si>
  <si>
    <t>519</t>
  </si>
  <si>
    <t>82-6-00185</t>
  </si>
  <si>
    <t>вул. Патріса Лумумби, 4/6</t>
  </si>
  <si>
    <t>1.13.4, для експлуатації та обслуговування адміністративних будівель</t>
  </si>
  <si>
    <t>8000000000:79:061:0065</t>
  </si>
  <si>
    <t>Товариство з обмеженою відповідальністю "Продовольча база"</t>
  </si>
  <si>
    <t>24583325</t>
  </si>
  <si>
    <t>435</t>
  </si>
  <si>
    <t>82-6-00267</t>
  </si>
  <si>
    <t>вул. Академіка Філатова, 7</t>
  </si>
  <si>
    <t>1.11.2, Для експлуатації та обслуговування комплексу будівель і споруд</t>
  </si>
  <si>
    <t>8000000000:79:061:0067</t>
  </si>
  <si>
    <t>324</t>
  </si>
  <si>
    <t>82-6-00662</t>
  </si>
  <si>
    <t>05.06.2012</t>
  </si>
  <si>
    <t>вул. Іоанна Павла ІІ, 12</t>
  </si>
  <si>
    <t>1.13.2, для будівництва житлового комплексу з вбудованими нежитловими приміщеннями та підземним паркінгом</t>
  </si>
  <si>
    <t>8000000000:79:061:0077</t>
  </si>
  <si>
    <t>Товариство з обмеженою відповідальністю "Сервіс-технобуд"</t>
  </si>
  <si>
    <t>33744388</t>
  </si>
  <si>
    <t>6066</t>
  </si>
  <si>
    <t>МЗК-1-00831</t>
  </si>
  <si>
    <t>вул. Саперне поле, 5</t>
  </si>
  <si>
    <t>1.13.2, для будівництва, експлуатації та обслуговування житлового комплексу з об'єктами соціально-громадського призначення та паркінгами зі знесенням існуючих будівель та споруд</t>
  </si>
  <si>
    <t>8000000000:79:098:0011</t>
  </si>
  <si>
    <t>Товариство з обмеженою відповідальністю "ВЕСТ ОЙЛ ГРУП"</t>
  </si>
  <si>
    <t>34524327</t>
  </si>
  <si>
    <t>79-6-00833</t>
  </si>
  <si>
    <t>09.02.2012</t>
  </si>
  <si>
    <t>вул.Академіка Заболотного, 31ж</t>
  </si>
  <si>
    <t>1.11.3, для експлуатації та обслуговування автозаправного копмлексу</t>
  </si>
  <si>
    <t>8000000000:79:107:0001</t>
  </si>
  <si>
    <t>67</t>
  </si>
  <si>
    <t>79-6-00834</t>
  </si>
  <si>
    <t>вул.Академіка Заболотного, 174-а</t>
  </si>
  <si>
    <t>8000000000:79:107:0005</t>
  </si>
  <si>
    <t>ПУБЛІЧНЕ АКЦІОНЕРНЕ ТОВАРИСТВО "МИРОНІВСЬКИЙ ХЛІБОПРОДУКТ"</t>
  </si>
  <si>
    <t>25412361</t>
  </si>
  <si>
    <t>МЗК-1-00067</t>
  </si>
  <si>
    <t>23.10.2013</t>
  </si>
  <si>
    <t>вул. Академіка Заболотного, 158</t>
  </si>
  <si>
    <t>1.9, для будівництва, експлуатації та обслуговування багатоповерхових гаражів та адміністративно-офісного блоку</t>
  </si>
  <si>
    <t>8000000000:78:219:0080</t>
  </si>
  <si>
    <t>МЗК-1-00551</t>
  </si>
  <si>
    <t>8000000000:78:221:0050</t>
  </si>
  <si>
    <t>160</t>
  </si>
  <si>
    <t>МЗК-1-00547</t>
  </si>
  <si>
    <t>8000000000:78:222:0060</t>
  </si>
  <si>
    <t>152</t>
  </si>
  <si>
    <t>МЗК-1-00546</t>
  </si>
  <si>
    <t>8000000000:78:166:0009</t>
  </si>
  <si>
    <t>Промислово-торгівельне Товариство з обмеженою відповідальністю "Галант ЛТD"|Закрите акціонерне товариство "Хевіт"|Закрите акціонерне товариство "Київський експериментальний механічний завод"Зварка"|Мале приватне багатопрофільне підприємство "Крамар"|Закрите акціонерне товариство по будівництву об'єктів нафтової та газової промисловості "Укрнафтогазбуд"</t>
  </si>
  <si>
    <t>16306623|23162952|01284821|24370859|25272314</t>
  </si>
  <si>
    <t>б/н 78-6-00385</t>
  </si>
  <si>
    <t>14.08.2006</t>
  </si>
  <si>
    <t>78-6-00385</t>
  </si>
  <si>
    <t>1.13.4, для експлуатації та обслуговування виробничих, офісних, торговельних будівель і споруд з влаштуванням автопаркінгу</t>
  </si>
  <si>
    <t>8000000000:78:166:0010</t>
  </si>
  <si>
    <t>Закрите акціонерне товариство Київський експериментальний механічний завод "Зварка"|Товариство з обмеженою відповідальністю "Емза"|ТОВАРИСТВО З ОБМЕЖЕНОЮ ВІДПОВІДАЛЬНІСТЮ "ЦЕНТРОСЕРВІС"</t>
  </si>
  <si>
    <t>01284821|24093058|31899531</t>
  </si>
  <si>
    <t>2-1383</t>
  </si>
  <si>
    <t>78-6-00174</t>
  </si>
  <si>
    <t>17.06.2004</t>
  </si>
  <si>
    <t>1.13.4, для реконструкції з подальшою експлуатацією і обслуговуванням головного виробничого корпусу №1 (літера "А") під виробничі, офісні, торговельні приміщення та влаштування автопаркінгу</t>
  </si>
  <si>
    <t>8000000000:78:166:0020</t>
  </si>
  <si>
    <t>Закрите акціонерне товариство "Київський експериментальний механічний завод"Зварка"|Промислово-торгівельне Товариство з обмеженою відповідальністю "Галант ЛТD"|Закрите акціонерне товариство "Хевіт"|Мале приватне багатопрофільне підприємство "Крамар"|Закрите акціонерне товариство по будівництву об'єктів нафтової та газової промисловості "Укрнафтогазбуд"</t>
  </si>
  <si>
    <t>01284821|16306623|23162952|24370859|25272314</t>
  </si>
  <si>
    <t>8000000000:78:166:0021</t>
  </si>
  <si>
    <t>8000000000:78:166:0027</t>
  </si>
  <si>
    <t>ТОВАРИСТВО З ОБМЕЖЕНОЮ ВІДПОВІДАЛЬНІСТЮ "ЦЕНТРОСЕРВІС"</t>
  </si>
  <si>
    <t>31899531</t>
  </si>
  <si>
    <t>МЗК-1-01186</t>
  </si>
  <si>
    <t>21.04.2017</t>
  </si>
  <si>
    <t>1.14.10, для будівництва, обслуговування та ремонту об'єктів інженерної, транспортної інфраструктури, об'єктів зв'язку та дорожнього господарства (крім об'єктів дорожнього сервісу)</t>
  </si>
  <si>
    <t>8000000000:79:062:0063</t>
  </si>
  <si>
    <t>Товариство з обмеженою відповідальністю "Торговий дім Київського картонно-паперового комбінату"</t>
  </si>
  <si>
    <t>30624220</t>
  </si>
  <si>
    <t>424</t>
  </si>
  <si>
    <t>21.03.2008</t>
  </si>
  <si>
    <t>82-6-00484</t>
  </si>
  <si>
    <t>вул. Івана Кудрі, 15</t>
  </si>
  <si>
    <t>1.11.6, для будівництва, експлуатації та обслуговування багатофункціонального офісного комплексу з приміщеннями різного призначення (офісними, громадського харчування, спортивно-оздоровчими) та підземним паркінгом</t>
  </si>
  <si>
    <t>8000000000:79:064:0001</t>
  </si>
  <si>
    <t>5240</t>
  </si>
  <si>
    <t>79-6-00145</t>
  </si>
  <si>
    <t>вул. Ковпака, 29 літ. "А", "А'"</t>
  </si>
  <si>
    <t>8000000000:79:064:0007</t>
  </si>
  <si>
    <t>Публічне акціонерне товариство "Укрсоцбанк"</t>
  </si>
  <si>
    <t>6063</t>
  </si>
  <si>
    <t>МЗК-1-00829</t>
  </si>
  <si>
    <t>вул. Ковпака, 29</t>
  </si>
  <si>
    <t>1.11.6, для влаштування тимчасової гостьової автостоянки</t>
  </si>
  <si>
    <t>8000000000:79:065:0001</t>
  </si>
  <si>
    <t>Товариство з обмеженою відповідальністю "Лепта"</t>
  </si>
  <si>
    <t>23744660</t>
  </si>
  <si>
    <t>31.05.2001</t>
  </si>
  <si>
    <t>79-6-00035</t>
  </si>
  <si>
    <t>вул. Велика Васильківська, 131а</t>
  </si>
  <si>
    <t>1.13.4, для експлуатації та обслуговування офісних та складських будівель і споруд</t>
  </si>
  <si>
    <t>8000000000:79:065:0004</t>
  </si>
  <si>
    <t>ТОВАРИСТВО З ОБМЕЖЕНОЮ ВІДПОВІДАЛЬНІСТЮ "КАПІТАЛ-СХІД"</t>
  </si>
  <si>
    <t>38039914</t>
  </si>
  <si>
    <t>5326</t>
  </si>
  <si>
    <t>МЗК-1-00779</t>
  </si>
  <si>
    <t>вул. Червоноармійська, 137, 139</t>
  </si>
  <si>
    <t>1.13.3, для будівництва, обслуговування та експлуатації об'єктів житлового та громадського призначення з паркінгом</t>
  </si>
  <si>
    <t>8000000000:79:107:0011</t>
  </si>
  <si>
    <t>МЗК-1-00056</t>
  </si>
  <si>
    <t>03.10.2013</t>
  </si>
  <si>
    <t>вул. Академіка Заболотного, 160</t>
  </si>
  <si>
    <t>1.11.3, для будівництва, експлуатації та обслуговування офісно-побутового комплексу</t>
  </si>
  <si>
    <t>8000000000:79:108:0010</t>
  </si>
  <si>
    <t>Мівіана Груп Лтд.</t>
  </si>
  <si>
    <t>Іноз(150)</t>
  </si>
  <si>
    <t>МЗК-1-01578</t>
  </si>
  <si>
    <t>вул. Кіровоградська, 21а</t>
  </si>
  <si>
    <t>1.11.3, для обслуговування та експлуатації пункту передпродажної сервісної підготовки та продажу легкових автомобілів</t>
  </si>
  <si>
    <t>8000000000:79:108:0014</t>
  </si>
  <si>
    <t>МЗК-1-01577</t>
  </si>
  <si>
    <t>8000000000:78:223:0002</t>
  </si>
  <si>
    <t>Товариство з обмеженою відповідальністю "Б.В."</t>
  </si>
  <si>
    <t>36386617</t>
  </si>
  <si>
    <t>12.10.2010</t>
  </si>
  <si>
    <t>78-6-00649</t>
  </si>
  <si>
    <t>вул. Вербова, 21, 23</t>
  </si>
  <si>
    <t>1.11.6, для будівництва, експлуатації та обслуговування торгово-розважальним центром "Петрівка"</t>
  </si>
  <si>
    <t>8000000000:78:223:0004</t>
  </si>
  <si>
    <t>Приватне багатопрофільне науково-виробниче підприємство "ТАЛІСМАН"</t>
  </si>
  <si>
    <t>21598898</t>
  </si>
  <si>
    <t>78-6-00282</t>
  </si>
  <si>
    <t>вул. Вербова, 20</t>
  </si>
  <si>
    <t>1.10.5, Для будівництва,експлуатації та обслуговування складської бази та автостоянки</t>
  </si>
  <si>
    <t>8000000000:78:223:0007</t>
  </si>
  <si>
    <t>Товариство з обмеженою відповідальністю транспортно-експедиційне підприємство "Петрівка"</t>
  </si>
  <si>
    <t>16280088</t>
  </si>
  <si>
    <t>б/н 78-5-00060</t>
  </si>
  <si>
    <t>78-5-00060</t>
  </si>
  <si>
    <t>вул. Вербова</t>
  </si>
  <si>
    <t>1.14.2, будівництва та експлуатації складських приміщень з відкритою стоянкою напівпричепів</t>
  </si>
  <si>
    <t>8000000000:78:223:0010</t>
  </si>
  <si>
    <t>8000000000:78:223:0012</t>
  </si>
  <si>
    <t>б/н 78-6-00608</t>
  </si>
  <si>
    <t>25.11.2009</t>
  </si>
  <si>
    <t>78-6-00608</t>
  </si>
  <si>
    <t>8000000000:78:223:0018</t>
  </si>
  <si>
    <t>Транспортно-експедиційне підприємство "Петрівка" у формі товариства з обмеженою відповідальністю</t>
  </si>
  <si>
    <t>б/н 78-5-00059</t>
  </si>
  <si>
    <t>78-5-00059</t>
  </si>
  <si>
    <t>0, для будівництва та експлуатації складських приміщень з відкритою стоянкою напівпричепів</t>
  </si>
  <si>
    <t>8000000000:78:167:0002</t>
  </si>
  <si>
    <t>Товариство з обмеженою відповідальністю "Дніпросіті-Інвест"|Товариство з обмеженою відповідальністю "СИСТЕМНІ ТЕХНОЛОГІЇ УКРАЇНИ"</t>
  </si>
  <si>
    <t>35648859|38322089</t>
  </si>
  <si>
    <t>МЗК-1-00768</t>
  </si>
  <si>
    <t>просп. Московський, 32</t>
  </si>
  <si>
    <t>0, Для експлуатації та обслуговування адміністративних будівель і споруд з комплексом автопослуг</t>
  </si>
  <si>
    <t>8000000000:78:167:0007</t>
  </si>
  <si>
    <t>Товариство з обмеженою відповідальністю "Валдіс плюс"</t>
  </si>
  <si>
    <t>24731754</t>
  </si>
  <si>
    <t>78-6-00091</t>
  </si>
  <si>
    <t>просп. Степана Бандери, 30</t>
  </si>
  <si>
    <t>1.11.6, для будівництва, експлуатації та обслуговування житлово-адміністративного, офісного, торговельного комплексу та об’єкта інженерно-транспортної інфраструктури в межах червоних ліній</t>
  </si>
  <si>
    <t>8000000000:78:167:0016</t>
  </si>
  <si>
    <t>Товариство з обмеженою відповідальністю "ВІСЕНС ХАУС"</t>
  </si>
  <si>
    <t>38950520</t>
  </si>
  <si>
    <t>МЗК-1-00399</t>
  </si>
  <si>
    <t>просп. Степана Бандери, 32д</t>
  </si>
  <si>
    <t>1.13.4, для будівництва, експлуатації та обслуговування житлового, офісного, торговельного, адміністративного комплексу з об'єктами громадського призначення та паркінгом</t>
  </si>
  <si>
    <t>8000000000:78:167:0022</t>
  </si>
  <si>
    <t>ТОВАРИСТВО З ОБМЕЖЕНОЮ ВІДПОВІДАЛЬНІСТЮ "ЕЛЕКТРО-ПРО"</t>
  </si>
  <si>
    <t>40131256</t>
  </si>
  <si>
    <t>25.09.2018</t>
  </si>
  <si>
    <t>МЗК-1-01740</t>
  </si>
  <si>
    <t>01.10.2018</t>
  </si>
  <si>
    <t>дорога Набережно-рибальська</t>
  </si>
  <si>
    <t>3.1.3, для розміщення та обслуговування об'єкту енергетичної інфраструктури (трансформаторної підстанції)</t>
  </si>
  <si>
    <t>8000000000:78:167:0023</t>
  </si>
  <si>
    <t>Товариство з обмеженою відповідальністю "Вісла"</t>
  </si>
  <si>
    <t>31611500</t>
  </si>
  <si>
    <t>967</t>
  </si>
  <si>
    <t>03.10.2003</t>
  </si>
  <si>
    <t>78-6-00132</t>
  </si>
  <si>
    <t>просп. Степана Бандери, 30а</t>
  </si>
  <si>
    <t>1, для будівництва, експлуатації та обслуговування житлово-адміністративного, офісного, торгівельного комплексу та об'єкту транспортної інфраструктури в межах червоних ліній</t>
  </si>
  <si>
    <t>8000000000:78:191:0002</t>
  </si>
  <si>
    <t>МЗК-1-01787</t>
  </si>
  <si>
    <t>1, для експлуатації та обслуговування автозаправного комплексу</t>
  </si>
  <si>
    <t>8000000000:78:191:0005</t>
  </si>
  <si>
    <t>Відкрите акціонерне товариство "Стелса"</t>
  </si>
  <si>
    <t>21457131</t>
  </si>
  <si>
    <t>78-6-00102</t>
  </si>
  <si>
    <t>31.07.2003</t>
  </si>
  <si>
    <t>просп. Червоних козаків, 24в</t>
  </si>
  <si>
    <t>1.10.5, експлуатації та обслуговування комплексу будівель і споруд виробничої бази</t>
  </si>
  <si>
    <t>8000000000:88:135:0027</t>
  </si>
  <si>
    <t>Відкрите акціонерне товариство "Науково-виробничий комплекс"Київський завод автоматики ім.Г.І.Петровського"|Закрите акціонерне товариство "ТУРБОТА"|Товариство з обмеженою відповідальністю "КИЇВСЬКА КОНСАЛТІНГОВА ГРУПА"|Товариство з обмеженою відповідальністю "ТАРГЕТ ЕКСІБІШНЗ"</t>
  </si>
  <si>
    <t>14309356|30784145|21645994|32163215</t>
  </si>
  <si>
    <t>528</t>
  </si>
  <si>
    <t>31.08.2007</t>
  </si>
  <si>
    <t>91-6-00695</t>
  </si>
  <si>
    <t>вул. Старокиївська, 10</t>
  </si>
  <si>
    <t>1.13.4, для експлуатації та обслуговування адміністративної будівлі та господарських споруд</t>
  </si>
  <si>
    <t>1,5% та 4%</t>
  </si>
  <si>
    <t>8000000000:88:135:0030</t>
  </si>
  <si>
    <t>Товариство з обмеженою відповідальністю "Георгій"</t>
  </si>
  <si>
    <t>23385184</t>
  </si>
  <si>
    <t>2399</t>
  </si>
  <si>
    <t>91-6-00064</t>
  </si>
  <si>
    <t>8000000000:88:135:0034</t>
  </si>
  <si>
    <t>Товариство з обмеженою відповідальністю "ГК Інвест"</t>
  </si>
  <si>
    <t>32735042</t>
  </si>
  <si>
    <t>917</t>
  </si>
  <si>
    <t>МЗК-1-00714</t>
  </si>
  <si>
    <t>0, для реконструкції об'єкта незавершеного будівництва під торговельний комплекс з подальшою його експлуатацією та обслуговуванням</t>
  </si>
  <si>
    <t>8000000000:88:135:0037</t>
  </si>
  <si>
    <t>Товариство з обмеженою відповідальністю "БЦ"Петровський"</t>
  </si>
  <si>
    <t>37405792</t>
  </si>
  <si>
    <t>2129</t>
  </si>
  <si>
    <t>08.06.2015</t>
  </si>
  <si>
    <t>МЗК-1-00452</t>
  </si>
  <si>
    <t>22.06.2015</t>
  </si>
  <si>
    <t>1.13.2, для будівництва та експлуатації житлово-офісного та готельного комплексу з блоком соціально-громадського призначення та паркінгом</t>
  </si>
  <si>
    <t>8000000000:88:135:0038</t>
  </si>
  <si>
    <t>Товариство з обмеженою відповідальністю "Бізнес-Центр"Брест-Литовський"</t>
  </si>
  <si>
    <t>36689613</t>
  </si>
  <si>
    <t>МЗК-1-00206</t>
  </si>
  <si>
    <t>вул. Старокиївська, 10 (Літ.Г)</t>
  </si>
  <si>
    <t>0, для експлуатації та обслуговування адміністративної будівлі</t>
  </si>
  <si>
    <t>8000000000:90:012:0033</t>
  </si>
  <si>
    <t>Товариство з обмеженою відповідальністю "РІЕЛТІ СІСТЕМ"</t>
  </si>
  <si>
    <t>38450668</t>
  </si>
  <si>
    <t>6060</t>
  </si>
  <si>
    <t>МЗК-1-00821</t>
  </si>
  <si>
    <t>вул. Олександра Мишуги, 7а</t>
  </si>
  <si>
    <t>0, Для обслуговування торговельно-офісного комплексу та закладу громадського харчування</t>
  </si>
  <si>
    <t>Скас03.15, для цілей підрозділів 03.01 - 03.14 і збереження та використання земель природно-заповідного фонду</t>
  </si>
  <si>
    <t>8000000000:90:013:0018</t>
  </si>
  <si>
    <t>Релігійна громада Української Православної Церкви парафії Святого Євангелиста Іоана Богослова у Харківському районі м.Києва</t>
  </si>
  <si>
    <t>24933920</t>
  </si>
  <si>
    <t>1284-у</t>
  </si>
  <si>
    <t>63-6-00380</t>
  </si>
  <si>
    <t>вул. Зарічна, 45</t>
  </si>
  <si>
    <t>1.12.6, для будівництва, експлуатації та обслуговування храму Святого Євангелиста Іоана Богослова</t>
  </si>
  <si>
    <t>8000000000:90:013:0052</t>
  </si>
  <si>
    <t>Суб'єкт підприємницької діяльності-фізична особа Джера Сергій Петрович</t>
  </si>
  <si>
    <t>255</t>
  </si>
  <si>
    <t>63-6-00134</t>
  </si>
  <si>
    <t>вул. Центральна</t>
  </si>
  <si>
    <t>1.11.3, для будівництва,експлуатації та обслуговування комплексу відпочинку (кафе з літнім майданчиком)</t>
  </si>
  <si>
    <t>8000000000:90:106:0001</t>
  </si>
  <si>
    <t>Гаражно-будівельний кооператив "Позняки-3" Дарницького району м.Києва</t>
  </si>
  <si>
    <t>22921829</t>
  </si>
  <si>
    <t>670</t>
  </si>
  <si>
    <t>МЗК-1-01616</t>
  </si>
  <si>
    <t>21.06.2018</t>
  </si>
  <si>
    <t>вул. Канальна, 3</t>
  </si>
  <si>
    <t>8000000000:90:106:0002</t>
  </si>
  <si>
    <t>ТОВАРИСТВО З ОБМЕЖЕНОЮ ВІДПОВІДАЛЬНІСТЮ "ПРОМЕКОСТАЙЛ"</t>
  </si>
  <si>
    <t>40262464</t>
  </si>
  <si>
    <t>МЗК-1-01466</t>
  </si>
  <si>
    <t>29.12.2017</t>
  </si>
  <si>
    <t>вул. Канальна, 2</t>
  </si>
  <si>
    <t>0, експлуатації та обслуговування нежитлових будівель</t>
  </si>
  <si>
    <t>8000000000:90:106:0004</t>
  </si>
  <si>
    <t>Закрите акціонерне товариство "Український сувенір"</t>
  </si>
  <si>
    <t>02031039</t>
  </si>
  <si>
    <t>б/н 90-5-00011</t>
  </si>
  <si>
    <t>06.11.1996</t>
  </si>
  <si>
    <t>90-5-00011</t>
  </si>
  <si>
    <t>вул. Канальна</t>
  </si>
  <si>
    <t>0, будівництва автопарка легкових автомобілів</t>
  </si>
  <si>
    <t>8000000000:90:106:0032</t>
  </si>
  <si>
    <t>14.02.2018</t>
  </si>
  <si>
    <t>МЗК-1-01493</t>
  </si>
  <si>
    <t>0, для експлуатації та обслуговування об'єкта транспортної інфраструктури (крім об’єктів дорожнього сервісу)</t>
  </si>
  <si>
    <t>8000000000:90:106:0033</t>
  </si>
  <si>
    <t>МЗК-1-01492</t>
  </si>
  <si>
    <t>8000000000:90:108:0007</t>
  </si>
  <si>
    <t>Приватне підприємство "Будмаш"</t>
  </si>
  <si>
    <t>21701571</t>
  </si>
  <si>
    <t>б/н 79-6-00753</t>
  </si>
  <si>
    <t>79-6-00753</t>
  </si>
  <si>
    <t>вул. Інженерна, 2</t>
  </si>
  <si>
    <t>1.10.4, для будівництва,експлуатації та обслуговування виробничої бази</t>
  </si>
  <si>
    <t>8000000000:90:108:0008</t>
  </si>
  <si>
    <t>8000000000:90:108:0009</t>
  </si>
  <si>
    <t>8000000000:88:169:0039</t>
  </si>
  <si>
    <t>1474</t>
  </si>
  <si>
    <t>МЗК-1-00222</t>
  </si>
  <si>
    <t>просп. Перемоги, 19 (літ.Б)</t>
  </si>
  <si>
    <t>1.10.3, для експлуатації та обслуговування трансформаторної підстанції (ТП-2760)</t>
  </si>
  <si>
    <t>8000000000:88:169:0086</t>
  </si>
  <si>
    <t>Закрите акціонерне товариство "Швидко-Україна"</t>
  </si>
  <si>
    <t>30178041</t>
  </si>
  <si>
    <t>91-6-00257</t>
  </si>
  <si>
    <t>пров. Політехнічний</t>
  </si>
  <si>
    <t>1.11.3, для будівництва, експлуатації та обслуговування закладу громадського харчування "Швидко"</t>
  </si>
  <si>
    <t>8000000000:88:169:0105</t>
  </si>
  <si>
    <t>ТОВАРИСТВО З ОБМЕЖЕНОЮ ВІДПОВІДАЛЬНІСТЮ "ВИРОБНИЧО-КОМЕРЦІЙНА ФІРМА"СТОЛИЦЯ"</t>
  </si>
  <si>
    <t>36125901</t>
  </si>
  <si>
    <t>3738</t>
  </si>
  <si>
    <t>МЗК-1-01035</t>
  </si>
  <si>
    <t>пров. Політехнічний, 3к</t>
  </si>
  <si>
    <t>8000000000:88:172:0017</t>
  </si>
  <si>
    <t>2181</t>
  </si>
  <si>
    <t>12.09.2005</t>
  </si>
  <si>
    <t>91-6-00505</t>
  </si>
  <si>
    <t>25.10.2005</t>
  </si>
  <si>
    <t>вул. Олеся Гончара, 84</t>
  </si>
  <si>
    <t>1.11.6, для експлуатації та обслуговування будівлі Генерального консульства ФРН та службових приміщень</t>
  </si>
  <si>
    <t>8000000000:88:195:0007</t>
  </si>
  <si>
    <t>Товариство з обмеженою відповідальністю "Комерційно-виробнича фірма"Крокус"</t>
  </si>
  <si>
    <t>21512106</t>
  </si>
  <si>
    <t>194</t>
  </si>
  <si>
    <t>29.07.2016</t>
  </si>
  <si>
    <t>МЗК-1-00979</t>
  </si>
  <si>
    <t>вул. Павла Пестеля</t>
  </si>
  <si>
    <t>1.11.6, для експлуатації та обслуговування торговельних рядів та кіосків</t>
  </si>
  <si>
    <t>8000000000:88:195:0018</t>
  </si>
  <si>
    <t>8000000000:88:195:0019</t>
  </si>
  <si>
    <t>8000000000:88:195:0020</t>
  </si>
  <si>
    <t>8000000000:90:108:0017</t>
  </si>
  <si>
    <t>Товариство з обмеженою відповідальністю "Е.В.А."</t>
  </si>
  <si>
    <t>31745002</t>
  </si>
  <si>
    <t>721</t>
  </si>
  <si>
    <t>79-6-00284</t>
  </si>
  <si>
    <t>14.02.2005</t>
  </si>
  <si>
    <t>вул. Будіндустрії, 7</t>
  </si>
  <si>
    <t>1.13.4, для експлуатації та обслуговування нежитлової будівлі цеху шестипустотних панелей</t>
  </si>
  <si>
    <t>8000000000:90:108:0019</t>
  </si>
  <si>
    <t>Приватне підприємство науково-виробнича фірма "ВЕМА-К"</t>
  </si>
  <si>
    <t>22923998</t>
  </si>
  <si>
    <t>4708</t>
  </si>
  <si>
    <t>20.11.2006</t>
  </si>
  <si>
    <t>79-6-00456</t>
  </si>
  <si>
    <t>вул. Будіндустрії, 7я</t>
  </si>
  <si>
    <t>1.10.5, для експлуатації та обслуговування складської будівлі</t>
  </si>
  <si>
    <t>8000000000:90:108:0028</t>
  </si>
  <si>
    <t>4709</t>
  </si>
  <si>
    <t>79-6-00457</t>
  </si>
  <si>
    <t>8000000000:90:109:0009</t>
  </si>
  <si>
    <t>Товариство з обмеженою відповідальністю "Славутич"</t>
  </si>
  <si>
    <t>16458439</t>
  </si>
  <si>
    <t>б/н 82-6-00322</t>
  </si>
  <si>
    <t>82-6-00322</t>
  </si>
  <si>
    <t>дорога Набережно-Печерська, 2</t>
  </si>
  <si>
    <t>1.17, для будівництва, експлуатації та обслуговування зони відпочинку з громадським центром у складі культурно-видовищних установ, фізкультурно-оздоровчих, спортивних та інших підприємств обслуговування</t>
  </si>
  <si>
    <t>8000000000:90:110:0012</t>
  </si>
  <si>
    <t>Товариство з обмеженою відповідальністю "АРГО-СЕРВІС"</t>
  </si>
  <si>
    <t>21630751</t>
  </si>
  <si>
    <t>47</t>
  </si>
  <si>
    <t>82-6-00141</t>
  </si>
  <si>
    <t>16.02.2004</t>
  </si>
  <si>
    <t>дорога Набережно-Печерська, 4а</t>
  </si>
  <si>
    <t>1.10.5, для будівництва, експлуатації та обслуговування ремонтно-відстойного пункту катерів, човнів і автостоянки автомобілів</t>
  </si>
  <si>
    <t>8000000000:88:173:0001</t>
  </si>
  <si>
    <t>Товариство з обмеженою відповідальністю "ФІРМА"ЗОВНІШЕКСПОБІЗНЕС"</t>
  </si>
  <si>
    <t>01294593</t>
  </si>
  <si>
    <t>26.04.2019</t>
  </si>
  <si>
    <t>МЗК-1-01959</t>
  </si>
  <si>
    <t>вул. Бульварно-Кудрявська, 37/14 літ. А</t>
  </si>
  <si>
    <t>1, для експлуатації та обслуговування офісної будівлі</t>
  </si>
  <si>
    <t>8000000000:88:173:0005</t>
  </si>
  <si>
    <t>Акціонерне товариство закритого типу "АВІОНІКА"</t>
  </si>
  <si>
    <t>21500072</t>
  </si>
  <si>
    <t>б/н 91-6-00347</t>
  </si>
  <si>
    <t>19.10.2004</t>
  </si>
  <si>
    <t>91-6-00347</t>
  </si>
  <si>
    <t>вул. Воровського, 29б</t>
  </si>
  <si>
    <t>1.11.2, для експлуатації та обслуговування адміністративного будинку</t>
  </si>
  <si>
    <t>8000000000:88:173:0042</t>
  </si>
  <si>
    <t>Закрите акціонерне товариство "Поліграфіст"</t>
  </si>
  <si>
    <t>4972</t>
  </si>
  <si>
    <t>91-6-00613</t>
  </si>
  <si>
    <t>вул. Воровського, 33</t>
  </si>
  <si>
    <t>1.10.5, для експлуатації і обслуговування будівель і споруд цілісного майнового комплексу</t>
  </si>
  <si>
    <t>8000000000:88:174:0014</t>
  </si>
  <si>
    <t>Товариство з обмеженою відповідальністю "СЕРГО 1"</t>
  </si>
  <si>
    <t>34485236</t>
  </si>
  <si>
    <t>2691</t>
  </si>
  <si>
    <t>91-6-00077</t>
  </si>
  <si>
    <t>вул. Олеся Гончара, 42</t>
  </si>
  <si>
    <t>8000000000:88:174:0029</t>
  </si>
  <si>
    <t>Товариство з обмеженою відповідальністю "Житлобудінвест"</t>
  </si>
  <si>
    <t>32162782</t>
  </si>
  <si>
    <t>82</t>
  </si>
  <si>
    <t>15.03.2019</t>
  </si>
  <si>
    <t>МЗК-1-01925</t>
  </si>
  <si>
    <t>вул. Ярославів Вал, 21</t>
  </si>
  <si>
    <t>1.11.6, для експлуатації та обслуговування адміністративного будинку та господарських будівель</t>
  </si>
  <si>
    <t>8000000000:88:196:0048</t>
  </si>
  <si>
    <t>Товариство з обмеженою відповідальністю "ІНТЕРН"</t>
  </si>
  <si>
    <t>24738911</t>
  </si>
  <si>
    <t>17-1978</t>
  </si>
  <si>
    <t>91-6-00571</t>
  </si>
  <si>
    <t>15.08.2006</t>
  </si>
  <si>
    <t>вул. Богдана Хмельницького, 53а</t>
  </si>
  <si>
    <t>8000000000:88:196:0056</t>
  </si>
  <si>
    <t>Товариство з обмеженою відповідальністю "БЦ ПРАГА"</t>
  </si>
  <si>
    <t>42230497</t>
  </si>
  <si>
    <t>МЗК-1-01987</t>
  </si>
  <si>
    <t>09.08.2019</t>
  </si>
  <si>
    <t>вул. Богдана Хмельницького, 45б</t>
  </si>
  <si>
    <t>8000000000:88:196:0066</t>
  </si>
  <si>
    <t>651</t>
  </si>
  <si>
    <t>91-6-00135</t>
  </si>
  <si>
    <t>вул. Михайла Коцюбинського, 8</t>
  </si>
  <si>
    <t>1.12.8, для обслуговування та експлуатації адміністративного будинку і гаража Посольства Республіки Румунія</t>
  </si>
  <si>
    <t>8000000000:88:196:0100</t>
  </si>
  <si>
    <t>Корпорація "Феномен"</t>
  </si>
  <si>
    <t>20048285</t>
  </si>
  <si>
    <t>б/н 88-5-00001</t>
  </si>
  <si>
    <t>29.04.1996</t>
  </si>
  <si>
    <t>88-5-00001</t>
  </si>
  <si>
    <t>вул. Богдана Хмельницького, 63а</t>
  </si>
  <si>
    <t>0, для будівництва прибудови з розміщенням в ній магазину, офісу підприємства та готелю з підземним гаражем на 6 автомобілів та відкритою автостоянкою з подальшою їх експлуатацією</t>
  </si>
  <si>
    <t>8000000000:88:196:0105</t>
  </si>
  <si>
    <t>б/н 88-5-00033</t>
  </si>
  <si>
    <t>88-5-00033</t>
  </si>
  <si>
    <t>вул. Богдана Хмельницького, 39</t>
  </si>
  <si>
    <t>0, будівництва прибудови до Бізнес-клубу з подальшою її експлуатацією</t>
  </si>
  <si>
    <t>8000000000:90:113:0002</t>
  </si>
  <si>
    <t>Публічне акціонерне товариство "Завод залізобетонних конструкцій № 1"</t>
  </si>
  <si>
    <t>04012276</t>
  </si>
  <si>
    <t>1073</t>
  </si>
  <si>
    <t>01.12.2015</t>
  </si>
  <si>
    <t>МЗК-1-00747</t>
  </si>
  <si>
    <t>вул. Будіндустрії, 5</t>
  </si>
  <si>
    <t>1.10.4, для експлуатації та обслуговування адміністративних, виробничих та складських будівель і споруд</t>
  </si>
  <si>
    <t>8000000000:90:113:0010</t>
  </si>
  <si>
    <t>Відкрите акціонерне товариство "Укрліспромоптторг"</t>
  </si>
  <si>
    <t>00275889</t>
  </si>
  <si>
    <t>б/н 90-5-00007</t>
  </si>
  <si>
    <t>26.04.1996</t>
  </si>
  <si>
    <t>90-5-00007</t>
  </si>
  <si>
    <t>вул. Деревообробна, 5</t>
  </si>
  <si>
    <t>0, експлуатації та обслуговування складських приміщень, гаража і адмінприміщення</t>
  </si>
  <si>
    <t>8000000000:90:113:0015</t>
  </si>
  <si>
    <t>Товариство з обмеженою відповідальністю "Деревпром-2000"</t>
  </si>
  <si>
    <t>30530028</t>
  </si>
  <si>
    <t>79-6-00421</t>
  </si>
  <si>
    <t>1.10.5, для експлуатації та обслуговування будівлі розкрійного цеху</t>
  </si>
  <si>
    <t>8000000000:90:113:0018</t>
  </si>
  <si>
    <t>Козін Павло Анатолійович</t>
  </si>
  <si>
    <t>б/н 79-6-00683</t>
  </si>
  <si>
    <t>79-6-00683</t>
  </si>
  <si>
    <t>1.11.6, для експлуатації та обслуговування майнового комплексу з подальшою реконструкцією</t>
  </si>
  <si>
    <t>8000000000:90:113:0051</t>
  </si>
  <si>
    <t>Відкрите акціонерне товариство "Аверс"</t>
  </si>
  <si>
    <t>00273991</t>
  </si>
  <si>
    <t>88</t>
  </si>
  <si>
    <t>79-6-00047</t>
  </si>
  <si>
    <t>08.02.2002</t>
  </si>
  <si>
    <t>місц. Теличка, вул. Деревообробна, 5</t>
  </si>
  <si>
    <t>1.10.5, для експлуатації та обслуговування будівель і споруд заводу</t>
  </si>
  <si>
    <t>8000000000:90:113:0064</t>
  </si>
  <si>
    <t>Товариство з обмеженою відповідальністю "ОЛГА"</t>
  </si>
  <si>
    <t>23507629</t>
  </si>
  <si>
    <t>23.04.2004</t>
  </si>
  <si>
    <t>79-6-00215</t>
  </si>
  <si>
    <t>1.11.2, реконструкції нежитлової будівлі під оптовий склад напоїв, подальшої її експлуатації і обслуговування та для будівництва, експлуатації і обслуговування адміністративної будівлі</t>
  </si>
  <si>
    <t>8000000000:90:113:0071</t>
  </si>
  <si>
    <t>Підприємство з іноземними інвестиціями у формі товариства з обмеженою відповідальністю "Укршпон"</t>
  </si>
  <si>
    <t>30530211</t>
  </si>
  <si>
    <t>442</t>
  </si>
  <si>
    <t>20.05.2004</t>
  </si>
  <si>
    <t>79-6-00194</t>
  </si>
  <si>
    <t>1.10.5, для експлуатації та обслуговування виробничих будівель та споруд</t>
  </si>
  <si>
    <t>8000000000:90:113:0102</t>
  </si>
  <si>
    <t>8000000000:88:174:0031</t>
  </si>
  <si>
    <t>Посольство Грузії в Україні</t>
  </si>
  <si>
    <t>Пос(22)</t>
  </si>
  <si>
    <t>91-6-00404</t>
  </si>
  <si>
    <t>03.02.2005</t>
  </si>
  <si>
    <t>вул. Олеся Гончара, 22</t>
  </si>
  <si>
    <t>1.13.3, для будівництва, експлуатації та огбслуговування житлового комплексу з вбудовано-прибудованими нежитловими приміщеннями офісного призначення, приміщеннями для резиденції посла Грузії в Україні та підземним автопаркінгом</t>
  </si>
  <si>
    <t>8000000000:88:174:0059</t>
  </si>
  <si>
    <t>Товариство з обмеженою відповідальністю "АТЕК-Сервіс"</t>
  </si>
  <si>
    <t>30637109</t>
  </si>
  <si>
    <t>2-3225</t>
  </si>
  <si>
    <t>25.12.2002</t>
  </si>
  <si>
    <t>91-6-00067</t>
  </si>
  <si>
    <t>вул. Воровського, 3</t>
  </si>
  <si>
    <t>1.11.6, для експлуатації та обслуговування торговельно-адміністративного будинку</t>
  </si>
  <si>
    <t>8000000000:88:174:0063</t>
  </si>
  <si>
    <t>Товариство з обмеженою відповідальністю "Гарант Брок Буд"</t>
  </si>
  <si>
    <t>36848764</t>
  </si>
  <si>
    <t>91-6-00969</t>
  </si>
  <si>
    <t>22.06.2012</t>
  </si>
  <si>
    <t>вул. Олеся Гончара, 36а</t>
  </si>
  <si>
    <t>1.11.6, для обслуговування та експлуатації адміністративної будівлі</t>
  </si>
  <si>
    <t>8000000000:88:174:0077</t>
  </si>
  <si>
    <t>Посольство Латвійської Республіки в Україні</t>
  </si>
  <si>
    <t>Пос(71)</t>
  </si>
  <si>
    <t>02.10.2006</t>
  </si>
  <si>
    <t>91-6-00591</t>
  </si>
  <si>
    <t>09.11.2006</t>
  </si>
  <si>
    <t>вул. Олеся Гончара, 34</t>
  </si>
  <si>
    <t>1.12.8, потреб Латвійської Республіки в Україні дипломатичного представництва</t>
  </si>
  <si>
    <t>8000000000:88:196:0108</t>
  </si>
  <si>
    <t>91-6-00221</t>
  </si>
  <si>
    <t>вул. Богдана Хмельницького, 53</t>
  </si>
  <si>
    <t>1.11.6, для реконструкції нежитлового будинку під готельний комплекс з розширенням та прибудовою, його подальшої експлуатації та обслуговування</t>
  </si>
  <si>
    <t>8000000000:88:196:0111</t>
  </si>
  <si>
    <t>Закрите акціонерне товариство "F &amp; С Rеаltу"</t>
  </si>
  <si>
    <t>23496142</t>
  </si>
  <si>
    <t>6697</t>
  </si>
  <si>
    <t>88-6-00011</t>
  </si>
  <si>
    <t>22.09.2000</t>
  </si>
  <si>
    <t>бульв. Тараса Шевченка, 62</t>
  </si>
  <si>
    <t>1.11.6, Для завершення будівництва та експлуатації адміністративн</t>
  </si>
  <si>
    <t>8000000000:88:196:0118</t>
  </si>
  <si>
    <t>17-1988</t>
  </si>
  <si>
    <t>91-6-00572</t>
  </si>
  <si>
    <t>8000000000:88:196:0205</t>
  </si>
  <si>
    <t>МЗК-1-00653</t>
  </si>
  <si>
    <t>бульв. Тараса Шевченка, 38/40, 38/40а</t>
  </si>
  <si>
    <t>0, для експлуатації та обслуговування адміністративно-господарських будівель та готелю "Експрес"</t>
  </si>
  <si>
    <t>8000000000:88:197:0003</t>
  </si>
  <si>
    <t>МЗК-1-01222</t>
  </si>
  <si>
    <t>12.06.2017</t>
  </si>
  <si>
    <t>вул. Олеся Гончара, 33в</t>
  </si>
  <si>
    <t>8000000000:88:197:0009</t>
  </si>
  <si>
    <t>Громадська організація "Київський центр культури та освіти"</t>
  </si>
  <si>
    <t>37995356</t>
  </si>
  <si>
    <t>4512</t>
  </si>
  <si>
    <t>13.11.2017</t>
  </si>
  <si>
    <t>МЗК-1-01401</t>
  </si>
  <si>
    <t>14.11.2017</t>
  </si>
  <si>
    <t>вул. Олеся Гончара, 39</t>
  </si>
  <si>
    <t>1.12.6, для експлуатації та обслуговування нежитлової будівлі</t>
  </si>
  <si>
    <t>8000000000:88:197:0069</t>
  </si>
  <si>
    <t>ТОВ "Торговий дім"Шахтар"</t>
  </si>
  <si>
    <t>20041811</t>
  </si>
  <si>
    <t>б/н 88-5-00042</t>
  </si>
  <si>
    <t>26.07.1999</t>
  </si>
  <si>
    <t>88-5-00042</t>
  </si>
  <si>
    <t>вул. Олеся Гончара, 41</t>
  </si>
  <si>
    <t>0, Для експлуатації та обслуговування адміністративного буд</t>
  </si>
  <si>
    <t>8000000000:90:118:0072</t>
  </si>
  <si>
    <t>Товариство з обмеженою відповідальністю "УНІ-ПАК"</t>
  </si>
  <si>
    <t>30371359</t>
  </si>
  <si>
    <t>МЗК-1-01780</t>
  </si>
  <si>
    <t>вул. Набережно-Корчуватська, 136 літ. Б</t>
  </si>
  <si>
    <t>1.11.5, для експлуатації та обслуговування будівель і споруд виробничої бази</t>
  </si>
  <si>
    <t>8000000000:90:118:0200</t>
  </si>
  <si>
    <t>Товариство з обмеженою відповідальністю "К-Б-К"</t>
  </si>
  <si>
    <t>33097730</t>
  </si>
  <si>
    <t>28.04.2010</t>
  </si>
  <si>
    <t>79-6-00755</t>
  </si>
  <si>
    <t>06.05.2010</t>
  </si>
  <si>
    <t>вул. Новопирогівська, 56</t>
  </si>
  <si>
    <t>1.10.4, для експлуатації та обслуговування адміністративно-виробничих будівель і споруд товариства</t>
  </si>
  <si>
    <t>8000000000:90:119:0013</t>
  </si>
  <si>
    <t>Мале приватне підприємство "САВВАТС"</t>
  </si>
  <si>
    <t>16305477</t>
  </si>
  <si>
    <t>б/н 90-5-00020</t>
  </si>
  <si>
    <t>90-5-00020</t>
  </si>
  <si>
    <t>пров. Охотський</t>
  </si>
  <si>
    <t>1.11, експлуатації відкритого складу металопрокату із залізничною колією</t>
  </si>
  <si>
    <t>8000000000:90:119:0014</t>
  </si>
  <si>
    <t>б/н 90-5-00036</t>
  </si>
  <si>
    <t>24.03.1998</t>
  </si>
  <si>
    <t>90-5-00036</t>
  </si>
  <si>
    <t>0, будівництва та експлуатації критих складів з цехами первинної переробки металопрокату</t>
  </si>
  <si>
    <t>8000000000:90:115:0210</t>
  </si>
  <si>
    <t>Товариство з обмеженою відповідальністю "Бетон Сервіс"</t>
  </si>
  <si>
    <t>32375528</t>
  </si>
  <si>
    <t>4504</t>
  </si>
  <si>
    <t>17.12.2007</t>
  </si>
  <si>
    <t>79-6-00573</t>
  </si>
  <si>
    <t>вул. Промислова, 4</t>
  </si>
  <si>
    <t>1.10.4, для експлуатації та обслуговування адміністративно-виробничих та складських будівель і споруд</t>
  </si>
  <si>
    <t>8000000000:90:115:0257</t>
  </si>
  <si>
    <t>ТОВАРИСТВО З ОБМЕЖЕНОЮ ВІДПОВІДАЛЬНІСТЮ "БУДІВЕЛЬНО-МОНТАЖНИЙ КОМПЛЕКС"ЕНЕРГОМОНТАЖВЕНТИЛЯЦІЯ"</t>
  </si>
  <si>
    <t>38619176</t>
  </si>
  <si>
    <t>3168</t>
  </si>
  <si>
    <t>МЗК-1-01381</t>
  </si>
  <si>
    <t>0, для експлуатації та обслуговування промислово-побутових споруд виробничої бази</t>
  </si>
  <si>
    <t>8000000000:90:115:0258</t>
  </si>
  <si>
    <t>ТОВАРИСТВО З ОБМЕЖЕНОЮ ВІДПОВІДАЛЬНІСТЮ "ХОЛДИНГОВА КОМПАНІЯ"ЕНЕРГОМОНТАЖВЕНТИЛЯЦІЯ"</t>
  </si>
  <si>
    <t>38619034</t>
  </si>
  <si>
    <t>3169</t>
  </si>
  <si>
    <t>МЗК-1-01383</t>
  </si>
  <si>
    <t>8000000000:90:116:0002</t>
  </si>
  <si>
    <t>Товариство з обмеженою відповідальністю "Юнігран"</t>
  </si>
  <si>
    <t>24584514</t>
  </si>
  <si>
    <t>МЗК-1-01215</t>
  </si>
  <si>
    <t>вул. Промислова, 7</t>
  </si>
  <si>
    <t>8000000000:90:116:0003</t>
  </si>
  <si>
    <t>б/н 90-5-00023</t>
  </si>
  <si>
    <t>02.06.1997</t>
  </si>
  <si>
    <t>90-5-00023</t>
  </si>
  <si>
    <t>8000000000:88:174:0106</t>
  </si>
  <si>
    <t>Товариство з обмеженою відповідальністю "Альянс-центр"</t>
  </si>
  <si>
    <t>31456548</t>
  </si>
  <si>
    <t>91-6-00319</t>
  </si>
  <si>
    <t>вул. Ярославів Вал, 23</t>
  </si>
  <si>
    <t>1.13.4, для будівництва, експлуатації та обслуговування офісно-торговельного центру</t>
  </si>
  <si>
    <t>8000000000:88:197:0093</t>
  </si>
  <si>
    <t>Об'єднання співвласників багатоквартирного будинку "БІНГО"</t>
  </si>
  <si>
    <t>22952008</t>
  </si>
  <si>
    <t>23.02.2006</t>
  </si>
  <si>
    <t>91-6-00535</t>
  </si>
  <si>
    <t>вул. В'ячеслава Липинського, 4</t>
  </si>
  <si>
    <t>1.13.2, для реконструкції з розширенням будинку під офіс із надбудовою атикового і мансардного поверхів та для будівництва багатоповерхового житлово-офісного будинку з підземним паркінгом</t>
  </si>
  <si>
    <t>8000000000:88:198:0011</t>
  </si>
  <si>
    <t>Товариство з обмеженою відповідальністю "САССК"</t>
  </si>
  <si>
    <t>30180471</t>
  </si>
  <si>
    <t>18.01.2001</t>
  </si>
  <si>
    <t>88-6-00019</t>
  </si>
  <si>
    <t>24.04.2001</t>
  </si>
  <si>
    <t>вул. Ярославів Вал, 22, 22а, 24б, 26в</t>
  </si>
  <si>
    <t>1.11.6, для експлуатації та обслуговування будівлі готелю</t>
  </si>
  <si>
    <t>8000000000:88:199:0001</t>
  </si>
  <si>
    <t>Спільне українсько-хорватське підприємство "ГІПЕК"</t>
  </si>
  <si>
    <t>14354109</t>
  </si>
  <si>
    <t>977</t>
  </si>
  <si>
    <t>07.10.2003</t>
  </si>
  <si>
    <t>91-6-00175</t>
  </si>
  <si>
    <t>21.10.2003</t>
  </si>
  <si>
    <t>вул. Богдана Хмельницького, 58</t>
  </si>
  <si>
    <t>1.13.2, для будівництва, експлуатації та обслуговування житлово-громадського комплексу з підземним паркінгом</t>
  </si>
  <si>
    <t>8000000000:88:199:0023</t>
  </si>
  <si>
    <t>Товариство з обмеженою відповідальністю "Тектон-Строй"</t>
  </si>
  <si>
    <t>37086738</t>
  </si>
  <si>
    <t>6318</t>
  </si>
  <si>
    <t>91-6-00985</t>
  </si>
  <si>
    <t>03.12.2012</t>
  </si>
  <si>
    <t>вул. Богдана Хмельницького, 64</t>
  </si>
  <si>
    <t>1.11.6, для реконструкції з надбудовою та подальшим обслуговуванням адміністративної будівлі</t>
  </si>
  <si>
    <t>8000000000:88:199:0026</t>
  </si>
  <si>
    <t>Товариство з обмеженою відповідальністю "Політрейд"</t>
  </si>
  <si>
    <t>30930774</t>
  </si>
  <si>
    <t>б/н 91-6-00610</t>
  </si>
  <si>
    <t>91-6-00610</t>
  </si>
  <si>
    <t>вул. Богдана Хмельницького, 52 літ. Б</t>
  </si>
  <si>
    <t>1.13.2, для будівництва, експлуатації та обслуговування житлово-офісного будинку з вбудовано-прибудованими приміщеннями соціально</t>
  </si>
  <si>
    <t>8000000000:90:119:0015</t>
  </si>
  <si>
    <t>Відкрите акціонерне товариство "Труббудіндустрія"</t>
  </si>
  <si>
    <t>05533066</t>
  </si>
  <si>
    <t>861</t>
  </si>
  <si>
    <t>79-6-00149</t>
  </si>
  <si>
    <t>шосе Столичне, 100</t>
  </si>
  <si>
    <t>1.13.4, для експлуатації та обслуговування адміністративно-виробничих будівель і споруд майнового комплексу виробничої бази</t>
  </si>
  <si>
    <t>8000000000:90:119:0054</t>
  </si>
  <si>
    <t>Акціонерне товариство закритого типу "ФІКО"</t>
  </si>
  <si>
    <t>14275539</t>
  </si>
  <si>
    <t>2-985</t>
  </si>
  <si>
    <t>23.05.2002</t>
  </si>
  <si>
    <t>79-6-00060</t>
  </si>
  <si>
    <t>20.09.2002</t>
  </si>
  <si>
    <t>вулиця Нова, 1</t>
  </si>
  <si>
    <t>1.10.2, під розміщення та обслуговування цеху по виробництву титанових сплавів</t>
  </si>
  <si>
    <t>8000000000:90:119:0055</t>
  </si>
  <si>
    <t>вул.Нова, 1</t>
  </si>
  <si>
    <t>8000000000:90:119:0063</t>
  </si>
  <si>
    <t>Товариство з обмеженою відповідальністю "АВЕСТА-БУД"</t>
  </si>
  <si>
    <t>35251534</t>
  </si>
  <si>
    <t>1252</t>
  </si>
  <si>
    <t>79-6-00791</t>
  </si>
  <si>
    <t>29.10.2010</t>
  </si>
  <si>
    <t>шосе Столичне (урочище "Бичок", ділянка 1)</t>
  </si>
  <si>
    <t>1.13.4, для будівництва офісних комплексів з готелями, закладами громадського харчування, приміщеннями торговельно-розважального призначення і паркінгами, салонів з продажу автомобілів і їх технічного обслуговування зі створенням та благоустроєм парків відпочинку, скверів, дитячих майданчиків із подальшою експлуатацією та обслуговуванням</t>
  </si>
  <si>
    <t>1.13.4, для будівництва офісних комплексів з готелями, закладами громадського харчування, приміщеннями торговельно-розважального призначення і паркінгами, салонів з продажу автомобілів і їх технічного обслуговування зі створенням та благоустроєм парків...</t>
  </si>
  <si>
    <t>8000000000:90:119:0068</t>
  </si>
  <si>
    <t>Закрите акціонерне товариство "Ю.П.П."</t>
  </si>
  <si>
    <t>30573721</t>
  </si>
  <si>
    <t>2693</t>
  </si>
  <si>
    <t>79-6-00087</t>
  </si>
  <si>
    <t>1.10.5, для реконструкції з розширенням, експлуатації та обслуговування промомислового комплексу по виробництву санітарно-гігієнічних виробів</t>
  </si>
  <si>
    <t>8000000000:90:116:0015</t>
  </si>
  <si>
    <t>Гаражно-будівельний кооператив "Енергетик-2"</t>
  </si>
  <si>
    <t>22921746</t>
  </si>
  <si>
    <t>1066</t>
  </si>
  <si>
    <t>79-6-00817</t>
  </si>
  <si>
    <t>вул. Камишинська, 4</t>
  </si>
  <si>
    <t>1.9, для експлуатації та обслуговування індивідуальних гаражів</t>
  </si>
  <si>
    <t>8000000000:90:116:0017</t>
  </si>
  <si>
    <t>Гаражно-будівельний кооператив "Печерський"</t>
  </si>
  <si>
    <t>22921752</t>
  </si>
  <si>
    <t>б/н 90-5-00041</t>
  </si>
  <si>
    <t>90-5-00041</t>
  </si>
  <si>
    <t>0, експлуатації та обслуговування одноповерхових гаражів</t>
  </si>
  <si>
    <t>8000000000:90:116:0018</t>
  </si>
  <si>
    <t>8000000000:90:116:0019</t>
  </si>
  <si>
    <t>1478</t>
  </si>
  <si>
    <t>МЗК-1-00935</t>
  </si>
  <si>
    <t>вул. Промислова, 4а</t>
  </si>
  <si>
    <t>1.11.6, для реконструкції майнового комплексу під офісно-складський комплекс з подальшими його експлуатацією та обслуговуванням</t>
  </si>
  <si>
    <t>8000000000:90:116:0021</t>
  </si>
  <si>
    <t>б/н 90-5-00063</t>
  </si>
  <si>
    <t>90-5-00063</t>
  </si>
  <si>
    <t>1.9, експлуатації та обслуговування індивідуальних гаражів</t>
  </si>
  <si>
    <t>8000000000:90:116:0022</t>
  </si>
  <si>
    <t>2772</t>
  </si>
  <si>
    <t>17.08.2000</t>
  </si>
  <si>
    <t>90-6-00011</t>
  </si>
  <si>
    <t>1.10.5, обслуговування та експлуатації комплексу будівель і споруд будівельно-монтажної бази</t>
  </si>
  <si>
    <t>8000000000:90:116:0023</t>
  </si>
  <si>
    <t>б/н 90-5-00009</t>
  </si>
  <si>
    <t>17.07.1996</t>
  </si>
  <si>
    <t>90-5-00009</t>
  </si>
  <si>
    <t>1.11.3, для будівництва і подальшої експлуатації та обслуговування автозаправочної станції з павільйоном для пункту управління та продажу супутніх товарів</t>
  </si>
  <si>
    <t>8000000000:90:116:0024</t>
  </si>
  <si>
    <t>Колективне будівельно-монтажне підприємство "Укренергобуд"</t>
  </si>
  <si>
    <t>16291301</t>
  </si>
  <si>
    <t>б/н 90-5-00010</t>
  </si>
  <si>
    <t>05.11.1996</t>
  </si>
  <si>
    <t>90-5-00010</t>
  </si>
  <si>
    <t>8000000000:88:175:0016</t>
  </si>
  <si>
    <t>ТОВ "Чорнобильтехспецбуд"</t>
  </si>
  <si>
    <t>21525089</t>
  </si>
  <si>
    <t>б/н 88-5-00045</t>
  </si>
  <si>
    <t>10.09.1999</t>
  </si>
  <si>
    <t>88-5-00045</t>
  </si>
  <si>
    <t>вул. Ярославів Вал, 32б</t>
  </si>
  <si>
    <t>0, експлуатації та обслуговування нежилого будинку</t>
  </si>
  <si>
    <t>8000000000:88:186:0013</t>
  </si>
  <si>
    <t>8000000000:88:186:0015</t>
  </si>
  <si>
    <t>8000000000:88:186:0016</t>
  </si>
  <si>
    <t>8000000000:88:199:0034</t>
  </si>
  <si>
    <t>ЗАТ "Київські курси стенографії та машинопису"</t>
  </si>
  <si>
    <t>21598415</t>
  </si>
  <si>
    <t>б/н 88-5-00038</t>
  </si>
  <si>
    <t>15.01.1999</t>
  </si>
  <si>
    <t>88-5-00038</t>
  </si>
  <si>
    <t>вул. Богдана Хмельницького, 52в</t>
  </si>
  <si>
    <t>0, експлуатації та обслуговування адміністративного будинку та допоміжних будівель</t>
  </si>
  <si>
    <t>8000000000:88:199:0041</t>
  </si>
  <si>
    <t>16.01.2002</t>
  </si>
  <si>
    <t>91-6-00032</t>
  </si>
  <si>
    <t>вул. Богдана Хмельницького, 48</t>
  </si>
  <si>
    <t>8000000000:88:199:0044</t>
  </si>
  <si>
    <t>Приватна компанія з обмеженою відповідальністю Гоойоорд Б.В. (Gооіооrd В.V.)</t>
  </si>
  <si>
    <t>Іноз(160)</t>
  </si>
  <si>
    <t>5064</t>
  </si>
  <si>
    <t>88-6-00027</t>
  </si>
  <si>
    <t>вул. Богдана Хмельницького, 52</t>
  </si>
  <si>
    <t>8000000000:88:199:0050</t>
  </si>
  <si>
    <t>Левінсон Макс Роберт</t>
  </si>
  <si>
    <t>5536</t>
  </si>
  <si>
    <t>88-6-00010</t>
  </si>
  <si>
    <t>12.09.2000</t>
  </si>
  <si>
    <t>вул. Івана Франка, 18</t>
  </si>
  <si>
    <t>1.8, Для обслуговування та експлуатації житлового будинку</t>
  </si>
  <si>
    <t>8000000000:88:199:0054</t>
  </si>
  <si>
    <t>Товариство з обмеженою відповідальністю Брокерська контора "БІКОМ"</t>
  </si>
  <si>
    <t>19123231</t>
  </si>
  <si>
    <t>б/н 91-6-00882</t>
  </si>
  <si>
    <t>15.01.2010</t>
  </si>
  <si>
    <t>91-6-00882</t>
  </si>
  <si>
    <t>вул. Богдана Хмельницького, 56 літ. "А"</t>
  </si>
  <si>
    <t>1.11.6, для розміщення, експлуатації та обслуговування існуючого будинку та будівництва нового будинку під готельний комплекс</t>
  </si>
  <si>
    <t>8000000000:88:199:0055</t>
  </si>
  <si>
    <t>Товариство з обмеженою відповідальністю "ТЕХНОТРЕК"</t>
  </si>
  <si>
    <t>31238593</t>
  </si>
  <si>
    <t>МЗК-1-00886</t>
  </si>
  <si>
    <t>вул. Чапаєва, 7, 7б</t>
  </si>
  <si>
    <t>1.11.6, для будівництва офісного комплексу з підземним паркінгом і вбудовано-прибудованими об'єктами соціальної інфраструктури</t>
  </si>
  <si>
    <t>8000000000:90:114:0015</t>
  </si>
  <si>
    <t>Закрите акціонерне товариство "Глобал-Маркет"</t>
  </si>
  <si>
    <t>32155419</t>
  </si>
  <si>
    <t>79-6-00212</t>
  </si>
  <si>
    <t>13.07.2004</t>
  </si>
  <si>
    <t>вул. Інженерна, 1</t>
  </si>
  <si>
    <t>1.11.3, для реконструкції будівель і споруд з подальшою експлуатацією та обслуговування торговельного центру з закладами громадського харчування</t>
  </si>
  <si>
    <t>8000000000:90:115:0001</t>
  </si>
  <si>
    <t>8000000000:90:116:0027</t>
  </si>
  <si>
    <t>ВАТ "Видубичі"</t>
  </si>
  <si>
    <t>00132829</t>
  </si>
  <si>
    <t>б/н 90-5-00053</t>
  </si>
  <si>
    <t>07.09.1999</t>
  </si>
  <si>
    <t>90-5-00053</t>
  </si>
  <si>
    <t>вул. Промислова, 2</t>
  </si>
  <si>
    <t>0, експлуатації та обслуговування торговельно-закупівельної бази</t>
  </si>
  <si>
    <t>8000000000:90:116:0060</t>
  </si>
  <si>
    <t>Відкрите акціонерне товариство "Київрибгосп"</t>
  </si>
  <si>
    <t>21524641</t>
  </si>
  <si>
    <t>б/н 79-6-00622</t>
  </si>
  <si>
    <t>23.05.2008</t>
  </si>
  <si>
    <t>79-6-00622</t>
  </si>
  <si>
    <t>1.13.4, Для будівництва,експлуатації та обслуговування офісних та торгово-розважальних комплексів з об'єктами соціального та оздоровчого призначення</t>
  </si>
  <si>
    <t>8000000000:90:116:0062</t>
  </si>
  <si>
    <t>20.02.2001</t>
  </si>
  <si>
    <t>90-6-00018</t>
  </si>
  <si>
    <t>вул. Промислова, 4/7</t>
  </si>
  <si>
    <t>8000000000:90:116:0121</t>
  </si>
  <si>
    <t>8000000000:90:116:0122</t>
  </si>
  <si>
    <t>вул.Камишинська, 4</t>
  </si>
  <si>
    <t>8000000000:90:118:0002</t>
  </si>
  <si>
    <t>МЗК-1-00974</t>
  </si>
  <si>
    <t>шосе Столичне, 90</t>
  </si>
  <si>
    <t>1.13.4, для експлуатації та обслуговування комплексу будівель і споруд для технічного обслуговування, капремонту та продажу автомобілів</t>
  </si>
  <si>
    <t>8000000000:88:192:0001</t>
  </si>
  <si>
    <t>б/н 91-6-00580</t>
  </si>
  <si>
    <t>91-6-00580</t>
  </si>
  <si>
    <t>вул. Жилянська, 107</t>
  </si>
  <si>
    <t>1.11.6, для будівництва, експлуатації та обслуговування виставково-торговельно-розважального центру з паркінгом</t>
  </si>
  <si>
    <t>8000000000:88:192:0002</t>
  </si>
  <si>
    <t>ВАТ "Центральне конструкторське бюро"Шхуна"</t>
  </si>
  <si>
    <t>14310135</t>
  </si>
  <si>
    <t>25.01.2007</t>
  </si>
  <si>
    <t>91-6-00620</t>
  </si>
  <si>
    <t>вул. Комінтерну, 30</t>
  </si>
  <si>
    <t>1.11.6, для експлуатації та обслуговування виробничих та господарських будівель (об'єкт досліджень і розробок)</t>
  </si>
  <si>
    <t>8000000000:88:192:0012</t>
  </si>
  <si>
    <t>вул. Старовокзальна</t>
  </si>
  <si>
    <t>8000000000:88:192:0013</t>
  </si>
  <si>
    <t>8000000000:88:192:0014</t>
  </si>
  <si>
    <t>8000000000:88:192:0015</t>
  </si>
  <si>
    <t>1009</t>
  </si>
  <si>
    <t>15.10.2003</t>
  </si>
  <si>
    <t>91-6-00203</t>
  </si>
  <si>
    <t>вул. Комінтерну, 32</t>
  </si>
  <si>
    <t>1.11.6, для будівництва,експлуатації та обслуговування багатофункціонального виставкового,торговельного і розважального центру з паркінгом</t>
  </si>
  <si>
    <t>8000000000:88:193:0014</t>
  </si>
  <si>
    <t>Дочірнє підприємство "Побутсервіс"</t>
  </si>
  <si>
    <t>23730379</t>
  </si>
  <si>
    <t>91-6-00034</t>
  </si>
  <si>
    <t>06.03.2002</t>
  </si>
  <si>
    <t>вул. Жилянська, 146</t>
  </si>
  <si>
    <t>1.11.3, для реконструкції лазне-оздоровчого комплексу під магазин будівельних матеріалів та подальшої його експлуатації</t>
  </si>
  <si>
    <t>8000000000:88:211:0019</t>
  </si>
  <si>
    <t>91-6-00151</t>
  </si>
  <si>
    <t>вул. Михайла Коцюбинського, 3</t>
  </si>
  <si>
    <t>1.12.8, для експлуатації та обслуговування адміністративної та допоміжних будівель</t>
  </si>
  <si>
    <t>8000000000:88:211:0031</t>
  </si>
  <si>
    <t>Товариство з обмеженою відповідальністю "Міжнародно-діловий центр"</t>
  </si>
  <si>
    <t>32531945</t>
  </si>
  <si>
    <t>28.02.2008</t>
  </si>
  <si>
    <t>91-6-00755</t>
  </si>
  <si>
    <t>29.02.2008</t>
  </si>
  <si>
    <t>бульв. Тараса Шевченка, 28-30 (вул.Пирогова, 10)</t>
  </si>
  <si>
    <t>1.11.6, для будівництва, експлуатації та обслуговування готельно-офісного комплексу з житловими апартаментами (додаткова ділянка)</t>
  </si>
  <si>
    <t>8000000000:88:211:0046</t>
  </si>
  <si>
    <t>ТОВАРИСТВО З ОБМЕЖЕНОЮ ВІДПОВІДАЛЬНІСТЮ "КІБО МЕНЕДЖМЕНТ ГРУП"</t>
  </si>
  <si>
    <t>36197651</t>
  </si>
  <si>
    <t>МЗК-1-01595</t>
  </si>
  <si>
    <t>бульв. Тараса Шевченка, 26/4б</t>
  </si>
  <si>
    <t>1, для експлуатації та обслуговування будинку, офісних приміщень</t>
  </si>
  <si>
    <t>8000000000:88:217:0010</t>
  </si>
  <si>
    <t>4090</t>
  </si>
  <si>
    <t>МЗК-1-01075</t>
  </si>
  <si>
    <t>вул. Борщагівська, 2</t>
  </si>
  <si>
    <t>1.11.6, для будівництва та експлуатації ресторану швидкого обслуговування</t>
  </si>
  <si>
    <t>8000000000:90:115:0002</t>
  </si>
  <si>
    <t>Відкрите акціонерне товариство "Асфальтобетонний завод"</t>
  </si>
  <si>
    <t>04012425</t>
  </si>
  <si>
    <t>1821</t>
  </si>
  <si>
    <t>20.08.2002</t>
  </si>
  <si>
    <t>79-6-00063</t>
  </si>
  <si>
    <t>02.10.2002</t>
  </si>
  <si>
    <t>вул. Камишинська (хутір-острів)</t>
  </si>
  <si>
    <t>1.10.4, для експлуатації та обслуговування комплексу будівель і споруд заводу</t>
  </si>
  <si>
    <t>8000000000:90:115:0003</t>
  </si>
  <si>
    <t>8000000000:90:115:0004</t>
  </si>
  <si>
    <t>8000000000:90:115:0005</t>
  </si>
  <si>
    <t>Товариство з обмеженою відповідальністю "Фірма"Іскра"</t>
  </si>
  <si>
    <t>19480557</t>
  </si>
  <si>
    <t>б/н 90-5-00048</t>
  </si>
  <si>
    <t>15.03.1999</t>
  </si>
  <si>
    <t>90-5-00048</t>
  </si>
  <si>
    <t>вул. Промислова, 8</t>
  </si>
  <si>
    <t>0, для експлуатації та обслуговування адміністративного будинку та господарських будівель</t>
  </si>
  <si>
    <t>8000000000:90:115:0006</t>
  </si>
  <si>
    <t>8000000000:90:115:0007</t>
  </si>
  <si>
    <t>8000000000:90:115:0015</t>
  </si>
  <si>
    <t>Товариство з обмеженою відповідальністю "Зовнішні мережі-Київспецбуд"</t>
  </si>
  <si>
    <t>35463868</t>
  </si>
  <si>
    <t>МЗК-1-01936</t>
  </si>
  <si>
    <t>20.05.2019</t>
  </si>
  <si>
    <t>вул. Камишинська, 3</t>
  </si>
  <si>
    <t>1.10.5, для експлуатації та обслуговування комплексу будівель і споруд виробничої бази будівельно-монтажного управління №6</t>
  </si>
  <si>
    <t>8000000000:90:118:0008</t>
  </si>
  <si>
    <t>8000000000:90:118:0009</t>
  </si>
  <si>
    <t>Публічне акціонерне товариство "Асфальтобетонний завод"АБ Столичний"</t>
  </si>
  <si>
    <t>04012321</t>
  </si>
  <si>
    <t>3653</t>
  </si>
  <si>
    <t>79-6-00585</t>
  </si>
  <si>
    <t>вул. Новопирогівська, 60</t>
  </si>
  <si>
    <t>1, для  експлуатації та обслуговування будівель і споруд заводу</t>
  </si>
  <si>
    <t>8000000000:90:118:0031</t>
  </si>
  <si>
    <t>561</t>
  </si>
  <si>
    <t>21.05.2003</t>
  </si>
  <si>
    <t>79-6-00176</t>
  </si>
  <si>
    <t>вул. Новопирогівська, 58</t>
  </si>
  <si>
    <t>1.13.4, для експлуатації та обслуговування комплексу будівель і споруд та під'їзних залізничних колій філіалу акціонерного товариства "Українська автомобільна корпорація""Київський головний центр ""УкрАВТО"</t>
  </si>
  <si>
    <t>8000000000:90:118:0032</t>
  </si>
  <si>
    <t>8000000000:90:118:0033</t>
  </si>
  <si>
    <t>8000000000:88:193:0020</t>
  </si>
  <si>
    <t>Публічне акціонерне товариство "ПІРЕУС БАНК МКБ"</t>
  </si>
  <si>
    <t>20034231</t>
  </si>
  <si>
    <t>6315</t>
  </si>
  <si>
    <t>91-6-00973</t>
  </si>
  <si>
    <t>20.09.2012</t>
  </si>
  <si>
    <t>вул. Симона Петлюри, 20 літ. Г</t>
  </si>
  <si>
    <t>1.11.3, для реконструкції, експлуатації та обслуговування адміністративного будинку</t>
  </si>
  <si>
    <t>8000000000:88:193:0024</t>
  </si>
  <si>
    <t>Товариство з обмеженою відповідальністю "ЛД"</t>
  </si>
  <si>
    <t>21701741</t>
  </si>
  <si>
    <t>09.03.2016</t>
  </si>
  <si>
    <t>МЗК-1-00844</t>
  </si>
  <si>
    <t>вул. Саксаганського, 147/5</t>
  </si>
  <si>
    <t>1.11.3, для будівництва,експлуатації та обслуговування прибудови до кафе-бару</t>
  </si>
  <si>
    <t>8000000000:88:194:0003</t>
  </si>
  <si>
    <t>91-6-00456</t>
  </si>
  <si>
    <t>бульв. Тараса Шевченка, 29</t>
  </si>
  <si>
    <t>1.12.8, для обслуговування будинку №29</t>
  </si>
  <si>
    <t>8000000000:88:194:0014</t>
  </si>
  <si>
    <t>91-6-00437</t>
  </si>
  <si>
    <t>бульв. Тараса Шевченка, 25</t>
  </si>
  <si>
    <t>1.13.3, для будівництва,експлуатації та обслуговування житлового комплексу з приміщеннями для розміщення Посольства Грузії в Україні з вбудовано-прибудованими приміщеннями офісного призначення та підземним автопаркінгом</t>
  </si>
  <si>
    <t>8000000000:88:194:0022</t>
  </si>
  <si>
    <t>Товариство з обмеженою відповідальністю "Троя"</t>
  </si>
  <si>
    <t>23387970</t>
  </si>
  <si>
    <t>91-6-00961</t>
  </si>
  <si>
    <t>17.05.2012</t>
  </si>
  <si>
    <t>вул. Комінтерну, 4</t>
  </si>
  <si>
    <t>1.11.3, для будівництва, експлуатації та обслуговування прибудови до павільйону-кафе</t>
  </si>
  <si>
    <t>8000000000:88:194:0028</t>
  </si>
  <si>
    <t>б/н 88-5-00053</t>
  </si>
  <si>
    <t>17.12.1999</t>
  </si>
  <si>
    <t>88-5-00053</t>
  </si>
  <si>
    <t>1.11.6, для комплексного багоустрою території з розташуванням та подальшою експлуатацією збірно-розбірного павільйону</t>
  </si>
  <si>
    <t>8000000000:88:217:0015</t>
  </si>
  <si>
    <t>55</t>
  </si>
  <si>
    <t>91-6-00952</t>
  </si>
  <si>
    <t>просп. Перемоги, 11б</t>
  </si>
  <si>
    <t>1.11.3, для експлуатації та обслуговування об'єкту транспортної інфраструктури (автомобільний під'їзд)</t>
  </si>
  <si>
    <t>8000000000:88:218:0008</t>
  </si>
  <si>
    <t>Товариство з обмеженою відповідальністю туристична фірма "САМ"</t>
  </si>
  <si>
    <t>13688707</t>
  </si>
  <si>
    <t>2722</t>
  </si>
  <si>
    <t>25.08.2001</t>
  </si>
  <si>
    <t>88-6-00030</t>
  </si>
  <si>
    <t>11.12.2001</t>
  </si>
  <si>
    <t>вул. Івана Франка, 40б</t>
  </si>
  <si>
    <t>0, для експлуатації та обслуговування нежитлового будинку</t>
  </si>
  <si>
    <t>8000000000:88:218:0029</t>
  </si>
  <si>
    <t>Консорціум "Індустріальна група"</t>
  </si>
  <si>
    <t>32961940</t>
  </si>
  <si>
    <t>МЗК-1-01561</t>
  </si>
  <si>
    <t>вул. Івана Франка, 42 (літера "Б")</t>
  </si>
  <si>
    <t>8000000000:88:218:0035</t>
  </si>
  <si>
    <t>Акціонерне товариство "БТ БАУТЕКС А.Г." (ВТ ВАUТЕХ АG)</t>
  </si>
  <si>
    <t>Іноз(48)</t>
  </si>
  <si>
    <t>91-6-00543</t>
  </si>
  <si>
    <t>вул. Богдана Хмельницького, 33/34</t>
  </si>
  <si>
    <t>1.11.6, для будівництва, експлуатації та обслуговування зимового саду</t>
  </si>
  <si>
    <t>8000000000:90:001:0002</t>
  </si>
  <si>
    <t>ВАТ "Торгово-виробниче підприємство Позняки"</t>
  </si>
  <si>
    <t>19015719</t>
  </si>
  <si>
    <t>1854</t>
  </si>
  <si>
    <t>90-6-00008</t>
  </si>
  <si>
    <t>вул. Ревуцького, 12/1</t>
  </si>
  <si>
    <t>0, експлуатації та обслуговування універсального магазину і складських будівель</t>
  </si>
  <si>
    <t>8000000000:90:001:0033</t>
  </si>
  <si>
    <t>Товариство з обмеженою відповідальністю "Нісек"</t>
  </si>
  <si>
    <t>19129601</t>
  </si>
  <si>
    <t>б/н 90-5-00056</t>
  </si>
  <si>
    <t>22.12.1999</t>
  </si>
  <si>
    <t>90-5-00056</t>
  </si>
  <si>
    <t>1.11.6, для розширення та подальшої експлуатації торговельних май</t>
  </si>
  <si>
    <t>8000000000:90:115:0018</t>
  </si>
  <si>
    <t>Відкрите акціонерне товариство "АТП-1"</t>
  </si>
  <si>
    <t>03746384</t>
  </si>
  <si>
    <t>б/н 79-5-00067</t>
  </si>
  <si>
    <t>79-5-00067</t>
  </si>
  <si>
    <t>вул. Промислова, 1</t>
  </si>
  <si>
    <t>1.14.2, для експлуатації та обслуговування комплексу будівель і споруд</t>
  </si>
  <si>
    <t>8000000000:90:115:0024</t>
  </si>
  <si>
    <t>Відкрите акціонерне товариство "Завод залізобетонних конструкцій ім.Світлани Ковальської"</t>
  </si>
  <si>
    <t>05523398</t>
  </si>
  <si>
    <t>8-802</t>
  </si>
  <si>
    <t>79-6-00312</t>
  </si>
  <si>
    <t>вул. Промислова</t>
  </si>
  <si>
    <t>1.10.4, для будівництва, експлуатації та обслуговування виробничої бази</t>
  </si>
  <si>
    <t>8000000000:90:115:0026</t>
  </si>
  <si>
    <t>Товариство з обмеженою відповідальністю "Фабрика"СКІФ"</t>
  </si>
  <si>
    <t>31841570</t>
  </si>
  <si>
    <t>79-6-00416</t>
  </si>
  <si>
    <t>вул. Промислова, 3 літ. А</t>
  </si>
  <si>
    <t>1.11.2, для експлуатації та обслуговування виробничої будівлі</t>
  </si>
  <si>
    <t>8000000000:90:115:0028</t>
  </si>
  <si>
    <t>Приватне підприємство "Заодін"</t>
  </si>
  <si>
    <t>31568796</t>
  </si>
  <si>
    <t>1123</t>
  </si>
  <si>
    <t>МЗК-1-00751</t>
  </si>
  <si>
    <t>0, для розміщення, експлуатації та обслуговування майданчика для заготівлі металобрухту</t>
  </si>
  <si>
    <t>8000000000:90:115:0030</t>
  </si>
  <si>
    <t>б/н 90-5-00065</t>
  </si>
  <si>
    <t>03.08.2000</t>
  </si>
  <si>
    <t>90-5-00065</t>
  </si>
  <si>
    <t>вул. Камишинська, 3а</t>
  </si>
  <si>
    <t>1.10.5, Для експлуатації  та  обслуговування  комплексу будівель і споруд</t>
  </si>
  <si>
    <t>8000000000:90:115:0031</t>
  </si>
  <si>
    <t>ЗАТ Південенергомонтаж</t>
  </si>
  <si>
    <t>00120141</t>
  </si>
  <si>
    <t>б/н 90-5-00042</t>
  </si>
  <si>
    <t>14.09.1998</t>
  </si>
  <si>
    <t>90-5-00042</t>
  </si>
  <si>
    <t>0, експлуатації та обслуговування комплексу будівель і споруд виробничої бази товариства</t>
  </si>
  <si>
    <t>8000000000:90:118:0035</t>
  </si>
  <si>
    <t>Товариство з обмеженою відповідальністю "СЕРЖ"</t>
  </si>
  <si>
    <t>22919459</t>
  </si>
  <si>
    <t>1493</t>
  </si>
  <si>
    <t>79-6-00813</t>
  </si>
  <si>
    <t>вул. Острівна, 12а</t>
  </si>
  <si>
    <t>1.11.6, для реконструкції, будівництва та обслуговування багатофункціонального комплексу з СТО, складськими, торговельними, адміністративними приміщеннями та підземним паркінгом</t>
  </si>
  <si>
    <t>8000000000:90:118:0040</t>
  </si>
  <si>
    <t>Українсько-угорське спільне підприємство "Укртара-Воланпак" у формі закритого акціонерного товариства</t>
  </si>
  <si>
    <t>04634535</t>
  </si>
  <si>
    <t>17-1096</t>
  </si>
  <si>
    <t>79-6-00373</t>
  </si>
  <si>
    <t>07.11.2005</t>
  </si>
  <si>
    <t>вул. Новопирогівська, 58а літ. "А"</t>
  </si>
  <si>
    <t>8000000000:90:118:0054</t>
  </si>
  <si>
    <t>Комерційно-виробничо-технологічне товариство з обмеженою відповідальністю "Орбіта"</t>
  </si>
  <si>
    <t>23159915</t>
  </si>
  <si>
    <t>3650</t>
  </si>
  <si>
    <t>15.11.2000</t>
  </si>
  <si>
    <t>90-6-00017</t>
  </si>
  <si>
    <t>27.02.2001</t>
  </si>
  <si>
    <t>вул. Набережно-Корчуватська, 136</t>
  </si>
  <si>
    <t>1.10.5, Для експлуатації та обслуговування будівлі цеху столярних виробів</t>
  </si>
  <si>
    <t>8000000000:90:118:0055</t>
  </si>
  <si>
    <t>Товариство з обмеженою відповідальністю "ПРОФ-ІНВЕСТГРОУП"</t>
  </si>
  <si>
    <t>35059566</t>
  </si>
  <si>
    <t>79-6-00874</t>
  </si>
  <si>
    <t>вул. Новопирогівська, 56а</t>
  </si>
  <si>
    <t>8000000000:88:084:0005</t>
  </si>
  <si>
    <t>Відкрите акціонерне товариство "КАМЕТ"</t>
  </si>
  <si>
    <t>00241206</t>
  </si>
  <si>
    <t>б/н 75-6-00475</t>
  </si>
  <si>
    <t>75-6-00475</t>
  </si>
  <si>
    <t>просп. Перемоги, 65</t>
  </si>
  <si>
    <t>1.11.6, для реконструкції з новим будівництвом існуючого майнового комплексу під офісно-готельний центр з підземним паркінгом та подальшими його експлуатацією і обслуговуванням</t>
  </si>
  <si>
    <t>8000000000:88:084:0014</t>
  </si>
  <si>
    <t>ТОВАРИСТВО З ОБМЕЖЕНОЮ ВІДПОВІДАЛЬНІСТЮ "ТЕРМОГАЛЬВАНІЧНИЙ ЗАВОД"</t>
  </si>
  <si>
    <t>24581125</t>
  </si>
  <si>
    <t>15.01.2019</t>
  </si>
  <si>
    <t>МЗК-1-01867</t>
  </si>
  <si>
    <t>30.01.2019</t>
  </si>
  <si>
    <t>просп. Перемоги, 67</t>
  </si>
  <si>
    <t>0, для будівництва житлового комплексу з торгово-розважальним центром, приміщеннями громадського призначення та підземно-наземним паркінгом</t>
  </si>
  <si>
    <t>8000000000:88:084:0019</t>
  </si>
  <si>
    <t>ЗАТ "Кармен-Трейдінг"</t>
  </si>
  <si>
    <t>21621746</t>
  </si>
  <si>
    <t>б/н 88-5-00050</t>
  </si>
  <si>
    <t>88-5-00050</t>
  </si>
  <si>
    <t>0, Для експлуатації та обслуговування будівель</t>
  </si>
  <si>
    <t>8000000000:88:084:0022</t>
  </si>
  <si>
    <t>Обслуговуючий кооператив "ГБК ВЕРКОН-АВТО"</t>
  </si>
  <si>
    <t>30115793</t>
  </si>
  <si>
    <t>МЗК-1-01426</t>
  </si>
  <si>
    <t>вул. Кулібіна, 11б</t>
  </si>
  <si>
    <t>1.8, для експлуатації та обслуговування гаражів</t>
  </si>
  <si>
    <t>8000000000:88:084:0026</t>
  </si>
  <si>
    <t>Мале підприємство у вигляді товариства з обмеженою відповідальністю виробничо-комерційна компанія "АК-ІНЕКС"</t>
  </si>
  <si>
    <t>19240988</t>
  </si>
  <si>
    <t>2299</t>
  </si>
  <si>
    <t>04.11.2002</t>
  </si>
  <si>
    <t>75-6-00037</t>
  </si>
  <si>
    <t>1.11.6, Для експлуатації та обслуговування складської будівлі</t>
  </si>
  <si>
    <t>8000000000:88:084:0028</t>
  </si>
  <si>
    <t>Товариство з обмеженою відповідальністю учбовий комбінат "Славутич"</t>
  </si>
  <si>
    <t>25412554</t>
  </si>
  <si>
    <t>75-6-00070</t>
  </si>
  <si>
    <t>1.12.3, для експлуатації та обслуговування лабораторного корпусу</t>
  </si>
  <si>
    <t>8000000000:88:084:0038</t>
  </si>
  <si>
    <t>Товариство з обмеженою відповідальністю "Спортивний клуб"Олімп"</t>
  </si>
  <si>
    <t>14310595</t>
  </si>
  <si>
    <t>4927</t>
  </si>
  <si>
    <t>75-6-00313</t>
  </si>
  <si>
    <t>вул. Кулібіна, 11</t>
  </si>
  <si>
    <t>1.11.6, для експлуатації та обслуговування будівель і споруд спортивного комплексу</t>
  </si>
  <si>
    <t>8000000000:90:001:0034</t>
  </si>
  <si>
    <t>8000000000:90:001:0035</t>
  </si>
  <si>
    <t>Товариство з обмеженою відповідальністю "НІСЕК"</t>
  </si>
  <si>
    <t>МЗК-1-00558</t>
  </si>
  <si>
    <t>19.08.2015</t>
  </si>
  <si>
    <t>1.11.4, для влаштування, експлуатації та обслуговування торговельного майданчика</t>
  </si>
  <si>
    <t>8000000000:90:001:0055</t>
  </si>
  <si>
    <t>Фізична особа-підприємець Кузнецова Людмила Василівна</t>
  </si>
  <si>
    <t>409</t>
  </si>
  <si>
    <t>МЗК-1-00709</t>
  </si>
  <si>
    <t>вул. Степана Олійника, 9б</t>
  </si>
  <si>
    <t>1.11.3, для будівництва, експлуатації та обслуговування магазину хлібобулочних виробів</t>
  </si>
  <si>
    <t>8000000000:90:002:0030</t>
  </si>
  <si>
    <t>ТОВАРИСТВО З ОБМЕЖЕНОЮ ВІДПОВІДАЛЬНІСТЮ "СІТІ ПРЕМ'ЄР"</t>
  </si>
  <si>
    <t>39302896</t>
  </si>
  <si>
    <t>6069</t>
  </si>
  <si>
    <t>МЗК-1-00811</t>
  </si>
  <si>
    <t>вул. Драгоманова, 35/55</t>
  </si>
  <si>
    <t>1.13.3, для завершення будівництва та експлуатації багатоповерхового житлового будинку з об'єктами обслуговування населення</t>
  </si>
  <si>
    <t>8000000000:90:002:0042</t>
  </si>
  <si>
    <t>Приватне підприємство "Гудолі"</t>
  </si>
  <si>
    <t>21590052</t>
  </si>
  <si>
    <t>26.01.2010</t>
  </si>
  <si>
    <t>63-6-00571</t>
  </si>
  <si>
    <t>вул. Анни Ахматової, 25</t>
  </si>
  <si>
    <t>1.11.3, для будівництва, експлуатації та обслуговування тимчасової відкритої автостоянки</t>
  </si>
  <si>
    <t>8000000000:90:002:0061</t>
  </si>
  <si>
    <t>Мале приватне підприємство "КУРА"</t>
  </si>
  <si>
    <t>22919620</t>
  </si>
  <si>
    <t>2-128</t>
  </si>
  <si>
    <t>63-6-00041</t>
  </si>
  <si>
    <t>просп. Петра Григоренка, 19</t>
  </si>
  <si>
    <t>1.11.3, для реконструкції з розширенням,експлуатації і обслуговування торговельного павільйону  с сезонним майданчиком</t>
  </si>
  <si>
    <t>8000000000:90:115:0059</t>
  </si>
  <si>
    <t>79-6-00815</t>
  </si>
  <si>
    <t>вул. Промислова, 4 літ. А'</t>
  </si>
  <si>
    <t>1.10.3, для експлуатації та обслуговування нежитлово будівлі адміністративного призначення</t>
  </si>
  <si>
    <t>8000000000:90:115:0061</t>
  </si>
  <si>
    <t>Товариство з обмеженою відповідальністю "фірма"Тайм"</t>
  </si>
  <si>
    <t>02808835</t>
  </si>
  <si>
    <t>б/н 90-5-00039</t>
  </si>
  <si>
    <t>90-5-00039</t>
  </si>
  <si>
    <t>вул.Камишинська (промзона "Теличка")</t>
  </si>
  <si>
    <t>0, будівництва та обслуговування складу матеріалів</t>
  </si>
  <si>
    <t>8000000000:90:115:0075</t>
  </si>
  <si>
    <t>Товариство з обмеженою відповідальністю "Будівельно-промислова компанія"Ягуар"</t>
  </si>
  <si>
    <t>35758261</t>
  </si>
  <si>
    <t>МЗК-1-00861</t>
  </si>
  <si>
    <t>1.13.4, для завершення будівництва будівель виробничої бази</t>
  </si>
  <si>
    <t>8000000000:88:137:0002</t>
  </si>
  <si>
    <t>ПУБЛІЧНЕ АКЦІОНЕРНЕ ТОВАРИСТВО "КИЇВСЬКИЙ ЗАВОД"АНАЛІТПРИЛАД"</t>
  </si>
  <si>
    <t>14311181</t>
  </si>
  <si>
    <t>1226</t>
  </si>
  <si>
    <t>МЗК-1-01757</t>
  </si>
  <si>
    <t>29.10.2018</t>
  </si>
  <si>
    <t>просп. Перемоги, 24б</t>
  </si>
  <si>
    <t>8000000000:88:137:0003</t>
  </si>
  <si>
    <t>МЗК-1-00349</t>
  </si>
  <si>
    <t>просп. Перемоги, 26</t>
  </si>
  <si>
    <t>1.13.2, для будівництва, експлуатації та обслуговування житлового будинку з вбудовано-прибудованими приміщеннями</t>
  </si>
  <si>
    <t>8000000000:88:137:0004</t>
  </si>
  <si>
    <t>Шаді Еліас Мерхеж</t>
  </si>
  <si>
    <t>91-6-00518</t>
  </si>
  <si>
    <t>вул. Шулявська, 7</t>
  </si>
  <si>
    <t>8000000000:88:137:0007</t>
  </si>
  <si>
    <t>Товариство з обмеженою відповідальністю "Левітер"</t>
  </si>
  <si>
    <t>39871094</t>
  </si>
  <si>
    <t>26.06.2017</t>
  </si>
  <si>
    <t>МЗК-1-01279</t>
  </si>
  <si>
    <t>просп. Перемоги, 24 (літера А), 26</t>
  </si>
  <si>
    <t>1, для обслуговування та ремонту (влаштування) об'єктів транспортної інфраструктури (заїзди та під'їзди до житлового будинку)</t>
  </si>
  <si>
    <t>8000000000:88:137:0014</t>
  </si>
  <si>
    <t>ВАТ "Добробут"</t>
  </si>
  <si>
    <t>14357792</t>
  </si>
  <si>
    <t>б/н 88-5-00029</t>
  </si>
  <si>
    <t>88-5-00029</t>
  </si>
  <si>
    <t>вул. Шулявська, 5</t>
  </si>
  <si>
    <t>0, обслуговування та експлуатації жилого будинку</t>
  </si>
  <si>
    <t>8000000000:88:140:0014</t>
  </si>
  <si>
    <t>Товариство з обмеженою відповідальністю "РИБАЛКО-КОМПАНІ"</t>
  </si>
  <si>
    <t>40985112</t>
  </si>
  <si>
    <t>МЗК-1-01811</t>
  </si>
  <si>
    <t>18.12.2018</t>
  </si>
  <si>
    <t>вул. Маршала Рибалка, 5а</t>
  </si>
  <si>
    <t>1, для експлуатації та обслуговування житлового будинку</t>
  </si>
  <si>
    <t>8000000000:88:140:0015</t>
  </si>
  <si>
    <t>Державна служба України з надзвичайних ситуацій</t>
  </si>
  <si>
    <t>38516849</t>
  </si>
  <si>
    <t>916</t>
  </si>
  <si>
    <t>МЗК-1-00720</t>
  </si>
  <si>
    <t>26.11.2015</t>
  </si>
  <si>
    <t>вул. Маршала Рибалка, 3а</t>
  </si>
  <si>
    <t>1.13.2, для будівництва,експлуатації та обслуговування житлового будинку з підземним паркінгом</t>
  </si>
  <si>
    <t>8000000000:88:084:0041</t>
  </si>
  <si>
    <t>Закрите акціонерне товариство "АВТОТРЕЙДІНГ ІНВЕСТ"</t>
  </si>
  <si>
    <t>31106821</t>
  </si>
  <si>
    <t>4863</t>
  </si>
  <si>
    <t>03.06.2002</t>
  </si>
  <si>
    <t>75-6-00032</t>
  </si>
  <si>
    <t>26.06.2002</t>
  </si>
  <si>
    <t>1.11.1, для будівництва,експлуатації та обслуговування автоцентру</t>
  </si>
  <si>
    <t>8000000000:88:084:0048</t>
  </si>
  <si>
    <t>8000000000:88:084:0083</t>
  </si>
  <si>
    <t>01.11.2018</t>
  </si>
  <si>
    <t>МЗК-1-01802</t>
  </si>
  <si>
    <t>13.12.2018</t>
  </si>
  <si>
    <t>0, Для будівництва житлового комплексу з торгово-розважальним центром, приміщеннями громадського призначення та підземно-наземним паркінгом</t>
  </si>
  <si>
    <t>8000000000:88:084:0090</t>
  </si>
  <si>
    <t>МЗК-1-01801</t>
  </si>
  <si>
    <t>0, Для будівництва житлового комплексу з торгово-розважальним центром, приміщеннями громадського призначення та підземно-наземним паркінгом та дошкільним навчальним закладом</t>
  </si>
  <si>
    <t>8000000000:88:093:0003</t>
  </si>
  <si>
    <t>Редакція газети ВР України "Голос України"</t>
  </si>
  <si>
    <t>13670848</t>
  </si>
  <si>
    <t>б/н 88-5-00003</t>
  </si>
  <si>
    <t>13.05.1996</t>
  </si>
  <si>
    <t>88-5-00003</t>
  </si>
  <si>
    <t>вул. Петра Нестерова, 4</t>
  </si>
  <si>
    <t>0, експлуатації та обслуговування адміністративно-виробничого корпусу та прилеглої території</t>
  </si>
  <si>
    <t>8000000000:90:003:0016</t>
  </si>
  <si>
    <t>АТЗТ "АТ Елтікс"</t>
  </si>
  <si>
    <t>23167725</t>
  </si>
  <si>
    <t>б/н 90-5-00059</t>
  </si>
  <si>
    <t>90-5-00059</t>
  </si>
  <si>
    <t>вул. Драгоманова, 29</t>
  </si>
  <si>
    <t>0, завершення будівництва та обслуговування та експлуатації блоку первинного обслуговування населення</t>
  </si>
  <si>
    <t>8000000000:90:003:0045</t>
  </si>
  <si>
    <t>ТОВАРИСТВО З ОБМЕЖЕНОЮ ВІДПОВІДАЛЬНІСТЮ "ОФІСНИЙ ЦЕНТР"ПОЗНЯКИ"</t>
  </si>
  <si>
    <t>38077991</t>
  </si>
  <si>
    <t>933</t>
  </si>
  <si>
    <t>МЗК-1-00729</t>
  </si>
  <si>
    <t>вул. Драгоманова, 31з</t>
  </si>
  <si>
    <t>0, для будівництва, експлуатації та обслуговування житлового-готельного комплексу</t>
  </si>
  <si>
    <t>8000000000:90:003:0056</t>
  </si>
  <si>
    <t>Сотникова Тетяна Михайлівна</t>
  </si>
  <si>
    <t>1061</t>
  </si>
  <si>
    <t>МЗК-1-00895</t>
  </si>
  <si>
    <t>просп. Миколи Бажана, 1т</t>
  </si>
  <si>
    <t>1, для експлуатації та обслуговування багатофункціонального СТО і благоустрою зеленої зони</t>
  </si>
  <si>
    <t>8000000000:90:003:0211</t>
  </si>
  <si>
    <t>Приватне підприємство "Соло"</t>
  </si>
  <si>
    <t>31838306</t>
  </si>
  <si>
    <t>МЗК-1-00721</t>
  </si>
  <si>
    <t>вул. Драгоманова, 31д</t>
  </si>
  <si>
    <t>0, для реконструкції нежитлової будівлі під магазин непродовольчих товарів з блоком обслуговування населення</t>
  </si>
  <si>
    <t>8000000000:90:004:0004</t>
  </si>
  <si>
    <t>Товариство з обмеженою відповідальністю "Торговий дім"Агросвіт"</t>
  </si>
  <si>
    <t>32203493</t>
  </si>
  <si>
    <t>3006</t>
  </si>
  <si>
    <t>МЗК-1-01700</t>
  </si>
  <si>
    <t>просп. Петра Григоренка, 26</t>
  </si>
  <si>
    <t>1.13.4, для експлуатації та обслуговування будівлі соціально-побутового центру</t>
  </si>
  <si>
    <t>8000000000:90:013:0069</t>
  </si>
  <si>
    <t>Товариство з обмеженою відповідальністю "Бігтур"</t>
  </si>
  <si>
    <t>35481190</t>
  </si>
  <si>
    <t>63-6-00654</t>
  </si>
  <si>
    <t>03.05.2012</t>
  </si>
  <si>
    <t>просп. Миколи Бажана (за вул.Зарічною)</t>
  </si>
  <si>
    <t>1.13.4, для будівництва, експлуатації та обслуговування торговельного комплексу з об'єктами інженерно-транспортної інфраструктури та дитячого дошкільного закладу</t>
  </si>
  <si>
    <t>8000000000:90:013:0071</t>
  </si>
  <si>
    <t>МЗК-1-00356</t>
  </si>
  <si>
    <t>просп. Миколи Бажана</t>
  </si>
  <si>
    <t>1.11.6, для будівництва та експлуатації торговельного комплексу соціально-побутового призначення з паркінгом та об'єктів придорожнього сервісу</t>
  </si>
  <si>
    <t>8000000000:90:013:0153</t>
  </si>
  <si>
    <t>282</t>
  </si>
  <si>
    <t>63-6-00652</t>
  </si>
  <si>
    <t>8000000000:90:013:0176</t>
  </si>
  <si>
    <t>Приватне підприємство "Вояж"</t>
  </si>
  <si>
    <t>23730362</t>
  </si>
  <si>
    <t>4707</t>
  </si>
  <si>
    <t>63-6-00386</t>
  </si>
  <si>
    <t>перетин вул.Центральної та вул.Зарічної</t>
  </si>
  <si>
    <t>1, для будівництва, експлуатації та обслуговування торговельного павільйону та кафе з літнім майданчиком</t>
  </si>
  <si>
    <t>8000000000:88:140:0031</t>
  </si>
  <si>
    <t>Товариство з обмеженою відповідальністю "РУСЬ ІНВЕСТ БУД"</t>
  </si>
  <si>
    <t>35310615</t>
  </si>
  <si>
    <t>10.07.2013</t>
  </si>
  <si>
    <t>МЗК-1-00011</t>
  </si>
  <si>
    <t>15.07.2013</t>
  </si>
  <si>
    <t>вул. Григорія Андрющенка, 4</t>
  </si>
  <si>
    <t>0, для будівництва житлового комплексу з паркінгом та вбудовано-прибудованими  приміщеннями адміністративного і громадського призначення</t>
  </si>
  <si>
    <t>8000000000:88:093:0005</t>
  </si>
  <si>
    <t>Товариство з обмеженою відповідальністю "АрБо ЛТД"</t>
  </si>
  <si>
    <t>24267570</t>
  </si>
  <si>
    <t>МЗК-1-00706</t>
  </si>
  <si>
    <t>вул. Олександра Довженка, 1</t>
  </si>
  <si>
    <t>1.11.3, для реконструкції існуючого торговельного комплексу із збірно-розбірних конструкцій у складі павільйонів для продажу товарів народного вжитку, кафе з літніми майданчиками з подальшою їх експлуатацією і обслуговуванням та благоустроєм прилеглої території</t>
  </si>
  <si>
    <t>1.11.3, для реконструкції існуючого торговельного комплексу із збірно-розбірних конструкцій у складі павільйонів для продажу товарів народного вжитку, кафе з літніми майданчиками з подальшою їх експлуатацією і обслуговуванням та благоустроєм прилеглої ...</t>
  </si>
  <si>
    <t>8000000000:88:093:0025</t>
  </si>
  <si>
    <t>8000000000:88:093:0031</t>
  </si>
  <si>
    <t>МЗК-1-00689</t>
  </si>
  <si>
    <t>8000000000:88:093:0032</t>
  </si>
  <si>
    <t>8000000000:90:004:0011</t>
  </si>
  <si>
    <t>Товариство з обмеженою відповідальністю "ЕЛ-Лада"</t>
  </si>
  <si>
    <t>25639482</t>
  </si>
  <si>
    <t>МЗК-1-00926</t>
  </si>
  <si>
    <t>просп. Петра Григоренка</t>
  </si>
  <si>
    <t>1.14.2, для будівництва, обслуговування та експлуатації тимчасової відкритої автостоянки</t>
  </si>
  <si>
    <t>8000000000:90:004:0070</t>
  </si>
  <si>
    <t>МЗК-1-01934</t>
  </si>
  <si>
    <t>вул. Княжий Затон, 2 (літ.Б)</t>
  </si>
  <si>
    <t>8000000000:90:006:0011</t>
  </si>
  <si>
    <t>Товариство з обмеженою відповідальністю "Заліна"</t>
  </si>
  <si>
    <t>22919293</t>
  </si>
  <si>
    <t>15.03.2012</t>
  </si>
  <si>
    <t>63-6-00650</t>
  </si>
  <si>
    <t>28.03.2012</t>
  </si>
  <si>
    <t>вул. Княжий Затон, 19</t>
  </si>
  <si>
    <t>1.11.3, для експлуатації та обслуговування збірно-розбірного торговельного павільйону</t>
  </si>
  <si>
    <t>8000000000:90:013:0199</t>
  </si>
  <si>
    <t>Товариство з обмеженою відповідальністю "Торговий дім"Рибалка"</t>
  </si>
  <si>
    <t>32456266</t>
  </si>
  <si>
    <t>1387</t>
  </si>
  <si>
    <t>МЗК-1-01846</t>
  </si>
  <si>
    <t>вул. Центральна, 12а</t>
  </si>
  <si>
    <t>1, для експлуатації та обслуговування будівель і споруд торгівлі</t>
  </si>
  <si>
    <t>8000000000:90:019:0003</t>
  </si>
  <si>
    <t>Громадська організація "Клуб юних моряків"Парус"</t>
  </si>
  <si>
    <t>21557327</t>
  </si>
  <si>
    <t>2677</t>
  </si>
  <si>
    <t>79-6-00080</t>
  </si>
  <si>
    <t>вул. Набережно-Корчуватська, 31</t>
  </si>
  <si>
    <t>1.12.7, для експлуатації та обслуговування спортивної бази</t>
  </si>
  <si>
    <t>8000000000:90:019:0038</t>
  </si>
  <si>
    <t>Товариство з обмеженою відповідальністю "Еквілібріум Трейд"</t>
  </si>
  <si>
    <t>32379475</t>
  </si>
  <si>
    <t>79-6-00612</t>
  </si>
  <si>
    <t>шосе Наддніпрянське, 2а</t>
  </si>
  <si>
    <t>1.11.6, для будівництва, експлуатації та обслуговування готельно-офісного, торговельного комплексів з надземними та підземними паркінгами</t>
  </si>
  <si>
    <t>8000000000:90:019:0040</t>
  </si>
  <si>
    <t>шосе Наддніпрянське, 2-а</t>
  </si>
  <si>
    <t>8000000000:90:019:0129</t>
  </si>
  <si>
    <t>Товариство з обмеженою відповідальністю "РК ГАЛЕРА"</t>
  </si>
  <si>
    <t>39540720</t>
  </si>
  <si>
    <t>1428</t>
  </si>
  <si>
    <t>МЗК-1-01836</t>
  </si>
  <si>
    <t>вул. Набережно-Корчуватська, 35</t>
  </si>
  <si>
    <t>1, Для екплуатації та обслуговування об'єктів рекреаційного призначення</t>
  </si>
  <si>
    <t>8000000000:90:034:0025</t>
  </si>
  <si>
    <t>79-6-00883</t>
  </si>
  <si>
    <t>шосе Столичне, 92</t>
  </si>
  <si>
    <t>8000000000:88:141:0001</t>
  </si>
  <si>
    <t>Товариство з обмеженою відповідальністю "Столична нерухомість"</t>
  </si>
  <si>
    <t>32922126</t>
  </si>
  <si>
    <t>17-2366</t>
  </si>
  <si>
    <t>91-6-00471</t>
  </si>
  <si>
    <t>вул. Старокиївська, 14</t>
  </si>
  <si>
    <t>1.11.6, для експлуатації та обслуговування адміністративних будівель громадського центру</t>
  </si>
  <si>
    <t>8000000000:88:095:0006</t>
  </si>
  <si>
    <t>б/н 88-5-00056</t>
  </si>
  <si>
    <t>88-5-00056</t>
  </si>
  <si>
    <t>просп. Перемоги, 60/2</t>
  </si>
  <si>
    <t>1.10.5, експлуатації та обслуговування адміністративного будинку БМБ-5</t>
  </si>
  <si>
    <t>8000000000:88:095:0015</t>
  </si>
  <si>
    <t>Спільне українсько-американське підприємство виробничо-торгівельна фірма "ЕКМІ"</t>
  </si>
  <si>
    <t>20007642</t>
  </si>
  <si>
    <t>05.04.2004</t>
  </si>
  <si>
    <t>91-6-00300</t>
  </si>
  <si>
    <t>просп. Перемоги, 56а</t>
  </si>
  <si>
    <t>1.11.3, експлуатації та обслуговування торговельного павільйону</t>
  </si>
  <si>
    <t>8000000000:88:096:0098</t>
  </si>
  <si>
    <t>Відкрите акціонерне товариство "Футбольний клуб"Динамо"Київ"</t>
  </si>
  <si>
    <t>91-6-00621</t>
  </si>
  <si>
    <t>вул. Салютна, 40</t>
  </si>
  <si>
    <t>1.12.7, для експлуатації та обслуговування учбово-спортивної бази "Нивки"</t>
  </si>
  <si>
    <t>8000000000:88:104:0004</t>
  </si>
  <si>
    <t>ТОВАРИСТВО З ОБМЕЖЕНОЮ ВІДПОВІДАЛЬНІСТЮ "ПАРАДИГМА ІНВЕСТ ГРУП"</t>
  </si>
  <si>
    <t>35725189</t>
  </si>
  <si>
    <t>11.07.2017</t>
  </si>
  <si>
    <t>МЗК-1-01305</t>
  </si>
  <si>
    <t>вул. Митрофана Довнар-Запольського, 7а</t>
  </si>
  <si>
    <t>1.11.6, для реконструкції навчального корпусу під адміністративну будівлю і подальших її експлуатації та обслуговування</t>
  </si>
  <si>
    <t>8000000000:88:104:0007</t>
  </si>
  <si>
    <t>ТОВ "Роялті Ф К"</t>
  </si>
  <si>
    <t>24367656</t>
  </si>
  <si>
    <t>б/н 88-5-00052</t>
  </si>
  <si>
    <t>14.12.1999</t>
  </si>
  <si>
    <t>88-5-00052</t>
  </si>
  <si>
    <t>вул. Зоологічна, 10</t>
  </si>
  <si>
    <t>0, реконструкції адміністративної будівні під офісні приміщення та клуб-ресторан з подальшою експлуатацією</t>
  </si>
  <si>
    <t>8000000000:90:007:0011</t>
  </si>
  <si>
    <t>Товариство з обмеженою відповідальністю "ЄВРОБУД"</t>
  </si>
  <si>
    <t>25270255</t>
  </si>
  <si>
    <t>24.12.2010</t>
  </si>
  <si>
    <t>63-6-00601</t>
  </si>
  <si>
    <t>просп. Миколи Бажана (ст.метро "Осокорки")</t>
  </si>
  <si>
    <t>1.11.6, для будівництва, експлуатації та обслуговування готельно-офісного комплексу</t>
  </si>
  <si>
    <t>8000000000:90:007:0015</t>
  </si>
  <si>
    <t>Товариство з обмеженою відповідальністю "Інтертехніка"</t>
  </si>
  <si>
    <t>23734704</t>
  </si>
  <si>
    <t>63-6-00276</t>
  </si>
  <si>
    <t>10-б мікрорайон житлового масиву Позняки на вул.Срібнокільській, 3</t>
  </si>
  <si>
    <t>1.13.2, для будівництва, експлуатації та обслуговування торгово-розважального та житлового комплексу з підземним паркінгом</t>
  </si>
  <si>
    <t>8000000000:90:007:0020</t>
  </si>
  <si>
    <t>Товариство з обмеженою відповідальністю "Міжнародний центр прав людини"</t>
  </si>
  <si>
    <t>24087773</t>
  </si>
  <si>
    <t>2-4436</t>
  </si>
  <si>
    <t>12.08.2005</t>
  </si>
  <si>
    <t>63-6-00310</t>
  </si>
  <si>
    <t>10-Б, мікрорайон житлового масиву Позняки</t>
  </si>
  <si>
    <t>1.11.3, для будівництва, експлуатації та обслуговування торговельно-культурного комплексу</t>
  </si>
  <si>
    <t>8000000000:90:007:0021</t>
  </si>
  <si>
    <t>Товариство з обмеженою відповідальністю "ЮВАЛ-СЕРВІС"</t>
  </si>
  <si>
    <t>30043530</t>
  </si>
  <si>
    <t>17-4882</t>
  </si>
  <si>
    <t>63-6-00327</t>
  </si>
  <si>
    <t>1.11.4, для будівництва, експлуатації та обслуговування торговельного комплексу з ринковим майданчиком</t>
  </si>
  <si>
    <t>8000000000:90:007:0022</t>
  </si>
  <si>
    <t>8000000000:90:007:0023</t>
  </si>
  <si>
    <t>17-4881</t>
  </si>
  <si>
    <t>63-6-00328</t>
  </si>
  <si>
    <t>8000000000:90:034:0210</t>
  </si>
  <si>
    <t>Обслуговуючий кооператив "Колектив індивідуальних забудовників"Коник"</t>
  </si>
  <si>
    <t>24747181</t>
  </si>
  <si>
    <t>1157</t>
  </si>
  <si>
    <t>МЗК-1-00764</t>
  </si>
  <si>
    <t>КІЗ "Коник", мікрорайон Чапаєвка</t>
  </si>
  <si>
    <t>1.9, для будівництва, експлуатації та обслуговування котеджної малоповерхової забудови з об'єктами інженерно-технічної та соціальної інфраструктури</t>
  </si>
  <si>
    <t>8000000000:90:034:0219</t>
  </si>
  <si>
    <t>8000000000:90:034:0313</t>
  </si>
  <si>
    <t>Обслуговуючий кооператив "Житлово-будівельний кооператив"Коник"</t>
  </si>
  <si>
    <t>1156</t>
  </si>
  <si>
    <t>МЗК-1-00765</t>
  </si>
  <si>
    <t>КІЗ "Коник", вул. Лютнева, 58</t>
  </si>
  <si>
    <t>1.9, для будівництва та обслуговування житлових будинків, господарських будівель і споруд</t>
  </si>
  <si>
    <t>8000000000:90:034:0314</t>
  </si>
  <si>
    <t>8000000000:90:034:0315</t>
  </si>
  <si>
    <t>8000000000:90:034:0351</t>
  </si>
  <si>
    <t>2.7, для будівництва та обслуговування об'єктів інженерної, транспортної інфраструктури (крім об'єктів дорожнього сервісу)</t>
  </si>
  <si>
    <t>8000000000:88:146:0005</t>
  </si>
  <si>
    <t>ТОВАРИСТВО З ОБМЕЖЕНОЮ ВІДПОВІДАЛЬНІСТЮ "КИЇВСЬКЕ ПРИВАТНЕ ЗЕМЛЕВПОРЯДНЕ ПІДПРИЄМСТВО"</t>
  </si>
  <si>
    <t>38506275</t>
  </si>
  <si>
    <t>МЗК-1-01515</t>
  </si>
  <si>
    <t>вул. Дмитрівська, 23 літ. "А"</t>
  </si>
  <si>
    <t>0, для експлуатації та обслуговування існуючого майнового комплексу</t>
  </si>
  <si>
    <t>8000000000:88:104:0062</t>
  </si>
  <si>
    <t>Товариство з обмеженою відповідальністю "Лан-Україна"</t>
  </si>
  <si>
    <t>30384724</t>
  </si>
  <si>
    <t>3271</t>
  </si>
  <si>
    <t>МЗК-1-00562</t>
  </si>
  <si>
    <t>вул. Митрофана Довнар-Запольського, 5 (літ.А)</t>
  </si>
  <si>
    <t>1.11.6, для експлуатації та обслуговування офісної будівлі та влаштування паркінгу</t>
  </si>
  <si>
    <t>8000000000:88:106:0045</t>
  </si>
  <si>
    <t>Товариство з обмеженою відповідальністю "КИЇВСЬКА ЗАГАЛЬНООСВІТНЯ ПРИВАТНА ШКОЛА І-ІІІ СТУПЕНІВ"БРИТАНСЬКА МІЖНАРОДНА ШКОЛА-КИЇВ"</t>
  </si>
  <si>
    <t>24736970</t>
  </si>
  <si>
    <t>МЗК-1-01574</t>
  </si>
  <si>
    <t>вул. Толбухіна, 45</t>
  </si>
  <si>
    <t>1.12.3, для експлуатації та обслуговування будівлі навчально-виховного закладу із спортивним комплексом</t>
  </si>
  <si>
    <t>8000000000:88:117:0001</t>
  </si>
  <si>
    <t>Товариство з обмеженою відповідальністю "РЕСУРС ПРОЕКТБУД"</t>
  </si>
  <si>
    <t>33599103</t>
  </si>
  <si>
    <t>МЗК-1-00272</t>
  </si>
  <si>
    <t>07.07.2014</t>
  </si>
  <si>
    <t>вул. Шолуденка, 30</t>
  </si>
  <si>
    <t>1.13.2, для будівництва, експлуатації та обслуговування офісно-житлового комплексу з об'єктами соціально-громадського призначення та підземним паркінгом</t>
  </si>
  <si>
    <t>8000000000:90:007:0024</t>
  </si>
  <si>
    <t>8000000000:90:007:0025</t>
  </si>
  <si>
    <t>8000000000:90:007:0026</t>
  </si>
  <si>
    <t>8000000000:90:007:0027</t>
  </si>
  <si>
    <t>8000000000:90:007:0028</t>
  </si>
  <si>
    <t>8000000000:90:007:0032</t>
  </si>
  <si>
    <t>Товариство з обмеженою відповідальністю "АЖІКС"</t>
  </si>
  <si>
    <t>25284949</t>
  </si>
  <si>
    <t>2282</t>
  </si>
  <si>
    <t>90-6-00030</t>
  </si>
  <si>
    <t>вул. Срібнокільська, 11</t>
  </si>
  <si>
    <t>1.11.3, Для експлуатації та обслуговування павільйону-магазину по продажу продуктів харчування</t>
  </si>
  <si>
    <t>8000000000:90:034:0352</t>
  </si>
  <si>
    <t>8000000000:90:034:0353</t>
  </si>
  <si>
    <t>вул. Лютнева, 58</t>
  </si>
  <si>
    <t>8000000000:90:034:0354</t>
  </si>
  <si>
    <t>ТОВАРИСТВО З ОБМЕЖЕНОЮ ВІДПОВІДАЛЬНІСТЮ "ОРЕАЛ-СЕРВІС"</t>
  </si>
  <si>
    <t>23166045</t>
  </si>
  <si>
    <t>13.12.2019</t>
  </si>
  <si>
    <t>МЗК-1-02069</t>
  </si>
  <si>
    <t>0, для будівництва та обслуговування об'єктів інженерної, транспортної інфраструктури (крім об'єктів дорожнього сервісу)</t>
  </si>
  <si>
    <t>8000000000:90:054:0051</t>
  </si>
  <si>
    <t>79-6-00881</t>
  </si>
  <si>
    <t>вул. Риболовецька, 16а</t>
  </si>
  <si>
    <t>8000000000:90:059:0026</t>
  </si>
  <si>
    <t>6090</t>
  </si>
  <si>
    <t>МЗК-1-00121</t>
  </si>
  <si>
    <t>вул. Залужна, 4а</t>
  </si>
  <si>
    <t>8000000000:90:062:0027</t>
  </si>
  <si>
    <t>6091</t>
  </si>
  <si>
    <t>МЗК-1-00120</t>
  </si>
  <si>
    <t>вул. Бродівська</t>
  </si>
  <si>
    <t>8000000000:88:146:0006</t>
  </si>
  <si>
    <t>91-6-00225</t>
  </si>
  <si>
    <t>перетин вул.Павлівської та Златоустівської</t>
  </si>
  <si>
    <t>1.13.2, для будівництва, експлуатації та обслуговування офісно-житлового комплексу</t>
  </si>
  <si>
    <t>8000000000:88:146:0014</t>
  </si>
  <si>
    <t>Приватне підприємство "Дівіал-2000"</t>
  </si>
  <si>
    <t>30187680</t>
  </si>
  <si>
    <t>8-11197</t>
  </si>
  <si>
    <t>05.11.2002</t>
  </si>
  <si>
    <t>91-6-00066</t>
  </si>
  <si>
    <t>11.01.2003</t>
  </si>
  <si>
    <t>вул. Павлівська, 23</t>
  </si>
  <si>
    <t>1.11.3, для будівництва,експлуатації та обслуговуванняспеціалізованого магазину з продажу риби та морепродуктів</t>
  </si>
  <si>
    <t>8000000000:88:146:0033</t>
  </si>
  <si>
    <t>Приватне підприємство "ІНТЕРСЕРВІС-2009"</t>
  </si>
  <si>
    <t>36516737</t>
  </si>
  <si>
    <t>1070</t>
  </si>
  <si>
    <t>МЗК-1-00908</t>
  </si>
  <si>
    <t>вул. Златоустівська, 24а</t>
  </si>
  <si>
    <t>1.11.6, для будівництва, експлуатації та обслуговування адміністративної будівлі</t>
  </si>
  <si>
    <t>8000000000:90:007:0080</t>
  </si>
  <si>
    <t>2187</t>
  </si>
  <si>
    <t>02.08.2007</t>
  </si>
  <si>
    <t>63-6-00443</t>
  </si>
  <si>
    <t>18.09.2007</t>
  </si>
  <si>
    <t>1.11.6, для будівництва, експлуатації та обслуговування торговельно-офісного центру</t>
  </si>
  <si>
    <t>8000000000:90:007:0096</t>
  </si>
  <si>
    <t>Товариство з обмеженою відповідальністю "АТВ"</t>
  </si>
  <si>
    <t>23518082</t>
  </si>
  <si>
    <t>5390</t>
  </si>
  <si>
    <t>МЗК-1-00078</t>
  </si>
  <si>
    <t>вул. Срібнокільська, 20в</t>
  </si>
  <si>
    <t>1.11.3, для експлуатації та обслуговування нежитлових будівель з подальшими реконструкцією та будівництвом торговельно-розважального комплексу</t>
  </si>
  <si>
    <t>8000000000:90:007:0097</t>
  </si>
  <si>
    <t>5391</t>
  </si>
  <si>
    <t>МЗК-1-00079</t>
  </si>
  <si>
    <t>8000000000:90:007:0098</t>
  </si>
  <si>
    <t>5392</t>
  </si>
  <si>
    <t>МЗК-1-00080</t>
  </si>
  <si>
    <t>8000000000:90:007:0200</t>
  </si>
  <si>
    <t>МЗК-1-01973</t>
  </si>
  <si>
    <t>вул. Срібнокільська, 5г</t>
  </si>
  <si>
    <t>1, для експлуатації та обслуговування будівлі</t>
  </si>
  <si>
    <t>8000000000:90:009:0004</t>
  </si>
  <si>
    <t>Товариство з обмеженою відповідальністю "КНЯЖИЙ ЗАТОН"</t>
  </si>
  <si>
    <t>24093093</t>
  </si>
  <si>
    <t>МЗК-1-01049</t>
  </si>
  <si>
    <t>набережна Дніпровська, 18</t>
  </si>
  <si>
    <t>1.13.2, для будівництва житлового комплексу з об'єктами соціально-побутового призначення та школою-дитячим садком першого ступеню</t>
  </si>
  <si>
    <t>8000000000:90:009:0005</t>
  </si>
  <si>
    <t>Товариство з обмеженою відповідальністю "Сканер-Центр"</t>
  </si>
  <si>
    <t>31409351</t>
  </si>
  <si>
    <t>747</t>
  </si>
  <si>
    <t>11.10.2005</t>
  </si>
  <si>
    <t>63-6-00303</t>
  </si>
  <si>
    <t>просп. Миколи Бажана, 151</t>
  </si>
  <si>
    <t>1.11.6, для будівництва, експлуатації та обслуговування яхт-клубу, салону по продажу катерів та човнів</t>
  </si>
  <si>
    <t>8000000000:90:066:0138</t>
  </si>
  <si>
    <t>Ліщук Віктор Лукашевич</t>
  </si>
  <si>
    <t>4275</t>
  </si>
  <si>
    <t>МЗК-1-00032</t>
  </si>
  <si>
    <t>06.09.2013</t>
  </si>
  <si>
    <t>пров. Залежний, 6</t>
  </si>
  <si>
    <t>1.8, Для будівництва і обслуговування жилого будинку, господарських будівель і споруд</t>
  </si>
  <si>
    <t>Пурик Олександр Семенович</t>
  </si>
  <si>
    <t>с/т "Зоря", вул. 59-та Садова, діл. 72</t>
  </si>
  <si>
    <t>8000000000:90:091:0024</t>
  </si>
  <si>
    <t>МЗК-1-01132</t>
  </si>
  <si>
    <t>8000000000:88:147:0002</t>
  </si>
  <si>
    <t>17-1497</t>
  </si>
  <si>
    <t>15.03.2005</t>
  </si>
  <si>
    <t>91-6-00433</t>
  </si>
  <si>
    <t>15.04.2005</t>
  </si>
  <si>
    <t>вул. Чорновіла, 41</t>
  </si>
  <si>
    <t>1.10.5, для експлуатації та обслуговування будівель і спроуд булочно-кондитерського комбінату (цех №1)</t>
  </si>
  <si>
    <t>8000000000:88:147:0023</t>
  </si>
  <si>
    <t>Товариство з обмеженою відповідальністю "Алві-2"</t>
  </si>
  <si>
    <t>23708871</t>
  </si>
  <si>
    <t>1302</t>
  </si>
  <si>
    <t>88-6-00020</t>
  </si>
  <si>
    <t>просп. Перемоги, 10</t>
  </si>
  <si>
    <t>1.10.5, Для обслуговування та експлуатації виробничого корпусу</t>
  </si>
  <si>
    <t>8000000000:88:147:0024</t>
  </si>
  <si>
    <t>Товариство з обмеженою відповідальністю "Біон тераріум-центр"</t>
  </si>
  <si>
    <t>21624928</t>
  </si>
  <si>
    <t>07.03.2002</t>
  </si>
  <si>
    <t>91-6-00041</t>
  </si>
  <si>
    <t>просп. Перемоги, 10а</t>
  </si>
  <si>
    <t>0, для обслуговування та експлуатації адміністративно-побутової будівлі</t>
  </si>
  <si>
    <t>8000000000:88:147:0028</t>
  </si>
  <si>
    <t>17-1496</t>
  </si>
  <si>
    <t>91-6-00432</t>
  </si>
  <si>
    <t>1.11.6, для експлуатації та обслуговування будівлі Київського інформаційно-обчислювального центру</t>
  </si>
  <si>
    <t>8000000000:88:164:0001</t>
  </si>
  <si>
    <t>Відкрите акціонерне товариство "Універмаг"Україна"</t>
  </si>
  <si>
    <t>01564897</t>
  </si>
  <si>
    <t>11.01.2000</t>
  </si>
  <si>
    <t>88-6-00003</t>
  </si>
  <si>
    <t>площа Перемоги</t>
  </si>
  <si>
    <t>1.11.3, експлуатації та обслуговування будівлі універмагу</t>
  </si>
  <si>
    <t>8000000000:88:164:0005</t>
  </si>
  <si>
    <t>МЗК-1-01134</t>
  </si>
  <si>
    <t>площа Перемоги, 1</t>
  </si>
  <si>
    <t>8000000000:88:168:0001</t>
  </si>
  <si>
    <t>Товариство з обмеженою відповідальністю "Євротрансбуд"</t>
  </si>
  <si>
    <t>32386812</t>
  </si>
  <si>
    <t>892</t>
  </si>
  <si>
    <t>91-6-00528</t>
  </si>
  <si>
    <t>просп. Перемоги, 5а</t>
  </si>
  <si>
    <t>8000000000:88:126:0006</t>
  </si>
  <si>
    <t>Товариство з обмеженою відповідальністю "Модекс-ЛТД"</t>
  </si>
  <si>
    <t>25402277</t>
  </si>
  <si>
    <t>3-3855</t>
  </si>
  <si>
    <t>19.07.2002</t>
  </si>
  <si>
    <t>91-6-00055</t>
  </si>
  <si>
    <t>02.08.2002</t>
  </si>
  <si>
    <t>просп. Перемоги, 28</t>
  </si>
  <si>
    <t>8000000000:88:127:0011</t>
  </si>
  <si>
    <t>Приватне науково-виробниче підприємство "Синапс"</t>
  </si>
  <si>
    <t>24267073</t>
  </si>
  <si>
    <t>31.03.2003</t>
  </si>
  <si>
    <t>91-6-00116</t>
  </si>
  <si>
    <t>вул. Ванди Василевської, 7</t>
  </si>
  <si>
    <t>1.11.6, для будівництва,обслуговування та експлуатації лабораторно-господарчого блоку підприємства з благоустроєм прилеглої території та суміжної території існуючого житлового будинку</t>
  </si>
  <si>
    <t>8000000000:90:009:0016</t>
  </si>
  <si>
    <t>63-6-00093</t>
  </si>
  <si>
    <t>12.12.2003</t>
  </si>
  <si>
    <t>просп. Миколи Бажана, 1а</t>
  </si>
  <si>
    <t>8000000000:90:009:0017</t>
  </si>
  <si>
    <t>8000000000:90:009:0019</t>
  </si>
  <si>
    <t>МЗК-1-00941</t>
  </si>
  <si>
    <t>просп. Миколи Бажана, 151б</t>
  </si>
  <si>
    <t>1.13.2, для будівництва, експлуатації та обслуговування торговельно-офісного та житлово-громадського комплексу</t>
  </si>
  <si>
    <t>8000000000:90:009:0032</t>
  </si>
  <si>
    <t>1934</t>
  </si>
  <si>
    <t>МЗК-1-01004</t>
  </si>
  <si>
    <t>вул.Дніпровська Набережна, 16</t>
  </si>
  <si>
    <t>1.11.6, для реконструкції, експлуатації та обслуговування торговельного комплексу зі станцією технічного обслуговування</t>
  </si>
  <si>
    <t>8000000000:90:009:0042</t>
  </si>
  <si>
    <t>МЗК-1-01050</t>
  </si>
  <si>
    <t>11-й, мікрорайон житлового масиву "Позняки"</t>
  </si>
  <si>
    <t>1.11.6, Для будівництва та експлуатації тимчасового оптово-роздрібного ринку</t>
  </si>
  <si>
    <t>8000000000:90:009:0045</t>
  </si>
  <si>
    <t>8000000000:90:009:0050</t>
  </si>
  <si>
    <t>Приватне підприємство "Фірма"Вікторія"</t>
  </si>
  <si>
    <t>24930755</t>
  </si>
  <si>
    <t>1137</t>
  </si>
  <si>
    <t>24.11.2003</t>
  </si>
  <si>
    <t>63-6-00104</t>
  </si>
  <si>
    <t>06.03.2004</t>
  </si>
  <si>
    <t>набережна Дніпровська</t>
  </si>
  <si>
    <t>1.11.6, для будівництва, експлуатації та обслуговування соціально-громадського торговельного та розважального центру з паркінгом</t>
  </si>
  <si>
    <t>8000000000:90:009:0053</t>
  </si>
  <si>
    <t>63-6-00301</t>
  </si>
  <si>
    <t>1.11.6, для будівництва, експлуатації та обслуговуавння кафе, автосалону, станції технічного обслуговування</t>
  </si>
  <si>
    <t>8000000000:90:095:0006</t>
  </si>
  <si>
    <t>4423</t>
  </si>
  <si>
    <t>02.11.2006</t>
  </si>
  <si>
    <t>79-6-00449</t>
  </si>
  <si>
    <t>вул. Любомирська, 3</t>
  </si>
  <si>
    <t>1.11.6, для будівництва, експлуатації та обслуговування будівель і споруд виробничо-технологічної бази</t>
  </si>
  <si>
    <t>8000000000:90:099:0030</t>
  </si>
  <si>
    <t>Закрите акціонерне товариство Мостобудівне управління №3</t>
  </si>
  <si>
    <t>03449887</t>
  </si>
  <si>
    <t>79-6-00329</t>
  </si>
  <si>
    <t>вул. Лютнева, 1</t>
  </si>
  <si>
    <t>1.10.5, для експлуатації та обслуговування комплексу будівель і споруд промислової бази</t>
  </si>
  <si>
    <t>8000000000:90:100:0024</t>
  </si>
  <si>
    <t>ТОВ "Торгово-фінансова компанія"Європа ЛТД""</t>
  </si>
  <si>
    <t>19136877</t>
  </si>
  <si>
    <t>б/н 90-5-00051</t>
  </si>
  <si>
    <t>12.08.1999</t>
  </si>
  <si>
    <t>90-5-00051</t>
  </si>
  <si>
    <t>на розі Столичного та Чапаєвського шосе</t>
  </si>
  <si>
    <t>0, будівництва та експлуатації автозаправочної станції, магазину, кафе, мотелю та диспетчерської</t>
  </si>
  <si>
    <t>8000000000:90:101:0035</t>
  </si>
  <si>
    <t>Товариство з обмеженою відповідальністю "ДАБЛ ю ДЖЕЙ ЮКРЕЙН.ЛТД"</t>
  </si>
  <si>
    <t>30307964</t>
  </si>
  <si>
    <t>4867</t>
  </si>
  <si>
    <t>79-6-00459</t>
  </si>
  <si>
    <t>вул. Новопирогівська, 52</t>
  </si>
  <si>
    <t>1.11.6, для експлуатації та обслуговування прирейкової бази</t>
  </si>
  <si>
    <t>8000000000:90:103:0005</t>
  </si>
  <si>
    <t>Товариство з обмеженою відповідальністю "КИР-Х"</t>
  </si>
  <si>
    <t>22973312</t>
  </si>
  <si>
    <t>1592</t>
  </si>
  <si>
    <t>79-6-00850</t>
  </si>
  <si>
    <t>11.04.2012</t>
  </si>
  <si>
    <t>вул. Плещеєва, 10</t>
  </si>
  <si>
    <t>1.11.6, для будівництва, експлуатації та обслуговування центру сімейного дозвілля</t>
  </si>
  <si>
    <t>8000000000:90:105:0009</t>
  </si>
  <si>
    <t>Фізична особа-підприємець Люльков Михайло Семенович|Фізична особа-підприємець Забарило Костянтин Ярославович|Фізична особа-підприємець Марченко Віктор Вікторович</t>
  </si>
  <si>
    <t>4359</t>
  </si>
  <si>
    <t>МЗК-1-00654</t>
  </si>
  <si>
    <t>20.10.2015</t>
  </si>
  <si>
    <t>вул. Серафимовича, 8</t>
  </si>
  <si>
    <t>1.11.3, для експлуатації та обслуговування павільйонів по торгівлі продуктами харчування</t>
  </si>
  <si>
    <t>8000000000:88:168:0030</t>
  </si>
  <si>
    <t>Товариство з обмеженою відповідальністю "Коло"</t>
  </si>
  <si>
    <t>21521697</t>
  </si>
  <si>
    <t>88-6-00023</t>
  </si>
  <si>
    <t>просп. Перемоги, 1</t>
  </si>
  <si>
    <t>1, для будівництва з подальшою експлуатацією торговельного павільйону</t>
  </si>
  <si>
    <t>8000000000:88:169:0006</t>
  </si>
  <si>
    <t>5285</t>
  </si>
  <si>
    <t>91-6-00164</t>
  </si>
  <si>
    <t>просп. Перемоги, 19</t>
  </si>
  <si>
    <t>1.11.3, для реконструкції нежитлових приміщень з прибудовою та надбудовою одного поверху над дворовою частиною під торговельний комплекс</t>
  </si>
  <si>
    <t>8000000000:88:169:0008</t>
  </si>
  <si>
    <t>Закрите акціонерне товариство спільне українсько-російське підприємство "В.В.ІМПЕКС"|Товариство з обмеженою відповідальністю спільне українсько-кіпрське підприємство "МТІ"</t>
  </si>
  <si>
    <t>23571745|13669756</t>
  </si>
  <si>
    <t>676</t>
  </si>
  <si>
    <t>91-6-00142</t>
  </si>
  <si>
    <t>просп. Перемоги, 23</t>
  </si>
  <si>
    <t>1.11.3, Для експлуатації та обслуговування нежитлової будівлі (магазину)</t>
  </si>
  <si>
    <t>8000000000:88:169:0018</t>
  </si>
  <si>
    <t>Приватне підприємство "МІЛА"</t>
  </si>
  <si>
    <t>21627002</t>
  </si>
  <si>
    <t>356</t>
  </si>
  <si>
    <t>МЗК-1-00676</t>
  </si>
  <si>
    <t>04.11.2015</t>
  </si>
  <si>
    <t>пров. Політехнічний, 1/3</t>
  </si>
  <si>
    <t>1.11.3, для експлуатації та обслуговування торговельного центру</t>
  </si>
  <si>
    <t>8000000000:88:128:0015</t>
  </si>
  <si>
    <t>Закрите акціонерне товариство "Інститут розвитку менеджменту"</t>
  </si>
  <si>
    <t>30305768</t>
  </si>
  <si>
    <t>1375</t>
  </si>
  <si>
    <t>15.06.2001</t>
  </si>
  <si>
    <t>88-6-00021</t>
  </si>
  <si>
    <t>17.07.2001</t>
  </si>
  <si>
    <t>вул.Шулявська, 10/12 (блок А)</t>
  </si>
  <si>
    <t>1.12.3, для завершення будівництва та подальшої експлуатації навчального корпусу інституту</t>
  </si>
  <si>
    <t>8000000000:88:128:0016</t>
  </si>
  <si>
    <t>вул.Шулявська, 10/12 (блок Б)</t>
  </si>
  <si>
    <t>8000000000:88:135:0017</t>
  </si>
  <si>
    <t>АТ ЗАТ "Ювілейний"</t>
  </si>
  <si>
    <t>00846694</t>
  </si>
  <si>
    <t>б/н 88-5-00014</t>
  </si>
  <si>
    <t>88-5-00014</t>
  </si>
  <si>
    <t>просп. Перемоги, 20</t>
  </si>
  <si>
    <t>0, експлуатації та обслуговування адміністративних та складських будівель</t>
  </si>
  <si>
    <t>8000000000:90:009:0260</t>
  </si>
  <si>
    <t>Товариство з обмеженою відповідальністю фірма "Автохаус Київ, ГМБХ"</t>
  </si>
  <si>
    <t>20045358</t>
  </si>
  <si>
    <t>2461</t>
  </si>
  <si>
    <t>13.12.2002</t>
  </si>
  <si>
    <t>63-6-00037</t>
  </si>
  <si>
    <t>13.01.2003</t>
  </si>
  <si>
    <t>11, мікрорайон житлового масиву "Позняки"</t>
  </si>
  <si>
    <t>1, для будівництва, експлуатації та обслуговування торговельного комплексу із станціями технічного обслуговування "Опель", "Рено", "Ніссан"</t>
  </si>
  <si>
    <t>8000000000:90:009:0261</t>
  </si>
  <si>
    <t>8000000000:90:011:0019</t>
  </si>
  <si>
    <t>МЗК-1-00579</t>
  </si>
  <si>
    <t>вул. Михайла Гришка, 3</t>
  </si>
  <si>
    <t>0, для будівництва та експлуатації автостоянки</t>
  </si>
  <si>
    <t>8000000000:90:011:0029</t>
  </si>
  <si>
    <t>Товариство з обмеженою відповідальністю "ЛОС-ЛТД"</t>
  </si>
  <si>
    <t>21503159</t>
  </si>
  <si>
    <t>973</t>
  </si>
  <si>
    <t>63-6-00078</t>
  </si>
  <si>
    <t>просп. Петра Григоренка, 36-38</t>
  </si>
  <si>
    <t>8000000000:90:011:0201</t>
  </si>
  <si>
    <t>6058</t>
  </si>
  <si>
    <t>МЗК-1-00819</t>
  </si>
  <si>
    <t>вул. Михайла Гришка, 8в</t>
  </si>
  <si>
    <t>0, Для обслуговування та експлуатації торговельно-офісного комплексу та закладу громадського харчування</t>
  </si>
  <si>
    <t>8000000000:90:105:0020</t>
  </si>
  <si>
    <t>Товариство з обмеженою відповідальністю "Берком"</t>
  </si>
  <si>
    <t>21471962</t>
  </si>
  <si>
    <t>66-6-00333</t>
  </si>
  <si>
    <t>вул. Івана Миколайчука, 4</t>
  </si>
  <si>
    <t>1.11.4, Для будівництва, експлуатації та обслуговування торговельного ринкового комплексу з автостоянкою</t>
  </si>
  <si>
    <t>8000000000:90:105:0024</t>
  </si>
  <si>
    <t>МЗК-1-01977</t>
  </si>
  <si>
    <t>30.07.2019</t>
  </si>
  <si>
    <t>вул. Івана Миколайчука, 6</t>
  </si>
  <si>
    <t>1.11.1, для експлуатації та обслуговування будівлі з влаштуванням інженерно-транспортної інфраструктури (заїзди-виїзди)</t>
  </si>
  <si>
    <t>8000000000:90:105:0026</t>
  </si>
  <si>
    <t>Виробничий кооператив "Надія"</t>
  </si>
  <si>
    <t>21630194</t>
  </si>
  <si>
    <t>МЗК-1-00711</t>
  </si>
  <si>
    <t>вул. Серафимовича, 10</t>
  </si>
  <si>
    <t>1.11.3, для експлуатації та обслуговування існуючого торговельного павільйонів</t>
  </si>
  <si>
    <t>8000000000:90:105:0035</t>
  </si>
  <si>
    <t>Товариство з обмеженою відповідальністю "АЙ ВІ ТІ ІНВЕСТМЕНТС"</t>
  </si>
  <si>
    <t>33499583</t>
  </si>
  <si>
    <t>б/н 66-6-00481</t>
  </si>
  <si>
    <t>22.07.2008</t>
  </si>
  <si>
    <t>66-6-00481</t>
  </si>
  <si>
    <t>вул. Серафимовича</t>
  </si>
  <si>
    <t>1.11.6, для будівництва, експлуатації та обслуговування офісно-торговельного центру з вбудованими приміщеннями громадського харчування</t>
  </si>
  <si>
    <t>8000000000:85:281:0007</t>
  </si>
  <si>
    <t>МЗК-1-00471</t>
  </si>
  <si>
    <t>вул. Фрунзе, 74</t>
  </si>
  <si>
    <t>0, для експлуатації та обслуговування комплексу будівель і споруд</t>
  </si>
  <si>
    <t>8000000000:85:281:0016</t>
  </si>
  <si>
    <t>Автогаражний кооператив "Чайка"</t>
  </si>
  <si>
    <t>26189578</t>
  </si>
  <si>
    <t>85-6-00227</t>
  </si>
  <si>
    <t>вул. Фрунзе, 82</t>
  </si>
  <si>
    <t>1.11.1, для будівництва, експлуатації та обслуговування приміщень мініавтосервісу та магазину супутніх товарів</t>
  </si>
  <si>
    <t>8000000000:85:516:0020</t>
  </si>
  <si>
    <t>Дочірнє підприємство компанії "СЛВ Ентерпрайзис лімітед" "СЛВ Ентерпрайзис Україна"</t>
  </si>
  <si>
    <t>32558024</t>
  </si>
  <si>
    <t>МЗК-1-00902</t>
  </si>
  <si>
    <t>вул. Боричів тік, 3 літ. "А", "Б"</t>
  </si>
  <si>
    <t>1.11.6, Для обслуговування та експлуатації існуючих нежитлових будівель адміністративного призначення</t>
  </si>
  <si>
    <t>8000000000:85:516:0021</t>
  </si>
  <si>
    <t>ТОВАРИСТВО З ОБМЕЖЕНОЮ ВІДПОВІДАЛЬНІСТЮ "СКІФ-2004"</t>
  </si>
  <si>
    <t>32982714</t>
  </si>
  <si>
    <t>85-6-00537</t>
  </si>
  <si>
    <t>узвіз Боричів, 4 літ. "А"</t>
  </si>
  <si>
    <t>1.13.2, для будівництва, експлуатації та обслуговування житлово-офісного комплексу (з довідведенням для будівництва, експлуатації та обслуговування житлово-офісного комплексу з паркінгом)</t>
  </si>
  <si>
    <t>8000000000:88:014:0251</t>
  </si>
  <si>
    <t>Сільськогосподарське публічне акціонерне товариство "Київська овочева фабрика"</t>
  </si>
  <si>
    <t>б/н 88-5-00037</t>
  </si>
  <si>
    <t>08.10.1998</t>
  </si>
  <si>
    <t>88-5-00037</t>
  </si>
  <si>
    <t>вул. Академіка Туполєва, 12</t>
  </si>
  <si>
    <t>1.1, для ведення сільськогосподарської діяльності</t>
  </si>
  <si>
    <t>01.13, Для іншого сільськогосподарського призначення</t>
  </si>
  <si>
    <t>8000000000:88:014:0252</t>
  </si>
  <si>
    <t>0, для будівництва, експлуатації та обслуговування житлово-офісного, торговельного комплексу з наземними і підземними паркінгами та вбудовано-прибудованими приміщеннями громадського, соціального та торговельного призначення</t>
  </si>
  <si>
    <t>8000000000:88:014:0253</t>
  </si>
  <si>
    <t>8000000000:88:014:0254</t>
  </si>
  <si>
    <t>8000000000:88:014:0256</t>
  </si>
  <si>
    <t>ТОВАРИСТВО З ОБМЕЖЕНОЮ ВІДПОВІДАЛЬНІСТЮ "СТОЛИЧНА ПРОЕКТНО-БУДІВЕЛЬНА КОМПАНІЯ"</t>
  </si>
  <si>
    <t>40247069</t>
  </si>
  <si>
    <t>26.01.2017</t>
  </si>
  <si>
    <t>МЗК-1-01138</t>
  </si>
  <si>
    <t>31.01.2017</t>
  </si>
  <si>
    <t>1.13.2, для будівництва, експлуатації та обслуговування житлово-офісного, торгівельного комплексу з наземними і підземними паркінгами та вбудовано-прибудованими приміщеннями громадського, соціального та торгівельного призначення</t>
  </si>
  <si>
    <t>8000000000:88:014:0258</t>
  </si>
  <si>
    <t>МЗК-1-01139</t>
  </si>
  <si>
    <t>8000000000:88:014:0259</t>
  </si>
  <si>
    <t>8000000000:88:015:0014</t>
  </si>
  <si>
    <t>Фізична особа-підприємець Коптєв Максим Анатолійович</t>
  </si>
  <si>
    <t>МЗК-1-00866</t>
  </si>
  <si>
    <t>29.03.2016</t>
  </si>
  <si>
    <t>вул. Щербакова, 54 (літера А)</t>
  </si>
  <si>
    <t>1, для експлуатації кафе</t>
  </si>
  <si>
    <t>8000000000:85:319:0047</t>
  </si>
  <si>
    <t>ТОВАРИСТВО З ОБМЕЖЕНОЮ ВІДПОВІДАЛЬНІСТЮ "ІНТЕРСТРОЙ ГРУП"</t>
  </si>
  <si>
    <t>39822707</t>
  </si>
  <si>
    <t>10.02.2017</t>
  </si>
  <si>
    <t>МЗК-1-01147</t>
  </si>
  <si>
    <t>вул. Електриків, 28</t>
  </si>
  <si>
    <t>1.13.2, для будівництва, експлуатації та обслуговування житлових будинків з паркінгом та вбудовано-прибудованими адміністративними приміщеннями і закладами громадського харчування</t>
  </si>
  <si>
    <t>8000000000:85:319:0054</t>
  </si>
  <si>
    <t>МЗК-1-01146</t>
  </si>
  <si>
    <t>8000000000:85:319:0085</t>
  </si>
  <si>
    <t>Публічне акціонерне товариство "Київський річковий порт"</t>
  </si>
  <si>
    <t>03150071</t>
  </si>
  <si>
    <t>3816</t>
  </si>
  <si>
    <t>13.10.2016</t>
  </si>
  <si>
    <t>МЗК-1-01052</t>
  </si>
  <si>
    <t>24.10.2016</t>
  </si>
  <si>
    <t>вул. Електриків, 23б</t>
  </si>
  <si>
    <t>8000000000:85:319:0088</t>
  </si>
  <si>
    <t>Товариство з обмеженою відповідальністю "Комплекс рибальський"</t>
  </si>
  <si>
    <t>35961236</t>
  </si>
  <si>
    <t>2518</t>
  </si>
  <si>
    <t>МЗК-1-01299</t>
  </si>
  <si>
    <t>вул. Електриків, 21-23</t>
  </si>
  <si>
    <t>1, для житлової та громадської забудови</t>
  </si>
  <si>
    <t>8000000000:85:321:0005</t>
  </si>
  <si>
    <t>Товариство з обмеженою відповідальністю "ВИРОБНИЧА КОМПАНІЯ ДІСПОМЕД"</t>
  </si>
  <si>
    <t>32250962</t>
  </si>
  <si>
    <t>МЗК-1-00275</t>
  </si>
  <si>
    <t>05.08.2014</t>
  </si>
  <si>
    <t>вул. Фрунзе, 15/1 літ. А, 15 літ. А</t>
  </si>
  <si>
    <t>1.11.6, для експлуатації та обслуговування існуючих офісно-торговельних будівель</t>
  </si>
  <si>
    <t>8000000000:85:321:0007</t>
  </si>
  <si>
    <t>Товариство з обмеженою відповідальністю "Дніпро-2002"</t>
  </si>
  <si>
    <t>32111806</t>
  </si>
  <si>
    <t>26.10.2007</t>
  </si>
  <si>
    <t>85-6-00351</t>
  </si>
  <si>
    <t>30.10.2007</t>
  </si>
  <si>
    <t>пров. Цимлянський, 3 літ. А</t>
  </si>
  <si>
    <t>1.11.6, для реконструкції нежитлового будинку під офісно-учбовий центр з подальшим його обслуговуванням та експлуатацією</t>
  </si>
  <si>
    <t>8000000000:85:353:0003</t>
  </si>
  <si>
    <t>Товариство з обмеженою відповідальністю "Унітек"</t>
  </si>
  <si>
    <t>31457101</t>
  </si>
  <si>
    <t>10-2484</t>
  </si>
  <si>
    <t>02.06.2004</t>
  </si>
  <si>
    <t>85-6-00136</t>
  </si>
  <si>
    <t>вул. Почайнинська, 12а</t>
  </si>
  <si>
    <t>1.11.6, для експлуатації та обслуговування офісного центру</t>
  </si>
  <si>
    <t>8000000000:85:353:0006</t>
  </si>
  <si>
    <t>Товариство з обмеженою відповідальністю "ПЕРСПЕКТИВА РЕЗИДЕНЦІЯ"</t>
  </si>
  <si>
    <t>30058479</t>
  </si>
  <si>
    <t>20.09.2004</t>
  </si>
  <si>
    <t>85-6-00148</t>
  </si>
  <si>
    <t>вул. Спаська, 26/14</t>
  </si>
  <si>
    <t>1.11.6, для будівництва, обслуговування та експлуатації офісно-торговельного центру з підземним паркінгом</t>
  </si>
  <si>
    <t>8000000000:85:353:0008</t>
  </si>
  <si>
    <t>ТОВ "Діловий центр"Перспектива"</t>
  </si>
  <si>
    <t>22958330</t>
  </si>
  <si>
    <t>б/н 85-5-00032</t>
  </si>
  <si>
    <t>14.09.1999</t>
  </si>
  <si>
    <t>85-5-00032</t>
  </si>
  <si>
    <t>вул. Григорія Сковороди, 19</t>
  </si>
  <si>
    <t>0, будівництва та обслуговування офісного центру</t>
  </si>
  <si>
    <t>8000000000:85:353:0011</t>
  </si>
  <si>
    <t>Товариство з обмеженою відповідальністю "ІМ"</t>
  </si>
  <si>
    <t>31993416</t>
  </si>
  <si>
    <t>17-12367</t>
  </si>
  <si>
    <t>13.12.2004</t>
  </si>
  <si>
    <t>85-6-00166</t>
  </si>
  <si>
    <t>вул. Григорія Сковороди, 17 літ. В</t>
  </si>
  <si>
    <t>1.11.6, для експлуатації та обслуговування офісно-адміністративної будівлі</t>
  </si>
  <si>
    <t>8000000000:85:353:0019</t>
  </si>
  <si>
    <t>Закрите акціонерне товариство "ХІМЕКСІ"</t>
  </si>
  <si>
    <t>23737832</t>
  </si>
  <si>
    <t>18.03.2004</t>
  </si>
  <si>
    <t>85-6-00174</t>
  </si>
  <si>
    <t>вул. Григорія Сковороди, 17г</t>
  </si>
  <si>
    <t>1.13.4, для експлуатації та обслуговування офісного приміщення</t>
  </si>
  <si>
    <t>8000000000:85:354:0015</t>
  </si>
  <si>
    <t>Боярчуков Сергій Григорович</t>
  </si>
  <si>
    <t>08.06.2010</t>
  </si>
  <si>
    <t>85-6-00482</t>
  </si>
  <si>
    <t>16.06.2010</t>
  </si>
  <si>
    <t>вул. Ярославська, 13 літ. "Б", "В"</t>
  </si>
  <si>
    <t>1.11.6, для будівництва, реконструкції та обслуговування офісного центру з вбудовано-прибудованими приміщеннями для надання соціальних послуг та підземним паркінгом</t>
  </si>
  <si>
    <t>8000000000:85:356:0001</t>
  </si>
  <si>
    <t>Прогнімак Олександр Володимирович|Фізична особа-підприємець Букшій Анастасія Семенівна</t>
  </si>
  <si>
    <t>24.02.2004</t>
  </si>
  <si>
    <t>85-6-00120</t>
  </si>
  <si>
    <t>вул. Хорива, 25/12</t>
  </si>
  <si>
    <t>1.11.6, для будівництва, експлуатації та обслуговування соціально-культурного та оздоровчого комплексу з підземним паркінгом</t>
  </si>
  <si>
    <t>8000000000:85:356:0003</t>
  </si>
  <si>
    <t>Відкрите акціонерне товариство "Державний Ощадний банк України"</t>
  </si>
  <si>
    <t>2924</t>
  </si>
  <si>
    <t>25.03.2002</t>
  </si>
  <si>
    <t>85-6-00023</t>
  </si>
  <si>
    <t>вул.Хорива,27,літ.А,Б</t>
  </si>
  <si>
    <t>1.11.6, для експлуатації і обслуговування будинків з правом реконструкції</t>
  </si>
  <si>
    <t>8000000000:88:016:0003</t>
  </si>
  <si>
    <t>МЗК-1-00223</t>
  </si>
  <si>
    <t>вул. Салютна, 12/62 (літ.Б)</t>
  </si>
  <si>
    <t>1.10.3, для експлуатації та обслуговування розподільчого пункту (РП-52)</t>
  </si>
  <si>
    <t>8000000000:88:024:0001</t>
  </si>
  <si>
    <t>91-6-00638</t>
  </si>
  <si>
    <t>вул. Академіка Туполєва, 16і</t>
  </si>
  <si>
    <t>1.8, для експлуатації та обслуговування гуртожитків</t>
  </si>
  <si>
    <t>8000000000:88:024:0003</t>
  </si>
  <si>
    <t>вул. Академіка Туполєва, 18д</t>
  </si>
  <si>
    <t>8000000000:88:024:0004</t>
  </si>
  <si>
    <t>вул. Академіка Туполєва, 16є</t>
  </si>
  <si>
    <t>8000000000:88:024:0008</t>
  </si>
  <si>
    <t>вул. Салютна, 1</t>
  </si>
  <si>
    <t>8000000000:88:024:0009</t>
  </si>
  <si>
    <t>Закрите акціонерне товариство "Ринок"Нивки"</t>
  </si>
  <si>
    <t>24729964</t>
  </si>
  <si>
    <t>3672</t>
  </si>
  <si>
    <t>88-6-00017</t>
  </si>
  <si>
    <t>вул. Щербакова, 47</t>
  </si>
  <si>
    <t>1.11.4, Для експлуатації та обслуговування ринку "Нивки"</t>
  </si>
  <si>
    <t>8000000000:88:024:0011</t>
  </si>
  <si>
    <t>Грігорян Юрій Людвикович</t>
  </si>
  <si>
    <t>МЗК-1-01172</t>
  </si>
  <si>
    <t>вул. Академіка Туполєва, 18е</t>
  </si>
  <si>
    <t>8000000000:88:024:0013</t>
  </si>
  <si>
    <t>91-6-00140</t>
  </si>
  <si>
    <t>1.11.4, для розширення існуючої території, експлуатації та обслуговування ринку</t>
  </si>
  <si>
    <t>8000000000:88:024:0020</t>
  </si>
  <si>
    <t>МЗК-1-01283</t>
  </si>
  <si>
    <t>21.07.2017</t>
  </si>
  <si>
    <t>вул. Щербакова, 47б</t>
  </si>
  <si>
    <t>1.11.3, для експлуатації та обслуговування будівлі</t>
  </si>
  <si>
    <t>8000000000:88:024:0022</t>
  </si>
  <si>
    <t>1708</t>
  </si>
  <si>
    <t>МЗК-1-00235</t>
  </si>
  <si>
    <t>вул. Академіка Туполєва, 18г (літ.Б)</t>
  </si>
  <si>
    <t>1.10.3, для експлуатації та обслуговування розподільчого пункту (РП-69)</t>
  </si>
  <si>
    <t>8000000000:88:024:0031</t>
  </si>
  <si>
    <t>8000000000:88:024:0032</t>
  </si>
  <si>
    <t>8000000000:88:024:0034</t>
  </si>
  <si>
    <t>8000000000:88:024:0073</t>
  </si>
  <si>
    <t>Товариство з обмеженою відповідальністю "Плюс Форте"</t>
  </si>
  <si>
    <t>35077674</t>
  </si>
  <si>
    <t>1217</t>
  </si>
  <si>
    <t>28.11.2014</t>
  </si>
  <si>
    <t>МЗК-1-00303</t>
  </si>
  <si>
    <t>01.12.2014</t>
  </si>
  <si>
    <t>вул. Академіка Туполєва, 16 (Літ.Б)</t>
  </si>
  <si>
    <t>1.11.3, для реконструкції та обслуговування торговельно-офісних приміщень</t>
  </si>
  <si>
    <t>8000000000:88:024:0100</t>
  </si>
  <si>
    <t>Товариство з обмеженою відповідальністю "ІНТЕРБУДСЕРВІС"</t>
  </si>
  <si>
    <t>16301117</t>
  </si>
  <si>
    <t>МЗК-1-01921</t>
  </si>
  <si>
    <t>вул. Данила Щербаківського, 47 (літ.1)</t>
  </si>
  <si>
    <t>1.11.3, для експлуатації та обслуговування нежилого будинку (закладу торгівлі та надання послуг)</t>
  </si>
  <si>
    <t>8000000000:85:321:0041</t>
  </si>
  <si>
    <t>Товариство з обмеженою відповідальністю "Алмаз-прес-Україна"</t>
  </si>
  <si>
    <t>30520643</t>
  </si>
  <si>
    <t>МЗК-1-00421</t>
  </si>
  <si>
    <t>від пров.Ярославського до вул.Нижньоюрківської</t>
  </si>
  <si>
    <t>1.13.2, для будівництва житлово-офісного комплексу з підземним паркінгом</t>
  </si>
  <si>
    <t>8000000000:85:322:0027</t>
  </si>
  <si>
    <t>Товариство з обмеженою відповідальністю Багатогалузева науково-виробнича фірма "Славутич"</t>
  </si>
  <si>
    <t>16474317</t>
  </si>
  <si>
    <t>8-7395</t>
  </si>
  <si>
    <t>85-6-00157</t>
  </si>
  <si>
    <t>пров. Електриків, 19</t>
  </si>
  <si>
    <t>1.10.5, Для експлуатації та обслуговування адміністративного будинку</t>
  </si>
  <si>
    <t>8000000000:85:322:0028</t>
  </si>
  <si>
    <t>Товариство з обмеженою відповідальністю Науково-виробнича фірма "Київпромсервіс"</t>
  </si>
  <si>
    <t>19015398</t>
  </si>
  <si>
    <t>22.03.2007</t>
  </si>
  <si>
    <t>85-6-00320</t>
  </si>
  <si>
    <t>пров. Електриків, 9</t>
  </si>
  <si>
    <t>8000000000:85:323:0004</t>
  </si>
  <si>
    <t>550</t>
  </si>
  <si>
    <t>85-6-00512</t>
  </si>
  <si>
    <t>29.12.2011</t>
  </si>
  <si>
    <t>вул. Турівська, 1</t>
  </si>
  <si>
    <t>8000000000:85:325:0001</t>
  </si>
  <si>
    <t>562</t>
  </si>
  <si>
    <t>85-6-00538</t>
  </si>
  <si>
    <t>вул. Волоська, 62</t>
  </si>
  <si>
    <t>1.12.7, для реконструкції та обслуговування спортивно-оздоровчого комплексу</t>
  </si>
  <si>
    <t>8000000000:85:356:0019</t>
  </si>
  <si>
    <t>12.01.2006</t>
  </si>
  <si>
    <t>85-6-00246</t>
  </si>
  <si>
    <t>вул. Верхній Вал, 44</t>
  </si>
  <si>
    <t>1.11.3, для будівництва, обслуговування та експлуатації офісно-торговельного комплексу</t>
  </si>
  <si>
    <t>8000000000:85:359:0005</t>
  </si>
  <si>
    <t>ТОВ "ЕКСКО"</t>
  </si>
  <si>
    <t>21562179</t>
  </si>
  <si>
    <t>б/н 85-5-00037</t>
  </si>
  <si>
    <t>26.10.1999</t>
  </si>
  <si>
    <t>85-5-00037</t>
  </si>
  <si>
    <t>вул. Ярославська, 2, 2/12</t>
  </si>
  <si>
    <t>1.13.2, будівництва та обслуговування будинків для розміщення офісу, торгівельно-побутових і житлових приміщень</t>
  </si>
  <si>
    <t>8000000000:85:359:0009</t>
  </si>
  <si>
    <t>Товариство з обмеженою відповідальністю "Континент груп"</t>
  </si>
  <si>
    <t>31868409</t>
  </si>
  <si>
    <t>85-6-00135</t>
  </si>
  <si>
    <t>вул. Костянтинівська, 17</t>
  </si>
  <si>
    <t>1.11.3, Для будівництва,обслуговування та експлуатації комплексу громадського харчування населення,кулінарії,культурно-розважального центру та магазину</t>
  </si>
  <si>
    <t>8000000000:85:359:0010</t>
  </si>
  <si>
    <t>Товариство з обмеженою відповідальністю "ЛІНІЯ РІЕЛТІ"</t>
  </si>
  <si>
    <t>38346225</t>
  </si>
  <si>
    <t>МЗК-1-00845</t>
  </si>
  <si>
    <t>вул. Нижній Вал, 17/8</t>
  </si>
  <si>
    <t>0, для експлуатації та обслуговування торговельно-офісного комплексу з вбудованими приміщеннями для організації побутового обслуговування населення з підземним паркінгом</t>
  </si>
  <si>
    <t>8000000000:85:359:0011</t>
  </si>
  <si>
    <t>Компанія "Вантер Холдінгз Лімітед"|Компанія "Влер Девелопмент Інк."</t>
  </si>
  <si>
    <t>Іноз(32)|Іноз(33)</t>
  </si>
  <si>
    <t>2-3526</t>
  </si>
  <si>
    <t>85-6-00118</t>
  </si>
  <si>
    <t>вул. Нижній Вал, 19-21 літ. А</t>
  </si>
  <si>
    <t>1.11.3, для експлуатації та обслуговування офісних приміщень</t>
  </si>
  <si>
    <t>8000000000:88:025:0034</t>
  </si>
  <si>
    <t>Шевчук Тамара Петрівна</t>
  </si>
  <si>
    <t>МЗК-1-01251</t>
  </si>
  <si>
    <t>21.06.2017</t>
  </si>
  <si>
    <t>просп. Перемоги, 86а</t>
  </si>
  <si>
    <t>1.11.6, для експлуатації та обслуговування нежитлової будівлі (магазину)</t>
  </si>
  <si>
    <t>8000000000:88:031:0004</t>
  </si>
  <si>
    <t>Нейкурс Ліана Василівна</t>
  </si>
  <si>
    <t>б/н 88-5-00060</t>
  </si>
  <si>
    <t>24.04.2000</t>
  </si>
  <si>
    <t>88-5-00060</t>
  </si>
  <si>
    <t>вул. Краснодарська, 46</t>
  </si>
  <si>
    <t>1.11.6, експлуатації та обслуговування адміністративно-офісної будівлі</t>
  </si>
  <si>
    <t>8000000000:88:031:0026</t>
  </si>
  <si>
    <t>Товариство з обмеженою відповідальністю "ПІЦИЛІЯ"</t>
  </si>
  <si>
    <t>37176695</t>
  </si>
  <si>
    <t>2498</t>
  </si>
  <si>
    <t>МЗК-1-01679</t>
  </si>
  <si>
    <t>вул. Саратовська, 2 літ. "Б"</t>
  </si>
  <si>
    <t>1.11, для експлуатації та обслуговування кафе</t>
  </si>
  <si>
    <t>8000000000:88:042:0018</t>
  </si>
  <si>
    <t>МЗК-1-01575</t>
  </si>
  <si>
    <t>вул. Данила Щербаківського, 36а</t>
  </si>
  <si>
    <t>8000000000:88:047:0069</t>
  </si>
  <si>
    <t>Товариство з обмеженою відповідальністю "ДКС"</t>
  </si>
  <si>
    <t>30153341</t>
  </si>
  <si>
    <t>МЗК-1-00910</t>
  </si>
  <si>
    <t>вул. Щербакова, 19</t>
  </si>
  <si>
    <t>8000000000:88:047:0095</t>
  </si>
  <si>
    <t>МЗК-1-00911</t>
  </si>
  <si>
    <t>8000000000:88:051:0001</t>
  </si>
  <si>
    <t>Українське біблійне товариство</t>
  </si>
  <si>
    <t>19018646</t>
  </si>
  <si>
    <t>559</t>
  </si>
  <si>
    <t>91-6-00286</t>
  </si>
  <si>
    <t>вул. Баумана, 18</t>
  </si>
  <si>
    <t>1.9, для експлуатації та обслуговування житлового будинку і господарських будівель</t>
  </si>
  <si>
    <t>8000000000:88:055:0005</t>
  </si>
  <si>
    <t>Товариство з обмеженою відповідальністю "Світ Трейд ЛТД"</t>
  </si>
  <si>
    <t>24577879</t>
  </si>
  <si>
    <t>02.03.2004</t>
  </si>
  <si>
    <t>91-6-00380</t>
  </si>
  <si>
    <t>вул. Олеся Гончара, 57 літ. "Б"</t>
  </si>
  <si>
    <t>1.11.6, для будівництва,експлуатації та обслуговування адміністративного будинку</t>
  </si>
  <si>
    <t>8000000000:85:327:0002</t>
  </si>
  <si>
    <t>Товариство з обмеженою відповідальністю "Агросервіс" з іноземними інвестиціями</t>
  </si>
  <si>
    <t>30523403</t>
  </si>
  <si>
    <t>1284</t>
  </si>
  <si>
    <t>85-6-00173</t>
  </si>
  <si>
    <t>вул. Ярославська, 57</t>
  </si>
  <si>
    <t>1.11.2, для експлуатації та обслуговування торговельно-складської будівлі</t>
  </si>
  <si>
    <t>8000000000:85:327:0004</t>
  </si>
  <si>
    <t>Товариство з обмеженою відповідальністю "Астеріс"</t>
  </si>
  <si>
    <t>36473306</t>
  </si>
  <si>
    <t>МЗК-1-01342</t>
  </si>
  <si>
    <t>вул. Щекавицька, 46</t>
  </si>
  <si>
    <t>1.13.2, для будівництва, експлуатації та обслуговування адміністративно-готельно-житлового комплексу будівель і споруд з апартаментами, вбудовано-прибудованими приміщеннями громадського та торговельного призначення, з підземними та наземними паркінгами зі знесенням існуючих будівель та споруд</t>
  </si>
  <si>
    <t>1.13.2, для будівництва, експлуатації та обслуговування адміністративно-готельно-житлового комплексу будівель і споруд з апартаментами, вбудовано-прибудованими приміщеннями громадського та торговельного призначення, з підземними та наземними паркінгами...</t>
  </si>
  <si>
    <t>8000000000:85:328:0018</t>
  </si>
  <si>
    <t>Закрите акціонерне товариство "Каньйон"</t>
  </si>
  <si>
    <t>31725394</t>
  </si>
  <si>
    <t>601</t>
  </si>
  <si>
    <t>85-6-00131</t>
  </si>
  <si>
    <t>вул. Почайнинська, 38/44</t>
  </si>
  <si>
    <t>1.11.6, для реконструкції інженерно-побутового корпусу під фізкультурно-оздоровчий дозвільний центр, його подальшої експлуатації та обслуговування</t>
  </si>
  <si>
    <t>8000000000:85:329:0003</t>
  </si>
  <si>
    <t>Закрите акціонерне товариство "Інститут хлібопродуктів"</t>
  </si>
  <si>
    <t>31993128</t>
  </si>
  <si>
    <t>85-6-00074</t>
  </si>
  <si>
    <t>вул. Верхній Вал, 72</t>
  </si>
  <si>
    <t>1.11.5, для експлуатації та обслуговування офісу для науково-дослідних та виробничих цілей</t>
  </si>
  <si>
    <t>8000000000:85:329:0004</t>
  </si>
  <si>
    <t>Акціонерне комерційно-виробниче товариство "Торгрічтранс"|Товариство з обмеженою відповідальністю "МТР менеджмент Україна"</t>
  </si>
  <si>
    <t>03150326|19364495</t>
  </si>
  <si>
    <t>2-1995</t>
  </si>
  <si>
    <t>85-6-00169</t>
  </si>
  <si>
    <t>20.01.2005</t>
  </si>
  <si>
    <t>вул. Набережно-Хрещатицька, 10а</t>
  </si>
  <si>
    <t>1.11.3, для обслуговування та експлуатації офісних та складських приміщень</t>
  </si>
  <si>
    <t>8000000000:85:331:0015</t>
  </si>
  <si>
    <t>Товариство з обмеженою відповідальністю "Дік"</t>
  </si>
  <si>
    <t>24589888</t>
  </si>
  <si>
    <t>б/н 85-5-00031</t>
  </si>
  <si>
    <t>85-5-00031</t>
  </si>
  <si>
    <t>вул. Межигірська, 56/63</t>
  </si>
  <si>
    <t>0, будівництва та обслуговування дитячого ігрового комплексу</t>
  </si>
  <si>
    <t>8000000000:85:362:0011</t>
  </si>
  <si>
    <t>Товариство з обмеженою відповідальністю "Велта-Омега"</t>
  </si>
  <si>
    <t>32825570</t>
  </si>
  <si>
    <t>2036</t>
  </si>
  <si>
    <t>85-6-00339</t>
  </si>
  <si>
    <t>вул. Григорія Сковороди, 1</t>
  </si>
  <si>
    <t>1.11.6, для будівництва, експлуатації та обслуговування офісного центру з приміщеннями громадсько-побутового призначення та паркінгом</t>
  </si>
  <si>
    <t>8000000000:85:365:0001</t>
  </si>
  <si>
    <t>Товариство з обмеженою відповідальністю "Текнопак"</t>
  </si>
  <si>
    <t>31514835</t>
  </si>
  <si>
    <t>85-6-00518</t>
  </si>
  <si>
    <t>09.07.2012</t>
  </si>
  <si>
    <t>вул.Костянтинівська/ Хорива, 11/13 (літера А)</t>
  </si>
  <si>
    <t>1.11.6, для реставрації та реконструкції будівлі під офісно-готельний комплекс з подальшими експлуатацією та обслуговуванням</t>
  </si>
  <si>
    <t>8000000000:85:365:0012</t>
  </si>
  <si>
    <t>Відкрите акціонерне товариство "Акціонерний комерційний банк"Автокразбанк"</t>
  </si>
  <si>
    <t>20046323</t>
  </si>
  <si>
    <t>85-6-00278</t>
  </si>
  <si>
    <t>вул.Хорива/ Житньоторзька, 1/2</t>
  </si>
  <si>
    <t>8000000000:85:365:0018</t>
  </si>
  <si>
    <t>Товариство з обмеженою відповідальністю "Рось ЛТД"</t>
  </si>
  <si>
    <t>22955550</t>
  </si>
  <si>
    <t>85-6-00010</t>
  </si>
  <si>
    <t>15.04.2001</t>
  </si>
  <si>
    <t>вул. Верхній Вал, 20</t>
  </si>
  <si>
    <t>1.11.3, для експлуатації та обслуговування магазину "Будматеріали"</t>
  </si>
  <si>
    <t>8000000000:88:055:0051</t>
  </si>
  <si>
    <t>Копиленко Марія Любимівна</t>
  </si>
  <si>
    <t>8</t>
  </si>
  <si>
    <t>МЗК-1-01499</t>
  </si>
  <si>
    <t>вул. Богдана Хмельницького, 68 (літ.Е)</t>
  </si>
  <si>
    <t>0, для експлуатації та обслуговування господарської споруди</t>
  </si>
  <si>
    <t>8000000000:88:057:0018</t>
  </si>
  <si>
    <t>Приватне акціонерне товариство "Київстар"</t>
  </si>
  <si>
    <t>21673832</t>
  </si>
  <si>
    <t>МЗК-1-00241</t>
  </si>
  <si>
    <t>16.04.2014</t>
  </si>
  <si>
    <t>вул. Дегтярівська, 53</t>
  </si>
  <si>
    <t>0, для експлуатації та обслуговування адміністративних будівель та виробничих споруд майнового комплексу</t>
  </si>
  <si>
    <t>8000000000:88:057:0023</t>
  </si>
  <si>
    <t>Товариство з обмеженою відповідальністю "Народна медицина Данили Зубицького"</t>
  </si>
  <si>
    <t>23706079</t>
  </si>
  <si>
    <t>20.08.2011</t>
  </si>
  <si>
    <t>91-6-00936</t>
  </si>
  <si>
    <t>30.08.2011</t>
  </si>
  <si>
    <t>вул. Миколи Шпака, 3</t>
  </si>
  <si>
    <t>1.11.6, для експлуатації та обслуговування консультативної поліклініки народної медицини</t>
  </si>
  <si>
    <t>8000000000:88:057:0042</t>
  </si>
  <si>
    <t>91-6-00935</t>
  </si>
  <si>
    <t>8000000000:88:059:0007</t>
  </si>
  <si>
    <t>17-1494</t>
  </si>
  <si>
    <t>91-6-00434</t>
  </si>
  <si>
    <t>вул. Ежена Потьє, 4</t>
  </si>
  <si>
    <t>1.13.4, для експлуатації та обслуговування будівель і спроуд дослідного хлібзаводу</t>
  </si>
  <si>
    <t>8000000000:88:059:0014</t>
  </si>
  <si>
    <t>ТОВ "Джерело-ЛТД"</t>
  </si>
  <si>
    <t>03060327</t>
  </si>
  <si>
    <t>МЗК-1-00919</t>
  </si>
  <si>
    <t>вул. Ежена Потьє, 10а</t>
  </si>
  <si>
    <t>0, експлуатації та обслуговування адміністративного корпусу та складських приміщень і споруд</t>
  </si>
  <si>
    <t>8000000000:88:061:0301</t>
  </si>
  <si>
    <t>Приватне акціонерне товариство "Київський завод світлочутливих матеріалів"Фотон"</t>
  </si>
  <si>
    <t>00205162</t>
  </si>
  <si>
    <t>б/н 91-6-00567</t>
  </si>
  <si>
    <t>18.05.2006</t>
  </si>
  <si>
    <t>91-6-00567</t>
  </si>
  <si>
    <t>просп. Перемоги, 42</t>
  </si>
  <si>
    <t>1.13.4, для будівництва, експлуатації та обслуговування житлово-офісного комплексу з торговими приміщеннями, приміщеннями соціальної інфраструктури та підземним паркінгом зі знесенням існуючих нежитлових будівель</t>
  </si>
  <si>
    <t>8000000000:88:062:0006</t>
  </si>
  <si>
    <t>Приватне підприємство "ДІАНА В"</t>
  </si>
  <si>
    <t>30022641</t>
  </si>
  <si>
    <t>МЗК-1-00705</t>
  </si>
  <si>
    <t>пров. Брест-Литовський, 1</t>
  </si>
  <si>
    <t>1.11.3, для реконструкції, експлуатації та обслуговування кафе та магазину</t>
  </si>
  <si>
    <t>8000000000:85:332:0018</t>
  </si>
  <si>
    <t>Приватне підприємство "Мистецьке агенство"Перлини сезону"</t>
  </si>
  <si>
    <t>31484575</t>
  </si>
  <si>
    <t>85-6-00264</t>
  </si>
  <si>
    <t>вул. Оболонська, 21</t>
  </si>
  <si>
    <t>1.11.6, для розташування збірно-розбірного павільйону для розміщення кав'ярні та творчої студії</t>
  </si>
  <si>
    <t>8000000000:85:333:0007</t>
  </si>
  <si>
    <t>19494826</t>
  </si>
  <si>
    <t>19.05.2000</t>
  </si>
  <si>
    <t>85-6-00004</t>
  </si>
  <si>
    <t>вул. Межигірська, 46/24</t>
  </si>
  <si>
    <t>1.11.3, для експлуатації та обслуговування овочевого магазину</t>
  </si>
  <si>
    <t>8000000000:85:333:0008</t>
  </si>
  <si>
    <t>Ялижко Станіслав Станіславович</t>
  </si>
  <si>
    <t>5081</t>
  </si>
  <si>
    <t>МЗК-1-01476</t>
  </si>
  <si>
    <t>вул. Оболонська, 34</t>
  </si>
  <si>
    <t>1, для експлуатації та обслуговування павільйону по заготівлі вторсировини</t>
  </si>
  <si>
    <t>8000000000:85:337:0009</t>
  </si>
  <si>
    <t>Приватне підприємство "ТК Фірма Надія"</t>
  </si>
  <si>
    <t>19022777</t>
  </si>
  <si>
    <t>6635</t>
  </si>
  <si>
    <t>85-6-00017</t>
  </si>
  <si>
    <t>04.12.2001</t>
  </si>
  <si>
    <t>вул. Введенська, 15</t>
  </si>
  <si>
    <t>8000000000:85:369:0006</t>
  </si>
  <si>
    <t>Товариство з обмеженою відповідальністю "Автобудінвест"</t>
  </si>
  <si>
    <t>24577023</t>
  </si>
  <si>
    <t>834у</t>
  </si>
  <si>
    <t>18.07.2007</t>
  </si>
  <si>
    <t>85-6-00338</t>
  </si>
  <si>
    <t>23.07.2007</t>
  </si>
  <si>
    <t>вул. Іллінська, 22/13 літ. "А", "Б", "Д"</t>
  </si>
  <si>
    <t>1.11.6, для будівництва, обслуговування та експлуатації готельно-офісного комплексу</t>
  </si>
  <si>
    <t>8000000000:85:371:0017</t>
  </si>
  <si>
    <t>б/н 85-5-00022</t>
  </si>
  <si>
    <t>85-5-00022</t>
  </si>
  <si>
    <t>вул. Набережно-Хрещатицька, 13-15</t>
  </si>
  <si>
    <t>1.12.7, для будівництва з подальшою експлуатацією фізкультурно-оздоровчого комплексу</t>
  </si>
  <si>
    <t>8000000000:85:373:0004</t>
  </si>
  <si>
    <t>Суб'єкт підприємницької діяльності-фізична особа Скрипченко Микола Тимофійович</t>
  </si>
  <si>
    <t>85-6-00055</t>
  </si>
  <si>
    <t>17.07.2003</t>
  </si>
  <si>
    <t>вул. Боричів тік, 35в</t>
  </si>
  <si>
    <t>1.11.6, для обслуговування та експлуатації адміністративно-офісного корпусу</t>
  </si>
  <si>
    <t>8000000000:85:373:0007</t>
  </si>
  <si>
    <t>ТОВАРИСТВО З ОБМЕЖЕНОЮ ВІДПОВІДАЛЬНІСТЮ "АНДРІЇВСЬКИЙ ПЛАЗА"</t>
  </si>
  <si>
    <t>33057017</t>
  </si>
  <si>
    <t>б/н 85-6-00289</t>
  </si>
  <si>
    <t>85-6-00289</t>
  </si>
  <si>
    <t>вул. Фролівська, 9-11</t>
  </si>
  <si>
    <t>1.11.3, для будівництва, експлуатації та обслуговування торгово-офісного комплексу з вбудовано-пибудованими приміщеннями та підземним паркінгом</t>
  </si>
  <si>
    <t>8000000000:85:373:0012</t>
  </si>
  <si>
    <t>85-6-00509</t>
  </si>
  <si>
    <t>02.11.2011</t>
  </si>
  <si>
    <t>узвіз Андріївський, 10 літ. "Б"</t>
  </si>
  <si>
    <t>1.11.6, для будівництва, експлуатації та обслуговування торгово-офісного комплексу з вбудовано-прибудованими приміщеннями та підземним паркінгом</t>
  </si>
  <si>
    <t>8000000000:85:375:0002</t>
  </si>
  <si>
    <t>Товариство з обмеженою відповідальністю "Київоблбуд"</t>
  </si>
  <si>
    <t>05516487</t>
  </si>
  <si>
    <t>976</t>
  </si>
  <si>
    <t>85-6-00089</t>
  </si>
  <si>
    <t>вул. Боричів тік, 30</t>
  </si>
  <si>
    <t>1.13.2, для будівництва, обслуговування та експлуатації житлового будинку з влаштуванням у цокольному поверсі двох спортивно-оздоровчих залів</t>
  </si>
  <si>
    <t>8000000000:88:059:0028</t>
  </si>
  <si>
    <t>Закрите акціонерне товариство "Зв'язок"</t>
  </si>
  <si>
    <t>05433531</t>
  </si>
  <si>
    <t>б/н 88-5-00024</t>
  </si>
  <si>
    <t>88-5-00024</t>
  </si>
  <si>
    <t>вул. Івана Шевцова, 5</t>
  </si>
  <si>
    <t>0, експлуатації та обслуговування гуртожитку і складських приміщень</t>
  </si>
  <si>
    <t>8000000000:88:059:0056</t>
  </si>
  <si>
    <t>Закрите акціонерне товариство Пластмаш</t>
  </si>
  <si>
    <t>00219371</t>
  </si>
  <si>
    <t>б/н 88-5-00025</t>
  </si>
  <si>
    <t>88-5-00025</t>
  </si>
  <si>
    <t>вул. Івана Шевцова, 1</t>
  </si>
  <si>
    <t>0, експлуатації та обслуговування адміністративної будівні і виробничих корпусів</t>
  </si>
  <si>
    <t>8000000000:88:061:0001</t>
  </si>
  <si>
    <t>Закрите акціонерне товариство "Транспортник"</t>
  </si>
  <si>
    <t>21514186</t>
  </si>
  <si>
    <t>1512</t>
  </si>
  <si>
    <t>25.12.2008</t>
  </si>
  <si>
    <t>91-6-00830</t>
  </si>
  <si>
    <t>30.12.2008</t>
  </si>
  <si>
    <t>вул. Дегтярівська, 25а</t>
  </si>
  <si>
    <t>1.13.2, для будівництва, експлуатації та обслуговування житлового комплексу з вбудовано-прибудованими приміщеннями, паркінгом та готельно-офісним центром</t>
  </si>
  <si>
    <t>8000000000:88:061:0015</t>
  </si>
  <si>
    <t>1655</t>
  </si>
  <si>
    <t>МЗК-1-00231</t>
  </si>
  <si>
    <t>вул. Олександра Довженка, 12б</t>
  </si>
  <si>
    <t>1.10.3, для експлуатації та обслуговування виробничої бази РКМ "Західний"</t>
  </si>
  <si>
    <t>8000000000:88:061:0038</t>
  </si>
  <si>
    <t>ПУБЛІЧНЕ АКЦІОНЕРНЕ ТОВАРИСТВО "ТРАНСПОРТНИК"</t>
  </si>
  <si>
    <t>91-6-00212</t>
  </si>
  <si>
    <t>05.02.2004</t>
  </si>
  <si>
    <t>1.13.3, для будівництва житлового комплексу</t>
  </si>
  <si>
    <t>8000000000:88:062:0012</t>
  </si>
  <si>
    <t>Обслуговуючий кооператив по будівництву та експлуатації індивідуальних гаражів Радянського району м.Києва "АВТОАМАТОР"</t>
  </si>
  <si>
    <t>30180485</t>
  </si>
  <si>
    <t>91-6-00105</t>
  </si>
  <si>
    <t>вул. Ванди Василевської, 15а</t>
  </si>
  <si>
    <t>8000000000:88:062:0013</t>
  </si>
  <si>
    <t>8000000000:88:062:0014</t>
  </si>
  <si>
    <t>8000000000:88:062:0015</t>
  </si>
  <si>
    <t>8000000000:88:062:0016</t>
  </si>
  <si>
    <t>8000000000:88:073:0023</t>
  </si>
  <si>
    <t>Товариство з обмеженою відповідальністю "КИЇВРЕСУРСБУД"</t>
  </si>
  <si>
    <t>34487783</t>
  </si>
  <si>
    <t>4420</t>
  </si>
  <si>
    <t>МЗК-1-00047</t>
  </si>
  <si>
    <t>просп. Перемоги, 90/1</t>
  </si>
  <si>
    <t>1.13.2, для будівництва, експлуатації та обслуговування житлово-офісно-торговельного комплексу</t>
  </si>
  <si>
    <t>8000000000:85:339:0012</t>
  </si>
  <si>
    <t>07.05.2007</t>
  </si>
  <si>
    <t>85-6-00322</t>
  </si>
  <si>
    <t>11.05.2007</t>
  </si>
  <si>
    <t>перетин вул.Ярославської та вул.Волоської</t>
  </si>
  <si>
    <t>1.11.3, для будівництва,експлуатації та обслуговування торговельного центру</t>
  </si>
  <si>
    <t>8000000000:85:341:0006</t>
  </si>
  <si>
    <t>Підприємство із 100% іноземним капіталом "Українська компанія"</t>
  </si>
  <si>
    <t>31140362</t>
  </si>
  <si>
    <t>29.10.2003</t>
  </si>
  <si>
    <t>85-6-00075</t>
  </si>
  <si>
    <t>вул. Верхній Вал, 68 літ. А, А', А'', А''', Б</t>
  </si>
  <si>
    <t>1.11.6, для будівництва, експлуатації та обслуговування нежитлового будинку для розміщення  офісних та торговельних приміщень</t>
  </si>
  <si>
    <t>8000000000:85:341:0008</t>
  </si>
  <si>
    <t>Товариство з обмеженою відповідальністю "Компанія"Актив-2005"</t>
  </si>
  <si>
    <t>33739631</t>
  </si>
  <si>
    <t>б/н 85-6-00439</t>
  </si>
  <si>
    <t>31.12.2008</t>
  </si>
  <si>
    <t>85-6-00439</t>
  </si>
  <si>
    <t>вул. Верхній Вал, 62б</t>
  </si>
  <si>
    <t>1.11.6, для реконструкції, експлуатації та обслуговування нежитлової будівлі</t>
  </si>
  <si>
    <t>8000000000:85:375:0018</t>
  </si>
  <si>
    <t>2204</t>
  </si>
  <si>
    <t>85-6-00006</t>
  </si>
  <si>
    <t>27.07.2000</t>
  </si>
  <si>
    <t>площа Контрактова, 7</t>
  </si>
  <si>
    <t>1.12.8, для будівництва та експлуатації адміністративного будинку</t>
  </si>
  <si>
    <t>8000000000:85:376:0011</t>
  </si>
  <si>
    <t>Акціонерне товариство закритого типу "Поділ"|Товариство з обмеженою відповідальністю "АРЕС"|Товариство з обмеженою відповідальністю "ХОЛДІНГ-СЕРВІС"</t>
  </si>
  <si>
    <t>16474958|24362096|24100717</t>
  </si>
  <si>
    <t>17-4100</t>
  </si>
  <si>
    <t>85-6-00277</t>
  </si>
  <si>
    <t>вул. Петра Сагайдачного, 41</t>
  </si>
  <si>
    <t>1.13.4, для обслуговування та експлуатації торгового комплексу</t>
  </si>
  <si>
    <t>8000000000:85:376:0023</t>
  </si>
  <si>
    <t>Товариство з обмеженою відповідальністю "НІКА-НОВИЙ СВІТ"</t>
  </si>
  <si>
    <t>32667769</t>
  </si>
  <si>
    <t>МЗК-1-02006</t>
  </si>
  <si>
    <t>16.08.2019</t>
  </si>
  <si>
    <t>вул. Петра Сагайдачного, 29 (літ.А, Б)</t>
  </si>
  <si>
    <t>0, для проектування реставрації, реабілітації та пристосування нежитлового будинку з частковою реконструкцією прибудинкової споруди під готельно-адміністративний центр з приміщеннями торгово-громадського призначення</t>
  </si>
  <si>
    <t>8000000000:88:061:0042</t>
  </si>
  <si>
    <t>Товариство з обмеженою відповідальністю "МІКОМ-ХАУС"</t>
  </si>
  <si>
    <t>32046706</t>
  </si>
  <si>
    <t>б/н 91-6-00609</t>
  </si>
  <si>
    <t>91-6-00609</t>
  </si>
  <si>
    <t>вул. Дегтярівська, 27</t>
  </si>
  <si>
    <t>1.11.6, для реконструкції незавершеного будівництвом об'єкта - науково-дослідного центру медичного обладнання та інформаційних технологій</t>
  </si>
  <si>
    <t>8000000000:88:061:0044</t>
  </si>
  <si>
    <t>Закрите акціонерне товариство "Київське автотраспортне підприємство бакалеї"</t>
  </si>
  <si>
    <t>21534734</t>
  </si>
  <si>
    <t>б/н 88-5-00040</t>
  </si>
  <si>
    <t>11.02.1999</t>
  </si>
  <si>
    <t>88-5-00040</t>
  </si>
  <si>
    <t>вул. Дегтярівська, 29</t>
  </si>
  <si>
    <t>0, експлуатації та обслуговування комплексу адміністративно-господарських будівель і споруд</t>
  </si>
  <si>
    <t>8000000000:88:061:0048</t>
  </si>
  <si>
    <t>Закрите акціонерне товариство "Автотранспортне підприємство"Меблі"</t>
  </si>
  <si>
    <t>05415616</t>
  </si>
  <si>
    <t>б/н 91-6-00595</t>
  </si>
  <si>
    <t>21.11.2006</t>
  </si>
  <si>
    <t>91-6-00595</t>
  </si>
  <si>
    <t>вул. Дегтярівська, 27а</t>
  </si>
  <si>
    <t>1.14.2, для експлуатації та обслуговування адміністративно-виробничого комплексу</t>
  </si>
  <si>
    <t>8000000000:88:061:0087</t>
  </si>
  <si>
    <t>Товариство з обмеженою відповідальністю "Суліко"</t>
  </si>
  <si>
    <t>32211848</t>
  </si>
  <si>
    <t>91-6-00168</t>
  </si>
  <si>
    <t>16.10.2003</t>
  </si>
  <si>
    <t>просп. Перемоги, 40а</t>
  </si>
  <si>
    <t>0, експлуатації та обслуговування кафе "Ліра"</t>
  </si>
  <si>
    <t>8000000000:88:061:0100</t>
  </si>
  <si>
    <t>Товариство з обмеженою відповідальністю "Машинобудівник"</t>
  </si>
  <si>
    <t>13676229</t>
  </si>
  <si>
    <t>б/н 88-5-00027</t>
  </si>
  <si>
    <t>88-5-00027</t>
  </si>
  <si>
    <t>вул. Зоологічна, 5/1</t>
  </si>
  <si>
    <t>1.13.2, для експлуатації та обслуговування адміністративної будівлі та складських споруд</t>
  </si>
  <si>
    <t>8000000000:88:061:0101</t>
  </si>
  <si>
    <t>Товариство з обмеженою відповідальністю "Людмила-Фарм"</t>
  </si>
  <si>
    <t>24741764</t>
  </si>
  <si>
    <t>91-6-00554</t>
  </si>
  <si>
    <t>1.11.6, для експлуатації та обслуговування адміністративної нежитлової будівлі</t>
  </si>
  <si>
    <t>8000000000:88:061:0105</t>
  </si>
  <si>
    <t>Товариство з обмеженою відповідальністю "Парк Пушкіна"</t>
  </si>
  <si>
    <t>31485060</t>
  </si>
  <si>
    <t>МЗК-1-00771</t>
  </si>
  <si>
    <t>12.01.2016</t>
  </si>
  <si>
    <t>просп. Перемоги, 40</t>
  </si>
  <si>
    <t>1.12.9, для експлуатації та обслуговування будівель і споруд парку культури та відпочинку, без права нового будівництва</t>
  </si>
  <si>
    <t>8000000000:88:073:0026</t>
  </si>
  <si>
    <t>Фонд соціального страхування від нещасних випадків на виробництві та професійних захворювань України</t>
  </si>
  <si>
    <t>00013764</t>
  </si>
  <si>
    <t>3997</t>
  </si>
  <si>
    <t>91-6-00818</t>
  </si>
  <si>
    <t>просп. Перемоги, 92/2</t>
  </si>
  <si>
    <t>1.12.5, для  експлуатації та обслуговування нежитлового будинку адміністративного призначення</t>
  </si>
  <si>
    <t>8000000000:88:077:0034</t>
  </si>
  <si>
    <t>Відкрите акціонерне товариство "Універсам N 2"</t>
  </si>
  <si>
    <t>05415674</t>
  </si>
  <si>
    <t>б/н 88-5-00039</t>
  </si>
  <si>
    <t>01.02.1999</t>
  </si>
  <si>
    <t>88-5-00039</t>
  </si>
  <si>
    <t>просп. Перемоги, 94/1</t>
  </si>
  <si>
    <t>8000000000:88:077:0040</t>
  </si>
  <si>
    <t>Товариство з обмеженою відповідальністю "Центр розвитку моди-ЛТД"</t>
  </si>
  <si>
    <t>19126347</t>
  </si>
  <si>
    <t>91-6-00623</t>
  </si>
  <si>
    <t>вул. Академіка Туполєва, 4б</t>
  </si>
  <si>
    <t>1.13.4, для експлуатації та обслуговування будівлі цілісного майнового комплексу</t>
  </si>
  <si>
    <t>8000000000:88:077:0041</t>
  </si>
  <si>
    <t>1400</t>
  </si>
  <si>
    <t>МЗК-1-00212</t>
  </si>
  <si>
    <t>10.04.2014</t>
  </si>
  <si>
    <t>просп. Перемоги, 98/2 (літ.Б)</t>
  </si>
  <si>
    <t>1.10.3, для експлуатації та обслуговування трансформаторної підстанції (ТП-1744)</t>
  </si>
  <si>
    <t>8000000000:88:077:0048</t>
  </si>
  <si>
    <t>ТОВАРИСТВО З ОБМЕЖЕНОЮ ВІДПОВІДАЛЬНІСТЮ "БУРХЛИВИЙ ПОТІК"</t>
  </si>
  <si>
    <t>36176872</t>
  </si>
  <si>
    <t>888</t>
  </si>
  <si>
    <t>МЗК-1-01012</t>
  </si>
  <si>
    <t>вул. Академіка Туполєва, 8</t>
  </si>
  <si>
    <t>0, для будівництва, експлуатації та обслуговування багатофункціонального комплексу у складі житлових будинків, торгівельно-офісних приміщень, об'єктів соціально-побутового призначення</t>
  </si>
  <si>
    <t>8000000000:85:342:0009</t>
  </si>
  <si>
    <t>ТОВАРИСТВО З ОБМЕЖЕНОЮ ВІДПОВІДАЛЬНІСТЮ "ГОТЕЛЬНИЙ КОМПЛЕКС"СПАСЬКИЙ"</t>
  </si>
  <si>
    <t>38896914</t>
  </si>
  <si>
    <t>2374</t>
  </si>
  <si>
    <t>МЗК-1-00967</t>
  </si>
  <si>
    <t>вул. Спаська, 31а</t>
  </si>
  <si>
    <t>1.11.6, для експлуатації та обслуговування нежитлового будинку - готелю</t>
  </si>
  <si>
    <t>8000000000:85:342:0010</t>
  </si>
  <si>
    <t>Відкрите акціонерне товариство "Трест Київспецбуд"</t>
  </si>
  <si>
    <t>602</t>
  </si>
  <si>
    <t>85-6-00352</t>
  </si>
  <si>
    <t>02.11.2007</t>
  </si>
  <si>
    <t>вул. Спаська, 31б</t>
  </si>
  <si>
    <t>1.10.5, для обслуговування та експлуатації адміністративного будинку</t>
  </si>
  <si>
    <t>8000000000:85:342:0017</t>
  </si>
  <si>
    <t>Приватне підприємство "АТЛАНТ-98"</t>
  </si>
  <si>
    <t>25400025</t>
  </si>
  <si>
    <t>17-3350</t>
  </si>
  <si>
    <t>85-6-00221</t>
  </si>
  <si>
    <t>вул. Спаська, 35</t>
  </si>
  <si>
    <t>1.11.6, для будівництва,обслуговування та експлуатації офісно-громадського комплексу з торговельними приміщеннями сучасного рівня, з підземним та прилеглим паркінгом</t>
  </si>
  <si>
    <t>0, для будівництва житлового будинку у складі офісного комплексу з паркінгом</t>
  </si>
  <si>
    <t>8000000000:85:347:0001</t>
  </si>
  <si>
    <t>85-6-00145</t>
  </si>
  <si>
    <t>вул. Фрунзе, 12</t>
  </si>
  <si>
    <t>1.11.5, для обслуговування та експлуатації їдальні</t>
  </si>
  <si>
    <t>8000000000:85:347:0004</t>
  </si>
  <si>
    <t>Товариство з обмеженою відповідальністю "СПАРК"</t>
  </si>
  <si>
    <t>31242086</t>
  </si>
  <si>
    <t>1091</t>
  </si>
  <si>
    <t>85-6-00083</t>
  </si>
  <si>
    <t>вул. Костянтинівська, 33</t>
  </si>
  <si>
    <t>1.13.2, для будівництва, обслуговування та експлуатації житлово-офісного будинку</t>
  </si>
  <si>
    <t>8000000000:85:347:0013</t>
  </si>
  <si>
    <t>Приватне підприємство "Центр Промінь"</t>
  </si>
  <si>
    <t>04872961</t>
  </si>
  <si>
    <t>1516</t>
  </si>
  <si>
    <t>85-6-00002</t>
  </si>
  <si>
    <t>вул. Ратманського, 6б</t>
  </si>
  <si>
    <t>1.13.4, експлуатація та обслуговування виробничо-офісного будинку</t>
  </si>
  <si>
    <t>8000000000:85:347:0015</t>
  </si>
  <si>
    <t>Товариство з обмеженою відповідальністю "Стройторг"</t>
  </si>
  <si>
    <t>32307442</t>
  </si>
  <si>
    <t>85-6-00350</t>
  </si>
  <si>
    <t>вул. Введенська, 4 літ. "А"</t>
  </si>
  <si>
    <t>1.13.4, для реставрації нежитлової будівлі під офісну з подальшими експлуатацією та обслуговуванням</t>
  </si>
  <si>
    <t>8000000000:85:377:0011</t>
  </si>
  <si>
    <t>Товариство з обмеженою відповідальністю "КОРН"</t>
  </si>
  <si>
    <t>31628467</t>
  </si>
  <si>
    <t>873</t>
  </si>
  <si>
    <t>04.09.2003</t>
  </si>
  <si>
    <t>85-6-00105</t>
  </si>
  <si>
    <t>вул. Борисоглібська, 3</t>
  </si>
  <si>
    <t>1.13.4, для реконструкції будівлі під житлово-офісний комплекс з вбудованими приміщеннями громадського призначення та підземним паркінгом з його подальшою експлуатацією та обслуговуванням</t>
  </si>
  <si>
    <t>8000000000:85:377:0017</t>
  </si>
  <si>
    <t>Товариство з обмеженою відповідальністю "ВЕОН ПЛЮС"</t>
  </si>
  <si>
    <t>34619544</t>
  </si>
  <si>
    <t>8237</t>
  </si>
  <si>
    <t>85-6-00536</t>
  </si>
  <si>
    <t>20.12.2012</t>
  </si>
  <si>
    <t>вул. Братська, 17-19</t>
  </si>
  <si>
    <t>1.11.6, для будівництва, обслуговування та експлуатації готельно-адміністративного комплексу з паркінгом</t>
  </si>
  <si>
    <t>8000000000:85:378:0008</t>
  </si>
  <si>
    <t>Мале виробниче підприємство "Абрис"</t>
  </si>
  <si>
    <t>14283355</t>
  </si>
  <si>
    <t>б/н 85-5-00002</t>
  </si>
  <si>
    <t>28.07.1994</t>
  </si>
  <si>
    <t>85-5-00002</t>
  </si>
  <si>
    <t>вул. Андріївська, 7</t>
  </si>
  <si>
    <t>0, відтворення будівлі під розміщення в ньому представництва підприємства та книгарні</t>
  </si>
  <si>
    <t>8000000000:85:378:0014</t>
  </si>
  <si>
    <t>Товариство з обмеженою відповідальністю "Б.І.С.""В.І.S."</t>
  </si>
  <si>
    <t>32158357</t>
  </si>
  <si>
    <t>МЗК-1-00418</t>
  </si>
  <si>
    <t>вул. Петра Сагайдачного, 16а</t>
  </si>
  <si>
    <t>1.11.3, для будівництва офісних та торгових приміщень, закладів громадського харчування</t>
  </si>
  <si>
    <t>8000000000:85:378:0017</t>
  </si>
  <si>
    <t>Товариство з обмеженою відповідальністю "Проектно-будівельне підприємство"ЛЕВ"</t>
  </si>
  <si>
    <t>31089513</t>
  </si>
  <si>
    <t>07.04.2004</t>
  </si>
  <si>
    <t>85-6-00116</t>
  </si>
  <si>
    <t>вул. Борисоглібська, 2</t>
  </si>
  <si>
    <t>1.13.3, для будівництва, обслуговування та експлуатації житлового будинку</t>
  </si>
  <si>
    <t>8000000000:88:061:0106</t>
  </si>
  <si>
    <t>МЗК-1-00770</t>
  </si>
  <si>
    <t>8000000000:88:061:0107</t>
  </si>
  <si>
    <t>445</t>
  </si>
  <si>
    <t>МЗК-1-00769</t>
  </si>
  <si>
    <t>11.01.2016</t>
  </si>
  <si>
    <t>8000000000:88:061:0111</t>
  </si>
  <si>
    <t>5372</t>
  </si>
  <si>
    <t>МЗК-1-00774</t>
  </si>
  <si>
    <t>8000000000:88:061:0114</t>
  </si>
  <si>
    <t>МЗК-1-00225</t>
  </si>
  <si>
    <t>вул. Олександра Довженка, 2 (літ.А)</t>
  </si>
  <si>
    <t>1.10.3, для експлуатації та обслуговування трансформаторної підстанції (ТП-1679)</t>
  </si>
  <si>
    <t>8000000000:88:061:0118</t>
  </si>
  <si>
    <t>Товариство з обмеженою відповідальностю "АККО Інтернешнл"</t>
  </si>
  <si>
    <t>19257351</t>
  </si>
  <si>
    <t>МЗК-1-00951</t>
  </si>
  <si>
    <t>29.06.2016</t>
  </si>
  <si>
    <t>просп. Перемоги, 40б</t>
  </si>
  <si>
    <t>1.11.6, для експлуатації та обслуговування виставкового центру</t>
  </si>
  <si>
    <t>8000000000:88:061:0121</t>
  </si>
  <si>
    <t>Дочірнє підприємство "Інститут Генетики Репродукції"</t>
  </si>
  <si>
    <t>25392417</t>
  </si>
  <si>
    <t>2-1265</t>
  </si>
  <si>
    <t>02.07.2002</t>
  </si>
  <si>
    <t>91-6-00051</t>
  </si>
  <si>
    <t>18.07.2002</t>
  </si>
  <si>
    <t>вулиця Зоологічна, 3 (літера "Д")</t>
  </si>
  <si>
    <t>1.12.5, для експлуатації та обслуговування будівлі інституту (медичний заклад)</t>
  </si>
  <si>
    <t>8000000000:88:061:0122</t>
  </si>
  <si>
    <t>Товариство з обмеженою відповідальністю "Пента"</t>
  </si>
  <si>
    <t>24367648</t>
  </si>
  <si>
    <t>б/н 91-6-00819</t>
  </si>
  <si>
    <t>30.10.2008</t>
  </si>
  <si>
    <t>91-6-00819</t>
  </si>
  <si>
    <t>вул. Зоологічна, 5 літ. "А"</t>
  </si>
  <si>
    <t>1.11.6, для реконструкції з надбудовою та прибудовою нежилого будинку під адміністративний будинок з подальшою його експлуатацією та обслуговуванням</t>
  </si>
  <si>
    <t>8000000000:88:061:0125</t>
  </si>
  <si>
    <t>Відкрите акціонерне товариство "Етрекс-1"</t>
  </si>
  <si>
    <t>24377784</t>
  </si>
  <si>
    <t>4955</t>
  </si>
  <si>
    <t>88-6-00001</t>
  </si>
  <si>
    <t>просп. Перемоги, 38</t>
  </si>
  <si>
    <t>1.11.6, будівництва, обслуговування та експлуатації автозаправної станції</t>
  </si>
  <si>
    <t>8000000000:88:077:0068</t>
  </si>
  <si>
    <t>Товариство з обмеженою відповідальністю "Гемма"</t>
  </si>
  <si>
    <t>24917358</t>
  </si>
  <si>
    <t>8-2063</t>
  </si>
  <si>
    <t>91-6-00511</t>
  </si>
  <si>
    <t>1.11.3, для експлуатації та обслуговування кафе з літнім майданчиком</t>
  </si>
  <si>
    <t>8000000000:88:081:0008</t>
  </si>
  <si>
    <t>Товариство з обмеженою відповідальністю "РУМБ"</t>
  </si>
  <si>
    <t>25197423</t>
  </si>
  <si>
    <t>75-6-00099</t>
  </si>
  <si>
    <t>вул. Дружківська, 12</t>
  </si>
  <si>
    <t>1.14.2, для будівництва, обслуговування та експлуатації автотранспортного підприємства</t>
  </si>
  <si>
    <t>8000000000:88:083:0001</t>
  </si>
  <si>
    <t>Товариство з обмеженою відповідальністю "Ліана"</t>
  </si>
  <si>
    <t>25662423</t>
  </si>
  <si>
    <t>75-6-00328</t>
  </si>
  <si>
    <t>вул. Стрийська, 4</t>
  </si>
  <si>
    <t>1.11.6, для експлуатації та обслуговування нежитлової (адміністративної) будівлі</t>
  </si>
  <si>
    <t>8000000000:88:083:0029</t>
  </si>
  <si>
    <t>Суб'єкт підприємницької діяльності-фізична особа Руденко Юрій Анатолійович</t>
  </si>
  <si>
    <t>1041</t>
  </si>
  <si>
    <t>75-6-00149</t>
  </si>
  <si>
    <t>вул. Кулібіна, 1/3</t>
  </si>
  <si>
    <t>8000000000:85:178:0002</t>
  </si>
  <si>
    <t>Відкрите акціонерне товариство "Дослідно-конструкторське бюро геофізичного приладобудування"</t>
  </si>
  <si>
    <t>01431966</t>
  </si>
  <si>
    <t>85-6-00178</t>
  </si>
  <si>
    <t>вул. Западинська, 5</t>
  </si>
  <si>
    <t>1.11.5, для експлуатації та обслуговування науково-виробничого комплексу по розробці та виготовленню геофізичних приладів</t>
  </si>
  <si>
    <t>8000000000:85:178:0011</t>
  </si>
  <si>
    <t>2533</t>
  </si>
  <si>
    <t>МЗК-1-00535</t>
  </si>
  <si>
    <t>вул. Вишгородська, 33а (літера А)</t>
  </si>
  <si>
    <t>0, для експлуатації та обслуговування ресторану швидкого обслуговування</t>
  </si>
  <si>
    <t>8000000000:85:178:0014</t>
  </si>
  <si>
    <t>2530</t>
  </si>
  <si>
    <t>МЗК-1-00537</t>
  </si>
  <si>
    <t>0, Для обслуговування та експлуатації закладу громадського харчування типу "закусочна"</t>
  </si>
  <si>
    <t>8000000000:85:196:0056</t>
  </si>
  <si>
    <t>Товариство з обмеженою відповідальністю "ОЛІМПІЯ РЕНТ СЕРВІС"</t>
  </si>
  <si>
    <t>36019257</t>
  </si>
  <si>
    <t>85-6-00162</t>
  </si>
  <si>
    <t>23.11.2004</t>
  </si>
  <si>
    <t>перетин просп.Свободи та просп.Правди</t>
  </si>
  <si>
    <t>1.11.3, для будівництва, експлуатації та обслуговування торгово-офісно-готельно-розважального комплексу з автоцентром</t>
  </si>
  <si>
    <t>8000000000:85:378:0021</t>
  </si>
  <si>
    <t>Товариство з обмеженою відповідальністю "Кавицький"</t>
  </si>
  <si>
    <t>31353110</t>
  </si>
  <si>
    <t>33</t>
  </si>
  <si>
    <t>85-6-00503</t>
  </si>
  <si>
    <t>14.03.2011</t>
  </si>
  <si>
    <t>вул. Петра Сагайдачного, 16</t>
  </si>
  <si>
    <t>1.11.6, для реставрації, експлуатації та обслуговування нежитлового будинку під торговий заклад з пристосуванням горища під мансарду</t>
  </si>
  <si>
    <t>8000000000:85:379:0004</t>
  </si>
  <si>
    <t>Товариство з обмеженою відповідальністю "ЮАЙПІ ЛТД."</t>
  </si>
  <si>
    <t>25194502</t>
  </si>
  <si>
    <t>672_</t>
  </si>
  <si>
    <t>85-6-00224</t>
  </si>
  <si>
    <t>18.10.2005</t>
  </si>
  <si>
    <t>вул. Набережно-Хрещатицька, 9</t>
  </si>
  <si>
    <t>1.13.2, для будівництва експлуатації та обслуговування житлового комплексу з громадськими приміщеннями</t>
  </si>
  <si>
    <t>8000000000:85:379:0007</t>
  </si>
  <si>
    <t>Товариство з обмеженою відповідальністю "Пролог-93"</t>
  </si>
  <si>
    <t>16476414</t>
  </si>
  <si>
    <t>б/н 85-5-00011</t>
  </si>
  <si>
    <t>14.01.1998</t>
  </si>
  <si>
    <t>85-5-00011</t>
  </si>
  <si>
    <t>вул. Ігорівська, 13/5</t>
  </si>
  <si>
    <t>1, відтворення садиби для розміщення магазинів, готелю та офісів</t>
  </si>
  <si>
    <t>8000000000:85:379:0015</t>
  </si>
  <si>
    <t>6614</t>
  </si>
  <si>
    <t>85-6-00522</t>
  </si>
  <si>
    <t>18.09.2012</t>
  </si>
  <si>
    <t>вул. Ігорівська, 11 літ. "Б", "Ж"</t>
  </si>
  <si>
    <t>1.11.6, для експлуатації та обслуговування офісних приміщень</t>
  </si>
  <si>
    <t>8000000000:85:381:0011</t>
  </si>
  <si>
    <t>Товариство з обмеженою відповідальністю "Феліксія"</t>
  </si>
  <si>
    <t>32824226</t>
  </si>
  <si>
    <t>902</t>
  </si>
  <si>
    <t>МЗК-1-00708</t>
  </si>
  <si>
    <t>вул. Кожум'яцька</t>
  </si>
  <si>
    <t>1.11.6, для будівництва бізнес-центру з паркінгом</t>
  </si>
  <si>
    <t>8000000000:85:381:0016</t>
  </si>
  <si>
    <t>ТОВАРИСТВО З ОБМЕЖЕНОЮ ВІДПОВІДАЛЬНІСТЮ "ФУНДАЦІЯ"ЯКІСНЕ ЖИТЛО"</t>
  </si>
  <si>
    <t>34044590</t>
  </si>
  <si>
    <t>85-6-00097</t>
  </si>
  <si>
    <t>31.01.2004</t>
  </si>
  <si>
    <t>на вулицях Воздвиженській, Гончарній, Дегтярній, Кожум'яцькій</t>
  </si>
  <si>
    <t>1.13.3, для будівництва житлових будинків з об'єктами соціально-громадського призначення</t>
  </si>
  <si>
    <t>8000000000:85:381:0018</t>
  </si>
  <si>
    <t>ПРИВАТНЕ АКЦІОНЕРНЕ ТОВАРИСТВО "ФІНАНСОВО-ПРОМИСЛОВА ГРУПА"АТІКА"</t>
  </si>
  <si>
    <t>586</t>
  </si>
  <si>
    <t>85-6-00347</t>
  </si>
  <si>
    <t>21.09.2007</t>
  </si>
  <si>
    <t>8000000000:88:061:0136</t>
  </si>
  <si>
    <t>Приватне підприємство "Експо-С"</t>
  </si>
  <si>
    <t>30115641</t>
  </si>
  <si>
    <t>91-6-00924</t>
  </si>
  <si>
    <t>1.11.6, для експлуатації та обслуговування адміністративно-офісних споруд</t>
  </si>
  <si>
    <t>8000000000:85:289:0001</t>
  </si>
  <si>
    <t>Закрите акціонерне товариство "Київський шовковий комбінат"</t>
  </si>
  <si>
    <t>00306822</t>
  </si>
  <si>
    <t>11.03.2008</t>
  </si>
  <si>
    <t>85-6-00392</t>
  </si>
  <si>
    <t>20.03.2008</t>
  </si>
  <si>
    <t>вул. Фрунзе, 60</t>
  </si>
  <si>
    <t>1.11.6, для будівництва, експлуатації та обслуговування офісно-торговельного комплексу</t>
  </si>
  <si>
    <t>8000000000:85:289:0008</t>
  </si>
  <si>
    <t>ТОВАРИСТВО З ОБМЕЖЕНОЮ ВІДПОВІДАЛЬНІСТЮ "БАУРІС"</t>
  </si>
  <si>
    <t>36162099</t>
  </si>
  <si>
    <t>353</t>
  </si>
  <si>
    <t>МЗК-1-00678</t>
  </si>
  <si>
    <t>вул. Фрунзе, 58</t>
  </si>
  <si>
    <t>1.11.3, для реконструкції АЗС, будівництва кафе-магазину</t>
  </si>
  <si>
    <t>8000000000:85:212:0073</t>
  </si>
  <si>
    <t>Товариство з обмеженою відповідальністю "АСТРА-94"</t>
  </si>
  <si>
    <t>21625052</t>
  </si>
  <si>
    <t>2119</t>
  </si>
  <si>
    <t>85-6-00005</t>
  </si>
  <si>
    <t>21.07.2000</t>
  </si>
  <si>
    <t>пров. Квітневий, 2а</t>
  </si>
  <si>
    <t>1.11.3, Для будівництва торгового павільйону</t>
  </si>
  <si>
    <t>8000000000:85:212:0093</t>
  </si>
  <si>
    <t>Суб'єкт підприємницької діяльності-фізична особа Савченко Діана Григорівна</t>
  </si>
  <si>
    <t>08.10.2010</t>
  </si>
  <si>
    <t>85-6-00491</t>
  </si>
  <si>
    <t>15.10.2010</t>
  </si>
  <si>
    <t>вул. Наталії Ужвій, 4</t>
  </si>
  <si>
    <t>1.11.2, для обслуговування та експлуатації існуючого павільйону по продажу продуктів харчування та літнього майданчика</t>
  </si>
  <si>
    <t>8000000000:85:219:0003</t>
  </si>
  <si>
    <t>Пакін Юрій Вікторович</t>
  </si>
  <si>
    <t>6052</t>
  </si>
  <si>
    <t>МЗК-1-00818</t>
  </si>
  <si>
    <t>вул. Вишгородська, 21 літ. "З"</t>
  </si>
  <si>
    <t>1.11.6, для обслуговування та експлуатації офісних приміщень медико-фармацевтичної компанії з медичним центром, аптекою та господарсько-складськими приміщеннями</t>
  </si>
  <si>
    <t>8000000000:85:381:0021</t>
  </si>
  <si>
    <t>Товариство з обмеженою відповідальністю "Карат-2005"</t>
  </si>
  <si>
    <t>33465706</t>
  </si>
  <si>
    <t>2338</t>
  </si>
  <si>
    <t>85-6-00344</t>
  </si>
  <si>
    <t>30.08.2007</t>
  </si>
  <si>
    <t>вул. Гончарна, 9</t>
  </si>
  <si>
    <t>1.11.6, для завершення будівництва, подальших експлуатації та обслуговування адміністративної будівлі</t>
  </si>
  <si>
    <t>8000000000:85:381:0049</t>
  </si>
  <si>
    <t>МЗК-1-00805</t>
  </si>
  <si>
    <t>19.01.2016</t>
  </si>
  <si>
    <t>перетин вул.Верхній Вал та Вознесенського узвозу</t>
  </si>
  <si>
    <t>1.11.3, для будівництва, обслуговування та експлуатації офісних споруд</t>
  </si>
  <si>
    <t>8000000000:85:381:0050</t>
  </si>
  <si>
    <t>Товариство з обмеженою відповідальністю "ГРАНІТ-СІТІ"</t>
  </si>
  <si>
    <t>33751510</t>
  </si>
  <si>
    <t>85-6-00535</t>
  </si>
  <si>
    <t>вул. Воздвиженська, 34а</t>
  </si>
  <si>
    <t>1.13.2, для експлуатації та обслуговування житлового будинку</t>
  </si>
  <si>
    <t>8000000000:85:381:0051</t>
  </si>
  <si>
    <t>Приватне підприємство "ІнтерІнформЦентр"</t>
  </si>
  <si>
    <t>31152595</t>
  </si>
  <si>
    <t>85-6-00533</t>
  </si>
  <si>
    <t>вул. Воздвиженська, 36</t>
  </si>
  <si>
    <t>8000000000:85:381:0052</t>
  </si>
  <si>
    <t>Цуріка Людмила Юріївна</t>
  </si>
  <si>
    <t>2514</t>
  </si>
  <si>
    <t>МЗК-1-01310</t>
  </si>
  <si>
    <t>вул. Гончарна, 12в</t>
  </si>
  <si>
    <t>1.8, для експлуатації та обслуговування житлового будинку</t>
  </si>
  <si>
    <t>8000000000:85:517:0016</t>
  </si>
  <si>
    <t>б/н 85-6-00407</t>
  </si>
  <si>
    <t>85-6-00407</t>
  </si>
  <si>
    <t>вул. Боричів тік, 29</t>
  </si>
  <si>
    <t>1.11.6, для будівництва, експлуатаці та обслуговування готельного комплексу з паркінгом та об'єктами соціально-культурного і побутово-офісного призначення</t>
  </si>
  <si>
    <t>8000000000:85:518:0001</t>
  </si>
  <si>
    <t>Дочірне підприємство з іноземними інвестиціями Транзнешнл Рісорз Л.Л.С."Узвіз"</t>
  </si>
  <si>
    <t>14277308</t>
  </si>
  <si>
    <t>1479</t>
  </si>
  <si>
    <t>85-6-00505</t>
  </si>
  <si>
    <t>узвіз Андріївський, 17</t>
  </si>
  <si>
    <t>1.11.6, Для реконструкції з реабілітацією забудови історичної садиби, відбудови та будівництва з наступними обслуговуванням та експлуатацїєю майнового комплексу з об'єктами соціальної інфраструктури</t>
  </si>
  <si>
    <t>8000000000:85:518:0004</t>
  </si>
  <si>
    <t>Компанія з обмеженою відповідальністю Транзнешнл Рісорз, Л.Л.С.</t>
  </si>
  <si>
    <t>Іноз(59)</t>
  </si>
  <si>
    <t>85-6-00500</t>
  </si>
  <si>
    <t>01.02.2011</t>
  </si>
  <si>
    <t>узвіз Андріївський, 15</t>
  </si>
  <si>
    <t>1.11.6, для реставрації та пристосування пам'ятки архітектури національного значення, обслуговування та експлуатації майнового комплексу з об'єктами соціальної інфраструктури</t>
  </si>
  <si>
    <t>8000000000:85:628:0001</t>
  </si>
  <si>
    <t>Товариство з обмеженою відповідальністю фірма "Мрія"</t>
  </si>
  <si>
    <t>01194414</t>
  </si>
  <si>
    <t>85-6-00314</t>
  </si>
  <si>
    <t>вул. Яблочкова, 2</t>
  </si>
  <si>
    <t>1.10.5, для експлуатації та обслуговування офісу і складських приміщень</t>
  </si>
  <si>
    <t>8000000000:85:640:0013</t>
  </si>
  <si>
    <t>Товариство з обмеженою відповідальністю "ЮНА"</t>
  </si>
  <si>
    <t>21503515</t>
  </si>
  <si>
    <t>б/н 85-5-00042</t>
  </si>
  <si>
    <t>85-5-00042</t>
  </si>
  <si>
    <t>вул. Нижній Вал, 3-7</t>
  </si>
  <si>
    <t>1.11.3, будівництва та подальшої експлуатації торговельного центру з реалізації товарів широкого вжитку</t>
  </si>
  <si>
    <t>8000000000:85:640:0014</t>
  </si>
  <si>
    <t>969</t>
  </si>
  <si>
    <t>85-6-00088</t>
  </si>
  <si>
    <t>на вул.Нижній Вал між вул.Лук'янівсько ю та Олегівською</t>
  </si>
  <si>
    <t>1.11.6, для будівництва, експлуатації та обслуговування населення (готельного, ресторанного побутового, офісного)</t>
  </si>
  <si>
    <t>8000000000:85:289:0020</t>
  </si>
  <si>
    <t>Товариство з обмеженою відповідальністю "Гейдельберг друкарські машини Україна"</t>
  </si>
  <si>
    <t>14362149</t>
  </si>
  <si>
    <t>85-6-00056</t>
  </si>
  <si>
    <t>1.11.2, для експлуатації та обслуговування нежитлових будівель виробничої бази</t>
  </si>
  <si>
    <t>8000000000:85:289:0033</t>
  </si>
  <si>
    <t>Товариство з обмеженою відповідальністю "Радекс-Сервіс"</t>
  </si>
  <si>
    <t>21626421</t>
  </si>
  <si>
    <t>17-4391</t>
  </si>
  <si>
    <t>85-6-00242</t>
  </si>
  <si>
    <t>19.12.2005</t>
  </si>
  <si>
    <t>1.10.5, для реконструкції, подальшої експлуатації та обслуговування виробничо-адміністративної будівлі для видавничо-поліграфічної діяльності</t>
  </si>
  <si>
    <t>8000000000:85:289:0060</t>
  </si>
  <si>
    <t>Публічне акціонерне товариство "Київський шовковий комбінат"</t>
  </si>
  <si>
    <t>3739</t>
  </si>
  <si>
    <t>МЗК-1-01037</t>
  </si>
  <si>
    <t>вул. Кирилівська, 60</t>
  </si>
  <si>
    <t>1, для будівництва офісно-торговельного комплексу</t>
  </si>
  <si>
    <t>8000000000:85:289:0061</t>
  </si>
  <si>
    <t>8000000000:85:219:0099</t>
  </si>
  <si>
    <t>241</t>
  </si>
  <si>
    <t>30.03.2005</t>
  </si>
  <si>
    <t>85-6-00186</t>
  </si>
  <si>
    <t>вул. Замковецька, 5</t>
  </si>
  <si>
    <t>8000000000:85:641:0010</t>
  </si>
  <si>
    <t>Приватне підприємство "РІА"Нові технології"</t>
  </si>
  <si>
    <t>25408475</t>
  </si>
  <si>
    <t>2-2198</t>
  </si>
  <si>
    <t>85-6-00151</t>
  </si>
  <si>
    <t>06.10.2004</t>
  </si>
  <si>
    <t>вул. Нижній Вал, 13</t>
  </si>
  <si>
    <t>8000000000:85:642:0012</t>
  </si>
  <si>
    <t>Щерба Сергій Миколайович</t>
  </si>
  <si>
    <t>17.11.2010</t>
  </si>
  <si>
    <t>85-6-00493</t>
  </si>
  <si>
    <t>17.12.2010</t>
  </si>
  <si>
    <t>пров. Воздвиженський, 11 літ. "А"</t>
  </si>
  <si>
    <t>1.11.6, для реконструкції з подальшим обслуговуванням та експлуатацією будинку офісного призначення</t>
  </si>
  <si>
    <t>8000000000:85:642:0014</t>
  </si>
  <si>
    <t>Товариство з обмеженою відповідальністю "ЕДВАНС"</t>
  </si>
  <si>
    <t>30110329</t>
  </si>
  <si>
    <t>17-1803</t>
  </si>
  <si>
    <t>85-6-00266</t>
  </si>
  <si>
    <t>вул. Верхній Вал, 10 (літ-а)</t>
  </si>
  <si>
    <t>1.11.6, для будівництва,експлуатації та обслуговування офісно-громадського комплексу з торговельними приміщеннями сучасного рівня,з підземним паркінгом</t>
  </si>
  <si>
    <t>8000000000:85:642:0022</t>
  </si>
  <si>
    <t>Товариство з обмеженою відповідальністю "БЦ РЕКЛАМА"</t>
  </si>
  <si>
    <t>37973133</t>
  </si>
  <si>
    <t>МЗК-1-01017</t>
  </si>
  <si>
    <t>вул. Верхній Вал, 2а</t>
  </si>
  <si>
    <t>0, для експлуатації та обслуговування адміністративно-виробничого майнового комплексу</t>
  </si>
  <si>
    <t>8000000000:85:291:0003</t>
  </si>
  <si>
    <t>Товариство з обмеженою відповідальністю "БІЛДІНГ ІНВЕСТ ГРУП"</t>
  </si>
  <si>
    <t>32209542</t>
  </si>
  <si>
    <t>4564</t>
  </si>
  <si>
    <t>МЗК-1-00738</t>
  </si>
  <si>
    <t>квартал обмежений вулицями Оленівською, Межигірською, Набережно-Луговою</t>
  </si>
  <si>
    <t>1.11.6, Для будівництва, експлуатації та обслуговування офісно-торгово-розважального комплексу</t>
  </si>
  <si>
    <t>8000000000:85:294:0002</t>
  </si>
  <si>
    <t>551</t>
  </si>
  <si>
    <t>85-6-00511</t>
  </si>
  <si>
    <t>вул. Турівська, 85</t>
  </si>
  <si>
    <t>8000000000:85:296:0002</t>
  </si>
  <si>
    <t>Українсько-андорське спільне підприємство "АМП" Акціонерне товариство</t>
  </si>
  <si>
    <t>21625655</t>
  </si>
  <si>
    <t>б/н 85-5-00033</t>
  </si>
  <si>
    <t>20.09.1999</t>
  </si>
  <si>
    <t>85-5-00033</t>
  </si>
  <si>
    <t>вул. Набережно-Лугова, 9</t>
  </si>
  <si>
    <t>0, для реконструкції нежилого будинку під офіс і подальшої й</t>
  </si>
  <si>
    <t>8000000000:85:310:0001</t>
  </si>
  <si>
    <t>08.11.2005</t>
  </si>
  <si>
    <t>85-6-00230</t>
  </si>
  <si>
    <t>від вул.Межигірської до Русанівських садів на відрізку від фарватеру р.Дніпро до Київського річкового порту</t>
  </si>
  <si>
    <t>1.14.8, для будівництва Подільського мостового переходу через р. Дніпро у м. Києві</t>
  </si>
  <si>
    <t>8000000000:85:311:0001</t>
  </si>
  <si>
    <t>Товариство з обмеженою відповідальністю "ПРОМ-ЕКСПРЕС"</t>
  </si>
  <si>
    <t>14310848</t>
  </si>
  <si>
    <t>17.09.2003</t>
  </si>
  <si>
    <t>85-6-00103</t>
  </si>
  <si>
    <t>1.10.5, для експлуатації адміністративно-виробничого корпусу</t>
  </si>
  <si>
    <t>8000000000:85:219:0102</t>
  </si>
  <si>
    <t>Підприємство з іноземними інвестиціями "МАЙСКИЙ ЧАЙ" у формі товариства з обмеженою відповідальністю</t>
  </si>
  <si>
    <t>23728833</t>
  </si>
  <si>
    <t>85-6-00053</t>
  </si>
  <si>
    <t>1.11.2, для експлуатації та обслуговування будівель і споруд оптової бази</t>
  </si>
  <si>
    <t>8000000000:85:219:0152</t>
  </si>
  <si>
    <t>Приватне підприємство "Торгмікс"</t>
  </si>
  <si>
    <t>30730037</t>
  </si>
  <si>
    <t>15.04.2008</t>
  </si>
  <si>
    <t>85-6-00403</t>
  </si>
  <si>
    <t>16.05.2008</t>
  </si>
  <si>
    <t>вул. Вишгородська, 7</t>
  </si>
  <si>
    <t>1.11.6, для будівництва, експлуатації та обслуговування кафе з літнім майданчиком та благоустроєм прилеглої території</t>
  </si>
  <si>
    <t>8000000000:85:227:0119</t>
  </si>
  <si>
    <t>Товариство з обмеженою відповідальністю "ЧАС-ЛТД"</t>
  </si>
  <si>
    <t>22957520</t>
  </si>
  <si>
    <t>МЗК-1-01898</t>
  </si>
  <si>
    <t>вул. Новомостицька, 23</t>
  </si>
  <si>
    <t>1, для експлуатації та обслуговування автозаправної станції</t>
  </si>
  <si>
    <t>8000000000:85:227:0142</t>
  </si>
  <si>
    <t>Гаражний кооператив "Барвінок"</t>
  </si>
  <si>
    <t>22885005</t>
  </si>
  <si>
    <t>вул. Новомостицька, 25</t>
  </si>
  <si>
    <t>8000000000:85:227:0143</t>
  </si>
  <si>
    <t>840</t>
  </si>
  <si>
    <t>28.10.2018</t>
  </si>
  <si>
    <t>8000000000:85:242:0003</t>
  </si>
  <si>
    <t>Державне виробниче об'єднання електромереж зовнішнього освітлення "Облсвітло"</t>
  </si>
  <si>
    <t>03346354</t>
  </si>
  <si>
    <t>б/н 85-5-00041</t>
  </si>
  <si>
    <t>23.11.1999</t>
  </si>
  <si>
    <t>85-5-00041</t>
  </si>
  <si>
    <t>вул. Сирецька, 37</t>
  </si>
  <si>
    <t>0, експлуатації та обслуговування комплексу будівель і споруд матеріально-технічної бази об'єднання</t>
  </si>
  <si>
    <t>8000000000:85:242:0005</t>
  </si>
  <si>
    <t>Відкрите акціонерне товариство "Спеціалізоване будівельне управління"</t>
  </si>
  <si>
    <t>00416350</t>
  </si>
  <si>
    <t>1207</t>
  </si>
  <si>
    <t>85-6-00176</t>
  </si>
  <si>
    <t>02.02.2005</t>
  </si>
  <si>
    <t>вул. Сирецька, 27а</t>
  </si>
  <si>
    <t>1.13.2, для експлуатації та обслуговування комплексу будівель і споруд виробничої бази</t>
  </si>
  <si>
    <t>8000000000:85:383:0010</t>
  </si>
  <si>
    <t>Товариство з обмеженою відповідальністю "Виставковий центр-музей художника Івана Марчука"</t>
  </si>
  <si>
    <t>33403875</t>
  </si>
  <si>
    <t>18.02.2010</t>
  </si>
  <si>
    <t>85-6-00474</t>
  </si>
  <si>
    <t>25.02.2010</t>
  </si>
  <si>
    <t>площа Михайлівська, 1</t>
  </si>
  <si>
    <t>1.13.4, для комплексного благоустрою та впорядкування території</t>
  </si>
  <si>
    <t>8000000000:85:385:0006</t>
  </si>
  <si>
    <t>8000000000:85:385:0020</t>
  </si>
  <si>
    <t>Товариство з обмеженою відповідальністю "Епоха-К"</t>
  </si>
  <si>
    <t>32380150</t>
  </si>
  <si>
    <t>964</t>
  </si>
  <si>
    <t>85-6-00114</t>
  </si>
  <si>
    <t>вул. Петра Сагайдачного, 11</t>
  </si>
  <si>
    <t>1.13.2, для будівництва,експлуатації та обслуговування готельно-офісного комплексу</t>
  </si>
  <si>
    <t>8000000000:85:386:0002</t>
  </si>
  <si>
    <t>Товариство з обмеженою відповідальністю "Дім-Інвестмент"</t>
  </si>
  <si>
    <t>37332735</t>
  </si>
  <si>
    <t>2445</t>
  </si>
  <si>
    <t>МЗК-1-00553</t>
  </si>
  <si>
    <t>вул. Братська, 3 (літери "А")</t>
  </si>
  <si>
    <t>0, Для реконструкції, експлуатації та обслуговування адміністративних будівель</t>
  </si>
  <si>
    <t>8000000000:85:642:0023</t>
  </si>
  <si>
    <t>Приватне акціонерне товариство "Реклама"</t>
  </si>
  <si>
    <t>03052138</t>
  </si>
  <si>
    <t>МЗК-1-01016</t>
  </si>
  <si>
    <t>вул.Верхній Вал-вул.Воздвиженська, 4-12</t>
  </si>
  <si>
    <t>8000000000:85:836:0002</t>
  </si>
  <si>
    <t>Товариство з обмеженою відповідальністю "Сервісний центр"</t>
  </si>
  <si>
    <t>31569915</t>
  </si>
  <si>
    <t>78-6-00105</t>
  </si>
  <si>
    <t>вул. Лісна, 30а</t>
  </si>
  <si>
    <t>1.12.5, для експлуатації та обслуговування нежитлової будівлі-водолікарні</t>
  </si>
  <si>
    <t>8000000000:85:886:0001</t>
  </si>
  <si>
    <t>Приватне підприємство "ПРОДМАРТ"</t>
  </si>
  <si>
    <t>31357314</t>
  </si>
  <si>
    <t>1083</t>
  </si>
  <si>
    <t>05.04.2007</t>
  </si>
  <si>
    <t>78-6-00434</t>
  </si>
  <si>
    <t>16.04.2007</t>
  </si>
  <si>
    <t>вул.Лісозахисна, 17</t>
  </si>
  <si>
    <t>1.13.2, для будівництва, обслуговування та експлуатації малоповерхових житлових будинків з об'єктами соціальної та інженерно-транспортної інфраструктури</t>
  </si>
  <si>
    <t>8000000000:85:903:0001</t>
  </si>
  <si>
    <t>4566</t>
  </si>
  <si>
    <t>МЗК-1-00066</t>
  </si>
  <si>
    <t>18.10.2013</t>
  </si>
  <si>
    <t>перетин Великої кільцевої дороги, вул.Міська, Гостомельське шосе</t>
  </si>
  <si>
    <t>1.17, для будівництва, експлуатації та обслуговування кемпінгу з закладом громадського обслуговування</t>
  </si>
  <si>
    <t>8000000000:85:913:0001</t>
  </si>
  <si>
    <t>Товариство з обмеженою відповідальністю "Інвестиційно-промислова група"СТОЛИЦЯ"</t>
  </si>
  <si>
    <t>32527918</t>
  </si>
  <si>
    <t>78-6-00374</t>
  </si>
  <si>
    <t>дорога Велика Окружна</t>
  </si>
  <si>
    <t>1.11.6, для будівництва, експлуатації та обслуговування об'єкта громадського харчування</t>
  </si>
  <si>
    <t>8000000000:85:916:0003</t>
  </si>
  <si>
    <t>Товариство з обмеженою відповідальністю "Титул"</t>
  </si>
  <si>
    <t>23729347</t>
  </si>
  <si>
    <t>85-6-00134</t>
  </si>
  <si>
    <t>вул. Лісозахисна, 6</t>
  </si>
  <si>
    <t>1.11.6, для  будівництва, експлуатації та обслуговування закладу громадського харчування з благоустроєм прилеглої території</t>
  </si>
  <si>
    <t>8000000000:85:924:0002</t>
  </si>
  <si>
    <t>85-6-00132</t>
  </si>
  <si>
    <t>вул. Газопровідна</t>
  </si>
  <si>
    <t>8000000000:85:311:0002</t>
  </si>
  <si>
    <t>85-6-00212</t>
  </si>
  <si>
    <t>1.11.5, для обслуговування та експлуатації адміністративно-виробничих і складських будівель</t>
  </si>
  <si>
    <t>8000000000:85:311:0005</t>
  </si>
  <si>
    <t>Товариство з обмеженою відповідальністю "Фірма Швидко"</t>
  </si>
  <si>
    <t>16306379</t>
  </si>
  <si>
    <t>24.12.2009</t>
  </si>
  <si>
    <t>85-6-00464</t>
  </si>
  <si>
    <t>вул. Фрунзе, 37, 37 літ. "А"</t>
  </si>
  <si>
    <t>1.11.6, для будівництва, експлуатації та обслуговування офісного комплексу з закладами громадського харчування, фізкультурно-оздоровчого комплексу з підземним паркінгом</t>
  </si>
  <si>
    <t>8000000000:85:311:0015</t>
  </si>
  <si>
    <t>Приватне науково-виробниче підприємство "Петор"</t>
  </si>
  <si>
    <t>14281341</t>
  </si>
  <si>
    <t>85-6-00282</t>
  </si>
  <si>
    <t>вул. Нижньоюрківська, 12</t>
  </si>
  <si>
    <t>1.11.3, для реконструкції з подальшою експлуатацією та обслуговуванням офісної будівлі та складських приміщень</t>
  </si>
  <si>
    <t>8000000000:85:242:0007</t>
  </si>
  <si>
    <t>1129</t>
  </si>
  <si>
    <t>85-6-00085</t>
  </si>
  <si>
    <t>20.12.2003</t>
  </si>
  <si>
    <t>вул. Сирецька, 27</t>
  </si>
  <si>
    <t>8000000000:85:242:0028</t>
  </si>
  <si>
    <t>Приватне підприємство "ТЕРМИНАЛ ЦЕНТР"</t>
  </si>
  <si>
    <t>34429014</t>
  </si>
  <si>
    <t>25.01.2010</t>
  </si>
  <si>
    <t>85-6-00470</t>
  </si>
  <si>
    <t>вул. Сирецька, 31</t>
  </si>
  <si>
    <t>1.10.5, для експлуатації та обслуговування будівель виробничого комплексу</t>
  </si>
  <si>
    <t>8000000000:85:242:0035</t>
  </si>
  <si>
    <t>85-6-00471</t>
  </si>
  <si>
    <t>1.13.4, для експлуатації та обслуговування будівель виробничого комплексу</t>
  </si>
  <si>
    <t>8000000000:85:242:0037</t>
  </si>
  <si>
    <t>Відкрите акціонерне товариство "Петрівський завод СМіК"</t>
  </si>
  <si>
    <t>04012336</t>
  </si>
  <si>
    <t>б/н 85-6-00421</t>
  </si>
  <si>
    <t>22.10.2008</t>
  </si>
  <si>
    <t>85-6-00421</t>
  </si>
  <si>
    <t>вул. Сирецька, 33</t>
  </si>
  <si>
    <t>1.10.4, для експлуатації та обслуговування існуючих будівель та споруд майнового комплексу з подальшою реконструкцією</t>
  </si>
  <si>
    <t>8000000000:85:242:0064</t>
  </si>
  <si>
    <t>Закрите акціонерне товариство "ПРИЛУКТВАРИНМАШ-ХОЛДІНГ"</t>
  </si>
  <si>
    <t>25406453</t>
  </si>
  <si>
    <t>2-1010</t>
  </si>
  <si>
    <t>85-6-00121</t>
  </si>
  <si>
    <t>1.10.5, для обслуговування та експлуатації виробничих приміщень</t>
  </si>
  <si>
    <t>8000000000:85:242:0068</t>
  </si>
  <si>
    <t>1240</t>
  </si>
  <si>
    <t>21.03.2014</t>
  </si>
  <si>
    <t>МЗК-1-00196</t>
  </si>
  <si>
    <t>25.03.2014</t>
  </si>
  <si>
    <t>вул. Рилєєва, 10а</t>
  </si>
  <si>
    <t>0, для обслуговування та експлуатації адміністративних будівель</t>
  </si>
  <si>
    <t>8000000000:85:242:0070</t>
  </si>
  <si>
    <t>Товариство з обмеженою відповідальністю "Джей Пі Фуд Сеплай"</t>
  </si>
  <si>
    <t>32384019</t>
  </si>
  <si>
    <t>04.09.2009</t>
  </si>
  <si>
    <t>85-6-00452</t>
  </si>
  <si>
    <t>14.09.2009</t>
  </si>
  <si>
    <t>вул. Сирецька, 25а</t>
  </si>
  <si>
    <t>1.10.5, для експлуатації та обслуговування комплексу виробничих будівель і споруд заводу</t>
  </si>
  <si>
    <t>8000000000:85:386:0015</t>
  </si>
  <si>
    <t>Товариство з обмеженою відповідальністю "ПОДІЛ-2000"</t>
  </si>
  <si>
    <t>30778000</t>
  </si>
  <si>
    <t>2434</t>
  </si>
  <si>
    <t>МЗК-1-00533</t>
  </si>
  <si>
    <t>вул. Ігорівська, 7 літ. "А"</t>
  </si>
  <si>
    <t>1.11.6, Для експлуатації та обслуговування офісного приміщення</t>
  </si>
  <si>
    <t>8000000000:85:386:0020</t>
  </si>
  <si>
    <t>85-6-00494</t>
  </si>
  <si>
    <t>вулиця Ігорівська, 5/10 (літ.В)</t>
  </si>
  <si>
    <t>1.11.6, для експлуатації та обслуговування нежитлового офісного будинку</t>
  </si>
  <si>
    <t>8000000000:85:386:0029</t>
  </si>
  <si>
    <t>2448</t>
  </si>
  <si>
    <t>МЗК-1-00554</t>
  </si>
  <si>
    <t>вул. Братська, 3 (літери "Б", "В")</t>
  </si>
  <si>
    <t>8000000000:85:387:0017</t>
  </si>
  <si>
    <t>Колективне підприємство "Фірма"Берегиня-94" у формі товариства з обмеженою відповідальністю</t>
  </si>
  <si>
    <t>21602708</t>
  </si>
  <si>
    <t>б/н 85-6-00390</t>
  </si>
  <si>
    <t>85-6-00390</t>
  </si>
  <si>
    <t>вул. Ігорівська, 12б, 12в</t>
  </si>
  <si>
    <t>1.13.4, для експлуатації та обслуговування нежилих будинків</t>
  </si>
  <si>
    <t>8000000000:85:927:0004</t>
  </si>
  <si>
    <t>Релігійна громада Української Православної Церкви Парафії Володимирської Ікони Божої Матері у Подільському районі м.Києва</t>
  </si>
  <si>
    <t>25772726</t>
  </si>
  <si>
    <t>383</t>
  </si>
  <si>
    <t>85-6-00379</t>
  </si>
  <si>
    <t>просп. Радянської України</t>
  </si>
  <si>
    <t>1.12.6, для будівництва, експлуатації та обслуговування церкви,недільної школи та церковного будинку</t>
  </si>
  <si>
    <t>8000000000:85:928:0003</t>
  </si>
  <si>
    <t>Товариство з обмеженою відповідальністю "Геката"</t>
  </si>
  <si>
    <t>20011595</t>
  </si>
  <si>
    <t>22.05.2007</t>
  </si>
  <si>
    <t>85-6-00327</t>
  </si>
  <si>
    <t>25.05.2007</t>
  </si>
  <si>
    <t>просп. Георгія Гонгадзе, 21</t>
  </si>
  <si>
    <t>1.11.3, для розширення,благоустрою існуючого літнього кафе-майданчика без права капітальної забудови та знесення зелених насаджень</t>
  </si>
  <si>
    <t>8000000000:85:928:0006</t>
  </si>
  <si>
    <t>МЗК-1-00409</t>
  </si>
  <si>
    <t>1.11.3, для обслуговування та експлуатації літнього кафе "Фортеця" з благоустроєм лісопаркової зони</t>
  </si>
  <si>
    <t>8000000000:85:311:0033</t>
  </si>
  <si>
    <t>Товариство з обмеженою відповідальністю "Керамблоки-Інвест"</t>
  </si>
  <si>
    <t>32960774</t>
  </si>
  <si>
    <t>б/н 85-6-00301</t>
  </si>
  <si>
    <t>85-6-00301</t>
  </si>
  <si>
    <t>в межах вулиць Фрунзе, Нижньоюрківської та пров.Мильного</t>
  </si>
  <si>
    <t>1.13.2, для будівництва житлового комплексу з об'єктами соціального і громадського призначення і підземним паркінгом</t>
  </si>
  <si>
    <t>8000000000:85:312:0002</t>
  </si>
  <si>
    <t>Товариство з обмеженою відповідальністю "Київавіапроект"</t>
  </si>
  <si>
    <t>16291318</t>
  </si>
  <si>
    <t>б/н 85-5-00029</t>
  </si>
  <si>
    <t>85-5-00029</t>
  </si>
  <si>
    <t>вул. Фрунзе, 17/2</t>
  </si>
  <si>
    <t>1.11.5, для експлуатації та обслуговування будівлі інституту</t>
  </si>
  <si>
    <t>8000000000:85:312:0014</t>
  </si>
  <si>
    <t>Товариство з обмеженою відповідальністю "ФранкІнвест"</t>
  </si>
  <si>
    <t>32154787</t>
  </si>
  <si>
    <t>85-6-00062</t>
  </si>
  <si>
    <t>вул. Нижньоюрківська, 19/25</t>
  </si>
  <si>
    <t>1.13.4, для реконструкції незавершеного будівництва під офісний центр, його подальшої експлуатації та обслуговування</t>
  </si>
  <si>
    <t>8000000000:85:312:0023</t>
  </si>
  <si>
    <t>85-6-00146</t>
  </si>
  <si>
    <t>вул. Фрунзе, 19-21</t>
  </si>
  <si>
    <t>8000000000:85:242:0087</t>
  </si>
  <si>
    <t>Комунальне підприємство "Притулок для тварин"</t>
  </si>
  <si>
    <t>32620706</t>
  </si>
  <si>
    <t>27.10.2006</t>
  </si>
  <si>
    <t>85-6-00292</t>
  </si>
  <si>
    <t>10.11.2006</t>
  </si>
  <si>
    <t>вул. Сирецька, 31а</t>
  </si>
  <si>
    <t>1.12.5, для будівництва, експлуатації та обслуговування пункту ветеринарного нагляду та перевантаження виловлених тварин</t>
  </si>
  <si>
    <t>8000000000:85:242:0088</t>
  </si>
  <si>
    <t>8000000000:85:242:0092</t>
  </si>
  <si>
    <t>Товариство з обмеженою відповідальністю "Олга-Трейдінг"</t>
  </si>
  <si>
    <t>32425662</t>
  </si>
  <si>
    <t>85-6-00318</t>
  </si>
  <si>
    <t>1.11.6, для будівництва та реконструкції офісно-складських будівель, подальшої їх експлуатації та обслуговування</t>
  </si>
  <si>
    <t>8000000000:85:242:0100</t>
  </si>
  <si>
    <t>Товариство з обмеженою відповідальністю "Будівельно-комерційна фірма"ГРАНІТ"</t>
  </si>
  <si>
    <t>30023823</t>
  </si>
  <si>
    <t>300</t>
  </si>
  <si>
    <t>85-6-00269</t>
  </si>
  <si>
    <t>вул. Сирецька, 33 (С, С')</t>
  </si>
  <si>
    <t>3.1.4, для експлуатації та обслуговування комплексу адміністративно-виробничих будівель і споруд</t>
  </si>
  <si>
    <t>8000000000:85:242:0103</t>
  </si>
  <si>
    <t>8000000000:85:388:0001</t>
  </si>
  <si>
    <t>Акціонерний комерційний іноваційний банк "УкрСиббанк"</t>
  </si>
  <si>
    <t>09807750</t>
  </si>
  <si>
    <t>1552</t>
  </si>
  <si>
    <t>85-6-00027</t>
  </si>
  <si>
    <t>вул. Андріївська, 2/12</t>
  </si>
  <si>
    <t>1.11.6, для обслуговування та експлуатації будівель банку</t>
  </si>
  <si>
    <t>8000000000:85:388:0002</t>
  </si>
  <si>
    <t>Приватне акціонерне товариство "Міжнародний центр культурних та ділових зв'язків"Консалтінг Україна"</t>
  </si>
  <si>
    <t>19032971</t>
  </si>
  <si>
    <t>МЗК-1-02013</t>
  </si>
  <si>
    <t>вул. Ігорівська, 1/8</t>
  </si>
  <si>
    <t>1, для експлуатації та обслуговування офісних будівель  і  паркінгу</t>
  </si>
  <si>
    <t>8000000000:85:388:0009</t>
  </si>
  <si>
    <t>Публічне акціонерне товариство "Перший Український Міжнародний банк"</t>
  </si>
  <si>
    <t>14282829</t>
  </si>
  <si>
    <t>8-3262</t>
  </si>
  <si>
    <t>85-6-00237</t>
  </si>
  <si>
    <t>вул. Андріївська, 4</t>
  </si>
  <si>
    <t>0, для обслуговування та  експлуатації адміністративного будинку</t>
  </si>
  <si>
    <t>8000000000:85:388:0019</t>
  </si>
  <si>
    <t>8-3263</t>
  </si>
  <si>
    <t>85-6-00238</t>
  </si>
  <si>
    <t>8000000000:88:009:0008</t>
  </si>
  <si>
    <t>Товариство з обмеженою відповідальністю "НИВКИ СТ"</t>
  </si>
  <si>
    <t>41718860</t>
  </si>
  <si>
    <t>МЗК-1-01882</t>
  </si>
  <si>
    <t>05.03.2019</t>
  </si>
  <si>
    <t>вул. Данила Щербаківського, 2</t>
  </si>
  <si>
    <t>0, для експлуатації та обслуговування громадської вбиральні з надбудовою павільйону під кафе</t>
  </si>
  <si>
    <t>8000000000:88:009:0018</t>
  </si>
  <si>
    <t>91-6-00259</t>
  </si>
  <si>
    <t>на просп.Перемоги біля ст.метро "Нивки"</t>
  </si>
  <si>
    <t>1.11.3, для будівництва, експлуатації та обслуговування закладу громадського харчування</t>
  </si>
  <si>
    <t>8000000000:88:009:0020</t>
  </si>
  <si>
    <t>Товариство з обмеженою відповідальністю "ЛІЗАРД"</t>
  </si>
  <si>
    <t>30552701</t>
  </si>
  <si>
    <t>1262</t>
  </si>
  <si>
    <t>МЗК-1-01417</t>
  </si>
  <si>
    <t>просп. Перемоги, 84а (літ.А)</t>
  </si>
  <si>
    <t>1.11.6, для реконструкції, експлуатації та обслуговування багатофункціонального комплексу з рекреації</t>
  </si>
  <si>
    <t>07.05, Для цілей підрозділів 07.01-07.04 та для збереження та використання земель природно-заповідного фонду</t>
  </si>
  <si>
    <t>8000000000:88:009:0062</t>
  </si>
  <si>
    <t>Товариство з обмеженою відповідальністю "Імпульс Ріелті"</t>
  </si>
  <si>
    <t>38346246</t>
  </si>
  <si>
    <t>МЗК-1-01550</t>
  </si>
  <si>
    <t>просп. Перемоги, 84в</t>
  </si>
  <si>
    <t>8000000000:88:012:0001</t>
  </si>
  <si>
    <t>МЗК-1-01435</t>
  </si>
  <si>
    <t>вул. Данила Щербаківського, 61д</t>
  </si>
  <si>
    <t>0, для експлуатації та обслуговування павільйону по заготівлі вторсировини</t>
  </si>
  <si>
    <t>8000000000:88:012:0006</t>
  </si>
  <si>
    <t>Науково-виробниче підприємство "ВІДОС"</t>
  </si>
  <si>
    <t>24218413</t>
  </si>
  <si>
    <t>б/н 91-6-00144</t>
  </si>
  <si>
    <t>91-6-00144</t>
  </si>
  <si>
    <t>вул. Стеценка, 9</t>
  </si>
  <si>
    <t>1.11.3, для експлуатації та обслуговування аптеки</t>
  </si>
  <si>
    <t>8000000000:85:312:0033</t>
  </si>
  <si>
    <t>Товариство з обмеженою відповідальністю "Підприємство"Пластик Карта"</t>
  </si>
  <si>
    <t>30049820</t>
  </si>
  <si>
    <t>8234</t>
  </si>
  <si>
    <t>27.09.2002</t>
  </si>
  <si>
    <t>85-6-00038</t>
  </si>
  <si>
    <t>31.01.2003</t>
  </si>
  <si>
    <t>вул. Нижньоюрківська, 45а</t>
  </si>
  <si>
    <t>1.13.4, для обслуговування та експлуатації виробничих приміщень</t>
  </si>
  <si>
    <t>8000000000:85:313:0001</t>
  </si>
  <si>
    <t>Київська центральна помісна церква євангельських християн-баптистів "Будинок Євангелія" у Подільському районі м.Києва</t>
  </si>
  <si>
    <t>19021737</t>
  </si>
  <si>
    <t>585</t>
  </si>
  <si>
    <t>85-6-00348</t>
  </si>
  <si>
    <t>вул. Щекавицька, 2/8</t>
  </si>
  <si>
    <t>8000000000:85:313:0002</t>
  </si>
  <si>
    <t>Товариство з обмеженою відповідальністю "Vоісе Мusіс"</t>
  </si>
  <si>
    <t>22950883</t>
  </si>
  <si>
    <t>85-6-00259</t>
  </si>
  <si>
    <t>вул. Фрунзе, 5</t>
  </si>
  <si>
    <t>1.11.6, для експлуатації та обслуговування офісних будівель</t>
  </si>
  <si>
    <t>8000000000:85:313:0016</t>
  </si>
  <si>
    <t>Закрите акціонерне товариство "Київська міжобласна спеціальна науково-реставраційна пректно-виробнича майстерня"</t>
  </si>
  <si>
    <t>02497708</t>
  </si>
  <si>
    <t>3954</t>
  </si>
  <si>
    <t>14.12.2000</t>
  </si>
  <si>
    <t>85-6-00008</t>
  </si>
  <si>
    <t>вул. Фрунзе, 1-3</t>
  </si>
  <si>
    <t>1.11.6, для відтворення та подальшої експлуатації будинків для розміщення адміністративно-побутових і виробничих приміщень</t>
  </si>
  <si>
    <t>8000000000:85:242:0104</t>
  </si>
  <si>
    <t>8000000000:85:242:0112</t>
  </si>
  <si>
    <t>МЗК-1-00763</t>
  </si>
  <si>
    <t>1.10.5, для будівництва, обслуговування та експлуатації адміністративно-виробничих будівель</t>
  </si>
  <si>
    <t>8000000000:85:251:0001</t>
  </si>
  <si>
    <t>Публічне акціонерне товариство "Київський вітамінний завод"</t>
  </si>
  <si>
    <t>35251822</t>
  </si>
  <si>
    <t>МЗК-1-00555</t>
  </si>
  <si>
    <t>17.08.2015</t>
  </si>
  <si>
    <t>вул. Копилівська, 38</t>
  </si>
  <si>
    <t>1.11.6, для експлуатації майнового комплексу з виробничими, складськими, адміністративними будівлями і спорудами та аптеки</t>
  </si>
  <si>
    <t>8000000000:85:251:0002</t>
  </si>
  <si>
    <t>Товариство з обмеженою відповідальністю "Пінгвін"</t>
  </si>
  <si>
    <t>19025250</t>
  </si>
  <si>
    <t>2882</t>
  </si>
  <si>
    <t>МЗК-1-00970</t>
  </si>
  <si>
    <t>вул. Фрунзе, 125</t>
  </si>
  <si>
    <t>8000000000:85:251:0003</t>
  </si>
  <si>
    <t>Товариство з обмеженою відповідальністю "ЛТ-ІНВЕСТ"</t>
  </si>
  <si>
    <t>37334271</t>
  </si>
  <si>
    <t>МЗК-1-00111</t>
  </si>
  <si>
    <t>вул. Фрунзе, 121а літ. А</t>
  </si>
  <si>
    <t>1.11.6, для експлуатації та обслуговування нежитлової будівлі (офісу)</t>
  </si>
  <si>
    <t>8000000000:85:251:0021</t>
  </si>
  <si>
    <t>МЗК-1-00556</t>
  </si>
  <si>
    <t>вул. Копилівська, 38 літ. "А"</t>
  </si>
  <si>
    <t>1.11.6, для експлуатації та обслуговування нежилого будинку - будинку допоміжних служб (адміністративного корпусу)</t>
  </si>
  <si>
    <t>8000000000:85:252:0004</t>
  </si>
  <si>
    <t>Суб'єкт підприємницької діяльності-фізична особа Гейвах Юлія Анатоліївна</t>
  </si>
  <si>
    <t>368_</t>
  </si>
  <si>
    <t>85-6-00205</t>
  </si>
  <si>
    <t>17.06.2005</t>
  </si>
  <si>
    <t>пров. Цукровий, 1/119</t>
  </si>
  <si>
    <t>1.11.3, для будівництва, експлуатації та обслуговування двох торгівельних павільйонів з літнім майданчиком</t>
  </si>
  <si>
    <t>8000000000:85:389:0001</t>
  </si>
  <si>
    <t>Відкрите акціонерне товариство "РОДОВІД БАНК"</t>
  </si>
  <si>
    <t>14349442</t>
  </si>
  <si>
    <t>85-6-00328</t>
  </si>
  <si>
    <t>30.05.2007</t>
  </si>
  <si>
    <t>вул. Петра Сагайдачного, 17</t>
  </si>
  <si>
    <t>1.11.6, для реконструкції з надбудовою та прибудовою експлуатаці та обслуговування офісного будинку</t>
  </si>
  <si>
    <t>8000000000:85:389:0003</t>
  </si>
  <si>
    <t>Товариство з обмеженою відповідальністю "ІНВЕСТСЕРВІС"</t>
  </si>
  <si>
    <t>30212349</t>
  </si>
  <si>
    <t>01.07.2010</t>
  </si>
  <si>
    <t>85-6-00485</t>
  </si>
  <si>
    <t>вул. Петра Сагайдачного, 19 літ. "А"</t>
  </si>
  <si>
    <t>1.11.6, для експлуатації та обслуговування офісного будинку</t>
  </si>
  <si>
    <t>8000000000:85:395:0002</t>
  </si>
  <si>
    <t>17-1799</t>
  </si>
  <si>
    <t>85-6-00192</t>
  </si>
  <si>
    <t>21.04.2005</t>
  </si>
  <si>
    <t>вул. Щекавицька, 55</t>
  </si>
  <si>
    <t>1.10.5, для експлуатації та обслуговування будівель і споруд хлібокомбінату № 2, цех № 1</t>
  </si>
  <si>
    <t>8000000000:88:013:0003</t>
  </si>
  <si>
    <t>ГБК "Нивки-3"</t>
  </si>
  <si>
    <t>24257028</t>
  </si>
  <si>
    <t>б/н 88-5-00044</t>
  </si>
  <si>
    <t>02.09.1999</t>
  </si>
  <si>
    <t>88-5-00044</t>
  </si>
  <si>
    <t>вул. Саратовська, 61а</t>
  </si>
  <si>
    <t>0, Для експлуатації та обслуговування гаражів</t>
  </si>
  <si>
    <t>8000000000:88:013:0020</t>
  </si>
  <si>
    <t>04.06.2019</t>
  </si>
  <si>
    <t>МЗК-1-01997</t>
  </si>
  <si>
    <t>вул. Стеценка, 1</t>
  </si>
  <si>
    <t>0, для експлуатації та обслуговування мийки автомашин</t>
  </si>
  <si>
    <t>8000000000:85:315:0017</t>
  </si>
  <si>
    <t>85-6-00090</t>
  </si>
  <si>
    <t>вул. Електриків, 16б</t>
  </si>
  <si>
    <t>1.11.6, Для будівництва, експлуатації та обслуговування технічного центру</t>
  </si>
  <si>
    <t>8000000000:85:316:0012</t>
  </si>
  <si>
    <t>415</t>
  </si>
  <si>
    <t>85-6-00208</t>
  </si>
  <si>
    <t>21.06.2005</t>
  </si>
  <si>
    <t>вул. Набережно-Лугова, 4</t>
  </si>
  <si>
    <t>1.11.2, для експлуатації та обслуговування складських приміщень</t>
  </si>
  <si>
    <t>8000000000:85:316:0016</t>
  </si>
  <si>
    <t>ТОВАРИСТВО З ОБМЕЖЕНОЮ ВІДПОВІДАЛЬНІСТЮ "БЮРО ВИН"</t>
  </si>
  <si>
    <t>34817341</t>
  </si>
  <si>
    <t>МЗК-1-01671</t>
  </si>
  <si>
    <t>07.08.2018</t>
  </si>
  <si>
    <t>на розі вулиць Заводської та Межигірської та вул.Межигірській, 82</t>
  </si>
  <si>
    <t>1.10.5, для експлуатації адміністративно-лабораторного  корпусу та  для обслуговування і експлуатації виробничих будівель</t>
  </si>
  <si>
    <t>8000000000:85:253:0011</t>
  </si>
  <si>
    <t>ТОВАРИСТВО З ОБМЕЖЕНОЮ ВІДПОВІДАЛЬНІСТЮ "ПАВІЛЬЙОН ПЕТРОПАВЛІВСЬКИЙ"</t>
  </si>
  <si>
    <t>38233827</t>
  </si>
  <si>
    <t>МЗК-1-01408</t>
  </si>
  <si>
    <t>24.11.2017</t>
  </si>
  <si>
    <t>вул. Петропавлівська, 2б</t>
  </si>
  <si>
    <t>1.11.3, для експлуатації та обслуговування будівлі громадського харчування та роздрібної торгівлі</t>
  </si>
  <si>
    <t>8000000000:85:259:0002</t>
  </si>
  <si>
    <t>Відкрите акціонерне товариство "КИЇВПОЛІГРАФМАШ"</t>
  </si>
  <si>
    <t>00242909</t>
  </si>
  <si>
    <t>85-6-00257</t>
  </si>
  <si>
    <t>вул. Тульчинська, 6</t>
  </si>
  <si>
    <t>1.10.5, Для експлуатації та обслуговування комплексу будівель і споруд</t>
  </si>
  <si>
    <t>8000000000:85:259:0003</t>
  </si>
  <si>
    <t>Товариство з обмеженою відповідальністю "Валмі Інвест"</t>
  </si>
  <si>
    <t>21619850</t>
  </si>
  <si>
    <t>23.03.2001</t>
  </si>
  <si>
    <t>85-6-00011</t>
  </si>
  <si>
    <t>29.04.2001</t>
  </si>
  <si>
    <t>вул. Новокостянтинівська, 13/10</t>
  </si>
  <si>
    <t>1.11.2, для реконструкції, експлуатації та обслуговування адміністративно-виробничих будівель і споруд</t>
  </si>
  <si>
    <t>8000000000:85:259:0007</t>
  </si>
  <si>
    <t>Товариство з обмеженою відповідальністю "Вайт Енерджі"</t>
  </si>
  <si>
    <t>39424466</t>
  </si>
  <si>
    <t>МЗК-1-01952</t>
  </si>
  <si>
    <t>вул. Вікентія Хвойки, 15/15</t>
  </si>
  <si>
    <t>1.13.4, для експлуатації та обслуговування адміністративних, виробничих приміщень будівель та допоміжних споруд заводу</t>
  </si>
  <si>
    <t>8000000000:85:259:0008</t>
  </si>
  <si>
    <t>Публічне акціонерне товариство "Український науково-дослідний інститут радіоапаратури"</t>
  </si>
  <si>
    <t>14308090</t>
  </si>
  <si>
    <t>МЗК-1-01598</t>
  </si>
  <si>
    <t>вул. Вікентія Хвойки, 15/15 корп. 55</t>
  </si>
  <si>
    <t>8000000000:85:269:0022</t>
  </si>
  <si>
    <t>Закрите акціонерне товариство "Малинове"</t>
  </si>
  <si>
    <t>30249520</t>
  </si>
  <si>
    <t>85-6-00280</t>
  </si>
  <si>
    <t>вул. Петропавлівська, 34</t>
  </si>
  <si>
    <t>1.13.4, для обслуговування та експлуатації офісної будівлі</t>
  </si>
  <si>
    <t>8000000000:85:269:0029</t>
  </si>
  <si>
    <t>Автокооператив "Нива"</t>
  </si>
  <si>
    <t>23696895</t>
  </si>
  <si>
    <t>б/н 85-5-00047</t>
  </si>
  <si>
    <t>04.05.2000</t>
  </si>
  <si>
    <t>85-5-00047</t>
  </si>
  <si>
    <t>вул. Петропавлівська, 28</t>
  </si>
  <si>
    <t>1.9, будівництва та обслуговування гаражів для індивідуального автотранспорту</t>
  </si>
  <si>
    <t>8000000000:85:269:0100</t>
  </si>
  <si>
    <t>ОБСЛУГОВУЮЧИЙ КООПЕРАТИВ "ЖК"НАУКОВИЙ"</t>
  </si>
  <si>
    <t>41148688</t>
  </si>
  <si>
    <t>МЗК-1-01874</t>
  </si>
  <si>
    <t>вул. Петропавлівська, 40</t>
  </si>
  <si>
    <t>0, для завершення будівництва багатоквартирного житлового будинку</t>
  </si>
  <si>
    <t>8000000000:85:398:0026</t>
  </si>
  <si>
    <t>Товариство з обмеженою відповідальністю "ФОРТУНА-Л"</t>
  </si>
  <si>
    <t>30437697</t>
  </si>
  <si>
    <t>2854</t>
  </si>
  <si>
    <t>85-6-00018</t>
  </si>
  <si>
    <t>вул. Вишгородська, 31-33</t>
  </si>
  <si>
    <t>1.11.3, Для експлуатації та обслуговування павільйону і літнього відкритого майданчика</t>
  </si>
  <si>
    <t>8000000000:85:398:0039</t>
  </si>
  <si>
    <t>Товариство з обмеженою відповідальністю "ПОДІЛ.АРТ.ПРОЕКТ."</t>
  </si>
  <si>
    <t>19263021</t>
  </si>
  <si>
    <t>85-6-00115</t>
  </si>
  <si>
    <t>просп. Правди, 19</t>
  </si>
  <si>
    <t>1.13.2, для будівництва, обслуговування та експлуатації житлового будинку з вбудованими торгово-офісними приміщеннями та сучасним підземним паркінгом</t>
  </si>
  <si>
    <t>8000000000:85:398:0103</t>
  </si>
  <si>
    <t>05.10.2012</t>
  </si>
  <si>
    <t>85-6-00530</t>
  </si>
  <si>
    <t>вул. Вишгородська (між буд.№ 31, № 31-33)</t>
  </si>
  <si>
    <t>1.13.3, для благоустрою території та обслуговування будівлі</t>
  </si>
  <si>
    <t>8000000000:85:398:0106</t>
  </si>
  <si>
    <t>ТОВАРИСТВО З ОБМЕЖЕНОЮ ВІДПОВІДАЛЬНІСТЮ "БОНАП"</t>
  </si>
  <si>
    <t>37165662</t>
  </si>
  <si>
    <t>29.10.2015</t>
  </si>
  <si>
    <t>МЗК-1-00680</t>
  </si>
  <si>
    <t>просп. Правди, 19 (літ.Б)</t>
  </si>
  <si>
    <t>1, для будівництва, експлуатації та обслуговування торговельного центру</t>
  </si>
  <si>
    <t>8000000000:85:398:0114</t>
  </si>
  <si>
    <t>ТОВАРИСТВО З ОБМЕЖЕНОЮ ВІДПОВІДАЛЬНІСТЮ "МОСТИЦЬКИЙ"</t>
  </si>
  <si>
    <t>39585049</t>
  </si>
  <si>
    <t>1322</t>
  </si>
  <si>
    <t>МЗК-1-01785</t>
  </si>
  <si>
    <t>просп. Правди, 3а</t>
  </si>
  <si>
    <t>0, для експлуатації та обслуговування малого ринкового комплексу</t>
  </si>
  <si>
    <t>8000000000:85:414:0022</t>
  </si>
  <si>
    <t>Товариство з обмеженою відповідальністю "СТОЛИЦЯ-ЦЕНТР ПЛЮС"</t>
  </si>
  <si>
    <t>32343889</t>
  </si>
  <si>
    <t>МЗК-1-00993</t>
  </si>
  <si>
    <t>вул. Костянтинівська, 34</t>
  </si>
  <si>
    <t>1.11.6, для завершення будівництва,подальших обслуговування та експлуатації готелю</t>
  </si>
  <si>
    <t>8000000000:88:013:0021</t>
  </si>
  <si>
    <t>Товариство з обмеженою відповідальністю "КИЇВ ПОБУТСЕРВІС"</t>
  </si>
  <si>
    <t>16464859</t>
  </si>
  <si>
    <t>26.05.2005</t>
  </si>
  <si>
    <t>91-6-00447</t>
  </si>
  <si>
    <t>01.06.2005</t>
  </si>
  <si>
    <t>вул. Саратовська, 55е</t>
  </si>
  <si>
    <t>1.11.3, для експлуатації та обслуговування нежитлового будинку - підприємства по виробництву кондитерських виробів</t>
  </si>
  <si>
    <t>8000000000:88:013:0051</t>
  </si>
  <si>
    <t>1473</t>
  </si>
  <si>
    <t>МЗК-1-00221</t>
  </si>
  <si>
    <t>вул. Щербакова, 66а (літ.Б)</t>
  </si>
  <si>
    <t>1.10.3, для експлуатації та обслуговування трансформаторної підстанції (ТП-1890)</t>
  </si>
  <si>
    <t>8000000000:88:013:0052</t>
  </si>
  <si>
    <t>МЗК-1-00211</t>
  </si>
  <si>
    <t>вул. Щербакова, 64 (літ.В)</t>
  </si>
  <si>
    <t>1.10.3, для експлуатації та обслуговування трансформаторної підстанції (ТП-1847)</t>
  </si>
  <si>
    <t>8000000000:88:013:0053</t>
  </si>
  <si>
    <t>2160</t>
  </si>
  <si>
    <t>МЗК-1-00245</t>
  </si>
  <si>
    <t>20.05.2014</t>
  </si>
  <si>
    <t>вул. Щербакова, 56/7 (літ.В)</t>
  </si>
  <si>
    <t>1.10.3, для експлуатації та обслуговування трансформаторної підстанції (ТП-1886)</t>
  </si>
  <si>
    <t>8000000000:88:013:0055</t>
  </si>
  <si>
    <t>1472</t>
  </si>
  <si>
    <t>МЗК-1-00220</t>
  </si>
  <si>
    <t>вул. Саратовська, 53 (літ.Б)</t>
  </si>
  <si>
    <t>1.10.3, для експлуатації та обслуговування трансформаторної підстанції (ТП-2443)</t>
  </si>
  <si>
    <t>8000000000:88:013:0059</t>
  </si>
  <si>
    <t>Товариство з обмеженою відповідальністю "АРАГОН-2008"</t>
  </si>
  <si>
    <t>13679915</t>
  </si>
  <si>
    <t>91-6-00895</t>
  </si>
  <si>
    <t>вул. Салютна</t>
  </si>
  <si>
    <t>1.13.2, для експлуатації та обслуговування існуючих будівель і споруд з будівництвом та обслуговуванням житлово-адміністративних будівель з торгово-розважальними приміщеннями та благоустроєм і озелененням прилеглої території</t>
  </si>
  <si>
    <t>8000000000:85:316:0036</t>
  </si>
  <si>
    <t>Товариство з обмеженою відповідальністю за участю іноземного капіталу "МТН"</t>
  </si>
  <si>
    <t>14358490</t>
  </si>
  <si>
    <t>526</t>
  </si>
  <si>
    <t>15.05.2003</t>
  </si>
  <si>
    <t>85-6-00049</t>
  </si>
  <si>
    <t>вул. Набережно-Лугова, 2а</t>
  </si>
  <si>
    <t>1.11.3, для експлуатації та обслуговування будинку офісно-виставочного призначення</t>
  </si>
  <si>
    <t>8000000000:85:316:0039</t>
  </si>
  <si>
    <t>Товариство з обмеженою відповідальністю "НІКО-УКРАЇНА"</t>
  </si>
  <si>
    <t>30113927</t>
  </si>
  <si>
    <t>б/н 85-6-00305</t>
  </si>
  <si>
    <t>85-6-00305</t>
  </si>
  <si>
    <t>1.11.1, для будівництва та експлуатації СТО автомобілів "Міцубісі"</t>
  </si>
  <si>
    <t>1.11.6, для експлуатації та обслуговування станції технічного обслуговування автомобілів "Міцубісі"</t>
  </si>
  <si>
    <t>8000000000:85:316:0040</t>
  </si>
  <si>
    <t>Акціонерне комерційно-виробниче товариство "Торгрічтранс"</t>
  </si>
  <si>
    <t>03150326</t>
  </si>
  <si>
    <t>85-6-00168</t>
  </si>
  <si>
    <t>вул. Набережно-Хрещатицька, 14</t>
  </si>
  <si>
    <t>1.13.4, для експлуатації та обслуговування офісної будівлі, складських будівель та споруд</t>
  </si>
  <si>
    <t>8000000000:85:317:0004</t>
  </si>
  <si>
    <t>Закрите акціонерне товариство "Вторполімермаш"</t>
  </si>
  <si>
    <t>19497836</t>
  </si>
  <si>
    <t>273</t>
  </si>
  <si>
    <t>85-6-00276</t>
  </si>
  <si>
    <t>вул. Електриків, 20</t>
  </si>
  <si>
    <t>1.13.4, для обслуговування та експлуатації цілісного майнового виробничого комплексу</t>
  </si>
  <si>
    <t>8000000000:85:319:0001</t>
  </si>
  <si>
    <t>Державне виробничо-збутове підприємство "Діброва"</t>
  </si>
  <si>
    <t>б/н 66-5-00012</t>
  </si>
  <si>
    <t>22.08.1996</t>
  </si>
  <si>
    <t>66-5-00012</t>
  </si>
  <si>
    <t>вулиця Електриків, 29</t>
  </si>
  <si>
    <t>0, для обслуговування та експлуатації виробничо-складської бази</t>
  </si>
  <si>
    <t>8000000000:85:271:0012</t>
  </si>
  <si>
    <t>Виробничий кооператив "Полярний"</t>
  </si>
  <si>
    <t>21624319</t>
  </si>
  <si>
    <t>85-6-00444</t>
  </si>
  <si>
    <t>вул. Петропавлівська, 52</t>
  </si>
  <si>
    <t>8000000000:85:278:0005</t>
  </si>
  <si>
    <t>Іванюк Ян Вікторович</t>
  </si>
  <si>
    <t>85-6-00523</t>
  </si>
  <si>
    <t>вул. Вікентія Хвойки, 6</t>
  </si>
  <si>
    <t>8000000000:85:278:0010</t>
  </si>
  <si>
    <t>Товариство з обмеженою відповідальністю "Промислово-інвестиційний холдинг"Богдан"</t>
  </si>
  <si>
    <t>85-6-00093</t>
  </si>
  <si>
    <t>вул. Новокостянтинівська, 1а</t>
  </si>
  <si>
    <t>1.11.1, для будівництва, експлуатації та обслуговування автоцентру</t>
  </si>
  <si>
    <t>8000000000:85:278:0011</t>
  </si>
  <si>
    <t>12.01.2004</t>
  </si>
  <si>
    <t>85-6-00094</t>
  </si>
  <si>
    <t>вул. Новокостянтинівська, 1б</t>
  </si>
  <si>
    <t>1.11.1, для будівництва,експлуатації та обслуговування автосалону та станції техобслуговування</t>
  </si>
  <si>
    <t>8000000000:85:415:0010</t>
  </si>
  <si>
    <t>Товариство з обмеженою відповідальністю "Домус готель-1"</t>
  </si>
  <si>
    <t>24747424</t>
  </si>
  <si>
    <t>17.02.2010</t>
  </si>
  <si>
    <t>85-6-00475</t>
  </si>
  <si>
    <t>03.03.2010</t>
  </si>
  <si>
    <t>вул. Ярославська, 19</t>
  </si>
  <si>
    <t>1.11.6, Для реконтрукції з подальшими обслуговуванням та експлуатацією будівлі готелю</t>
  </si>
  <si>
    <t>8000000000:85:415:0050</t>
  </si>
  <si>
    <t>ТОВАРИСТВО З ОБМЕЖЕНОЮ ВІДПОВІДАЛЬНІСТЮ "В В ХОЛДІНГ"</t>
  </si>
  <si>
    <t>14340722</t>
  </si>
  <si>
    <t>1090</t>
  </si>
  <si>
    <t>85-6-00086</t>
  </si>
  <si>
    <t>вул. Ярославська, 17а</t>
  </si>
  <si>
    <t>8000000000:85:419:0009</t>
  </si>
  <si>
    <t>Суб'єкт підприємницької діяльності-фізична особа Долеско Світлана Валеріївна</t>
  </si>
  <si>
    <t>58</t>
  </si>
  <si>
    <t>07.02.2006</t>
  </si>
  <si>
    <t>85-6-00249</t>
  </si>
  <si>
    <t>10.02.2006</t>
  </si>
  <si>
    <t>вул. Хорива, 19 літ. "В"</t>
  </si>
  <si>
    <t>1.11.6, для експлуатації та обслуговування нежитлового будинку</t>
  </si>
  <si>
    <t>8000000000:88:014:0144</t>
  </si>
  <si>
    <t>Підприємство "Міський спортивно-технічний клуб" Київської міської організації ТСО України</t>
  </si>
  <si>
    <t>30523644</t>
  </si>
  <si>
    <t>91-6-00949</t>
  </si>
  <si>
    <t>26.12.2011</t>
  </si>
  <si>
    <t>вул. Щербакова, 45а</t>
  </si>
  <si>
    <t>1.13.4, для експлуатації та обслуговування адміністративного будинку і господарських будівель</t>
  </si>
  <si>
    <t>8000000000:88:014:0160</t>
  </si>
  <si>
    <t>1.11.6, ведення сільськогосподарської діяльності</t>
  </si>
  <si>
    <t>8000000000:85:319:0004</t>
  </si>
  <si>
    <t>ТОВАРИСТВО З ОБМЕЖЕНОЮ ВІДПОВІДАЛЬНІСТЮ "СПОРТИВНО-ОЗДОРОВЧИЙ КОМПЛЕКС"МОНІТОР"</t>
  </si>
  <si>
    <t>30437959</t>
  </si>
  <si>
    <t>4557</t>
  </si>
  <si>
    <t>МЗК-1-00744</t>
  </si>
  <si>
    <t>10.12.2015</t>
  </si>
  <si>
    <t>вул. Електриків, 29а (літера "А")</t>
  </si>
  <si>
    <t>1.11.6, для експлуатації та обслуговування адміністративно-офісної будівлі</t>
  </si>
  <si>
    <t>8000000000:85:319:0010</t>
  </si>
  <si>
    <t>МЗК-1-01915</t>
  </si>
  <si>
    <t>вул. Електриків, 29</t>
  </si>
  <si>
    <t>1, для реконструкції з розширенням нежитлових будівель під спортивний комплекс з подальшою експлуатацією та обслуговуванням і благоустроєм прилеглоїї території</t>
  </si>
  <si>
    <t>8000000000:85:319:0037</t>
  </si>
  <si>
    <t>Міжнародний благодійний фонд "Славутич"</t>
  </si>
  <si>
    <t>21670650</t>
  </si>
  <si>
    <t>б/н 85-6-00291</t>
  </si>
  <si>
    <t>24.10.2006</t>
  </si>
  <si>
    <t>85-6-00291</t>
  </si>
  <si>
    <t>вул. Електриків</t>
  </si>
  <si>
    <t>1.12.9, для створення військово-морського музейного комплексу "Перемога" на базі підводного човна "СС-310" та для будівництва,обслуговування та експлуатації адміністративно-побутової будівлі</t>
  </si>
  <si>
    <t>8000000000:85:319:0046</t>
  </si>
  <si>
    <t>80</t>
  </si>
  <si>
    <t>МЗК-1-01148</t>
  </si>
  <si>
    <t>8000000000:85:278:0027</t>
  </si>
  <si>
    <t>85-6-00479</t>
  </si>
  <si>
    <t>11.05.2010</t>
  </si>
  <si>
    <t>вул. Новокостянтинівська, 1</t>
  </si>
  <si>
    <t>1.11.6, для будівництва, експлуатації та обслуговування торговельно-офісних приміщень</t>
  </si>
  <si>
    <t>8000000000:85:281:0003</t>
  </si>
  <si>
    <t>350</t>
  </si>
  <si>
    <t>МЗК-1-00674</t>
  </si>
  <si>
    <t>23.10.2015</t>
  </si>
  <si>
    <t>8000000000:85:281:0004</t>
  </si>
  <si>
    <t>Закрите акціонерне товариство "ІНТЕРФЕЙС"</t>
  </si>
  <si>
    <t>24258163</t>
  </si>
  <si>
    <t>2-1643</t>
  </si>
  <si>
    <t>85-6-00138</t>
  </si>
  <si>
    <t>15.07.2004</t>
  </si>
  <si>
    <t>1.10.5, Для обслуговування та експлуатації адміністративних та виробничих будівель</t>
  </si>
  <si>
    <t>8000000000:85:281:0005</t>
  </si>
  <si>
    <t>ТОВ БАРС</t>
  </si>
  <si>
    <t>16465059</t>
  </si>
  <si>
    <t>б/н 85-5-00010</t>
  </si>
  <si>
    <t>85-5-00010</t>
  </si>
  <si>
    <t>вул. Новокостянтинівська</t>
  </si>
  <si>
    <t>0, Для будівництва та експлуатації автозаправочного комплекс</t>
  </si>
  <si>
    <t>8000000000:85:281:0006</t>
  </si>
  <si>
    <t>8000000000:91:109:0205</t>
  </si>
  <si>
    <t>Приватне підприємство "Приватне науково-впроваджувальне підприємство"Світ"</t>
  </si>
  <si>
    <t>16286429</t>
  </si>
  <si>
    <t>5209</t>
  </si>
  <si>
    <t>МЗК-1-00761</t>
  </si>
  <si>
    <t>30.12.2015</t>
  </si>
  <si>
    <t>вул. Нагірна, 21</t>
  </si>
  <si>
    <t>0, для розташування та обслуговування збірно-розбірного павільйону-кафе</t>
  </si>
  <si>
    <t>8000000000:91:112:0002</t>
  </si>
  <si>
    <t>Харьков Андрій Леонідович</t>
  </si>
  <si>
    <t>1527</t>
  </si>
  <si>
    <t>20.06.2008</t>
  </si>
  <si>
    <t>91-6-00787</t>
  </si>
  <si>
    <t>вул. Багговутівська, 14</t>
  </si>
  <si>
    <t>1.11.6, для експлуатації та обслуговування медичного центру,клубу</t>
  </si>
  <si>
    <t>8000000000:91:112:0004</t>
  </si>
  <si>
    <t>ТОВАРИСТВО З ОБМЕЖЕНОЮ ВІДПОВІДАЛЬНІСТЮ "РТ Девелопмент"</t>
  </si>
  <si>
    <t>37485202</t>
  </si>
  <si>
    <t>МЗК-1-00652</t>
  </si>
  <si>
    <t>вул. Багговутівська, 16 (літ.А, Б)</t>
  </si>
  <si>
    <t>1.11.6, для обслуговування та експлуатації адміністративних будівель</t>
  </si>
  <si>
    <t>8000000000:91:249:0004</t>
  </si>
  <si>
    <t>Товариство з обмеженою відповідальністю "Підприємство інформаційних технологій"НТТ"</t>
  </si>
  <si>
    <t>14347888</t>
  </si>
  <si>
    <t>10138</t>
  </si>
  <si>
    <t>19.11.2001</t>
  </si>
  <si>
    <t>91-6-00028</t>
  </si>
  <si>
    <t>вул. Вавилових, 15</t>
  </si>
  <si>
    <t>1.13.4, для експлуатації та обслуговування адміністративних та господарських будівель</t>
  </si>
  <si>
    <t>8000000000:91:262:0058</t>
  </si>
  <si>
    <t>МП "Кокіс"</t>
  </si>
  <si>
    <t>б/н 91-5-00009</t>
  </si>
  <si>
    <t>14.06.1996</t>
  </si>
  <si>
    <t>91-5-00009</t>
  </si>
  <si>
    <t>пров. Чаплигіна, 23</t>
  </si>
  <si>
    <t>8000000000:91:262:0098</t>
  </si>
  <si>
    <t>Відкрите акціонерне товариство "Гастроном"</t>
  </si>
  <si>
    <t>01565218</t>
  </si>
  <si>
    <t>879</t>
  </si>
  <si>
    <t>91-6-00520</t>
  </si>
  <si>
    <t>вул. Ольжича, 18/22</t>
  </si>
  <si>
    <t>1.11.6, для експлуатації та обслуговування адміністративно-складських будівель та споруд</t>
  </si>
  <si>
    <t>8000000000:91:262:0123</t>
  </si>
  <si>
    <t>Товариство з обмеженою відповідальністю "Рент Ефект"</t>
  </si>
  <si>
    <t>878</t>
  </si>
  <si>
    <t>91-6-00519</t>
  </si>
  <si>
    <t>8000000000:96:023:0021</t>
  </si>
  <si>
    <t>Обслуговуючий кооператив Садово-дачне товариство "Стадне"</t>
  </si>
  <si>
    <t>33054697</t>
  </si>
  <si>
    <t>б/н 63-6-00587</t>
  </si>
  <si>
    <t>01.06.2010</t>
  </si>
  <si>
    <t>63-6-00587</t>
  </si>
  <si>
    <t>мікрорайон Осокорки, провулок Десятий Північно-Озерний,25</t>
  </si>
  <si>
    <t>0, для ведення колективного садівництва</t>
  </si>
  <si>
    <t>8000000000:96:023:0022</t>
  </si>
  <si>
    <t>мікрорайон Осокорки, провулок Десятий Північно-Озерний,17а</t>
  </si>
  <si>
    <t>8000000000:96:023:0023</t>
  </si>
  <si>
    <t>мікрорайон Осокорки,</t>
  </si>
  <si>
    <t>8000000000:96:024:0020</t>
  </si>
  <si>
    <t>мікрорайон Осокорки, провулок Одинадцятий Північно-Озерний,6а</t>
  </si>
  <si>
    <t>8000000000:96:026:0035</t>
  </si>
  <si>
    <t>мікрорайон Осокорки</t>
  </si>
  <si>
    <t>8000000000:96:026:0036</t>
  </si>
  <si>
    <t>8000000000:96:027:0017</t>
  </si>
  <si>
    <t>мікрорайон Осокорки, провулок Перший Східно-Дальній,17</t>
  </si>
  <si>
    <t>8000000000:96:030:0020</t>
  </si>
  <si>
    <t>мікрорайон Осокорки, провулок Перший Лісостеповий,3</t>
  </si>
  <si>
    <t>8000000000:96:032:0015</t>
  </si>
  <si>
    <t>мікрорайон Осокорки, провулок Четвертий Лісостеповий,16</t>
  </si>
  <si>
    <t>8000000000:91:132:0145</t>
  </si>
  <si>
    <t>Приватне акціонерне товариство "АБС-УКР"</t>
  </si>
  <si>
    <t>24720911</t>
  </si>
  <si>
    <t>4517</t>
  </si>
  <si>
    <t>16.08.2005</t>
  </si>
  <si>
    <t>91-6-00486</t>
  </si>
  <si>
    <t>вул. Глибочицька, 26</t>
  </si>
  <si>
    <t>0, для будівництва житлового комплексу з вбудовано-прибудованими приміщеннями соціального призначення та підземним паркінгом</t>
  </si>
  <si>
    <t>8000000000:91:133:0003</t>
  </si>
  <si>
    <t>Закрите акціонерне товариство "АБС-УКР"</t>
  </si>
  <si>
    <t>3149</t>
  </si>
  <si>
    <t>91-6-00453</t>
  </si>
  <si>
    <t>квартал обмежений вул.Глибочицькою, Студентською та Миколи Пимоненка, зокрема вул.Глибочицька, 30 до перетину з вул.Студентською; вул.Пимоненка, 19-21; вул.Пимоненка, 24</t>
  </si>
  <si>
    <t>1.13.2, для будівництва житлового комплексу з вбудовано-прибудованими приміщеннями соціального призначення та підземним паркінгом</t>
  </si>
  <si>
    <t>8000000000:91:134:0010</t>
  </si>
  <si>
    <t>Вишнякова Олена Олександрівна</t>
  </si>
  <si>
    <t>03.11.2009</t>
  </si>
  <si>
    <t>91-6-00869</t>
  </si>
  <si>
    <t>16.11.2009</t>
  </si>
  <si>
    <t>пров. Косогірний, 10</t>
  </si>
  <si>
    <t>1.11.6, для експлуатації та обслуговування нежитлового будинку (дитячий дошкільний заклад)</t>
  </si>
  <si>
    <t>8000000000:91:134:0018</t>
  </si>
  <si>
    <t>ТОВАРИСТВО З ОБМЕЖЕНОЮ ВІДПОВІДАЛЬНІСТЮ "ГАМА-РЕНТ"</t>
  </si>
  <si>
    <t>36175156</t>
  </si>
  <si>
    <t>4497</t>
  </si>
  <si>
    <t>91-6-00946</t>
  </si>
  <si>
    <t>05.12.2011</t>
  </si>
  <si>
    <t>вул. Кудрявська, 23ф</t>
  </si>
  <si>
    <t>8000000000:91:134:0024</t>
  </si>
  <si>
    <t>МЗК-1-00679</t>
  </si>
  <si>
    <t>узвіз Кудрявський, 10</t>
  </si>
  <si>
    <t>8000000000:91:134:0028</t>
  </si>
  <si>
    <t>Закрите акціонерне товариство "Зеніт-Сервіс"</t>
  </si>
  <si>
    <t>30438313</t>
  </si>
  <si>
    <t>91-6-00096</t>
  </si>
  <si>
    <t>вул. Глибочицька, 44</t>
  </si>
  <si>
    <t>1.13.4, для експлуатації та обслуговування майнового комплексу</t>
  </si>
  <si>
    <t>8000000000:91:134:0038</t>
  </si>
  <si>
    <t>Приватне акціонерне товариство "ТОРГТЕХНІКА"</t>
  </si>
  <si>
    <t>1461</t>
  </si>
  <si>
    <t>91-6-00004</t>
  </si>
  <si>
    <t>пров. Косогірний, 4</t>
  </si>
  <si>
    <t>8000000000:91:157:0028</t>
  </si>
  <si>
    <t>Релігійна організація "Українська Православна Церква Київського Патріархату"</t>
  </si>
  <si>
    <t>22894788</t>
  </si>
  <si>
    <t>604</t>
  </si>
  <si>
    <t>91-6-00283</t>
  </si>
  <si>
    <t>пров. Десятинний, 3 літ. "А", "Б", 5 літ. "Д"</t>
  </si>
  <si>
    <t>1.12.6, для експлуатації та обслуговування адміністративних та господарських приміщень</t>
  </si>
  <si>
    <t>8000000000:96:039:0030</t>
  </si>
  <si>
    <t>мікрорайон Осокорки, провулок Четвертий Лісостеповий,36</t>
  </si>
  <si>
    <t>8000000000:96:040:0055</t>
  </si>
  <si>
    <t>8000000000:96:040:0065</t>
  </si>
  <si>
    <t>мікрорайон Осокорки, вулиця Перша Озерна,6</t>
  </si>
  <si>
    <t>8000000000:96:040:0072</t>
  </si>
  <si>
    <t>8000000000:96:040:0073</t>
  </si>
  <si>
    <t>8000000000:96:040:0506</t>
  </si>
  <si>
    <t>8000000000:96:041:0101</t>
  </si>
  <si>
    <t>Обслуговуючий кооператив "Садівничий кооператив"ВІКТОРІЯ"</t>
  </si>
  <si>
    <t>33054655</t>
  </si>
  <si>
    <t>4584</t>
  </si>
  <si>
    <t>10.10.2015</t>
  </si>
  <si>
    <t>МЗК-1-00673</t>
  </si>
  <si>
    <t>01.05, Для індивідуального садівництва</t>
  </si>
  <si>
    <t>8000000000:96:042:0001</t>
  </si>
  <si>
    <t>4583</t>
  </si>
  <si>
    <t>МЗК-1-00672</t>
  </si>
  <si>
    <t>8000000000:96:043:0001</t>
  </si>
  <si>
    <t>4582</t>
  </si>
  <si>
    <t>МЗК-1-00671</t>
  </si>
  <si>
    <t>8000000000:96:044:0028</t>
  </si>
  <si>
    <t>мікрорайон Осокорки, провулок Перший Східно-Дальній,16</t>
  </si>
  <si>
    <t>8000000000:96:044:0033</t>
  </si>
  <si>
    <t>мікрорайон Осокорки, провулок Перший Східно-Дальній,24а</t>
  </si>
  <si>
    <t>8000000000:96:045:0036</t>
  </si>
  <si>
    <t>мікрорайон Осокорки, провулок Другий Східно-Дальній,24</t>
  </si>
  <si>
    <t>8000000000:96:046:0041</t>
  </si>
  <si>
    <t>8000000000:96:047:0042</t>
  </si>
  <si>
    <t>8000000000:96:049:0030</t>
  </si>
  <si>
    <t>26.09.2016</t>
  </si>
  <si>
    <t>МЗК-1-01032</t>
  </si>
  <si>
    <t>03.10.2016</t>
  </si>
  <si>
    <t>8000000000:96:057:0003</t>
  </si>
  <si>
    <t>4581</t>
  </si>
  <si>
    <t>МЗК-1-00670</t>
  </si>
  <si>
    <t>8000000000:91:134:0051</t>
  </si>
  <si>
    <t>Закрите акціонерне товариство "Компанія"Асоціація Україна"</t>
  </si>
  <si>
    <t>24085320</t>
  </si>
  <si>
    <t>91-6-00232</t>
  </si>
  <si>
    <t>16.03.2004</t>
  </si>
  <si>
    <t>вул. Кудрявська, 19а</t>
  </si>
  <si>
    <t>1.13.2, для експлуатації та обслуговування житлового будинку та майданчика для відпочинку</t>
  </si>
  <si>
    <t>8000000000:91:135:0002</t>
  </si>
  <si>
    <t>614</t>
  </si>
  <si>
    <t>91-6-00303</t>
  </si>
  <si>
    <t>пров. Косогірний, 3-7</t>
  </si>
  <si>
    <t>1.10.5, для експлуатації та обслуговування частини цілісного майнового комплексу (підземного складу)</t>
  </si>
  <si>
    <t>8000000000:91:135:0019</t>
  </si>
  <si>
    <t>Товариство з обмеженою відповідальністю "Фалоді"</t>
  </si>
  <si>
    <t>16296072</t>
  </si>
  <si>
    <t>8-35</t>
  </si>
  <si>
    <t>91-6-00401</t>
  </si>
  <si>
    <t>вул. Петрівська, 44</t>
  </si>
  <si>
    <t>8000000000:91:135:0021</t>
  </si>
  <si>
    <t>Державне управління справами</t>
  </si>
  <si>
    <t>1119</t>
  </si>
  <si>
    <t>МЗК-1-00775</t>
  </si>
  <si>
    <t>вул. Кудрявська, 45</t>
  </si>
  <si>
    <t>1.13.2, для будівництва житлового будинку з підземною автостоянкою</t>
  </si>
  <si>
    <t>8000000000:91:157:0099</t>
  </si>
  <si>
    <t>Акціонерне товариство "Український інноваційний банк"</t>
  </si>
  <si>
    <t>05839888</t>
  </si>
  <si>
    <t>б/н 91-5-00005</t>
  </si>
  <si>
    <t>09.02.1996</t>
  </si>
  <si>
    <t>91-5-00005</t>
  </si>
  <si>
    <t>вул. Смирнова-Ласточкіна, 10а</t>
  </si>
  <si>
    <t>0, реконструкції з добудовою нежитлового будинку під розміщення "Укрінбанку"</t>
  </si>
  <si>
    <t>8000000000:91:157:0124</t>
  </si>
  <si>
    <t>Посольство Італійської Республіки в Україні</t>
  </si>
  <si>
    <t>Пос(42)</t>
  </si>
  <si>
    <t>734</t>
  </si>
  <si>
    <t>91-6-00307</t>
  </si>
  <si>
    <t>вул. Велика Житомирська</t>
  </si>
  <si>
    <t>1.12.8, для будівництва та обслуговування комплексу будівель і споруд між існуючими будинками  34,  38 з реконструкцією та обслуговуванням будинків  34-б ,  34-в</t>
  </si>
  <si>
    <t>8000000000:91:157:0125</t>
  </si>
  <si>
    <t>1.12.8, для будівництва та обслуговування комплексу будівель і споруд між існуючими будинками № 34, № 38 з реконструкцією та обслуговуванням будинків № 34-б , № 34-в</t>
  </si>
  <si>
    <t>8000000000:96:058:0001</t>
  </si>
  <si>
    <t>4580</t>
  </si>
  <si>
    <t>МЗК-1-00669</t>
  </si>
  <si>
    <t>8000000000:96:059:0001</t>
  </si>
  <si>
    <t>4579</t>
  </si>
  <si>
    <t>МЗК-1-00668</t>
  </si>
  <si>
    <t>8000000000:96:059:0002</t>
  </si>
  <si>
    <t>4578</t>
  </si>
  <si>
    <t>МЗК-1-00667</t>
  </si>
  <si>
    <t>8000000000:96:060:0001</t>
  </si>
  <si>
    <t>4577</t>
  </si>
  <si>
    <t>МЗК-1-00666</t>
  </si>
  <si>
    <t>8000000000:96:061:0001</t>
  </si>
  <si>
    <t>4576</t>
  </si>
  <si>
    <t>МЗК-1-00665</t>
  </si>
  <si>
    <t>8000000000:96:062:0001</t>
  </si>
  <si>
    <t>4575</t>
  </si>
  <si>
    <t>МЗК-1-00664</t>
  </si>
  <si>
    <t>8000000000:96:063:0001</t>
  </si>
  <si>
    <t>4574</t>
  </si>
  <si>
    <t>МЗК-1-00663</t>
  </si>
  <si>
    <t>8000000000:96:064:0001</t>
  </si>
  <si>
    <t>4573</t>
  </si>
  <si>
    <t>МЗК-1-00662</t>
  </si>
  <si>
    <t>8000000000:96:065:0001</t>
  </si>
  <si>
    <t>4572</t>
  </si>
  <si>
    <t>МЗК-1-00661</t>
  </si>
  <si>
    <t>8000000000:96:066:0001</t>
  </si>
  <si>
    <t>4571</t>
  </si>
  <si>
    <t>МЗК-1-00660</t>
  </si>
  <si>
    <t>8000000000:96:066:0002</t>
  </si>
  <si>
    <t>4570</t>
  </si>
  <si>
    <t>МЗК-1-00659</t>
  </si>
  <si>
    <t>8000000000:96:067:0001</t>
  </si>
  <si>
    <t>4569</t>
  </si>
  <si>
    <t>МЗК-1-00658</t>
  </si>
  <si>
    <t>8000000000:96:076:0001</t>
  </si>
  <si>
    <t>4568</t>
  </si>
  <si>
    <t>МЗК-1-00657</t>
  </si>
  <si>
    <t>8000000000:96:444:0101</t>
  </si>
  <si>
    <t>Обслуговуючий кооператив "Садово-дачний кооператив"ЕНТУЗІАСТ"</t>
  </si>
  <si>
    <t>33054645</t>
  </si>
  <si>
    <t>МЗК-1-01545</t>
  </si>
  <si>
    <t>17.04.2018</t>
  </si>
  <si>
    <t>СДК "Ентузіаст", мкр.Осокорки</t>
  </si>
  <si>
    <t>8000000000:96:445:0101</t>
  </si>
  <si>
    <t>392</t>
  </si>
  <si>
    <t>МЗК-1-01544</t>
  </si>
  <si>
    <t>8000000000:91:145:0009</t>
  </si>
  <si>
    <t>ДП державне спеціалізоване видавництво дитячої літератури "Веселка"</t>
  </si>
  <si>
    <t>02473079</t>
  </si>
  <si>
    <t>б/н 91-5-00055</t>
  </si>
  <si>
    <t>20.08.1999</t>
  </si>
  <si>
    <t>91-5-00055</t>
  </si>
  <si>
    <t>вул. Мельникова, 63</t>
  </si>
  <si>
    <t>1.10.5, експлуатації та обслуговування адміністративного будинку видавництва</t>
  </si>
  <si>
    <t>8000000000:91:146:0001</t>
  </si>
  <si>
    <t>Товариство з обмеженою відповідальністю "Будхол"</t>
  </si>
  <si>
    <t>23169262</t>
  </si>
  <si>
    <t>МЗК-1-00142</t>
  </si>
  <si>
    <t>вул. Дегтярівська, 7-7а</t>
  </si>
  <si>
    <t>0, Для будівництва, експлуатації та обслуговування комплексу об'єктів громадського та житлового призначення</t>
  </si>
  <si>
    <t>8000000000:91:159:0015</t>
  </si>
  <si>
    <t>91-6-00886</t>
  </si>
  <si>
    <t>1.13.4, для будівництва, експлуатації та обслуговування  багатофункціонального культурного центру "Музей художника Івана Марчука"</t>
  </si>
  <si>
    <t>8000000000:91:161:0001</t>
  </si>
  <si>
    <t>Мале приватне підприємство "АЗАЛ"</t>
  </si>
  <si>
    <t>19486169</t>
  </si>
  <si>
    <t>б/н 91-5-00017а</t>
  </si>
  <si>
    <t>07.05.1998</t>
  </si>
  <si>
    <t>91-5-00017</t>
  </si>
  <si>
    <t>вул. Десятинна, 3</t>
  </si>
  <si>
    <t>0, для будівництва та експлуатації ділового центру</t>
  </si>
  <si>
    <t>8000000000:91:161:0100</t>
  </si>
  <si>
    <t>Товариство з обмеженою відповідальністю "Готель менеджмент"</t>
  </si>
  <si>
    <t>36413399</t>
  </si>
  <si>
    <t>91-6-00906</t>
  </si>
  <si>
    <t>вул. Велика Житомирська, 2а</t>
  </si>
  <si>
    <t>1.11.6, для експлуатації та обслуговування адміністративно-готельного комплексу</t>
  </si>
  <si>
    <t>8000000000:91:161:0101</t>
  </si>
  <si>
    <t>8000000000:91:161:0102</t>
  </si>
  <si>
    <t>8000000000:91:147:0018</t>
  </si>
  <si>
    <t>МЗК-1-00892</t>
  </si>
  <si>
    <t>вул. Коперника, 7</t>
  </si>
  <si>
    <t>1.13.2, для будівництва житлового будинку з об'єктами соціально-побутового призначення, підземним паркінгом</t>
  </si>
  <si>
    <t>8000000000:91:147:0019</t>
  </si>
  <si>
    <t>МЗК-1-00880</t>
  </si>
  <si>
    <t>1.13.2, для благустрою та влаштування майданчиків для відпочинку</t>
  </si>
  <si>
    <t>8000000000:91:149:0002</t>
  </si>
  <si>
    <t>Дочірнє підприємство "ПЕГАС-ПРІОР"</t>
  </si>
  <si>
    <t>24575567</t>
  </si>
  <si>
    <t>б/н 91-5-00026</t>
  </si>
  <si>
    <t>15.12.1997</t>
  </si>
  <si>
    <t>91-5-00026</t>
  </si>
  <si>
    <t>вул. Глибочицька, 4</t>
  </si>
  <si>
    <t>1.11.6, Для обслуговування та експлуатації нежилого будинку</t>
  </si>
  <si>
    <t>8000000000:91:151:0003</t>
  </si>
  <si>
    <t>Товариство з обмеженою відповідальністю "ПРОДЕКС"</t>
  </si>
  <si>
    <t>30762095</t>
  </si>
  <si>
    <t>91-6-00687</t>
  </si>
  <si>
    <t>пров. Бехтеревський, 4б</t>
  </si>
  <si>
    <t>8000000000:91:151:0008</t>
  </si>
  <si>
    <t>ТОВАРИСТВО З ОБМЕЖЕНОЮ ВІДПОВІДАЛЬНІСТЮ "БЕХТЕРЄВСЬКИЙ"</t>
  </si>
  <si>
    <t>41392046</t>
  </si>
  <si>
    <t>МЗК-1-01902</t>
  </si>
  <si>
    <t>пров. Бехтерівський, 4</t>
  </si>
  <si>
    <t>8000000000:91:151:0015</t>
  </si>
  <si>
    <t>Закрите акціонерне товариство з іноземними інвестиціями "Газтранзит"</t>
  </si>
  <si>
    <t>25273549</t>
  </si>
  <si>
    <t>941</t>
  </si>
  <si>
    <t>27.09.2004</t>
  </si>
  <si>
    <t>91-6-00338</t>
  </si>
  <si>
    <t>вул. Артема, 26в</t>
  </si>
  <si>
    <t>8000000000:91:151:0026</t>
  </si>
  <si>
    <t>Голубченко Олена Василівна|Коренбліт Роман Михайлович</t>
  </si>
  <si>
    <t>5322</t>
  </si>
  <si>
    <t>МЗК-1-00760</t>
  </si>
  <si>
    <t>вул. Артема, 20</t>
  </si>
  <si>
    <t>1, для експлуатації та обслуговування будівлі кафе</t>
  </si>
  <si>
    <t>8000000000:91:151:0038</t>
  </si>
  <si>
    <t>Посольство Сполучених Штатів Америки в Україні</t>
  </si>
  <si>
    <t>Пос(8)</t>
  </si>
  <si>
    <t>19.02.2002</t>
  </si>
  <si>
    <t>91-6-00033</t>
  </si>
  <si>
    <t>05.03.2002</t>
  </si>
  <si>
    <t>вул.М.Пимоненка, 6 та вул.Артема, 54</t>
  </si>
  <si>
    <t>1.13.3, для експлуатації та обслуговування адміністративного та жилого будинку</t>
  </si>
  <si>
    <t>8000000000:91:165:0002</t>
  </si>
  <si>
    <t>Акціонерне товариство закритого типу "Каскад"</t>
  </si>
  <si>
    <t>22900750</t>
  </si>
  <si>
    <t>б/н 91-5-00024</t>
  </si>
  <si>
    <t>22.09.1997</t>
  </si>
  <si>
    <t>91-5-00024</t>
  </si>
  <si>
    <t>вул. Гоголівська, 47</t>
  </si>
  <si>
    <t>0, обслуговування жилого будинку і господарських будівель</t>
  </si>
  <si>
    <t>8000000000:91:165:0008</t>
  </si>
  <si>
    <t>Українська господарська асоціація будівельно-монтажних, ремонтно-будівельних і проектних організацій сфери побутового обслуговування населення "Укрпобутрембудпроект"</t>
  </si>
  <si>
    <t>03059063</t>
  </si>
  <si>
    <t>91-6-00121</t>
  </si>
  <si>
    <t>вул. Артема, 55 літ. "Б"</t>
  </si>
  <si>
    <t>8000000000:91:165:0012</t>
  </si>
  <si>
    <t>Проектне відділення Промінвестбанку по вул.Тургенівській, 52/58</t>
  </si>
  <si>
    <t>б/н 91-5-00008</t>
  </si>
  <si>
    <t>17.05.1996</t>
  </si>
  <si>
    <t>91-5-00008</t>
  </si>
  <si>
    <t>вул. Тургенєвська, 52-58</t>
  </si>
  <si>
    <t>1, для будівництва та експлуатації жилого будинку з вбудовано-прибудованими приміщеннями</t>
  </si>
  <si>
    <t>8000000000:91:165:0018</t>
  </si>
  <si>
    <t>МЗК-1-00913</t>
  </si>
  <si>
    <t>06.05.2016</t>
  </si>
  <si>
    <t>вул. Артема, 59</t>
  </si>
  <si>
    <t>1.13.3, для будівництва житлового комплексу для військовослужбовців з підземним паркінгом та з вбудованими приміщеннями для побутового обслуговування населення</t>
  </si>
  <si>
    <t>8000000000:96:446:0101</t>
  </si>
  <si>
    <t>МЗК-1-01543</t>
  </si>
  <si>
    <t>8000000000:96:447:0101</t>
  </si>
  <si>
    <t>396</t>
  </si>
  <si>
    <t>МЗК-1-01542</t>
  </si>
  <si>
    <t>8000000000:96:448:0101</t>
  </si>
  <si>
    <t>МЗК-1-01541</t>
  </si>
  <si>
    <t>8000000000:96:449:0101</t>
  </si>
  <si>
    <t>МЗК-1-01540</t>
  </si>
  <si>
    <t>8000000000:96:470:0101</t>
  </si>
  <si>
    <t>МЗК-1-01539</t>
  </si>
  <si>
    <t>8000000000:96:471:0101</t>
  </si>
  <si>
    <t>МЗК-1-01536</t>
  </si>
  <si>
    <t>8000000000:96:472:0101</t>
  </si>
  <si>
    <t>МЗК-1-01546</t>
  </si>
  <si>
    <t>8000000000:96:473:0101</t>
  </si>
  <si>
    <t>МЗК-1-01548</t>
  </si>
  <si>
    <t>8000000000:96:474:0101</t>
  </si>
  <si>
    <t>МЗК-1-01547</t>
  </si>
  <si>
    <t>8000000000:91:151:0042</t>
  </si>
  <si>
    <t>Міжнародний фонд "Відродження"</t>
  </si>
  <si>
    <t>03358819</t>
  </si>
  <si>
    <t>2206</t>
  </si>
  <si>
    <t>23.10.2002</t>
  </si>
  <si>
    <t>91-6-00161</t>
  </si>
  <si>
    <t>вул. Артема, 46</t>
  </si>
  <si>
    <t>1.12.6, для експлуатації та обслуговування адміністративного будинку</t>
  </si>
  <si>
    <t>8000000000:91:151:0062</t>
  </si>
  <si>
    <t>Товариство з обмеженою відповідальністю "ЕКОБУД"</t>
  </si>
  <si>
    <t>31482028</t>
  </si>
  <si>
    <t>7439</t>
  </si>
  <si>
    <t>08.08.2003</t>
  </si>
  <si>
    <t>91-6-00195</t>
  </si>
  <si>
    <t>узвіз Кудрявський, 3</t>
  </si>
  <si>
    <t>1.9, для будівництва, експлуатації та обслуговування житлового будинку</t>
  </si>
  <si>
    <t>8000000000:91:151:0069</t>
  </si>
  <si>
    <t>Товариство з обмеженою відповідальністю "Лотос Лтд"</t>
  </si>
  <si>
    <t>13734436</t>
  </si>
  <si>
    <t>МЗК-1-00569</t>
  </si>
  <si>
    <t>вул. Артема, 52а, 52д</t>
  </si>
  <si>
    <t>1.13.2, для будівництва, експлуатації та обслуговування багатоповерхового житлового будинку з приміщеннями загального користування і підземним паркінгом</t>
  </si>
  <si>
    <t>8000000000:91:152:0006</t>
  </si>
  <si>
    <t>Товариство з обмеженою відповідальністю "Промінь-плюс"</t>
  </si>
  <si>
    <t>32207550</t>
  </si>
  <si>
    <t>552</t>
  </si>
  <si>
    <t>91-6-00282</t>
  </si>
  <si>
    <t>вул. Кудрявська, 24а</t>
  </si>
  <si>
    <t>1.13.2, для будівництва, експлуатації та обслуговування житлово-фісного комплексу</t>
  </si>
  <si>
    <t>8000000000:91:153:0002</t>
  </si>
  <si>
    <t>Товариство з обмеженою відповідальністю "Будінвестиції"</t>
  </si>
  <si>
    <t>32211441</t>
  </si>
  <si>
    <t>13.06.2005</t>
  </si>
  <si>
    <t>91-6-00449</t>
  </si>
  <si>
    <t>вул. Дмитрівська, 92/94</t>
  </si>
  <si>
    <t>1.13.2, для реконструкції, подальшої експлуатації та обслуговування адміністративної будівлі</t>
  </si>
  <si>
    <t>8000000000:91:165:0019</t>
  </si>
  <si>
    <t>4542</t>
  </si>
  <si>
    <t>91-6-00597</t>
  </si>
  <si>
    <t>вул. Гоголівська, 39б</t>
  </si>
  <si>
    <t>1.14.3, для експлуатації та обслуговування адміністративного будинку</t>
  </si>
  <si>
    <t>8000000000:91:165:0034</t>
  </si>
  <si>
    <t>Товариство з обмеженою відповідальністю "БІМЕКС-ПЛЮС"</t>
  </si>
  <si>
    <t>23705737</t>
  </si>
  <si>
    <t>13.08.2005</t>
  </si>
  <si>
    <t>91-6-00481</t>
  </si>
  <si>
    <t>вул. Гоголівська, 43</t>
  </si>
  <si>
    <t>1.13.2, для будівництва,експлуатації та обслуговування житлово-офісного комплексу</t>
  </si>
  <si>
    <t>8000000000:91:166:0002</t>
  </si>
  <si>
    <t>ЗАТ "Квіти України"</t>
  </si>
  <si>
    <t>16288397</t>
  </si>
  <si>
    <t>б/н 91-5-00049</t>
  </si>
  <si>
    <t>28.12.1998</t>
  </si>
  <si>
    <t>91-5-00049</t>
  </si>
  <si>
    <t>вул. Артема, 49</t>
  </si>
  <si>
    <t>0, експлуатації та обслуговування будівлі магазину-оранжереї</t>
  </si>
  <si>
    <t>8000000000:91:167:0002</t>
  </si>
  <si>
    <t>91-6-00197</t>
  </si>
  <si>
    <t>02.12.2003</t>
  </si>
  <si>
    <t>вул. Обсерваторна, 19</t>
  </si>
  <si>
    <t>1.12.9, для розміщення Посольства Арабської Республіки Єгипет</t>
  </si>
  <si>
    <t>8000000000:91:168:0004</t>
  </si>
  <si>
    <t>Закрите акціонерне товариство "Корсар"</t>
  </si>
  <si>
    <t>31863924</t>
  </si>
  <si>
    <t>91-6-00112</t>
  </si>
  <si>
    <t>вул. Артема, 17</t>
  </si>
  <si>
    <t>1.11.6, для завершення будівництва, подальшої експлуатації та обслуговування будівлі банку</t>
  </si>
  <si>
    <t>8000000000:91:168:0005</t>
  </si>
  <si>
    <t>Відкрите акціонерне товариство "Молодіжна Мода"</t>
  </si>
  <si>
    <t>14290220</t>
  </si>
  <si>
    <t>б/н 91-5-00042</t>
  </si>
  <si>
    <t>91-5-00042</t>
  </si>
  <si>
    <t>вул. Артема, 15</t>
  </si>
  <si>
    <t>0, для експ.та обсл.адмін.-вироб.корпусу</t>
  </si>
  <si>
    <t>8000000000:96:762:0002</t>
  </si>
  <si>
    <t>8000000000:91:154:0001</t>
  </si>
  <si>
    <t>Публічне акціонерне товариство "Інститут транспорту нафти"</t>
  </si>
  <si>
    <t>00148429</t>
  </si>
  <si>
    <t>270</t>
  </si>
  <si>
    <t>91-6-00565</t>
  </si>
  <si>
    <t>вул. Січових Стрільців, 60</t>
  </si>
  <si>
    <t>1.11.5, для експлуатації та обслуговування адміністративно-виробничих та складських будівель і споруд</t>
  </si>
  <si>
    <t>11.01, Для розміщення та експлуатації основних, підсобних і допоміжних будівель та споруд підприємствами, що пов'язані з користуванням надрами</t>
  </si>
  <si>
    <t>8000000000:91:154:0017</t>
  </si>
  <si>
    <t>ТОВ з іноземними інвестиціями "Динамо-Атлантик"</t>
  </si>
  <si>
    <t>14279218</t>
  </si>
  <si>
    <t>б/н 91-5-00044</t>
  </si>
  <si>
    <t>28.08.1998</t>
  </si>
  <si>
    <t>91-5-00044</t>
  </si>
  <si>
    <t>пров. Пилипівський, 4, 6, 8</t>
  </si>
  <si>
    <t>0, експлуатації та обслуговування адміністративно-службових приміщень</t>
  </si>
  <si>
    <t>8000000000:91:157:0009</t>
  </si>
  <si>
    <t>Товариство з обмеженою відповідальністю "АКВАПЛАЗ"</t>
  </si>
  <si>
    <t>32346544</t>
  </si>
  <si>
    <t>3875</t>
  </si>
  <si>
    <t>МЗК-1-01733</t>
  </si>
  <si>
    <t>27.09.2018</t>
  </si>
  <si>
    <t>вул. Велика Житомирська, 32</t>
  </si>
  <si>
    <t>1.12.2, для експлуатації та обслуговування адміністративної будівлі</t>
  </si>
  <si>
    <t>8000000000:91:157:0010</t>
  </si>
  <si>
    <t>ЗАТ БУДІВЕЛЬНО-ФІНАНСОВА КОМПАНІЯ "ГЛОБАЛ ЕСТЕЙТС"</t>
  </si>
  <si>
    <t>24925429</t>
  </si>
  <si>
    <t>б/н 91-5-00048</t>
  </si>
  <si>
    <t>15.10.1998</t>
  </si>
  <si>
    <t>91-5-00048</t>
  </si>
  <si>
    <t>вул. Володимирська, 12</t>
  </si>
  <si>
    <t>0, будівництва та експлуатації банківсько-офісної будівлі</t>
  </si>
  <si>
    <t>8000000000:91:168:0027</t>
  </si>
  <si>
    <t>ТОВАРИСТВО З ОБМЕЖЕНОЮ ВІДПОВІДАЛЬНІСТЮ "МЕДИЧНИЙ ЦЕНТР ПРОБЛЕМ БОЛЮ"</t>
  </si>
  <si>
    <t>38123157</t>
  </si>
  <si>
    <t>МЗК-1-01158</t>
  </si>
  <si>
    <t>вул. Бульварно-Кудрявська, 10б</t>
  </si>
  <si>
    <t>1.11.6, для обслуговування адміністративного будинку</t>
  </si>
  <si>
    <t>8000000000:91:168:0031</t>
  </si>
  <si>
    <t>Товариство з обмеженою відповідальністю "Лаванда Плюс"</t>
  </si>
  <si>
    <t>32312494</t>
  </si>
  <si>
    <t>1221</t>
  </si>
  <si>
    <t>91-6-00385</t>
  </si>
  <si>
    <t>вул. Обсерваторна, 4</t>
  </si>
  <si>
    <t>1.13.2, для будівництва багатоповерхового житлового будинку</t>
  </si>
  <si>
    <t>8000000000:91:168:0032</t>
  </si>
  <si>
    <t>Товариство з обмеженою відповідальністю "Інформаційна група"Агентство столичних повідомлень"</t>
  </si>
  <si>
    <t>36018274</t>
  </si>
  <si>
    <t>13.07.2010</t>
  </si>
  <si>
    <t>91-6-00909</t>
  </si>
  <si>
    <t>10.08.2010</t>
  </si>
  <si>
    <t>вул. Обсерваторна, 6</t>
  </si>
  <si>
    <t>1.13.2, для будівництва та експлуатації житлового будинку з об'єктами соціально-культурного призначення та підземним паркінгом</t>
  </si>
  <si>
    <t>8000000000:91:171:0001</t>
  </si>
  <si>
    <t>Релігійна громада Парафія Серафима Саровського Української Православної Церкви Київського Патріархату Київської єпархії у Московському районі м.Києва</t>
  </si>
  <si>
    <t>24262880</t>
  </si>
  <si>
    <t>925</t>
  </si>
  <si>
    <t>27.12.2005</t>
  </si>
  <si>
    <t>91-6-00522</t>
  </si>
  <si>
    <t>перетин вул.Великої Житомирської та вул.Стрітенської</t>
  </si>
  <si>
    <t>1.12.6, для будівництва, експлуатації та обслуговування Храму Стрітення Господнього</t>
  </si>
  <si>
    <t>8000000000:91:171:0003</t>
  </si>
  <si>
    <t>Торгово-промислова палата України</t>
  </si>
  <si>
    <t>00016934</t>
  </si>
  <si>
    <t>МЗК-1-00247</t>
  </si>
  <si>
    <t>вул. Велика Житомирська, 33</t>
  </si>
  <si>
    <t>0, для експлуатації та обслуговування службових і виставочних приміщень</t>
  </si>
  <si>
    <t>8000000000:91:173:0010</t>
  </si>
  <si>
    <t>Товариство з обмеженою відповідальністю "Євроофісбуд"</t>
  </si>
  <si>
    <t>33396292</t>
  </si>
  <si>
    <t>МЗК-1-00052</t>
  </si>
  <si>
    <t>вул. Стрітенська, 10</t>
  </si>
  <si>
    <t>1.11.6, для будівництва, експлуатації та обслуговування офісного комплексу з паркінгом</t>
  </si>
  <si>
    <t>8000000000:91:078:0094</t>
  </si>
  <si>
    <t>ТОВАРИСТВО З ОБМЕЖЕНОЮ ВІДПОВІДАЛЬНІСТЮ "БЕТА-РЕНТ"</t>
  </si>
  <si>
    <t>36175161</t>
  </si>
  <si>
    <t>91-6-00945</t>
  </si>
  <si>
    <t>вул. Багговутівська, 17-21 літ. М</t>
  </si>
  <si>
    <t>1.11.6, для реконструкції корпусу товарів народного вжитку під адміністративну будівлю та її подальших експлуатації й обслуговування</t>
  </si>
  <si>
    <t>8000000000:91:078:0114</t>
  </si>
  <si>
    <t>Товариство з обмеженою відповідальністю "Капрі"|Товариство з обмеженою відповідальністю "Корса"</t>
  </si>
  <si>
    <t>31991320|31927867</t>
  </si>
  <si>
    <t>1104</t>
  </si>
  <si>
    <t>МЗК-1-00790</t>
  </si>
  <si>
    <t>вул. Багговутівська, 17-21</t>
  </si>
  <si>
    <t>1.11.6, для будівництва та обслуговування житлових будинків, готельно-офісного комплексу, торговельного центру з підземним паркінгом та гостьовими автостоянками</t>
  </si>
  <si>
    <t>8000000000:91:078:0117</t>
  </si>
  <si>
    <t>Товариство з обмеженою відповідальністю "МФК"ЕДЕЛЬВЕЙС"</t>
  </si>
  <si>
    <t>37144595</t>
  </si>
  <si>
    <t>МЗК-1-00406</t>
  </si>
  <si>
    <t>вул. Половецька, 4</t>
  </si>
  <si>
    <t>1.13.2, для будівництва, експлуатації та обслуговування адміністративно-житлового комплексу з вбудованими та прибудованими приміщеннями громадського, розважального і торговельного призначення з наземним і підземним паркінгами, зі знесенням існуючого майнового комплексу</t>
  </si>
  <si>
    <t>1.13.2, для будівництва, експлуатації та обслуговування адміністративно-житлового комплексу з вбудованими та прибудованими приміщеннями громадського, розважального і торговельного призначення з наземним і підземним паркінгами, зі знесенням існуючого ма...</t>
  </si>
  <si>
    <t>8000000000:91:078:0200</t>
  </si>
  <si>
    <t>ТОВАРИСТВО З ОБМЕЖЕНОЮ ВІДПОВІДАЛЬНІСТЮ "СТОЛИЧНА ПРОЕКТНА КОМПАНІЯ"</t>
  </si>
  <si>
    <t>40182693</t>
  </si>
  <si>
    <t>МЗК-1-01358</t>
  </si>
  <si>
    <t>пров. Делегатський, 6 (літера "А")</t>
  </si>
  <si>
    <t>1.13.2, для обслуговування та експлуатації багатоквартирного житлового будинку</t>
  </si>
  <si>
    <t>8000000000:91:083:0003</t>
  </si>
  <si>
    <t>5711</t>
  </si>
  <si>
    <t>МЗК-1-00100</t>
  </si>
  <si>
    <t>вул. Дорогожицька, 6а</t>
  </si>
  <si>
    <t>1.10.3, для експлуатації та обслуговування підстанції "Мотоциклетна"</t>
  </si>
  <si>
    <t>8000000000:91:174:0017</t>
  </si>
  <si>
    <t>Комунальне підприємство по утриманню житлового господарства Шевченківського району м.Києва</t>
  </si>
  <si>
    <t>31731838</t>
  </si>
  <si>
    <t>91-6-00085</t>
  </si>
  <si>
    <t>30.01.2003</t>
  </si>
  <si>
    <t>пров. Рильський, 5</t>
  </si>
  <si>
    <t>1.13.2, Для реконструкції з розширенням в частині надбудови двох поверхів і мансарди та прибудови житлового будинку, його подальшої експлуатації та обслуговування</t>
  </si>
  <si>
    <t>8000000000:91:175:0007</t>
  </si>
  <si>
    <t>Товариство з обмеженою відповідальністю "Георг, 5"</t>
  </si>
  <si>
    <t>30783989</t>
  </si>
  <si>
    <t>2038</t>
  </si>
  <si>
    <t>91-6-00021</t>
  </si>
  <si>
    <t>25.07.2001</t>
  </si>
  <si>
    <t>пров.Георгієвський, 5, літера "А"</t>
  </si>
  <si>
    <t>1.10.5, Для експлуатації та обслуговування адміністративного комплексу</t>
  </si>
  <si>
    <t>8000000000:91:175:0018</t>
  </si>
  <si>
    <t>2-634</t>
  </si>
  <si>
    <t>12.04.2002</t>
  </si>
  <si>
    <t>91-6-00044</t>
  </si>
  <si>
    <t>23.04.2002</t>
  </si>
  <si>
    <t>пров.Георгієвський 5, літера "А"</t>
  </si>
  <si>
    <t>1.13.2, для реконструкції з розширенням і подальшої експлуатації та обслуговування адміністративно-житлового комплексу</t>
  </si>
  <si>
    <t>8000000000:91:115:0003</t>
  </si>
  <si>
    <t>б/н 91-5-00018</t>
  </si>
  <si>
    <t>91-5-00018</t>
  </si>
  <si>
    <t>вул. Мельникова, 35</t>
  </si>
  <si>
    <t>8000000000:91:115:0004</t>
  </si>
  <si>
    <t>Товариство з обмеженою відповідальністю "Союз-Інформ"</t>
  </si>
  <si>
    <t>19022659</t>
  </si>
  <si>
    <t>б/н 91-6-00636</t>
  </si>
  <si>
    <t>16.03.2007</t>
  </si>
  <si>
    <t>91-6-00636</t>
  </si>
  <si>
    <t>вулияц Юрія Іллєнка (вулиця Мельникова), 3</t>
  </si>
  <si>
    <t>1.11.6, для будівництва, експлуатації та обслуговування готельно-торгово-офісного центру з паркінгом та парковкою</t>
  </si>
  <si>
    <t>8000000000:91:115:0008</t>
  </si>
  <si>
    <t>91-6-00462</t>
  </si>
  <si>
    <t>вул. Мельникова, 31</t>
  </si>
  <si>
    <t>1.10.3, для реконструкції будівлі з надбудовою мансарди під офіс,його подальшої експлуатації та обслуговування</t>
  </si>
  <si>
    <t>8000000000:91:115:0011</t>
  </si>
  <si>
    <t>ПСТП Укртехінтур|ДКП Підриїмство теплових мереж N6</t>
  </si>
  <si>
    <t>19018282|24931849</t>
  </si>
  <si>
    <t>б/н 91-5-00035</t>
  </si>
  <si>
    <t>91-5-00035</t>
  </si>
  <si>
    <t>вул. Мельникова, 5</t>
  </si>
  <si>
    <t>0, реконструкції з надбудовою та прибудовою до бойлерної з подальшою їх експлуатацією і обслуговуванням</t>
  </si>
  <si>
    <t>8000000000:91:115:0012</t>
  </si>
  <si>
    <t>вулиця Юрія Іллєнка (вулиця Мельникова) 3</t>
  </si>
  <si>
    <t>8000000000:91:115:0042</t>
  </si>
  <si>
    <t>МЗК-1-01414</t>
  </si>
  <si>
    <t>вул. Мельникова, 3</t>
  </si>
  <si>
    <t>1.11.3, для експлуатації та обслуговування ресторану швидкого обслуговування</t>
  </si>
  <si>
    <t>8000000000:91:083:0027</t>
  </si>
  <si>
    <t>Товариство з обмеженою відповідальністю "ГУНАТЕХ"</t>
  </si>
  <si>
    <t>34297735</t>
  </si>
  <si>
    <t>МЗК-1-00905</t>
  </si>
  <si>
    <t>вул. Дорогожицька, 8</t>
  </si>
  <si>
    <t>1.11.6, для експлуатації та обслуговування нежитлової будівлі (літ.Б)-офісного центру з приміщеннями по обслуговуванню населення та підземним паркінгом</t>
  </si>
  <si>
    <t>8000000000:91:088:0001</t>
  </si>
  <si>
    <t>Київський національний економічний університет</t>
  </si>
  <si>
    <t>02070884</t>
  </si>
  <si>
    <t>б/н 91-5-00090</t>
  </si>
  <si>
    <t>23.07.2001</t>
  </si>
  <si>
    <t>91-5-00090</t>
  </si>
  <si>
    <t>вул. Мельникова, 79-81</t>
  </si>
  <si>
    <t>1.12.3, для експлуатації та обслуговування навчальних корпусів</t>
  </si>
  <si>
    <t>8000000000:91:176:0025</t>
  </si>
  <si>
    <t>Шепелева Галина Михайлівна</t>
  </si>
  <si>
    <t>939</t>
  </si>
  <si>
    <t>91-6-00925</t>
  </si>
  <si>
    <t>31.01.2011</t>
  </si>
  <si>
    <t>пров. Рильський, 4</t>
  </si>
  <si>
    <t>1.11.6, для експлуатації та обслуговування адміністративного будинку з влаштуванням паркінгу</t>
  </si>
  <si>
    <t>8000000000:91:178:0003</t>
  </si>
  <si>
    <t>Компанія "Рогофілд Проперті Лімітед"</t>
  </si>
  <si>
    <t>б/н 91-5-00039</t>
  </si>
  <si>
    <t>91-5-00039</t>
  </si>
  <si>
    <t>вул. Воровського, 40/13</t>
  </si>
  <si>
    <t>0, для обслуговування жилого будинку</t>
  </si>
  <si>
    <t>8000000000:91:178:0009</t>
  </si>
  <si>
    <t>Підприємство з іноземною інвестицією у формі ТОВ "Гедеон Ріхтер Укрфарм"</t>
  </si>
  <si>
    <t>20005075</t>
  </si>
  <si>
    <t>91-6-00003</t>
  </si>
  <si>
    <t>26.04.2000</t>
  </si>
  <si>
    <t>вул. Тургенєвська, 15в</t>
  </si>
  <si>
    <t>1.11.6, будівництва та обслуговування фармацевтичного бізнес-центру</t>
  </si>
  <si>
    <t>8000000000:91:178:0010</t>
  </si>
  <si>
    <t>Відкрите акціонерне товариство Хімічний завод "Ріхтер Гедеон"</t>
  </si>
  <si>
    <t>Іноз(110)</t>
  </si>
  <si>
    <t>1636</t>
  </si>
  <si>
    <t>МЗК-1-00411</t>
  </si>
  <si>
    <t>вул. Тургенєвська, 17б (літ.А)</t>
  </si>
  <si>
    <t>1.11.4, для експлуатації та обслуговування офісної будівлі</t>
  </si>
  <si>
    <t>8000000000:91:178:0037</t>
  </si>
  <si>
    <t>91-6-00094</t>
  </si>
  <si>
    <t>вул. Дмитрівська, 44а</t>
  </si>
  <si>
    <t>8000000000:91:178:0047</t>
  </si>
  <si>
    <t>Товариство з обмеженою відповідальністю "НОВИЙ КАНАЛ"</t>
  </si>
  <si>
    <t>23530545</t>
  </si>
  <si>
    <t>91-6-00914</t>
  </si>
  <si>
    <t>вул. Тургенєвська, 23, 25а</t>
  </si>
  <si>
    <t>1.11.6, для реконструкції, нежитлового будинку під офісно-виставкове приміщення з майданчиками виставкового, технологічного та ти</t>
  </si>
  <si>
    <t>8000000000:91:264:0037</t>
  </si>
  <si>
    <t>МЗК-1-00182</t>
  </si>
  <si>
    <t>вул. Дегтярівська, 7б (літ.Ж)</t>
  </si>
  <si>
    <t>1.10.3, для експлуатації та обслуговування трансформаторної підстанції (ТП-2883)</t>
  </si>
  <si>
    <t>8000000000:91:273:0001</t>
  </si>
  <si>
    <t>ТОВ АТП-N 3721</t>
  </si>
  <si>
    <t>19254401</t>
  </si>
  <si>
    <t>б/н 91-5-00033</t>
  </si>
  <si>
    <t>91-5-00033</t>
  </si>
  <si>
    <t>вул. Сім'ї Хохлових, 9а</t>
  </si>
  <si>
    <t>0, експлуатації та обслуговування будівель і споруд виробничого призначення</t>
  </si>
  <si>
    <t>8000000000:91:273:0003</t>
  </si>
  <si>
    <t>Товариство з обмеженою відповідальністю "Крос"</t>
  </si>
  <si>
    <t>06654010</t>
  </si>
  <si>
    <t>17-9001</t>
  </si>
  <si>
    <t>91-6-00399</t>
  </si>
  <si>
    <t>29.01.2005</t>
  </si>
  <si>
    <t>вул. Сім'ї Хохлових, 13</t>
  </si>
  <si>
    <t>1.10.5, для експлуатації та обслуговування будівель виробничої ремонтно-будівельної бази</t>
  </si>
  <si>
    <t>8000000000:91:273:0004</t>
  </si>
  <si>
    <t>Товариство з обмеженою відповідальністю "Сан Парк"</t>
  </si>
  <si>
    <t>36594349</t>
  </si>
  <si>
    <t>МЗК-1-01818</t>
  </si>
  <si>
    <t>вул. Сім'ї Хохлових, 11/2</t>
  </si>
  <si>
    <t>1.11.4, для експлуатації та обслуговування складських та адміністративно-побутових будівель логістичного комплексу та обслуговуванню автобусів, легкових, вантажних та спеціалізованих автомобілів</t>
  </si>
  <si>
    <t>8000000000:91:116:0004</t>
  </si>
  <si>
    <t>5712</t>
  </si>
  <si>
    <t>МЗК-1-00101</t>
  </si>
  <si>
    <t>вул. Половецька, 14б (літ.А)</t>
  </si>
  <si>
    <t>1.10.3, для експлуатації та обслуговування ПС "Татарська"</t>
  </si>
  <si>
    <t>8000000000:91:116:0061</t>
  </si>
  <si>
    <t>Товариство з обмеженою відповідальністю "Полібізнес"</t>
  </si>
  <si>
    <t>24363061</t>
  </si>
  <si>
    <t>МЗК-1-00640</t>
  </si>
  <si>
    <t>перетин вулиць Глибочицької та Мельникова</t>
  </si>
  <si>
    <t>1.11.3, для експлуатації та обслуговування збірно-розбірного торгового павільйону</t>
  </si>
  <si>
    <t>8000000000:91:088:0027</t>
  </si>
  <si>
    <t>ТОВАРИСТВО З ОБМЕЖЕНОЮ ВІДПОВІДАЛЬНІСТЮ "ЮНІТ ЖИТЛОІНВЕСТ"</t>
  </si>
  <si>
    <t>41815327</t>
  </si>
  <si>
    <t>1198</t>
  </si>
  <si>
    <t>МЗК-1-01753</t>
  </si>
  <si>
    <t>вул. Сім'ї Хохлових, 8</t>
  </si>
  <si>
    <t>0, Для будівництва і обслуговування житлово-офісного комплексу з об'єктами торгово-розважальної, ринкової, соціальної інфраструктури та паркінгами</t>
  </si>
  <si>
    <t>8000000000:91:088:0029</t>
  </si>
  <si>
    <t>Закрите акціонерне товариство "Інститут розвитку передових технологій"</t>
  </si>
  <si>
    <t>17-11064</t>
  </si>
  <si>
    <t>91-6-00419</t>
  </si>
  <si>
    <t>03.03.2005</t>
  </si>
  <si>
    <t>вул. Мельникова, 81а</t>
  </si>
  <si>
    <t>1.11.5, для експлуатації та обслуговування адміністративної будівлі</t>
  </si>
  <si>
    <t>8000000000:91:088:0059</t>
  </si>
  <si>
    <t>Товариство з обмеженою відповідальністю "Фламенко"</t>
  </si>
  <si>
    <t>31610334</t>
  </si>
  <si>
    <t>623</t>
  </si>
  <si>
    <t>МЗК-1-00942</t>
  </si>
  <si>
    <t>вул. Дорогожицька, 1 літ. А, Б</t>
  </si>
  <si>
    <t>1.11.6, для експлуатації та обслуговування сервісно-торговельно-офісних будівель</t>
  </si>
  <si>
    <t>8000000000:91:088:0073</t>
  </si>
  <si>
    <t>Публічне акціонерне товариство "Київський картонно-паперовий комбінат"</t>
  </si>
  <si>
    <t>05509659</t>
  </si>
  <si>
    <t>91-6-00981</t>
  </si>
  <si>
    <t>17.10.2012</t>
  </si>
  <si>
    <t>1.10.5, для реконструкції існуючого корпусу під ділянку для підготовки сировини з подальшими її експлуатацією та обслуговуванням</t>
  </si>
  <si>
    <t>8000000000:91:088:0086</t>
  </si>
  <si>
    <t>ТОВАРИСТВО З ОБМЕЖЕНОЮ ВІДПОВІДАЛЬНІСТЮ "ЮНІТ ХОЛДІНГС"</t>
  </si>
  <si>
    <t>41719529</t>
  </si>
  <si>
    <t>МЗК-1-01752</t>
  </si>
  <si>
    <t>8000000000:91:088:0087</t>
  </si>
  <si>
    <t>МЗК-1-01751</t>
  </si>
  <si>
    <t>8000000000:91:088:0136</t>
  </si>
  <si>
    <t>Національна академія прокуратури України</t>
  </si>
  <si>
    <t>26297233</t>
  </si>
  <si>
    <t>МЗК-1-00964</t>
  </si>
  <si>
    <t>25.07.2016</t>
  </si>
  <si>
    <t>вул. Мельникова, 81б</t>
  </si>
  <si>
    <t>1.12.3, для експлуатації та обслуговування навчального корпусу та господарських споруд</t>
  </si>
  <si>
    <t>8000000000:91:179:0006</t>
  </si>
  <si>
    <t>Приватне підприємство "Олкар"</t>
  </si>
  <si>
    <t>32208706</t>
  </si>
  <si>
    <t>85-6-00258</t>
  </si>
  <si>
    <t>вул. Сирецька, 49 літ. Ж</t>
  </si>
  <si>
    <t>1.10.5, для реконструкції нежитлової будівлі (котельні) під друкарню з її подальшим обслуговуванням та експлуатацією</t>
  </si>
  <si>
    <t>8000000000:91:179:0010</t>
  </si>
  <si>
    <t>Товариство з обмеженою відповідальністю "ЦЕНТРАГРОБУД"</t>
  </si>
  <si>
    <t>34892338</t>
  </si>
  <si>
    <t>18.03.2009</t>
  </si>
  <si>
    <t>85-6-00447</t>
  </si>
  <si>
    <t>06.07.2009</t>
  </si>
  <si>
    <t>вул. Маршала Гречка, 10б</t>
  </si>
  <si>
    <t>1.13.2, для будівництва та подальшої експлуатації житлового комплексу</t>
  </si>
  <si>
    <t>8000000000:91:179:0022</t>
  </si>
  <si>
    <t>Публічне акціонерне товариство "Квазар"</t>
  </si>
  <si>
    <t>14314038</t>
  </si>
  <si>
    <t>418</t>
  </si>
  <si>
    <t>МЗК-1-01859</t>
  </si>
  <si>
    <t>вул. Північно-Сирецька, 49в</t>
  </si>
  <si>
    <t>1, для експлуатації та обслуговування артезіанської свердловини № 5</t>
  </si>
  <si>
    <t>8000000000:91:179:0023</t>
  </si>
  <si>
    <t>МЗК-1-01858</t>
  </si>
  <si>
    <t>28.01.2019</t>
  </si>
  <si>
    <t>вул. Північно-Сирецька, 61б</t>
  </si>
  <si>
    <t>1, для експлуатації та обслуговування артезіанської свердловини №6</t>
  </si>
  <si>
    <t>8000000000:91:179:0026</t>
  </si>
  <si>
    <t>МЗК-1-01860</t>
  </si>
  <si>
    <t>вул. Північно-Сирецька, 49</t>
  </si>
  <si>
    <t>1, для експлуатації та обслуговування артезіанської свердловини № 7</t>
  </si>
  <si>
    <t>8000000000:91:273:0032</t>
  </si>
  <si>
    <t>Публічне акціонерне товариство "УКРНДІПРОДМАШ"</t>
  </si>
  <si>
    <t>14308836</t>
  </si>
  <si>
    <t>МЗК-1-01210</t>
  </si>
  <si>
    <t>вул. Дегтярівська, 48</t>
  </si>
  <si>
    <t>1, для експлуатації та обслуговування комплексу адміністративно-офісних і господарських будівель та споруд</t>
  </si>
  <si>
    <t>8000000000:91:312:0004</t>
  </si>
  <si>
    <t>Автокооператив-стоянка "Синєозерний-3"</t>
  </si>
  <si>
    <t>21537313</t>
  </si>
  <si>
    <t>4360</t>
  </si>
  <si>
    <t>МЗК-1-00655</t>
  </si>
  <si>
    <t>просп. Правди, 110</t>
  </si>
  <si>
    <t>8000000000:91:312:0005</t>
  </si>
  <si>
    <t>Суб'єкт підприємницької діяльності-фізична особа Кірсанов Олександр Петрович</t>
  </si>
  <si>
    <t>1930</t>
  </si>
  <si>
    <t>МЗК-1-00963</t>
  </si>
  <si>
    <t>просп. Правди, 108а</t>
  </si>
  <si>
    <t>1.11.1, для обслуговування  та експлуатації пункту технічного обслуговування автомашин</t>
  </si>
  <si>
    <t>8000000000:91:119:0005</t>
  </si>
  <si>
    <t>Товариство з обмеженою відповідальністю "ГАММА КОНСАЛТ"</t>
  </si>
  <si>
    <t>40484869</t>
  </si>
  <si>
    <t>31.03.2017</t>
  </si>
  <si>
    <t>МЗК-1-01171</t>
  </si>
  <si>
    <t>вул. Глибочицька, 43</t>
  </si>
  <si>
    <t>1.13.2, для будівництва,експлуатації та обслуговувння житлово-офісного комплексу з об'єктами соціального побуту та вбудованим паркінгом</t>
  </si>
  <si>
    <t>8000000000:91:119:0078</t>
  </si>
  <si>
    <t>Товариство з обмеженою відповідальністю "АЛСАН"</t>
  </si>
  <si>
    <t>32621588</t>
  </si>
  <si>
    <t>91-6-00905</t>
  </si>
  <si>
    <t>вул. Глибочицька</t>
  </si>
  <si>
    <t>1.13.4, для будівництва, експлуатації та обслуговування адміністративного будинку</t>
  </si>
  <si>
    <t>8000000000:91:088:0137</t>
  </si>
  <si>
    <t>8000000000:91:088:0155</t>
  </si>
  <si>
    <t>Товариство з обмеженою відповідальністю "Лондрект"</t>
  </si>
  <si>
    <t>33599344</t>
  </si>
  <si>
    <t>8428</t>
  </si>
  <si>
    <t>91-6-00992</t>
  </si>
  <si>
    <t>вул. Сім'ї Хохлових, 8 (літ.2-а, літ.2-в)</t>
  </si>
  <si>
    <t>1.13.4, для експлуатації та обслуговування будівель і споруд адміністративно-транспортного призначення</t>
  </si>
  <si>
    <t>8000000000:91:088:0165</t>
  </si>
  <si>
    <t>Товариство з обмеженою відповідальністю "ТДС ГРУП"</t>
  </si>
  <si>
    <t>37044310</t>
  </si>
  <si>
    <t>8426</t>
  </si>
  <si>
    <t>91-6-00994</t>
  </si>
  <si>
    <t>вул. Сім'ї Хохлових, 8 (літ."2Б")</t>
  </si>
  <si>
    <t>1.13.4, для обслуговування та експлуатації адміністративної будівлі зі складськими приміщеннями</t>
  </si>
  <si>
    <t>8000000000:91:088:0166</t>
  </si>
  <si>
    <t>Товариство з обмеженою відповідальністю "К-3000 ГРУП"</t>
  </si>
  <si>
    <t>36948787</t>
  </si>
  <si>
    <t>8427</t>
  </si>
  <si>
    <t>91-6-00993</t>
  </si>
  <si>
    <t>вул. Сім'ї Хохлових, 8 (літ.2 В)</t>
  </si>
  <si>
    <t>8000000000:91:091:0012</t>
  </si>
  <si>
    <t>Посольство Республіки Казахстан в Україні</t>
  </si>
  <si>
    <t>Пос(61)</t>
  </si>
  <si>
    <t>2324</t>
  </si>
  <si>
    <t>08.08.2001</t>
  </si>
  <si>
    <t>91-6-00022</t>
  </si>
  <si>
    <t>05.09.2001</t>
  </si>
  <si>
    <t>вул. Мельникова, 26-28</t>
  </si>
  <si>
    <t>1.12.8, Для реконструкції з розширенням житлового будинку під адміністративний та подальшої експлуатації й обслуговування цього будинку та господарської будівлі</t>
  </si>
  <si>
    <t>8000000000:91:179:0063</t>
  </si>
  <si>
    <t>Товариство з обмеженою відповідальністю "Княжичі"</t>
  </si>
  <si>
    <t>30578714</t>
  </si>
  <si>
    <t>28.07.2004</t>
  </si>
  <si>
    <t>85-6-00142</t>
  </si>
  <si>
    <t>вул. Сирецька, 49а</t>
  </si>
  <si>
    <t>1.11.6, для експлуатації та обслуговування будівлі службово-побутового призначення</t>
  </si>
  <si>
    <t>8000000000:91:187:0012</t>
  </si>
  <si>
    <t>Закрите акціонерне товариство Авіакомпанія "ВІТА"</t>
  </si>
  <si>
    <t>19037603</t>
  </si>
  <si>
    <t>1089</t>
  </si>
  <si>
    <t>91-6-00209</t>
  </si>
  <si>
    <t>вул. Гоголівська, 32в</t>
  </si>
  <si>
    <t>1.13.2, для будівництва, експлуатації та обслуговування житлового будинку</t>
  </si>
  <si>
    <t>8000000000:91:187:0016</t>
  </si>
  <si>
    <t>Закрите акціонерне товариство Гіпроцивільпромбуд|Акціонерний комерційний банк "Мрія"</t>
  </si>
  <si>
    <t>02497697|14359319</t>
  </si>
  <si>
    <t>2-1409</t>
  </si>
  <si>
    <t>91-6-00292</t>
  </si>
  <si>
    <t>вул. Гоголівська, 22-24</t>
  </si>
  <si>
    <t>1.13.4, для експлуатації та обслуговування адміністративних, виробничих та допоміжних будівель</t>
  </si>
  <si>
    <t>8000000000:91:188:0001</t>
  </si>
  <si>
    <t>ЗАТ "Оскеп"</t>
  </si>
  <si>
    <t>21628671</t>
  </si>
  <si>
    <t>б/н 91-5-00030</t>
  </si>
  <si>
    <t>02.03.1998</t>
  </si>
  <si>
    <t>91-5-00030</t>
  </si>
  <si>
    <t>вул. Воровського, 36</t>
  </si>
  <si>
    <t>0, експлуатації та обслуговування складської будівлі</t>
  </si>
  <si>
    <t>8000000000:91:400:0035</t>
  </si>
  <si>
    <t>18.09.2008</t>
  </si>
  <si>
    <t>85-6-00416</t>
  </si>
  <si>
    <t>29.09.2008</t>
  </si>
  <si>
    <t>вул. Маршала Гречка, 9а, 9б</t>
  </si>
  <si>
    <t>1.10.5, експлуатації та обслуговування будівель і споруд виробничо-технологічної бази</t>
  </si>
  <si>
    <t>8000000000:91:528:0011</t>
  </si>
  <si>
    <t>Вінокур Андрій Анатолійович|Малахова Катерина Петрівна</t>
  </si>
  <si>
    <t>14.03.2016</t>
  </si>
  <si>
    <t>МЗК-1-00897</t>
  </si>
  <si>
    <t>28.04.2016</t>
  </si>
  <si>
    <t>вул. Газопровідна, 15а</t>
  </si>
  <si>
    <t>0, для улаштування, ремонту та обслуговування об'єктів інженерної, транспортної, енергетичної інфраструктури, об'єктів зв'язку та дорожнього господарства (крім об'єктів дорожнього сервісу)</t>
  </si>
  <si>
    <t>8000000000:91:119:0200</t>
  </si>
  <si>
    <t>8000000000:91:121:0024</t>
  </si>
  <si>
    <t>Товариство з обмеженою відповідальністю "Маки"</t>
  </si>
  <si>
    <t>14340969</t>
  </si>
  <si>
    <t>8166</t>
  </si>
  <si>
    <t>91-6-00083</t>
  </si>
  <si>
    <t>вул. Котовського, 4</t>
  </si>
  <si>
    <t>1.12.7, для експлуатації та обслуговування спортивного комплексу</t>
  </si>
  <si>
    <t>8000000000:91:122:0075</t>
  </si>
  <si>
    <t>Приватне акціонерне товариство "БІАРС"</t>
  </si>
  <si>
    <t>05456779</t>
  </si>
  <si>
    <t>МЗК-1-00853</t>
  </si>
  <si>
    <t>вул. Ольжича, 29</t>
  </si>
  <si>
    <t>1.10.5, для експлуатації та обслуговування адміністративних будівель і виробничої бази</t>
  </si>
  <si>
    <t>8000000000:91:129:0002</t>
  </si>
  <si>
    <t>ОБСЛУГОВУЮЧИЙ КООПЕРАТИВ "ДРУЖБА"</t>
  </si>
  <si>
    <t>24368526</t>
  </si>
  <si>
    <t>17-8027</t>
  </si>
  <si>
    <t>91-6-00562</t>
  </si>
  <si>
    <t>вул. Тираспольська, 12</t>
  </si>
  <si>
    <t>8000000000:91:091:0020</t>
  </si>
  <si>
    <t>Товариство з обмеженою відповідальністю "ІВЕНТУС БУД"</t>
  </si>
  <si>
    <t>35290678</t>
  </si>
  <si>
    <t>МЗК-1-00888</t>
  </si>
  <si>
    <t>вул. Мельникова, 30</t>
  </si>
  <si>
    <t>1.11.6, для влаштування будівельного майданчика</t>
  </si>
  <si>
    <t>8000000000:91:093:0001</t>
  </si>
  <si>
    <t>Підприємство з іноземними інвестиціями за участю українського капіталу компанії "Бруклін-Київ, ЛТД" (ТОВ)</t>
  </si>
  <si>
    <t>19369914</t>
  </si>
  <si>
    <t>б/н 91-5-00054</t>
  </si>
  <si>
    <t>01.04.1999</t>
  </si>
  <si>
    <t>91-5-00054</t>
  </si>
  <si>
    <t>вул. Овруцька, 6</t>
  </si>
  <si>
    <t>0, для обслуговування нежилого будинку</t>
  </si>
  <si>
    <t>8000000000:91:093:0004</t>
  </si>
  <si>
    <t>Товариство з обмеженою відповідальністю "Укан Строй Інвест"</t>
  </si>
  <si>
    <t>32212754</t>
  </si>
  <si>
    <t>91-6-00295</t>
  </si>
  <si>
    <t>21.07.2004</t>
  </si>
  <si>
    <t>вул. Герцена, 10</t>
  </si>
  <si>
    <t>1.11.6, експлуатації та обслуговування адміністративного будинку</t>
  </si>
  <si>
    <t>8000000000:91:188:0003</t>
  </si>
  <si>
    <t>Відкрите акціонерне товариство "Проектний та науково-дослідий інститут по газопостачанню, теплопостачанню та комплексному благоустрою міст і селищ України"УкрНДІінжпроект"</t>
  </si>
  <si>
    <t>03329031</t>
  </si>
  <si>
    <t>б/н 91-5-00073</t>
  </si>
  <si>
    <t>91-5-00073</t>
  </si>
  <si>
    <t>вул. Тургенєвська, 38</t>
  </si>
  <si>
    <t>1.11.5, експлуатації та обслуговування адміністративно-виробничих будівель інституту</t>
  </si>
  <si>
    <t>8000000000:91:188:0019</t>
  </si>
  <si>
    <t>Компанія "ЕВІСТОН ПАРТІСІПЕЙШН С.А."</t>
  </si>
  <si>
    <t>Іноз(36)</t>
  </si>
  <si>
    <t>21-2676</t>
  </si>
  <si>
    <t>91-6-00284</t>
  </si>
  <si>
    <t>вул. Тургенєвська, 26</t>
  </si>
  <si>
    <t>1.11.6, для експлуатації та обслуговування адміністративного будинку та господарських споруд</t>
  </si>
  <si>
    <t>8000000000:91:189:0004</t>
  </si>
  <si>
    <t>Автогаражний кооператив "Зоря" Шевченківського району м.Києва</t>
  </si>
  <si>
    <t>21463690</t>
  </si>
  <si>
    <t>МЗК-1-01762</t>
  </si>
  <si>
    <t>просп. Свободи, 13</t>
  </si>
  <si>
    <t>0, для експлуатації та обслуговування гаражів</t>
  </si>
  <si>
    <t>8000000000:91:189:0010</t>
  </si>
  <si>
    <t>Товариство з обмеженою відповідальністю "Ринок"Виноградар""</t>
  </si>
  <si>
    <t>31629345</t>
  </si>
  <si>
    <t>2-1487</t>
  </si>
  <si>
    <t>09.06.2004</t>
  </si>
  <si>
    <t>85-6-00260</t>
  </si>
  <si>
    <t>просп. Василя Порика, 2</t>
  </si>
  <si>
    <t>1.11.4, для влаштування та обслуговування продовольчо-речового ринку</t>
  </si>
  <si>
    <t>8000000000:91:189:0011</t>
  </si>
  <si>
    <t>Товариство з обемеженою відповідальністю "АВТОЛЮКС СЕРВІС"</t>
  </si>
  <si>
    <t>24083054</t>
  </si>
  <si>
    <t>85-6-00232</t>
  </si>
  <si>
    <t>просп. Василя Порика, 8а</t>
  </si>
  <si>
    <t>1.11.1, для реконструкції адміністративних та складських приміщень під сервісний центр по обслуговуванню автомобілів з подальшою його експлуатацією та обслуговуванням</t>
  </si>
  <si>
    <t>8000000000:91:189:0017</t>
  </si>
  <si>
    <t>2-1486</t>
  </si>
  <si>
    <t>85-6-00215</t>
  </si>
  <si>
    <t>8000000000:91:189:0018</t>
  </si>
  <si>
    <t>8000000000:91:189:0020</t>
  </si>
  <si>
    <t>2-1485</t>
  </si>
  <si>
    <t>85-6-00214</t>
  </si>
  <si>
    <t>8000000000:96:001:0008</t>
  </si>
  <si>
    <t>Товариство з обмеженою відповідальністю "Контактбудсервіс"</t>
  </si>
  <si>
    <t>32962703</t>
  </si>
  <si>
    <t>17-4326</t>
  </si>
  <si>
    <t>05.09.2005</t>
  </si>
  <si>
    <t>63-6-00282</t>
  </si>
  <si>
    <t>ж/м Осокорки-Центральні (1, 2 мікрорайони)</t>
  </si>
  <si>
    <t>1.13.2, для забудови об'єктами житлового і соціально-побутового призначення</t>
  </si>
  <si>
    <t>8000000000:96:001:0009</t>
  </si>
  <si>
    <t>17-4324</t>
  </si>
  <si>
    <t>63-6-00286</t>
  </si>
  <si>
    <t>ж/м Осокорки-Центральні (3 мікрорайон)</t>
  </si>
  <si>
    <t>8000000000:96:001:0010</t>
  </si>
  <si>
    <t>17-4327</t>
  </si>
  <si>
    <t>63-6-00285</t>
  </si>
  <si>
    <t>ж/м Осокорки-Центральні (4 мікрорайон)</t>
  </si>
  <si>
    <t>8000000000:91:129:0042</t>
  </si>
  <si>
    <t>91-6-00892</t>
  </si>
  <si>
    <t>22.03.2010</t>
  </si>
  <si>
    <t>вул. Сирецька, 43</t>
  </si>
  <si>
    <t>1.11.5, для експлуатації та обслуговування будівель і споруд вишукувальної бази</t>
  </si>
  <si>
    <t>8000000000:91:129:0072</t>
  </si>
  <si>
    <t>Товариство з обмеженою відповідальністю "ВІЧЕ"</t>
  </si>
  <si>
    <t>19499539</t>
  </si>
  <si>
    <t>14.05.2004</t>
  </si>
  <si>
    <t>91-6-00266</t>
  </si>
  <si>
    <t>вул. Ольжича, 53</t>
  </si>
  <si>
    <t>1.11.3, для реконструкції, експлуатації та обслуговування автозаправної станції</t>
  </si>
  <si>
    <t>8000000000:91:129:0084</t>
  </si>
  <si>
    <t>91-6-00267</t>
  </si>
  <si>
    <t>8000000000:91:096:0001</t>
  </si>
  <si>
    <t>Релігійне Управління Церкви Ісуса Христа Святих Останніх Днів в Україні</t>
  </si>
  <si>
    <t>21655840</t>
  </si>
  <si>
    <t>91-6-00490</t>
  </si>
  <si>
    <t>вул. Глибочицька, 5</t>
  </si>
  <si>
    <t>1.12.6, для будівництва та обслуговування молитовного будинку з недільною школою</t>
  </si>
  <si>
    <t>8000000000:91:096:0009</t>
  </si>
  <si>
    <t>ТОВАРИСТВО З ОБМЕЖЕНОЮ ВІДПОВІДАЛЬНІСТЮ "МІА"</t>
  </si>
  <si>
    <t>30524350</t>
  </si>
  <si>
    <t>МЗК-1-00172</t>
  </si>
  <si>
    <t>вул. Глибочицька, 13</t>
  </si>
  <si>
    <t>1.11.6, для будівництва, експлуатації та обслуговування бізнес-центру</t>
  </si>
  <si>
    <t>8000000000:91:189:0021</t>
  </si>
  <si>
    <t>8000000000:91:193:0012</t>
  </si>
  <si>
    <t>Відкрите акціонерне товариство "Універсам № 20"</t>
  </si>
  <si>
    <t>03082180</t>
  </si>
  <si>
    <t>85-6-00154</t>
  </si>
  <si>
    <t>просп. Радянської України, 20</t>
  </si>
  <si>
    <t>1.11.3, Для обслуговування та експлуатації будівлі універсаму</t>
  </si>
  <si>
    <t>8000000000:91:193:0016</t>
  </si>
  <si>
    <t>85-6-00042</t>
  </si>
  <si>
    <t>1.8, Для експлуатації та обслуговування будівлі магазину "Госптовари"</t>
  </si>
  <si>
    <t>8000000000:91:193:0019</t>
  </si>
  <si>
    <t>Товариство з обмеженою відповідальністю "Алекс Буд"</t>
  </si>
  <si>
    <t>32383481</t>
  </si>
  <si>
    <t>5112</t>
  </si>
  <si>
    <t>МЗК-1-00807</t>
  </si>
  <si>
    <t>21.01.2016</t>
  </si>
  <si>
    <t>просп. Правди, 80-82</t>
  </si>
  <si>
    <t>1.13.2, для будівництва, обслуговування та експлуатації житлового будинку з прибудованими приміщеннями та підземним паркінгом</t>
  </si>
  <si>
    <t>8000000000:91:193:0029</t>
  </si>
  <si>
    <t>Підприємство з іноземними інвестиціями у формі товариства з обмеженою відповідальністю "КИУЛОНГ"</t>
  </si>
  <si>
    <t>14293230</t>
  </si>
  <si>
    <t>17-12857</t>
  </si>
  <si>
    <t>85-6-00171</t>
  </si>
  <si>
    <t>просп. Радянської України, 28а</t>
  </si>
  <si>
    <t>1.11.3, для експлуатації та обслуговування будівлі аптеки, офісу та підсобних приміщень</t>
  </si>
  <si>
    <t>8000000000:96:001:0011</t>
  </si>
  <si>
    <t>17-4328</t>
  </si>
  <si>
    <t>63-6-00284</t>
  </si>
  <si>
    <t>ж/м Осокорки-Центральні (5 мікрорайон)</t>
  </si>
  <si>
    <t>8000000000:96:001:0013</t>
  </si>
  <si>
    <t>17-4325</t>
  </si>
  <si>
    <t>63-6-00283</t>
  </si>
  <si>
    <t>ж/м Осокорки-Центральні (6 мікрорайон)</t>
  </si>
  <si>
    <t>8000000000:96:001:0020</t>
  </si>
  <si>
    <t>8000000000:96:001:0028</t>
  </si>
  <si>
    <t>8000000000:96:001:0029</t>
  </si>
  <si>
    <t>мікрорайон Осокорки, провулок Перший Східно-Дальній,26</t>
  </si>
  <si>
    <t>8000000000:96:001:0031</t>
  </si>
  <si>
    <t>8000000000:91:132:0005</t>
  </si>
  <si>
    <t>Посольство Азербайджанської Республіки в Україні</t>
  </si>
  <si>
    <t>Пос(70)</t>
  </si>
  <si>
    <t>1569</t>
  </si>
  <si>
    <t>01.03.2006</t>
  </si>
  <si>
    <t>91-6-00536</t>
  </si>
  <si>
    <t>вул. Миколи Пимоненка, 15</t>
  </si>
  <si>
    <t>1.12.8, для експлуатації та обслуговування будівлі і господарської споруди посольства</t>
  </si>
  <si>
    <t>8000000000:91:132:0006</t>
  </si>
  <si>
    <t>Акціонерне товариство відкритого типу "Славутич"</t>
  </si>
  <si>
    <t>04594640</t>
  </si>
  <si>
    <t>91-6-00289</t>
  </si>
  <si>
    <t>вул. Миколи Пимоненка, 13</t>
  </si>
  <si>
    <t>1.11.6, для будівництва та реконструкції з подальшою експлуатацією та обслуговуванням торговельно-готельного офісного комплексу</t>
  </si>
  <si>
    <t>8000000000:91:132:0008</t>
  </si>
  <si>
    <t>5924</t>
  </si>
  <si>
    <t>МЗК-1-00134</t>
  </si>
  <si>
    <t>вул. Глибочицька, 12</t>
  </si>
  <si>
    <t>8000000000:91:132:0013</t>
  </si>
  <si>
    <t>8000000000:91:132:0018</t>
  </si>
  <si>
    <t>2124</t>
  </si>
  <si>
    <t>91-6-00074</t>
  </si>
  <si>
    <t>вул. Студентська, 5-7(літ." В" )</t>
  </si>
  <si>
    <t>1.10.5, для реконструкції, подальшої експлуатації та обслуговування адміністративного будинку</t>
  </si>
  <si>
    <t>8000000000:91:132:0019</t>
  </si>
  <si>
    <t>Благодійний фонд "Назарянин"</t>
  </si>
  <si>
    <t>23493614</t>
  </si>
  <si>
    <t>б/н 91-5-00056</t>
  </si>
  <si>
    <t>91-5-00056</t>
  </si>
  <si>
    <t>вул. Студентська, 3</t>
  </si>
  <si>
    <t>8000000000:91:096:0014</t>
  </si>
  <si>
    <t>Товариство з обмеженою відповідальністю "КОМПАНІЯ ІНБУДТРАНС"</t>
  </si>
  <si>
    <t>34427677</t>
  </si>
  <si>
    <t>1268</t>
  </si>
  <si>
    <t>МЗК-1-01105</t>
  </si>
  <si>
    <t>19.12.2016</t>
  </si>
  <si>
    <t>вул. Татарська, 2е</t>
  </si>
  <si>
    <t>1, для експлуатації та обслуговування будівлі медичного закладу</t>
  </si>
  <si>
    <t>8000000000:91:096:0015</t>
  </si>
  <si>
    <t>1.11.6, для будівництва бізнес-центру з об'єктами соціально-культурного та соціально-побутового призначення</t>
  </si>
  <si>
    <t>8000000000:91:096:0059</t>
  </si>
  <si>
    <t>Товариство з обмеженою відповідальністю "РЕ-ІНВЕСТ"</t>
  </si>
  <si>
    <t>34532631</t>
  </si>
  <si>
    <t>7779+</t>
  </si>
  <si>
    <t>91-6-00983</t>
  </si>
  <si>
    <t>26.11.2012</t>
  </si>
  <si>
    <t>перетин вул.Лук'янівської та вул.Глибочицької</t>
  </si>
  <si>
    <t>1.11.6, для обслуговування та експлуатації адміністративного будинку, гаражів та будівництва об'єктів транспортної інфраструктури (автостоянки)</t>
  </si>
  <si>
    <t>8000000000:91:099:0001</t>
  </si>
  <si>
    <t>ТОВАРИСТВО З ОБМЕЖЕНОЮ ВІДПОВІДАЛЬНІСТЮ "АДАМАНС"</t>
  </si>
  <si>
    <t>34927346</t>
  </si>
  <si>
    <t>1241</t>
  </si>
  <si>
    <t>30.10.2018</t>
  </si>
  <si>
    <t>МЗК-1-01763</t>
  </si>
  <si>
    <t>вул. Олегівська, 36</t>
  </si>
  <si>
    <t>1.11.6, для обслуговування та експлуатації адміністративних будівель і споруд</t>
  </si>
  <si>
    <t>8000000000:91:099:0002</t>
  </si>
  <si>
    <t>Приватне акціонерне товариство "Радіо і телебачення"</t>
  </si>
  <si>
    <t>13694978</t>
  </si>
  <si>
    <t>91-6-00420</t>
  </si>
  <si>
    <t>вул. Олегівська, 34б</t>
  </si>
  <si>
    <t>1.14.9, для експлуатації та обслуговування радіопередавального центру</t>
  </si>
  <si>
    <t>8000000000:91:099:0032</t>
  </si>
  <si>
    <t>Патріарша добродійна фундація (місійне товариство) Патріарха Володимира Української православної церкви-Київського патріархату</t>
  </si>
  <si>
    <t>20058533</t>
  </si>
  <si>
    <t>4236</t>
  </si>
  <si>
    <t>27.10.2008</t>
  </si>
  <si>
    <t>91-6-00817</t>
  </si>
  <si>
    <t>вул. Олегівська, 24а-30</t>
  </si>
  <si>
    <t>1.9, Для будівництва, експлуатації та обслуговування житлового будинку</t>
  </si>
  <si>
    <t>8000000000:91:105:0002</t>
  </si>
  <si>
    <t>5925</t>
  </si>
  <si>
    <t>МЗК-1-00131</t>
  </si>
  <si>
    <t>вул. Мельникова, 50</t>
  </si>
  <si>
    <t>8000000000:91:105:0005</t>
  </si>
  <si>
    <t>Благодійна організація "Фонд пам'яті"Бабин Яр"</t>
  </si>
  <si>
    <t>33547081</t>
  </si>
  <si>
    <t>б/н 91-6-00851</t>
  </si>
  <si>
    <t>03.06.2009</t>
  </si>
  <si>
    <t>91-6-00851</t>
  </si>
  <si>
    <t>вул. Юрія Іллєнка, 48</t>
  </si>
  <si>
    <t>1.12.6, для будівництва, експлуатації та обслуговування будівель та споруд меморіального комплексу з об'єктами релігійного та соціального призначення з додатковими приміщеннями та паркінгом</t>
  </si>
  <si>
    <t>8000000000:91:198:0024</t>
  </si>
  <si>
    <t>ВАТ універсам N18 "Виноградар"</t>
  </si>
  <si>
    <t>02775981</t>
  </si>
  <si>
    <t>б/н 91-5-00062</t>
  </si>
  <si>
    <t>91-5-00062</t>
  </si>
  <si>
    <t>просп. "Правди", 66</t>
  </si>
  <si>
    <t>1.11.3, експлуатації та обслуговування будівлі універсального магазину</t>
  </si>
  <si>
    <t>8000000000:91:198:0075</t>
  </si>
  <si>
    <t>МЗК-1-01725</t>
  </si>
  <si>
    <t>просп. Василя Порика, 14б</t>
  </si>
  <si>
    <t>1.12.9, для обслуговування та експлуатації нежитлової споруди-павільйону по заготівлі вторсировини</t>
  </si>
  <si>
    <t>8000000000:91:198:0083</t>
  </si>
  <si>
    <t>Приватне підприємство "СІТІТОРГ-2009"</t>
  </si>
  <si>
    <t>36588686</t>
  </si>
  <si>
    <t>3235</t>
  </si>
  <si>
    <t>МЗК-1-01395</t>
  </si>
  <si>
    <t>27.10.2017</t>
  </si>
  <si>
    <t>вул. Василя Порика, 18</t>
  </si>
  <si>
    <t>1, для обслуговування та експлуатаціії автомиючого комплексу</t>
  </si>
  <si>
    <t>8000000000:91:198:0103</t>
  </si>
  <si>
    <t>Товариство з обмеженою відповідальністю "Фірма Світанок"</t>
  </si>
  <si>
    <t>32921164</t>
  </si>
  <si>
    <t>07.10.2010</t>
  </si>
  <si>
    <t>85-6-00504</t>
  </si>
  <si>
    <t>14.04.2011</t>
  </si>
  <si>
    <t>просп. Василя Порика, 14 літ. "А"</t>
  </si>
  <si>
    <t>1.11.6, для експлуатації та обслуговування будівлі для надання побутових послуг</t>
  </si>
  <si>
    <t>8000000000:96:001:0032</t>
  </si>
  <si>
    <t>мікрорайон Осокорки, провулок Шостий Північно-Озерний,2а</t>
  </si>
  <si>
    <t>8000000000:96:001:0033</t>
  </si>
  <si>
    <t>мікрорайон Осокорки, провулок Шостий Східно-Дальній,7</t>
  </si>
  <si>
    <t>8000000000:96:001:0125</t>
  </si>
  <si>
    <t>8000000000:96:001:0506</t>
  </si>
  <si>
    <t>8000000000:96:002:0029</t>
  </si>
  <si>
    <t>8000000000:96:002:0030</t>
  </si>
  <si>
    <t>8000000000:96:004:0037</t>
  </si>
  <si>
    <t>8000000000:96:004:0038</t>
  </si>
  <si>
    <t>8000000000:91:132:0022</t>
  </si>
  <si>
    <t>ТОВАРИСТВО З ОБМЕЖЕНОЮ ВІДПОВІДАЛЬНІСТЮ "НАУКОВО-ВИРОБНИЧА ФІРМА"МТК"</t>
  </si>
  <si>
    <t>24727126</t>
  </si>
  <si>
    <t>02.08.2018</t>
  </si>
  <si>
    <t>МЗК-1-01689</t>
  </si>
  <si>
    <t>проїзд Глибочицький, 1</t>
  </si>
  <si>
    <t>1, для експлуатації та обслуговування автозаправочного комплексу</t>
  </si>
  <si>
    <t>8000000000:91:132:0026</t>
  </si>
  <si>
    <t>4515</t>
  </si>
  <si>
    <t>91-6-00485</t>
  </si>
  <si>
    <t>8000000000:91:132:0031</t>
  </si>
  <si>
    <t>Компанія з обмеженою відповідальністю "Опен Сесаєті Інстит'ют Менеджмент Сервісез Лімітед"</t>
  </si>
  <si>
    <t>Іноз(18)</t>
  </si>
  <si>
    <t>703</t>
  </si>
  <si>
    <t>91-6-00138</t>
  </si>
  <si>
    <t>вул. Миколи Пимоненка, 13 літ. "А"</t>
  </si>
  <si>
    <t>1.11.6, для експлуатації та обслуговування адміністративної нежитлової будівлі міжкорпусного переходу</t>
  </si>
  <si>
    <t>8000000000:91:132:0048</t>
  </si>
  <si>
    <t>3148</t>
  </si>
  <si>
    <t>91-6-00487</t>
  </si>
  <si>
    <t>вул. Миколи Пимоненка, 19-21</t>
  </si>
  <si>
    <t>1.13.2, для будівництва, експлуатації та обслуговування житлового комплексу з вбудовано-прибудованими приміщеннями</t>
  </si>
  <si>
    <t>8000000000:91:105:0016</t>
  </si>
  <si>
    <t>25</t>
  </si>
  <si>
    <t>МЗК-1-01514</t>
  </si>
  <si>
    <t>вул. Мельникова, 48а</t>
  </si>
  <si>
    <t>8000000000:91:107:0022</t>
  </si>
  <si>
    <t>Приватне підприємство "Будівельна компанія"Сомпекс"</t>
  </si>
  <si>
    <t>32250790</t>
  </si>
  <si>
    <t>2015</t>
  </si>
  <si>
    <t>91-6-00767</t>
  </si>
  <si>
    <t>вул. Макарівська</t>
  </si>
  <si>
    <t>1.13.4, для будівництва, експлуатації та обслуговування житлово-офісного комплексу з об'єктами соціальної сфери та підземно-наземними паркінгами</t>
  </si>
  <si>
    <t>8000000000:91:109:0012</t>
  </si>
  <si>
    <t>Виробничий кооператив "Трудівник"</t>
  </si>
  <si>
    <t>06722929</t>
  </si>
  <si>
    <t>14.09.2000</t>
  </si>
  <si>
    <t>91-6-00010</t>
  </si>
  <si>
    <t>13.10.2000</t>
  </si>
  <si>
    <t>вул. Отто Шмідта, 2/6</t>
  </si>
  <si>
    <t>1.11.6, експлуатації та обслуговування адміністративно-складських будівель</t>
  </si>
  <si>
    <t>8000000000:91:109:0023</t>
  </si>
  <si>
    <t>Національний педагогічний університет ім М.П.Драгоманова</t>
  </si>
  <si>
    <t>02125295</t>
  </si>
  <si>
    <t>б/н 91-5-00041</t>
  </si>
  <si>
    <t>91-5-00041</t>
  </si>
  <si>
    <t>вул. Татарська, 40</t>
  </si>
  <si>
    <t>0, обслуговування та експлуатації навчально-дослідної бази</t>
  </si>
  <si>
    <t>8000000000:91:198:0111</t>
  </si>
  <si>
    <t>Товариство з обмеженою відповідальністю "Хімімпекс-Трейд"</t>
  </si>
  <si>
    <t>24939644</t>
  </si>
  <si>
    <t>МЗК-1-00915</t>
  </si>
  <si>
    <t>просп. Василя Порика, 20</t>
  </si>
  <si>
    <t>1.11.6, для обслуговування та експлуатації торгівельного павільйону та тимчасової автостоянки</t>
  </si>
  <si>
    <t>8000000000:91:198:0118</t>
  </si>
  <si>
    <t>ТОВАРИСТВО З ОБМЕЖЕНОЮ ВІДПОВІДАЛЬНІСТЮ "АВЕСТА ТРЕЙДІНГ"</t>
  </si>
  <si>
    <t>39142186</t>
  </si>
  <si>
    <t>МЗК-1-01576</t>
  </si>
  <si>
    <t>вул. Світлицького, 31</t>
  </si>
  <si>
    <t>1.11.3, для експлуатації та обслуговування побутово-громадських будівель</t>
  </si>
  <si>
    <t>8000000000:91:227:0006</t>
  </si>
  <si>
    <t>Товариство з обмеженою відповідальністю "Домна"</t>
  </si>
  <si>
    <t>24595877</t>
  </si>
  <si>
    <t>2887</t>
  </si>
  <si>
    <t>01.11.2001</t>
  </si>
  <si>
    <t>91-6-00025</t>
  </si>
  <si>
    <t>вул. Івана Гонти, 3а</t>
  </si>
  <si>
    <t>1.11.3, Для реконструкції, експлуатації та обслуговування будівлі кафе</t>
  </si>
  <si>
    <t>8000000000:91:227:0047</t>
  </si>
  <si>
    <t>Книжник Борис Самуілович</t>
  </si>
  <si>
    <t>МЗК-1-01390</t>
  </si>
  <si>
    <t>24.10.2017</t>
  </si>
  <si>
    <t>вул. Тимофія Шамрила, 7а</t>
  </si>
  <si>
    <t>1.12.5, для експлуатації та обслуговування будівлі медичного закладу</t>
  </si>
  <si>
    <t>8000000000:91:249:0001</t>
  </si>
  <si>
    <t>вул. Вавилових, 17</t>
  </si>
  <si>
    <t>8000000000:96:005:0030</t>
  </si>
  <si>
    <t>8000000000:96:007:0013</t>
  </si>
  <si>
    <t>мікрорайон Осокорки, провулок Перший Північно-Озерний,10</t>
  </si>
  <si>
    <t>8000000000:96:012:0011</t>
  </si>
  <si>
    <t>мікрорайон Осокорки, провулок Сьомий Північно-Озерний,9</t>
  </si>
  <si>
    <t>8000000000:96:012:0023</t>
  </si>
  <si>
    <t>8000000000:96:012:0024</t>
  </si>
  <si>
    <t>8000000000:96:012:0025</t>
  </si>
  <si>
    <t>мікрорайон Осокорки, провулок Восьмий Північно-Озерний,13а</t>
  </si>
  <si>
    <t>8000000000:96:013:0012</t>
  </si>
  <si>
    <t>8000000000:96:014:0013</t>
  </si>
  <si>
    <t>8000000000:96:022:0051</t>
  </si>
  <si>
    <t>мікрорайон Осокорки, вулиця Східно-Дальній тупик,9</t>
  </si>
  <si>
    <t>8000000000:90:143:0001</t>
  </si>
  <si>
    <t>Приватне акціонерне товариство "Київський експериментальний м'ясопереробний завод"Дарницький"</t>
  </si>
  <si>
    <t>31747895</t>
  </si>
  <si>
    <t>5094</t>
  </si>
  <si>
    <t>63-6-00399</t>
  </si>
  <si>
    <t>вул. Сортувальна, 5</t>
  </si>
  <si>
    <t>1.11.6,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</si>
  <si>
    <t>8000000000:90:143:0002</t>
  </si>
  <si>
    <t>5093</t>
  </si>
  <si>
    <t>63-6-00398</t>
  </si>
  <si>
    <t>8000000000:90:143:0006</t>
  </si>
  <si>
    <t>Київський християнський університет всеукраїнського союзу об'єднань євангельських християн баптистів</t>
  </si>
  <si>
    <t>21687484</t>
  </si>
  <si>
    <t>63-6-00574</t>
  </si>
  <si>
    <t>вул.Сортувальна, 5 та вул.Канальна, 2</t>
  </si>
  <si>
    <t>1.12.6, для будівництва, реконструкції, експлуатації та обслуговування учбових корпусів</t>
  </si>
  <si>
    <t>8000000000:90:143:0007</t>
  </si>
  <si>
    <t>63-6-00575</t>
  </si>
  <si>
    <t>8000000000:90:143:0011</t>
  </si>
  <si>
    <t>Товариство з обмеженою відповідальністю "УКР-ТОП-СЕРВІС"</t>
  </si>
  <si>
    <t>35059414</t>
  </si>
  <si>
    <t>б/н 63-6-00502</t>
  </si>
  <si>
    <t>01.09.2008</t>
  </si>
  <si>
    <t>63-6-00502</t>
  </si>
  <si>
    <t>вул. Канальна, 1</t>
  </si>
  <si>
    <t>1.11.6, для реконструкції,  будівництва, експлуатації та обслуговування нежитлових, торгово-розважальних, складських та адміністративно-офісних будівель з паркінгом</t>
  </si>
  <si>
    <t>8000000000:90:143:0030</t>
  </si>
  <si>
    <t>МЗК-1-01640</t>
  </si>
  <si>
    <t>09.07.2018</t>
  </si>
  <si>
    <t>вул. Канальна, 2, вул. Клеманська, 7</t>
  </si>
  <si>
    <t>1.13.3,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</si>
  <si>
    <t>8000000000:90:143:0031</t>
  </si>
  <si>
    <t>1.11.6, для реконструкції, будівництва, експлуатації та обслуговування нежитлових, торгово-розважальних, складських та адміністративно-офісних будівель з паркінгом</t>
  </si>
  <si>
    <t>8000000000:90:310:0022</t>
  </si>
  <si>
    <t>Товариство з обмеженою відповідальністю "А.С.П.ЛТД"</t>
  </si>
  <si>
    <t>35311535</t>
  </si>
  <si>
    <t>63-6-00617</t>
  </si>
  <si>
    <t>16.03.2011</t>
  </si>
  <si>
    <t>просп. Миколи Бажана (станція метро "Позняки", парна сторона, діл.№ 3)</t>
  </si>
  <si>
    <t>1.11.6, для будівництва приміщень офісно-торговельно-розважального призначення і закладів громадського харчування зі стоянкою автомобілів для відвідувачів</t>
  </si>
  <si>
    <t>Товариство з обмеженою відповідальністю "ПРО-ІНВЕСТ"</t>
  </si>
  <si>
    <t>35251686</t>
  </si>
  <si>
    <t>13.05.2010</t>
  </si>
  <si>
    <t>біля станції метро "Позняки", парна сторона, діл.№4</t>
  </si>
  <si>
    <t>8000000000:90:310:0027</t>
  </si>
  <si>
    <t>63-6-00584</t>
  </si>
  <si>
    <t>1.11.6, для експлуатації приміщень офісно-торговельно-розважального призначення і закладів громадського харчування зі стоянкою автомобілів для відвідувачів</t>
  </si>
  <si>
    <t>8000000000:90:311:0011</t>
  </si>
  <si>
    <t>Товариство з обмеженою відповідальністю "БУД-Інвест Маркет"</t>
  </si>
  <si>
    <t>35363599</t>
  </si>
  <si>
    <t>63-6-00613</t>
  </si>
  <si>
    <t>просп. Миколи Бажана (біля ст.метро "Харківська")</t>
  </si>
  <si>
    <t>8000000000:90:311:0012</t>
  </si>
  <si>
    <t>Товариство з обмеженою відповідальністю "МАГІСТРАЛЬ-БУД ЛТД"</t>
  </si>
  <si>
    <t>35251659</t>
  </si>
  <si>
    <t>63-6-00607</t>
  </si>
  <si>
    <t>біля станції метро "Харківська", парна сторона, діл.№ 2</t>
  </si>
  <si>
    <t>8000000000:90:561:0019</t>
  </si>
  <si>
    <t>Осадчий Анатолій Петрович</t>
  </si>
  <si>
    <t>17-3669</t>
  </si>
  <si>
    <t>63-6-00277</t>
  </si>
  <si>
    <t>вул. 104-та Садова, діл. 1а</t>
  </si>
  <si>
    <t>8000000000:90:562:0102</t>
  </si>
  <si>
    <t>Михальченко Андрій Олексійович</t>
  </si>
  <si>
    <t>15.11.2004</t>
  </si>
  <si>
    <t>63-6-00186</t>
  </si>
  <si>
    <t>10.12.2004</t>
  </si>
  <si>
    <t>с/т "Прибой", вул. 106-та Садова, діл. 2а</t>
  </si>
  <si>
    <t>8000000000:90:571:0106</t>
  </si>
  <si>
    <t>Войновська Олена Олександрівна</t>
  </si>
  <si>
    <t>1074</t>
  </si>
  <si>
    <t>63-6-00088</t>
  </si>
  <si>
    <t>с/т "Прибережний", вул. 77-ма Садова, діл. 2б</t>
  </si>
  <si>
    <t>8000000000:90:571:0107</t>
  </si>
  <si>
    <t>Шапіровська Людмила Юріївна</t>
  </si>
  <si>
    <t>5503</t>
  </si>
  <si>
    <t>МЗК-1-00300</t>
  </si>
  <si>
    <t>с/т "Прибережний", вул. 78-ма Садова, діл. 1б</t>
  </si>
  <si>
    <t>8000000000:90:585:0099</t>
  </si>
  <si>
    <t>Смірнова Олена Геннадіївна</t>
  </si>
  <si>
    <t>1178</t>
  </si>
  <si>
    <t>15.12.2004</t>
  </si>
  <si>
    <t>63-6-00202</t>
  </si>
  <si>
    <t>с/т "Мир", вул. 90-та Садова, діл. 99</t>
  </si>
  <si>
    <t>8000000000:90:589:0131</t>
  </si>
  <si>
    <t>Соболєва Ірина Георгіївна</t>
  </si>
  <si>
    <t>535</t>
  </si>
  <si>
    <t>63-6-00274</t>
  </si>
  <si>
    <t>с/т "Сонячний берег", вул. 94-та Садова, діл. 31</t>
  </si>
  <si>
    <t>8000000000:90:617:0071</t>
  </si>
  <si>
    <t>Христинченко Світлана Костянтинівна</t>
  </si>
  <si>
    <t>2-804</t>
  </si>
  <si>
    <t>63-6-00120</t>
  </si>
  <si>
    <t>с/т "Монтажник", вул. 112-та Садова, діл. 70</t>
  </si>
  <si>
    <t>8000000000:90:617:0074</t>
  </si>
  <si>
    <t>Бієнко Євгеній Васильович</t>
  </si>
  <si>
    <t>б/н 90-5-00073</t>
  </si>
  <si>
    <t>09.04.2001</t>
  </si>
  <si>
    <t>90-5-00073</t>
  </si>
  <si>
    <t>с/т "Монтажник", вул. 112-та Садова, діл. 64</t>
  </si>
  <si>
    <t>8000000000:90:655:0019</t>
  </si>
  <si>
    <t>Головченко Олег Анатолійович</t>
  </si>
  <si>
    <t>21-261</t>
  </si>
  <si>
    <t>63-6-00132</t>
  </si>
  <si>
    <t>с/т "Гідромеханізатор-2", вул. 6-та Набережна, діл. 15</t>
  </si>
  <si>
    <t>8000000000:90:158:0141</t>
  </si>
  <si>
    <t>МЗК-1-01297</t>
  </si>
  <si>
    <t>вул. Дніпродзержинська, 120</t>
  </si>
  <si>
    <t>8000000000:90:159:0001</t>
  </si>
  <si>
    <t>Товариство з обмеженою відповідальністю "Універсам"Харків"|Товариство з обмеженою відповідальністю "КСК"</t>
  </si>
  <si>
    <t>16475610|30216212</t>
  </si>
  <si>
    <t>б/н 63-6-00377</t>
  </si>
  <si>
    <t>06.11.2006</t>
  </si>
  <si>
    <t>63-6-00377</t>
  </si>
  <si>
    <t>вул. Архітектора Вербицького, 30</t>
  </si>
  <si>
    <t>8000000000:90:159:0010</t>
  </si>
  <si>
    <t>Товариство з обмеженою відповідальністю "Агроринок"</t>
  </si>
  <si>
    <t>23531473</t>
  </si>
  <si>
    <t>2178</t>
  </si>
  <si>
    <t>03.09.2008</t>
  </si>
  <si>
    <t>63-6-00504</t>
  </si>
  <si>
    <t>04.09.2008</t>
  </si>
  <si>
    <t>вул. Архітектора Вербицького, 32</t>
  </si>
  <si>
    <t>8000000000:90:159:0011</t>
  </si>
  <si>
    <t>2179</t>
  </si>
  <si>
    <t>63-6-00503</t>
  </si>
  <si>
    <t>8000000000:90:159:0017</t>
  </si>
  <si>
    <t>МЗК-1-01295</t>
  </si>
  <si>
    <t>вул. Декабристів, 12а</t>
  </si>
  <si>
    <t>1.11, для експлуатації та обслуговування магазинів</t>
  </si>
  <si>
    <t>8000000000:90:159:0021</t>
  </si>
  <si>
    <t>Товариство з обмеженою відповідальністю "КСН-ЮНІТ"</t>
  </si>
  <si>
    <t>25390657</t>
  </si>
  <si>
    <t>63-6-00371</t>
  </si>
  <si>
    <t>1.11.6, Для будівництва, експлуатації та обслуговування ринкового комплексу з паркінгом, офісними та адміністративно-побутовими приміщеннями</t>
  </si>
  <si>
    <t>8000000000:90:159:0026</t>
  </si>
  <si>
    <t>6531</t>
  </si>
  <si>
    <t>МЗК-1-00325</t>
  </si>
  <si>
    <t>8000000000:90:176:0001</t>
  </si>
  <si>
    <t>Товариство з обмеженою відповідальністю "Енранзалізобетон"</t>
  </si>
  <si>
    <t>05422935</t>
  </si>
  <si>
    <t>б/н 90-5-00029</t>
  </si>
  <si>
    <t>90-5-00029</t>
  </si>
  <si>
    <t>пров. Заводський, 1</t>
  </si>
  <si>
    <t>1.13.4, для будівництва та обслуговування багатоквартирних   (багатоповерхових) житлових будинків з вбудовано-прибудованими об'єктами громадського обслуговування та паркінгами</t>
  </si>
  <si>
    <t>8000000000:90:176:0003</t>
  </si>
  <si>
    <t>8000000000:90:176:0004</t>
  </si>
  <si>
    <t>ТОВАРИСТВО З ОБМЕЖЕНОЮ ВІДПОВІДАЛЬНІСТЮ "УКРДОР КОМПЛЕКТ"</t>
  </si>
  <si>
    <t>25386621</t>
  </si>
  <si>
    <t>МЗК-1-01596</t>
  </si>
  <si>
    <t>вул. Причальна, 1/5</t>
  </si>
  <si>
    <t>1.13.4,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</si>
  <si>
    <t>8000000000:90:176:0005</t>
  </si>
  <si>
    <t>МЗК-1-01337</t>
  </si>
  <si>
    <t>провулок  Заводський, 1</t>
  </si>
  <si>
    <t>1.13.4, для експлуатації  та  обслуговування  будівель  та  споруд  з  надання  послуг автовласникам</t>
  </si>
  <si>
    <t>8000000000:90:176:0007</t>
  </si>
  <si>
    <t>Товариство з обмеженою відповідальністю "КАРВОШ ПРЕМІУМ"</t>
  </si>
  <si>
    <t>38615234</t>
  </si>
  <si>
    <t>МЗК-1-01187</t>
  </si>
  <si>
    <t>провулок Заводський, 1-а</t>
  </si>
  <si>
    <t>8000000000:90:667:0004</t>
  </si>
  <si>
    <t>Палагеча Михайло Іванович</t>
  </si>
  <si>
    <t>17-4654</t>
  </si>
  <si>
    <t>63-6-00297</t>
  </si>
  <si>
    <t>с/т "Святище-2", вул. Мисливська, 30</t>
  </si>
  <si>
    <t>1.2, Для ведення колективного садівництва</t>
  </si>
  <si>
    <t>8000000000:90:717:0011</t>
  </si>
  <si>
    <t>281</t>
  </si>
  <si>
    <t>63-6-00653</t>
  </si>
  <si>
    <t>8000000000:90:819:0017</t>
  </si>
  <si>
    <t>Осташевська Валентина Володимирівна</t>
  </si>
  <si>
    <t>63-6-00403</t>
  </si>
  <si>
    <t>с/т "Восход", вул. 193-тя Садова, діл. 28</t>
  </si>
  <si>
    <t>8000000000:90:819:0033</t>
  </si>
  <si>
    <t>Васечко Людмила Василівна</t>
  </si>
  <si>
    <t>1540</t>
  </si>
  <si>
    <t>МЗК-1-00918</t>
  </si>
  <si>
    <t>вул. Єлизавети Чавдар, 2а</t>
  </si>
  <si>
    <t>1.11.1, для  обслуговування та експлуатації  СТО (літ. "А")</t>
  </si>
  <si>
    <t>8000000000:90:819:0037</t>
  </si>
  <si>
    <t>3815</t>
  </si>
  <si>
    <t>МЗК-1-01053</t>
  </si>
  <si>
    <t>вул. Єлизавети Чавдар, 2</t>
  </si>
  <si>
    <t>1, для експлуатації та обслуговування транспортної інженерної інфраструктури (без об'єктів дорожнього сервісу)</t>
  </si>
  <si>
    <t>8000000000:90:832:0023</t>
  </si>
  <si>
    <t>Короп Світлана Петрівна</t>
  </si>
  <si>
    <t>416</t>
  </si>
  <si>
    <t>МЗК-1-01861</t>
  </si>
  <si>
    <t>с/т "Озерне-3", вул.Садова 137, діл. 21</t>
  </si>
  <si>
    <t>1.2, для колективного садівництва</t>
  </si>
  <si>
    <t>8000000000:90:858:0146</t>
  </si>
  <si>
    <t>Азарова Валентина Радіонівна</t>
  </si>
  <si>
    <t>17-4467</t>
  </si>
  <si>
    <t>63-6-00288</t>
  </si>
  <si>
    <t>с/т "Берізка-2", вул. 49-та Садова, діл. 138г</t>
  </si>
  <si>
    <t>8000000000:90:861:0002</t>
  </si>
  <si>
    <t>Добров Михайло Геннадійович</t>
  </si>
  <si>
    <t>б/н 90-5-00078</t>
  </si>
  <si>
    <t>31.07.2001</t>
  </si>
  <si>
    <t>90-5-00078</t>
  </si>
  <si>
    <t>с/т "Берізка", вул. 73-тя Садова, діл. 8</t>
  </si>
  <si>
    <t>8000000000:90:861:0020</t>
  </si>
  <si>
    <t>Столар Михайло Леонідович</t>
  </si>
  <si>
    <t>б/н 90-5-00075</t>
  </si>
  <si>
    <t>20.06.2001</t>
  </si>
  <si>
    <t>90-5-00075</t>
  </si>
  <si>
    <t>с/т "Берізка", вул. 73-тя Садова, діл. 9</t>
  </si>
  <si>
    <t>8000000000:90:870:0006</t>
  </si>
  <si>
    <t>Шумило Людмила Кирилівна</t>
  </si>
  <si>
    <t>3627</t>
  </si>
  <si>
    <t>24.12.2007</t>
  </si>
  <si>
    <t>63-6-00471</t>
  </si>
  <si>
    <t>с/т "Берізка", вул. 73-тя Садова, діл. 3</t>
  </si>
  <si>
    <t>8000000000:90:870:0007</t>
  </si>
  <si>
    <t>Запорожець Олександр Іванович</t>
  </si>
  <si>
    <t>4748</t>
  </si>
  <si>
    <t>63-6-00474</t>
  </si>
  <si>
    <t>с/т "Берізка", вул. 73-тя Садова, діл. 4</t>
  </si>
  <si>
    <t>8000000000:90:871:0007</t>
  </si>
  <si>
    <t>Галич Інна Миколаївна</t>
  </si>
  <si>
    <t>3685</t>
  </si>
  <si>
    <t>63-6-00469</t>
  </si>
  <si>
    <t>с/т "Берізка", вул. 73-тя Садова, діл. 1</t>
  </si>
  <si>
    <t>8000000000:90:871:0008</t>
  </si>
  <si>
    <t>Рубанко Борис Миколайович</t>
  </si>
  <si>
    <t>3686</t>
  </si>
  <si>
    <t>63-6-00470</t>
  </si>
  <si>
    <t>с/т "Берізка", вул. 73-тя Садова, діл. 2</t>
  </si>
  <si>
    <t>8000000000:90:872:0204</t>
  </si>
  <si>
    <t>Швець Юрій Андрійович</t>
  </si>
  <si>
    <t>2-2712</t>
  </si>
  <si>
    <t>63-6-00263</t>
  </si>
  <si>
    <t>с/т "Бджілка", вул. 50-та Садова, діл. 135</t>
  </si>
  <si>
    <t>8000000000:90:881:0388</t>
  </si>
  <si>
    <t>Сіменчук Віктор Трохимович</t>
  </si>
  <si>
    <t>17-1331</t>
  </si>
  <si>
    <t>10.03.2005</t>
  </si>
  <si>
    <t>63-6-00237</t>
  </si>
  <si>
    <t>12.04.2005</t>
  </si>
  <si>
    <t>с/т "Сочі", вул. 50-та А Садова, діл. 94</t>
  </si>
  <si>
    <t>8000000000:90:898:0101</t>
  </si>
  <si>
    <t>Пилипівський Микола Володимирович</t>
  </si>
  <si>
    <t>1113</t>
  </si>
  <si>
    <t>63-6-00185</t>
  </si>
  <si>
    <t>03.12.2004</t>
  </si>
  <si>
    <t>с/т "Прибой", вул. 106-та Садова, діл. 1а</t>
  </si>
  <si>
    <t>8000000000:90:898:0102</t>
  </si>
  <si>
    <t>Жемера Віктор Мусійович</t>
  </si>
  <si>
    <t>63-6-00182</t>
  </si>
  <si>
    <t>26.11.2004</t>
  </si>
  <si>
    <t>с/т "Прибой", вул. 105-та Садова, діл. 2а</t>
  </si>
  <si>
    <t>8000000000:90:904:0022</t>
  </si>
  <si>
    <t>Очеретяний Віктор Миколайович</t>
  </si>
  <si>
    <t>63-6-00408</t>
  </si>
  <si>
    <t>с/т "Дніпро", вул. Малоземельна, діл. 98</t>
  </si>
  <si>
    <t>8000000000:90:943:0024</t>
  </si>
  <si>
    <t>Степаненко Тамара Василівна</t>
  </si>
  <si>
    <t>2-4485</t>
  </si>
  <si>
    <t>63-6-00291</t>
  </si>
  <si>
    <t>с/т "Трикотажник", вул. 65-та Садова, діл. 2в</t>
  </si>
  <si>
    <t>8000000000:90:159:0063</t>
  </si>
  <si>
    <t>Спільне Українсько-Китайське товариство з обмеженою відповідальністю "Українсько-Китайські технології"</t>
  </si>
  <si>
    <t>22900218</t>
  </si>
  <si>
    <t>3-4813</t>
  </si>
  <si>
    <t>15.08.2002</t>
  </si>
  <si>
    <t>63-6-00031</t>
  </si>
  <si>
    <t>вул. Декабристів, 3</t>
  </si>
  <si>
    <t>1.11.3, для будівництва,подальшої експлуатації та обслуговування магазину "Госптовари"та комплексу торговельно-комерційних послуг</t>
  </si>
  <si>
    <t>8000000000:90:159:0064</t>
  </si>
  <si>
    <t>8000000000:90:159:0189</t>
  </si>
  <si>
    <t>Товариство з обмеженою відповідальністю "АРАТТА"</t>
  </si>
  <si>
    <t>31117985</t>
  </si>
  <si>
    <t>897</t>
  </si>
  <si>
    <t>МЗК-1-00703</t>
  </si>
  <si>
    <t>вул. Декабристів, 9</t>
  </si>
  <si>
    <t>1.11.3, для будівництва, обслуговування та експлуатації торговельного комплексу</t>
  </si>
  <si>
    <t>8000000000:90:159:0229</t>
  </si>
  <si>
    <t>МЗК-1-01294</t>
  </si>
  <si>
    <t>8000000000:90:159:0230</t>
  </si>
  <si>
    <t>МЗК-1-01293</t>
  </si>
  <si>
    <t>8000000000:90:164:0001</t>
  </si>
  <si>
    <t>Відкрите акціонерне товариство "Фабрика кулінарії"</t>
  </si>
  <si>
    <t>19499545</t>
  </si>
  <si>
    <t>567</t>
  </si>
  <si>
    <t>63-6-00137</t>
  </si>
  <si>
    <t>вул. Горлівська, 137</t>
  </si>
  <si>
    <t>1.13.4, для експлуатації та обслуговування будівель і споруд адміністративно-виробничого комплексу</t>
  </si>
  <si>
    <t>8000000000:90:164:0002</t>
  </si>
  <si>
    <t>Закрите акціонерне товариство "Нова Лінія"</t>
  </si>
  <si>
    <t>30728887</t>
  </si>
  <si>
    <t>2309</t>
  </si>
  <si>
    <t>90-6-00009</t>
  </si>
  <si>
    <t>16.08.2000</t>
  </si>
  <si>
    <t>шосе Харківське, 168</t>
  </si>
  <si>
    <t>1.11.3, Для будівництва та експлуатації магазину будівельних матеріалів</t>
  </si>
  <si>
    <t>8000000000:90:165:0001</t>
  </si>
  <si>
    <t>Закрите акціонерне товариство Універсам "Київ"</t>
  </si>
  <si>
    <t>01293599</t>
  </si>
  <si>
    <t>б/н 90-5-00008</t>
  </si>
  <si>
    <t>90-5-00008</t>
  </si>
  <si>
    <t>шосе Харківське, 160</t>
  </si>
  <si>
    <t>0, експлуатації та обслуговування універсального магазину кондитерського цеху та складських приміщень</t>
  </si>
  <si>
    <t>8000000000:90:176:0008</t>
  </si>
  <si>
    <t>ТОВАРИСТВО З ОБМЕЖЕНОЮ ВІДПОВІДАЛЬНІСТЮ "ПОЗНЯКИ ГРУП"</t>
  </si>
  <si>
    <t>37857062</t>
  </si>
  <si>
    <t>4157</t>
  </si>
  <si>
    <t>МЗК-1-01409</t>
  </si>
  <si>
    <t>0, для експлуатації та обслуговування торговельно-бізнесового комплексу з об'єктами соціально-побутового призначення</t>
  </si>
  <si>
    <t>8000000000:90:176:0019</t>
  </si>
  <si>
    <t>Товариство з обмеженою відповідальністю "СЛАВУТА"</t>
  </si>
  <si>
    <t>24727342</t>
  </si>
  <si>
    <t>б/н 63-6-00467</t>
  </si>
  <si>
    <t>63-6-00467</t>
  </si>
  <si>
    <t>набережна Дніпровська, 17</t>
  </si>
  <si>
    <t>1.11.3, для реконструкції, експлуатації і обслуговування автозаправної станції з обслуговуючим комплексом та для будівництва, експлуатації і обслуговування павільйону з продажу вітчизняних автомобілів з відкритою автостоянкою</t>
  </si>
  <si>
    <t>8000000000:90:176:0020</t>
  </si>
  <si>
    <t>б/н 63-6-00468</t>
  </si>
  <si>
    <t>63-6-00468</t>
  </si>
  <si>
    <t>8000000000:90:176:0025</t>
  </si>
  <si>
    <t>63-6-00341</t>
  </si>
  <si>
    <t>07.03.2006</t>
  </si>
  <si>
    <t>набережна Дніпровська (напроти затоки Берковщина)</t>
  </si>
  <si>
    <t>1.11.1, для будівництва, експлуатації та обслуговування станції технічного обслуговування автомобілів з міні-кафе та магазином</t>
  </si>
  <si>
    <t>8000000000:90:176:0038</t>
  </si>
  <si>
    <t>Товариство з обмеженою відповідальністю "СІТІКОМФОРТГРУП"</t>
  </si>
  <si>
    <t>38611334</t>
  </si>
  <si>
    <t>1539</t>
  </si>
  <si>
    <t>МЗК-1-00932</t>
  </si>
  <si>
    <t>вул. Сортувальна, 24</t>
  </si>
  <si>
    <t>0, для експлуатації та обслуговування об'єкта дорожнього сервісу</t>
  </si>
  <si>
    <t>8000000000:90:943:0025</t>
  </si>
  <si>
    <t>Степаненко Сергій Миколайович</t>
  </si>
  <si>
    <t>2-4486</t>
  </si>
  <si>
    <t>63-6-00289</t>
  </si>
  <si>
    <t>с/т "Трикотажник", вул. 66-та Садова, діл. 1в</t>
  </si>
  <si>
    <t>8000000000:90:971:0041</t>
  </si>
  <si>
    <t>Гордєєв Микола Олександрович</t>
  </si>
  <si>
    <t>661</t>
  </si>
  <si>
    <t>63-6-00300</t>
  </si>
  <si>
    <t>с/т "Будівельник-1", вул. 73-тя А Садова, діл. 234</t>
  </si>
  <si>
    <t>8000000000:90:971:0042</t>
  </si>
  <si>
    <t>Мігаль Ніна Олексіївна</t>
  </si>
  <si>
    <t>63-6-00293</t>
  </si>
  <si>
    <t>04.10.2005</t>
  </si>
  <si>
    <t>с/т "Будівельник-1", вул. 73-тя А Садова, діл. 235</t>
  </si>
  <si>
    <t>8000000000:90:971:0044</t>
  </si>
  <si>
    <t>Смєянова Алла Григорівна</t>
  </si>
  <si>
    <t>63-6-00294</t>
  </si>
  <si>
    <t>с/т "Будівельник-1", вул. 73-тя А Садова, діл. 237</t>
  </si>
  <si>
    <t>8000000000:90:982:0009</t>
  </si>
  <si>
    <t>Данілова Марія Вікторівна</t>
  </si>
  <si>
    <t>2414</t>
  </si>
  <si>
    <t>28.08.2007</t>
  </si>
  <si>
    <t>63-6-00445</t>
  </si>
  <si>
    <t>24.09.2007</t>
  </si>
  <si>
    <t>с/т "Зелений луг", вул. 9-та Лугова, діл. 9</t>
  </si>
  <si>
    <t>8000000000:90:982:0011</t>
  </si>
  <si>
    <t>Іванчик Наталія Вікторівна</t>
  </si>
  <si>
    <t>2415</t>
  </si>
  <si>
    <t>63-6-00446</t>
  </si>
  <si>
    <t>с/т "Зелений луг", вул. 9-та Лугова, діл. 11</t>
  </si>
  <si>
    <t>8000000000:90:982:0013</t>
  </si>
  <si>
    <t>Стремякова Галина Петрівна</t>
  </si>
  <si>
    <t>2412</t>
  </si>
  <si>
    <t>63-6-00444</t>
  </si>
  <si>
    <t>с/т "Зелений луг", вул. 9-та Лугова, діл. 13</t>
  </si>
  <si>
    <t>8000000000:90:983:0002</t>
  </si>
  <si>
    <t>Степаненко Микола Прохорович</t>
  </si>
  <si>
    <t>38</t>
  </si>
  <si>
    <t>63-6-00576</t>
  </si>
  <si>
    <t>с/т "Зелений луг", вул. 9-та Лугова, діл. 2</t>
  </si>
  <si>
    <t>8000000000:90:983:0006</t>
  </si>
  <si>
    <t>Бондаренко Володимир Михайлович</t>
  </si>
  <si>
    <t>63-6-00400</t>
  </si>
  <si>
    <t>09.02.2007</t>
  </si>
  <si>
    <t>с/т "Зелений луг", вул. 9-та Лугова, діл. 6</t>
  </si>
  <si>
    <t>8000000000:90:983:0012</t>
  </si>
  <si>
    <t>Жуковський Петро Григорович</t>
  </si>
  <si>
    <t>63-6-00183</t>
  </si>
  <si>
    <t>с/т "Зелений луг", вул. 9-та Лугова, діл. 12</t>
  </si>
  <si>
    <t>8000000000:90:983:0014</t>
  </si>
  <si>
    <t>Ліфтеров Олександр Валентинович</t>
  </si>
  <si>
    <t>8-7887</t>
  </si>
  <si>
    <t>20.11.2004</t>
  </si>
  <si>
    <t>63-6-00184</t>
  </si>
  <si>
    <t>с/т "Зелений луг", вул. 9-та Лугова, діл. 14</t>
  </si>
  <si>
    <t>8000000000:90:983:0015</t>
  </si>
  <si>
    <t>Александрова Алевтина Максимівна</t>
  </si>
  <si>
    <t>63-6-00306</t>
  </si>
  <si>
    <t>с/т "Зелений луг", вул. 10-та Лугова, діл. 15</t>
  </si>
  <si>
    <t>8000000000:90:983:0115</t>
  </si>
  <si>
    <t>Копистко Марина Володимирівна</t>
  </si>
  <si>
    <t>63-6-00296</t>
  </si>
  <si>
    <t>с/т "Зелений луг", вул. 10-та Лугова, діл. 15а</t>
  </si>
  <si>
    <t>8000000000:90:988:0017</t>
  </si>
  <si>
    <t>Крамаров Віталій Федорович</t>
  </si>
  <si>
    <t>2658</t>
  </si>
  <si>
    <t>63-6-00448</t>
  </si>
  <si>
    <t>с/т "Зелений луг", вул. 8-ма Лугова, діл. 17</t>
  </si>
  <si>
    <t>8000000000:91:005:0001</t>
  </si>
  <si>
    <t>91-6-00933</t>
  </si>
  <si>
    <t>вул. Мельникова, 52</t>
  </si>
  <si>
    <t>8000000000:91:005:0037</t>
  </si>
  <si>
    <t>Товариство з обмеженою відповідальністю "ЕнергоТехнології"</t>
  </si>
  <si>
    <t>32922388</t>
  </si>
  <si>
    <t>363</t>
  </si>
  <si>
    <t>05.03.2008</t>
  </si>
  <si>
    <t>91-6-00756</t>
  </si>
  <si>
    <t>07.03.2008</t>
  </si>
  <si>
    <t>8000000000:91:005:0039</t>
  </si>
  <si>
    <t>б/н 91-6-00852</t>
  </si>
  <si>
    <t>91-6-00852</t>
  </si>
  <si>
    <t>вул. Мельникова, 48</t>
  </si>
  <si>
    <t>1.17, для облаштування та озеленення прилеглої зони</t>
  </si>
  <si>
    <t>8000000000:90:167:0001</t>
  </si>
  <si>
    <t>Спільне українсько-американське підприємство у формі товариства з обмеженою відповідальністю "ДОБРО ЛТД"</t>
  </si>
  <si>
    <t>20006192</t>
  </si>
  <si>
    <t>6298</t>
  </si>
  <si>
    <t>90-6-00002</t>
  </si>
  <si>
    <t>16.02.2000</t>
  </si>
  <si>
    <t>шосе Харківське, 210</t>
  </si>
  <si>
    <t>1.11.3, для реконструкції,експлуатації,обслуговування АЗС</t>
  </si>
  <si>
    <t>8000000000:90:167:0026</t>
  </si>
  <si>
    <t>Київський інститут внутрішніх справ</t>
  </si>
  <si>
    <t>08734836</t>
  </si>
  <si>
    <t>б/н 90-5-00079</t>
  </si>
  <si>
    <t>31.08.2001</t>
  </si>
  <si>
    <t>90-5-00079</t>
  </si>
  <si>
    <t>вул. Горлівська, 220</t>
  </si>
  <si>
    <t>1.9, Для експлуатації та обслуговування гуртожитку</t>
  </si>
  <si>
    <t>8000000000:90:167:0033</t>
  </si>
  <si>
    <t>Товариство з обмеженою відповідальністю "ДОБРО ЛТД"</t>
  </si>
  <si>
    <t>МЗК-1-00848</t>
  </si>
  <si>
    <t>1.11.6, для будівництва громадсько-житлового комплексу</t>
  </si>
  <si>
    <t>8000000000:90:168:0007</t>
  </si>
  <si>
    <t>МЗК-1-01830</t>
  </si>
  <si>
    <t>перетин просп.М.Бажана та Харківського шосе,</t>
  </si>
  <si>
    <t>1, для експлуатації та обслуговування автозаправної станції з об'єктами сервісного обслуговування</t>
  </si>
  <si>
    <t>8000000000:90:168:0008</t>
  </si>
  <si>
    <t>Товариство з обмеженою відповідальністю "ІНКОЛОР УКРАЇНА"</t>
  </si>
  <si>
    <t>35830557</t>
  </si>
  <si>
    <t>63-6-00648</t>
  </si>
  <si>
    <t>вул. Чернігівська, 8</t>
  </si>
  <si>
    <t>1.13.2, для будівництва офісно-житлового комплексу з торгівельними приміщеннями та підземним паркінгом</t>
  </si>
  <si>
    <t>8000000000:90:176:0058</t>
  </si>
  <si>
    <t>Приватне підприємство "Промбудсервіс 2005"</t>
  </si>
  <si>
    <t>33594566</t>
  </si>
  <si>
    <t>МЗК-1-01774</t>
  </si>
  <si>
    <t>вул. Причальна, 2</t>
  </si>
  <si>
    <t>1.13.2, для будівництва, експлуатації та обслуговування житлово-адміністративного комплексу з об’єктами соціально-побутового і торговельного призначення та паркінгами</t>
  </si>
  <si>
    <t>8000000000:90:176:0059</t>
  </si>
  <si>
    <t>1259</t>
  </si>
  <si>
    <t>МЗК-1-01772</t>
  </si>
  <si>
    <t>8000000000:90:176:0123</t>
  </si>
  <si>
    <t>8000000000:90:176:0124</t>
  </si>
  <si>
    <t>8000000000:90:176:0127</t>
  </si>
  <si>
    <t>Товариство з обмеженою відповідальністю "КИЇВ БЕТОН"</t>
  </si>
  <si>
    <t>38327368</t>
  </si>
  <si>
    <t>985</t>
  </si>
  <si>
    <t>МЗК-1-01683</t>
  </si>
  <si>
    <t>пров. Заводський, 1/2</t>
  </si>
  <si>
    <t>1.13.3, для будівництва, експлуатації та обслуговування житлово-адміністративного комплексу з об’єктами соціально-побутового і торговельного призначення та паркінгами</t>
  </si>
  <si>
    <t>8000000000:90:176:0305</t>
  </si>
  <si>
    <t>Товариство з обмеженою відповідальністю "ЄВРОПОЛІТЕХ"</t>
  </si>
  <si>
    <t>32202903</t>
  </si>
  <si>
    <t>МЗК-1-01582</t>
  </si>
  <si>
    <t>18.05.2018</t>
  </si>
  <si>
    <t>вул. Причальна, 5</t>
  </si>
  <si>
    <t>1.13.3, для будівництва та обслуговування багатоквартирних (багатоповерхових) житлових будинків з вбудовано-прибудованими об’єктами громадського обслуговування та паркінгами</t>
  </si>
  <si>
    <t>8000000000:90:182:0004</t>
  </si>
  <si>
    <t>2433</t>
  </si>
  <si>
    <t>16.08.2001</t>
  </si>
  <si>
    <t>90-6-00031</t>
  </si>
  <si>
    <t>30.10.2001</t>
  </si>
  <si>
    <t>шосе Столичне, 70</t>
  </si>
  <si>
    <t>1.11.3, для будівництва, експлуатації та обслуговування торговельного комлексу</t>
  </si>
  <si>
    <t>8000000000:91:006:0002</t>
  </si>
  <si>
    <t>Товариство з обмеженою відповідальністю "ДЖИВАКА"</t>
  </si>
  <si>
    <t>35393272</t>
  </si>
  <si>
    <t>456</t>
  </si>
  <si>
    <t>МЗК-1-01211</t>
  </si>
  <si>
    <t>вул. Багговутівська, 1</t>
  </si>
  <si>
    <t>1.12.5, для експлуатації та обслуговування комплексу будівель і споруд лікарні</t>
  </si>
  <si>
    <t>8000000000:91:006:0010</t>
  </si>
  <si>
    <t>Автокооператив по будівництву та експлуатації індивідуальних гаражів "Лада" Шевченківського району м.Києва</t>
  </si>
  <si>
    <t>25286457</t>
  </si>
  <si>
    <t>МЗК-1-01467</t>
  </si>
  <si>
    <t>узвіз Врубелівський, 1</t>
  </si>
  <si>
    <t>1.10.5, для експлуатації та обслуговування індивідуальних гаражів</t>
  </si>
  <si>
    <t>8000000000:91:006:0033</t>
  </si>
  <si>
    <t>Товариство з обмеженою відповідальністю "Євробудівництво"</t>
  </si>
  <si>
    <t>32669918</t>
  </si>
  <si>
    <t>МЗК-1-00372</t>
  </si>
  <si>
    <t>вул. Багговутівська, 1а</t>
  </si>
  <si>
    <t>1.13.2, для будівництва комплексу житлових будинків з вбудовано-прибудованими приміщеннями, об'єктами соціальної інфраструктури та з паркінгами</t>
  </si>
  <si>
    <t>8000000000:91:006:0034</t>
  </si>
  <si>
    <t>Товариство з обмеженою відповідальністю фірма "Матінка"</t>
  </si>
  <si>
    <t>19027734</t>
  </si>
  <si>
    <t>555</t>
  </si>
  <si>
    <t>91-6-00279</t>
  </si>
  <si>
    <t>вул. Пугачова, 17б</t>
  </si>
  <si>
    <t>8000000000:91:009:0003</t>
  </si>
  <si>
    <t>Приватне підприємство "Трансбуд"</t>
  </si>
  <si>
    <t>25387425</t>
  </si>
  <si>
    <t>811</t>
  </si>
  <si>
    <t>04.08.2004</t>
  </si>
  <si>
    <t>91-6-00331</t>
  </si>
  <si>
    <t>14.09.2004</t>
  </si>
  <si>
    <t>вул. Ризька, 73б</t>
  </si>
  <si>
    <t>1.14.2, для завершення будівництва, подальшої експлуатації та обслуговування адміністративного будинку, ремонтних майстерень і гаражних боксів для спеціальних машин</t>
  </si>
  <si>
    <t>8000000000:91:059:0016</t>
  </si>
  <si>
    <t>ТОВАРИСТВО З ОБМЕЖЕНОЮ ВІДПОВІДАЛЬНІСТЮ "БІЗНЕС-ЦЕНТР"ЛІГА"</t>
  </si>
  <si>
    <t>39195395</t>
  </si>
  <si>
    <t>07.09.2017</t>
  </si>
  <si>
    <t>МЗК-1-01353</t>
  </si>
  <si>
    <t>вул. Тимофія Шамрила, 23</t>
  </si>
  <si>
    <t>1.11.6, для експалуатації та обслуговування нежитлової будівлі (інженерного корпусу)</t>
  </si>
  <si>
    <t>8000000000:91:059:0031</t>
  </si>
  <si>
    <t>Фізична особа-підприємець Артенян Гнел Серьожайович</t>
  </si>
  <si>
    <t>МЗК-1-00730</t>
  </si>
  <si>
    <t>вул. Дегтярівська, 62 (Літера "Б")</t>
  </si>
  <si>
    <t>1.11.3, для експлуатації та обслуговування торговельного павільйону з літнім майданчиком</t>
  </si>
  <si>
    <t>8000000000:91:059:0038</t>
  </si>
  <si>
    <t>Відкрите акціонерне товариство "Науково-дослідний інститут фермських машин"|Відкрите акціонерне товариство "Український інститут ринкових відносин в машинобудуванні та військово-промисловому комплексі"</t>
  </si>
  <si>
    <t>00239008|21577330</t>
  </si>
  <si>
    <t>2-1588</t>
  </si>
  <si>
    <t>91-6-00293</t>
  </si>
  <si>
    <t>вул. Дегтярівська, 62</t>
  </si>
  <si>
    <t>1.11.5, для експлуатації та обслуговування інженерно-лабораторного корпусу</t>
  </si>
  <si>
    <t>8000000000:91:060:0002</t>
  </si>
  <si>
    <t>Закрите акціонерне товариство "Техінвестпостач"</t>
  </si>
  <si>
    <t>25386911</t>
  </si>
  <si>
    <t>2300</t>
  </si>
  <si>
    <t>85-6-00036</t>
  </si>
  <si>
    <t>вул. Маршала Гречка, 10г</t>
  </si>
  <si>
    <t>1.11.6, для експлуатації та обслуговування нежитлового будинку адміністративного призначення</t>
  </si>
  <si>
    <t>8000000000:90:171:0002</t>
  </si>
  <si>
    <t>Закрите акціонерне товариство "Торгова слобода"</t>
  </si>
  <si>
    <t>32070346</t>
  </si>
  <si>
    <t>19.09.2008</t>
  </si>
  <si>
    <t>63-6-00512</t>
  </si>
  <si>
    <t>26.09.2008</t>
  </si>
  <si>
    <t>вул. Колекторна, 44</t>
  </si>
  <si>
    <t>1.13.4, для обслуговування та експлуатації майнового комплексу (адміністративно-складських будівель та споруд)</t>
  </si>
  <si>
    <t>8000000000:90:171:0008</t>
  </si>
  <si>
    <t>Відкрите акціонерне товариство "Київське шляхово-будівельне управління N 27"</t>
  </si>
  <si>
    <t>03450301</t>
  </si>
  <si>
    <t>1501</t>
  </si>
  <si>
    <t>25.10.2006</t>
  </si>
  <si>
    <t>63-6-00379</t>
  </si>
  <si>
    <t>вул. Колекторна, 17</t>
  </si>
  <si>
    <t>1.10.5, для експлуатації та обслуговування адміністративно-виробничих і слкладських приміщень</t>
  </si>
  <si>
    <t>8000000000:90:171:0028</t>
  </si>
  <si>
    <t>63-6-00668</t>
  </si>
  <si>
    <t>вул. Вакуленчука</t>
  </si>
  <si>
    <t>1.10.3, для експлуатації та обслуговування бойлерної</t>
  </si>
  <si>
    <t>8000000000:90:182:0005</t>
  </si>
  <si>
    <t>5286</t>
  </si>
  <si>
    <t>79-6-00141</t>
  </si>
  <si>
    <t>1.11.6, для будівництва, експлуатації та обслуговування торговельного комплексу з закладами громадського харчування та зоною відпочинку</t>
  </si>
  <si>
    <t>8000000000:90:186:0001</t>
  </si>
  <si>
    <t>79-6-00786</t>
  </si>
  <si>
    <t>04.10.2010</t>
  </si>
  <si>
    <t>шосе Столичне, 45 (у 4-му кварталі Конча-Заспівського лісництва)</t>
  </si>
  <si>
    <t>1.12.7, для облаштування теренкурних маршрутів та будівництва спортивного знаряддя (з максимальним збереженням зелених насаджень) (для  розширення учбово-спортивної  бази "Конча-Заспа")</t>
  </si>
  <si>
    <t>8000000000:90:199:0007</t>
  </si>
  <si>
    <t>Товариство з обмеженою відповідальністю "Аспра"</t>
  </si>
  <si>
    <t>32247829</t>
  </si>
  <si>
    <t>МЗК-1-00890</t>
  </si>
  <si>
    <t>0, для будівництва, експлуатації та обслуговування готельно-офісного комплексу з приміщеннями багатофункціонального призначення, СТО, мийкою, автосалоном, наземною та підземною автостоянками</t>
  </si>
  <si>
    <t>8000000000:91:019:0003</t>
  </si>
  <si>
    <t>Державна акціонерна холдингова компанія "Артем"</t>
  </si>
  <si>
    <t>14307699</t>
  </si>
  <si>
    <t>725</t>
  </si>
  <si>
    <t>91-6-00311</t>
  </si>
  <si>
    <t>вул. Олени Теліги, 35а</t>
  </si>
  <si>
    <t>1.12.4, для обслуговування та експлуатації дитячого будинку культури "Юний артемівець"</t>
  </si>
  <si>
    <t>8000000000:91:022:0001</t>
  </si>
  <si>
    <t>15.12.2014</t>
  </si>
  <si>
    <t>МЗК-1-00313</t>
  </si>
  <si>
    <t>29.12.2014</t>
  </si>
  <si>
    <t>вул. Салютна, 35</t>
  </si>
  <si>
    <t>1.12.7, для будівництва, експлуатації та обслуговування учбово-спортивної бази "Нивки"</t>
  </si>
  <si>
    <t>8000000000:91:023:0001</t>
  </si>
  <si>
    <t>АТВТ "Дубки"</t>
  </si>
  <si>
    <t>01549515</t>
  </si>
  <si>
    <t>б/н 91-5-00036</t>
  </si>
  <si>
    <t>91-5-00036</t>
  </si>
  <si>
    <t>0, експлуатації та обслуговування будівель</t>
  </si>
  <si>
    <t>8000000000:91:025:0001</t>
  </si>
  <si>
    <t>ДП "КАПРО"</t>
  </si>
  <si>
    <t>20060458</t>
  </si>
  <si>
    <t>б/н 91-5-00057</t>
  </si>
  <si>
    <t>23.09.1999</t>
  </si>
  <si>
    <t>91-5-00057</t>
  </si>
  <si>
    <t>вул. Максима Берлінського, 20</t>
  </si>
  <si>
    <t>0, обслуговування нежилої будівлі</t>
  </si>
  <si>
    <t>8000000000:91:064:0001</t>
  </si>
  <si>
    <t>Товариство з обмеженою відповідальністю "ВК-Інвестбуд"</t>
  </si>
  <si>
    <t>32000954</t>
  </si>
  <si>
    <t>3796</t>
  </si>
  <si>
    <t>МЗК-1-01054</t>
  </si>
  <si>
    <t>1.13.2, для будівництва житлового комплексу з об'єктами соціально-громадського призначення</t>
  </si>
  <si>
    <t>8000000000:91:064:0019</t>
  </si>
  <si>
    <t>Акціонерне товариство закритого типу "Квазар-Мікро"</t>
  </si>
  <si>
    <t>19115651</t>
  </si>
  <si>
    <t>16.01.2004</t>
  </si>
  <si>
    <t>85-6-00091</t>
  </si>
  <si>
    <t>вул. Північно-Сирецька, 3б</t>
  </si>
  <si>
    <t>1.13.2, для експлуатації та обслуговування адміністративних, складських та виробничих будівель</t>
  </si>
  <si>
    <t>8000000000:91:064:0020</t>
  </si>
  <si>
    <t>Дочірнє підприємство "КМ інвестиції Україна"</t>
  </si>
  <si>
    <t>25412078</t>
  </si>
  <si>
    <t>85-6-00123</t>
  </si>
  <si>
    <t>вул. Північно-Сирецька, 3а</t>
  </si>
  <si>
    <t>1.11.6, для експлуатації та обслуговування адміністративних, складських та виробничих будівель</t>
  </si>
  <si>
    <t>8000000000:91:064:0034</t>
  </si>
  <si>
    <t>Компанія КМ КОР ЛІМІТЕД (КМ СОRЕ LІМІТЕD)</t>
  </si>
  <si>
    <t>Іноз(111)</t>
  </si>
  <si>
    <t>МЗК-1-00043</t>
  </si>
  <si>
    <t>вул. Північно-Сирецька, 1-3 літ. С, А7</t>
  </si>
  <si>
    <t>8000000000:91:065:0003</t>
  </si>
  <si>
    <t>Товариство з обмеженою відповідальністю "АВАКС" ЛТД</t>
  </si>
  <si>
    <t>19413963</t>
  </si>
  <si>
    <t>846</t>
  </si>
  <si>
    <t>91-6-00323</t>
  </si>
  <si>
    <t>вул. Орловська, 4-6/2, літ.Б</t>
  </si>
  <si>
    <t>8000000000:91:066:0064</t>
  </si>
  <si>
    <t>ТОВ "Робітник"</t>
  </si>
  <si>
    <t>13673344</t>
  </si>
  <si>
    <t>б/н 91-5-00063</t>
  </si>
  <si>
    <t>91-5-00063</t>
  </si>
  <si>
    <t>вул. Маршала Гречка, 20д</t>
  </si>
  <si>
    <t>1.8, для обслуговування торговельного павільйону</t>
  </si>
  <si>
    <t>8000000000:90:171:0034</t>
  </si>
  <si>
    <t>Товариство з обмеженою відповідальністю "Мрія-інвест"</t>
  </si>
  <si>
    <t>32670462</t>
  </si>
  <si>
    <t>822</t>
  </si>
  <si>
    <t>63-6-00308</t>
  </si>
  <si>
    <t>10.11.2005</t>
  </si>
  <si>
    <t>просп.Миколи Бажана, та вул.Ревуцького (в районі озера Вирлиця)</t>
  </si>
  <si>
    <t>1.11.6, для будівництва, експлуатації та обслуговування торговельно-розважального та офісно-виставкового комплексу у складі бага</t>
  </si>
  <si>
    <t>8000000000:90:171:0091</t>
  </si>
  <si>
    <t>Товариство з обмеженою відповідальністю "Титан Лтд"</t>
  </si>
  <si>
    <t>20042271</t>
  </si>
  <si>
    <t>11.10.2018</t>
  </si>
  <si>
    <t>МЗК-1-01758</t>
  </si>
  <si>
    <t>07.11.2018</t>
  </si>
  <si>
    <t>0, для експлуатації, обслуговування та ремонту об'єктів транспортної інфраструктури</t>
  </si>
  <si>
    <t>8000000000:90:171:0092</t>
  </si>
  <si>
    <t>МЗК-1-01759</t>
  </si>
  <si>
    <t>8000000000:90:172:0009</t>
  </si>
  <si>
    <t>Товариство з обмеженою відповідальністю фірма "Ерідан"|Приватне акціонерне товариство "Інвестбуд-11"</t>
  </si>
  <si>
    <t>19494950|01269514</t>
  </si>
  <si>
    <t>04.07.2017</t>
  </si>
  <si>
    <t>МЗК-1-01288</t>
  </si>
  <si>
    <t>вул. Колекторна, 3б</t>
  </si>
  <si>
    <t>1.10.5, для експлуатації та обслуговування адміністративно-виробничої бази</t>
  </si>
  <si>
    <t>8000000000:90:173:0013</t>
  </si>
  <si>
    <t>Товариство з обмеженою відповідальністю "ФІРМА ГАЗПРОМСЕРВІС"</t>
  </si>
  <si>
    <t>24581912</t>
  </si>
  <si>
    <t>3872</t>
  </si>
  <si>
    <t>МЗК-1-01735</t>
  </si>
  <si>
    <t>вул. Світла, 1</t>
  </si>
  <si>
    <t>1.11.3, для експлуатації  та обслуговування діючої АЗС</t>
  </si>
  <si>
    <t>8000000000:90:216:0047</t>
  </si>
  <si>
    <t>6094</t>
  </si>
  <si>
    <t>МЗК-1-00124</t>
  </si>
  <si>
    <t>вул. Івана Дяченка</t>
  </si>
  <si>
    <t>8000000000:90:221:0022</t>
  </si>
  <si>
    <t>Товариство з обмеженою відповідальністю "Техноторговий центр"Авіа-радіо сервіс"</t>
  </si>
  <si>
    <t>25592467</t>
  </si>
  <si>
    <t>63-6-00220</t>
  </si>
  <si>
    <t>24.02.2005</t>
  </si>
  <si>
    <t>вул. Івана Дяченка, 14</t>
  </si>
  <si>
    <t>1.10.5, для завершення будівництва, подальшої експлуатації та обслуговування виробничо-лабораторних приміщень</t>
  </si>
  <si>
    <t>8000000000:90:222:0004</t>
  </si>
  <si>
    <t>Товариство з обмеженою відповідальністю "МВМ"</t>
  </si>
  <si>
    <t>30386370</t>
  </si>
  <si>
    <t>63-6-00038</t>
  </si>
  <si>
    <t>вул. Леніна, 55а</t>
  </si>
  <si>
    <t>8000000000:90:222:0013</t>
  </si>
  <si>
    <t>Товариство з обмеженою відповідальністю "Віаль"</t>
  </si>
  <si>
    <t>24384135</t>
  </si>
  <si>
    <t>17-2181</t>
  </si>
  <si>
    <t>14.05.2005</t>
  </si>
  <si>
    <t>63-6-00271</t>
  </si>
  <si>
    <t>вулиця Харченка Євгена (кол.вул.Харченка Євгенія; кол.вул.Леніна), 65а</t>
  </si>
  <si>
    <t>1.11.3, для будівництва,обслуговування та експлуатації крамниці із збірно-розбірних конструкцій та діючого кіоска з благоустроєм прилеглої території</t>
  </si>
  <si>
    <t>8000000000:91:028:0002</t>
  </si>
  <si>
    <t>Закрите акціонерне товариство компанія "Київінвестбуд"</t>
  </si>
  <si>
    <t>24250954</t>
  </si>
  <si>
    <t>б/н 91-5-00038</t>
  </si>
  <si>
    <t>91-5-00038</t>
  </si>
  <si>
    <t>вул. Котовського, 9</t>
  </si>
  <si>
    <t>0, завершення будівництва з подальшим обслуговування жилого будинку</t>
  </si>
  <si>
    <t>8000000000:91:031:0033</t>
  </si>
  <si>
    <t>ТОВАРИСТВО З ОБМЕЖЕНОЮ ВІДПОВІДАЛЬНІСТЮ "ІНВЕСТИЦІЙНО-БУДІВЕЛЬНА КОМПАНІЯ ОБРІЙ"</t>
  </si>
  <si>
    <t>39556547</t>
  </si>
  <si>
    <t>2888</t>
  </si>
  <si>
    <t>МЗК-1-01652</t>
  </si>
  <si>
    <t>вул. Олени Теліги, 25</t>
  </si>
  <si>
    <t>0, для завершення будівництва багатоповерхового житлового будинку з вбудовано-прибудованими офісними і торговельними приміщеннями та підземним паркінгом</t>
  </si>
  <si>
    <t>8000000000:91:032:0004</t>
  </si>
  <si>
    <t>Товариство з обмеженою відповідальністю "КЖБК БМУ-1"</t>
  </si>
  <si>
    <t>38012908</t>
  </si>
  <si>
    <t>МЗК-1-01185</t>
  </si>
  <si>
    <t>вул. Вавилових, 9-11</t>
  </si>
  <si>
    <t>1.13.2, для експлуатації та обслуговування житлових будинків з підземним паркінгом та іншого нерухомого майна</t>
  </si>
  <si>
    <t>8000000000:91:033:0005</t>
  </si>
  <si>
    <t>Дубровський Євген Ігорович</t>
  </si>
  <si>
    <t>3359</t>
  </si>
  <si>
    <t>МЗК-1-01380</t>
  </si>
  <si>
    <t>вул. Подвойського, 9 (літ.А)</t>
  </si>
  <si>
    <t>8000000000:91:077:0011</t>
  </si>
  <si>
    <t>Садівниче товариство "Нектар-2016"</t>
  </si>
  <si>
    <t>40538662</t>
  </si>
  <si>
    <t>8-440</t>
  </si>
  <si>
    <t>09.03.2006</t>
  </si>
  <si>
    <t>91-6-00550</t>
  </si>
  <si>
    <t>1, для ведення садівництва і бджільництва (з влаштуванням та обслуговуванням пасіки)</t>
  </si>
  <si>
    <t>8000000000:91:077:0031</t>
  </si>
  <si>
    <t>Михальченко Олена Вікторівна|Скачек Сергій Михайлович</t>
  </si>
  <si>
    <t>МЗК-1-00869</t>
  </si>
  <si>
    <t>вул. Овруцька, 15а</t>
  </si>
  <si>
    <t>8000000000:91:077:0037</t>
  </si>
  <si>
    <t>2014</t>
  </si>
  <si>
    <t>91-6-00770</t>
  </si>
  <si>
    <t>1.12.3, для будівництва, експлуатації та обслуговування житлово-офісного комплексу з об'єктами соціальної сфери та підземно-наземними паркінгами</t>
  </si>
  <si>
    <t>8000000000:91:077:0038</t>
  </si>
  <si>
    <t>2013</t>
  </si>
  <si>
    <t>91-6-00768</t>
  </si>
  <si>
    <t>8000000000:91:077:0047</t>
  </si>
  <si>
    <t>2012</t>
  </si>
  <si>
    <t>91-6-00769</t>
  </si>
  <si>
    <t>8000000000:90:174:0009</t>
  </si>
  <si>
    <t>Товариство з обмеженою відповідальністю "Мегапром"</t>
  </si>
  <si>
    <t>25405465</t>
  </si>
  <si>
    <t>15.03.2004</t>
  </si>
  <si>
    <t>63-6-00121</t>
  </si>
  <si>
    <t>вул. Автопаркова, 5</t>
  </si>
  <si>
    <t>1.13.4, для обслуговування та експлуатації гаража</t>
  </si>
  <si>
    <t>8000000000:90:174:0026</t>
  </si>
  <si>
    <t>Акціонерне товариство закритого типу "Спеціальне науково-реставраційне проектно-будівельно-виробниче акціонерне товариство"Україна-реставрація"</t>
  </si>
  <si>
    <t>21616277</t>
  </si>
  <si>
    <t>63-6-00278</t>
  </si>
  <si>
    <t>09.08.2005</t>
  </si>
  <si>
    <t>вул. Автопаркова, 11</t>
  </si>
  <si>
    <t>8000000000:90:174:0027</t>
  </si>
  <si>
    <t>Відкрите акціонерне товариство "АКА"</t>
  </si>
  <si>
    <t>31458257</t>
  </si>
  <si>
    <t>63-6-00355</t>
  </si>
  <si>
    <t>вул. Автопаркова, 7</t>
  </si>
  <si>
    <t>1.11.6, для експлуатації та обслуговування складських та адміністративно-виробничих будівель</t>
  </si>
  <si>
    <t>8000000000:90:174:0029</t>
  </si>
  <si>
    <t>8000000000:90:174:0030</t>
  </si>
  <si>
    <t>8000000000:90:175:0001</t>
  </si>
  <si>
    <t>Відкрите акціонерне товариство проектно-технологічний інститут "Укроргводбуд"</t>
  </si>
  <si>
    <t>01035495</t>
  </si>
  <si>
    <t>63-6-00342</t>
  </si>
  <si>
    <t>вул. Леніна, 34</t>
  </si>
  <si>
    <t>1.11.5, для експлуатації та обслуговування дослідно-експериментальних майстерень</t>
  </si>
  <si>
    <t>8000000000:90:175:0003</t>
  </si>
  <si>
    <t>Приватне монтажно-будівельне підприємство "Спецавтобуд"</t>
  </si>
  <si>
    <t>19016908</t>
  </si>
  <si>
    <t>15-933</t>
  </si>
  <si>
    <t>63-6-00029</t>
  </si>
  <si>
    <t>вул. Коцюбинського, 20</t>
  </si>
  <si>
    <t>1.13.4, для обслуговування та експлуатації виробничої бази</t>
  </si>
  <si>
    <t>8000000000:90:222:0020</t>
  </si>
  <si>
    <t>Фізична особа-підприємець Кравченко Олег Ярославович</t>
  </si>
  <si>
    <t>1301</t>
  </si>
  <si>
    <t>МЗК-1-01192</t>
  </si>
  <si>
    <t>28.04.2017</t>
  </si>
  <si>
    <t>вул.Євгенія Харченка, 55-а (літера "Е") (мікрорайон Бортничі)</t>
  </si>
  <si>
    <t>1.14.2, для розташування, експлуатації та обслуговування відкритої автостоянки</t>
  </si>
  <si>
    <t>8000000000:90:230:0162</t>
  </si>
  <si>
    <t>6097</t>
  </si>
  <si>
    <t>МЗК-1-00123</t>
  </si>
  <si>
    <t>вул. Комінтерну</t>
  </si>
  <si>
    <t>8000000000:90:232:0005</t>
  </si>
  <si>
    <t>Товариство з обмеженою відповідальністю "КОМПАНІЯ БЛАГОДАР"</t>
  </si>
  <si>
    <t>34289923</t>
  </si>
  <si>
    <t>63-6-00465</t>
  </si>
  <si>
    <t>вул. Леніна, 34а</t>
  </si>
  <si>
    <t>1.11.4, для експлуатації та обслуговування торговельного майданчика для торгівлі сільгосппродукцією</t>
  </si>
  <si>
    <t>8000000000:90:232:0016</t>
  </si>
  <si>
    <t>Товариство з обмеженою відповідальністю "Тіна" ЛТД</t>
  </si>
  <si>
    <t>22927134</t>
  </si>
  <si>
    <t>21.06.2010</t>
  </si>
  <si>
    <t>63-6-00589</t>
  </si>
  <si>
    <t>07.07.2010</t>
  </si>
  <si>
    <t>вул. Євгенія Харченка, 42</t>
  </si>
  <si>
    <t>1.13.4, для експлуатації та обслуговування складських приміщень та реконструкції з добудовою їх частин під торгово-культурно-телевізійний комплекс</t>
  </si>
  <si>
    <t>8000000000:90:232:0019</t>
  </si>
  <si>
    <t>Приватне мале підприємство "Славутич"</t>
  </si>
  <si>
    <t>14123738</t>
  </si>
  <si>
    <t>63-6-00354</t>
  </si>
  <si>
    <t>вул. Леніна, 42 літ. В</t>
  </si>
  <si>
    <t>8000000000:90:232:0030</t>
  </si>
  <si>
    <t>63-6-00466</t>
  </si>
  <si>
    <t>1.13.4, експлуатації та обслуговування бази овоче-фруктосховища</t>
  </si>
  <si>
    <t>8000000000:90:232:0038</t>
  </si>
  <si>
    <t>Відкрите акціонерне товариство "Бортницький дослідно-механічний завод"</t>
  </si>
  <si>
    <t>21618158</t>
  </si>
  <si>
    <t>1976</t>
  </si>
  <si>
    <t>63-6-00032</t>
  </si>
  <si>
    <t>01.10.2002</t>
  </si>
  <si>
    <t>вул. Леніна, 64</t>
  </si>
  <si>
    <t>8000000000:91:039:0006</t>
  </si>
  <si>
    <t>Приватне акціонерне товариство "Діжитек-Сервіс"</t>
  </si>
  <si>
    <t>19364012</t>
  </si>
  <si>
    <t>6065</t>
  </si>
  <si>
    <t>МЗК-1-00828</t>
  </si>
  <si>
    <t>вул. Ризька, 8а</t>
  </si>
  <si>
    <t>1.14.2, для реконструкції, експлуатації та обслуговування адміністративного будинку з влаштуванням автостоянки</t>
  </si>
  <si>
    <t>8000000000:91:055:0052</t>
  </si>
  <si>
    <t>91-6-00980</t>
  </si>
  <si>
    <t>вул. Авіаконструктора Ігоря Сікорського, 4-6</t>
  </si>
  <si>
    <t>1.12.8, для будівництва, експлуатації та обслуговування аміністративного будинку посольства та резиденції Надзвичайного і Повноважного Посла Республіки Казахстан в Україні</t>
  </si>
  <si>
    <t>8000000000:91:056:0001</t>
  </si>
  <si>
    <t>Приватний заклад "Навчально-науковий центр"ІНТЕЛЕКТ"</t>
  </si>
  <si>
    <t>34486109</t>
  </si>
  <si>
    <t>МЗК-1-02015</t>
  </si>
  <si>
    <t>вул. Тимофія Шамрила, 6а</t>
  </si>
  <si>
    <t>1, для реконструкції, експлуатації та обслуговування гуртожитку</t>
  </si>
  <si>
    <t>8000000000:91:057:0005</t>
  </si>
  <si>
    <t>Ерікян Агван Рубенович</t>
  </si>
  <si>
    <t>МЗК-1-01866</t>
  </si>
  <si>
    <t>вул. Тимофія Шамрила, 6</t>
  </si>
  <si>
    <t>8000000000:91:078:0006</t>
  </si>
  <si>
    <t>ОБСЛУГОВУЮЧИЙ КООПЕРАТИВ "ЖИТЛОВО-БУДІВЕЛЬНИЙ КООПЕРАТИВ"НАГІРНА 18/16"</t>
  </si>
  <si>
    <t>36471544</t>
  </si>
  <si>
    <t>МЗК-1-01161</t>
  </si>
  <si>
    <t>вул. Нагірна, 18/16</t>
  </si>
  <si>
    <t>1.13.2, для завершення будівництва жилого будинку</t>
  </si>
  <si>
    <t>8000000000:91:078:0072</t>
  </si>
  <si>
    <t>Українсько-російське підприємство "Укроп"</t>
  </si>
  <si>
    <t>14278147</t>
  </si>
  <si>
    <t>674</t>
  </si>
  <si>
    <t>91-6-00131</t>
  </si>
  <si>
    <t>вул. Багговутівська, 23</t>
  </si>
  <si>
    <t>1.13.4, для будівництва та обслуговування адміністративного будинку</t>
  </si>
  <si>
    <t>8000000000:91:078:0073</t>
  </si>
  <si>
    <t>МЗК-1-00278</t>
  </si>
  <si>
    <t>пров. Делегатський, 4</t>
  </si>
  <si>
    <t>8000000000:90:120:0002</t>
  </si>
  <si>
    <t>Товариство з обмеженою відповідальністю "Концерн Європа"</t>
  </si>
  <si>
    <t>20046820</t>
  </si>
  <si>
    <t>09.02.2006</t>
  </si>
  <si>
    <t>79-6-00389</t>
  </si>
  <si>
    <t>вул. Академіка Заболотного</t>
  </si>
  <si>
    <t>1.11.6, для будівництва, експлуатації та обслуговування комплексу по наданню послуг населенню</t>
  </si>
  <si>
    <t>8000000000:90:121:0239</t>
  </si>
  <si>
    <t>Товариство з обмеженою відповідальністю "Юніком" ЛТД</t>
  </si>
  <si>
    <t>21645988</t>
  </si>
  <si>
    <t>б/н 79-6-00656</t>
  </si>
  <si>
    <t>79-6-00656</t>
  </si>
  <si>
    <t>шосе Столичне, 102</t>
  </si>
  <si>
    <t>1.11.6, для будівництва, експлуатації та обслуговування автосалону з сервісно-складським комплексом</t>
  </si>
  <si>
    <t>8000000000:90:122:0016</t>
  </si>
  <si>
    <t>Товариство з обмеженою відповідальністю "СОПРАНО-ДАБЛ-БЕЙС"</t>
  </si>
  <si>
    <t>35426464</t>
  </si>
  <si>
    <t>25.06.2010</t>
  </si>
  <si>
    <t>79-6-00767</t>
  </si>
  <si>
    <t>02.07.2010</t>
  </si>
  <si>
    <t>вул. Бродівська, 81с</t>
  </si>
  <si>
    <t>1.11.6, для будівництва, експлуатації та обслуговування логістичного комплексу з офісно-складськими будівлями, об'єктами торговельного та сервісного призначення</t>
  </si>
  <si>
    <t>8000000000:90:123:0120</t>
  </si>
  <si>
    <t>54</t>
  </si>
  <si>
    <t>79-6-00870</t>
  </si>
  <si>
    <t>8000000000:90:234:0010</t>
  </si>
  <si>
    <t>09.07.2003</t>
  </si>
  <si>
    <t>63-6-00095</t>
  </si>
  <si>
    <t>вул. Автотранспортна, 6</t>
  </si>
  <si>
    <t>1.11.2, для експлуатації та обслуговування складської бази</t>
  </si>
  <si>
    <t>8000000000:90:238:0167</t>
  </si>
  <si>
    <t>Гайсинюк Наталія Анатоліївна</t>
  </si>
  <si>
    <t>15.06.2010</t>
  </si>
  <si>
    <t>63-6-00588</t>
  </si>
  <si>
    <t>вул. Червоноармійська, 33б</t>
  </si>
  <si>
    <t>1.13.3, для благоустрою та влаштування зони відпочинку</t>
  </si>
  <si>
    <t>8000000000:90:239:0027</t>
  </si>
  <si>
    <t>6092</t>
  </si>
  <si>
    <t>МЗК-1-00128</t>
  </si>
  <si>
    <t>вул. Березнева</t>
  </si>
  <si>
    <t>8000000000:90:243:0005</t>
  </si>
  <si>
    <t>Товариство з обмеженою відповідальністю "СОЛЕКС"</t>
  </si>
  <si>
    <t>30728756</t>
  </si>
  <si>
    <t>б/н 63-6-00539</t>
  </si>
  <si>
    <t>24.04.2009</t>
  </si>
  <si>
    <t>63-6-00539</t>
  </si>
  <si>
    <t>вул. Автотранспортна, 1</t>
  </si>
  <si>
    <t>1.11.3, для експлуатації та обслуговування АЗС з комплексом сервісного обслуговування (СТО, мийка, магазин)</t>
  </si>
  <si>
    <t>8000000000:90:248:0016</t>
  </si>
  <si>
    <t>Товариство з обмеженою відповідальністю "Український сувенір"</t>
  </si>
  <si>
    <t>МЗК-1-01721</t>
  </si>
  <si>
    <t>вул. Карла Маркса, 7</t>
  </si>
  <si>
    <t>1, для експлуатації та обслуговування адміністративної будівлі та гаража</t>
  </si>
  <si>
    <t>8000000000:91:057:0030</t>
  </si>
  <si>
    <t>5196</t>
  </si>
  <si>
    <t>91-6-00615</t>
  </si>
  <si>
    <t>17.01.2007</t>
  </si>
  <si>
    <t>вул. Парково-Сирецька, 6</t>
  </si>
  <si>
    <t>1.10.5, для  експлуатації та обслуговування заготівельного пункту вторинної сировини</t>
  </si>
  <si>
    <t>8000000000:91:058:0009</t>
  </si>
  <si>
    <t>ТОВАРИСТВО З ОБМЕЖЕНОЮ ВІДПОВІДАЛЬНІСТЮ "ФОРУМ ВЕСТ САЙД"</t>
  </si>
  <si>
    <t>38825073</t>
  </si>
  <si>
    <t>3446</t>
  </si>
  <si>
    <t>05.09.2019</t>
  </si>
  <si>
    <t>МЗК-1-02062</t>
  </si>
  <si>
    <t>31.01.2020</t>
  </si>
  <si>
    <t>вул. Олени Теліги, 6</t>
  </si>
  <si>
    <t>0, Для експлуатації та обслуговування виробничої бази</t>
  </si>
  <si>
    <t>8000000000:91:059:0003</t>
  </si>
  <si>
    <t>Гаражно-будівельний кооператив "Сирецький"</t>
  </si>
  <si>
    <t>23507187</t>
  </si>
  <si>
    <t>б/н 91-5-00069</t>
  </si>
  <si>
    <t>01.06.2000</t>
  </si>
  <si>
    <t>91-5-00069</t>
  </si>
  <si>
    <t>вул. Дегтярівська, 56</t>
  </si>
  <si>
    <t>8000000000:90:144:0011</t>
  </si>
  <si>
    <t>Публічне акціонерне товариство "Київське спеціалізоване будівельно-монтажне управління №1"</t>
  </si>
  <si>
    <t>03450264</t>
  </si>
  <si>
    <t>16.08.2016</t>
  </si>
  <si>
    <t>МЗК-1-00994</t>
  </si>
  <si>
    <t>вул. Клеманська, 5</t>
  </si>
  <si>
    <t>8000000000:90:144:0012</t>
  </si>
  <si>
    <t>8000000000:90:144:0015</t>
  </si>
  <si>
    <t>Товариство з обмеженою відповідальністю "Веста"</t>
  </si>
  <si>
    <t>32046727</t>
  </si>
  <si>
    <t>726/1</t>
  </si>
  <si>
    <t>19.07.2005</t>
  </si>
  <si>
    <t>63-6-00314</t>
  </si>
  <si>
    <t>вул. Клеманська, 1/5</t>
  </si>
  <si>
    <t>1.13.4, для експлуатації та обслуговування торгово-виробничої будівлі</t>
  </si>
  <si>
    <t>8000000000:90:145:0001</t>
  </si>
  <si>
    <t>Публічне акціонерне товариство "Осокор"</t>
  </si>
  <si>
    <t>03360911</t>
  </si>
  <si>
    <t>б/н 90-5-00019</t>
  </si>
  <si>
    <t>21.04.1997</t>
  </si>
  <si>
    <t>90-5-00019</t>
  </si>
  <si>
    <t>вул. Здолбунівська, 7г</t>
  </si>
  <si>
    <t>1.10.4, для експлуатації та обслуговування виробничо-техничної бази</t>
  </si>
  <si>
    <t>8000000000:90:145:0002</t>
  </si>
  <si>
    <t>ТОВАРИСТВО З ОБМЕЖЕНОЮ ВІДПОВІДАЛЬНІСТЮ "КРУАЗЕТ"</t>
  </si>
  <si>
    <t>39125087</t>
  </si>
  <si>
    <t>23.04.2018</t>
  </si>
  <si>
    <t>МЗК-1-01592</t>
  </si>
  <si>
    <t>вул. Причальна, 11</t>
  </si>
  <si>
    <t>1, для будівництва, експлуатації  та  обслуговування  житлово-громадського   комплексу у складі багатоповерхових житлових будинків, дошкільного навчального закладу,  торгово-розважального та офісного центрів</t>
  </si>
  <si>
    <t>8000000000:90:145:0003</t>
  </si>
  <si>
    <t>Закрите акціонерне товариство "Будівельно-монтажне управління"Будторгсервіс"</t>
  </si>
  <si>
    <t>05415585</t>
  </si>
  <si>
    <t>17-2069</t>
  </si>
  <si>
    <t>63-6-00248</t>
  </si>
  <si>
    <t>вул. Здолбунівська, 6</t>
  </si>
  <si>
    <t>1.13.4, для будівництва, експлуатації та обслуговування будівель і споруд будівельно-монтажного управління</t>
  </si>
  <si>
    <t>8000000000:90:124:0001</t>
  </si>
  <si>
    <t>79-6-00222</t>
  </si>
  <si>
    <t>перетин Столичного шосе та просп.Академіка Заболотного</t>
  </si>
  <si>
    <t>1.11.6, Для будівництва, експлуатації та обслуговування комплексу об'єктів по наданню послуг населенню</t>
  </si>
  <si>
    <t>8000000000:90:124:0003</t>
  </si>
  <si>
    <t>МЗК-1-01937</t>
  </si>
  <si>
    <t>вул. Академіка Заболотного, 37</t>
  </si>
  <si>
    <t>0, для будівництва та обслуговування транспортної інфраструктури (реконструкція транспортної розв'язки з метою організації будівництва будівель і споруд на відведених земельних ділянках)</t>
  </si>
  <si>
    <t>8000000000:90:125:0065</t>
  </si>
  <si>
    <t>Товариство з обмеженою відповідальністю "ПАТРІОТ ХОЛДІНГ"</t>
  </si>
  <si>
    <t>30860257</t>
  </si>
  <si>
    <t>68</t>
  </si>
  <si>
    <t>79-6-00390</t>
  </si>
  <si>
    <t>перетин Столичного шосе та вул.Академіка Заболотного</t>
  </si>
  <si>
    <t>1.11.6, для будівництва, експлуатації та обслуговування придорожнього кемпінгу з кафе-бістро, магазином продовольчих та супутніх товарів, зоною відпочинку з басейном</t>
  </si>
  <si>
    <t>8000000000:90:125:0080</t>
  </si>
  <si>
    <t>Товариство з обмеженою відповідальністю "Компанія"НІТЕКО"</t>
  </si>
  <si>
    <t>20074704</t>
  </si>
  <si>
    <t>01.09.2005</t>
  </si>
  <si>
    <t>79-6-00214</t>
  </si>
  <si>
    <t>На перетині вул.Академіка Заболотного та Столичного шосе</t>
  </si>
  <si>
    <t>1.11.6, для будівництва, експлуатації та обслуговування адміністративно-торгового центру</t>
  </si>
  <si>
    <t>8000000000:90:125:0082</t>
  </si>
  <si>
    <t>16.05.2003</t>
  </si>
  <si>
    <t>79-6-00110</t>
  </si>
  <si>
    <t>23.05.2003</t>
  </si>
  <si>
    <t>перетин вул.Академіка Заболотного та Столичного шосе</t>
  </si>
  <si>
    <t>1.11.6, для будівництва, експлуатації та обслуговування адміністративно-торговельного центру</t>
  </si>
  <si>
    <t>8000000000:90:126:0007</t>
  </si>
  <si>
    <t>Товариство з обмеженою відповідальністю комерційно-промислова фірма "Корн ЛТД"</t>
  </si>
  <si>
    <t>16472861</t>
  </si>
  <si>
    <t>б/н 90-5-00026</t>
  </si>
  <si>
    <t>29.07.1997</t>
  </si>
  <si>
    <t>90-5-00026</t>
  </si>
  <si>
    <t>1.11.4, для будівницта та експлуатації міського автомобільного ринку</t>
  </si>
  <si>
    <t>8000000000:90:281:0009</t>
  </si>
  <si>
    <t>Християнське добродійне місіонерське товариство "Біблійна Ліга в Украіні"</t>
  </si>
  <si>
    <t>19263179</t>
  </si>
  <si>
    <t>б/н 90-5-00067</t>
  </si>
  <si>
    <t>20.09.2000</t>
  </si>
  <si>
    <t>90-5-00067</t>
  </si>
  <si>
    <t>вул. Березнева, 28</t>
  </si>
  <si>
    <t>1.12.6, для розміщення духовно-добродійного центру</t>
  </si>
  <si>
    <t>8000000000:90:283:0031</t>
  </si>
  <si>
    <t>Відкрите акціонерне товариство "Гідромеханізація"</t>
  </si>
  <si>
    <t>04628646</t>
  </si>
  <si>
    <t>1903</t>
  </si>
  <si>
    <t>06.07.2007</t>
  </si>
  <si>
    <t>63-6-00421</t>
  </si>
  <si>
    <t>мікрорайон Бортничі</t>
  </si>
  <si>
    <t>1.10.5, для розробки кар'єру піску N 7 для виконання інженерної підготовки території житлових масивів</t>
  </si>
  <si>
    <t>8000000000:90:283:0033</t>
  </si>
  <si>
    <t>1902</t>
  </si>
  <si>
    <t>63-6-00422</t>
  </si>
  <si>
    <t>8000000000:90:285:0018</t>
  </si>
  <si>
    <t>6481</t>
  </si>
  <si>
    <t>МЗК-1-00157</t>
  </si>
  <si>
    <t>вул. Лермонтова</t>
  </si>
  <si>
    <t>8000000000:90:286:0001</t>
  </si>
  <si>
    <t>63-6-00630</t>
  </si>
  <si>
    <t>вул. Ревуцького</t>
  </si>
  <si>
    <t>1.10.3, для будівництва, експлуатації та обслуговування філіалом "Теплові мережі Київенерго" районної котельні "Позняки"</t>
  </si>
  <si>
    <t>8000000000:90:286:0002</t>
  </si>
  <si>
    <t>4306</t>
  </si>
  <si>
    <t>63-6-00677</t>
  </si>
  <si>
    <t>вул. Колекторна, 1</t>
  </si>
  <si>
    <t>1.20, для обслуговування, експлуатації, будівництва та реконструкції будівель і споруд Бортницької станції аерації</t>
  </si>
  <si>
    <t>8000000000:90:286:0005</t>
  </si>
  <si>
    <t>4304</t>
  </si>
  <si>
    <t>63-6-00678</t>
  </si>
  <si>
    <t>8000000000:90:311:0013</t>
  </si>
  <si>
    <t>Товариство з обмеженою відповідальністю "САН ІННОТЕХ"</t>
  </si>
  <si>
    <t>35251419</t>
  </si>
  <si>
    <t>63-6-00616</t>
  </si>
  <si>
    <t>біля станції метро "Харківська", парна сторона, діл.№ 3</t>
  </si>
  <si>
    <t>8000000000:90:325:0015</t>
  </si>
  <si>
    <t>Товариство з обмеженою відповідальністю "БІЗНЕС АРГУМЕНТ"</t>
  </si>
  <si>
    <t>35208080</t>
  </si>
  <si>
    <t>МЗК-1-00198</t>
  </si>
  <si>
    <t>перетин Дніпровської набережної та проспекту Миколи Бажана</t>
  </si>
  <si>
    <t>1.11.6, для будівництва та обслуговування приміщень торговельно - розважального призначення і закладів громадського харчування зі стоянками автомобілів для відвідувачів</t>
  </si>
  <si>
    <t>8000000000:90:145:0004</t>
  </si>
  <si>
    <t>1483</t>
  </si>
  <si>
    <t>90-6-00005</t>
  </si>
  <si>
    <t>18.05.2000</t>
  </si>
  <si>
    <t>вул. Здолбунівська, 7а</t>
  </si>
  <si>
    <t>1.11.2, експлуатації та обслуговування адміністративно-господарських будівель</t>
  </si>
  <si>
    <t>8000000000:90:145:0007</t>
  </si>
  <si>
    <t>Товариство з обмеженою відповідальністю "Діамет"</t>
  </si>
  <si>
    <t>30348026</t>
  </si>
  <si>
    <t>63-6-00381</t>
  </si>
  <si>
    <t>8000000000:90:145:0022</t>
  </si>
  <si>
    <t>Товариство з обмеженою відповідальністю "Аполло"</t>
  </si>
  <si>
    <t>24099262</t>
  </si>
  <si>
    <t>МЗК-1-00461</t>
  </si>
  <si>
    <t>вул. Здолбунівська, 7д</t>
  </si>
  <si>
    <t>1.13.4, для експлуатації та обслуговування виробничо-технічної бази</t>
  </si>
  <si>
    <t>8000000000:90:145:0025</t>
  </si>
  <si>
    <t>МЗК-1-01591</t>
  </si>
  <si>
    <t>8000000000:90:145:0028</t>
  </si>
  <si>
    <t>МЗК-1-01033</t>
  </si>
  <si>
    <t>05.10.2016</t>
  </si>
  <si>
    <t>1.10.5, для експлуатації та обслуговування виробничо-технічної бази</t>
  </si>
  <si>
    <t>8000000000:90:145:0029</t>
  </si>
  <si>
    <t>951</t>
  </si>
  <si>
    <t>МЗК-1-01034</t>
  </si>
  <si>
    <t>1.10.5, для експлуатації та обслуговування виробничо-техничної бази</t>
  </si>
  <si>
    <t>8000000000:90:129:0001</t>
  </si>
  <si>
    <t>б/н 79-6-00590</t>
  </si>
  <si>
    <t>11.02.2008</t>
  </si>
  <si>
    <t>79-6-00590</t>
  </si>
  <si>
    <t>8000000000:90:129:0003</t>
  </si>
  <si>
    <t>8000000000:90:129:0004</t>
  </si>
  <si>
    <t>8000000000:90:129:0005</t>
  </si>
  <si>
    <t>8000000000:90:131:0001</t>
  </si>
  <si>
    <t>26.09.2019</t>
  </si>
  <si>
    <t>МЗК-1-02010</t>
  </si>
  <si>
    <t>21.12.2019</t>
  </si>
  <si>
    <t>шосе Столичне, 96</t>
  </si>
  <si>
    <t>8000000000:90:286:0014</t>
  </si>
  <si>
    <t>63-6-00671</t>
  </si>
  <si>
    <t>вул. Колекторна, 15</t>
  </si>
  <si>
    <t>8000000000:90:286:0020</t>
  </si>
  <si>
    <t>б/н 90-5-00021</t>
  </si>
  <si>
    <t>90-5-00021</t>
  </si>
  <si>
    <t>вул. Лугова</t>
  </si>
  <si>
    <t>0, експлуатації та обслуговування виробничо-ремонтної бази Київського спеціалізованого управління №631</t>
  </si>
  <si>
    <t>8000000000:90:286:0021</t>
  </si>
  <si>
    <t>Акціонерне товариство закритого типу "Будівельно-виробнича фірма"АІС МЕДЕСАН"</t>
  </si>
  <si>
    <t>19015346</t>
  </si>
  <si>
    <t>17-7015</t>
  </si>
  <si>
    <t>63-6-00353</t>
  </si>
  <si>
    <t>вул. Лугова, 87</t>
  </si>
  <si>
    <t>1.11.1, для есплуатації та обслуговування станції технічного обслуговування</t>
  </si>
  <si>
    <t>8000000000:90:286:0023</t>
  </si>
  <si>
    <t>Товариство з обмеженою відповідальністю "Промхімтехнологія"</t>
  </si>
  <si>
    <t>24734586</t>
  </si>
  <si>
    <t>812</t>
  </si>
  <si>
    <t>63-6-00219</t>
  </si>
  <si>
    <t>вул. Лугова, 1</t>
  </si>
  <si>
    <t>1.10.5, для експлуатації та обслуговування бази для ремонту та обслуговування будівельної техніки</t>
  </si>
  <si>
    <t>8000000000:90:286:0024</t>
  </si>
  <si>
    <t>Мале приватне підприємство "АКВІЛОН"</t>
  </si>
  <si>
    <t>20079802</t>
  </si>
  <si>
    <t>63-6-00161</t>
  </si>
  <si>
    <t>25.08.2004</t>
  </si>
  <si>
    <t>1.10.5, для експлуатації та обслуговування виробничо-ремонтної бази</t>
  </si>
  <si>
    <t>8000000000:90:286:0035</t>
  </si>
  <si>
    <t>4305</t>
  </si>
  <si>
    <t>63-6-00674</t>
  </si>
  <si>
    <t>8000000000:90:325:0017</t>
  </si>
  <si>
    <t>Товариство з обмеженою відповідальністю "Константа груп"</t>
  </si>
  <si>
    <t>35363630</t>
  </si>
  <si>
    <t>63-6-00605</t>
  </si>
  <si>
    <t>просп. Миколи Бажана (станція метро "Осокорки")</t>
  </si>
  <si>
    <t>1.11.6, для будівництва та експлуатації приміщень офісно-торговельно-розважального призначення і закладів громадського харчування зі стоянкою автомобілів для відвідувачів</t>
  </si>
  <si>
    <t>8000000000:90:325:0018</t>
  </si>
  <si>
    <t>1271</t>
  </si>
  <si>
    <t>МЗК-1-00199</t>
  </si>
  <si>
    <t>8000000000:90:145:0036</t>
  </si>
  <si>
    <t>557</t>
  </si>
  <si>
    <t>63-6-00685</t>
  </si>
  <si>
    <t>набережна Дніпровська (3-й мікрорайон жилмасиву Позняки-Західні)</t>
  </si>
  <si>
    <t>8000000000:90:145:0074</t>
  </si>
  <si>
    <t>Товариство з обмеженою відповідальністю "АБВ ГРУП"</t>
  </si>
  <si>
    <t>41394736</t>
  </si>
  <si>
    <t>МЗК-1-02021</t>
  </si>
  <si>
    <t>набережна Дніпровська, 17ж</t>
  </si>
  <si>
    <t>1.10.4, для експлуатації та обслуговування виробничо-технічної бази</t>
  </si>
  <si>
    <t>8000000000:90:146:0001</t>
  </si>
  <si>
    <t>63-6-00638</t>
  </si>
  <si>
    <t>вул. Сортувальна</t>
  </si>
  <si>
    <t>8000000000:90:132:0010</t>
  </si>
  <si>
    <t>752</t>
  </si>
  <si>
    <t>79-6-00784</t>
  </si>
  <si>
    <t>шосе Столичне, 45</t>
  </si>
  <si>
    <t>1.12.7, для експлуатації та обслуговування футбольних полів (для  розширення учбово-спортивної  бази "Конча-Заспа")</t>
  </si>
  <si>
    <t>8000000000:90:132:0011</t>
  </si>
  <si>
    <t>1337</t>
  </si>
  <si>
    <t>16.11.2006</t>
  </si>
  <si>
    <t>79-6-00452</t>
  </si>
  <si>
    <t>1.12.7, для експлуатації та обслуговування учбово-спортивної бази "Конча-Заспа"</t>
  </si>
  <si>
    <t>8000000000:90:132:0027</t>
  </si>
  <si>
    <t>753</t>
  </si>
  <si>
    <t>79-6-00807</t>
  </si>
  <si>
    <t>04.05.2011</t>
  </si>
  <si>
    <t>1.12.7, для будівництва, експлуатації та обслуговування футбольних полів (для  розширення учбово-спортивної  бази "Конча-Заспа")</t>
  </si>
  <si>
    <t>8000000000:90:132:0028</t>
  </si>
  <si>
    <t>750</t>
  </si>
  <si>
    <t>79-6-00785</t>
  </si>
  <si>
    <t>Столичне шосе, 45 (між існуючими футбольними полями та медико-реабілітаційним центром спортивної бази "Конча-Заспа")</t>
  </si>
  <si>
    <t>8000000000:90:132:0052</t>
  </si>
  <si>
    <t>Приватне підприємство компанія "Форвард"</t>
  </si>
  <si>
    <t>30150597</t>
  </si>
  <si>
    <t>932</t>
  </si>
  <si>
    <t>79-6-00799</t>
  </si>
  <si>
    <t>11.01.2011</t>
  </si>
  <si>
    <t>шосе Столичне, 19а</t>
  </si>
  <si>
    <t>1, для експлуатації та обслуговування бази відпочинку «Конча-Заспа»</t>
  </si>
  <si>
    <t>8000000000:90:132:0053</t>
  </si>
  <si>
    <t>Товариство з обмеженою відповідальністю "ВЕЙК АКАДЕМІЯ"</t>
  </si>
  <si>
    <t>41685060</t>
  </si>
  <si>
    <t>МЗК-1-01971</t>
  </si>
  <si>
    <t>8000000000:90:286:0062</t>
  </si>
  <si>
    <t>8000000000:90:286:0090</t>
  </si>
  <si>
    <t>Товариство з обмеженою відповідальністю "Порше Іммобіліен Україна"</t>
  </si>
  <si>
    <t>35571509</t>
  </si>
  <si>
    <t>МЗК-1-01833</t>
  </si>
  <si>
    <t>0, для експлуатації та обслуговування нежитлових будівель</t>
  </si>
  <si>
    <t>8000000000:90:286:0094</t>
  </si>
  <si>
    <t>4303</t>
  </si>
  <si>
    <t>63-6-00676</t>
  </si>
  <si>
    <t>8000000000:90:286:0104</t>
  </si>
  <si>
    <t>5715</t>
  </si>
  <si>
    <t>МЗК-1-00097</t>
  </si>
  <si>
    <t>1.10.3, для експлуатації та обслуговування ПС "Південна"</t>
  </si>
  <si>
    <t>8000000000:90:290:0002</t>
  </si>
  <si>
    <t>Товариство з обмеженою відповідальністю "Консультаційне бюро НТТ"</t>
  </si>
  <si>
    <t>23530597</t>
  </si>
  <si>
    <t>63-6-00190</t>
  </si>
  <si>
    <t>11.01.2005</t>
  </si>
  <si>
    <t>на перетині просп.Петра Григоренка та вул.Бориса Гмирі</t>
  </si>
  <si>
    <t>1.13.2, для будівництва, експлуатації та обслуговування багатоповерхових житлових будинків з об'єктами готельного, офісного, торговельного та розважального призначення</t>
  </si>
  <si>
    <t>8000000000:90:332:0006</t>
  </si>
  <si>
    <t>Товариство з обмеженою відповідальністю "Рекреаційно-оздоровчий центр"Зелений порт"</t>
  </si>
  <si>
    <t>30635473</t>
  </si>
  <si>
    <t>1425</t>
  </si>
  <si>
    <t>30.12.2014</t>
  </si>
  <si>
    <t>МЗК-1-00331</t>
  </si>
  <si>
    <t>04.02.2015</t>
  </si>
  <si>
    <t>вул.Лютнева, 58а (Жуків острів)</t>
  </si>
  <si>
    <t>1.17, Для реконструкції, подальшої експлуатації та обслуговування рекреаційно-оздоровчого центру</t>
  </si>
  <si>
    <t>8000000000:90:332:0028</t>
  </si>
  <si>
    <t>Товариство з обмеженою відповідальністю "Спортивно-оздоровча база відпочинку"Зелена затока"</t>
  </si>
  <si>
    <t>34663420</t>
  </si>
  <si>
    <t>05.07.2010</t>
  </si>
  <si>
    <t>79-6-00774</t>
  </si>
  <si>
    <t>вул. Лютнева, 60</t>
  </si>
  <si>
    <t>1.17, для експлуатації, обслуговування і реконструкції існуючих будівель та благоустрою території з озелененням</t>
  </si>
  <si>
    <t>8000000000:90:332:0055</t>
  </si>
  <si>
    <t>Обслуговуючий житлово-будівельний кооператив індивідуальних забудовників приватних житлових будинків "Совські ставки"</t>
  </si>
  <si>
    <t>32846242</t>
  </si>
  <si>
    <t>МЗК-1-00294</t>
  </si>
  <si>
    <t>вул. Лютнева, 58а, 58в</t>
  </si>
  <si>
    <t>0, для облаштування лінійних об'єктів транспортної інфраструктури</t>
  </si>
  <si>
    <t>8000000000:90:336:0001</t>
  </si>
  <si>
    <t>Акціонерне товариство "Нелгілін" (АS NЕLGІLІN)</t>
  </si>
  <si>
    <t>Іноз(45)</t>
  </si>
  <si>
    <t>79-6-00339</t>
  </si>
  <si>
    <t>вул. Ліснича, 58 (Жуків острів)</t>
  </si>
  <si>
    <t>1.20, Для експлуатації та обслуговування будівель і споруд насосної станції</t>
  </si>
  <si>
    <t>8000000000:90:336:0026</t>
  </si>
  <si>
    <t>Товариство з обмеженою відповідальністю "Дельта-Буд-Технологія"</t>
  </si>
  <si>
    <t>35634228</t>
  </si>
  <si>
    <t>1596</t>
  </si>
  <si>
    <t>79-6-00824</t>
  </si>
  <si>
    <t>21.12.2011</t>
  </si>
  <si>
    <t>вул. Ліснича, 58 літ. "В", "Г", "Д", "Е", "Ж", "З"</t>
  </si>
  <si>
    <t>1.11.6, для експлуатації та обслуговування будівель і споруд комплексу відпочинку, реабілітації і спорту та будівництва берегоукріплювальних споруд</t>
  </si>
  <si>
    <t>8000000000:90:132:0054</t>
  </si>
  <si>
    <t>МЗК-1-01972</t>
  </si>
  <si>
    <t>8000000000:90:135:0005</t>
  </si>
  <si>
    <t>Товариство з обмеженою відповідальністю "Аларіс"|Дніпровська районна у місті Києві державна адміністрація|Приватне підприємство "Фірма"МІКАБ"</t>
  </si>
  <si>
    <t>23531504|26077483|14294896</t>
  </si>
  <si>
    <t>б/н 66-6-00387</t>
  </si>
  <si>
    <t>66-6-00387</t>
  </si>
  <si>
    <t>вул. Серафимовича, 3а</t>
  </si>
  <si>
    <t>1.13.4, для реконструкції, експлуатації та обслуговування торговельно комплексу з надбудовою 3-го поверху для розміщення виробничих та офісних приміщень</t>
  </si>
  <si>
    <t>8000000000:90:135:0031</t>
  </si>
  <si>
    <t>Фізична особа-підприємець Коробка Софія Андріївна</t>
  </si>
  <si>
    <t>30.06.2005</t>
  </si>
  <si>
    <t>66-6-00278</t>
  </si>
  <si>
    <t>вул. Серафимовича, 11а</t>
  </si>
  <si>
    <t>8000000000:90:135:0041</t>
  </si>
  <si>
    <t>Фізична особа-підприємець Люльков Олександр Семенович</t>
  </si>
  <si>
    <t>МЗК-1-00460</t>
  </si>
  <si>
    <t>вул. Амвросія Бучми, 10</t>
  </si>
  <si>
    <t>1.11.3, для розміщення,експлуатації та обслуговування споруди кафе-бару</t>
  </si>
  <si>
    <t>8000000000:90:135:0066</t>
  </si>
  <si>
    <t>Приватне підприємтво "Філда"</t>
  </si>
  <si>
    <t>23392860</t>
  </si>
  <si>
    <t>66-6-00567</t>
  </si>
  <si>
    <t>вул. Амвросія Бучми, 2а</t>
  </si>
  <si>
    <t>1.11.3, для експлуатації та обслуговування торговельного павільйону-магазину</t>
  </si>
  <si>
    <t>8000000000:90:290:0030</t>
  </si>
  <si>
    <t>Товариство з обмеженою відповідальністю "Фірма"Девелопер"</t>
  </si>
  <si>
    <t>25413476</t>
  </si>
  <si>
    <t>б/н 63-6-00376</t>
  </si>
  <si>
    <t>06.10.2006</t>
  </si>
  <si>
    <t>63-6-00376</t>
  </si>
  <si>
    <t>територія мікрорайонів № 2, 3, 4 житлового масиву Осокорки-Північні</t>
  </si>
  <si>
    <t>1.13.2, для будівництва,експлуатації та обслуговування комплексу багатоповерхових житлових будинків з об'єктами культурно-побутового призначення</t>
  </si>
  <si>
    <t>8000000000:90:290:0031</t>
  </si>
  <si>
    <t>17-4540</t>
  </si>
  <si>
    <t>63-6-00292</t>
  </si>
  <si>
    <t>між вул.Бориса Гмирі та вул.Колекторною</t>
  </si>
  <si>
    <t>1.13.2, для будівництва,експлуатації та обслуговування комплексу багатоповерхових житлових будинків з об'єктами торговельно-офісно-розважального та соціально-побутового призначення</t>
  </si>
  <si>
    <t>8000000000:90:290:0065</t>
  </si>
  <si>
    <t>Товариство з обмеженою відповідальністю "Будівник 2010"</t>
  </si>
  <si>
    <t>36998597</t>
  </si>
  <si>
    <t>07.03.2017</t>
  </si>
  <si>
    <t>МЗК-1-01155</t>
  </si>
  <si>
    <t>вул. Колекторна, 46</t>
  </si>
  <si>
    <t>1, для влаштування, експлуатації та обслуговування відкритої автостоянки</t>
  </si>
  <si>
    <t>8000000000:90:290:0112</t>
  </si>
  <si>
    <t>1336</t>
  </si>
  <si>
    <t>МЗК-1-01821</t>
  </si>
  <si>
    <t>вул. Єлизавети Чавдар, 11а</t>
  </si>
  <si>
    <t>8000000000:90:291:0002</t>
  </si>
  <si>
    <t>Товариство з обмеженою відповідальністю "Мегатранс"</t>
  </si>
  <si>
    <t>32070042</t>
  </si>
  <si>
    <t>63-6-00043</t>
  </si>
  <si>
    <t>21.02.2003</t>
  </si>
  <si>
    <t>перетин вул.Вирлицької та вул.Колекторної</t>
  </si>
  <si>
    <t>1.11.2, будівництво, експлуатація та обслуговування сервісно-складського комплексу</t>
  </si>
  <si>
    <t>8000000000:90:337:0001</t>
  </si>
  <si>
    <t>Благодійна організація "Лелека-Світ"</t>
  </si>
  <si>
    <t>26167660</t>
  </si>
  <si>
    <t>79-6-00778</t>
  </si>
  <si>
    <t>21.09.2010</t>
  </si>
  <si>
    <t>о. Жуків</t>
  </si>
  <si>
    <t>1.13.4, для будівництва, експлуатації та обслуговування багатофункціональних спортивно-оздоровчих і рекреаційних комплексів, будинків відпочинку та багатофункціональних елементів інфраструктури міста</t>
  </si>
  <si>
    <t>8000000000:90:337:0003</t>
  </si>
  <si>
    <t>746</t>
  </si>
  <si>
    <t>79-6-00779</t>
  </si>
  <si>
    <t>8000000000:90:337:0004</t>
  </si>
  <si>
    <t>79-6-00780</t>
  </si>
  <si>
    <t>8000000000:90:361:0003</t>
  </si>
  <si>
    <t>Колектив забудовників "Південний" Харківського району м.Києва</t>
  </si>
  <si>
    <t>21680648</t>
  </si>
  <si>
    <t>79-6-00183</t>
  </si>
  <si>
    <t>21-й, км Столичного шосе (урочище Конча-Заспа)</t>
  </si>
  <si>
    <t>1.13.2, для будівництва, експлуатації та обслуговування малоповерхової забудови адміністративно - побутового та жилого призначення</t>
  </si>
  <si>
    <t>8000000000:90:146:0167</t>
  </si>
  <si>
    <t>572</t>
  </si>
  <si>
    <t>63-6-00644</t>
  </si>
  <si>
    <t>05.01.2012</t>
  </si>
  <si>
    <t>2-ий мікрорайон житлового масиву Позняки</t>
  </si>
  <si>
    <t>1.13.2, для будівництва житлових будинків та об'єктів соціально-побутового призначення, комплексного благоустрою території для суспільних потреб</t>
  </si>
  <si>
    <t>8000000000:90:146:0181</t>
  </si>
  <si>
    <t>ТОВАРИСТВО З ОБМЕЖЕНОЮ ВІДПОВІДАЛЬНІСТЮ "ІНВЕСТИЦІЙНО-БУДІВЕЛЬНА КОМПАНІЯ"АЛЬЯНС-КАПІТАЛ"</t>
  </si>
  <si>
    <t>38899433</t>
  </si>
  <si>
    <t>МЗК-1-01346</t>
  </si>
  <si>
    <t>вул. Тальнівська, 2</t>
  </si>
  <si>
    <t>1.8, для експлуатації та обслуговування будівель та споруд</t>
  </si>
  <si>
    <t>8000000000:90:146:0187</t>
  </si>
  <si>
    <t>5087</t>
  </si>
  <si>
    <t>МЗК-1-01477</t>
  </si>
  <si>
    <t>просп. Петра Григоренка, 18 (літера А)</t>
  </si>
  <si>
    <t>1.11.6, для експлуатації та обслуговування торговельно-громадського центру з відкритою автостоянкою та об'єктами інженерно-транспортної інфраструктури</t>
  </si>
  <si>
    <t>8000000000:90:146:0198</t>
  </si>
  <si>
    <t>МЗК-1-01516</t>
  </si>
  <si>
    <t>перетин вул.Тальнівської та вул.Урлівської у 2-му мікрорайоні житлового масиву Позняки</t>
  </si>
  <si>
    <t>1.14.10, для влаштування та обслуговування об'єктів інженерної, транспортної інфраструктури</t>
  </si>
  <si>
    <t>8000000000:90:137:0018</t>
  </si>
  <si>
    <t>Центр захисту дітей "Наші діти"</t>
  </si>
  <si>
    <t>35912325</t>
  </si>
  <si>
    <t>66-6-00442</t>
  </si>
  <si>
    <t>просп. Павла Тичини, 28б</t>
  </si>
  <si>
    <t>1.12.9, для експлуатації та обслуговування Центру захисту безпритульних дітей у м. Києві "Наші Діти"</t>
  </si>
  <si>
    <t>8000000000:90:137:0023</t>
  </si>
  <si>
    <t>ТОВАРИСТВО З ОБМЕЖЕНОЮ ВІДПОВІДАЛЬНІСТЮ "ФІРОС"</t>
  </si>
  <si>
    <t>39488451</t>
  </si>
  <si>
    <t>МЗК-1-01924</t>
  </si>
  <si>
    <t>вул. Березняківська, 16</t>
  </si>
  <si>
    <t>1.12.9, для експлуатації та обслуговування будівлі кафе</t>
  </si>
  <si>
    <t>8000000000:90:291:0011</t>
  </si>
  <si>
    <t>Відкрите акціонерне товариство Київське автотранспортне підприємство "Укрпродконтракт"</t>
  </si>
  <si>
    <t>05415608</t>
  </si>
  <si>
    <t>63-6-00107</t>
  </si>
  <si>
    <t>3.2.2, для будівництва та експлуатації автотранспортного підприємства</t>
  </si>
  <si>
    <t>8000000000:90:291:0012</t>
  </si>
  <si>
    <t>Товариство з обмеженою відповідальністю "Ділайс"</t>
  </si>
  <si>
    <t>31926140</t>
  </si>
  <si>
    <t>63-6-00073</t>
  </si>
  <si>
    <t>перетин просп.Григоренка та вул.Колекторної</t>
  </si>
  <si>
    <t>1.11.6, будівництва,  експлуатації та обслуговування торговельно-побутового-розважального комплексу</t>
  </si>
  <si>
    <t>8000000000:90:291:0045</t>
  </si>
  <si>
    <t>Суб'єкт підприємницької діяльності-фізична особа Рожнов Олексій Михайлович</t>
  </si>
  <si>
    <t>803</t>
  </si>
  <si>
    <t>63-6-00595</t>
  </si>
  <si>
    <t>11.10.2010</t>
  </si>
  <si>
    <t>12,-ий мікрорайон житлового масиву Осокорки</t>
  </si>
  <si>
    <t>8000000000:90:371:0040</t>
  </si>
  <si>
    <t>Товариство з обмеженою відповідальністю "МЕГАТРАНС"</t>
  </si>
  <si>
    <t>30930601</t>
  </si>
  <si>
    <t>05.05.2010</t>
  </si>
  <si>
    <t>79-6-00756</t>
  </si>
  <si>
    <t>шосе Столичне, 24 км</t>
  </si>
  <si>
    <t>1.13.2, для будівництва, експлуатації та обслуговування об'єктів рекреаційного призначення (з комплексним інженерно-транспортним облаштуванням та благоустроєм території) та для житлової забудови</t>
  </si>
  <si>
    <t>8000000000:90:400:0010</t>
  </si>
  <si>
    <t>Товариство індивідуальних забудовників "Обрій-К"</t>
  </si>
  <si>
    <t>24218991</t>
  </si>
  <si>
    <t>79-6-00342</t>
  </si>
  <si>
    <t>26-й, кілометр Столичного шосе</t>
  </si>
  <si>
    <t>1.8, для індивідуального житлового будівництва</t>
  </si>
  <si>
    <t>8000000000:90:146:0357</t>
  </si>
  <si>
    <t>20.10.2008</t>
  </si>
  <si>
    <t>63-6-00515</t>
  </si>
  <si>
    <t>8000000000:90:146:0361</t>
  </si>
  <si>
    <t>8000000000:90:147:0048</t>
  </si>
  <si>
    <t>ТОВАРИСТВО З ОБМЕЖЕНОЮ ВІДПОВІДАЛЬНІСТЮ "НАЦІОНАЛЬНА ГОРІЛЧАНА КОМПАНІЯ"</t>
  </si>
  <si>
    <t>32718137</t>
  </si>
  <si>
    <t>63-6-00684</t>
  </si>
  <si>
    <t>набережна Дніпровська, 23в</t>
  </si>
  <si>
    <t>1.11.6, для експлуатації та обслуговування групи нежитлових приміщень у блоці побутового обслуговування</t>
  </si>
  <si>
    <t>8000000000:90:139:0004</t>
  </si>
  <si>
    <t>б/н 63-6-00069</t>
  </si>
  <si>
    <t>63-6-00069</t>
  </si>
  <si>
    <t>набережна Дніпровська, 8</t>
  </si>
  <si>
    <t>1.11.3, для  буівництва, експлуатації та обслуговування автозаправної станції з об'єктами сервісного обслуговування</t>
  </si>
  <si>
    <t>8000000000:90:139:0005</t>
  </si>
  <si>
    <t>8000000000:90:139:0008</t>
  </si>
  <si>
    <t>1.11.3, для  будівництва, експлуатації та обслуговування автозаправної станції з об'єктами сервісного обслуговування</t>
  </si>
  <si>
    <t>8000000000:90:291:0065</t>
  </si>
  <si>
    <t>Товариство з обмеженою відповідальністю "ДІЛАЙС"</t>
  </si>
  <si>
    <t>19.10.2018</t>
  </si>
  <si>
    <t>МЗК-1-01760</t>
  </si>
  <si>
    <t>перетин вул.Колекторної та просп.Петра Григоренка</t>
  </si>
  <si>
    <t>1.14.10, для обслуговування та ремонту об'єктів інженерної, транспортної, енергетичної інфраструктури, об'єктів зв'язку та дорожнього господарства (крім об'єктів дорожнього сервісу)</t>
  </si>
  <si>
    <t>8000000000:90:291:0067</t>
  </si>
  <si>
    <t>МЗК-1-01333</t>
  </si>
  <si>
    <t>на перетині вул.Вишняківської та вул.Ревуцького (11 мікрорайон житлового масиву Осокорки)</t>
  </si>
  <si>
    <t>1.14, для будівництва, експлуатації та обслуговування комплексу надання послуг об'єктам транспорту з багатоповерховим паркінгом</t>
  </si>
  <si>
    <t>8000000000:90:291:0069</t>
  </si>
  <si>
    <t>30.11.2016</t>
  </si>
  <si>
    <t>МЗК-1-01097</t>
  </si>
  <si>
    <t>перетин вул.Вишняківської та вул.Ревуцького</t>
  </si>
  <si>
    <t>1.10.3, для будівництва, експлуатації та обслуговування насосної станції</t>
  </si>
  <si>
    <t>8000000000:90:292:0016</t>
  </si>
  <si>
    <t>8-101</t>
  </si>
  <si>
    <t>63-6-00347</t>
  </si>
  <si>
    <t>вул. Вишняківська, 8-12</t>
  </si>
  <si>
    <t>8000000000:90:292:0018</t>
  </si>
  <si>
    <t>Об'єднання співвласників багатоквартирного будинку "Новий Едем"</t>
  </si>
  <si>
    <t>30312754</t>
  </si>
  <si>
    <t>1068</t>
  </si>
  <si>
    <t>63-6-00179</t>
  </si>
  <si>
    <t>просп. Миколи Бажана, 36</t>
  </si>
  <si>
    <t>1.9, для  експлуатації та обслуговування житлового будинку</t>
  </si>
  <si>
    <t>8000000000:90:292:0069</t>
  </si>
  <si>
    <t>Суб'єкт підприємницької діяльності-фізична особа Когут Руслана Іванівна</t>
  </si>
  <si>
    <t>63-6-00357</t>
  </si>
  <si>
    <t>вул. Вишняківська, 6-8</t>
  </si>
  <si>
    <t>1.11.6, для будівництва, експлуатації та обслуговування об'єкта торгівлі та громадського харчування</t>
  </si>
  <si>
    <t>8000000000:90:292:0096</t>
  </si>
  <si>
    <t>Українська Уніонна Конференція Церкви Адвентистів сьомого дня</t>
  </si>
  <si>
    <t>19350731</t>
  </si>
  <si>
    <t>315</t>
  </si>
  <si>
    <t>63-6-00542</t>
  </si>
  <si>
    <t>22.05.2009</t>
  </si>
  <si>
    <t>вул. Лариси Руденко, 3</t>
  </si>
  <si>
    <t>1.12.5, для реконструкції незавершеного будівництвом об'єкта під медичний центр з його подальшими експлуатацією та обслуговуванням</t>
  </si>
  <si>
    <t>8000000000:90:292:0111</t>
  </si>
  <si>
    <t>Товариство з обмеженою відповідальністю "АРТІГАС"</t>
  </si>
  <si>
    <t>39096161</t>
  </si>
  <si>
    <t>МЗК-1-00931</t>
  </si>
  <si>
    <t>вул. Ревуцького (перетин з вул.Вишняківською)</t>
  </si>
  <si>
    <t>8000000000:90:400:0011</t>
  </si>
  <si>
    <t>Міністерство фінансів України</t>
  </si>
  <si>
    <t>00013480</t>
  </si>
  <si>
    <t>1588</t>
  </si>
  <si>
    <t>79-6-00827</t>
  </si>
  <si>
    <t>27.12.2011</t>
  </si>
  <si>
    <t>шосе Столичне, 28 км</t>
  </si>
  <si>
    <t>1.17, для експлуатації та обслуговування пляжної зони, зони відпочинку та для благоустрою прилеглої території</t>
  </si>
  <si>
    <t>8000000000:90:400:0704</t>
  </si>
  <si>
    <t>б/н 79-6-00757</t>
  </si>
  <si>
    <t>79-6-00757</t>
  </si>
  <si>
    <t>шосе Столичне, 133</t>
  </si>
  <si>
    <t>0, для розміщення рекреаційної зеленої зони бази відпочинку без права капітальної забудови та знесення зелених насаджень</t>
  </si>
  <si>
    <t>8000000000:90:400:0705</t>
  </si>
  <si>
    <t>8000000000:90:402:0015</t>
  </si>
  <si>
    <t>Приватне підприємство "Сокіл"</t>
  </si>
  <si>
    <t>21563829</t>
  </si>
  <si>
    <t>б/н 79-6-00437</t>
  </si>
  <si>
    <t>18.08.2006</t>
  </si>
  <si>
    <t>79-6-00437</t>
  </si>
  <si>
    <t>шосе Столичне, 26 км</t>
  </si>
  <si>
    <t>1.11.6, для розміщення оздоровчої бази</t>
  </si>
  <si>
    <t>8000000000:90:150:0049</t>
  </si>
  <si>
    <t>3944</t>
  </si>
  <si>
    <t>23.07.2013</t>
  </si>
  <si>
    <t>МЗК-1-00015</t>
  </si>
  <si>
    <t>між просп.Миколи Бажана та вул.Зарічною</t>
  </si>
  <si>
    <t>0, для будівництва житлово-рекреаційного комплексу з паркінгами</t>
  </si>
  <si>
    <t>8000000000:90:150:0115</t>
  </si>
  <si>
    <t>МЗК-1-01281</t>
  </si>
  <si>
    <t>13.07.2017</t>
  </si>
  <si>
    <t>0, для будівництва, експлуатації та обслуговування об'єктів інженерно-транспортної інфраструктури</t>
  </si>
  <si>
    <t>8000000000:90:150:0116</t>
  </si>
  <si>
    <t>МЗК-1-01282</t>
  </si>
  <si>
    <t>0, для будівництва, експлуатації та обслуговування житлово-рекреаційного комплексу</t>
  </si>
  <si>
    <t>8000000000:90:150:0117</t>
  </si>
  <si>
    <t>МЗК-1-01280</t>
  </si>
  <si>
    <t>12.07.2017</t>
  </si>
  <si>
    <t>8000000000:90:150:0118</t>
  </si>
  <si>
    <t>МЗК-1-01313</t>
  </si>
  <si>
    <t>8000000000:90:153:0070</t>
  </si>
  <si>
    <t>63-6-00672</t>
  </si>
  <si>
    <t>вул. Польова</t>
  </si>
  <si>
    <t>8000000000:90:154:0064</t>
  </si>
  <si>
    <t>6095</t>
  </si>
  <si>
    <t>МЗК-1-00129</t>
  </si>
  <si>
    <t>вул. Миколи Островського</t>
  </si>
  <si>
    <t>8000000000:90:139:0009</t>
  </si>
  <si>
    <t>8000000000:90:140:0045</t>
  </si>
  <si>
    <t>Товариство з обмеженою відповідальністю "Європейські інженерні системи"</t>
  </si>
  <si>
    <t>22965130</t>
  </si>
  <si>
    <t>66-6-00195</t>
  </si>
  <si>
    <t>вул. Березняківська, 29</t>
  </si>
  <si>
    <t>1.11.6, для будівництва, експлуатації та обслуговування офісного будинку</t>
  </si>
  <si>
    <t>8000000000:90:140:0069</t>
  </si>
  <si>
    <t>Товариство з обмеженою відповідальністю "ЮКОН"</t>
  </si>
  <si>
    <t>31570983</t>
  </si>
  <si>
    <t>66-6-00110</t>
  </si>
  <si>
    <t>перетин Дніпровської набережної та вул.Березняківської</t>
  </si>
  <si>
    <t>8000000000:90:141:0003</t>
  </si>
  <si>
    <t>Київський міський крейсерський яхт-клуб</t>
  </si>
  <si>
    <t>21506927</t>
  </si>
  <si>
    <t>2373</t>
  </si>
  <si>
    <t>МЗК-1-00966</t>
  </si>
  <si>
    <t>затока Берковщина</t>
  </si>
  <si>
    <t>0, для експлуатації та обслуговування будівель та споруд</t>
  </si>
  <si>
    <t>8000000000:90:292:0152</t>
  </si>
  <si>
    <t>Фізична особа-підприємець Дяченко Андрій Іванович</t>
  </si>
  <si>
    <t>2216</t>
  </si>
  <si>
    <t>МЗК-1-01264</t>
  </si>
  <si>
    <t>вул. Лариси Руденко, 11б</t>
  </si>
  <si>
    <t>8000000000:90:292:0176</t>
  </si>
  <si>
    <t>790</t>
  </si>
  <si>
    <t>МЗК-1-00642</t>
  </si>
  <si>
    <t>1.13.3, для будівництва та експлуатації об'єкта транспортної інфраструктури (влаштування виїздів та під'їздів)</t>
  </si>
  <si>
    <t>8000000000:90:293:0015</t>
  </si>
  <si>
    <t>Виробничо-комерційне підприємство "Unіvеrsаl Stаr Со"</t>
  </si>
  <si>
    <t>23704494</t>
  </si>
  <si>
    <t>1524</t>
  </si>
  <si>
    <t>90-6-00006</t>
  </si>
  <si>
    <t>29.05.2000</t>
  </si>
  <si>
    <t>вул. Олександра Мишуги</t>
  </si>
  <si>
    <t>0, будівництва та експлуатації дрібно-оптового торговельного центр</t>
  </si>
  <si>
    <t>8000000000:90:293:0016</t>
  </si>
  <si>
    <t>8000000000:90:293:0023</t>
  </si>
  <si>
    <t>ТОВАРИСТВО З ОБМЕЖЕНОЮ ВІДПОВІДАЛЬНІСТЮ "ПРЕМ'ЄР.ГРУП"</t>
  </si>
  <si>
    <t>30781558</t>
  </si>
  <si>
    <t>199</t>
  </si>
  <si>
    <t>МЗК-1-00308</t>
  </si>
  <si>
    <t>10.12.2014</t>
  </si>
  <si>
    <t>вул. Олександра Мишуги, 6</t>
  </si>
  <si>
    <t>1.11.6, для обслуговування та експлуатації об'єктів торговельно-розважального та соціально-культурного призначення</t>
  </si>
  <si>
    <t>8000000000:90:415:0003</t>
  </si>
  <si>
    <t>Закрите акціонерне товариство "Київгума"</t>
  </si>
  <si>
    <t>31812293</t>
  </si>
  <si>
    <t>830</t>
  </si>
  <si>
    <t>79-6-00140</t>
  </si>
  <si>
    <t>шосе Столичне, 149</t>
  </si>
  <si>
    <t>1.17, для експлуатації та обслуговування дитячого оздоровчого табору</t>
  </si>
  <si>
    <t>8000000000:90:415:0011</t>
  </si>
  <si>
    <t>Товариство з обмеженою відповідальністю "ВЕЛБЕРТ ІНВЕСТ"</t>
  </si>
  <si>
    <t>38130285</t>
  </si>
  <si>
    <t>18.12.2013</t>
  </si>
  <si>
    <t>МЗК-1-00118</t>
  </si>
  <si>
    <t>шосе Столичне, 151а</t>
  </si>
  <si>
    <t>0, для реконструкції, експлуатації та обслуговування існуючої бази відпочинку</t>
  </si>
  <si>
    <t>8000000000:90:415:0020</t>
  </si>
  <si>
    <t>Товариство з обмеженою відповідальністю "АСКАР ТАУ ІНВЕСТ"</t>
  </si>
  <si>
    <t>37924285</t>
  </si>
  <si>
    <t>2713</t>
  </si>
  <si>
    <t>79-6-00085</t>
  </si>
  <si>
    <t>шосе Столичне, 151</t>
  </si>
  <si>
    <t>1.17, для експлуатації та обслуговування бази відпочинку</t>
  </si>
  <si>
    <t>8000000000:90:415:0043</t>
  </si>
  <si>
    <t>8000000000:90:439:0019</t>
  </si>
  <si>
    <t>ТОВАРИСТВО З ОБМЕЖЕНОЮ ВІДПОВІДАЛЬНІСТЮ "ЕНЕРДЖІ-ВМ"</t>
  </si>
  <si>
    <t>39584862</t>
  </si>
  <si>
    <t>28.12.2019</t>
  </si>
  <si>
    <t>МЗК-1-02074</t>
  </si>
  <si>
    <t>вул. Бродівська, 81п</t>
  </si>
  <si>
    <t>1.11.1, для будівництва, експлуатації та обслуговування СТО з об'єктами дорожнього сервісу</t>
  </si>
  <si>
    <t>8000000000:90:442:0001</t>
  </si>
  <si>
    <t>06.05.2001</t>
  </si>
  <si>
    <t>90-6-00027</t>
  </si>
  <si>
    <t>26.07.2001</t>
  </si>
  <si>
    <t>33-й кілометр Столичного шосе</t>
  </si>
  <si>
    <t>8000000000:90:442:0002</t>
  </si>
  <si>
    <t>ТОВАРИСТВО З ОБМЕЖЕНОЮ ВІДПОВІДАЛЬНІСТЮ "АГРО-ТЕРМІН"</t>
  </si>
  <si>
    <t>37406325</t>
  </si>
  <si>
    <t>28.05.2019</t>
  </si>
  <si>
    <t>МЗК-1-01998</t>
  </si>
  <si>
    <t>вул. Лісова-Козинська, 16</t>
  </si>
  <si>
    <t>4.3, для експлуатації та обслуговування бази відпочинку</t>
  </si>
  <si>
    <t>8000000000:90:442:0003</t>
  </si>
  <si>
    <t>Товариство з обмеженою відповідальністю "Лісоргбуд"</t>
  </si>
  <si>
    <t>38805518</t>
  </si>
  <si>
    <t>79-6-00153</t>
  </si>
  <si>
    <t>33 кілометр, Столичного шосе</t>
  </si>
  <si>
    <t>1.17, експлуатації та обслуговування бази відпочинку "Конча-Заспа"</t>
  </si>
  <si>
    <t>8000000000:90:157:0041</t>
  </si>
  <si>
    <t>Поляков Валерій Васильович</t>
  </si>
  <si>
    <t>МЗК-1-01922</t>
  </si>
  <si>
    <t>вул. Тростянецька, 2б</t>
  </si>
  <si>
    <t>1, для експлуатації та обслуговування нежитлового приміщення - магазину</t>
  </si>
  <si>
    <t>8000000000:90:157:0044</t>
  </si>
  <si>
    <t>Товариство з додатковою відповідальністю "Торгово-виробниче підприємство"Південне"</t>
  </si>
  <si>
    <t>05383520</t>
  </si>
  <si>
    <t>МЗК-1-01938</t>
  </si>
  <si>
    <t>вул. Архітектора Вербицького, 18</t>
  </si>
  <si>
    <t>1, для експлуатації та обслуговування нежилого будинку торгівельного призначення</t>
  </si>
  <si>
    <t>8000000000:90:157:0072</t>
  </si>
  <si>
    <t>МЗК-1-01291</t>
  </si>
  <si>
    <t>вул. Декабристів, 6</t>
  </si>
  <si>
    <t>8000000000:90:157:0150</t>
  </si>
  <si>
    <t>Єлісєєва Тетяна Василівна</t>
  </si>
  <si>
    <t>МЗК-1-01504</t>
  </si>
  <si>
    <t>вул. Тростянецька, 4/2</t>
  </si>
  <si>
    <t>0, для експлуатації та обслуговування нежитлових приміщень громадського призначення</t>
  </si>
  <si>
    <t>8000000000:90:158:0001</t>
  </si>
  <si>
    <t>Закрите акціонерне товариство спеціалізоване управління N 522 "Промвентиляція"|Акціонерне товариство закритого типу "Медичний інститут української асоціації народної медицини"</t>
  </si>
  <si>
    <t>01414169|16478809</t>
  </si>
  <si>
    <t>17-12575</t>
  </si>
  <si>
    <t>20.12.2004</t>
  </si>
  <si>
    <t>63-6-00204</t>
  </si>
  <si>
    <t>вул. Горлівська, 124</t>
  </si>
  <si>
    <t>8000000000:90:141:0006</t>
  </si>
  <si>
    <t>Приватне підприємство "Орєст"</t>
  </si>
  <si>
    <t>23736152</t>
  </si>
  <si>
    <t>63-6-00143</t>
  </si>
  <si>
    <t>1.11.6, для будівництва, експлуатації та обслуговування зони відпочинку (розважальний комплекс, кафе-бар-ресторан, тенісні корти, ландшафтний майданчик)</t>
  </si>
  <si>
    <t>8000000000:90:141:0020</t>
  </si>
  <si>
    <t>Товариство з обмеженою відповідальністю "Лівобережжя плюс"</t>
  </si>
  <si>
    <t>32493671</t>
  </si>
  <si>
    <t>2-2559</t>
  </si>
  <si>
    <t>63-6-00295</t>
  </si>
  <si>
    <t>набережна Дніпровська, 14</t>
  </si>
  <si>
    <t>1.11.6, для будівництва, експлуатації та обслуговування житлово-офісного та культурно-оздоровчого комплексу об'єктами інфраструктури</t>
  </si>
  <si>
    <t>8000000000:90:141:0021</t>
  </si>
  <si>
    <t>Товариство з обмеженою відповідальністю "Інформаційне агенство"Вільна Україна"</t>
  </si>
  <si>
    <t>31723303</t>
  </si>
  <si>
    <t>63-6-00261</t>
  </si>
  <si>
    <t>1.11.6, для будівництва, експлуатації та обслуговування культурно-оздоровчого комплексу з аквапарком, торгово-офісними приміщеннями, закладами громадського харчування, паркінгом, зоною відпочинку та стоянкою човнів</t>
  </si>
  <si>
    <t>03.16, Для цілей підрозділів 03.01 - 03.15, 03.17 та для збереження та використання земель природно-заповідного фонду</t>
  </si>
  <si>
    <t>8000000000:90:141:0030</t>
  </si>
  <si>
    <t>8000000000:90:141:0075</t>
  </si>
  <si>
    <t>набережна Дніпровська, 10, 14</t>
  </si>
  <si>
    <t>1.11.6, для будівництва, експлуатації та обслуговування культурно-оздоровчого комплексу з аквапарком, торгово-офісними приміщеннями, закладами громадського харчування, паркінгом, зоною відпочинку та стоянкою для човнів  та влаштування стоянки для транспортних засобів</t>
  </si>
  <si>
    <t>1.11.6, для будівництва, експлуатації та обслуговування культурно-оздоровчого комплексу з аквапарком, торгово-офісними приміщеннями, закладами громадського харчування, паркінгом, зоною відпочинку та стоянкою для човнів  та влаштування стоянки для транс...</t>
  </si>
  <si>
    <t>8000000000:90:141:0201</t>
  </si>
  <si>
    <t>Товариство з обмеженою відповідальністю "Компанія Рів'єра"</t>
  </si>
  <si>
    <t>33298434</t>
  </si>
  <si>
    <t>МЗК-1-00863</t>
  </si>
  <si>
    <t>1.11.6, для влаштування стоянки плавзасобів різного призначення з благоустроєм прилеглої території</t>
  </si>
  <si>
    <t>8000000000:90:309:0008</t>
  </si>
  <si>
    <t>Товариство з обмеженою відповідальністю "АВМ-СОЮЗ"</t>
  </si>
  <si>
    <t>31985557</t>
  </si>
  <si>
    <t>б/н 63-6-00497</t>
  </si>
  <si>
    <t>10.07.2008</t>
  </si>
  <si>
    <t>63-6-00497</t>
  </si>
  <si>
    <t>вул. Лісна, 78</t>
  </si>
  <si>
    <t>1.11.6, для експлуатації та обслуговування нежилих будівель</t>
  </si>
  <si>
    <t>8000000000:90:310:0002</t>
  </si>
  <si>
    <t>ПРИВАТНЕ АКЦІОНЕРНЕ ТОВАРИСТВО "АГЕНТСТВО ТРЕТЬОГО ТИСЯЧОЛІТТЯ"</t>
  </si>
  <si>
    <t>31841413</t>
  </si>
  <si>
    <t>63-6-00135</t>
  </si>
  <si>
    <t>перетин проспектів Миколи Бажана та Петра Григоренка</t>
  </si>
  <si>
    <t>1.11.6, для будівництва, обслуговування та експлуатації автозаправної станції з комплексом сервісного обслуговування</t>
  </si>
  <si>
    <t>8000000000:90:310:0003</t>
  </si>
  <si>
    <t>8000000000:90:310:0004</t>
  </si>
  <si>
    <t>8000000000:90:310:0021</t>
  </si>
  <si>
    <t>Товариство з обмеженою відповідальністю "НОВО-КОМЕРЦБУД"</t>
  </si>
  <si>
    <t>35251665</t>
  </si>
  <si>
    <t>63-6-00609</t>
  </si>
  <si>
    <t>станція метро "Позняки", непарна сторона, діл.№2</t>
  </si>
  <si>
    <t>8000000000:90:521:0010</t>
  </si>
  <si>
    <t>Приватне акціонерне товариство "Імперіал Тобакко Продакшн Україна"</t>
  </si>
  <si>
    <t>МЗК-1-00876</t>
  </si>
  <si>
    <t>вул. Червонопрапорна</t>
  </si>
  <si>
    <t>0, реконструкції об'єкту незалежного будівництва заваду ЗБК-6 під розміщення тютюнової фабрики</t>
  </si>
  <si>
    <t>8000000000:90:521:0020</t>
  </si>
  <si>
    <t>Публічне акціонерне товариство "Карлсберг Україна"</t>
  </si>
  <si>
    <t>00377511</t>
  </si>
  <si>
    <t>79-6-00151</t>
  </si>
  <si>
    <t>вул. Пирогівський шлях, 135, 135а, 137</t>
  </si>
  <si>
    <t>1.10.5, для будівництва, експлуатації та обслуговування пивоварного заводу</t>
  </si>
  <si>
    <t>8000000000:90:521:0203</t>
  </si>
  <si>
    <t>ТОВАРИСТВО З ОБМЕЖЕНОЮ ВІДПОВІДАЛЬНІСТЮ "КОРЧУВАТСЬКИЙ КОМБІНАТ"</t>
  </si>
  <si>
    <t>36556701</t>
  </si>
  <si>
    <t>МЗК-1-01707</t>
  </si>
  <si>
    <t>вул. Пирогівський шлях, 135</t>
  </si>
  <si>
    <t>1.10.4, для експлуатації та обслуговування комплексу будівель і споруд</t>
  </si>
  <si>
    <t>8000000000:90:523:0026</t>
  </si>
  <si>
    <t>Тополов Віктор Семенович</t>
  </si>
  <si>
    <t>17-2471</t>
  </si>
  <si>
    <t>63-6-00272</t>
  </si>
  <si>
    <t>с/т "Любитель", вул. 157-ма Садова, діл. 2</t>
  </si>
  <si>
    <t>8000000000:90:158:0004</t>
  </si>
  <si>
    <t>Товариство з обмеженою відповідальністю "Компанія"Елегантбуд"</t>
  </si>
  <si>
    <t>34690978</t>
  </si>
  <si>
    <t>358</t>
  </si>
  <si>
    <t>14.06.2007</t>
  </si>
  <si>
    <t>63-6-00420</t>
  </si>
  <si>
    <t>22.06.2007</t>
  </si>
  <si>
    <t>вул. Архітектора Вербицького</t>
  </si>
  <si>
    <t>1.13.2, для будівництва, експлуатації та обслуговування житлового будинку з об'єктами соціально-побутового обслуговування та паркінгами</t>
  </si>
  <si>
    <t>8000000000:90:158:0011</t>
  </si>
  <si>
    <t>ТОВАРИСТВО З ОБМЕЖЕНОЮ ВІДПОВІДАЛЬНІСТЮ "КИЇВНАФТОТРЕЙД"</t>
  </si>
  <si>
    <t>36291405</t>
  </si>
  <si>
    <t>МЗК-1-00916</t>
  </si>
  <si>
    <t>вул. Архітектора Вербицького, 1</t>
  </si>
  <si>
    <t>1.11.2, для експлуатації та обслуговування будівель і споруд майнового комплесу автотранспортного підприємства</t>
  </si>
  <si>
    <t>8000000000:90:158:0082</t>
  </si>
  <si>
    <t>Товариство з обмеженою відповідальністю "ТЕРМО КІНГ УКРАЇНА"</t>
  </si>
  <si>
    <t>23731798</t>
  </si>
  <si>
    <t>63-6-00429</t>
  </si>
  <si>
    <t>вул. Архітектора Вербицького, 1 літ. "М"</t>
  </si>
  <si>
    <t>8000000000:90:158:0109</t>
  </si>
  <si>
    <t>ТОВАРИСТВО З ОБМЕЖЕНОЮ ВІДПОВІДАЛЬНІСТЮ "МІРЕНТ ГРУП"</t>
  </si>
  <si>
    <t>41923853</t>
  </si>
  <si>
    <t>02.04.2019</t>
  </si>
  <si>
    <t>МЗК-1-01923</t>
  </si>
  <si>
    <t>8000000000:90:158:0117</t>
  </si>
  <si>
    <t>1380</t>
  </si>
  <si>
    <t>63-6-00520</t>
  </si>
  <si>
    <t>вул. Архітектора Вербицького, 1з</t>
  </si>
  <si>
    <t>1.14.9, для експлуатації та обслуговування будівель автомобільного господарства</t>
  </si>
  <si>
    <t>8000000000:90:158:0126</t>
  </si>
  <si>
    <t>Кротов Єгор Данилович|Віленський Вячеслав Леонідович</t>
  </si>
  <si>
    <t>1327</t>
  </si>
  <si>
    <t>63-6-00483</t>
  </si>
  <si>
    <t>вул. Архітектора Вербицького, 1 літ. Х, К</t>
  </si>
  <si>
    <t>1.11.6, для експлуатації та обслуговування складських будівель</t>
  </si>
  <si>
    <t>8000000000:90:141:0205</t>
  </si>
  <si>
    <t>1.11.6, для будівництва, експлуатації та обслуговування житлово-офісного та культурно-оздоровчого комплексу з об'єктами інфраструктури</t>
  </si>
  <si>
    <t>8000000000:90:141:0206</t>
  </si>
  <si>
    <t>ТОВАРИСТВО З ОБМЕЖЕНОЮ ВІДПОВІДАЛЬНІСТЮ "ФРЕЙМ ПРОДЖЕКТ"</t>
  </si>
  <si>
    <t>42186841</t>
  </si>
  <si>
    <t>МЗК-1-01901</t>
  </si>
  <si>
    <t>набережна Дніпровська, 14д</t>
  </si>
  <si>
    <t>1.11.6, для експлуатації та обслуговування закладу громадського харчування у складі житлово-офісного та культурно-оздоровчого комплексу з об'єктами інфраструктури</t>
  </si>
  <si>
    <t>8000000000:90:142:0001</t>
  </si>
  <si>
    <t>63-6-00397</t>
  </si>
  <si>
    <t>вул. Тепловозна, 18</t>
  </si>
  <si>
    <t>1.10.5, для обслуговування та експлуатації будівель і споруд виробничо-технологічної бази комплектації</t>
  </si>
  <si>
    <t>8000000000:90:142:0005</t>
  </si>
  <si>
    <t>8000000000:90:142:0009</t>
  </si>
  <si>
    <t>Спільне українсько-бельгійське підприємство в формі товариства з обмеженою відповідальністю "РЕЙКАРЦ І ПАРТНЕРИ.УКРАЇНА"</t>
  </si>
  <si>
    <t>30478157</t>
  </si>
  <si>
    <t>МЗК-1-00976</t>
  </si>
  <si>
    <t>вул. Тепловозна, 18д</t>
  </si>
  <si>
    <t>0, для експлуатації та обслуговування адміністративно-побутового корпусу (літ. А)</t>
  </si>
  <si>
    <t>8000000000:90:142:0010</t>
  </si>
  <si>
    <t>Закрите акціонерне товариство "І-ТЕК"</t>
  </si>
  <si>
    <t>24382124</t>
  </si>
  <si>
    <t>63-6-00116</t>
  </si>
  <si>
    <t>31.03.2004</t>
  </si>
  <si>
    <t>вул. Здолбунівська, 4</t>
  </si>
  <si>
    <t>1.11.6, для будівництва та обслуговування виробничої бази і складських приміщень для організації митно-ліцензійного складу</t>
  </si>
  <si>
    <t>1% та 0,1%(з 23.04.2020)</t>
  </si>
  <si>
    <t>1 євро</t>
  </si>
  <si>
    <t>1 долар США</t>
  </si>
  <si>
    <t>8000000000:69:152:0043</t>
  </si>
  <si>
    <t>8000000000:85:288:0040</t>
  </si>
  <si>
    <t>8000000000:69:152:0009</t>
  </si>
  <si>
    <t>8000000000:75:325:0007</t>
  </si>
  <si>
    <t>8000000000:75:315:0003</t>
  </si>
  <si>
    <t>8000000000:91:410:0007</t>
  </si>
  <si>
    <t>8000000000:75:171:0021</t>
  </si>
  <si>
    <t>8000000000:75:171:0023</t>
  </si>
  <si>
    <t>8000000000:82:115:0011</t>
  </si>
  <si>
    <t>8000000000:85:288:0041</t>
  </si>
  <si>
    <t>8000000000:75:201:0054</t>
  </si>
  <si>
    <t>8000000000:75:201:0055</t>
  </si>
  <si>
    <t>8000000000:79:042:0014</t>
  </si>
  <si>
    <t>8000000000:75:314:0002</t>
  </si>
  <si>
    <t>8000000000:91:178:0013</t>
  </si>
  <si>
    <t>8000000000:75:265:0019</t>
  </si>
  <si>
    <t>8000000000:85:332:0016</t>
  </si>
  <si>
    <t>8000000000:79:401:0009</t>
  </si>
  <si>
    <t>8000000000:78:094:0182</t>
  </si>
  <si>
    <t>8000000000:85:311:0067</t>
  </si>
  <si>
    <t>8000000000:72:116:0004</t>
  </si>
  <si>
    <t>8000000000:78:139:0007</t>
  </si>
  <si>
    <t>8000000000:62:701:0046</t>
  </si>
  <si>
    <t>8000000000:90:158:0140</t>
  </si>
  <si>
    <t>8000000000:91:178:0002</t>
  </si>
  <si>
    <t>8000000000:63:083:0001</t>
  </si>
  <si>
    <t>8000000000:72:232:0002</t>
  </si>
  <si>
    <t>8000000000:66:052:0076</t>
  </si>
  <si>
    <t>8000000000:75:193:0021</t>
  </si>
  <si>
    <t>8000000000:91:066:0011</t>
  </si>
  <si>
    <t>8000000000:63:689:0020</t>
  </si>
  <si>
    <t>8000000000:72:052:0009</t>
  </si>
  <si>
    <t>8000000000:85:500:0002</t>
  </si>
  <si>
    <t>8000000000:79:716:0002</t>
  </si>
  <si>
    <t>8000000000:79:392:0053</t>
  </si>
  <si>
    <t>8000000000:79:324:0115</t>
  </si>
  <si>
    <t>8000000000:62:701:0029</t>
  </si>
  <si>
    <t>8000000000:62:005:0047</t>
  </si>
  <si>
    <t>8000000000:75:225:0120</t>
  </si>
  <si>
    <t>8000000000:62:023:0250</t>
  </si>
  <si>
    <t>8000000000:63:323:0101</t>
  </si>
  <si>
    <t>8000000000:62:068:0213</t>
  </si>
  <si>
    <t>8000000000:62:161:0004</t>
  </si>
  <si>
    <t>8000000000:66:038:0039</t>
  </si>
  <si>
    <t>8000000000:69:152:0047</t>
  </si>
  <si>
    <t>8000000000:91:151:0010</t>
  </si>
  <si>
    <t>8000000000:69:091:0034</t>
  </si>
  <si>
    <t>8000000000:62:206:0069</t>
  </si>
  <si>
    <t>8000000000:62:206:0068</t>
  </si>
  <si>
    <t>8000000000:62:206:0067</t>
  </si>
  <si>
    <t>8000000000:90:110:0003</t>
  </si>
  <si>
    <t>8000000000:90:112:0020</t>
  </si>
  <si>
    <t>8000000000:79:500:0003</t>
  </si>
  <si>
    <t>8000000000:88:014:0346</t>
  </si>
  <si>
    <t>8000000000:62:020:0032</t>
  </si>
  <si>
    <t>8000000000:78:081:0038</t>
  </si>
  <si>
    <t>8000000000:79:034:0007</t>
  </si>
  <si>
    <t>8000000000:75:242:0003</t>
  </si>
  <si>
    <t>8000000000:91:060:0011</t>
  </si>
  <si>
    <t>8000000000:72:081:0062</t>
  </si>
  <si>
    <t>8000000000:72:081:0063</t>
  </si>
  <si>
    <t>8000000000:72:081:0061</t>
  </si>
  <si>
    <t>8000000000:90:398:0001</t>
  </si>
  <si>
    <t>8000000000:90:126:0012</t>
  </si>
  <si>
    <t>8000000000:90:128:0002</t>
  </si>
  <si>
    <t>8000000000:88:014:0345</t>
  </si>
  <si>
    <t>8000000000:88:014:0344</t>
  </si>
  <si>
    <t>8000000000:88:014:0333</t>
  </si>
  <si>
    <t>8000000000:88:014:0332</t>
  </si>
  <si>
    <t>8000000000:88:014:0331</t>
  </si>
  <si>
    <t>8000000000:88:014:0330</t>
  </si>
  <si>
    <t>8000000000:88:014:0329</t>
  </si>
  <si>
    <t>8000000000:88:014:0328</t>
  </si>
  <si>
    <t>8000000000:88:014:0327</t>
  </si>
  <si>
    <t>8000000000:88:014:0326</t>
  </si>
  <si>
    <t>8000000000:88:014:0325</t>
  </si>
  <si>
    <t>8000000000:88:014:0324</t>
  </si>
  <si>
    <t>8000000000:88:014:0323</t>
  </si>
  <si>
    <t>8000000000:88:014:0322</t>
  </si>
  <si>
    <t>8000000000:88:014:0321</t>
  </si>
  <si>
    <t>8000000000:88:014:0320</t>
  </si>
  <si>
    <t>8000000000:88:014:0319</t>
  </si>
  <si>
    <t>8000000000:88:014:0318</t>
  </si>
  <si>
    <t>8000000000:88:014:0317</t>
  </si>
  <si>
    <t>8000000000:88:014:0316</t>
  </si>
  <si>
    <t>8000000000:88:014:0315</t>
  </si>
  <si>
    <t>8000000000:88:014:0314</t>
  </si>
  <si>
    <t>8000000000:88:014:0313</t>
  </si>
  <si>
    <t>8000000000:88:014:0312</t>
  </si>
  <si>
    <t>8000000000:88:014:0311</t>
  </si>
  <si>
    <t>8000000000:88:014:0310</t>
  </si>
  <si>
    <t>8000000000:88:014:0309</t>
  </si>
  <si>
    <t>8000000000:88:014:0308</t>
  </si>
  <si>
    <t>8000000000:88:014:0307</t>
  </si>
  <si>
    <t>8000000000:88:014:0306</t>
  </si>
  <si>
    <t>8000000000:88:014:0305</t>
  </si>
  <si>
    <t>8000000000:88:014:0304</t>
  </si>
  <si>
    <t>8000000000:88:014:0303</t>
  </si>
  <si>
    <t>8000000000:88:014:0302</t>
  </si>
  <si>
    <t>8000000000:88:014:0301</t>
  </si>
  <si>
    <t>8000000000:88:014:0051</t>
  </si>
  <si>
    <t>8000000000:88:014:0050</t>
  </si>
  <si>
    <t>8000000000:88:014:0049</t>
  </si>
  <si>
    <t>8000000000:88:014:0046</t>
  </si>
  <si>
    <t>8000000000:88:014:0045</t>
  </si>
  <si>
    <t>8000000000:88:014:0044</t>
  </si>
  <si>
    <t>8000000000:88:014:0043</t>
  </si>
  <si>
    <t>8000000000:88:014:0042</t>
  </si>
  <si>
    <t>8000000000:88:014:0041</t>
  </si>
  <si>
    <t>8000000000:88:014:0040</t>
  </si>
  <si>
    <t>8000000000:79:484:0066</t>
  </si>
  <si>
    <t>8000000000:79:392:0168</t>
  </si>
  <si>
    <t>8000000000:75:741:0009</t>
  </si>
  <si>
    <t>8000000000:75:436:0001</t>
  </si>
  <si>
    <t>8000000000:75:282:0056</t>
  </si>
  <si>
    <t>8000000000:75:191:0055</t>
  </si>
  <si>
    <t>8000000000:75:104:0030</t>
  </si>
  <si>
    <t>8000000000:62:701:0028</t>
  </si>
  <si>
    <t>ТОВАРИСТВО З ОБМЕЖЕНОЮ ВІДПОВІДАЛЬНІСТЮ "ЗАВОД"ІЗУМРУД"</t>
  </si>
  <si>
    <t>Товариство з обмеженою відповідальністю "ТОРНАДО-А"</t>
  </si>
  <si>
    <t>ТОВАРИСТВО З ОБМЕЖЕНОЮ ВІДПОВІДАЛЬНІСТЮ "БУЧАБУДКОМПЛЕКТ"</t>
  </si>
  <si>
    <t>ТОВАРИСТВО З ОБМЕЖЕНОЮ ВІДПОВІДАЛЬНІСТЮ "АЗОР К"</t>
  </si>
  <si>
    <t>ТОВАРИСТВО З ОБМЕЖЕНОЮ ВІДПОВІДАЛЬНІСТЮ "ПОДІЛ ІСТЕЙТ"</t>
  </si>
  <si>
    <t>Товариство з обмеженою відповідальністю "Стугна"</t>
  </si>
  <si>
    <t>ПРИВАТНЕ ПІДПРИЄМСТВО "НАУКОВО-ВИРОБНИЧА ФІРМА "VD MAIS"</t>
  </si>
  <si>
    <t>ПРИВАТНЕ АКЦІОНЕРНЕ ТОВАРИСТВО "ТЕЛЕКАНАЛ"ІНТЕР"</t>
  </si>
  <si>
    <t>Філімонов Олександр Віталійович</t>
  </si>
  <si>
    <t>Дочірнє підприємство товариства з обмеженою відповідальністю "Аста"</t>
  </si>
  <si>
    <t>Товариство з обмеженою відповідальністю "ХІМІМПЕКС-ДІМ"</t>
  </si>
  <si>
    <t>ОБСЛУГОВУЮЧИЙ КООПЕРАТИВ "ГАРАЖНО-БУДІВЕЛЬНИЙ КООПЕРАТИВ "ТЕРЕМКИ-1"</t>
  </si>
  <si>
    <t>Приватне підприємство "ГРЕМАЛЬДІ"</t>
  </si>
  <si>
    <t>Товариство з обмеженою відповідальністю "ГРАВІТІ"</t>
  </si>
  <si>
    <t>Агаєва Ніна Віталіївна</t>
  </si>
  <si>
    <t>Київська міська організація Українського товариства мисливців і рибалок</t>
  </si>
  <si>
    <t>Фізична особа - пібприємець Коровай Микола Миколайович</t>
  </si>
  <si>
    <t>Товариство з обмеженою відповідальністю "БЦ ВЕНА"</t>
  </si>
  <si>
    <t>Бесага Володимир Вікторович</t>
  </si>
  <si>
    <t>Товариство з обмеженою відповідальністю "Школа адвокатської майстерності"</t>
  </si>
  <si>
    <t>Товариство з обмеженою відповідальністю "КАПІТАЛГРУП-ДЕВЕЛОПМЕНТ"</t>
  </si>
  <si>
    <t>Товариство з обмеженою відповідальністю "Десна-С-ЛТД"</t>
  </si>
  <si>
    <t>Приватне підприємство "ШАРЛОТТА"</t>
  </si>
  <si>
    <t>Товариство з обмеженою відповідальністю "ВІМОІЛ"</t>
  </si>
  <si>
    <t>ПРИВАТНЕ АКЦІОНЕРНЕ ТОВАРИСТВО"ВЕНТУРА-ТРАНЗИТ"</t>
  </si>
  <si>
    <t>Приватне підприємство "ЛОТ"</t>
  </si>
  <si>
    <t>Приватне акціонерне товариство "Підводтрубопровід"</t>
  </si>
  <si>
    <t>ТОВАРИСТВО З ОБМЕЖЕНОЮ ВІДПОВІДАЛЬНІСТЮ "НК 17 ЕСТЕЙТ"</t>
  </si>
  <si>
    <t>Приватне підприємство "Альтернатива Плюс"</t>
  </si>
  <si>
    <t>Товариство з обмеженою відповідальністю "ІНТУРІОН ЛТД"</t>
  </si>
  <si>
    <t>Товариство з обмеженою відповідальністю "ЛІБРЕН"</t>
  </si>
  <si>
    <t>Товариство з обмеженою відповідальністю "Туенко"</t>
  </si>
  <si>
    <t>ТОВАРИСТВО З ОБМЕЖЕНОЮ ВІДПОВІДАЛЬНІСТЮ "ЮРИДИЧНІ ОФІСИ"</t>
  </si>
  <si>
    <t>Яхно Андрій Сергійович</t>
  </si>
  <si>
    <t>Сусловська Таісія Євгеніївна</t>
  </si>
  <si>
    <t>ТОВАРИСТВО З ОБМЕЖЕНОЮ ВІДПОВІДАЛЬНІСТЮ "НАУКОВО-ВИРОБНИЧЕ ПІДПРИЄМСТВО "УКРОРГСИНТЕЗ"</t>
  </si>
  <si>
    <t>ТОВАРИСТВО З ОБМЕЖЕНОЮ ВІДПОВІДАЛЬНІСТЮ "МУГЄС 2018"</t>
  </si>
  <si>
    <t>ТОВ "Субос-Україна"</t>
  </si>
  <si>
    <t>громадянин Рябікін Павло Борисович</t>
  </si>
  <si>
    <t>ТОВ "НІКА-Д"</t>
  </si>
  <si>
    <t>ТОВ "СПОРТИВНО-ОЗДОРОВЧИЙ КОМПОЛЕКС "УКРАЇНСЬКИЙ ВОДНОЛИЖНИЙ СТАДІОН"</t>
  </si>
  <si>
    <t>ТОВ "ВЕСТ ОЙЛ ГРУП"</t>
  </si>
  <si>
    <t>ТОВ "БІЗНЕС-ІНВЕСТ-2"</t>
  </si>
  <si>
    <t>ТОВ "ПЕЧЕРСЬК-2006"</t>
  </si>
  <si>
    <t>ГБК "Теремок-2"</t>
  </si>
  <si>
    <t>ПРИВАТНЕ АКЦІОНЕРНЕ ТОВАРИСТВО "ЦЕНТР АГРОПРОМИСЛОВИХ ТЕХНОЛОГІЙ"</t>
  </si>
  <si>
    <t>приватне підприємство "ЕНТЕР-ТЕК"</t>
  </si>
  <si>
    <t>Дочірнє підприємство "ГОРИЗОНТ ПАРК"</t>
  </si>
  <si>
    <t>ТОВ "КАПІТАЛ ПРОДАКШН ПЛЮС"</t>
  </si>
  <si>
    <t>ТОВ "СТАР БІЛДІНГ"</t>
  </si>
  <si>
    <t>ТОВ "ІНВЕСТ-РЕГІОН"</t>
  </si>
  <si>
    <t>ТОВ "Торгівельне підприємство "Гастроном 387"</t>
  </si>
  <si>
    <t>ТОВ "ЄВРОЖИТЛОГРУП"</t>
  </si>
  <si>
    <t>ТОВ "ОСТА ПЛЮС"</t>
  </si>
  <si>
    <t>Приватне підприємство "СМАК-К"</t>
  </si>
  <si>
    <t>32454185</t>
  </si>
  <si>
    <t>Товариство з обмеженою відповідальністю "Європейський дім"</t>
  </si>
  <si>
    <t>32050288</t>
  </si>
  <si>
    <t>35210042</t>
  </si>
  <si>
    <t>Товариство з обмеженою відповідальністю "Оселя Інвест"</t>
  </si>
  <si>
    <t>33745177</t>
  </si>
  <si>
    <t>Товариство з обмеженою відповідальністю "Укрсоцбудінвест"</t>
  </si>
  <si>
    <t>21531782</t>
  </si>
  <si>
    <t>Товариство з обмеженою відповідальністю "Дільмар"</t>
  </si>
  <si>
    <t>40804199</t>
  </si>
  <si>
    <t>Товариство з обмеженою відповідальністю "АВТ КОМПАНІ"</t>
  </si>
  <si>
    <t>32105724</t>
  </si>
  <si>
    <t>Товариство з обмеженою відповідальністю "ОСКА 1"</t>
  </si>
  <si>
    <t>вул. Олекси Тихого 42а</t>
  </si>
  <si>
    <t>вул. Сім'ї Сосніних, 11</t>
  </si>
  <si>
    <t>вул. Міська, 2-А</t>
  </si>
  <si>
    <t>вул. Михайла Бойчука, 1/2</t>
  </si>
  <si>
    <t>вул. Костянтинівська, 72</t>
  </si>
  <si>
    <t>Кільцева дорога, 22</t>
  </si>
  <si>
    <t>вул.Антоновича, 111/17</t>
  </si>
  <si>
    <t>вул. Якутська, 3</t>
  </si>
  <si>
    <t>вул. Дмитрівська, 30</t>
  </si>
  <si>
    <t>вулиця Гродненська, 11-г</t>
  </si>
  <si>
    <t>вул. Зодчих, 70а</t>
  </si>
  <si>
    <t>вул. Межигірська, 55/20</t>
  </si>
  <si>
    <t>вул. Василя Касіяна, 1</t>
  </si>
  <si>
    <t>просп. Героїв Сталінграда, 12</t>
  </si>
  <si>
    <t>вул. Кирилівська, 41-45</t>
  </si>
  <si>
    <t>вул. Волинська, 37</t>
  </si>
  <si>
    <t>риболовно-спортивна база «Смарагдова»</t>
  </si>
  <si>
    <t>вул. Тургенєвська, 21</t>
  </si>
  <si>
    <t>вул. Ентузіастів, 1/2</t>
  </si>
  <si>
    <t>просп. Генерала Ватутіна, 10а</t>
  </si>
  <si>
    <t>перетин вулиць Мельниченка та Великої Окружної</t>
  </si>
  <si>
    <t>просп. Правди, 39а</t>
  </si>
  <si>
    <t>вул. Преображенська, 7в</t>
  </si>
  <si>
    <t>просп. Академіка Глушкова, 5</t>
  </si>
  <si>
    <t>просп. Науки, 26в</t>
  </si>
  <si>
    <t>вул. Оноре де Бальзака, 82а</t>
  </si>
  <si>
    <t>вул. Миколи Закревського, 8</t>
  </si>
  <si>
    <t>вул. Михайла Котельникова, 25 (літ.Б)</t>
  </si>
  <si>
    <t>вул. Миропільська, 8</t>
  </si>
  <si>
    <t>вул. Червоноткацька, 67,69</t>
  </si>
  <si>
    <t>вул.Олекси Тихого (Виборзька), 78а</t>
  </si>
  <si>
    <t>провул.Бехтерівський, 6 (літ.А)</t>
  </si>
  <si>
    <t>просп.Космонавта Комарова, 28</t>
  </si>
  <si>
    <t>проспект Романа Шухевича, 21</t>
  </si>
  <si>
    <t>Наддніпрянське шосе, 8</t>
  </si>
  <si>
    <t>дорога Набережно-Печерська, 1</t>
  </si>
  <si>
    <t>вул.Ділова, 5</t>
  </si>
  <si>
    <t>вул.Дмитра Луценка, 16</t>
  </si>
  <si>
    <t>вул. Салютна, 2б</t>
  </si>
  <si>
    <t>перетин вул. Теодора Драйзера та вул.Електротехнічної</t>
  </si>
  <si>
    <t>вул.Миколи Амосова, 12</t>
  </si>
  <si>
    <t>вул.Миколи Грінченка, 4</t>
  </si>
  <si>
    <t>вул. Сім'ї Кульженків, 14</t>
  </si>
  <si>
    <t>вул.Ямська, 60</t>
  </si>
  <si>
    <t>кільцева дорога, 22</t>
  </si>
  <si>
    <t>вул.Маршала Гречка, 8</t>
  </si>
  <si>
    <t>шосе Столичне, 27 км</t>
  </si>
  <si>
    <t>перетин вул. Академіка Заболотного та Столичного шосе</t>
  </si>
  <si>
    <t>вул. Академіка Заболотного, 132</t>
  </si>
  <si>
    <t>вул. Тулузи, 1а</t>
  </si>
  <si>
    <t>на примиканні вулиць Командарма Уборевича та Академіка Вернадського до просп.Академіка Палладіна у Святошинському районі м.Києва</t>
  </si>
  <si>
    <t>вул. Оноре де Бальзака, 16-24</t>
  </si>
  <si>
    <t>#</t>
  </si>
  <si>
    <t>02904438|#|#</t>
  </si>
  <si>
    <t>#|38272410|23165465</t>
  </si>
  <si>
    <t>30977943|#</t>
  </si>
  <si>
    <t>23716698|#</t>
  </si>
  <si>
    <r>
      <t xml:space="preserve">Реєстр земельних ділянок міста Києва, щодо яких станом на 01.06.2020 діють договори оренди (тимчасового користування) 
</t>
    </r>
    <r>
      <rPr>
        <b/>
        <sz val="12"/>
        <color theme="1"/>
        <rFont val="Times New Roman"/>
        <family val="1"/>
        <charset val="204"/>
      </rPr>
      <t>(за даними автоматизованої системи ведення міського земельного кадастру)</t>
    </r>
  </si>
  <si>
    <t>Орендна плата за один місяць (якщо застосовується третя орендна плата), грн</t>
  </si>
  <si>
    <t>Орендна плата за один місяць  (якщо застосовується друга орендна плата), грн</t>
  </si>
  <si>
    <t>Основна орендна ставка в ДО</t>
  </si>
</sst>
</file>

<file path=xl/styles.xml><?xml version="1.0" encoding="utf-8"?>
<styleSheet xmlns="http://schemas.openxmlformats.org/spreadsheetml/2006/main">
  <numFmts count="6">
    <numFmt numFmtId="164" formatCode="0.0000"/>
    <numFmt numFmtId="165" formatCode="dd\.mm\.yyyy"/>
    <numFmt numFmtId="166" formatCode="0.0%"/>
    <numFmt numFmtId="167" formatCode="0.000%"/>
    <numFmt numFmtId="168" formatCode="0.00000000%"/>
    <numFmt numFmtId="169" formatCode="0.0"/>
  </numFmts>
  <fonts count="15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6"/>
      <name val="Times New Roman"/>
      <family val="1"/>
      <charset val="204"/>
    </font>
    <font>
      <sz val="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1" fillId="0" borderId="0" xfId="0" applyFont="1" applyAlignment="1">
      <alignment horizontal="center" vertical="center" wrapText="1"/>
    </xf>
    <xf numFmtId="0" fontId="3" fillId="3" borderId="3" xfId="0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left" vertical="center" wrapText="1"/>
    </xf>
    <xf numFmtId="165" fontId="1" fillId="5" borderId="17" xfId="0" applyNumberFormat="1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9" fontId="1" fillId="2" borderId="16" xfId="0" applyNumberFormat="1" applyFont="1" applyFill="1" applyBorder="1" applyAlignment="1">
      <alignment horizontal="center" vertical="center"/>
    </xf>
    <xf numFmtId="4" fontId="5" fillId="2" borderId="17" xfId="0" applyNumberFormat="1" applyFont="1" applyFill="1" applyBorder="1" applyAlignment="1">
      <alignment horizontal="center" vertical="center"/>
    </xf>
    <xf numFmtId="4" fontId="1" fillId="2" borderId="15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4" fontId="1" fillId="2" borderId="17" xfId="0" applyNumberFormat="1" applyFont="1" applyFill="1" applyBorder="1" applyAlignment="1">
      <alignment horizontal="center" vertical="center"/>
    </xf>
    <xf numFmtId="4" fontId="1" fillId="2" borderId="18" xfId="0" applyNumberFormat="1" applyFont="1" applyFill="1" applyBorder="1" applyAlignment="1">
      <alignment horizontal="center" vertical="center"/>
    </xf>
    <xf numFmtId="166" fontId="1" fillId="2" borderId="16" xfId="0" applyNumberFormat="1" applyFont="1" applyFill="1" applyBorder="1" applyAlignment="1">
      <alignment horizontal="center" vertical="center"/>
    </xf>
    <xf numFmtId="4" fontId="1" fillId="2" borderId="14" xfId="0" applyNumberFormat="1" applyFont="1" applyFill="1" applyBorder="1" applyAlignment="1">
      <alignment horizontal="center" vertical="center"/>
    </xf>
    <xf numFmtId="4" fontId="1" fillId="2" borderId="1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left" vertical="center" wrapText="1"/>
    </xf>
    <xf numFmtId="165" fontId="5" fillId="2" borderId="17" xfId="0" applyNumberFormat="1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vertical="center"/>
    </xf>
    <xf numFmtId="9" fontId="5" fillId="2" borderId="16" xfId="0" applyNumberFormat="1" applyFont="1" applyFill="1" applyBorder="1" applyAlignment="1">
      <alignment horizontal="center" vertical="center"/>
    </xf>
    <xf numFmtId="166" fontId="5" fillId="2" borderId="16" xfId="0" applyNumberFormat="1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horizontal="center" vertical="center"/>
    </xf>
    <xf numFmtId="4" fontId="5" fillId="2" borderId="18" xfId="0" applyNumberFormat="1" applyFont="1" applyFill="1" applyBorder="1" applyAlignment="1">
      <alignment horizontal="center" vertical="center"/>
    </xf>
    <xf numFmtId="4" fontId="5" fillId="2" borderId="16" xfId="0" applyNumberFormat="1" applyFont="1" applyFill="1" applyBorder="1" applyAlignment="1">
      <alignment horizontal="center" vertical="center"/>
    </xf>
    <xf numFmtId="4" fontId="5" fillId="2" borderId="15" xfId="0" applyNumberFormat="1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left" vertical="center" wrapText="1"/>
    </xf>
    <xf numFmtId="165" fontId="5" fillId="5" borderId="17" xfId="0" applyNumberFormat="1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left" vertical="center" wrapText="1"/>
    </xf>
    <xf numFmtId="165" fontId="1" fillId="2" borderId="1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vertical="center"/>
    </xf>
    <xf numFmtId="167" fontId="1" fillId="2" borderId="16" xfId="0" applyNumberFormat="1" applyFont="1" applyFill="1" applyBorder="1" applyAlignment="1">
      <alignment horizontal="center" vertical="center"/>
    </xf>
    <xf numFmtId="10" fontId="1" fillId="2" borderId="16" xfId="0" applyNumberFormat="1" applyFont="1" applyFill="1" applyBorder="1" applyAlignment="1">
      <alignment horizontal="center" vertical="center"/>
    </xf>
    <xf numFmtId="10" fontId="1" fillId="2" borderId="14" xfId="0" applyNumberFormat="1" applyFont="1" applyFill="1" applyBorder="1" applyAlignment="1">
      <alignment horizontal="center" vertical="center"/>
    </xf>
    <xf numFmtId="9" fontId="1" fillId="2" borderId="16" xfId="0" applyNumberFormat="1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5" borderId="12" xfId="0" applyNumberFormat="1" applyFont="1" applyFill="1" applyBorder="1" applyAlignment="1">
      <alignment horizontal="left" vertical="center" wrapText="1"/>
    </xf>
    <xf numFmtId="4" fontId="1" fillId="2" borderId="18" xfId="0" applyNumberFormat="1" applyFont="1" applyFill="1" applyBorder="1" applyAlignment="1">
      <alignment horizontal="left" vertical="center" wrapText="1"/>
    </xf>
    <xf numFmtId="4" fontId="1" fillId="5" borderId="18" xfId="0" applyNumberFormat="1" applyFont="1" applyFill="1" applyBorder="1" applyAlignment="1">
      <alignment horizontal="left" vertical="center" wrapText="1"/>
    </xf>
    <xf numFmtId="4" fontId="5" fillId="2" borderId="18" xfId="0" applyNumberFormat="1" applyFont="1" applyFill="1" applyBorder="1" applyAlignment="1">
      <alignment horizontal="left" vertical="center" wrapText="1"/>
    </xf>
    <xf numFmtId="4" fontId="5" fillId="5" borderId="18" xfId="0" applyNumberFormat="1" applyFont="1" applyFill="1" applyBorder="1" applyAlignment="1">
      <alignment horizontal="left" vertical="center" wrapText="1"/>
    </xf>
    <xf numFmtId="4" fontId="1" fillId="5" borderId="21" xfId="0" applyNumberFormat="1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5" borderId="16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 wrapText="1"/>
    </xf>
    <xf numFmtId="0" fontId="1" fillId="2" borderId="16" xfId="0" applyFont="1" applyFill="1" applyBorder="1" applyAlignment="1">
      <alignment horizontal="left" vertical="center" wrapText="1"/>
    </xf>
    <xf numFmtId="0" fontId="5" fillId="5" borderId="16" xfId="0" applyFont="1" applyFill="1" applyBorder="1" applyAlignment="1">
      <alignment horizontal="left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14" fontId="3" fillId="3" borderId="29" xfId="0" applyNumberFormat="1" applyFont="1" applyFill="1" applyBorder="1" applyAlignment="1">
      <alignment horizontal="center" vertical="center" wrapText="1"/>
    </xf>
    <xf numFmtId="165" fontId="1" fillId="5" borderId="15" xfId="0" applyNumberFormat="1" applyFont="1" applyFill="1" applyBorder="1" applyAlignment="1">
      <alignment horizontal="center" vertical="center" wrapText="1"/>
    </xf>
    <xf numFmtId="165" fontId="5" fillId="2" borderId="15" xfId="0" applyNumberFormat="1" applyFont="1" applyFill="1" applyBorder="1" applyAlignment="1">
      <alignment horizontal="center" vertical="center" wrapText="1"/>
    </xf>
    <xf numFmtId="165" fontId="5" fillId="5" borderId="15" xfId="0" applyNumberFormat="1" applyFont="1" applyFill="1" applyBorder="1" applyAlignment="1">
      <alignment horizontal="center" vertical="center" wrapText="1"/>
    </xf>
    <xf numFmtId="165" fontId="1" fillId="2" borderId="15" xfId="0" applyNumberFormat="1" applyFont="1" applyFill="1" applyBorder="1" applyAlignment="1">
      <alignment horizontal="center" vertical="center" wrapText="1"/>
    </xf>
    <xf numFmtId="0" fontId="7" fillId="0" borderId="0" xfId="0" applyFont="1" applyAlignment="1"/>
    <xf numFmtId="14" fontId="8" fillId="3" borderId="7" xfId="0" applyNumberFormat="1" applyFont="1" applyFill="1" applyBorder="1" applyAlignment="1">
      <alignment vertical="center"/>
    </xf>
    <xf numFmtId="14" fontId="8" fillId="3" borderId="8" xfId="0" applyNumberFormat="1" applyFont="1" applyFill="1" applyBorder="1" applyAlignment="1">
      <alignment vertical="center"/>
    </xf>
    <xf numFmtId="0" fontId="7" fillId="4" borderId="14" xfId="0" applyFont="1" applyFill="1" applyBorder="1" applyAlignment="1">
      <alignment vertical="center"/>
    </xf>
    <xf numFmtId="0" fontId="7" fillId="4" borderId="15" xfId="0" applyFont="1" applyFill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7" fillId="0" borderId="14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0" fontId="7" fillId="5" borderId="14" xfId="0" applyFont="1" applyFill="1" applyBorder="1" applyAlignment="1">
      <alignment vertical="center"/>
    </xf>
    <xf numFmtId="0" fontId="7" fillId="5" borderId="15" xfId="0" applyFont="1" applyFill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2" borderId="15" xfId="0" applyFont="1" applyFill="1" applyBorder="1" applyAlignment="1">
      <alignment vertical="center"/>
    </xf>
    <xf numFmtId="0" fontId="9" fillId="5" borderId="14" xfId="0" applyFont="1" applyFill="1" applyBorder="1" applyAlignment="1">
      <alignment vertical="center"/>
    </xf>
    <xf numFmtId="0" fontId="9" fillId="5" borderId="15" xfId="0" applyFont="1" applyFill="1" applyBorder="1" applyAlignment="1">
      <alignment vertical="center"/>
    </xf>
    <xf numFmtId="0" fontId="7" fillId="2" borderId="14" xfId="0" applyFont="1" applyFill="1" applyBorder="1" applyAlignment="1">
      <alignment vertical="center"/>
    </xf>
    <xf numFmtId="0" fontId="7" fillId="2" borderId="15" xfId="0" applyFont="1" applyFill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14" xfId="0" applyFont="1" applyFill="1" applyBorder="1" applyAlignment="1">
      <alignment vertical="center"/>
    </xf>
    <xf numFmtId="0" fontId="9" fillId="0" borderId="15" xfId="0" applyFont="1" applyFill="1" applyBorder="1" applyAlignment="1">
      <alignment vertical="center"/>
    </xf>
    <xf numFmtId="0" fontId="7" fillId="4" borderId="26" xfId="0" applyFont="1" applyFill="1" applyBorder="1" applyAlignment="1">
      <alignment vertical="center"/>
    </xf>
    <xf numFmtId="0" fontId="7" fillId="4" borderId="27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1" fillId="2" borderId="16" xfId="0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left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left" vertical="center" wrapText="1"/>
    </xf>
    <xf numFmtId="165" fontId="1" fillId="5" borderId="13" xfId="0" applyNumberFormat="1" applyFont="1" applyFill="1" applyBorder="1" applyAlignment="1">
      <alignment horizontal="center" vertical="center" wrapText="1"/>
    </xf>
    <xf numFmtId="165" fontId="1" fillId="5" borderId="8" xfId="0" applyNumberFormat="1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 wrapText="1"/>
    </xf>
    <xf numFmtId="9" fontId="1" fillId="2" borderId="11" xfId="0" applyNumberFormat="1" applyFont="1" applyFill="1" applyBorder="1" applyAlignment="1">
      <alignment horizontal="center" vertical="center"/>
    </xf>
    <xf numFmtId="4" fontId="1" fillId="2" borderId="13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12" xfId="0" applyNumberFormat="1" applyFont="1" applyFill="1" applyBorder="1" applyAlignment="1">
      <alignment horizontal="center" vertical="center"/>
    </xf>
    <xf numFmtId="166" fontId="1" fillId="2" borderId="11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11" xfId="0" applyNumberFormat="1" applyFont="1" applyFill="1" applyBorder="1" applyAlignment="1">
      <alignment horizontal="center" vertical="center"/>
    </xf>
    <xf numFmtId="166" fontId="1" fillId="2" borderId="14" xfId="0" applyNumberFormat="1" applyFont="1" applyFill="1" applyBorder="1" applyAlignment="1">
      <alignment horizontal="center" vertical="center"/>
    </xf>
    <xf numFmtId="4" fontId="1" fillId="2" borderId="18" xfId="0" applyNumberFormat="1" applyFont="1" applyFill="1" applyBorder="1" applyAlignment="1">
      <alignment horizontal="left" vertical="center"/>
    </xf>
    <xf numFmtId="10" fontId="1" fillId="2" borderId="16" xfId="0" applyNumberFormat="1" applyFont="1" applyFill="1" applyBorder="1" applyAlignment="1">
      <alignment horizontal="center" vertical="center" wrapText="1"/>
    </xf>
    <xf numFmtId="9" fontId="1" fillId="2" borderId="15" xfId="0" applyNumberFormat="1" applyFont="1" applyFill="1" applyBorder="1" applyAlignment="1">
      <alignment horizontal="center" vertical="center"/>
    </xf>
    <xf numFmtId="167" fontId="5" fillId="2" borderId="16" xfId="0" applyNumberFormat="1" applyFont="1" applyFill="1" applyBorder="1" applyAlignment="1">
      <alignment horizontal="center" vertical="center"/>
    </xf>
    <xf numFmtId="168" fontId="1" fillId="2" borderId="16" xfId="0" applyNumberFormat="1" applyFont="1" applyFill="1" applyBorder="1" applyAlignment="1">
      <alignment horizontal="center" vertical="center"/>
    </xf>
    <xf numFmtId="9" fontId="1" fillId="2" borderId="22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4" xfId="0" applyNumberFormat="1" applyFont="1" applyFill="1" applyBorder="1" applyAlignment="1">
      <alignment horizontal="center" vertical="center"/>
    </xf>
    <xf numFmtId="4" fontId="1" fillId="2" borderId="21" xfId="0" applyNumberFormat="1" applyFont="1" applyFill="1" applyBorder="1" applyAlignment="1">
      <alignment horizontal="center" vertical="center"/>
    </xf>
    <xf numFmtId="166" fontId="1" fillId="2" borderId="22" xfId="0" applyNumberFormat="1" applyFont="1" applyFill="1" applyBorder="1" applyAlignment="1">
      <alignment horizontal="center" vertical="center"/>
    </xf>
    <xf numFmtId="4" fontId="1" fillId="2" borderId="25" xfId="0" applyNumberFormat="1" applyFont="1" applyFill="1" applyBorder="1" applyAlignment="1">
      <alignment horizontal="center" vertical="center"/>
    </xf>
    <xf numFmtId="4" fontId="1" fillId="2" borderId="22" xfId="0" applyNumberFormat="1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1" fillId="5" borderId="23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left" vertical="center" wrapText="1"/>
    </xf>
    <xf numFmtId="165" fontId="1" fillId="5" borderId="23" xfId="0" applyNumberFormat="1" applyFont="1" applyFill="1" applyBorder="1" applyAlignment="1">
      <alignment horizontal="center" vertical="center" wrapText="1"/>
    </xf>
    <xf numFmtId="165" fontId="1" fillId="5" borderId="24" xfId="0" applyNumberFormat="1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vertical="center"/>
    </xf>
    <xf numFmtId="0" fontId="1" fillId="5" borderId="22" xfId="0" applyFont="1" applyFill="1" applyBorder="1" applyAlignment="1">
      <alignment horizontal="left" vertical="center" wrapText="1"/>
    </xf>
    <xf numFmtId="166" fontId="1" fillId="2" borderId="17" xfId="0" applyNumberFormat="1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0" fontId="4" fillId="0" borderId="2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left" vertical="center"/>
    </xf>
    <xf numFmtId="0" fontId="13" fillId="0" borderId="20" xfId="0" applyFont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 vertical="center"/>
    </xf>
    <xf numFmtId="0" fontId="13" fillId="2" borderId="17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/>
    </xf>
    <xf numFmtId="14" fontId="13" fillId="0" borderId="20" xfId="0" applyNumberFormat="1" applyFont="1" applyBorder="1" applyAlignment="1">
      <alignment horizontal="center" vertical="center"/>
    </xf>
    <xf numFmtId="14" fontId="13" fillId="0" borderId="17" xfId="0" applyNumberFormat="1" applyFont="1" applyBorder="1" applyAlignment="1">
      <alignment horizontal="center" vertical="center"/>
    </xf>
    <xf numFmtId="14" fontId="13" fillId="0" borderId="17" xfId="0" applyNumberFormat="1" applyFont="1" applyBorder="1" applyAlignment="1">
      <alignment horizontal="left" vertical="center"/>
    </xf>
    <xf numFmtId="14" fontId="13" fillId="2" borderId="17" xfId="0" applyNumberFormat="1" applyFont="1" applyFill="1" applyBorder="1" applyAlignment="1">
      <alignment horizontal="center" vertical="center"/>
    </xf>
    <xf numFmtId="14" fontId="4" fillId="0" borderId="17" xfId="0" applyNumberFormat="1" applyFont="1" applyFill="1" applyBorder="1" applyAlignment="1">
      <alignment horizontal="center" vertical="center"/>
    </xf>
    <xf numFmtId="14" fontId="4" fillId="0" borderId="9" xfId="0" applyNumberFormat="1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/>
    </xf>
    <xf numFmtId="4" fontId="13" fillId="2" borderId="15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/>
    </xf>
    <xf numFmtId="164" fontId="13" fillId="0" borderId="16" xfId="0" applyNumberFormat="1" applyFont="1" applyBorder="1" applyAlignment="1">
      <alignment horizontal="center" vertical="center"/>
    </xf>
    <xf numFmtId="164" fontId="13" fillId="2" borderId="16" xfId="0" applyNumberFormat="1" applyFont="1" applyFill="1" applyBorder="1" applyAlignment="1">
      <alignment horizontal="center" vertical="center"/>
    </xf>
    <xf numFmtId="4" fontId="4" fillId="0" borderId="15" xfId="0" applyNumberFormat="1" applyFont="1" applyFill="1" applyBorder="1" applyAlignment="1">
      <alignment horizontal="center" vertical="center" wrapText="1"/>
    </xf>
    <xf numFmtId="164" fontId="4" fillId="0" borderId="16" xfId="0" applyNumberFormat="1" applyFont="1" applyFill="1" applyBorder="1" applyAlignment="1">
      <alignment horizontal="center" vertical="center"/>
    </xf>
    <xf numFmtId="4" fontId="4" fillId="0" borderId="31" xfId="0" applyNumberFormat="1" applyFont="1" applyFill="1" applyBorder="1" applyAlignment="1">
      <alignment horizontal="center" vertical="center" wrapText="1"/>
    </xf>
    <xf numFmtId="164" fontId="4" fillId="0" borderId="32" xfId="0" applyNumberFormat="1" applyFont="1" applyFill="1" applyBorder="1" applyAlignment="1">
      <alignment horizontal="center" vertical="center"/>
    </xf>
    <xf numFmtId="9" fontId="13" fillId="0" borderId="19" xfId="0" applyNumberFormat="1" applyFont="1" applyBorder="1" applyAlignment="1">
      <alignment horizontal="center" vertical="center"/>
    </xf>
    <xf numFmtId="4" fontId="13" fillId="0" borderId="15" xfId="0" applyNumberFormat="1" applyFont="1" applyFill="1" applyBorder="1" applyAlignment="1">
      <alignment horizontal="center" vertical="center"/>
    </xf>
    <xf numFmtId="4" fontId="13" fillId="0" borderId="17" xfId="0" applyNumberFormat="1" applyFont="1" applyFill="1" applyBorder="1" applyAlignment="1">
      <alignment horizontal="center" vertical="center"/>
    </xf>
    <xf numFmtId="9" fontId="13" fillId="0" borderId="16" xfId="0" applyNumberFormat="1" applyFont="1" applyFill="1" applyBorder="1" applyAlignment="1">
      <alignment horizontal="center" vertical="center"/>
    </xf>
    <xf numFmtId="9" fontId="13" fillId="0" borderId="16" xfId="0" applyNumberFormat="1" applyFont="1" applyBorder="1" applyAlignment="1">
      <alignment horizontal="center" vertical="center"/>
    </xf>
    <xf numFmtId="166" fontId="13" fillId="0" borderId="16" xfId="0" applyNumberFormat="1" applyFont="1" applyBorder="1" applyAlignment="1">
      <alignment horizontal="center" vertical="center"/>
    </xf>
    <xf numFmtId="9" fontId="13" fillId="2" borderId="16" xfId="0" applyNumberFormat="1" applyFont="1" applyFill="1" applyBorder="1" applyAlignment="1">
      <alignment horizontal="center" vertical="center"/>
    </xf>
    <xf numFmtId="4" fontId="4" fillId="0" borderId="15" xfId="0" applyNumberFormat="1" applyFont="1" applyFill="1" applyBorder="1" applyAlignment="1">
      <alignment horizontal="center" vertical="center"/>
    </xf>
    <xf numFmtId="4" fontId="4" fillId="0" borderId="17" xfId="0" applyNumberFormat="1" applyFont="1" applyFill="1" applyBorder="1" applyAlignment="1">
      <alignment horizontal="center" vertical="center"/>
    </xf>
    <xf numFmtId="9" fontId="4" fillId="0" borderId="16" xfId="0" applyNumberFormat="1" applyFont="1" applyFill="1" applyBorder="1" applyAlignment="1">
      <alignment horizontal="center" vertical="center"/>
    </xf>
    <xf numFmtId="10" fontId="4" fillId="0" borderId="16" xfId="0" applyNumberFormat="1" applyFont="1" applyFill="1" applyBorder="1" applyAlignment="1">
      <alignment horizontal="center" vertical="center"/>
    </xf>
    <xf numFmtId="166" fontId="4" fillId="0" borderId="16" xfId="0" applyNumberFormat="1" applyFont="1" applyFill="1" applyBorder="1" applyAlignment="1">
      <alignment horizontal="center" vertical="center"/>
    </xf>
    <xf numFmtId="4" fontId="4" fillId="0" borderId="31" xfId="0" applyNumberFormat="1" applyFont="1" applyFill="1" applyBorder="1" applyAlignment="1">
      <alignment horizontal="center" vertical="center"/>
    </xf>
    <xf numFmtId="4" fontId="4" fillId="0" borderId="9" xfId="0" applyNumberFormat="1" applyFont="1" applyFill="1" applyBorder="1" applyAlignment="1">
      <alignment horizontal="center" vertical="center"/>
    </xf>
    <xf numFmtId="9" fontId="4" fillId="0" borderId="32" xfId="0" applyNumberFormat="1" applyFont="1" applyFill="1" applyBorder="1" applyAlignment="1">
      <alignment horizontal="center" vertical="center"/>
    </xf>
    <xf numFmtId="4" fontId="13" fillId="0" borderId="20" xfId="0" applyNumberFormat="1" applyFont="1" applyFill="1" applyBorder="1" applyAlignment="1">
      <alignment horizontal="center" vertical="center"/>
    </xf>
    <xf numFmtId="9" fontId="13" fillId="0" borderId="14" xfId="0" applyNumberFormat="1" applyFont="1" applyFill="1" applyBorder="1" applyAlignment="1">
      <alignment horizontal="center" vertical="center"/>
    </xf>
    <xf numFmtId="166" fontId="13" fillId="0" borderId="14" xfId="0" applyNumberFormat="1" applyFont="1" applyFill="1" applyBorder="1" applyAlignment="1">
      <alignment horizontal="center" vertical="center"/>
    </xf>
    <xf numFmtId="4" fontId="4" fillId="0" borderId="18" xfId="0" applyNumberFormat="1" applyFont="1" applyFill="1" applyBorder="1" applyAlignment="1">
      <alignment horizontal="center" vertical="center"/>
    </xf>
    <xf numFmtId="9" fontId="4" fillId="0" borderId="14" xfId="0" applyNumberFormat="1" applyFont="1" applyFill="1" applyBorder="1" applyAlignment="1">
      <alignment horizontal="center" vertical="center"/>
    </xf>
    <xf numFmtId="166" fontId="4" fillId="0" borderId="14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10" fontId="4" fillId="0" borderId="14" xfId="0" applyNumberFormat="1" applyFont="1" applyFill="1" applyBorder="1" applyAlignment="1">
      <alignment horizontal="center" vertical="center"/>
    </xf>
    <xf numFmtId="4" fontId="4" fillId="0" borderId="10" xfId="0" applyNumberFormat="1" applyFont="1" applyFill="1" applyBorder="1" applyAlignment="1">
      <alignment horizontal="center" vertical="center"/>
    </xf>
    <xf numFmtId="9" fontId="4" fillId="0" borderId="30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" fontId="1" fillId="0" borderId="13" xfId="0" applyNumberFormat="1" applyFont="1" applyFill="1" applyBorder="1" applyAlignment="1">
      <alignment horizontal="center" vertical="center"/>
    </xf>
    <xf numFmtId="4" fontId="1" fillId="0" borderId="8" xfId="0" applyNumberFormat="1" applyFont="1" applyFill="1" applyBorder="1" applyAlignment="1">
      <alignment horizontal="center" vertical="center"/>
    </xf>
    <xf numFmtId="9" fontId="1" fillId="0" borderId="7" xfId="0" applyNumberFormat="1" applyFont="1" applyFill="1" applyBorder="1" applyAlignment="1">
      <alignment horizontal="center" vertical="center"/>
    </xf>
    <xf numFmtId="4" fontId="1" fillId="0" borderId="12" xfId="0" applyNumberFormat="1" applyFont="1" applyFill="1" applyBorder="1" applyAlignment="1">
      <alignment horizontal="center" vertical="center"/>
    </xf>
    <xf numFmtId="4" fontId="1" fillId="0" borderId="17" xfId="0" applyNumberFormat="1" applyFont="1" applyFill="1" applyBorder="1" applyAlignment="1">
      <alignment horizontal="center" vertical="center"/>
    </xf>
    <xf numFmtId="4" fontId="1" fillId="0" borderId="15" xfId="0" applyNumberFormat="1" applyFont="1" applyFill="1" applyBorder="1" applyAlignment="1">
      <alignment horizontal="center" vertical="center"/>
    </xf>
    <xf numFmtId="10" fontId="1" fillId="0" borderId="14" xfId="0" applyNumberFormat="1" applyFont="1" applyFill="1" applyBorder="1" applyAlignment="1">
      <alignment horizontal="center" vertical="center"/>
    </xf>
    <xf numFmtId="4" fontId="1" fillId="0" borderId="18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9" fontId="1" fillId="0" borderId="14" xfId="0" applyNumberFormat="1" applyFont="1" applyFill="1" applyBorder="1" applyAlignment="1">
      <alignment horizontal="center" vertical="center"/>
    </xf>
    <xf numFmtId="166" fontId="1" fillId="0" borderId="14" xfId="0" applyNumberFormat="1" applyFont="1" applyFill="1" applyBorder="1" applyAlignment="1">
      <alignment horizontal="center" vertical="center"/>
    </xf>
    <xf numFmtId="4" fontId="5" fillId="0" borderId="17" xfId="0" applyNumberFormat="1" applyFont="1" applyFill="1" applyBorder="1" applyAlignment="1">
      <alignment horizontal="center" vertical="center"/>
    </xf>
    <xf numFmtId="9" fontId="5" fillId="0" borderId="14" xfId="0" applyNumberFormat="1" applyFont="1" applyFill="1" applyBorder="1" applyAlignment="1">
      <alignment horizontal="center" vertical="center"/>
    </xf>
    <xf numFmtId="10" fontId="5" fillId="0" borderId="14" xfId="0" applyNumberFormat="1" applyFont="1" applyFill="1" applyBorder="1" applyAlignment="1">
      <alignment horizontal="center" vertical="center"/>
    </xf>
    <xf numFmtId="4" fontId="5" fillId="0" borderId="15" xfId="0" applyNumberFormat="1" applyFont="1" applyFill="1" applyBorder="1" applyAlignment="1">
      <alignment horizontal="center" vertical="center"/>
    </xf>
    <xf numFmtId="4" fontId="5" fillId="0" borderId="18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4" fontId="1" fillId="0" borderId="23" xfId="0" applyNumberFormat="1" applyFont="1" applyFill="1" applyBorder="1" applyAlignment="1">
      <alignment horizontal="center" vertical="center"/>
    </xf>
    <xf numFmtId="4" fontId="1" fillId="0" borderId="24" xfId="0" applyNumberFormat="1" applyFont="1" applyFill="1" applyBorder="1" applyAlignment="1">
      <alignment horizontal="center" vertical="center"/>
    </xf>
    <xf numFmtId="9" fontId="1" fillId="0" borderId="25" xfId="0" applyNumberFormat="1" applyFont="1" applyFill="1" applyBorder="1" applyAlignment="1">
      <alignment horizontal="center" vertical="center"/>
    </xf>
    <xf numFmtId="4" fontId="1" fillId="0" borderId="21" xfId="0" applyNumberFormat="1" applyFont="1" applyFill="1" applyBorder="1" applyAlignment="1">
      <alignment horizontal="center" vertical="center"/>
    </xf>
    <xf numFmtId="10" fontId="13" fillId="0" borderId="14" xfId="0" applyNumberFormat="1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9" fontId="13" fillId="0" borderId="26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4" fontId="6" fillId="0" borderId="13" xfId="0" applyNumberFormat="1" applyFont="1" applyFill="1" applyBorder="1" applyAlignment="1">
      <alignment horizontal="center" vertical="center"/>
    </xf>
    <xf numFmtId="4" fontId="6" fillId="0" borderId="17" xfId="0" applyNumberFormat="1" applyFont="1" applyFill="1" applyBorder="1" applyAlignment="1">
      <alignment horizontal="center" vertical="center"/>
    </xf>
    <xf numFmtId="4" fontId="3" fillId="0" borderId="17" xfId="0" applyNumberFormat="1" applyFont="1" applyFill="1" applyBorder="1" applyAlignment="1">
      <alignment horizontal="center" vertical="center"/>
    </xf>
    <xf numFmtId="4" fontId="6" fillId="0" borderId="23" xfId="0" applyNumberFormat="1" applyFont="1" applyFill="1" applyBorder="1" applyAlignment="1">
      <alignment horizontal="center" vertical="center"/>
    </xf>
    <xf numFmtId="4" fontId="2" fillId="0" borderId="9" xfId="0" applyNumberFormat="1" applyFont="1" applyFill="1" applyBorder="1" applyAlignment="1">
      <alignment horizontal="center" vertical="center"/>
    </xf>
    <xf numFmtId="4" fontId="2" fillId="0" borderId="17" xfId="0" applyNumberFormat="1" applyFont="1" applyFill="1" applyBorder="1" applyAlignment="1">
      <alignment horizontal="center" vertical="center"/>
    </xf>
    <xf numFmtId="4" fontId="12" fillId="0" borderId="17" xfId="0" applyNumberFormat="1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69" fontId="6" fillId="0" borderId="0" xfId="0" applyNumberFormat="1" applyFont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revisionHeaders" Target="revisions/revisionHeader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usernames" Target="revisions/userNam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revisions/_rels/revisionHeaders.xml.rels><?xml version="1.0" encoding="UTF-8" standalone="yes"?>
<Relationships xmlns="http://schemas.openxmlformats.org/package/2006/relationships"><Relationship Id="rId39" Type="http://schemas.openxmlformats.org/officeDocument/2006/relationships/revisionLog" Target="revisionLog39.xml"/><Relationship Id="rId26" Type="http://schemas.openxmlformats.org/officeDocument/2006/relationships/revisionLog" Target="revisionLog26.xml"/><Relationship Id="rId55" Type="http://schemas.openxmlformats.org/officeDocument/2006/relationships/revisionLog" Target="revisionLog55.xml"/><Relationship Id="rId34" Type="http://schemas.openxmlformats.org/officeDocument/2006/relationships/revisionLog" Target="revisionLog34.xml"/><Relationship Id="rId42" Type="http://schemas.openxmlformats.org/officeDocument/2006/relationships/revisionLog" Target="revisionLog42.xml"/><Relationship Id="rId47" Type="http://schemas.openxmlformats.org/officeDocument/2006/relationships/revisionLog" Target="revisionLog47.xml"/><Relationship Id="rId50" Type="http://schemas.openxmlformats.org/officeDocument/2006/relationships/revisionLog" Target="revisionLog50.xml"/><Relationship Id="rId63" Type="http://schemas.openxmlformats.org/officeDocument/2006/relationships/revisionLog" Target="revisionLog2.xml"/><Relationship Id="rId68" Type="http://schemas.openxmlformats.org/officeDocument/2006/relationships/revisionLog" Target="revisionLog7.xml"/><Relationship Id="rId71" Type="http://schemas.openxmlformats.org/officeDocument/2006/relationships/revisionLog" Target="revisionLog10.xml"/><Relationship Id="rId59" Type="http://schemas.openxmlformats.org/officeDocument/2006/relationships/revisionLog" Target="revisionLog59.xml"/><Relationship Id="rId46" Type="http://schemas.openxmlformats.org/officeDocument/2006/relationships/revisionLog" Target="revisionLog46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38" Type="http://schemas.openxmlformats.org/officeDocument/2006/relationships/revisionLog" Target="revisionLog38.xml"/><Relationship Id="rId67" Type="http://schemas.openxmlformats.org/officeDocument/2006/relationships/revisionLog" Target="revisionLog6.xml"/><Relationship Id="rId29" Type="http://schemas.openxmlformats.org/officeDocument/2006/relationships/revisionLog" Target="revisionLog29.xml"/><Relationship Id="rId54" Type="http://schemas.openxmlformats.org/officeDocument/2006/relationships/revisionLog" Target="revisionLog54.xml"/><Relationship Id="rId41" Type="http://schemas.openxmlformats.org/officeDocument/2006/relationships/revisionLog" Target="revisionLog41.xml"/><Relationship Id="rId62" Type="http://schemas.openxmlformats.org/officeDocument/2006/relationships/revisionLog" Target="revisionLog11.xml"/><Relationship Id="rId70" Type="http://schemas.openxmlformats.org/officeDocument/2006/relationships/revisionLog" Target="revisionLog9.xml"/><Relationship Id="rId58" Type="http://schemas.openxmlformats.org/officeDocument/2006/relationships/revisionLog" Target="revisionLog58.xml"/><Relationship Id="rId24" Type="http://schemas.openxmlformats.org/officeDocument/2006/relationships/revisionLog" Target="revisionLog24.xml"/><Relationship Id="rId32" Type="http://schemas.openxmlformats.org/officeDocument/2006/relationships/revisionLog" Target="revisionLog32.xml"/><Relationship Id="rId37" Type="http://schemas.openxmlformats.org/officeDocument/2006/relationships/revisionLog" Target="revisionLog37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53" Type="http://schemas.openxmlformats.org/officeDocument/2006/relationships/revisionLog" Target="revisionLog53.xml"/><Relationship Id="rId66" Type="http://schemas.openxmlformats.org/officeDocument/2006/relationships/revisionLog" Target="revisionLog5.xml"/><Relationship Id="rId61" Type="http://schemas.openxmlformats.org/officeDocument/2006/relationships/revisionLog" Target="revisionLog61.xml"/><Relationship Id="rId57" Type="http://schemas.openxmlformats.org/officeDocument/2006/relationships/revisionLog" Target="revisionLog57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36" Type="http://schemas.openxmlformats.org/officeDocument/2006/relationships/revisionLog" Target="revisionLog36.xml"/><Relationship Id="rId49" Type="http://schemas.openxmlformats.org/officeDocument/2006/relationships/revisionLog" Target="revisionLog49.xml"/><Relationship Id="rId52" Type="http://schemas.openxmlformats.org/officeDocument/2006/relationships/revisionLog" Target="revisionLog52.xml"/><Relationship Id="rId60" Type="http://schemas.openxmlformats.org/officeDocument/2006/relationships/revisionLog" Target="revisionLog60.xml"/><Relationship Id="rId31" Type="http://schemas.openxmlformats.org/officeDocument/2006/relationships/revisionLog" Target="revisionLog31.xml"/><Relationship Id="rId44" Type="http://schemas.openxmlformats.org/officeDocument/2006/relationships/revisionLog" Target="revisionLog44.xml"/><Relationship Id="rId65" Type="http://schemas.openxmlformats.org/officeDocument/2006/relationships/revisionLog" Target="revisionLog4.xml"/><Relationship Id="rId56" Type="http://schemas.openxmlformats.org/officeDocument/2006/relationships/revisionLog" Target="revisionLog56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43" Type="http://schemas.openxmlformats.org/officeDocument/2006/relationships/revisionLog" Target="revisionLog43.xml"/><Relationship Id="rId48" Type="http://schemas.openxmlformats.org/officeDocument/2006/relationships/revisionLog" Target="revisionLog48.xml"/><Relationship Id="rId64" Type="http://schemas.openxmlformats.org/officeDocument/2006/relationships/revisionLog" Target="revisionLog3.xml"/><Relationship Id="rId69" Type="http://schemas.openxmlformats.org/officeDocument/2006/relationships/revisionLog" Target="revisionLog8.xml"/><Relationship Id="rId51" Type="http://schemas.openxmlformats.org/officeDocument/2006/relationships/revisionLog" Target="revisionLog51.xml"/><Relationship Id="rId72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guid="{11150119-19FE-40E6-951E-85B92EC83FCA}" diskRevisions="1" revisionId="13420" version="2">
  <header guid="{9F26DC48-E40F-45B0-89E0-3770A82F2936}" dateTime="2020-05-25T10:28:34" maxSheetId="2" userName="Шайдюк Олексій Сергійович" r:id="rId22" minRId="18">
    <sheetIdMap count="1">
      <sheetId val="1"/>
    </sheetIdMap>
  </header>
  <header guid="{F7BE4C1C-B4B1-4633-B725-26CB35008703}" dateTime="2020-05-25T10:29:35" maxSheetId="2" userName="Шайдюк Олексій Сергійович" r:id="rId23" minRId="20">
    <sheetIdMap count="1">
      <sheetId val="1"/>
    </sheetIdMap>
  </header>
  <header guid="{D5287789-0148-482B-AE39-842A8C114F88}" dateTime="2020-05-25T10:37:57" maxSheetId="2" userName="Шайдюк Олексій Сергійович" r:id="rId24" minRId="21" maxRId="23">
    <sheetIdMap count="1">
      <sheetId val="1"/>
    </sheetIdMap>
  </header>
  <header guid="{22319F32-4C7C-4B30-BD0A-8775F0FF64C0}" dateTime="2020-05-25T10:52:39" maxSheetId="2" userName="Шайдюк Олексій Сергійович" r:id="rId25" minRId="24">
    <sheetIdMap count="1">
      <sheetId val="1"/>
    </sheetIdMap>
  </header>
  <header guid="{8D11AD98-7862-4E31-A1D8-69EDD2A46367}" dateTime="2020-05-25T10:59:49" maxSheetId="2" userName="Шайдюк Олексій Сергійович" r:id="rId26" minRId="25" maxRId="27">
    <sheetIdMap count="1">
      <sheetId val="1"/>
    </sheetIdMap>
  </header>
  <header guid="{139CC9A1-A7C3-4322-AA9F-0BD127ED9CAD}" dateTime="2020-05-25T11:48:45" maxSheetId="2" userName="Шайдюк Олексій Сергійович" r:id="rId27" minRId="28" maxRId="29">
    <sheetIdMap count="1">
      <sheetId val="1"/>
    </sheetIdMap>
  </header>
  <header guid="{7C1A4035-954A-44C6-8721-14278944C266}" dateTime="2020-05-25T14:40:38" maxSheetId="2" userName="Шайдюк Олексій Сергійович" r:id="rId28" minRId="30" maxRId="32">
    <sheetIdMap count="1">
      <sheetId val="1"/>
    </sheetIdMap>
  </header>
  <header guid="{25A838A5-E234-43E3-A9E0-7E47917A46EA}" dateTime="2020-05-25T14:42:01" maxSheetId="2" userName="Шайдюк Олексій Сергійович" r:id="rId29" minRId="33" maxRId="38">
    <sheetIdMap count="1">
      <sheetId val="1"/>
    </sheetIdMap>
  </header>
  <header guid="{F9FDC23D-2828-497B-8AA9-0F190802FEAC}" dateTime="2020-05-25T14:47:30" maxSheetId="2" userName="Шайдюк Олексій Сергійович" r:id="rId30" minRId="39" maxRId="43">
    <sheetIdMap count="1">
      <sheetId val="1"/>
    </sheetIdMap>
  </header>
  <header guid="{53C0951D-2BA9-49D6-AE5F-A7AA2823582A}" dateTime="2020-05-25T14:48:08" maxSheetId="2" userName="Шайдюк Олексій Сергійович" r:id="rId31" minRId="44">
    <sheetIdMap count="1">
      <sheetId val="1"/>
    </sheetIdMap>
  </header>
  <header guid="{43AF3335-FB4C-44CC-8413-D513465791EE}" dateTime="2020-05-25T15:18:20" maxSheetId="2" userName="Шайдюк Олексій Сергійович" r:id="rId32" minRId="45">
    <sheetIdMap count="1">
      <sheetId val="1"/>
    </sheetIdMap>
  </header>
  <header guid="{250AD092-5E7A-4D6F-857B-6A57FE56D4FE}" dateTime="2020-05-25T15:19:11" maxSheetId="2" userName="Шайдюк Олексій Сергійович" r:id="rId33">
    <sheetIdMap count="1">
      <sheetId val="1"/>
    </sheetIdMap>
  </header>
  <header guid="{AC37C3AD-E54B-4E96-B543-8DE4E7148FA8}" dateTime="2020-05-25T15:35:18" maxSheetId="2" userName="Шайдюк Олексій Сергійович" r:id="rId34" minRId="47" maxRId="48">
    <sheetIdMap count="1">
      <sheetId val="1"/>
    </sheetIdMap>
  </header>
  <header guid="{A45FED17-0066-4FD6-8A90-4FDBEBEAF4E3}" dateTime="2020-05-25T15:37:45" maxSheetId="2" userName="Шайдюк Олексій Сергійович" r:id="rId35">
    <sheetIdMap count="1">
      <sheetId val="1"/>
    </sheetIdMap>
  </header>
  <header guid="{614F727B-5999-47CE-8DCE-A7633BF30DAD}" dateTime="2020-05-25T15:49:59" maxSheetId="2" userName="Шайдюк Олексій Сергійович" r:id="rId36" minRId="50">
    <sheetIdMap count="1">
      <sheetId val="1"/>
    </sheetIdMap>
  </header>
  <header guid="{C0C33D9D-36EA-442B-8B3A-5EC677D7AFB3}" dateTime="2020-05-26T14:31:16" maxSheetId="2" userName="Шайдюк Олексій Сергійович" r:id="rId37">
    <sheetIdMap count="1">
      <sheetId val="1"/>
    </sheetIdMap>
  </header>
  <header guid="{E530530E-F26C-4A93-824A-167B703D460D}" dateTime="2020-05-26T14:35:10" maxSheetId="2" userName="Шайдюк Олексій Сергійович" r:id="rId38" minRId="52">
    <sheetIdMap count="1">
      <sheetId val="1"/>
    </sheetIdMap>
  </header>
  <header guid="{EA85354F-56BB-4E63-B375-C32F985F2229}" dateTime="2020-05-26T14:44:24" maxSheetId="2" userName="Шайдюк Олексій Сергійович" r:id="rId39" minRId="53" maxRId="54">
    <sheetIdMap count="1">
      <sheetId val="1"/>
    </sheetIdMap>
  </header>
  <header guid="{421A4293-9419-486E-AD55-53DB01C227A0}" dateTime="2020-05-26T14:48:56" maxSheetId="2" userName="Шайдюк Олексій Сергійович" r:id="rId40">
    <sheetIdMap count="1">
      <sheetId val="1"/>
    </sheetIdMap>
  </header>
  <header guid="{9DAC27CE-8318-431F-B8F3-21B951A2FEB4}" dateTime="2020-05-26T14:51:38" maxSheetId="2" userName="Шайдюк Олексій Сергійович" r:id="rId41" minRId="56">
    <sheetIdMap count="1">
      <sheetId val="1"/>
    </sheetIdMap>
  </header>
  <header guid="{12227725-271E-4376-84B3-D42CD5A7253E}" dateTime="2020-05-26T14:58:04" maxSheetId="2" userName="Шайдюк Олексій Сергійович" r:id="rId42" minRId="57" maxRId="62">
    <sheetIdMap count="1">
      <sheetId val="1"/>
    </sheetIdMap>
  </header>
  <header guid="{254D75BE-E512-4DDA-8B45-3AAB7835F592}" dateTime="2020-05-26T15:12:25" maxSheetId="2" userName="Шайдюк Олексій Сергійович" r:id="rId43" minRId="63" maxRId="64">
    <sheetIdMap count="1">
      <sheetId val="1"/>
    </sheetIdMap>
  </header>
  <header guid="{8A1B51AD-204D-4D27-8B05-5047C926B33B}" dateTime="2020-05-26T15:15:12" maxSheetId="2" userName="Шайдюк Олексій Сергійович" r:id="rId44" minRId="66" maxRId="3011">
    <sheetIdMap count="1">
      <sheetId val="1"/>
    </sheetIdMap>
  </header>
  <header guid="{DA484483-B2DF-4E74-9DB7-E4A2EF0F9912}" dateTime="2020-05-26T16:01:49" maxSheetId="2" userName="Шайдюк Олексій Сергійович" r:id="rId45">
    <sheetIdMap count="1">
      <sheetId val="1"/>
    </sheetIdMap>
  </header>
  <header guid="{EDAB10C2-1C5D-4C9A-98AA-C2367AAEBC26}" dateTime="2020-05-28T17:03:24" maxSheetId="2" userName="Шайдюк Олексій Сергійович" r:id="rId46" minRId="3014">
    <sheetIdMap count="1">
      <sheetId val="1"/>
    </sheetIdMap>
  </header>
  <header guid="{56760E90-EA57-48C9-975A-AFFF74F9FD5C}" dateTime="2020-06-01T11:26:42" maxSheetId="2" userName="Шайдюк Олексій Сергійович" r:id="rId47" minRId="3016">
    <sheetIdMap count="1">
      <sheetId val="1"/>
    </sheetIdMap>
  </header>
  <header guid="{E2B98F36-4048-48E3-9B31-ADB9A50F4A09}" dateTime="2020-06-01T11:30:08" maxSheetId="2" userName="Шайдюк Олексій Сергійович" r:id="rId48" minRId="3018" maxRId="3020">
    <sheetIdMap count="1">
      <sheetId val="1"/>
    </sheetIdMap>
  </header>
  <header guid="{E879374E-5FA6-437F-A2CE-DCB89B727F3E}" dateTime="2020-06-01T11:38:49" maxSheetId="2" userName="Шайдюк Олексій Сергійович" r:id="rId49" minRId="3021" maxRId="3024">
    <sheetIdMap count="1">
      <sheetId val="1"/>
    </sheetIdMap>
  </header>
  <header guid="{C527A67A-4675-4D3D-953E-9CAFCBDB59CE}" dateTime="2020-06-01T11:41:37" maxSheetId="2" userName="Шайдюк Олексій Сергійович" r:id="rId50" minRId="3025" maxRId="3026">
    <sheetIdMap count="1">
      <sheetId val="1"/>
    </sheetIdMap>
  </header>
  <header guid="{99FAB80C-087E-405E-B626-83E007779E67}" dateTime="2020-06-01T11:42:49" maxSheetId="2" userName="Шайдюк Олексій Сергійович" r:id="rId51" minRId="3027">
    <sheetIdMap count="1">
      <sheetId val="1"/>
    </sheetIdMap>
  </header>
  <header guid="{7E375354-D054-4DA6-BC80-CED64EB3D9CE}" dateTime="2020-06-04T12:29:46" maxSheetId="2" userName="Шайдюк Олексій Сергійович" r:id="rId52" minRId="3028" maxRId="3031">
    <sheetIdMap count="1">
      <sheetId val="1"/>
    </sheetIdMap>
  </header>
  <header guid="{9781D94F-AAEF-4475-829A-A27A909D99BC}" dateTime="2020-06-04T12:38:03" maxSheetId="2" userName="Шайдюк Олексій Сергійович" r:id="rId53" minRId="3032" maxRId="3034">
    <sheetIdMap count="1">
      <sheetId val="1"/>
    </sheetIdMap>
  </header>
  <header guid="{A649CBD4-5E9F-4DC3-A0E5-484466184361}" dateTime="2020-06-09T14:47:52" maxSheetId="2" userName="Шайдюк Олексій Сергійович" r:id="rId54" minRId="3036" maxRId="3037">
    <sheetIdMap count="1">
      <sheetId val="1"/>
    </sheetIdMap>
  </header>
  <header guid="{F187002C-3A58-4CD8-AADD-47ACD1A4169D}" dateTime="2020-06-10T09:13:26" maxSheetId="2" userName="Шайдюк Олексій Сергійович" r:id="rId55" minRId="3038">
    <sheetIdMap count="1">
      <sheetId val="1"/>
    </sheetIdMap>
  </header>
  <header guid="{DD3333E3-3E80-418D-AB20-1751F98C5EA3}" dateTime="2020-06-10T17:58:00" maxSheetId="2" userName="Шайдюк Олексій Сергійович" r:id="rId56" minRId="3039" maxRId="3041">
    <sheetIdMap count="1">
      <sheetId val="1"/>
    </sheetIdMap>
  </header>
  <header guid="{9EE286DD-36BC-4A82-9F9B-6EB4F99D56B0}" dateTime="2020-06-11T17:14:47" maxSheetId="2" userName="Шайдюк Олексій Сергійович" r:id="rId57" minRId="3042" maxRId="3043">
    <sheetIdMap count="1">
      <sheetId val="1"/>
    </sheetIdMap>
  </header>
  <header guid="{4B336F22-C032-466B-80D3-6DB425838264}" dateTime="2020-06-12T09:49:46" maxSheetId="2" userName="Панченко Наталія Володимирівна" r:id="rId58">
    <sheetIdMap count="1">
      <sheetId val="1"/>
    </sheetIdMap>
  </header>
  <header guid="{09DB2C39-7121-4A05-8D20-423C64B61C09}" dateTime="2020-06-19T09:00:09" maxSheetId="2" userName="Мізін Анна Юріївна" r:id="rId59">
    <sheetIdMap count="1">
      <sheetId val="1"/>
    </sheetIdMap>
  </header>
  <header guid="{15631FA2-F0C9-41DE-B695-BF4D0AFF83AD}" dateTime="2020-06-19T09:18:47" maxSheetId="2" userName="Мізін Анна Юріївна" r:id="rId60" minRId="3052" maxRId="5721">
    <sheetIdMap count="1">
      <sheetId val="1"/>
    </sheetIdMap>
  </header>
  <header guid="{C00A31D7-195E-4FA4-AC0E-EF8C3A96E060}" dateTime="2020-06-19T09:42:50" maxSheetId="2" userName="Мізін Анна Юріївна" r:id="rId61" minRId="5726" maxRId="5861">
    <sheetIdMap count="1">
      <sheetId val="1"/>
    </sheetIdMap>
  </header>
  <header guid="{9C43FD63-9BFE-47A5-B98A-F6A3AF9D69BA}" dateTime="2020-06-19T11:45:18" maxSheetId="2" userName="Мізін Анна Юріївна" r:id="rId62">
    <sheetIdMap count="1">
      <sheetId val="1"/>
    </sheetIdMap>
  </header>
  <header guid="{17DD8481-A29B-4C86-A259-699BE3131912}" dateTime="2020-06-19T11:47:04" maxSheetId="2" userName="Мізін Анна Юріївна" r:id="rId63" minRId="5865" maxRId="5867">
    <sheetIdMap count="1">
      <sheetId val="1"/>
    </sheetIdMap>
  </header>
  <header guid="{5B3D7426-483C-45C1-BEA2-44FBDE94564D}" dateTime="2020-06-19T11:52:14" maxSheetId="2" userName="Мізін Анна Юріївна" r:id="rId64">
    <sheetIdMap count="1">
      <sheetId val="1"/>
    </sheetIdMap>
  </header>
  <header guid="{03A0FD8F-1237-41B8-B345-CC46B7A71184}" dateTime="2020-06-19T12:25:08" maxSheetId="2" userName="Мізін Анна Юріївна" r:id="rId65" minRId="5874" maxRId="9596">
    <sheetIdMap count="1">
      <sheetId val="1"/>
    </sheetIdMap>
  </header>
  <header guid="{08AEA659-6A44-4272-96AA-BE7922C9CF38}" dateTime="2020-06-19T12:58:29" maxSheetId="2" userName="Мізін Анна Юріївна" r:id="rId66" minRId="9600" maxRId="13393">
    <sheetIdMap count="1">
      <sheetId val="1"/>
    </sheetIdMap>
  </header>
  <header guid="{89F6E4A4-D6BC-4169-A59B-DC376C4125C1}" dateTime="2020-06-19T12:59:06" maxSheetId="2" userName="Мізін Анна Юріївна" r:id="rId67">
    <sheetIdMap count="1">
      <sheetId val="1"/>
    </sheetIdMap>
  </header>
  <header guid="{82693069-14ED-4CE6-A863-669C05331594}" dateTime="2020-06-19T12:59:29" maxSheetId="2" userName="Мізін Анна Юріївна" r:id="rId68">
    <sheetIdMap count="1">
      <sheetId val="1"/>
    </sheetIdMap>
  </header>
  <header guid="{A0A7975C-2C53-4F37-93B2-E719CD9FDE92}" dateTime="2020-06-19T13:03:05" maxSheetId="2" userName="Мізін Анна Юріївна" r:id="rId69" minRId="13403" maxRId="13405">
    <sheetIdMap count="1">
      <sheetId val="1"/>
    </sheetIdMap>
  </header>
  <header guid="{D8DE4140-5E49-4DAC-A7EB-5F56ACB7D5C9}" dateTime="2020-06-19T15:13:47" maxSheetId="2" userName="Мізін Анна Юріївна" r:id="rId70" minRId="13406" maxRId="13411">
    <sheetIdMap count="1">
      <sheetId val="1"/>
    </sheetIdMap>
  </header>
  <header guid="{EFC099D3-E83B-4826-9ED1-9A3A2AA250FE}" dateTime="2020-06-22T11:06:59" maxSheetId="2" userName="anna" r:id="rId71">
    <sheetIdMap count="1">
      <sheetId val="1"/>
    </sheetIdMap>
  </header>
  <header guid="{11150119-19FE-40E6-951E-85B92EC83FCA}" dateTime="2021-04-13T15:38:31" maxSheetId="2" userName="Оля" r:id="rId72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dn rId="0" localSheetId="1" customView="1" name="Z_824ACEA3_932D_4BBB_AE2B_1ADCB18BD5CE_.wvu.PrintArea" hidden="1" oldHidden="1">
    <formula>Аркуш1!$A$1:$AI$3785</formula>
  </rdn>
  <rdn rId="0" localSheetId="1" customView="1" name="Z_824ACEA3_932D_4BBB_AE2B_1ADCB18BD5CE_.wvu.Cols" hidden="1" oldHidden="1">
    <formula>Аркуш1!$C:$C,Аркуш1!$F:$I,Аркуш1!$M:$M,Аркуш1!$Y:$AI</formula>
  </rdn>
  <rdn rId="0" localSheetId="1" customView="1" name="Z_824ACEA3_932D_4BBB_AE2B_1ADCB18BD5CE_.wvu.FilterData" hidden="1" oldHidden="1">
    <formula>Аркуш1!$A$2:$AJ$3786</formula>
  </rdn>
  <rcv guid="{824ACEA3-932D-4BBB-AE2B-1ADCB18BD5CE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300D81B3_BEB5_4887_8D9B_0F53892F2A42_.wvu.PrintArea" hidden="1" oldHidden="1">
    <formula>Аркуш1!$A$1:$AI$3785</formula>
  </rdn>
  <rdn rId="0" localSheetId="1" customView="1" name="Z_300D81B3_BEB5_4887_8D9B_0F53892F2A42_.wvu.Cols" hidden="1" oldHidden="1">
    <formula>Аркуш1!$C:$C,Аркуш1!$F:$I,Аркуш1!$M:$M,Аркуш1!$Y:$AI</formula>
  </rdn>
  <rdn rId="0" localSheetId="1" customView="1" name="Z_300D81B3_BEB5_4887_8D9B_0F53892F2A42_.wvu.FilterData" hidden="1" oldHidden="1">
    <formula>Аркуш1!$A$2:$AJ$3786</formula>
  </rdn>
  <rcv guid="{300D81B3-BEB5-4887-8D9B-0F53892F2A4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0B54149-80EA-4FCF-AAB0-0C603582B0B9}" action="delete"/>
  <rdn rId="0" localSheetId="1" customView="1" name="Z_50B54149_80EA_4FCF_AAB0_0C603582B0B9_.wvu.PrintArea" hidden="1" oldHidden="1">
    <formula>Аркуш1!$A$1:$AL$3822</formula>
    <oldFormula>Аркуш1!$A$1:$AL$3822</oldFormula>
  </rdn>
  <rdn rId="0" localSheetId="1" customView="1" name="Z_50B54149_80EA_4FCF_AAB0_0C603582B0B9_.wvu.Cols" hidden="1" oldHidden="1">
    <formula>Аркуш1!$C:$C,Аркуш1!$F:$F,Аркуш1!$N:$P,Аркуш1!$AB:$AL</formula>
    <oldFormula>Аркуш1!$C:$C,Аркуш1!$F:$F,Аркуш1!$N:$P,Аркуш1!$AB:$AL</oldFormula>
  </rdn>
  <rdn rId="0" localSheetId="1" customView="1" name="Z_50B54149_80EA_4FCF_AAB0_0C603582B0B9_.wvu.FilterData" hidden="1" oldHidden="1">
    <formula>Аркуш1!$A$2:$AM$2</formula>
    <oldFormula>Аркуш1!$A$2:$AM$2</oldFormula>
  </rdn>
  <rcv guid="{50B54149-80EA-4FCF-AAB0-0C603582B0B9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1:E1048576" start="0" length="2147483647">
    <dxf>
      <font>
        <color rgb="FFFF0000"/>
      </font>
    </dxf>
  </rfmt>
  <rfmt sheetId="1" sqref="G1:G1048576" start="0" length="2147483647">
    <dxf>
      <font>
        <color rgb="FFFF0000"/>
      </font>
    </dxf>
  </rfmt>
  <rrc rId="5865" sId="1" ref="F1:F1048576" action="deleteCol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6" exp="area" ref3D="1" dr="$AB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rfmt sheetId="1" xfDxf="1" sqref="F1:F1048576" start="0" length="0">
      <dxf>
        <font>
          <sz val="4"/>
          <name val="Times New Roman"/>
          <scheme val="none"/>
        </font>
        <alignment horizontal="center" vertical="center" wrapText="1" readingOrder="0"/>
      </dxf>
    </rfmt>
    <rfmt sheetId="1" sqref="F1" start="0" length="0">
      <dxf>
        <font>
          <sz val="16"/>
          <name val="Times New Roman"/>
          <scheme val="minor"/>
        </font>
        <alignment wrapText="0" readingOrder="0"/>
        <border outline="0">
          <bottom style="medium">
            <color indexed="64"/>
          </bottom>
        </border>
      </dxf>
    </rfmt>
    <rcc rId="0" sId="1" dxf="1">
      <nc r="F2" t="inlineStr">
        <is>
          <t>Вид права</t>
        </is>
      </nc>
      <ndxf>
        <font>
          <b/>
          <sz val="4"/>
          <color auto="1"/>
          <name val="Times New Roman"/>
          <scheme val="none"/>
        </font>
        <fill>
          <patternFill patternType="solid">
            <fgColor theme="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</border>
      </ndxf>
    </rcc>
    <rcc rId="0" sId="1" dxf="1">
      <nc r="F2165" t="inlineStr">
        <is>
          <t>Оренда до 18.01.2021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</ndxf>
    </rcc>
    <rcc rId="0" sId="1" dxf="1">
      <nc r="F644" t="inlineStr">
        <is>
          <t>Оренда до 27.12.2028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9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0" t="inlineStr">
        <is>
          <t>Оренда до 29.12.2021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9" t="inlineStr">
        <is>
          <t>Оренда до 31.05.2022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0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1" t="inlineStr">
        <is>
          <t>Оренда до 28.02.2032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0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3" t="inlineStr">
        <is>
          <t>Оренда до 09.11.2020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7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0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1" t="inlineStr">
        <is>
          <t>Оренда до 15.06.2022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2" t="inlineStr">
        <is>
          <t>Оренда до 15.06.2022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5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3" t="inlineStr">
        <is>
          <t>Оренда до 17.01.2027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9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7" t="inlineStr">
        <is>
          <t>Оренда до 31.05.2022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4" t="inlineStr">
        <is>
          <t>Оренда до 14.01.2025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9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9" t="inlineStr">
        <is>
          <t>Оренда на 15 років (Київська міська рада, Рішення від 06.10.2016 №235/1239 Про передачу ТОВАРИСТВУ З ОБМЕЖЕНОЮ ВІДПОВІДАЛЬНІСТЮ «ІНОВЕЙШИН ГРУП» земельної ділянки для експлуатації та обслуговування нежитлової будівлі на вул. Миколи Закревського, 22 у Деснянському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0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2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3" t="inlineStr">
        <is>
          <t>Оренда до 20.09.2024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2" t="inlineStr">
        <is>
          <t>Оренда до 19.08.2029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" t="inlineStr">
        <is>
          <t>Оренда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0" t="inlineStr">
        <is>
          <t>Оренда до 26.12.2020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9" t="inlineStr">
        <is>
          <t>Оренда до 12.05.2022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2" t="inlineStr">
        <is>
          <t>Оренда до 01.10.2034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7" t="inlineStr">
        <is>
          <t>Оренда до 01.03.2024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1" t="inlineStr">
        <is>
          <t>Оренда (користування) до 27.12.2033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2" t="inlineStr">
        <is>
          <t>Оренда до 22.07.2024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9" t="inlineStr">
        <is>
          <t>Оренда до 27.08.2021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" t="inlineStr">
        <is>
          <t>Оренда до 16.05.2033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7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2" t="inlineStr">
        <is>
          <t>Оренда до 05.10.2032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3" t="inlineStr">
        <is>
          <t>Оренда до 05.09.2023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6" t="inlineStr">
        <is>
          <t>Оренда до 15.06.2022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8" t="inlineStr">
        <is>
          <t>Оренда до 15.06.2022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5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6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6" t="inlineStr">
        <is>
          <t>Оренда до 18.05.2020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7" t="inlineStr">
        <is>
          <t>Оренда до 14.01.2025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8" t="inlineStr">
        <is>
          <t>Оренда до 14.01.2025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0" t="inlineStr">
        <is>
          <t>Оренда до 28.12.2027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6" t="inlineStr">
        <is>
          <t>Оренда до 28.12.2027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3" t="inlineStr">
        <is>
          <t>Оренда до 26.09.2027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5" t="inlineStr">
        <is>
          <t>Оренда до 04.04.2029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8" t="inlineStr">
        <is>
          <t>Оренда до 23.12.2030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7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1" t="inlineStr">
        <is>
          <t>Оренда до 03.08.2027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5" t="inlineStr">
        <is>
          <t>Оренда до 26.03.2023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9" t="inlineStr">
        <is>
          <t>Оренда до 26.08.2021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6" t="inlineStr">
        <is>
          <t>Оренда до 22.09.2025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" t="inlineStr">
        <is>
          <t>Оренда до 20.06.2028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2" t="inlineStr">
        <is>
          <t>Оренда до 20.06.2028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8" t="inlineStr">
        <is>
          <t>Оренда до 03.08.2022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1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3" t="inlineStr">
        <is>
          <t>Оренда до 20.12.2022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5" t="inlineStr">
        <is>
          <t>Оренда до 15.03.2023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6" t="inlineStr">
        <is>
          <t>Оренда до 14.05.2023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0" t="inlineStr">
        <is>
          <t>Оренда до 14.05.2023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5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7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1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3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2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5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5" t="inlineStr">
        <is>
          <t>Оренда до 04.09.2021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0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1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5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8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1" t="inlineStr">
        <is>
          <t>Оренда до 25.07.2028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3" t="inlineStr">
        <is>
          <t>Оренда до 25.07.2028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3" t="inlineStr">
        <is>
          <t>Оренда до 04.11.2021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7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4" t="inlineStr">
        <is>
          <t>Оренда до 01.03.2029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8" t="inlineStr">
        <is>
          <t>Оренда до 26.09.2027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5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4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5" t="inlineStr">
        <is>
          <t>Оренда до 16.06.2024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9" t="inlineStr">
        <is>
          <t>Оренда до 02.09.2024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1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6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7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9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6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8" t="inlineStr">
        <is>
          <t>Оренда до 29.05.2029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" t="inlineStr">
        <is>
          <t>Оренда до 29.05.2029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9" t="inlineStr">
        <is>
          <t>Оренда до 25.08.2026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3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8" t="inlineStr">
        <is>
          <t>Оренда до 19.04.2023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9" t="inlineStr">
        <is>
          <t>Оренда до 31.10.2024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1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2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2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0" t="inlineStr">
        <is>
          <t>Оренда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7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5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4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4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3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0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1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0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4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6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3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2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8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5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0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4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5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4" t="inlineStr">
        <is>
          <t>Оренда до 11.12.2033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1" t="inlineStr">
        <is>
          <t>Оренда до 11.12.2033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8" t="inlineStr">
        <is>
          <t>Оренда до 06.02.2029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0" t="inlineStr">
        <is>
          <t>Оренда до 17.07.2027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0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6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7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7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3" t="inlineStr">
        <is>
          <t>Оренда до 26.06.2030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1" t="inlineStr">
        <is>
          <t>Оренда до 26.06.2030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3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0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4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3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1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3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2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5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7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9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8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6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9" t="inlineStr">
        <is>
          <t>Оренда до 01.02.2054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8" t="inlineStr">
        <is>
          <t>Оренда до 01.02.2054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8" t="inlineStr">
        <is>
          <t>Оренда до 01.02.2054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6" t="inlineStr">
        <is>
          <t>Оренда до 20.09.2029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8" t="inlineStr">
        <is>
          <t>Оренда до 09.06.2021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4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4" t="inlineStr">
        <is>
          <t>Оренда до 11.07.2027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2" t="inlineStr">
        <is>
          <t>Оренда до 20.04.2022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2" t="inlineStr">
        <is>
          <t>Оренда до 02.08.2028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4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4" t="inlineStr">
        <is>
          <t>Оренда до 15.02.2022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5" t="inlineStr">
        <is>
          <t>Оренда до 02.08.2024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1" t="inlineStr">
        <is>
          <t>Тимчасове користування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5" t="inlineStr">
        <is>
          <t>Тимчасове користування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8" t="inlineStr">
        <is>
          <t>Тимчасове користування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7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4" t="inlineStr">
        <is>
          <t>Оренда до 24.12.2024</t>
        </is>
      </nc>
      <ndxf>
        <font>
          <sz val="4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3" t="inlineStr">
        <is>
          <t>Оренда до 24.12.2024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7" t="inlineStr">
        <is>
          <t>Оренда до 26.12.2030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9" t="inlineStr">
        <is>
          <t>Оренда до 03.10.2030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0" t="inlineStr">
        <is>
          <t>Оренда до 04.11.2029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2" t="inlineStr">
        <is>
          <t>Оренда до 08.11.2026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3" t="inlineStr">
        <is>
          <t>Оренда до 08.11.2026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6" t="inlineStr">
        <is>
          <t>Оренда до 04.11.2029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2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7" t="inlineStr">
        <is>
          <t>Оренда до 13.05.2029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0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8" t="inlineStr">
        <is>
          <t>Оренда на 3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6" t="inlineStr">
        <is>
          <t>Оренда до 26.07.2021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5" t="inlineStr">
        <is>
          <t>Оренда до 26.07.2021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9" t="inlineStr">
        <is>
          <t>Оренда до 26.07.2021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5" t="inlineStr">
        <is>
          <t>Оренда до 21.07.2021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7" t="inlineStr">
        <is>
          <t>Оренда до 13.05.2029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8" t="inlineStr">
        <is>
          <t>Оренда до 13.05.2029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6" t="inlineStr">
        <is>
          <t>Оренда до 16.05.2028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6" t="inlineStr">
        <is>
          <t>Оренда до 18.09.2025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5" t="inlineStr">
        <is>
          <t>Оренда до 18.09.2025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5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6" t="inlineStr">
        <is>
          <t>Оренда до 08.04.2021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6" t="inlineStr">
        <is>
          <t>Оренда до 19.06.2028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5" t="inlineStr">
        <is>
          <t>Оренда на 3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1" t="inlineStr">
        <is>
          <t>Оренда до 01.03.2022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9" t="inlineStr">
        <is>
          <t>Оренда до 01.03.2022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7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6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7" t="inlineStr">
        <is>
          <t>Оренда до 02.09.2029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4" t="inlineStr">
        <is>
          <t>Оренда до 03.09.2024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2" t="inlineStr">
        <is>
          <t>Оренда до 12.04.2022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4" t="inlineStr">
        <is>
          <t>Оренда до 30.08.2052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2" t="inlineStr">
        <is>
          <t>Тимчасове користування (з орендною платою)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6" t="inlineStr">
        <is>
          <t>Оренда до 02.09.2029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6" t="inlineStr">
        <is>
          <t>Оренда до 02.09.2029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8" t="inlineStr">
        <is>
          <t>Оренда до 02.09.2029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2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9" t="inlineStr">
        <is>
          <t>Оренда до 02.09.2029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8" t="inlineStr">
        <is>
          <t>Оренда до 15.01.2032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1" t="inlineStr">
        <is>
          <t>Оренда до 26.07.2023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6" t="inlineStr">
        <is>
          <t>Оренда до 08.02.2039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0" t="inlineStr">
        <is>
          <t>Оренда до 01.06.2026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9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9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4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9" t="inlineStr">
        <is>
          <t>Оренда до 05.12.2023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3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8" t="inlineStr">
        <is>
          <t>Оренда до 11.07.2033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5" t="inlineStr">
        <is>
          <t>Оренда до 16.08.2020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9" t="inlineStr">
        <is>
          <t>Оренда на 10 років</t>
        </is>
      </nc>
      <ndxf>
        <font>
          <sz val="4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4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5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5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2" t="inlineStr">
        <is>
          <t>Оренда до 04.10.2023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4" t="inlineStr">
        <is>
          <t>Оренда до 04.10.2028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7" t="inlineStr">
        <is>
          <t>Оренда до 01.08.2033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3" t="inlineStr">
        <is>
          <t>Оренда до 25.05.2028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3" t="inlineStr">
        <is>
          <t>Оренда до 11.07.2032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5" t="inlineStr">
        <is>
          <t>Оренда до 23.05.2024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5" t="inlineStr">
        <is>
          <t>Оренда до 23.07.2022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2" t="inlineStr">
        <is>
          <t>Оренда до 18.09.2033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7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0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3" t="inlineStr">
        <is>
          <t>Оренда до 09.11.2027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6" t="inlineStr">
        <is>
          <t>Оренда до 09.03.2027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5" t="inlineStr">
        <is>
          <t>Оренда до 11.04.2024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7" t="inlineStr">
        <is>
          <t>Оренда до 14.03.2029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6" t="inlineStr">
        <is>
          <t>Оренда до 15.05.2027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2" t="inlineStr">
        <is>
          <t>Оренда до 23.11.2025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4" t="inlineStr">
        <is>
          <t>Оренда до 26.12.2022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9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1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9" t="inlineStr">
        <is>
          <t>Оренда до 05.07.2029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1" t="inlineStr">
        <is>
          <t>Оренда до 27.05.2024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1" t="inlineStr">
        <is>
          <t>Оренда до 04.03.2031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3" t="inlineStr">
        <is>
          <t>Оренда до 19.04.2028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8" t="inlineStr">
        <is>
          <t>Оренда до 13.06.2028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4" t="inlineStr">
        <is>
          <t>Оренда до 01.12.2026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1" t="inlineStr">
        <is>
          <t>Оренда до 31.05.2021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6" t="inlineStr">
        <is>
          <t>Оренда до 01.08.2028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5" t="inlineStr">
        <is>
          <t>Оренда до 12.06.2049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9" t="inlineStr">
        <is>
          <t>Оренда до 18.12.2025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" t="inlineStr">
        <is>
          <t>Оренда до 09.09.2020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9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7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4" t="inlineStr">
        <is>
          <t>Оренда на 2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1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9" t="inlineStr">
        <is>
          <t>Оренда до 21.07.2021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3" t="inlineStr">
        <is>
          <t>Оренда до 20.10.2027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4" t="inlineStr">
        <is>
          <t>Оренда до 20.10.2027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" t="inlineStr">
        <is>
          <t>Оренда до 20.09.2029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0" t="inlineStr">
        <is>
          <t>Оренда до 02.08.2024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3" t="inlineStr">
        <is>
          <t>Оренда до 29.09.2029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6" t="inlineStr">
        <is>
          <t>Оренда до 31.05.2021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2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4" t="inlineStr">
        <is>
          <t>Оренда до 19.06.2028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5" t="inlineStr">
        <is>
          <t>Оренда до 07.02.2022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3" t="inlineStr">
        <is>
          <t>Оренда до 27.09.2028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6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7" t="inlineStr">
        <is>
          <t>Оренда до 14.12.2022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8" t="inlineStr">
        <is>
          <t>Оренда до 14.11.2020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9" t="inlineStr">
        <is>
          <t>Оренда до 14.11.2020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0" t="inlineStr">
        <is>
          <t>Оренда до 14.11.2020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1" t="inlineStr">
        <is>
          <t>Оренда до 14.12.2022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2" t="inlineStr">
        <is>
          <t>Оренда до 25.10.2023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0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4" t="inlineStr">
        <is>
          <t>Оренда до 05.02.2027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9" t="inlineStr">
        <is>
          <t>Оренда (користування) до 29.07.2044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9" t="inlineStr">
        <is>
          <t>Оренда до 26.09.2022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1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2" t="inlineStr">
        <is>
          <t>Оренда до 22.02.2028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6" t="inlineStr">
        <is>
          <t>Оренда до 22.12.2050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7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8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2" t="inlineStr">
        <is>
          <t>Оренда до 12.05.2022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7" t="inlineStr">
        <is>
          <t>Оренда до 31.05.2027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8" t="inlineStr">
        <is>
          <t>Оренда до 31.05.2027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8" t="inlineStr">
        <is>
          <t>Оренда до 19.06.2034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1" t="inlineStr">
        <is>
          <t>Оренда до 26.09.2027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7" t="inlineStr">
        <is>
          <t>Оренда до 05.08.2029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6" t="inlineStr">
        <is>
          <t>Оренда до 16.10.2024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0" t="inlineStr">
        <is>
          <t>Оренда до 01.09.2027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1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4" t="inlineStr">
        <is>
          <t>Оренда до 27.03.2023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0" t="inlineStr">
        <is>
          <t>Оренда до 27.03.2023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5" t="inlineStr">
        <is>
          <t>Оренда до 01.09.2027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" t="inlineStr">
        <is>
          <t>Оренда до 04.06.2028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3" t="inlineStr">
        <is>
          <t>Оренда до 04.06.2028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7" t="inlineStr">
        <is>
          <t>Оренда до 04.06.2028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9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0" t="inlineStr">
        <is>
          <t>Оренда до 22.03.2029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2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5" t="inlineStr">
        <is>
          <t>Оренда до 03.07.2038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4" t="inlineStr">
        <is>
          <t>Оренда до 20.12.2028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" t="inlineStr">
        <is>
          <t>Оренда до 10.06.2022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8" t="inlineStr">
        <is>
          <t>Оренда до 30.07.2023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0" t="inlineStr">
        <is>
          <t>Оренда до 30.07.2023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9" t="inlineStr">
        <is>
          <t>Оренда до 30.07.2023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9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3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3" t="inlineStr">
        <is>
          <t>Оренда до 26.06.2027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2" t="inlineStr">
        <is>
          <t>Оренда до 16.07.2021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3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0" t="inlineStr">
        <is>
          <t>Оренда до 13.01.2028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" t="inlineStr">
        <is>
          <t>Оренда до 21.12.2021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4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3" t="inlineStr">
        <is>
          <t>Оренда до 10.08.2021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3" t="inlineStr">
        <is>
          <t>Оренда до 28.03.2023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2" t="inlineStr">
        <is>
          <t>Оренда до 19.10.2023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2" t="inlineStr">
        <is>
          <t>Оренда до 15.12.2022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5" t="inlineStr">
        <is>
          <t>Оренда до 28.08.2029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7" t="inlineStr">
        <is>
          <t>Оренда до 29.04.2020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4" t="inlineStr">
        <is>
          <t>Оренда до 14.05.2034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9" t="inlineStr">
        <is>
          <t>Оренда до 25.03.2031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4" t="inlineStr">
        <is>
          <t>Оренда до 26.12.2027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9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1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9" t="inlineStr">
        <is>
          <t>Оренда до 15.05.2023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2" t="inlineStr">
        <is>
          <t>Оренда до 24.10.2026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1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2" t="inlineStr">
        <is>
          <t>Оренда до 21.03.2023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1" t="inlineStr">
        <is>
          <t>Оренда до 11.05.2031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8" t="inlineStr">
        <is>
          <t>Оренда до 11.05.2031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8" t="inlineStr">
        <is>
          <t>Оренда до 21.10.2020</t>
        </is>
      </nc>
      <ndxf>
        <font>
          <sz val="4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0" t="inlineStr">
        <is>
          <t>Оренда до 22.08.2028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0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0" t="inlineStr">
        <is>
          <t>Оренда до 22.08.2028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4" t="inlineStr">
        <is>
          <t>Оренда до 12.06.2049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4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6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8" t="inlineStr">
        <is>
          <t>Оренда до 14.06.2033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9" t="inlineStr">
        <is>
          <t>Тимчасове користування (з орендною платою) до 25.09.2022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3" t="inlineStr">
        <is>
          <t>Тимчасове користування (з орендною платою) до 25.09.2022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6" t="inlineStr">
        <is>
          <t>Оренда до 08.08.2022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9" t="inlineStr">
        <is>
          <t>Тимчасове користування (з орендною платою)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9" t="inlineStr">
        <is>
          <t>Оренда до 05.08.2057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1" t="inlineStr">
        <is>
          <t>Оренда до 05.08.2057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7" t="inlineStr">
        <is>
          <t>Оренда до 27.12.2032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6" t="inlineStr">
        <is>
          <t>Оренда до 18.09.2025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1" t="inlineStr">
        <is>
          <t>Оренда до 07.07.2023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8" t="inlineStr">
        <is>
          <t>Оренда до 16.10.2022</t>
        </is>
      </nc>
      <ndxf>
        <font>
          <sz val="4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6" t="inlineStr">
        <is>
          <t>Оренда до 01.09.2027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7" t="inlineStr">
        <is>
          <t>Оренда до 01.11.2024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4" t="inlineStr">
        <is>
          <t>Оренда до 10.08.2020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1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2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7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2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2" t="inlineStr">
        <is>
          <t>Оренда до 19.06.2023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9" t="inlineStr">
        <is>
          <t>Оренда на 15 років (Київська міська рада, Рішення від 15.02.2018 №306/4370 Про розірвання договору оренди земельної ділянки від 16.03.2009 № 75-6-00445, укладеного між Київською міською радою та Всеукраїнським союзом церков християн віри євангельської п'ятидесятників для будівництва, експлуатації та обслуговування будівлі Головної канцелярії ВСЦХВЄП на вул. Відпочинку, 5 у Святошинському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2" t="inlineStr">
        <is>
          <t>Оренда до 12.09.2031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3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3" t="inlineStr">
        <is>
          <t>Оренда до 21.10.2020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8" t="inlineStr">
        <is>
          <t>Оренда до 18.04.2024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9" t="inlineStr">
        <is>
          <t>Оренда до 09.11.2020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6" t="inlineStr">
        <is>
          <t>Оренда до 09.11.2020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4" t="inlineStr">
        <is>
          <t>Оренда до 29.12.2021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7" t="inlineStr">
        <is>
          <t>Оренда на 25 років</t>
        </is>
      </nc>
      <ndxf>
        <font>
          <sz val="4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7" t="inlineStr">
        <is>
          <t>Оренда до 30.10.2020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8" t="inlineStr">
        <is>
          <t>Оренда до 26.10.2024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7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0" t="inlineStr">
        <is>
          <t>Оренда до 19.12.2023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9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3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7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9" t="inlineStr">
        <is>
          <t>Оренда до 30.10.2020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3" t="inlineStr">
        <is>
          <t>Оренда до 18.04.2024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" t="inlineStr">
        <is>
          <t>Оренда до 16.01.2022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9" t="inlineStr">
        <is>
          <t>Оренда до 29.12.2021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4" t="inlineStr">
        <is>
          <t>Оренда до 29.12.2021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0" t="inlineStr">
        <is>
          <t>Оренда до 29.12.2021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3" t="inlineStr">
        <is>
          <t>Оренда до 29.12.2021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4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7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3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9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0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2" t="inlineStr">
        <is>
          <t>Оренда до 20.12.2022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6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3" t="inlineStr">
        <is>
          <t>Оренда до 26.11.2023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1" t="inlineStr">
        <is>
          <t>Оренда до 03.10.2028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7" t="inlineStr">
        <is>
          <t>Оренда до 19.04.2022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6" t="inlineStr">
        <is>
          <t>Оренда до 19.04.2022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7" t="inlineStr">
        <is>
          <t>Оренда до 26.06.2022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0" t="inlineStr">
        <is>
          <t>Оренда до 26.06.2022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6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1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3" t="inlineStr">
        <is>
          <t>Оренда на 6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5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7" t="inlineStr">
        <is>
          <t>Оренда до 06.02.2023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8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2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3" t="inlineStr">
        <is>
          <t>Оренда до 20.12.2021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1" t="inlineStr">
        <is>
          <t>Оренда на 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3" t="inlineStr">
        <is>
          <t>Оренда на 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6" t="inlineStr">
        <is>
          <t>Оренда до 06.04.2023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8" t="inlineStr">
        <is>
          <t>Оренда до 27.05.2024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8" t="inlineStr">
        <is>
          <t>Оренда до 16.05.2023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9" t="inlineStr">
        <is>
          <t>Оренда до 16.12.2020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0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2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6" t="inlineStr">
        <is>
          <t>Оренда до 20.12.2021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2" t="inlineStr">
        <is>
          <t>Оренда до 26.12.2022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3" t="inlineStr">
        <is>
          <t>Оренда до 21.08.2022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6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7" t="inlineStr">
        <is>
          <t>Оренда на 15 років (Прокуратура міста Києва, Припис від 18.06.2012 №05/3-193-вих-12)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6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4" t="inlineStr">
        <is>
          <t>Оренда до 20.04.2028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3" t="inlineStr">
        <is>
          <t>Оренда до 21.08.2022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0" t="inlineStr">
        <is>
          <t>Оренда до 21.08.2022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7" t="inlineStr">
        <is>
          <t>Оренда до 26.03.2021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9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5" t="inlineStr">
        <is>
          <t>Оренда до 09.11.2021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4" t="inlineStr">
        <is>
          <t>Оренда до 26.12.2028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4" t="inlineStr">
        <is>
          <t>Оренда до 07.02.2034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1" t="inlineStr">
        <is>
          <t>Оренда до 27.10.2020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9" t="inlineStr">
        <is>
          <t>Оренда до 27.05.2024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3" t="inlineStr">
        <is>
          <t>Оренда до 27.05.2024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7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7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5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7" t="inlineStr">
        <is>
          <t>Оренда до 26.12.2020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4" t="inlineStr">
        <is>
          <t>Оренда до 24.12.2022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3" t="inlineStr">
        <is>
          <t>Оренда до 07.03.2023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5" t="inlineStr">
        <is>
          <t>Оренда до 07.03.2023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" t="inlineStr">
        <is>
          <t>Оренда до 19.12.2033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3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5" t="inlineStr">
        <is>
          <t>Оренда до 13.09.2022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0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1" t="inlineStr">
        <is>
          <t>Оренда до 21.03.2024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6" t="inlineStr">
        <is>
          <t>Оренда до 25.11.2025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8" t="inlineStr">
        <is>
          <t>Оренда до 12.04.2022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6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7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3" t="inlineStr">
        <is>
          <t>Оренда до 09.10.2020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2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4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" t="inlineStr">
        <is>
          <t>Оренда до 15.03.2029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6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2" t="inlineStr">
        <is>
          <t>Оренда до 24.04.2024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1" t="inlineStr">
        <is>
          <t>Оренда до 21.08.2032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0" t="inlineStr">
        <is>
          <t>Оренда (користування) до 16.10.2046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3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4" t="inlineStr">
        <is>
          <t>Оренда до 06.12.2030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8" t="inlineStr">
        <is>
          <t>Оренда до 07.09.2022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9" t="inlineStr">
        <is>
          <t>Оренда до 27.04.2024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2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6" t="inlineStr">
        <is>
          <t>Оренда до 01.07.2024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2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2" t="inlineStr">
        <is>
          <t>Оренда до 20.04.2021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5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4" t="inlineStr">
        <is>
          <t>Оренда до 25.05.2043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4" t="inlineStr">
        <is>
          <t>Оренда до 01.01.2025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9" t="inlineStr">
        <is>
          <t>Оренда до 06.07.2022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6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7" t="inlineStr">
        <is>
          <t>Оренда до 12.05.2022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2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5" t="inlineStr">
        <is>
          <t>Оренда до 09.11.2020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9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6" t="inlineStr">
        <is>
          <t>Тимчасове користування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8" t="inlineStr">
        <is>
          <t>Оренда до 16.08.2024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9" t="inlineStr">
        <is>
          <t>Оренда до 20.11.2030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3" t="inlineStr">
        <is>
          <t>Оренда до 22.12.2028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7" t="inlineStr">
        <is>
          <t>Оренда до 11.04.2029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3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6" t="inlineStr">
        <is>
          <t>Оренда до 03.08.2028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7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1" t="inlineStr">
        <is>
          <t>Оренда до 26.05.2022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2" t="inlineStr">
        <is>
          <t>Тимчасове користування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0" t="inlineStr">
        <is>
          <t>Оренда до 20.10.2025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2" t="inlineStr">
        <is>
          <t>Оренда до 26.11.2028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4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6" t="inlineStr">
        <is>
          <t>Оренда до 20.12.2020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8" t="inlineStr">
        <is>
          <t>Оренда до 05.10.2022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1" t="inlineStr">
        <is>
          <t>Оренда до 20.10.2025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2" t="inlineStr">
        <is>
          <t>Оренда до 20.10.2025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0" t="inlineStr">
        <is>
          <t>Оренда до 07.07.2027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1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4" t="inlineStr">
        <is>
          <t>Оренда до 26.12.2034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5" t="inlineStr">
        <is>
          <t>Оренда до 05.10.2022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6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8" t="inlineStr">
        <is>
          <t>Оренда до 27.12.2020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1" t="inlineStr">
        <is>
          <t>Оренда до 14.06.2032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4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5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6" t="inlineStr">
        <is>
          <t>Оренда до 15.07.2021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7" t="inlineStr">
        <is>
          <t>Оренда до 25.12.2020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9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9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2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7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1" t="inlineStr">
        <is>
          <t>Оренда до 26.12.2020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2" t="inlineStr">
        <is>
          <t>Оренда до 09.06.2025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6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7" t="inlineStr">
        <is>
          <t>Оренда до 06.10.2027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5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0" t="inlineStr">
        <is>
          <t>Оренда до 31.05.2022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4" t="inlineStr">
        <is>
          <t>Оренда до 26.07.2033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9" t="inlineStr">
        <is>
          <t>Оренда до 08.12.2025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1" t="inlineStr">
        <is>
          <t>Оренда до 20.12.2027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7" t="inlineStr">
        <is>
          <t>Оренда до 03.03.2024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8" t="inlineStr">
        <is>
          <t>Оренда до 24.05.2043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0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1" t="inlineStr">
        <is>
          <t>Оренда до 23.10.2043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2" t="inlineStr">
        <is>
          <t>Оренда до 26.07.2033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4" t="inlineStr">
        <is>
          <t>Оренда на 25 років (Київська міська рада, Рішення від 06.12.2018 №302/6353 Про передачу земельної ділянки ТОВАРИСТВУ З ОБМЕЖЕНОЮ ВІДПОВІДАЛЬНІСТЮ «ВІНЕТТА» для будівництва, експлуатації та обслуговування складських приміщень та ремонтно-транспортної ділянки на вул. Гната Хоткевича, 27-а у Дніпровському районі м. Києва|Київська міська рада, Рішення від 07.02.2019 №110/6766 Про передачу земельної ділянки ТОВАРИСТВУ З ОБМЕЖЕНОЮ ВІДПОВІДАЛЬНІСТЮ «ВІНЕТТА» для експлуатації та обслуговування складських приміщень та ремонтно-транспортної ділянки на вул. Гната Хоткевича, 27-а у Дніпровському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4" t="inlineStr">
        <is>
          <t>Оренда до 30.06.2022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5" t="inlineStr">
        <is>
          <t>Оренда до 30.06.2022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6" t="inlineStr">
        <is>
          <t>Оренда на 3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7" t="inlineStr">
        <is>
          <t>Оренда на 3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5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6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7" t="inlineStr">
        <is>
          <t>Оренда (користування) до 04.11.2048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7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6" t="inlineStr">
        <is>
          <t>Оренда до 20.10.2027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7" t="inlineStr">
        <is>
          <t>Оренда на 3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9" t="inlineStr">
        <is>
          <t>Оренда до 23.05.2029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4" t="inlineStr">
        <is>
          <t>Оренда до 20.12.2023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5" t="inlineStr">
        <is>
          <t>Оренда до 16.07.2023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7" t="inlineStr">
        <is>
          <t>Оренда до 24.06.2023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8" t="inlineStr">
        <is>
          <t>Оренда до 12.08.2029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9" t="inlineStr">
        <is>
          <t>Оренда до 12.08.2029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1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2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6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4" t="inlineStr">
        <is>
          <t>Оренда до 10.10.2033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9" t="inlineStr">
        <is>
          <t>Оренда до 02.08.2026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" t="inlineStr">
        <is>
          <t>Оренда на 15 років (Київська міська рада, Рішення від 16.12.2014 №717/717 Про розірвання договору оренди земельної ділянки, укладеного між Київською міською радою та товариством з обмеженою відповідальністю «КОМПАНІЯ МЕТРОПОЛІС» від 03.07.2007 № 66-6-00400 на підставі рішення Київської міської ради від 29.03.2007 № 401/1062)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5" t="inlineStr">
        <is>
          <t>Оренда до 24.05.2029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7" t="inlineStr">
        <is>
          <t>Оренда до 24.05.2029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6" t="inlineStr">
        <is>
          <t>Оренда до 08.04.2029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2" t="inlineStr">
        <is>
          <t>Оренда до 15.05.2027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8" t="inlineStr">
        <is>
          <t>Оренда до 13.10.2022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2" t="inlineStr">
        <is>
          <t>Оренда до 05.12.2022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9" t="inlineStr">
        <is>
          <t>Оренда до 26.09.2022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7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2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5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5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5" t="inlineStr">
        <is>
          <t>Оренда до 24.06.2030 (Київська міська рада, Рішення від 13.09.2018 №1392/5456 Про передачу громадянину Золотоперому Максиму Володимировичу у приватну власність земельної ділянки для будівництва та обслуговування жилого будинку, господарських будівель і споруд на вул. Калиновий Ріг, 10 в Оболонському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1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8" t="inlineStr">
        <is>
          <t>Оренда до 10.12.2029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9" t="inlineStr">
        <is>
          <t>Оренда до 31.07.2027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8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" t="inlineStr">
        <is>
          <t>Оренда до 08.11.2022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7" t="inlineStr">
        <is>
          <t>Оренда до 12.09.2021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0" t="inlineStr">
        <is>
          <t>Оренда до 26.09.2030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7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6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3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7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5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2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8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4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3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6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2" t="inlineStr">
        <is>
          <t>Оренда до 18.09.2023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3" t="inlineStr">
        <is>
          <t>Оренда до 16.06.2027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1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1" t="inlineStr">
        <is>
          <t>Оренда до 17.07.2024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3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3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4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4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9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1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0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8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0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8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1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5" t="inlineStr">
        <is>
          <t>Оренда до 11.12.2023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9" t="inlineStr">
        <is>
          <t>Оренда до 26.12.2032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6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" t="inlineStr">
        <is>
          <t>Оренда до 05.10.2031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6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7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3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1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7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4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8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6" t="inlineStr">
        <is>
          <t>Оренда до 24.06.2030 (Київська міська рада, Рішення від 15.02.2018 №107/4171 Про передачу громадянці Оврах Тетяні Олександрівні у приватну власність земельної ділянки для обслуговування жилого будинку, господарських будівель і споруд на вул. Луківській, 34 в Оболонському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1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2" t="inlineStr">
        <is>
          <t>Оренда до 30.07.2028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2" t="inlineStr">
        <is>
          <t>Оренда до 08.02.2034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4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2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2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0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9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0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5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6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3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5" t="inlineStr">
        <is>
          <t>Оренда до 09.11.2020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" t="inlineStr">
        <is>
          <t>Оренда до 09.11.2020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3" t="inlineStr">
        <is>
          <t>Оренда до 04.06.2029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3" t="inlineStr">
        <is>
          <t>Оренда до 10.11.2029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6" t="inlineStr">
        <is>
          <t>Оренда до 02.08.2024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8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2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7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1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4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4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3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1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3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5" t="inlineStr">
        <is>
          <t>Оренда до 17.07.2023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3" t="inlineStr">
        <is>
          <t>Оренда до 17.07.2023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2" t="inlineStr">
        <is>
          <t>Оренда до 17.07.2023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2" t="inlineStr">
        <is>
          <t>Оренда до 18.04.2021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" t="inlineStr">
        <is>
          <t>Оренда до 26.06.2020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4" t="inlineStr">
        <is>
          <t>Оренда до 26.06.2020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9" t="inlineStr">
        <is>
          <t>Оренда до 19.11.2026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8" t="inlineStr">
        <is>
          <t>Оренда до 13.04.2021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4" t="inlineStr">
        <is>
          <t>Оренда до 05.11.2043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3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7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2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7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8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8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3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3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5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2" t="inlineStr">
        <is>
          <t>Оренда до 18.04.2021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0" t="inlineStr">
        <is>
          <t>Оренда до 18.04.2021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6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0" t="inlineStr">
        <is>
          <t>Оренда до 14.05.2022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5" t="inlineStr">
        <is>
          <t>Оренда до 24.06.2030 (Київська міська рада, Рішення від 20.12.2018 №525/6576 Про передачу громадянці Вержанській Тетяні Ромуальдівні у приватну власність земельної ділянки для будівництва та обслуговування жилого будинку, господарських будівель і споруд на вул. Редьчинській, 22 в Оболонському районі м. Києва|Приватний нотаріус Київського міського нотаріального округу Дем'яненко Тетяна Миколаївна, Договір від 02.04.2019 №188)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6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0" t="inlineStr">
        <is>
          <t>Оренда до 24.06.2030 (Київська міська рада, Рішення від 07.02.2019 №86/6742 Про передачу громадянці Олейнік Олені Станіславівні у приватну власність земельної ділянки для будівництва та обслуговування жилого будинку, господарських будівель і споруд на вул. Редьчинській, 28 в Оболонському районі м. Києва|Приватний нотаріус Київського міського нотаріального округу Дем'яненко Тетяна Миколаївна, Договір від 24.05.2019 №340)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8" t="inlineStr">
        <is>
          <t>Оренда до 24.06.2030 (Київська міська рада, Рішення від 09.11.2017 №253/3260 Про передачу громадянці Гринчак Людмилі Андріївні у приватну власність земельної ділянки для обслуговування жилого будинку, господарських будівель і споруд у пров. Луківському, 1 в Оболонському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9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1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5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7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1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7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3" t="inlineStr">
        <is>
          <t>Оренда до 09.11.2024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0" t="inlineStr">
        <is>
          <t>Оренда до 21.12.2020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2" t="inlineStr">
        <is>
          <t>Оренда до 22.03.2024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8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3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7" t="inlineStr">
        <is>
          <t>Оренда до 24.06.2030 (Київська міська рада, Рішення від 13.09.2018 №1389/5453 Про передачу громадянину Верзуну Анатолію Олексійовичу у приватну власність земельної ділянки для будівництва та обслуговування жилого будинку, господарських будівель і споруд на вул. Луківській, 22 в Оболонському районі м. Києва|Приватний нотаріус Київського міського нотаріального округу Дем'яненко Тетяна Миколаївна, Договір від 02.08.2019 №581)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6" t="inlineStr">
        <is>
          <t>Оренда до 25.07.2023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5" t="inlineStr">
        <is>
          <t>Оренда до 06.06.2027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5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7" t="inlineStr">
        <is>
          <t>Оренда до 19.12.2046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9" t="inlineStr">
        <is>
          <t>Оренда до 16.07.2023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7" t="inlineStr">
        <is>
          <t>Оренда до 26.11.2023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" t="inlineStr">
        <is>
          <t>Оренда до 30.05.2026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2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0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1" t="inlineStr">
        <is>
          <t>Оренда до 08.12.2026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2" t="inlineStr">
        <is>
          <t>Оренда до 30.06.2021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4" t="inlineStr">
        <is>
          <t>Оренда до 19.06.2020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" t="inlineStr">
        <is>
          <t>Оренда до 27.12.2020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7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9" t="inlineStr">
        <is>
          <t>Оренда до 14.06.2022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1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8" t="inlineStr">
        <is>
          <t>Оренда до 26.11.2023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9" t="inlineStr">
        <is>
          <t>Оренда до 16.07.2023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0" t="inlineStr">
        <is>
          <t>Оренда до 14.06.2032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1" t="inlineStr">
        <is>
          <t>Оренда до 25.05.2033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1" t="inlineStr">
        <is>
          <t>Оренда до 01.09.2032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4" t="inlineStr">
        <is>
          <t>Оренда до 12.07.2033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1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7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1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3" t="inlineStr">
        <is>
          <t>Оренда до 19.06.2033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1" t="inlineStr">
        <is>
          <t>Оренда до 14.05.2022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6" t="inlineStr">
        <is>
          <t>Оренда до 30.05.2026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0" t="inlineStr">
        <is>
          <t>Оренда до 15.11.2023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7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0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5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3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8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8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8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2" t="inlineStr">
        <is>
          <t>Оренда до 04.06.2024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6" t="inlineStr">
        <is>
          <t>Оренда до 19.04.2028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9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6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6" t="inlineStr">
        <is>
          <t>Оренда до 24.06.2030 (Київська міська рада, Рішення від 07.02.2019 №82/6738 Про передачу громадянці Созіновій Тетяні Сергіївні у приватну власність земельної ділянки для будівництва та обслуговування жилого будинку, господарських будівель і споруд у проїзді Богатирському, 6 в Оболонському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6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7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8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9" t="inlineStr">
        <is>
          <t>Оренда до 29.08.2033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9" t="inlineStr">
        <is>
          <t>Оренда до 04.06.2024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3" t="inlineStr">
        <is>
          <t>Оренда до 10.10.2023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2" t="inlineStr">
        <is>
          <t>Оренда до 24.06.2030 (Київська міська рада, Рішення від 15.02.2018 №106/4170 Про передачу громадянці Коваль Тетяні Михайлівні у приватну власність земельної ділянки для обслуговування жилого будинку, господарських будівель і споруд у проїзді Калиновий Ріг, 3 в Оболонському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4" t="inlineStr">
        <is>
          <t>Оренда до 24.06.2030 (Київська міська рада, Рішення від 15.02.2018 №108/4172 Про передачу громадянці Ревук Ользі Миколаївні у приватну власність земельної ділянки для обслуговування жилого будинку, господарських будівель і споруд у проїзді Калиновий Ріг, 5 в Оболонському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4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0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1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7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6" t="inlineStr">
        <is>
          <t>Оренда до 05.12.2022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" t="inlineStr">
        <is>
          <t>Оренда до 25.05.2023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1" t="inlineStr">
        <is>
          <t>Оренда до 13.11.2020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2" t="inlineStr">
        <is>
          <t>Оренда до 03.09.2020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9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0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8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0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5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0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7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9" t="inlineStr">
        <is>
          <t>Оренда до 25.12.2030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8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0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7" t="inlineStr">
        <is>
          <t>Оренда до 06.04.2032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5" t="inlineStr">
        <is>
          <t>Оренда до 17.08.2021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6" t="inlineStr">
        <is>
          <t>Оренда до 17.08.2021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8" t="inlineStr">
        <is>
          <t>Оренда до 13.11.2043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5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6" t="inlineStr">
        <is>
          <t>Оренда до 30.06.2020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0" t="inlineStr">
        <is>
          <t>Оренда до 30.06.2020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6" t="inlineStr">
        <is>
          <t>Оренда до 30.06.2020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7" t="inlineStr">
        <is>
          <t>Оренда до 30.06.2020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9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5" t="inlineStr">
        <is>
          <t>Оренда до 07.12.2021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8" t="inlineStr">
        <is>
          <t>Оренда до 20.12.2021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3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6" t="inlineStr">
        <is>
          <t>Оренда до 13.11.2044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2" t="inlineStr">
        <is>
          <t>Оренда до 03.12.2021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2" t="inlineStr">
        <is>
          <t>Оренда до 03.04.2049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7" t="inlineStr">
        <is>
          <t>Оренда до 30.06.2020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2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9" t="inlineStr">
        <is>
          <t>Оренда до 30.03.2021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2" t="inlineStr">
        <is>
          <t>Оренда до 18.10.2027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0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7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4" t="inlineStr">
        <is>
          <t>Оренда до 01.09.2022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7" t="inlineStr">
        <is>
          <t>Оренда до 26.12.2029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9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8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6" t="inlineStr">
        <is>
          <t>Оренда до 06.04.2038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6" t="inlineStr">
        <is>
          <t>Оренда до 26.01.2047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1" t="inlineStr">
        <is>
          <t>Оренда до 13.09.2022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9" t="inlineStr">
        <is>
          <t>Оренда до 30.07.2023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6" t="inlineStr">
        <is>
          <t>Оренда до 30.07.2023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" t="inlineStr">
        <is>
          <t>Оренда до 30.07.2023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2" t="inlineStr">
        <is>
          <t>Оренда до 30.07.2023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6" t="inlineStr">
        <is>
          <t>Оренда до 30.07.2023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8" t="inlineStr">
        <is>
          <t>Оренда до 25.04.2024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5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3" t="inlineStr">
        <is>
          <t>Оренда до 11.09.2025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5" t="inlineStr">
        <is>
          <t>Оренда до 22.08.2021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3" t="inlineStr">
        <is>
          <t>Оренда до 12.04.2022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0" t="inlineStr">
        <is>
          <t>Оренда до 13.11.2030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" t="inlineStr">
        <is>
          <t>Оренда до 13.11.2030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7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5" t="inlineStr">
        <is>
          <t>Оренда до 26.12.2023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" t="inlineStr">
        <is>
          <t>Оренда до 27.09.2022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7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6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2" t="inlineStr">
        <is>
          <t>Оренда до 24.04.2022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1" t="inlineStr">
        <is>
          <t>Оренда до 07.12.2026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9" t="inlineStr">
        <is>
          <t>Оренда до 04.04.2022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1" t="inlineStr">
        <is>
          <t>Оренда до 13.10.2027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5" t="inlineStr">
        <is>
          <t>Оренда на 1 рік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" t="inlineStr">
        <is>
          <t>Оренда до 09.12.2028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" t="inlineStr">
        <is>
          <t>Оренда до 21.10.2020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" t="inlineStr">
        <is>
          <t>Оренда до 21.10.2020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1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0" t="inlineStr">
        <is>
          <t>Оренда до 26.07.2027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9" t="inlineStr">
        <is>
          <t>Тимчасове користування на 24 роки (Київська міська рада, Рішення від 26.09.2017 №107/3114 Про надання Релігійній громаді християнської пресвітеріанської Помісної Церкви «Шлях  Життя» в Оболонському районі м. Києва земельної ділянки для експлуатації та обслуговування молитовного будинку на просп. Оболонському, 52-б в Оболонському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1" t="inlineStr">
        <is>
          <t>Оренда до 07.07.2022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9" t="inlineStr">
        <is>
          <t>Оренда до 29.06.2022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3" t="inlineStr">
        <is>
          <t>Оренда до 11.03.2025 (Київська міська рада, Рішення від 28.02.2019 №180/6836 Про надання статусу скверу земельній ділянці, розташованій на вул. Героїв Дніпра між будинками №№ 38-е та 38-г в Оболонському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3" t="inlineStr">
        <is>
          <t>Оренда до 11.12.2028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3" t="inlineStr">
        <is>
          <t>Оренда до 11.12.2028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" t="inlineStr">
        <is>
          <t>Оренда до 12.12.2023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6" t="inlineStr">
        <is>
          <t>Оренда до 06.02.2023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9" t="inlineStr">
        <is>
          <t>Оренда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9" t="inlineStr">
        <is>
          <t>Оренда до 25.04.2034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9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5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5" t="inlineStr">
        <is>
          <t>Оренда до 09.02.2033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1" t="inlineStr">
        <is>
          <t>Оренда до 25.04.2024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7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2" t="inlineStr">
        <is>
          <t>Оренда до 13.05.2029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" t="inlineStr">
        <is>
          <t>Оренда до 21.03.2024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9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4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6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9" t="inlineStr">
        <is>
          <t>Оренда до 18.10.2027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0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1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2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3" t="inlineStr">
        <is>
          <t>Оренда до 25.12.2020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7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8" t="inlineStr">
        <is>
          <t>Оренда на 25 років (Київська міська рада, Рішення від 15.02.2018 №165/4229 Про надання земельної ділянки релігійній громаді незалежної помісної церкви євангельських християн-баптистів у Святошинському районі м. Києва для експлуатації та обслуговування молитовного будинку на вул. Сім'ї Стешенків, 35 у Святошинському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3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5" t="inlineStr">
        <is>
          <t>Оренда до 07.12.2026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7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8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0" t="inlineStr">
        <is>
          <t>Оренда до 12.10.2060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2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3" t="inlineStr">
        <is>
          <t>Оренда до 25.12.2020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5" t="inlineStr">
        <is>
          <t>Оренда (користування) до 31.08.2048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5" t="inlineStr">
        <is>
          <t>Оренда до 19.02.2024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8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9" t="inlineStr">
        <is>
          <t>Оренда до 17.07.2024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3" t="inlineStr">
        <is>
          <t>Оренда до 17.07.2024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3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3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" t="inlineStr">
        <is>
          <t>Оренда до 14.07.2023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9" t="inlineStr">
        <is>
          <t>Оренда до 02.08.2034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0" t="inlineStr">
        <is>
          <t>Оренда до 18.08.2021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2" t="inlineStr">
        <is>
          <t>Оренда до 25.12.2030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8" t="inlineStr">
        <is>
          <t>Оренда до 01.03.2031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7" t="inlineStr">
        <is>
          <t>Оренда до 22.12.2026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4" t="inlineStr">
        <is>
          <t>Оренда до 16.12.2020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6" t="inlineStr">
        <is>
          <t>Оренда до 16.12.2020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6" t="inlineStr">
        <is>
          <t>Оренда до 16.12.2020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9" t="inlineStr">
        <is>
          <t>Оренда до 01.12.2027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6" t="inlineStr">
        <is>
          <t>Оренда до 01.12.2022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" t="inlineStr">
        <is>
          <t>Оренда до 29.06.2020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1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9" t="inlineStr">
        <is>
          <t>Оренда до 18.06.2028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9" t="inlineStr">
        <is>
          <t>Оренда до 18.04.2021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" t="inlineStr">
        <is>
          <t>Оренда до 05.07.2021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4" t="inlineStr">
        <is>
          <t>Оренда до 30.10.2020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2" t="inlineStr">
        <is>
          <t>Оренда на 10 років|Оренда до 10.10.2028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9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9" t="inlineStr">
        <is>
          <t>Оренда до 21.11.2022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7" t="inlineStr">
        <is>
          <t>Оренда до 18.04.2021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3" t="inlineStr">
        <is>
          <t>Оренда до 18.04.2021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5" t="inlineStr">
        <is>
          <t>Оренда до 18.04.2021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0" t="inlineStr">
        <is>
          <t>Оренда до 15.08.2029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2" t="inlineStr">
        <is>
          <t>Оренда до 12.06.2022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3" t="inlineStr">
        <is>
          <t>Оренда до 11.02.2034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5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0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2" t="inlineStr">
        <is>
          <t>Оренда до 12.10.2030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" t="inlineStr">
        <is>
          <t>Оренда до 15.03.2023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8" t="inlineStr">
        <is>
          <t>Оренда до 15.03.2023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" t="inlineStr">
        <is>
          <t>Оренда до 12.01.2022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1" t="inlineStr">
        <is>
          <t>Оренда до 31.08.2021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6" t="inlineStr">
        <is>
          <t>Оренда до 13.04.2021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7" t="inlineStr">
        <is>
          <t>Оренда до 01.11.2030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6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1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5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7" t="inlineStr">
        <is>
          <t>Оренда до 15.08.2024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1" t="inlineStr">
        <is>
          <t>Оренда до 12.06.2022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2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4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2" t="inlineStr">
        <is>
          <t>Оренда до 26.09.2022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6" t="inlineStr">
        <is>
          <t>Оренда до 27.12.2025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9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6" t="inlineStr">
        <is>
          <t>Оренда на 3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4" t="inlineStr">
        <is>
          <t>Оренда до 25.12.2030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8" t="inlineStr">
        <is>
          <t>Оренда до 28.08.2028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8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8" t="inlineStr">
        <is>
          <t>Оренда до 01.03.2026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6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1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9" t="inlineStr">
        <is>
          <t>Оренда на 3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5" t="inlineStr">
        <is>
          <t>Оренда до 20.09.2024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0" t="inlineStr">
        <is>
          <t>Оренда на 25 років (Київська міська рада, Рішення від 11.10.2018 №1896/5960 Про передачу земельної ділянки ТОВАРИСТВУ З ОБМЕЖЕНОЮ ВІДПОВІДАЛЬНІСТЮ «ТРАНСАЛЬЯНСГРУП» для експлуатації та обслуговування будівель і споруд гаража на вул. Малинській, 20 у Святошинському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3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7" t="inlineStr">
        <is>
          <t>Оренда до 20.07.2021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4" t="inlineStr">
        <is>
          <t>Оренда до 17.01.2021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7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5" t="inlineStr">
        <is>
          <t>Оренда до 19.04.2028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7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1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9" t="inlineStr">
        <is>
          <t>Оренда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5" t="inlineStr">
        <is>
          <t>Оренда до 04.03.2031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" t="inlineStr">
        <is>
          <t>Оренда до 22.12.2030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2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0" t="inlineStr">
        <is>
          <t>Оренда до 20.12.2022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" t="inlineStr">
        <is>
          <t>Оренда до 01.01.2033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0" t="inlineStr">
        <is>
          <t>Оренда до 16.04.2027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" t="inlineStr">
        <is>
          <t>Оренда до 03.07.2028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8" t="inlineStr">
        <is>
          <t>Оренда до 31.05.2021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7" t="inlineStr">
        <is>
          <t>Оренда до 01.12.2027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2" t="inlineStr">
        <is>
          <t>Оренда до 21.03.2023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6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7" t="inlineStr">
        <is>
          <t>Оренда до 29.05.2022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1" t="inlineStr">
        <is>
          <t>Оренда до 09.10.2020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2" t="inlineStr">
        <is>
          <t>Оренда до 20.12.2021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1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5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3" t="inlineStr">
        <is>
          <t>Оренда до 26.12.2020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5" t="inlineStr">
        <is>
          <t>Оренда до 01.12.2022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3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6" t="inlineStr">
        <is>
          <t>Оренда до 15.05.2024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8" t="inlineStr">
        <is>
          <t>Оренда до 15.02.2049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3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9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" t="inlineStr">
        <is>
          <t>Оренда до 20.06.2028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" t="inlineStr">
        <is>
          <t>Оренда до 15.05.2024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0" t="inlineStr">
        <is>
          <t>Оренда до 06.06.2034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5" t="inlineStr">
        <is>
          <t>Оренда до 31.12.2024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6" t="inlineStr">
        <is>
          <t>Оренда до 01.08.2022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7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7" t="inlineStr">
        <is>
          <t>Оренда до 31.12.2024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4" t="inlineStr">
        <is>
          <t>Оренда до 16.05.2028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9" t="inlineStr">
        <is>
          <t>Оренда до 16.05.2028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7" t="inlineStr">
        <is>
          <t>Оренда до 16.05.2028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0" t="inlineStr">
        <is>
          <t>Оренда до 16.05.2028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1" t="inlineStr">
        <is>
          <t>Оренда до 03.06.2024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5" t="inlineStr">
        <is>
          <t>Оренда до 03.10.2029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9" t="inlineStr">
        <is>
          <t>Оренда до 27.02.2024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5" t="inlineStr">
        <is>
          <t>Оренда до 27.09.2024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5" t="inlineStr">
        <is>
          <t>Оренда до 21.10.2020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7" t="inlineStr">
        <is>
          <t>Оренда до 02.04.2026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9" t="inlineStr">
        <is>
          <t>Оренда до 02.04.2021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47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4" t="inlineStr">
        <is>
          <t>Оренда до 26.12.2024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5" t="inlineStr">
        <is>
          <t>Оренда до 16.11.2020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7" t="inlineStr">
        <is>
          <t>Оренда до 11.09.2029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3" t="inlineStr">
        <is>
          <t>Оренда до 11.09.2029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1" t="inlineStr">
        <is>
          <t>Оренда до 27.09.2028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0" t="inlineStr">
        <is>
          <t>Оренда до 24.05.2034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" t="inlineStr">
        <is>
          <t>Оренда до 06.12.2020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6" t="inlineStr">
        <is>
          <t>Оренда до 06.12.2020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8" t="inlineStr">
        <is>
          <t>Оренда до 06.12.2020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" t="inlineStr">
        <is>
          <t>Оренда до 06.12.2020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6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7" t="inlineStr">
        <is>
          <t>Оренда до 12.10.2022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0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8" t="inlineStr">
        <is>
          <t>Оренда до 26.11.2028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6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" t="inlineStr">
        <is>
          <t>Оренда до 21.10.2024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0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5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6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5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3" t="inlineStr">
        <is>
          <t>Оренда до 05.09.2033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2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3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8" t="inlineStr">
        <is>
          <t>Оренда до 25.12.2027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4" t="inlineStr">
        <is>
          <t>Оренда до 30.11.2021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2" t="inlineStr">
        <is>
          <t>Оренда до 17.07.2028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4" t="inlineStr">
        <is>
          <t>Оренда до 30.03.2026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9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0" t="inlineStr">
        <is>
          <t>Оренда до 20.04.2023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0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1" t="inlineStr">
        <is>
          <t>Оренда до 18.12.2027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5" t="inlineStr">
        <is>
          <t>Оренда до 16.05.2023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8" t="inlineStr">
        <is>
          <t>Оренда до 15.03.2022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8" t="inlineStr">
        <is>
          <t>Оренда до 14.04.2056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0" t="inlineStr">
        <is>
          <t>Оренда до 20.04.2023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2" t="inlineStr">
        <is>
          <t>Оренда до 25.04.2024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9" t="inlineStr">
        <is>
          <t>Оренда до 11.08.2049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7" t="inlineStr">
        <is>
          <t>Оренда до 20.11.2032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7" t="inlineStr">
        <is>
          <t>Оренда до 02.08.2026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1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" t="inlineStr">
        <is>
          <t>Оренда до 18.09.2030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9" t="inlineStr">
        <is>
          <t>Оренда до 03.11.2048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5" t="inlineStr">
        <is>
          <t>Оренда до 01.11.2027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5" t="inlineStr">
        <is>
          <t>Оренда до 27.03.2029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" t="inlineStr">
        <is>
          <t>Оренда на 10 років|Оренда до 30.12.2021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7" t="inlineStr">
        <is>
          <t>Оренда до 22.11.2021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7" t="inlineStr">
        <is>
          <t>Оренда до 15.11.2029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4" t="inlineStr">
        <is>
          <t>Оренда до 01.02.2027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0" t="inlineStr">
        <is>
          <t>Оренда до 25.05.2027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7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8" t="inlineStr">
        <is>
          <t>Оренда до 29.08.2033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1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6" t="inlineStr">
        <is>
          <t>Оренда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1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9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4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3" t="inlineStr">
        <is>
          <t>Оренда до 15.03.2024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4" t="inlineStr">
        <is>
          <t>Оренда до 15.07.2029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" t="inlineStr">
        <is>
          <t>Оренда до 12.05.2022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7" t="inlineStr">
        <is>
          <t>Оренда до 26.12.2020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8" t="inlineStr">
        <is>
          <t>Оренда до 26.12.2020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5" t="inlineStr">
        <is>
          <t>Оренда до 26.12.2020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1" t="inlineStr">
        <is>
          <t>Оренда до 26.12.2020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6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6" t="inlineStr">
        <is>
          <t>Оренда до 11.12.2043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4" t="inlineStr">
        <is>
          <t>Оренда до 11.12.2043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9" t="inlineStr">
        <is>
          <t>Оренда до 13.09.2029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0" t="inlineStr">
        <is>
          <t>Оренда до 06.08.2067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8" t="inlineStr">
        <is>
          <t>Оренда до 13.08.2033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3" t="inlineStr">
        <is>
          <t>Оренда до 13.08.2028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9" t="inlineStr">
        <is>
          <t>Оренда до 13.08.2033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4" t="inlineStr">
        <is>
          <t>Оренда до 26.07.2033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6" t="inlineStr">
        <is>
          <t>Оренда до 06.04.2023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3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3" t="inlineStr">
        <is>
          <t>Оренда до 14.12.2027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5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1" t="inlineStr">
        <is>
          <t>Оренда до 25.09.2033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2" t="inlineStr">
        <is>
          <t>Оренда до 27.09.2023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0" t="inlineStr">
        <is>
          <t>Оренда до 18.02.2029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2" t="inlineStr">
        <is>
          <t>Оренда до 16.08.2024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7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5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3" t="inlineStr">
        <is>
          <t>Оренда (користування) на 49 років (Київська міська рада, Рішення від 28.11.2017 №649/3656 Про передачу публічному акціонерному товариству «Укрсоцбанк» земельної ділянки для експлуатації та обслуговування адміністративно-службового приміщення на просп. Валерія Лобановського, 132 у Голосіївському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3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5" t="inlineStr">
        <is>
          <t>Оренда до 21.08.2027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0" t="inlineStr">
        <is>
          <t>Оренда до 26.11.2028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0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7" t="inlineStr">
        <is>
          <t>Тимчасове користування (з орендною платою)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6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1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9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" t="inlineStr">
        <is>
          <t>Оренда до 25.05.2027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" t="inlineStr">
        <is>
          <t>Оренда до 06.10.2025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8" t="inlineStr">
        <is>
          <t>Оренда до 26.07.2022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" t="inlineStr">
        <is>
          <t>Оренда до 01.11.2027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0" t="inlineStr">
        <is>
          <t>Оренда до 21.11.2022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9" t="inlineStr">
        <is>
          <t>Тимчасове користування (з орендною платою)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9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9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9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9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1" t="inlineStr">
        <is>
          <t>Оренда до 13.12.2027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5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1" t="inlineStr">
        <is>
          <t>Оренда до 06.02.2028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5" t="inlineStr">
        <is>
          <t>Оренда до 24.05.2024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9" t="inlineStr">
        <is>
          <t>Оренда до 19.10.2021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0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4" t="inlineStr">
        <is>
          <t>Оренда до 13.10.2021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15" t="inlineStr">
        <is>
          <t>Оренда до 12.08.2025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02" t="inlineStr">
        <is>
          <t>Оренда до 12.08.2025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2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1" t="inlineStr">
        <is>
          <t>Оренда до 11.08.2029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0" t="inlineStr">
        <is>
          <t>Оренда до 19.12.2043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7" t="inlineStr">
        <is>
          <t>Оренда до 18.10.2024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4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1" t="inlineStr">
        <is>
          <t>Оренда до 14.06.2025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2" t="inlineStr">
        <is>
          <t>Оренда на 50 років (Київська міська рада, Рішення від 04.04.2017 №64/2286 Про передачу земельної ділянки ТОВАРИСТВУ З ОБМЕЖЕНОЮ ВІДПОВІДАЛЬНІСТЮ «КИЇВЦЕНТРДЕВЕЛОПМЕНТ» для експлуатації та обслуговування нежитлового (адміністративного) будинку, завершення будівництва та обслуговування житлового будинку з приміщеннями громадського призначення і підземним паркінгом на вул. Великій Васильківській, 102 (літера «У») / вул. Антоновича, 83 у Голосіївському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3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6" t="inlineStr">
        <is>
          <t>Оренда до 25.05.2023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1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5" t="inlineStr">
        <is>
          <t>Оренда до 01.09.2049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1" t="inlineStr">
        <is>
          <t>Оренда до 24.12.2024</t>
        </is>
      </nc>
      <ndxf>
        <font>
          <sz val="4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1" t="inlineStr">
        <is>
          <t>Тимчасове користування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" t="inlineStr">
        <is>
          <t>Оренда до 20.12.2026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3" t="inlineStr">
        <is>
          <t>Оренда до 06.04.2028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8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1" t="inlineStr">
        <is>
          <t>Оренда до 05.05.2023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2" t="inlineStr">
        <is>
          <t>Оренда до 25.05.2023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1" t="inlineStr">
        <is>
          <t>Оренда до 01.09.2022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1" t="inlineStr">
        <is>
          <t>Оренда до 26.09.2032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6" t="inlineStr">
        <is>
          <t>Оренда до 26.09.2032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7" t="inlineStr">
        <is>
          <t>Оренда до 31.03.2022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1" t="inlineStr">
        <is>
          <t>Оренда до 06.04.2028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1" t="inlineStr">
        <is>
          <t>Оренда до 12.05.2027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3" t="inlineStr">
        <is>
          <t>Оренда на 25 років (Київська міська рада, Рішення від 06.10.2016 №279/1283 Про розірвання договору оренди земельної ділянки від 08.04.2003 № 79-6-00104)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7" t="inlineStr">
        <is>
          <t>Оренда до 11.04.2021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1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2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2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7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" t="inlineStr">
        <is>
          <t>Оренда до 15.08.2020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" t="inlineStr">
        <is>
          <t>Оренда до 02.02.2021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" t="inlineStr">
        <is>
          <t>Оренда до 02.02.2021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" t="inlineStr">
        <is>
          <t>Оренда до 29.12.2021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4" t="inlineStr">
        <is>
          <t>Оренда до 20.12.2021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1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7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8" t="inlineStr">
        <is>
          <t>Оренда до 16.11.2021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" t="inlineStr">
        <is>
          <t>Оренда до 23.11.2021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5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4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5" t="inlineStr">
        <is>
          <t>Оренда до 24.06.2030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" t="inlineStr">
        <is>
          <t>Оренда до 24.06.2030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2" t="inlineStr">
        <is>
          <t>Оренда до 29.12.2026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8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5" t="inlineStr">
        <is>
          <t>Оренда до 26.05.2027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7" t="inlineStr">
        <is>
          <t>Оренда до 12.05.2037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2" t="inlineStr">
        <is>
          <t>Оренда до 08.10.2038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3" t="inlineStr">
        <is>
          <t>Оренда до 27.03.2023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0" t="inlineStr">
        <is>
          <t>Оренда до 26.03.2033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2" t="inlineStr">
        <is>
          <t>Оренда до 10.07.2028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3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7" t="inlineStr">
        <is>
          <t>Оренда до 07.03.2023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6" t="inlineStr">
        <is>
          <t>Оренда до 12.08.2027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8" t="inlineStr">
        <is>
          <t>Оренда до 28.08.2034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5" t="inlineStr">
        <is>
          <t>Оренда до 28.08.2034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8" t="inlineStr">
        <is>
          <t>Оренда до 28.08.2034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8" t="inlineStr">
        <is>
          <t>Оренда до 29.08.2023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8" t="inlineStr">
        <is>
          <t>Оренда до 25.09.2022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0" t="inlineStr">
        <is>
          <t>Оренда до 15.08.2025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1" t="inlineStr">
        <is>
          <t>Оренда до 19.06.2021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7" t="inlineStr">
        <is>
          <t>Оренда до 28.08.2034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" t="inlineStr">
        <is>
          <t>Оренда до 28.08.2034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9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5" t="inlineStr">
        <is>
          <t>Оренда до 27.12.2022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6" t="inlineStr">
        <is>
          <t>Оренда до 27.11.2032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8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6" t="inlineStr">
        <is>
          <t>Оренда до 27.11.2023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5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6" t="inlineStr">
        <is>
          <t>Оренда до 02.08.2029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7" t="inlineStr">
        <is>
          <t>Оренда до 15.08.2025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6" t="inlineStr">
        <is>
          <t>Оренда до 16.11.2033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" t="inlineStr">
        <is>
          <t>Оренда до 16.11.2033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6" t="inlineStr">
        <is>
          <t>Оренда до 12.08.2025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6" t="inlineStr">
        <is>
          <t>Оренда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" t="inlineStr">
        <is>
          <t>Оренда до 01.12.2027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4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6" t="inlineStr">
        <is>
          <t>Оренда до 25.05.2028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15" t="inlineStr">
        <is>
          <t>Оренда до 12.11.2024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9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3" t="inlineStr">
        <is>
          <t>Оренда до 24.05.2024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1" t="inlineStr">
        <is>
          <t>Оренда до 30.03.2026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" t="inlineStr">
        <is>
          <t>Оренда до 26.05.2022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9" t="inlineStr">
        <is>
          <t>Оренда до 27.11.2023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6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8" t="inlineStr">
        <is>
          <t>Оренда до 30.07.2024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8" t="inlineStr">
        <is>
          <t>Оренда до 29.12.2026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3" t="inlineStr">
        <is>
          <t>Оренда до 29.12.2026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6" t="inlineStr">
        <is>
          <t>Оренда до 11.10.2023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63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9" t="inlineStr">
        <is>
          <t>Оренда до 14.05.2023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8" t="inlineStr">
        <is>
          <t>Оренда до 23.02.2033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6" t="inlineStr">
        <is>
          <t>Оренда до 08.02.2034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08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5" t="inlineStr">
        <is>
          <t>Оренда до 26.04.2029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1" t="inlineStr">
        <is>
          <t>Оренда до 30.07.2024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4" t="inlineStr">
        <is>
          <t>Оренда до 30.07.2024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0" t="inlineStr">
        <is>
          <t>Оренда до 30.07.2024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1" t="inlineStr">
        <is>
          <t>Оренда до 30.07.2024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6" t="inlineStr">
        <is>
          <t>Оренда до 27.05.2026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0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9" t="inlineStr">
        <is>
          <t>Оренда на 23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2" t="inlineStr">
        <is>
          <t>Оренда до 08.02.2029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3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9" t="inlineStr">
        <is>
          <t>Оренда до 31.12.2023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2" t="inlineStr">
        <is>
          <t>Оренда до 03.09.2027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7" t="inlineStr">
        <is>
          <t>Оренда до 05.04.2030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5" t="inlineStr">
        <is>
          <t>Оренда до 13.02.2033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8" t="inlineStr">
        <is>
          <t>Оренда до 13.02.2033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8" t="inlineStr">
        <is>
          <t>Оренда до 13.02.2033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0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1" t="inlineStr">
        <is>
          <t>Оренда до 27.12.2020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4" t="inlineStr">
        <is>
          <t>Оренда до 31.05.2022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0" t="inlineStr">
        <is>
          <t>Оренда до 19.11.2035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1" t="inlineStr">
        <is>
          <t>Оренда до 14.07.2023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0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2" t="inlineStr">
        <is>
          <t>Оренда до 11.02.2034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4" t="inlineStr">
        <is>
          <t>Оренда до 17.04.2040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" t="inlineStr">
        <is>
          <t>Оренда до 25.09.2028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3" t="inlineStr">
        <is>
          <t>Оренда до 25.11.2028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98" t="inlineStr">
        <is>
          <t>Оренда до 13.11.2028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0" t="inlineStr">
        <is>
          <t>Оренда на 3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7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2" t="inlineStr">
        <is>
          <t>Оренда до 22.08.2022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4" t="inlineStr">
        <is>
          <t>Оренда до 22.08.2022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" t="inlineStr">
        <is>
          <t>Оренда до 22.08.2022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2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8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8" t="inlineStr">
        <is>
          <t>Оренда до 29.07.2021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7" t="inlineStr">
        <is>
          <t>Оренда до 29.07.2021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5" t="inlineStr">
        <is>
          <t>Оренда до 29.07.2021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7" t="inlineStr">
        <is>
          <t>Оренда до 29.07.2021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6" t="inlineStr">
        <is>
          <t>Оренда до 18.03.2024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4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3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7" t="inlineStr">
        <is>
          <t>Оренда до 21.01.2028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8" t="inlineStr">
        <is>
          <t>Оренда до 15.03.2034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9" t="inlineStr">
        <is>
          <t>Оренда до 16.08.2022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" t="inlineStr">
        <is>
          <t>Оренда до 29.05.2029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0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0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5" t="inlineStr">
        <is>
          <t>Оренда до 01.12.2040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5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0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8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4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9" t="inlineStr">
        <is>
          <t>Оренда до 14.04.2021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5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2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7" t="inlineStr">
        <is>
          <t>Оренда до 19.09.2021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" t="inlineStr">
        <is>
          <t>Оренда до 26.11.2028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9" t="inlineStr">
        <is>
          <t>Оренда до 25.04.2024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7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8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6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6" t="inlineStr">
        <is>
          <t>Оренда до 13.10.2027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0" t="inlineStr">
        <is>
          <t>Оренда до 27.03.2032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9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6" t="inlineStr">
        <is>
          <t>Оренда на 30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7" t="inlineStr">
        <is>
          <t>Оренда на 30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5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6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1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5" t="inlineStr">
        <is>
          <t>Тимчасове користування на 24 роки</t>
        </is>
      </nc>
      <ndxf>
        <font>
          <sz val="4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4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9" t="inlineStr">
        <is>
          <t>Оренда до 11.10.2023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8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2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3" t="inlineStr">
        <is>
          <t>Оренда до 29.07.2021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3" t="inlineStr">
        <is>
          <t>Оренда до 29.07.2021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2" t="inlineStr">
        <is>
          <t>Оренда до 29.07.2021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7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4" t="inlineStr">
        <is>
          <t>Оренда до 28.03.2034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6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4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0" t="inlineStr">
        <is>
          <t>Оренда до 25.03.2021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3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0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2" t="inlineStr">
        <is>
          <t>Оренда до 06.04.2051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2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4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2" t="inlineStr">
        <is>
          <t>Оренда до 29.07.2021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8" t="inlineStr">
        <is>
          <t>Оренда до 29.07.2021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3" t="inlineStr">
        <is>
          <t>Оренда до 29.07.2021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7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6" t="inlineStr">
        <is>
          <t>Оренда до 27.12.2033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9" t="inlineStr">
        <is>
          <t>Оренда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7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5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6" t="inlineStr">
        <is>
          <t>Оренда до 18.11.2024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3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9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7" t="inlineStr">
        <is>
          <t>Оренда на 7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1" t="inlineStr">
        <is>
          <t>Оренда до 25.04.2024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5" t="inlineStr">
        <is>
          <t>Оренда до 12.05.2022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6" t="inlineStr">
        <is>
          <t>Оренда до 15.12.2028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3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4" t="inlineStr">
        <is>
          <t>Оренда до 17.12.2024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1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18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8" t="inlineStr">
        <is>
          <t>Оренда (користування)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1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9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5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6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2" t="inlineStr">
        <is>
          <t>Оренда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0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2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3" t="inlineStr">
        <is>
          <t>Тимчасове користування (з орендною платою)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5" t="inlineStr">
        <is>
          <t>Оренда на 3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6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8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3" t="inlineStr">
        <is>
          <t>Оренда (користування)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4" t="inlineStr">
        <is>
          <t>Оренда до 11.08.2025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3" t="inlineStr">
        <is>
          <t>Оренда до 03.07.2023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4" t="inlineStr">
        <is>
          <t>Оренда до 15.08.2029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7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4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7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2" t="inlineStr">
        <is>
          <t>Оренда на 3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5" t="inlineStr">
        <is>
          <t>Оренда на 7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8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1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6" t="inlineStr">
        <is>
          <t>Оренда до 26.07.2028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9" t="inlineStr">
        <is>
          <t>Оренда до 25.09.2028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90" t="inlineStr">
        <is>
          <t>Оренда до 19.06.2021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1" t="inlineStr">
        <is>
          <t>Оренда до 25.09.2028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8" t="inlineStr">
        <is>
          <t>Оренда до 03.04.2022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1" t="inlineStr">
        <is>
          <t>Оренда до 30.10.2025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6" t="inlineStr">
        <is>
          <t>Оренда до 30.10.2025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0" t="inlineStr">
        <is>
          <t>Оренда до 30.10.2020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7" t="inlineStr">
        <is>
          <t>Оренда до 30.10.2020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49" t="inlineStr">
        <is>
          <t>Оренда до 12.05.2021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7" t="inlineStr">
        <is>
          <t>Оренда до 20.12.2023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72" t="inlineStr">
        <is>
          <t>Оренда до 12.11.2022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5" t="inlineStr">
        <is>
          <t>Оренда до 25.07.2028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5" t="inlineStr">
        <is>
          <t>Оренда до 25.07.2028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17" t="inlineStr">
        <is>
          <t>Оренда до 27.12.2023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6" t="inlineStr">
        <is>
          <t>Тимчасове користування (з орендною платою)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4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8" t="inlineStr">
        <is>
          <t>Оренда до 02.02.2026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" t="inlineStr">
        <is>
          <t>Оренда до 02.02.2026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6" t="inlineStr">
        <is>
          <t>Оренда до 20.11.2028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1" t="inlineStr">
        <is>
          <t>Оренда до 25.12.2020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2" t="inlineStr">
        <is>
          <t>Оренда до 25.12.2020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3" t="inlineStr">
        <is>
          <t>Оренда до 25.12.2020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4" t="inlineStr">
        <is>
          <t>Оренда до 25.12.2020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8" t="inlineStr">
        <is>
          <t>Оренда до 22.06.2022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4" t="inlineStr">
        <is>
          <t>Оренда до 02.02.2026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79" t="inlineStr">
        <is>
          <t>Оренда до 20.11.2028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4" t="inlineStr">
        <is>
          <t>Оренда до 02.02.2026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1" t="inlineStr">
        <is>
          <t>Оренда до 02.02.2026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2" t="inlineStr">
        <is>
          <t>Оренда до 20.11.2028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1" t="inlineStr">
        <is>
          <t>Оренда до 13.10.2032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0" t="inlineStr">
        <is>
          <t>Оренда до 25.12.2020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1" t="inlineStr">
        <is>
          <t>Оренда до 25.12.2020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2" t="inlineStr">
        <is>
          <t>Оренда до 13.12.2024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0" t="inlineStr">
        <is>
          <t>Оренда до 05.05.2029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9" t="inlineStr">
        <is>
          <t>Оренда до 19.09.2027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0" t="inlineStr">
        <is>
          <t>Оренда на 7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9" t="inlineStr">
        <is>
          <t>Оренда на 25 років (Київська міська рада, Рішення від 06.12.2018 №274/6325 Про приватизацію земельної ділянки громадянці Калашніковій Вікторії Юріївні для будівництва та обслуговування жилого будинку, господарських будівель і споруд у пров. Залежному, 6 у Голосіївському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40" t="inlineStr">
        <is>
          <t>Оренда до 24.03.2029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7" t="inlineStr">
        <is>
          <t>Оренда до 26.11.2033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0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5" t="inlineStr">
        <is>
          <t>Оренда до 26.04.2027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3" t="inlineStr">
        <is>
          <t>Оренда до 10.12.2033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2" t="inlineStr">
        <is>
          <t>Оренда до 31.10.2027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4" t="inlineStr">
        <is>
          <t>Оренда до 25.04.2024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5" t="inlineStr">
        <is>
          <t>Оренда до 25.04.2024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1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1" t="inlineStr">
        <is>
          <t>Оренда до 20.07.2048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" t="inlineStr">
        <is>
          <t>Оренда до 20.07.2048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63" t="inlineStr">
        <is>
          <t>Оренда до 15.11.2022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8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" t="inlineStr">
        <is>
          <t>Оренда до 06.02.2028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3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4" t="inlineStr">
        <is>
          <t>Оренда до 22.10.2020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0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3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6" t="inlineStr">
        <is>
          <t>Оренда до 28.05.2020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6" t="inlineStr">
        <is>
          <t>Оренда на 40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" t="inlineStr">
        <is>
          <t>Оренда до 13.01.2028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2" t="inlineStr">
        <is>
          <t>Оренда до 13.01.2028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2" t="inlineStr">
        <is>
          <t>Оренда до 11.10.2048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4" t="inlineStr">
        <is>
          <t>Оренда до 17.02.2021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6" t="inlineStr">
        <is>
          <t>Оренда до 06.04.2031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1" t="inlineStr">
        <is>
          <t>Оренда до 19.05.2029 (Апеляційний господарський суд м.Києва (ЗАСТАРІЛИЙ), Постанова від 17.02.2015 №910/7277/14)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5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6" t="inlineStr">
        <is>
          <t>Оренда до 20.12.2023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7" t="inlineStr">
        <is>
          <t>Оренда до 08.10.2022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6" t="inlineStr">
        <is>
          <t>Оренда до 08.10.2022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1" t="inlineStr">
        <is>
          <t>Оренда до 08.10.2022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0" t="inlineStr">
        <is>
          <t>Оренда до 08.10.2022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4" t="inlineStr">
        <is>
          <t>Оренда до 08.10.2022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0" t="inlineStr">
        <is>
          <t>Оренда до 20.12.2023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6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7" t="inlineStr">
        <is>
          <t>Оренда до 26.12.2027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9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3" t="inlineStr">
        <is>
          <t>Оренда до 01.11.2046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4" t="inlineStr">
        <is>
          <t>Оренда до 01.11.2045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9" t="inlineStr">
        <is>
          <t>Оренда до 01.11.2045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2" t="inlineStr">
        <is>
          <t>Оренда до 01.11.2045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9" t="inlineStr">
        <is>
          <t>Оренда до 01.11.2045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0" t="inlineStr">
        <is>
          <t>Оренда до 31.10.2020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0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" t="inlineStr">
        <is>
          <t>Тимчасове користування (з орендною платою) на 24 роки (Київська міська рада, Рішення від 06.06.2018 №960/5024 Про розірвання договору на право тимчасового довгострокового користування землею від 24.04.2000 № 88-5-00060, укладеного між Київською міською радою та громадянкою Нейкурс Ліаною Василівною для експлуатації та обслуговування адміністративно-офісної будівлі на вул. Краснодарській, 46 у Шевченківському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" t="inlineStr">
        <is>
          <t>Оренда до 15.05.2020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" t="inlineStr">
        <is>
          <t>Оренда до 15.05.2020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5" t="inlineStr">
        <is>
          <t>Оренда до 01.09.2042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" t="inlineStr">
        <is>
          <t>Оренда до 06.04.2028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" t="inlineStr">
        <is>
          <t>Оренда до 18.11.2024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" t="inlineStr">
        <is>
          <t>Оренда до 20.06.2023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" t="inlineStr">
        <is>
          <t>Оренда (користування) до 03.07.2023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1" t="inlineStr">
        <is>
          <t>Оренда до 23.03.2027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2" t="inlineStr">
        <is>
          <t>Оренда до 06.11.2020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5" t="inlineStr">
        <is>
          <t>Оренда до 20.12.2027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" t="inlineStr">
        <is>
          <t>Оренда до 26.12.2027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" t="inlineStr">
        <is>
          <t>Оренда (користування) до 15.01.2024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" t="inlineStr">
        <is>
          <t>Оренда до 02.10.2031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5" t="inlineStr">
        <is>
          <t>Оренда до 25.04.2034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" t="inlineStr">
        <is>
          <t>Оренда до 20.12.2020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" t="inlineStr">
        <is>
          <t>Оренда до 20.12.2020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" t="inlineStr">
        <is>
          <t>Оренда до 20.12.2020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9" t="inlineStr">
        <is>
          <t>Оренда до 20.12.2020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0" t="inlineStr">
        <is>
          <t>Оренда до 20.12.2020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" t="inlineStr">
        <is>
          <t>Оренда до 24.09.2029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" t="inlineStr">
        <is>
          <t>Оренда до 27.09.2028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6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2" t="inlineStr">
        <is>
          <t>Оренда до 24.05.2024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9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3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6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8" t="inlineStr">
        <is>
          <t>Оренда до 01.10.2026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9" t="inlineStr">
        <is>
          <t>Оренда до 03.08.2022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2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2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1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2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5" t="inlineStr">
        <is>
          <t>Оренда до 27.10.2028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8" t="inlineStr">
        <is>
          <t>Оренда до 01.10.2026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7" t="inlineStr">
        <is>
          <t>Оренда до 01.10.2026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" t="inlineStr">
        <is>
          <t>Оренда до 12.01.2022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8" t="inlineStr">
        <is>
          <t>Оренда до 14.03.2029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2" t="inlineStr">
        <is>
          <t>Оренда до 23.11.2029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8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3" t="inlineStr">
        <is>
          <t>Оренда до 09.11.2020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87" t="inlineStr">
        <is>
          <t>Оренда до 15.05.2024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" t="inlineStr">
        <is>
          <t>Оренда до 26.12.2027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0" t="inlineStr">
        <is>
          <t>Оренда до 21.10.2020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7" t="inlineStr">
        <is>
          <t>Оренда до 25.10.2023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0" t="inlineStr">
        <is>
          <t>Оренда до 25.12.2025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6" t="inlineStr">
        <is>
          <t>Оренда до 09.12.2021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7" t="inlineStr">
        <is>
          <t>Оренда до 26.01.2029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0" t="inlineStr">
        <is>
          <t>Оренда на 50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56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4" t="inlineStr">
        <is>
          <t>Оренда (користування)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1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3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2" t="inlineStr">
        <is>
          <t>Оренда до 15.05.2029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3" t="inlineStr">
        <is>
          <t>Оренда до 09.10.2020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2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5" t="inlineStr">
        <is>
          <t>Оренда до 23.11.2026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1" t="inlineStr">
        <is>
          <t>Оренда до 23.11.2021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1" t="inlineStr">
        <is>
          <t>Оренда до 14.03.2029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6" t="inlineStr">
        <is>
          <t>Оренда до 30.08.2032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" t="inlineStr">
        <is>
          <t>Оренда до 30.08.2032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6" t="inlineStr">
        <is>
          <t>Оренда до 20.12.2023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6" t="inlineStr">
        <is>
          <t>Оренда до 01.04.2029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9" t="inlineStr">
        <is>
          <t>Оренда до 19.06.2020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2" t="inlineStr">
        <is>
          <t>Оренда до 15.05.2029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9" t="inlineStr">
        <is>
          <t>Оренда до 01.08.2031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2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0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5" t="inlineStr">
        <is>
          <t>Оренда до 30.06.2021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7" t="inlineStr">
        <is>
          <t>Оренда до 15.11.2023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2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7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0" t="inlineStr">
        <is>
          <t>Оренда до 03.08.2027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2" t="inlineStr">
        <is>
          <t>Оренда до 27.12.2021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3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8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" t="inlineStr">
        <is>
          <t>Оренда до 31.12.2020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4" t="inlineStr">
        <is>
          <t>Оренда до 22.12.2020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2" t="inlineStr">
        <is>
          <t>Оренда до 22.12.2022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9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2" t="inlineStr">
        <is>
          <t>Оренда до 19.06.2028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" t="inlineStr">
        <is>
          <t>Оренда на 25 років (Київська міська рада, Рішення від 20.12.2017 №978/3985 Про передачу громадянам Куклєву Костянтину Юрійовичу, Ільку Михайлу Івановичу, Ткаченку Юрію Олеговичу земельної ділянки для обслуговування та експлуатації виробничих приміщень на вул. Нижньоюрківській, 45-а у Подільському районі м. Києва)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62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9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2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3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7" t="inlineStr">
        <is>
          <t>Оренда до 26.12.2040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1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0" t="inlineStr">
        <is>
          <t>Оренда до 15.07.2021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6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0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6" t="inlineStr">
        <is>
          <t>Оренда до 04.06.2024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2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" t="inlineStr">
        <is>
          <t>Оренда до 29.05.2050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0" t="inlineStr">
        <is>
          <t>Оренда до 25.04.2029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0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3" t="inlineStr">
        <is>
          <t>Оренда до 11.02.2029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0" t="inlineStr">
        <is>
          <t>Оренда до 25.10.2022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0" t="inlineStr">
        <is>
          <t>Оренда до 26.04.2024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29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8" t="inlineStr">
        <is>
          <t>Оренда до 17.08.2021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1" t="inlineStr">
        <is>
          <t>Оренда до 26.12.2022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7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8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99" t="inlineStr">
        <is>
          <t>Оренда до 06.04.2022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2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8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4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1" t="inlineStr">
        <is>
          <t>Оренда до 08.10.2022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4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" t="inlineStr">
        <is>
          <t>Оренда до 22.03.2034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6" t="inlineStr">
        <is>
          <t>Оренда до 15.05.2022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3" t="inlineStr">
        <is>
          <t>Оренда до 08.12.2031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9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2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7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4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3" t="inlineStr">
        <is>
          <t>Оренда до 15.11.2023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8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6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9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5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1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1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5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6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7" t="inlineStr">
        <is>
          <t>Оренда до 20.10.2022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6" t="inlineStr">
        <is>
          <t>Оренда до 21.10.2020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4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15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4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6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9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8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7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2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8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4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3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2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1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9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4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6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19" t="inlineStr">
        <is>
          <t>Оренда до 17.12.2020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0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1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41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97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0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4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5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9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4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2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2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8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17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7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2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0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0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1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8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5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8" t="inlineStr">
        <is>
          <t>Оренда до 01.12.2026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28" t="inlineStr">
        <is>
          <t>Оренда до 01.12.2021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" t="inlineStr">
        <is>
          <t>Оренда до 01.12.2021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7" t="inlineStr">
        <is>
          <t>Оренда до 30.03.2021 (Київська міська рада, Рішення від 15.02.2018 №302/4366 Про розірвання договорів оренди земельних ділянок від 09.04.2009 № 91-6-00845 (зі змінами, внесеними угодою від 30.03.2016 № 80) та від 09.04.2009 № 91-6-00844 (зі змінами, внесеними угодою від 30.03.2016 № 81), укладених між Київською міською радою та відкритим акціонерним товариством «КИЇВМЕТРОБУД»)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3" t="inlineStr">
        <is>
          <t>Оренда на 5 років (Київська міська рада, Рішення від 15.02.2018 №302/4366 Про розірвання договорів оренди земельних ділянок від 09.04.2009 № 91-6-00845 (зі змінами, внесеними угодою від 30.03.2016 № 80) та від 09.04.2009 № 91-6-00844 (зі змінами, внесеними угодою від 30.03.2016 № 81), укладених між Київською міською радою та відкритим акціонерним товариством «КИЇВМЕТРОБУД»)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9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4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1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7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5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5" t="inlineStr">
        <is>
          <t>Оренда до 20.04.2028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6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04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8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9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50" t="inlineStr">
        <is>
          <t>Оренда до 09.12.2026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0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7" t="inlineStr">
        <is>
          <t>Оренда до 31.12.2021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2" t="inlineStr">
        <is>
          <t>Оренда до 27.04.2047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2" t="inlineStr">
        <is>
          <t>Оренда до 24.04.2024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9" t="inlineStr">
        <is>
          <t>Оренда до 15.12.2025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3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6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4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86" t="inlineStr">
        <is>
          <t>Оренда (користування)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7" t="inlineStr">
        <is>
          <t>Оренда до 21.10.2029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4" t="inlineStr">
        <is>
          <t>Оренда до 21.07.2030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5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1" t="inlineStr">
        <is>
          <t>Оренда до 21.10.2024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3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5" t="inlineStr">
        <is>
          <t>Тимчасове користування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6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5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2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3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2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1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0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3" t="inlineStr">
        <is>
          <t>Оренда до 09.06.2031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35" t="inlineStr">
        <is>
          <t>Оренда до 16.10.2033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9" t="inlineStr">
        <is>
          <t>Оренда до 16.10.2033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0" t="inlineStr">
        <is>
          <t>Оренда до 30.05.2021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8" t="inlineStr">
        <is>
          <t>Оренда до 09.12.2021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2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6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1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1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62" t="inlineStr">
        <is>
          <t>Оренда до 20.12.2021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6" t="inlineStr">
        <is>
          <t>Оренда до 06.06.2022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" t="inlineStr">
        <is>
          <t>Оренда до 30.05.2021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8" t="inlineStr">
        <is>
          <t>Оренда до 12.04.2020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" t="inlineStr">
        <is>
          <t>Оренда до 12.04.2020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01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6" t="inlineStr">
        <is>
          <t>Оренда на 25 років (Київська міська рада, Рішення від 06.12.2018 №295/6346 Про передачу ТОВАРИСТВУ З ОБМЕЖЕНОЮ ВІДПОВІДАЛЬНІСТЮ «УПРАВЛЯЮЧА КОМПАНІЯ «АЛЬЯНС СЕРВІС» земельної ділянки для експлуатації та обслуговування будівлі службово-побутового призначення на вул. Сирецькій, 49-а у Подільському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8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0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2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12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1" t="inlineStr">
        <is>
          <t>Оренда до 06.06.2022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7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29" t="inlineStr">
        <is>
          <t>Оренда до 31.07.2021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3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9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9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0" t="inlineStr">
        <is>
          <t>Оренда на 3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2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1" t="inlineStr">
        <is>
          <t>Оренда до 26.05.2022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8" t="inlineStr">
        <is>
          <t>Оренда до 26.05.2022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31" t="inlineStr">
        <is>
          <t>Оренда до 26.05.2022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30" t="inlineStr">
        <is>
          <t>Оренда на 15 років (Київська міська рада, Рішення від 06.12.2018 №234/6285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№63-6-00284, № 63-6-00283|Київська міська рада, Рішення від 31.01.2019 №3/6659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 63-6-00284, № 63-6-00283)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4" t="inlineStr">
        <is>
          <t>Оренда на 15 років (Київська міська рада, Рішення від 06.12.2018 №234/6285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№63-6-00284, № 63-6-00283|Київська міська рада, Рішення від 31.01.2019 №3/6659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 63-6-00284, № 63-6-00283)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9" t="inlineStr">
        <is>
          <t>Оренда на 15 років (Київська міська рада, Рішення від 06.12.2018 №234/6285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№63-6-00284, № 63-6-00283|Київська міська рада, Рішення від 31.01.2019 №3/6659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 63-6-00284, № 63-6-00283)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2" t="inlineStr">
        <is>
          <t>Оренда до 02.10.2023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3" t="inlineStr">
        <is>
          <t>Оренда до 25.05.2022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79" t="inlineStr">
        <is>
          <t>Оренда до 25.05.2027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30" t="inlineStr">
        <is>
          <t>Оренда до 23.08.2031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1" t="inlineStr">
        <is>
          <t>Оренда до 26.05.2022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4" t="inlineStr">
        <is>
          <t>Оренда до 09.11.2025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5" t="inlineStr">
        <is>
          <t>Оренда на 15 років (Київська міська рада, Рішення від 06.12.2018 №234/6285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№63-6-00284, № 63-6-00283|Київська міська рада, Рішення від 31.01.2019 №3/6659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 63-6-00284, № 63-6-00283)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73" t="inlineStr">
        <is>
          <t>Оренда на 15 років (Київська міська рада, Рішення від 06.12.2018 №234/6285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№63-6-00284, № 63-6-00283|Київська міська рада, Рішення від 31.01.2019 №3/6659 Про розірвання договорів оренди земельних ділянок для забудови об'єктами житлового і соціально-побутового призначення у ж/м Осокорки-Центральні (1, 2, 3, 4, 5, 6 мікрорайони) у Дарницькому районі м. Києва від 08.09.2005 № 63-6-00282, № 63-6-00286, № 63-6-00285, № 63-6-00284, № 63-6-00283)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78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0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6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12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9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5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5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38" t="inlineStr">
        <is>
          <t>Оренда до 23.08.2031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1" t="inlineStr">
        <is>
          <t>Оренда до 18.11.2024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62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1" t="inlineStr">
        <is>
          <t>Оренда до 12.03.2059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7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5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55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8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63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0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4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8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28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3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7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72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5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7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9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3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6" t="inlineStr">
        <is>
          <t>Оренда до 04.04.2021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9" t="inlineStr">
        <is>
          <t>Оренда до 02.08.2029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5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3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1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5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1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26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3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3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73" t="inlineStr">
        <is>
          <t>Оренда до 01.06.2034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3" t="inlineStr">
        <is>
          <t>Оренда до 01.06.2034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2" t="inlineStr">
        <is>
          <t>Оренда до 06.02.2032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4" t="inlineStr">
        <is>
          <t>Оренда до 06.02.2032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0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1" t="inlineStr">
        <is>
          <t>Оренда до 29.12.2021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0" t="inlineStr">
        <is>
          <t>Оренда до 01.09.2033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2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87" t="inlineStr">
        <is>
          <t>Оренда до 01.09.2033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1" t="inlineStr">
        <is>
          <t>Оренда до 27.07.2022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2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9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0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5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2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2" t="inlineStr">
        <is>
          <t>Оренда до 26.11.2028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8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36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5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4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4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4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6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7" t="inlineStr">
        <is>
          <t>Оренда до 27.12.2025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66" t="inlineStr">
        <is>
          <t>Оренда до 20.11.2022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05" t="inlineStr">
        <is>
          <t>Оренда до 20.11.2022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9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95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4" t="inlineStr">
        <is>
          <t>Оренда до 25.09.2028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44" t="inlineStr">
        <is>
          <t>Оренда до 10.05.2026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0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6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68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8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1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72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51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70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73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7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1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2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5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0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8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3" t="inlineStr">
        <is>
          <t>Оренда до 27.12.2021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9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4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5" t="inlineStr">
        <is>
          <t>Оренда на 25 років (Київська міська рада, Рішення від 15.11.2016 №432/1436 Про передачу приватному акціонерному товариству «СІЛЬПО РІТЕЙЛ» земельної ділянки для експлуатації та обслуговування магазину на Харківському шосе, 168 у Дарницькому районі м. Києва)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8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4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0" t="inlineStr">
        <is>
          <t>Оренда до 16.11.2033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0" t="inlineStr">
        <is>
          <t>Оренда до 16.11.2033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9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2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0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5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5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6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2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96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56" t="inlineStr">
        <is>
          <t>Оренда на 24 роки (Київська міська рада, Рішення від 02.03.2017 №1084/2088 Про приватизацію громадянці Жуковській Ганні Петрівні земельної ділянки на вул. Луговій, 9, діл. 12 у Дарницькому районі м. Києва для ведення садівництва)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98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5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8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6" t="inlineStr">
        <is>
          <t>Оренда до 26.04.2029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1" t="inlineStr">
        <is>
          <t>Оренда до 02.08.2023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0" t="inlineStr">
        <is>
          <t>Оренда на 50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9" t="inlineStr">
        <is>
          <t>Тимчасове користування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55" t="inlineStr">
        <is>
          <t>Оренда до 04.03.2021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9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1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" t="inlineStr">
        <is>
          <t>Оренда до 05.11.2043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1" t="inlineStr">
        <is>
          <t>Оренда до 20.11.2022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83" t="inlineStr">
        <is>
          <t>Оренда до 20.11.2022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1" t="inlineStr">
        <is>
          <t>Оренда до 03.08.2043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62" t="inlineStr">
        <is>
          <t>Оренда до 16.05.2043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9" t="inlineStr">
        <is>
          <t>Оренда на 3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5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31" t="inlineStr">
        <is>
          <t>Оренда до 24.01.2022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7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0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46" t="inlineStr">
        <is>
          <t>Оренда до 07.09.2032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3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4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3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56" t="inlineStr">
        <is>
          <t>Оренда до 31.05.2022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39" t="inlineStr">
        <is>
          <t>Оренда до 31.01.2032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8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99" t="inlineStr">
        <is>
          <t>Оренда (користування)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0" t="inlineStr">
        <is>
          <t>Оренда до 26.09.2021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1" t="inlineStr">
        <is>
          <t>Оренда до 31.12.2027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7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9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54" t="inlineStr">
        <is>
          <t>Оренда (користування)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3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12" t="inlineStr">
        <is>
          <t>Оренда до 24.05.2029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1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0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14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2" t="inlineStr">
        <is>
          <t>Оренда до 05.10.2027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2" t="inlineStr">
        <is>
          <t>Оренда до 10.04.2033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3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26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6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0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4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8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37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71" t="inlineStr">
        <is>
          <t>Оренда до 24.12.2024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60" t="inlineStr">
        <is>
          <t>Оренда до 14.12.2022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3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2" t="inlineStr">
        <is>
          <t>Оренда до 20.04.2031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4" t="inlineStr">
        <is>
          <t>Оренда до 27.12.2020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34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3" t="inlineStr">
        <is>
          <t>Оренда на 7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2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71" t="inlineStr">
        <is>
          <t>Оренда до 21.01.2028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14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8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9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0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09" t="inlineStr">
        <is>
          <t>Оренда до 04.12.2022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10" t="inlineStr">
        <is>
          <t>Оренда до 05.09.2034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5" t="inlineStr">
        <is>
          <t>Тимчасове користування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8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8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7" t="inlineStr">
        <is>
          <t>Оренда (користування) до 21.04.2046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6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4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4" t="inlineStr">
        <is>
          <t>Оренда до 15.02.2021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86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11" t="inlineStr">
        <is>
          <t>Оренда (користування) до 27.06.2029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11" t="inlineStr">
        <is>
          <t>Тимчасове користування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0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88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73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3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0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87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1" t="inlineStr">
        <is>
          <t>Оренда на 24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25" t="inlineStr">
        <is>
          <t>Оренда до 22.11.2034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3" t="inlineStr">
        <is>
          <t>Оренда до 11.12.2028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0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60" t="inlineStr">
        <is>
          <t>Оренда до 21.04.2046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27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57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52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82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18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4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7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8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67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8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7" t="inlineStr">
        <is>
          <t>Оренда до 05.09.2024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8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2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1" t="inlineStr">
        <is>
          <t>Оренда до 31.05.2022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5" t="inlineStr">
        <is>
          <t>Оренда до 31.05.2027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41" t="inlineStr">
        <is>
          <t>Оренда до 31.05.2022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47" t="inlineStr">
        <is>
          <t>Оренда до 31.05.2022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54" t="inlineStr">
        <is>
          <t>Оренда до 11.01.2036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35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" t="inlineStr">
        <is>
          <t>Оренда (користування)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46" t="inlineStr">
        <is>
          <t>Оренда до 19.12.2028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1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52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8" t="inlineStr">
        <is>
          <t>Оренда до 21.01.2028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5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6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08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3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43" t="inlineStr">
        <is>
          <t>Оренда на 20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33" t="inlineStr">
        <is>
          <t>Оренда до 03.11.2022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5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89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8" t="inlineStr">
        <is>
          <t>Оренда на 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" t="inlineStr">
        <is>
          <t>Оренда на 3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8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03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6" t="inlineStr">
        <is>
          <t>Оренда на 49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8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5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3" t="inlineStr">
        <is>
          <t>Оренда до 01.09.2022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5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71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3" t="inlineStr">
        <is>
          <t>Оренда на 3 роки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194" t="inlineStr">
        <is>
          <t>Оренда до 12.12.2028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99" t="inlineStr">
        <is>
          <t>Оренда до 28.03.2034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4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2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12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16" t="inlineStr">
        <is>
          <t>Оренда на 49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00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24" t="inlineStr">
        <is>
          <t>Оренда до 22.12.2028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3" t="inlineStr">
        <is>
          <t>Оренда до 22.12.2028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4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35" t="inlineStr">
        <is>
          <t>Оренда до 05.12.2021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22" t="inlineStr">
        <is>
          <t>Оренда до 05.12.2021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53" t="inlineStr">
        <is>
          <t>Оренда до 05.12.2021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1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1" t="inlineStr">
        <is>
          <t>Оренда до 27.07.2037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94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7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93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2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5" t="inlineStr">
        <is>
          <t>Оренда до 25.09.2035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500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2" t="inlineStr">
        <is>
          <t>Оренда до 27.05.2035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3" t="inlineStr">
        <is>
          <t>Оренда до 27.05.2035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4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585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00" t="inlineStr">
        <is>
          <t>Оренда на 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86" t="inlineStr">
        <is>
          <t>Оренда на 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0" t="inlineStr">
        <is>
          <t>Оренда на 9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42" t="inlineStr">
        <is>
          <t>Оренда на 9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82" t="inlineStr">
        <is>
          <t>Оренда до 05.12.2021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01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8" t="inlineStr">
        <is>
          <t>Оренда до 20.04.2023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49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6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2" t="inlineStr">
        <is>
          <t>Оренда на 20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6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43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77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3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34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99" t="inlineStr">
        <is>
          <t>Оренда до 22.01.2028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9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53" t="inlineStr">
        <is>
          <t>Оренда до 28.12.2044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2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525" t="inlineStr">
        <is>
          <t>Оренда до 28.05.2029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669" t="inlineStr">
        <is>
          <t>Оренда на 24 роки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9" t="inlineStr">
        <is>
          <t>Оренда до 14.03.2029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1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0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60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69" t="inlineStr">
        <is>
          <t>Оренда до 06.10.2030</t>
        </is>
      </nc>
      <ndxf>
        <font>
          <sz val="4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94" t="inlineStr">
        <is>
          <t>Оренда до 06.10.2030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" t="inlineStr">
        <is>
          <t>Оренда до 14.06.2028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8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0" t="inlineStr">
        <is>
          <t>Оренда до 04.06.2024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862" t="inlineStr">
        <is>
          <t>Оренда до 27.03.2023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69" t="inlineStr">
        <is>
          <t>Оренда до 27.03.2023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1" t="inlineStr">
        <is>
          <t>Оренда до 27.03.2023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02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00" t="inlineStr">
        <is>
          <t>Оренда (користування) до 18.02.2046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636" t="inlineStr">
        <is>
          <t>Оренда до 31.05.2022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3" t="inlineStr">
        <is>
          <t>Оренда на 10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94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11" t="inlineStr">
        <is>
          <t>Оренда до 25.10.2023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7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8" t="inlineStr">
        <is>
          <t>Оренда на 15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79" t="inlineStr">
        <is>
          <t>Оренда на 15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9" t="inlineStr">
        <is>
          <t>Оренда на 15 років</t>
        </is>
      </nc>
      <ndxf>
        <font>
          <sz val="4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29" t="inlineStr">
        <is>
          <t>Оренда до 26.12.2023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06" t="inlineStr">
        <is>
          <t>Оренда до 06.10.2030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91" t="inlineStr">
        <is>
          <t>Оренда на 10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69" t="inlineStr">
        <is>
          <t>Оренда на 25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270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7" t="inlineStr">
        <is>
          <t>Оренда на 5 років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1" t="inlineStr">
        <is>
          <t>Оренда на 25 років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" sqref="F3690" start="0" length="0">
      <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866" sId="1" ref="M1:M1048576" action="deleteCol">
    <undo index="8" exp="area" ref3D="1" dr="$AJ$1:$AK$1048576" dn="Z_3CB054F0_7732_4592_AF57_816FB47C2732_.wvu.Cols" sId="1"/>
    <undo index="6" exp="area" ref3D="1" dr="$O$1:$O$1048576" dn="Z_3CB054F0_7732_4592_AF57_816FB47C2732_.wvu.Cols" sId="1"/>
    <undo index="4" exp="area" ref3D="1" dr="$M$1:$M$1048576" dn="Z_3CB054F0_7732_4592_AF57_816FB47C2732_.wvu.Cols" sId="1"/>
    <undo index="6" exp="area" ref3D="1" dr="$AA$1:$AK$1048576" dn="Z_50B54149_80EA_4FCF_AAB0_0C603582B0B9_.wvu.Cols" sId="1"/>
    <undo index="4" exp="area" ref3D="1" dr="$M$1:$O$1048576" dn="Z_50B54149_80EA_4FCF_AAB0_0C603582B0B9_.wvu.Cols" sId="1"/>
    <undo index="6" exp="area" ref3D="1" dr="$AJ$1:$AK$1048576" dn="Z_2E77BCEE_D226_4AD0_BCDB_522A6A93F939_.wvu.Cols" sId="1"/>
    <undo index="4" exp="area" ref3D="1" dr="$M$1:$O$1048576" dn="Z_2E77BCEE_D226_4AD0_BCDB_522A6A93F939_.wvu.Cols" sId="1"/>
    <undo index="6" exp="area" ref3D="1" dr="$AJ$1:$AK$1048576" dn="Z_E8ED7579_14D8_41D8_8D2A_ED6835A1C661_.wvu.Cols" sId="1"/>
    <undo index="4" exp="area" ref3D="1" dr="$M$1:$O$1048576" dn="Z_E8ED7579_14D8_41D8_8D2A_ED6835A1C661_.wvu.Cols" sId="1"/>
    <rfmt sheetId="1" xfDxf="1" sqref="M1:M1048576" start="0" length="0">
      <dxf>
        <font>
          <sz val="10"/>
          <name val="Times New Roman"/>
          <scheme val="none"/>
        </font>
        <alignment horizontal="center" vertical="center" readingOrder="0"/>
      </dxf>
    </rfmt>
    <rfmt sheetId="1" sqref="M1" start="0" length="0">
      <dxf>
        <font>
          <sz val="16"/>
          <name val="Times New Roman"/>
          <scheme val="minor"/>
        </font>
        <alignment readingOrder="0"/>
        <border outline="0">
          <bottom style="medium">
            <color indexed="64"/>
          </bottom>
        </border>
      </dxf>
    </rfmt>
    <rcc rId="0" sId="1" dxf="1">
      <nc r="M2" t="inlineStr">
        <is>
          <t>Орендна плата (% від нормативної грошової оцінки)</t>
        </is>
      </nc>
      <ndxf>
        <font>
          <b/>
          <sz val="10"/>
          <color auto="1"/>
          <name val="Times New Roman"/>
          <scheme val="none"/>
        </font>
        <fill>
          <patternFill patternType="solid">
            <fgColor theme="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M21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bottom style="thin">
            <color indexed="64"/>
          </bottom>
        </border>
      </ndxf>
    </rcc>
    <rcc rId="0" sId="1" dxf="1">
      <nc r="M64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9" t="inlineStr">
        <is>
          <t>3,5%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0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3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3" t="inlineStr">
        <is>
          <t>3 1.5%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3" t="inlineStr">
        <is>
          <t>3 [Нешева] 2%; [Ватутінськінвестбуд] 2,8%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4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7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4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6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3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2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1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7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1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2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9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3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8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9" t="inlineStr">
        <is>
          <t>3 2% - річна оренда плата;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споруд чи їх частини в оренду та одночасної передач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8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4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4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5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8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0" t="inlineStr">
        <is>
          <t>3 2%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5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6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0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9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8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7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1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3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2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5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0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1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5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8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8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4" t="inlineStr">
        <is>
          <t>3 1,5%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1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6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7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9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6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8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8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0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8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5" t="inlineStr">
        <is>
          <t>7%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9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7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5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4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4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8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3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0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1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0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4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6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3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2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8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8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5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0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9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4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5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4" t="inlineStr">
        <is>
          <t>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1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3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3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9" t="inlineStr">
        <is>
          <t>інформація відсутня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5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0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6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7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9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7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1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9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8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0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4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3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1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3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2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5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8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7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9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8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6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9" t="inlineStr">
        <is>
          <t>0,3%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8" t="inlineStr">
        <is>
          <t>0,3%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8" t="inlineStr">
        <is>
          <t>0,3%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5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4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8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5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1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5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8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4" t="inlineStr">
        <is>
          <t>5%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7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7" t="inlineStr">
        <is>
          <t>3 2%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5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4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3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2" t="inlineStr">
        <is>
          <t>0 звільняється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7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8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7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6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2" t="inlineStr">
        <is>
          <t>3 1,5% - розмір річної орендної плати; 4% -  при здачі в оренду; 7,5% - суборенда; 7,5% - одночасно суборенда та здача будівель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6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9" t="inlineStr">
        <is>
          <t>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2" t="inlineStr">
        <is>
          <t>3 1,5% - на період будівництва; після введення об'єкта в експлуатацію: 1,5% - від нго пропорційно площі підземних гаражів; 2% - від нго пропорційно площі офісних приміщень; 4% -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8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3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3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2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7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6" t="inlineStr">
        <is>
          <t>5,125%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4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8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6" t="inlineStr">
        <is>
          <t>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9" t="inlineStr">
        <is>
          <t>3%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8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5" t="inlineStr">
        <is>
          <t>5 земельних податків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5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5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2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3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4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1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4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0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9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4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7" t="inlineStr">
        <is>
          <t>3 2 зем.податки, у вигляді орендної плати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2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1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8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0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5" t="inlineStr">
        <is>
          <t>2,2%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5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3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6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7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1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2" t="inlineStr">
        <is>
          <t>2,2%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2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0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1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2" t="inlineStr">
        <is>
          <t>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7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8" t="inlineStr">
        <is>
          <t>12%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9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4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0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5" t="inlineStr">
        <is>
          <t>9,135%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4" t="inlineStr">
        <is>
          <t>3 1,5%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0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" t="inlineStr">
        <is>
          <t>3 1,5% - річна оренда плата; 4% - при передачі будівель, споруд чи їх частини в оренду іншим суб'єктам; 7,5% - при передачі земельної ділянки або її частини Орендарем в суборенду; 7,5% -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2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5" t="inlineStr">
        <is>
          <t>3 1,5% - розмір річної орендної плати; 4% -  при здачі в оренду; 7,5% - суборенда; 7,5% - одночасно суборенда та здача будівель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8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3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2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7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7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6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5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9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6" t="inlineStr">
        <is>
          <t>3 1,5% - від нго; 4% - здача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8" t="inlineStr">
        <is>
          <t>7%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8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6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6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8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3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2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7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6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8" t="inlineStr">
        <is>
          <t>3%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8" t="inlineStr">
        <is>
          <t>3 1,5%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0" t="inlineStr">
        <is>
          <t>3 1,5%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" t="inlineStr">
        <is>
          <t>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7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1" t="inlineStr">
        <is>
          <t>1 грн на рік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6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7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2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2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3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7" t="inlineStr">
        <is>
          <t>3 1,5%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6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0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7" t="inlineStr">
        <is>
          <t>3%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7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9" t="inlineStr">
        <is>
          <t>3 1,5% - річна оренда плата, 4% - при передачі будівель, споруд чи їх частини в оренду іншим суб'єктам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0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9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1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4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7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3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9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0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1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9" t="inlineStr">
        <is>
          <t>3 2% - розмір річної орендної плати; 4% -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2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8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7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8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4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8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8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4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1" t="inlineStr">
        <is>
          <t>3 2% - річна оренда плата;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споруд чи їх частини в оренду та одночасної передач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2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5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7" t="inlineStr">
        <is>
          <t>2,5%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6" t="inlineStr">
        <is>
          <t>3 1 зем.податок, у вигляді орендної плати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7" t="inlineStr">
        <is>
          <t>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9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5" t="inlineStr">
        <is>
          <t>7%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4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4" t="inlineStr">
        <is>
          <t>3 2% - річна оренда плата;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споруд чи їх частини в оренду та одночасної передач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6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0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7" t="inlineStr">
        <is>
          <t>3 1,5% - на період будівництва об'єкта; 0,03% - житловий фонд; 1,5% - нежитловий фонд; 4% -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6" t="inlineStr">
        <is>
          <t>3 1,5% - на період будівництва об'єкта; 0,03% - житловий фонд; 1,5% - нежитловий фонд; 4% -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3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3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1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4" t="inlineStr">
        <is>
          <t>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1" t="inlineStr">
        <is>
          <t>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8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7" t="inlineStr">
        <is>
          <t>3 1,5% - розмір річної орендної плати; 4% -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5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4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7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3" t="inlineStr">
        <is>
          <t>1 грн за рік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M3300">
        <v>0.06</v>
      </nc>
      <ndxf>
        <numFmt numFmtId="13" formatCode="0%"/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7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0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2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6" t="inlineStr">
        <is>
          <t>0 звільняється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0" t="inlineStr">
        <is>
          <t>3 1,5% - річна оренда плата; 4% - при передачі будівель, споруд чи їх частини в оренду іншим суб'єктам; 7,5% - при передачі земельної ділянки або її частини Орендарем в суборенду; 7,5% - при передачі будівель, споруд чи їх частини в оренду та одночасної пер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3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7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3" t="inlineStr">
        <is>
          <t>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9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7" t="inlineStr">
        <is>
          <t>3,03%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8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9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2" t="inlineStr">
        <is>
          <t>1 земельний податок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4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5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6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5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4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1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7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2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2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4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3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8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0" t="inlineStr">
        <is>
          <t>3 2% - річна оренда плата;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споруд чи їх частини в оренду та одночасної передач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4" t="inlineStr">
        <is>
          <t>3 3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7" t="inlineStr">
        <is>
          <t>7,5%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5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7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8" t="inlineStr">
        <is>
          <t>3 1,5% - розмір річної орендної плати; 4% -  при здачі в оренду; збільшується в 5 разів - при передачі в суборенду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4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6" t="inlineStr">
        <is>
          <t xml:space="preserve">3 1,5 % - на період будівництва; 0,03% - житловий фонд; 2% - нежитловий фонд;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4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8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2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5" t="inlineStr">
        <is>
          <t>3 1,5% - річна оренда плата; 4% - при передачі будівель, споруд чи їх частини в оренду іншим суб'єктам; 7,5% - при передачі земельної ділянки або її частини Орендарем в суборенду; 7,5% - при передачі будівель, споруд чи їх частини в оренду та одночасної пер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1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9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4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9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2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3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1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3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4" t="inlineStr">
        <is>
          <t>3 4 - при здачі в оренду інш. суб.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9" t="inlineStr">
        <is>
          <t>3 1,5% - річна оренда плата, 4% - при передачі будівель, споруд чи їх частини в оренду іншим суб'єктам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3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8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7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4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1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4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1" t="inlineStr">
        <is>
          <t>3 1,5% - річна оренда плата; 4% - при передачі будівель, споруд чи їх частини в оренду іншим суб'єктам; 7,5% - при передачі земельної ділянки або її частини Орендарем в суборенду; 7,5% - при передачі будівель, споруд чи їх частини в оренду та одночасної пер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3" t="inlineStr">
        <is>
          <t>3 3% - для есплуатації та обслуговування ринку, 4% -  у випадку здавання будівель та споруд в оренду, 10% - у випадку передачі земельної ділянки в суборенду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5" t="inlineStr">
        <is>
          <t>12%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0" t="inlineStr">
        <is>
          <t>2,2%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2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5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3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2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5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2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4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2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0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0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3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2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7" t="inlineStr">
        <is>
          <t>3 1,5% - від нго; 4% - здача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2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6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0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5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1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1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8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3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2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4" t="inlineStr">
        <is>
          <t>7%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9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3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1" t="inlineStr">
        <is>
          <t>3 2%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2" t="inlineStr">
        <is>
          <t>3 4 - при здачі в оренду інш. суб.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6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1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7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5" t="inlineStr">
        <is>
          <t>0,4%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5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8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5" t="inlineStr">
        <is>
          <t>5 земельних податків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5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8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9" t="inlineStr">
        <is>
          <t>1 земельний податок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6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3" t="inlineStr">
        <is>
          <t>0 звільняється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2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2" t="inlineStr">
        <is>
          <t>3 1,5% - від нго; 4% - здача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9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9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8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8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7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5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7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5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2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4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3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5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3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8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" t="inlineStr">
        <is>
          <t>7%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8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2" t="inlineStr">
        <is>
          <t>3 2,5% - річна оренда плата, 4% - при передачі будівель, споруд чи їх частини в оренду іншим суб'єктам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6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1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7" t="inlineStr">
        <is>
          <t>3 2% - річна оренда плата;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споруд чи їх частини в оренду та одночасної передач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9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9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5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7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8" t="inlineStr">
        <is>
          <t>3 1,5% - на період будівництва об'єкта; 0,03% - житловий фонд; 1,5% - нежитловий фонд; 4% -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6" t="inlineStr">
        <is>
          <t>3 1,5% - на період будівництва об'єкта; 0,03% - житловий фонд; 1,5% - нежитловий фонд; 4% -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1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3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9" t="inlineStr">
        <is>
          <t>0 звільняється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3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6" t="inlineStr">
        <is>
          <t>3 2% - розмір річної орендної плати; 4% -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7" t="inlineStr">
        <is>
          <t>12%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9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0" t="inlineStr">
        <is>
          <t>1 євро на рік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3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5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9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3" t="inlineStr">
        <is>
          <t>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3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8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0" t="inlineStr">
        <is>
          <t>3 1,4% - розмір річної орендної плати; 4% -  при здачі в оренду; 7% - суборенда; 7% - одночасно суборенда та здача будівель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3" t="inlineStr">
        <is>
          <t>3 1,4% - розмір річної орендної плати; 4% -  при здачі в оренду; 7% - суборенда; 7% - одночасно суборенда та здача будівель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4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7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6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4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6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6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7" t="inlineStr">
        <is>
          <t>3,2%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3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2" t="inlineStr">
        <is>
          <t>3 1,5% - на період буд-ва; після введення в експл.: 0,03% - житловий фонд; 2,5% - інші приміщення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8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9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4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4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4" t="inlineStr">
        <is>
          <t>9%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8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0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2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3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6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2" t="inlineStr">
        <is>
          <t>3 1,5 %- період будівництва; 3 %- після завершення будівництва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8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4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1" t="inlineStr">
        <is>
          <t>7,5%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7" t="inlineStr">
        <is>
          <t>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1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2" t="inlineStr">
        <is>
          <t>5 земельних податків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4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6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4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" t="inlineStr">
        <is>
          <t>3 6% - ТОВ "Фінансово-консультативний центр сприяння розвитку підприємництва, 4% -ВАТ "МЕГАПОЛІС", 10%-коли зеемльна діялнка або її частина передається у суборенду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3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9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3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6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8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9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6" t="inlineStr">
        <is>
          <t>5 земельних податків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9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5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0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2" t="inlineStr">
        <is>
          <t>3 2% - річна оренда плата;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споруд чи їх частини в оренду та одночасної передач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4" t="inlineStr">
        <is>
          <t>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5" t="inlineStr">
        <is>
          <t xml:space="preserve">3 [КЛГЗ] 2% ;   [КИЙБУК] 4%;  [БАССІКАЛ УКРАЇНА]4%;  [ТРАНС-ЄВРОПА] 4%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4" t="inlineStr">
        <is>
          <t>3 1,5 - період буд-ва; 0,03 - житл. фонд; 2,5 - нежитл. фонд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5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3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9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4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5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0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5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0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7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6" t="inlineStr">
        <is>
          <t>3 1,5% - на період будівництва; 0,03% - після введення об'єкта в експлуатацію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0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2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1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7" t="inlineStr">
        <is>
          <t>1 земельний податок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6" t="inlineStr">
        <is>
          <t>3 1,5% - річна оренда плата; 4% - при передачі будівель, споруд чи їх частини в оренду іншим суб'єктам; 7,5% - при передачі земельної ділянки або її частини Орендарем в суборенду; 7,5% - при передачі будівель, споруд чи їх частини в оренду та одночасної пер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0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4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7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" t="inlineStr">
        <is>
          <t>інформація відсутня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3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1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1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1" t="inlineStr">
        <is>
          <t>3 1%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8" t="inlineStr">
        <is>
          <t>3 [Укргіпроцукор] 1%;4%-при здачі в оренду; [Цукротехрост] 4%; [Самаімпекс] 4 %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7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4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6" t="inlineStr">
        <is>
          <t>0 звільняється, при умові, що він не займається підпирємницькою діяльностю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7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1" t="inlineStr">
        <is>
          <t xml:space="preserve">3 1% - річна оренда плата; 4% - при передачі будівель, споруд чи їх частини в оренду іншим суб'єктам; 5% - при передачі земельної ділянки або її частини Орендарем в суборенду; 5% - при передачі будівель, споруд чи їх частини в оренду та одночасної передачі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6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" t="inlineStr">
        <is>
          <t>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7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8" t="inlineStr">
        <is>
          <t>3,75%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0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4" t="inlineStr">
        <is>
          <t>3,75%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2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1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2" t="inlineStr">
        <is>
          <t>3 2% - річна оренда плата;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споруд чи їх частини в оренду та одночасної передач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5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6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1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7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" t="inlineStr">
        <is>
          <t>3 2%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5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6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3" t="inlineStr">
        <is>
          <t>3,2%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7" t="inlineStr">
        <is>
          <t>3 [Агробуд-1] 1,5%; [Фонд державного майна України] 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4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2" t="inlineStr">
        <is>
          <t>3 1,5% - на період будівництва об'єкта; 0,03% - житловий фонд; 2% - нежитловий фонд; 4% - при здачі в оренду; 10% - суборенда; 10% - одночасно суборенда та здача будівель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1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6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6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1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4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3" t="inlineStr">
        <is>
          <t>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3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4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9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" t="inlineStr">
        <is>
          <t>3 2%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1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4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4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5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7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6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2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9" t="inlineStr">
        <is>
          <t>0 звільняється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8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0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5" t="inlineStr">
        <is>
          <t>12%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5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5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9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2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4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9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8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8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8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1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9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1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2" t="inlineStr">
        <is>
          <t>3 2%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3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5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5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2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2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3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8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1" t="inlineStr">
        <is>
          <t>5%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1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9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3" t="inlineStr">
        <is>
          <t>3 2.5% - розмір річної орендної плати; 4% -  при здачі в оренду; 10% - суборенда; 10% - одночасно суборенда та здача будівель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3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" t="inlineStr">
        <is>
          <t>3 2% - річна оренда плата;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споруд чи їх частини в оренду та одночасної передач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4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1" t="inlineStr">
        <is>
          <t>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7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8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9" t="inlineStr">
        <is>
          <t>11,5%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1" t="inlineStr">
        <is>
          <t>3 1,5%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3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2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7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8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0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3" t="inlineStr">
        <is>
          <t xml:space="preserve">3 1,5 % - на період будівництва; 0,03% - житловий фонд; 2% - нежитловий фонд;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3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5" t="inlineStr">
        <is>
          <t>3,5%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0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6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7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4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9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3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1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0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" t="inlineStr">
        <is>
          <t>3 1,5%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8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3" t="inlineStr">
        <is>
          <t>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3" t="inlineStr">
        <is>
          <t>3 2%-від нго; 5% -якщо з.д. або її частина використовується як речовий ринок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9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8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8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7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6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5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8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8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0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8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0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4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3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0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8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8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7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5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7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5" t="inlineStr">
        <is>
          <t>3 1,5% - розмір річної орендної плати; 4% -  при здачі в оренду; 7,5% - суборенда; 7,5% - одночасно суборенда та здача будівель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6" t="inlineStr">
        <is>
          <t>3,5%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7" t="inlineStr">
        <is>
          <t>3 3% - річна оренда плата, 10% - при передачі будівель, споруд чи їх частини в оренду іншим суб'єктам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9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8" t="inlineStr">
        <is>
          <t>1 $ за рік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6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4" t="inlineStr">
        <is>
          <t>1 грн на рік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8" t="inlineStr">
        <is>
          <t>3 1,5% - на період будівництва об'єкта, після введення в експлуатацію: 0,03% - житловий фонд; 1,5% - інші будівлі (приміщення) і споруди комплексу; 4% -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8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5" t="inlineStr">
        <is>
          <t>3 1,5% - на період буд-ва;  після введення в експл. : 0,03% - житл. фонд; 2% - нежитл. фонд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5" t="inlineStr">
        <is>
          <t>3 1,5%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2" t="inlineStr">
        <is>
          <t>12%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5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5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6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5" t="inlineStr">
        <is>
          <t>0,03 земельних податка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9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3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3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2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6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8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2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4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2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8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3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9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7" t="inlineStr">
        <is>
          <t>1 грн за рік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1" t="inlineStr">
        <is>
          <t>3 1,5%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3" t="inlineStr">
        <is>
          <t>3 1,5%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9" t="inlineStr">
        <is>
          <t>3 1,5%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7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" t="inlineStr">
        <is>
          <t>1 $ за рік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8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4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8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7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5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7" t="inlineStr">
        <is>
          <t>3 1.5%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3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4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4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7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3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8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1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3" t="inlineStr">
        <is>
          <t>3 1,5% - на період будівництва і будівельно-монтажних робіт згідно з проектом організації будівництва -23 міс; 3% - після завершення будівництва і будівельно-монтажних робіт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2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1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0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6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0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9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7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7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3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2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7" t="inlineStr">
        <is>
          <t>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3" t="inlineStr">
        <is>
          <t xml:space="preserve">3 1,5 % - на період будівництва; 0,03% - житловий фонд; 2% - нежитловий фонд;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9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9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0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3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5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4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5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8" t="inlineStr">
        <is>
          <t>3 2% - річна оренда плата; 4% - при передачі будівель, споруд чи їх частини в оренду іншим суб'єктам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3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6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3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4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4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5" t="inlineStr">
        <is>
          <t>1 грн за рік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6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0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0" t="inlineStr">
        <is>
          <t>3 1,5% - річна оренда плата; 4% - при передачі будівель, споруд чи їх частини в оренду іншим суб'єктам; 7,5% - при передачі земельної ділянки або її частини Орендарем в суборенду; 7,5% - при передачі будівель, споруд чи їх частини в оренду та одночасної пер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5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7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8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0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5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4" t="inlineStr">
        <is>
          <t>3 2,5% - річна оренда плата, 4% - при передачі будівель, споруд чи їх частини в оренду іншим суб'єктам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9" t="inlineStr">
        <is>
          <t>3 2,5% - річна оренда плата, 4% - при передачі будівель, споруд чи їх частини в оренду іншим суб'єктам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2" t="inlineStr">
        <is>
          <t>3 2,5% - річна оренда плата, 4% - при передачі будівель, споруд чи їх частини в оренду іншим суб'єктам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9" t="inlineStr">
        <is>
          <t>3 2,5% - річна оренда плата, 4% - при передачі будівель, споруд чи їх частини в оренду іншим суб'єктам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4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1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4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1" t="inlineStr">
        <is>
          <t>2,5%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" t="inlineStr">
        <is>
          <t>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" t="inlineStr">
        <is>
          <t>1 грн за рік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" t="inlineStr">
        <is>
          <t>1 грн за рік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" t="inlineStr">
        <is>
          <t>3 1,5% - розмір річної орендної плати; 4% -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" t="inlineStr">
        <is>
          <t>3 1.5% - на період будівництва; 0.03% - житловий фонд; 1.5% - пропорційно площі спортивно-оздоровчих залів;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" t="inlineStr">
        <is>
          <t>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2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0" t="inlineStr">
        <is>
          <t>3 1,4%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6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2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7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9" t="inlineStr">
        <is>
          <t>3 1,5% - річна оренда плата; 4% - при передачі будівель, споруд чи їх частини в оренду іншим суб'єктам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6" t="inlineStr">
        <is>
          <t>7%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9" t="inlineStr">
        <is>
          <t>3 1,5 % - на період будівництва; 0,03% - житловий фонд; 2% - нежитловий фонд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7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5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9" t="inlineStr">
        <is>
          <t>3 1,5% - розмір річної орендної плати; 4% -  при здачі в оренду; 7,5% - суборенда; 7,5% - одночасно суборенда та здача будівель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6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8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3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7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5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0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7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7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0" t="inlineStr">
        <is>
          <t>3 2%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1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4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5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1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2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3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2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3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8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0" t="inlineStr">
        <is>
          <t>3 1,5% - річна оренда плата, 4% - при передачі будівель, споруд чи їх частини в оренду іншим суб'єктам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1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1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6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6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6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2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8" t="inlineStr">
        <is>
          <t>3 1,5%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6" t="inlineStr">
        <is>
          <t>3 1,5% - річна оренда плата; 4% - при передачі будівель, споруд чи їх частини в оренду іншим суб'єктам; 7,5% - при передачі земельної ділянки або її частини Орендарем в суборенду; 7,5% - при передачі будівель, споруд чи їх частини в оренду та одночасної пер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5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4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7" t="inlineStr">
        <is>
          <t>12%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4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2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1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2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6" t="inlineStr">
        <is>
          <t>3 1,5% - період буд-ва;  1% - після введення в експл.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2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4" t="inlineStr">
        <is>
          <t>12%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2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0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2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8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2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1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0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3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9" t="inlineStr">
        <is>
          <t xml:space="preserve">3 1,5 % - на період будівництва; 0,03% - житловий фонд; 2% - нежитловий фонд;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2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8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8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5" t="inlineStr">
        <is>
          <t>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8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3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8" t="inlineStr">
        <is>
          <t>3 1,5% - на період буд-ва; 0,03% - житловий фонд; 2,5% - нежитлові приміщення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2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4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6" t="inlineStr">
        <is>
          <t>11,25%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4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2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9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0" t="inlineStr">
        <is>
          <t>5 земельних податків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1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1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8" t="inlineStr">
        <is>
          <t>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8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8" t="inlineStr">
        <is>
          <t>7%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" t="inlineStr">
        <is>
          <t>7%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7" t="inlineStr">
        <is>
          <t>11,5%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3" t="inlineStr">
        <is>
          <t>11,5%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2" t="inlineStr">
        <is>
          <t>3,8%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2" t="inlineStr">
        <is>
          <t>12%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" t="inlineStr">
        <is>
          <t>63000 долларів за рік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8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7" t="inlineStr">
        <is>
          <t>3 1,5% - на період будівництва об'єкта; 0,03% - житловий фонд; 1,5% - нежитловий фонд; 4% -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6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7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3" t="inlineStr">
        <is>
          <t>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2" t="inlineStr">
        <is>
          <t>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7" t="inlineStr">
        <is>
          <t>0,03%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6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6" t="inlineStr">
        <is>
          <t>2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7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1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3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5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6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3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2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8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2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2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8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4" t="inlineStr">
        <is>
          <t>1,5%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7" t="inlineStr">
        <is>
          <t>3 [Гіпроцивільпромбуд] 1%; [Мрія] 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9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1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0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8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3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9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1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3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4" t="inlineStr">
        <is>
          <t>3 1,5% - на період буд-ва; 0,03% - житловий фонд; 2,5% - нежитлові приміщення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5" t="inlineStr">
        <is>
          <t>0 звільняється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0" t="inlineStr">
        <is>
          <t>11,25%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2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3" t="inlineStr">
        <is>
          <t>0,1%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8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7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9" t="inlineStr">
        <is>
          <t>3 1,5% - на період буд-ва;  після введення в експл. : 0,03% - житл. фонд; 2,5 % - нежитл. приміщення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0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1" t="inlineStr">
        <is>
          <t>3 1,5% - на період буд-ва;  після введення в експл. : 0,03% - житл. фонд; 2,5 % - нежитл. приміщення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7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3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3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4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1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5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9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6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7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5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4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4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3" t="inlineStr">
        <is>
          <t>2%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7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8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6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6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6" t="inlineStr">
        <is>
          <t>0,3%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8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8" t="inlineStr">
        <is>
          <t>1 земельний податок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1" t="inlineStr">
        <is>
          <t>1 земельний податок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2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0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3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7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5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4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5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8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9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8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0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7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8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0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1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8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6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2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6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6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8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5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8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1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9" t="inlineStr">
        <is>
          <t>1 земельний податок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5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5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9" t="inlineStr">
        <is>
          <t>0,1%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1" t="inlineStr">
        <is>
          <t>1,5%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0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1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5" t="inlineStr">
        <is>
          <t>3 2%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1" t="inlineStr">
        <is>
          <t>3 2%-від нго; 4%-здача  будівель і споруд в оренду; 10% -суборенда земельної ділянки; 10% - у випадку здачі будіель в оренду та в суборенду земельної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1" t="inlineStr">
        <is>
          <t>3  3% на період будівництва 4% після введення в експлуатацію торг. центру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0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4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3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0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2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1" t="inlineStr">
        <is>
          <t>0,03 земельних податка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" t="inlineStr">
        <is>
          <t>3% суми ЗП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4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5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6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8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7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1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4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4" t="inlineStr">
        <is>
          <t>1 грн на рік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3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M2695">
        <v>0.03</v>
      </nc>
      <ndxf>
        <numFmt numFmtId="13" formatCode="0%"/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7" t="inlineStr">
        <is>
          <t>3 2% - розмір річної орендної плати; 4% -  при здачі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9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5" t="inlineStr">
        <is>
          <t>0,03 земельних податка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6" t="inlineStr">
        <is>
          <t>3 2%- від нго; 4% - здача 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1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1" t="inlineStr">
        <is>
          <t>0 звільняється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5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8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2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4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7" t="inlineStr">
        <is>
          <t>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7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4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6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7" t="inlineStr">
        <is>
          <t>3 1,5% - період буд-ва; після введення в експл. 0,03 %- житловий фонд; 2% - нежитловий фонд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8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5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8" t="inlineStr">
        <is>
          <t>3 [Аларіс] 2%;  [Дніпровська районна у місті Києві державна адміністрація] 1%; [Фірма МіКАБ] 2%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3" t="inlineStr">
        <is>
          <t>6%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9" t="inlineStr">
        <is>
          <t>3 1,5% - на період буд-ва; 0,03% - житловий фонд; 2% - нежитловий фонд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" t="inlineStr">
        <is>
          <t>3,015%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" t="inlineStr">
        <is>
          <t>1%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9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3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6" t="inlineStr">
        <is>
          <t>4,5%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8" t="inlineStr">
        <is>
          <t>4,5%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" t="inlineStr">
        <is>
          <t xml:space="preserve">3 1,5 % - на період будівництва; 0,03% - житловий фонд; 2% - нежитловий фонд;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9" t="inlineStr">
        <is>
          <t xml:space="preserve">3 1,5 % - на період будівництва; 3% - після прийняття об'єкта в експлуатацію;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2" t="inlineStr">
        <is>
          <t>3 2%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0" t="inlineStr">
        <is>
          <t>0,03%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3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4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5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2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" t="inlineStr">
        <is>
          <t>3,075%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4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1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3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2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3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4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2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1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8" t="inlineStr">
        <is>
          <t>8%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6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3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7" t="inlineStr">
        <is>
          <t>10%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9" t="inlineStr">
        <is>
          <t>3 1,5% - розмір річної орендної плати; 4% -  при здачі в оренду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4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9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9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3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5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9" t="inlineStr">
        <is>
          <t>3 1,5% - від нго; 4% - здача  в оренду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9" t="inlineStr">
        <is>
          <t>6%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0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0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9" t="inlineStr">
        <is>
          <t>5%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4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0" t="inlineStr">
        <is>
          <t>5%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2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9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1" t="inlineStr">
        <is>
          <t>8%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2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0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6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3" t="inlineStr">
        <is>
          <t>4%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4" t="inlineStr">
        <is>
          <t>10%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1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8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M2679">
        <v>0.05</v>
      </nc>
      <ndxf>
        <numFmt numFmtId="13" formatCode="0%"/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9" t="inlineStr">
        <is>
          <t>10%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9" t="inlineStr">
        <is>
          <t>4%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6" t="inlineStr">
        <is>
          <t>5%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1" t="inlineStr">
        <is>
          <t>3%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9" t="inlineStr">
        <is>
          <t xml:space="preserve">3 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0" t="inlineStr">
        <is>
          <t xml:space="preserve">3 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7" t="inlineStr">
        <is>
          <t>3%</t>
        </is>
      </nc>
      <ndxf>
        <fill>
          <patternFill patternType="solid">
            <bgColor theme="0"/>
          </patternFill>
        </fill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1" t="inlineStr">
        <is>
          <t>3 2% - річна оренда плата; 4% - при передачі будівель, споруд чи їх частини в оренду іншим суб'єктам; 10% - при передачі земельної ділянки або її частини Орендарем в суборенду; 10% - при передачі будівель, споруд чи їх частини в оренду та одночасної передач</t>
        </is>
      </nc>
      <ndxf>
        <fill>
          <patternFill patternType="solid">
            <fgColor theme="0" tint="-0.14999847407452621"/>
            <bgColor theme="0"/>
          </patternFill>
        </fill>
        <border outline="0">
          <right style="thin">
            <color indexed="64"/>
          </right>
          <top style="thin">
            <color indexed="64"/>
          </top>
        </border>
      </ndxf>
    </rcc>
    <rfmt sheetId="1" sqref="M3690" start="0" length="0">
      <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867" sId="1" ref="M1:M1048576" action="deleteCol">
    <undo index="8" exp="area" ref3D="1" dr="$AI$1:$AJ$1048576" dn="Z_3CB054F0_7732_4592_AF57_816FB47C2732_.wvu.Cols" sId="1"/>
    <undo index="6" exp="area" ref3D="1" dr="$N$1:$N$1048576" dn="Z_3CB054F0_7732_4592_AF57_816FB47C2732_.wvu.Cols" sId="1"/>
    <undo index="6" exp="area" ref3D="1" dr="$Z$1:$AJ$1048576" dn="Z_50B54149_80EA_4FCF_AAB0_0C603582B0B9_.wvu.Cols" sId="1"/>
    <undo index="4" exp="area" ref3D="1" dr="$M$1:$N$1048576" dn="Z_50B54149_80EA_4FCF_AAB0_0C603582B0B9_.wvu.Cols" sId="1"/>
    <undo index="6" exp="area" ref3D="1" dr="$AI$1:$AJ$1048576" dn="Z_2E77BCEE_D226_4AD0_BCDB_522A6A93F939_.wvu.Cols" sId="1"/>
    <undo index="4" exp="area" ref3D="1" dr="$M$1:$N$1048576" dn="Z_2E77BCEE_D226_4AD0_BCDB_522A6A93F939_.wvu.Cols" sId="1"/>
    <undo index="6" exp="area" ref3D="1" dr="$AI$1:$AJ$1048576" dn="Z_E8ED7579_14D8_41D8_8D2A_ED6835A1C661_.wvu.Cols" sId="1"/>
    <undo index="4" exp="area" ref3D="1" dr="$M$1:$N$1048576" dn="Z_E8ED7579_14D8_41D8_8D2A_ED6835A1C661_.wvu.Cols" sId="1"/>
    <rfmt sheetId="1" xfDxf="1" sqref="M1:M1048576" start="0" length="0">
      <dxf>
        <font>
          <sz val="10"/>
          <name val="Times New Roman"/>
          <scheme val="none"/>
        </font>
        <alignment vertical="center" readingOrder="0"/>
      </dxf>
    </rfmt>
    <rfmt sheetId="1" sqref="M1" start="0" length="0">
      <dxf>
        <font>
          <sz val="16"/>
          <name val="Times New Roman"/>
          <scheme val="minor"/>
        </font>
        <alignment horizontal="center" readingOrder="0"/>
        <border outline="0">
          <bottom style="medium">
            <color indexed="64"/>
          </bottom>
        </border>
      </dxf>
    </rfmt>
    <rcc rId="0" sId="1" dxf="1">
      <nc r="M2" t="inlineStr">
        <is>
          <t>Код КВЦПЗ в ДЗК</t>
        </is>
      </nc>
      <ndxf>
        <font>
          <b/>
          <sz val="10"/>
          <color auto="1"/>
          <name val="Times New Roman"/>
          <scheme val="none"/>
        </font>
        <numFmt numFmtId="19" formatCode="dd/mm/yyyy"/>
        <fill>
          <patternFill patternType="solid">
            <fgColor theme="1"/>
            <bgColor theme="0"/>
          </patternFill>
        </fill>
        <alignment horizontal="center" wrapText="1" readingOrder="0"/>
        <border outline="0">
          <left style="thin">
            <color indexed="64"/>
          </left>
          <right style="medium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M2165" t="inlineStr">
        <is>
          <t>немає ділянки (12.04, Для розміщення та експлуатації будівель і споруд автомобільного транспорту та дорожнього господарства)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1" dxf="1">
      <nc r="M644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9" t="inlineStr">
        <is>
          <t xml:space="preserve">03.07 Для будівництва та обслуговування будівель торгівлі 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0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9" t="inlineStr">
        <is>
          <t xml:space="preserve">03.07 Для будівництва та обслуговування будівель торгівлі 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3" t="inlineStr">
        <is>
          <t xml:space="preserve">12.11 Для розміщення та експлуатації об'єктів дорожнього сервісу 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4" t="inlineStr">
        <is>
          <t xml:space="preserve">12.11 Для розміщення та експлуатації об'єктів дорожнього сервісу 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0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1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0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1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2" t="inlineStr">
        <is>
          <t> 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9" t="inlineStr">
        <is>
          <t>03.07 -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4" t="inlineStr">
        <is>
          <t> 03.07 -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9" t="inlineStr">
        <is>
          <t>03.07 -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7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5" t="inlineStr">
        <is>
          <t>14.02 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6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0" t="inlineStr">
        <is>
          <t>немає ділянки (відсутній)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3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2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0" t="inlineStr">
        <is>
          <t>14.01 Для розміщення, будівництва, експлуатації та обслуговування будівель і споруд об'єктів енергогенеруючих підприємств, установ і організацій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2" t="inlineStr">
        <is>
          <t> 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5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1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9" t="inlineStr">
        <is>
          <t>03.10 Для будівництва та обслуговування будівель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2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7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1" t="inlineStr">
        <is>
          <t>12.11 Для розміщення та експлуатації об'єктів дорожнього сервісу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4" t="inlineStr">
        <is>
          <t>02.06 для експлуатації та обслуговування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2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9" t="inlineStr">
        <is>
          <t>12.08 для експлуатації та обслуговування відкритої автостоянки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9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" t="inlineStr">
        <is>
          <t>12.11 Для розміщення та експлуатації об'єктів дорожнього сервісу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1" t="inlineStr">
        <is>
          <t>18.00 для створення озелененої території загального користування (без права забудови та огородження ділянки)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7" t="inlineStr">
        <is>
          <t>03.14 Для розміщення та постійної діяльності органів МНС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2" t="inlineStr">
        <is>
          <t>немає ділянки (03.15)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3" t="inlineStr">
        <is>
          <t>03.07,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6" t="inlineStr">
        <is>
          <t> 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8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1" t="inlineStr">
        <is>
          <t> 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6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0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6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3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7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4" t="inlineStr">
        <is>
          <t>03.10 Для будівництва та обслуговування будівель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5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8" t="inlineStr">
        <is>
          <t> 15.02 Для розміщення та постійної діяльності внутрішніх військ МВС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9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6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2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1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5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3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6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0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9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8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7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1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3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2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5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5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0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1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5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8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8" t="inlineStr">
        <is>
          <t> 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1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3" t="inlineStr">
        <is>
          <t>12.04,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3" t="inlineStr">
        <is>
          <t>03.07,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7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0" t="inlineStr">
        <is>
          <t>18.00 Землі загального користування (землі будь-якої категорії, які використовуються як майдани, вулиці, проїзди, шляхи, громадські пасовища, сіножаті, набережні, пляжі, парки, зелені зони, сквери, бульвари, водні об'єкти загального користування, а також інші землі, якщо рішенням відповідного органу державної влади чи місцевого самоврядування їх віднесено до земель загального користування)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4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8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3" t="inlineStr">
        <is>
          <t>03.04 Для будівництва та обслуговування будівель громадських та релігійних організацій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8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4" t="inlineStr">
        <is>
          <t>14.02</t>
        </is>
      </nc>
      <ndxf>
        <numFmt numFmtId="30" formatCode="@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4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9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8" t="inlineStr">
        <is>
          <t xml:space="preserve">11.02 Для розміщення та експлуатації основних, підсобних і допоміжних будівель та споруд підприємств переробної, машинобудівної та іншої промисловості 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9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" t="inlineStr">
        <is>
          <t> 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1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6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7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9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6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0" t="inlineStr">
        <is>
          <t>11.02 для експлуатації та обслуговування адміністративно-виробничих будівель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9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8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8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0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1" t="inlineStr">
        <is>
          <t> 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5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9" t="inlineStr">
        <is>
          <t>03.07 Для будівництва та обслуговування будівель торгівлі для будівництва та експлуатації торгов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0" t="inlineStr">
        <is>
          <t>11.03 Для розміщення та експлуатації основних, підсобних і допоміжних будівель та споруд будівельних організацій та підприємств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9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7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5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4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4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8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3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0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1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0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4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6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3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2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8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8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5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0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9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4" t="inlineStr">
        <is>
          <t>02.06 Для колективного гаражного будівництва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5" t="inlineStr">
        <is>
          <t>02.06 Для колективного гаражного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нежилих будівель (виробничого комплексу з виготовлення паперово-білової продукції)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0" t="inlineStr">
        <is>
          <t>11.02 -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3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6" t="inlineStr">
        <is>
          <t>ПОДІЛ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9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5" t="inlineStr">
        <is>
          <t>відсутній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0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8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0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" t="inlineStr">
        <is>
          <t> 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6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7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9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7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5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3" t="inlineStr">
        <is>
          <t>12.08 Для розміщення та експлуатації будівель і споруд додаткових транспортних послуг та допоміжних операцій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1" t="inlineStr">
        <is>
          <t>12.08 Для розміщення та експлуатації будівель і споруд додаткових транспортних послуг та допоміжних операцій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6" t="inlineStr">
        <is>
          <t>03.07 Для будівництва та обслуговування будівель торгівлі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7" t="inlineStr">
        <is>
          <t>11.03 Для розміщення та експлуатації основних, підсобних і допоміжних будівель та споруд будівельних організацій та підприємств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5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9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8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0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4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3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1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3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2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5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8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7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9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8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6" t="inlineStr">
        <is>
          <t>02.06 Для колективного гаражного будівництва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9" t="inlineStr">
        <is>
          <t>01.01 Для ведення товарного сільськогосподарського виробництва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8" t="inlineStr">
        <is>
          <t>01.01 Для ведення товарного сільськогосподарського виробництва 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8" t="inlineStr">
        <is>
          <t>01.01 Для ведення товарного сільськогосподарського виробництва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5" t="inlineStr">
        <is>
          <t>03.07 Для будівництва та обслуговування будівель торгівлі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6" t="inlineStr">
        <is>
          <t>03.07 Для будівництва та обслуговування будівель торгівлі</t>
        </is>
      </nc>
      <ndxf>
        <fill>
          <patternFill patternType="solid">
            <fgColor indexed="22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8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0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5" t="inlineStr">
        <is>
          <t>03.04 Для будівництва та обслуговування будівель громадських та релігійних організацій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3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0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4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2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5" t="inlineStr">
        <is>
          <t>12.08 Для розміщення та експлуатації будівель і споруд додаткових транспортних послуг та допоміжних операцій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2" t="inlineStr">
        <is>
          <t> 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4" t="inlineStr">
        <is>
          <t>12.11 Для розміщення та експлуатації об'єктів дорожнього сервісу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0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4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4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2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8" t="inlineStr">
        <is>
          <t> 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0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5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1" t="inlineStr">
        <is>
          <t>02.06 Для колективного гаражного будівництва під будівництво одноповерхових гаражів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5" t="inlineStr">
        <is>
          <t>02.06 Для колективного гаражного будівництва під будівництво одноповерхових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8" t="inlineStr">
        <is>
          <t>02.06 Для колективного гаражного будівництва під будівництво одноповерхових гаражів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4" t="inlineStr">
        <is>
          <t>03.07 Для будівництва та обслуговування будівель торгівлі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3" t="inlineStr">
        <is>
          <t> 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7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7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8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0" t="inlineStr">
        <is>
          <t>07.02 Для будівництва та обслуговування об'єктів фізичної культури і спорту для будівництва, обслуговування та експлуатації спортивно-оздоровчого комплексу (за межами прибережних захисних смуг)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3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6" t="inlineStr">
        <is>
          <t>07.02 Для будівництва та обслуговування об'єктів фізичної культури і спорту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1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0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6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1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9" t="inlineStr">
        <is>
          <t> 07.01 Для будівництва та обслуговування об'єктів рекреаційного призначення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1" t="inlineStr">
        <is>
          <t>10.08 Для культурно-оздоровчих потреб, рекреаційних, спортивних і туристичних цілей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4" t="inlineStr">
        <is>
          <t>10.08 Для культурно-оздоровчих потреб, рекреаційних, спортивних і туристичних цілей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1" t="inlineStr">
        <is>
          <t>10.08 Для культурно-оздоровчих потреб, рекреаційних, спортивних і туристичних цілей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6" t="inlineStr">
        <is>
          <t>10.08 Для культурно-оздоровчих потреб, рекреаційних, спортивних і туристичних цілей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7" t="inlineStr">
        <is>
          <t>07.01 Для будівництва та обслуговування об'єктів рекреаційного призначення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" t="inlineStr">
        <is>
          <t>03.13 Для будівництва та обслуговування будівель закладів побутового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0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5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8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2" t="inlineStr">
        <is>
          <t>07.04 Для колективного дачного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2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6" t="inlineStr">
        <is>
          <t>02.02 Для колективного житлового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5" t="inlineStr">
        <is>
          <t>02.02 Для колективного житлового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9" t="inlineStr">
        <is>
          <t>02.02 Для колективного житлового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5" t="inlineStr">
        <is>
          <t>02.02 Для колективного житлового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6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7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8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7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6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8" t="inlineStr">
        <is>
          <t>12.11 Для розміщення та експлуатації об'єктів дорожнього сервісу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8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2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6" t="inlineStr">
        <is>
          <t>07.01 Для будівництва та обслуговування об'єктів рекреаційного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5" t="inlineStr">
        <is>
          <t>07.01 Для будівництва та обслуговування об'єктів рекреаційного призначення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9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6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1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3" t="inlineStr">
        <is>
          <t>18.00 Землі загального користування (землі будь-якої категорії, які використовуються як майдани, вулиці, проїзди, шляхи, громадські пасовища, сіножаті, набережні, пляжі, парки, зелені зони, сквери, бульвари, водні об'єкти загального користування, а також інші землі, якщо рішенням відповідного органу державної влади чи місцевого самоврядування їх віднесено до земель загального користування)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6" t="inlineStr">
        <is>
          <t>НЕМАЄ ДІЛЯНКИ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6" t="inlineStr">
        <is>
          <t> 18.00 Землі загального користування (землі будь-якої категорії, які використовуються як майдани, вулиці, проїзди, шляхи, громадські пасовища, сіножаті, набережні, пляжі, парки, зелені зони, сквери, бульвари, водні об'єкти загального користування, а також інші землі, якщо рішенням відповідного органу державної влади чи місцевого самоврядування їх віднесено до земель загального користування)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5" t="inlineStr">
        <is>
          <t>18.00 Землі загального користування (землі будь-якої категорії, які використовуються як майдани, вулиці, проїзди, шляхи, громадські пасовища, сіножаті, набережні, пляжі, парки, зелені зони, сквери, бульвари, водні об'єкти загального користування, а також інші землі, якщо рішенням відповідного органу державної влади чи місцевого самоврядування їх віднесено до земель загального користування)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6" t="inlineStr">
        <is>
          <t>18.00 Землі загального користування (землі будь-якої категорії, які використовуються як майдани, вулиці, проїзди, шляхи, громадські пасовища, сіножаті, набережні, пляжі, парки, зелені зони, сквери, бульвари, водні об'єкти загального користування, а також інші землі, якщо рішенням відповідного органу державної влади чи місцевого самоврядування їх віднесено до земель загального користування)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1" t="inlineStr">
        <is>
          <t>18.00 Землі загального користування (землі будь-якої категорії, які використовуються як майдани, вулиці, проїзди, шляхи, громадські пасовища, сіножаті, набережні, пляжі, парки, зелені зони, сквери, бульвари, водні об'єкти загального користування, а також інші землі, якщо рішенням відповідного органу державної влади чи місцевого самоврядування їх віднесено до земель загального користування)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6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5" t="inlineStr">
        <is>
          <t> 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9" t="inlineStr">
        <is>
          <t>НЕМАЄ ДІЛЯНКИ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1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5" t="inlineStr">
        <is>
          <t>12.08 Для розміщення та експлуатації будівель і споруд додаткових транспортних послуг та допоміжних операцій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8" t="inlineStr">
        <is>
          <t>02.03 - Для будівництва і обслуговування багатоквартирного житлового будинку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1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9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4" t="inlineStr">
        <is>
          <t>12.11 Для розміщення та експлуатації об'єктів дорожнього сервісу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8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7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4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2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4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2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4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6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6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8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2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9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5" t="inlineStr">
        <is>
          <t>НЕМАЄ ДІЛЯНКИ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2" t="inlineStr">
        <is>
          <t> 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8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8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7" t="inlineStr">
        <is>
          <t>03.07,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8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1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6" t="inlineStr">
        <is>
          <t> 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0" t="inlineStr">
        <is>
          <t> 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9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9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6" t="inlineStr">
        <is>
          <t>12.08 Для розміщення та експлуатації будівель і споруд додаткових транспортних послуг та допоміжних операцій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2" t="inlineStr">
        <is>
          <t>12.08 Для розміщення та експлуатації будівель і споруд додаткових транспортних послуг та допоміжних операцій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4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4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9" t="inlineStr">
        <is>
          <t>02.02 Для колективного житлового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7" t="inlineStr">
        <is>
          <t>11.02 для експлуатації та обслуговування адміністративно-виробничої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7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9" t="inlineStr">
        <is>
          <t>03.14 Для розміщення та постійної діяльності органів МНС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4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6" t="inlineStr">
        <is>
          <t>03.02 Для будівництва та обслуговування будівель закладів освіти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7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8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9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2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3" t="inlineStr">
        <is>
          <t xml:space="preserve">03.08 Для будівництва та обслуговування об'єктів туристичної інфраструктури та закладів громадського харчування 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4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8" t="inlineStr">
        <is>
          <t>11.03 Для розміщення та експлуатації основних, підсобних і допоміжних будівель та споруд будівельних організацій та підприємств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0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5" t="inlineStr">
        <is>
          <t> 03.09 Для будівництва та обслуговування будівель кредитно-фінансових установ Б та О будинку відділення банку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2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4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1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4" t="inlineStr">
        <is>
          <t>11.02  для експлуатації та обслуговування об'єктів підприємства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5" t="inlineStr">
        <is>
          <t>13.01 Для розміщення та експлуатації об'єктів і споруд телекомунікацій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2" t="inlineStr">
        <is>
          <t> 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6" t="inlineStr">
        <is>
          <t>02.02 для будівництва житлового комплексу з підземними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6" t="inlineStr">
        <is>
          <t>14.02 для експлуатації та обслуговування підстанції "Новодарницька"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8" t="inlineStr">
        <is>
          <t>02.02 Для колективного житлового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0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3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6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3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5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7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8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1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1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2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9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8" t="inlineStr">
        <is>
          <t>12.08 Для розміщення та експлуатації будівель і споруд додаткових транспортних послуг та допоміжних операцій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4" t="inlineStr">
        <is>
          <t>12.11 Для розміщення та експлуатації об'єктів дорожнього сервісу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1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8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4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9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9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1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6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5" t="inlineStr">
        <is>
          <t> 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9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6" t="inlineStr">
        <is>
          <t> 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4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1" t="inlineStr">
        <is>
          <t>12.11 Для розміщення та експлуатації об'єктів дорожнього сервісу для розміщення та експлуатації АЗС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1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2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8" t="inlineStr">
        <is>
          <t> 07.01 Для будівництва та обслуговування об'єктів рекреаційного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3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3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0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1" t="inlineStr">
        <is>
          <t>03.10 Для будівництва та обслуговування будівель ринкової інфраструктури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" t="inlineStr">
        <is>
          <t> 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0" t="inlineStr">
        <is>
          <t> 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3" t="inlineStr">
        <is>
          <t> 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4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5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6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2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3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4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5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2" t="inlineStr">
        <is>
          <t>03.04 Для будівництва та обслуговування будівель громадських та релігійних організацій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1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3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6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4" t="inlineStr">
        <is>
          <t>07.02 Для будівництва та обслуговування об'єктів фізичної культури і спорту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5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6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7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8" t="inlineStr">
        <is>
          <t>12.11 Для розміщення та експлуатації об'єктів дорожнього сервісу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9" t="inlineStr">
        <is>
          <t>12.11 Для розміщення та експлуатації об'єктів дорожнього сервісу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0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1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2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1" t="inlineStr">
        <is>
          <t> 03.10 Для будівництва та обслуговування будівель ринкової інфраструктури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2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3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4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0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1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3" t="inlineStr">
        <is>
          <t>07.01 Для будівництва та обслуговування об'єктів рекреаційного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9" t="inlineStr">
        <is>
          <t>03.05 Для будівництва та обслуговування будівель закладів культурно-просвітницького обслуговування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2" t="inlineStr">
        <is>
          <t> 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2" t="inlineStr">
        <is>
          <t>03.04 Для будівництва та обслуговування будівель громадських та релігійних організацій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3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6" t="inlineStr">
        <is>
          <t>03.11 Для будівництва та обслуговування будівель і споруд закладів науки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7" t="inlineStr">
        <is>
          <t> 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2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7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8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9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8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1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7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6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4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9" t="inlineStr">
        <is>
          <t>02.04 Для будівництва і обслуговування будівель тимчасового проживання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4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0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7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3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7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4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9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0" t="inlineStr">
        <is>
          <t>12.11 Для розміщення та експлуатації об'єктів дорожнього сервісу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8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0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7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2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2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4" t="inlineStr">
        <is>
          <t>14.02 для експлуатації та обслуговування трансформаторної підстанції (ТП-2252)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4" t="inlineStr">
        <is>
          <t>12.05 Для розміщення та експлуатації будівель і споруд авіаційного транспорту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2" t="inlineStr">
        <is>
          <t> 12.11 Для розміщення та експлуатації об'єктів дорожнього сервісу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3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3" t="inlineStr">
        <is>
          <t>03.02 Для будівництва та обслуговування будівель закладів освіти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8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2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7" t="inlineStr">
        <is>
          <t>02.04 Для будівництва і обслуговування будівель тимчасового проживання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6" t="inlineStr">
        <is>
          <t>02.04 Для будівництва і обслуговування будівель тимчасового проживання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7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2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5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5" t="inlineStr">
        <is>
          <t>12.05 Для розміщення та експлуатації будівель і споруд авіаційного транспорту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7" t="inlineStr">
        <is>
          <t> 12.05 Для розміщення та експлуатації будівель і споруд авіаційного транспорту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4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9" t="inlineStr">
        <is>
          <t>12.08 Для розміщення та експлуатації будівель і споруд додаткових транспортних послуг та допоміжних операцій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4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7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2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4" t="inlineStr">
        <is>
          <t>12.05 Для розміщення та експлуатації будівель і споруд авіаційного транспорту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9" t="inlineStr">
        <is>
          <t>12.08 Для розміщення та експлуатації будівель і споруд додаткових транспортних послуг та допоміжних операцій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2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1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2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1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8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8" t="inlineStr">
        <is>
          <t>03.07 Для будівництва та обслуговування будівель торгівлі 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6" t="inlineStr">
        <is>
          <t>03.03 Для будівництва та обслуговування будівель закладів охорони здоров'я та соціальної допомоги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0" t="inlineStr">
        <is>
          <t>12.01 Для розміщення та експлуатації будівель і споруд залізничного транспорту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3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4" t="inlineStr">
        <is>
          <t>06.01 Для будівництва і обслуговування санаторно-оздоровчих закладів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6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3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0" t="inlineStr">
        <is>
          <t> 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2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7" t="inlineStr">
        <is>
          <t>03.07 для експлуатації та обслуговування торговельного павільону "Гастроном.Кафе"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4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4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5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9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9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1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7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6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1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2" t="inlineStr">
        <is>
          <t>14.02 для експлуатації та обслуговування ПС "Протасівська"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8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8" t="inlineStr">
        <is>
          <t> 12.05 Для розміщення та експлуатації будівель і споруд авіаційного транспорту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5" t="inlineStr">
        <is>
          <t>12.05 Для розміщення та експлуатації будівель і споруд авіаційного транспорту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0" t="inlineStr">
        <is>
          <t>12.04 -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2" t="inlineStr">
        <is>
          <t>03.02 Для будівництва та обслуговування будівель закладів освіти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7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8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0" t="inlineStr">
        <is>
          <t>11.02 -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2" t="inlineStr">
        <is>
          <t>12.11 Для розміщення та експлуатації об'єктів дорожнього сервісу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3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7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9" t="inlineStr">
        <is>
          <t>03.14 Для розміщення та постійної діяльності органів МНС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6" t="inlineStr">
        <is>
          <t>03.14 Для розміщення та постійної діяльності органів МНС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6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7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7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7" t="inlineStr">
        <is>
          <t>03.11 Для будівництва та обслуговування будівель і споруд закладів науки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8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0" t="inlineStr">
        <is>
          <t>03.11 Для будівництва та обслуговування будівель і споруд закладів науки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2" t="inlineStr">
        <is>
          <t> 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8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7" t="inlineStr">
        <is>
          <t>01.06 Для колективного садівництва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9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0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5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" t="inlineStr">
        <is>
          <t>12.11 Для розміщення та експлуатації об'єктів дорожнього сервісу будівництва, експлуатації та обслуговування автозаправного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1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6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1" t="inlineStr">
        <is>
          <t>07.02 Для будівництва та обслуговування об'єктів фізичної культури і спорту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4" t="inlineStr">
        <is>
          <t>02.01 для будівництва та обслуговування котеджних малоповерхових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3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0" t="inlineStr">
        <is>
          <t> 02.01 для будівництва та обслуговування котеджних малоповерхових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1" t="inlineStr">
        <is>
          <t> 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9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9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3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2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0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8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2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7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6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7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0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5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3" t="inlineStr">
        <is>
          <t>02.02 Для колективного житлового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6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8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8" t="inlineStr">
        <is>
          <t>02.01 для будівництва та обслуговування котеджних малоповерхових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9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1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3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3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4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0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9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2" t="inlineStr">
        <is>
          <t>03.07,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4" t="inlineStr">
        <is>
          <t>03.04 Для будівництва та обслуговування будівель громадських та релігійних організацій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3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6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1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0" t="inlineStr">
        <is>
          <t> 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8" t="inlineStr">
        <is>
          <t>11.03 Для розміщення та експлуатації основних, підсобних і допоміжних будівель та споруд будівельних організацій та підприємств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6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7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2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6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5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0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3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6" t="inlineStr">
        <is>
          <t>03.15 для будівництва, обслуговування та ремонту об’єктів транспортної інфраструктури та створення озелененої території загального користування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4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5" t="inlineStr">
        <is>
          <t>02.04 Для будівництва і обслуговування будівель тимчасового проживання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6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7" t="inlineStr">
        <is>
          <t>03.15 для будівництва, експлуатації та обслуговування торговельно-розважального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6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5" t="inlineStr">
        <is>
          <t> 03.15 Для будівництва та обслуговування інших будівель громадської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" t="inlineStr">
        <is>
          <t> 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4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7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6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2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7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9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5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4" t="inlineStr">
        <is>
          <t>03.09 Для будівництва та обслуговування будівель кредитно-фінансових установ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1" t="inlineStr">
        <is>
          <t>10.08 Для культурно-оздоровчих потреб, рекреаційних, спортивних і туристичних цілей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9" t="inlineStr">
        <is>
          <t>07.01 Для будівництва та обслуговування об'єктів рекреаційного призначення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9" t="inlineStr">
        <is>
          <t>10.08 Для культурно-оздоровчих потреб, рекреаційних, спортивних і туристичних цілей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3" t="inlineStr">
        <is>
          <t>10.08 Для культурно-оздоровчих потреб, рекреаційних, спортивних і туристичних цілей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7" t="inlineStr">
        <is>
          <t>07.01 Для будівництва та обслуговування об'єктів рекреаційного призначення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9" t="inlineStr">
        <is>
          <t>12.07 Для розміщення та експлуатації будівель і споруд міського електротранспорту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6" t="inlineStr">
        <is>
          <t>10.08 Для культурно-оздоровчих потреб, рекреаційних, спортивних і туристичних цілей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7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5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7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9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5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4" t="inlineStr">
        <is>
          <t>11.05 Для цілей підрозділів 11.01 - 11.04 та для збереження та використання земель природно-заповідного фонду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3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5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" t="inlineStr">
        <is>
          <t> 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0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5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1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6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4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6" t="inlineStr">
        <is>
          <t>14.02 для експлуатації та обслуговування розподільчого пункту (РП-64)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8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3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4" t="inlineStr">
        <is>
          <t>14.02 для експлуатації та обслуговування розподільчого пункту (РП-68)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5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2" t="inlineStr">
        <is>
          <t> 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7" t="inlineStr">
        <is>
          <t>03.05 Для будівництва та обслуговування будівель закладів культурно-просвітницького обслуговування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7" t="inlineStr">
        <is>
          <t>03.13 Для експлуатації та обслуговування будівлі сервісного побутового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2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4" t="inlineStr">
        <is>
          <t>03.02 Для будівництва та обслуговування будівель закладів освіти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2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1" t="inlineStr">
        <is>
          <t>03.04 Для будівництва та обслуговування будівель громадських та релігійних організацій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8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0" t="inlineStr">
        <is>
          <t>03.04 Для будівництва та обслуговування будівель громадських та релігійних організацій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1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" t="inlineStr">
        <is>
          <t> 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8" t="inlineStr">
        <is>
          <t>03.03 Для будівництва та обслуговування будівель закладів охорони здоров'я та соціальної допомоги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2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4" t="inlineStr">
        <is>
          <t>03.03 Для будівництва та обслуговування будівель закладів охорони здоров'я та соціальної допомоги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5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0" t="inlineStr">
        <is>
          <t>03.09 Для будівництва та обслуговування будівель кредитно-фінансових установ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8" t="inlineStr">
        <is>
          <t>03.03 Для будівництва та обслуговування будівель закладів охорони здоров'я та соціальної допомоги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7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7" t="inlineStr">
        <is>
          <t> 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4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" t="inlineStr">
        <is>
          <t>03.10 Для будівництва та обслуговування будівель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4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6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4" t="inlineStr">
        <is>
          <t>03.10 Для будівництва та обслуговування будівель ринкової інфраструктури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0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7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6" t="inlineStr">
        <is>
          <t>02.04 Для будівництва і обслуговування будівель тимчасового проживання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2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" t="inlineStr">
        <is>
          <t>14.02 для експлуатації та обслуговування розподільчого пункту (РП-57)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4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5" t="inlineStr">
        <is>
          <t>13.01 Для розміщення та експлуатації об'єктів і споруд телекомунікацій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5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0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5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9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4" t="inlineStr">
        <is>
          <t>03.03 Для будівництва та обслуговування будівель закладів охорони здоров'я та соціальної допомоги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0" t="inlineStr">
        <is>
          <t>03.03 Для будівництва та обслуговування будівель закладів охорони здоров'я та соціальної допомоги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8" t="inlineStr">
        <is>
          <t>03.01 Для будівництва та обслуговування будівель органів державної влади та місцевого самоврядування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4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9" t="inlineStr">
        <is>
          <t>02.05 Для будівництва індивідуальних гаражів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2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4" t="inlineStr">
        <is>
          <t>12.11 Для розміщення та експлуатації об'єктів дорожнього сервісу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5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7" t="inlineStr">
        <is>
          <t>НЕМАЄ ДІЛЯНКИ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9" t="inlineStr">
        <is>
          <t>01.06 Для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1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2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5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2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3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5" t="inlineStr">
        <is>
          <t>02.04 Для будівництва і обслуговування будівель тимчасового проживання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6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9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0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1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0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1" t="inlineStr">
        <is>
          <t>07.02 Для будівництва та обслуговування об'єктів фізичної культури і спорту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2" t="inlineStr">
        <is>
          <t>03.02 Для будівництва та обслуговування будівель закладів освіти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3" t="inlineStr">
        <is>
          <t>02.02 Для колективного житлового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8" t="inlineStr">
        <is>
          <t> 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0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6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8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9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0" t="inlineStr">
        <is>
          <t>11.03 Для розміщення та експлуатації основних, підсобних і допоміжних будівель та споруд будівельних організацій та підприємств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2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3" t="inlineStr">
        <is>
          <t>13.02 Для розміщення та експлуатації будівель та споруд об'єктів поштового зв'язку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5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6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9" t="inlineStr">
        <is>
          <t>12.08 Для розміщення та експлуатації будівель і споруд додаткових транспортних послуг та допоміжних операцій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4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6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7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8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9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0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1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7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0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2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3" t="inlineStr">
        <is>
          <t>13.03 Для розміщення та експлуатації інших технічних засобів зв'язку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4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6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8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59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3" t="inlineStr">
        <is>
          <t> 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4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5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7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2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6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1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2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4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6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7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2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3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4" t="inlineStr">
        <is>
          <t>12.08 Для розміщення та експлуатації будівель і споруд додаткових транспортних послуг та допоміжних операцій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6" t="inlineStr">
        <is>
          <t> 03.03 Для будівництва та обслуговування будівель закладів охорони здоров'я та соціальної допомоги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7" t="inlineStr">
        <is>
          <t> 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8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9" t="inlineStr">
        <is>
          <t> 03.03 Для будівництва та обслуговування будівель закладів охорони здоров'я та соціальної допомоги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0" t="inlineStr">
        <is>
          <t>02.02 Для колективного житлового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4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5" t="inlineStr">
        <is>
          <t>03.03 Для будівництва та обслуговування будівель закладів охорони здоров'я та соціальної допомоги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7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8" t="inlineStr">
        <is>
          <t>12.08 Для розміщення та експлуатації будівель і споруд додаткових транспортних послуг та допоміжних операцій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9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3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4" t="inlineStr">
        <is>
          <t>11.03 Для розміщення та експлуатації основних, підсобних і допоміжних будівель та споруд будівельних організацій та підприємств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5" t="inlineStr">
        <is>
          <t>11.03 Для розміщення та експлуатації основних, підсобних і допоміжних будівель та споруд будівельних організацій та підприємств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4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4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8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6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9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6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9" t="inlineStr">
        <is>
          <t> 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7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1" t="inlineStr">
        <is>
          <t>11.03 для будівництва, експлуатації та обслуговування виробничих і складських приміщень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9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" t="inlineStr">
        <is>
          <t>02.03 для будівництва, експлуатації та обслуговування багатоквартирного житлового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8" t="inlineStr">
        <is>
          <t> 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4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9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2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9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7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2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9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8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" t="inlineStr">
        <is>
          <t>12.11 Для розміщення та експлуатації об'єктів дорожнього сервісу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" t="inlineStr">
        <is>
          <t>12.11 Для розміщення та експлуатації об'єктів дорожнього сервісу будівництва, експлуатації та обслуговування станції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3" t="inlineStr">
        <is>
          <t>14.02 для експлуатації та обслуговування розподільчого пункту (РП-131)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0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7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7" t="inlineStr">
        <is>
          <t>03.02 Для будівництва та обслуговування будівель закладів освіти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1" t="inlineStr">
        <is>
          <t> 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7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6" t="inlineStr">
        <is>
          <t> 02.01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3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2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4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4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3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6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6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1" t="inlineStr">
        <is>
          <t>11.04 для експлуатації та обслуговування нежитлових будівель та очисних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6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7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1" t="inlineStr">
        <is>
          <t> 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6" t="inlineStr">
        <is>
          <t>03.02 Для будівництва та обслуговування будівель закладів освіти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1" t="inlineStr">
        <is>
          <t> 03.02 Для будівництва та обслуговування будівель закладів освіти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3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3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9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0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8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1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4" t="inlineStr">
        <is>
          <t> 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5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6" t="inlineStr">
        <is>
          <t> 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3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8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1" t="inlineStr">
        <is>
          <t>14.02 для експлуатації та обслуговування розподільчого пункту (РП-38)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6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3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0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6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7" t="inlineStr">
        <is>
          <t> 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1" t="inlineStr">
        <is>
          <t>03.10 Для будівництва та обслуговування будівель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2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2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2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0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4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9" t="inlineStr">
        <is>
          <t>02.01 Для будівництва і обслуговування житлового будинку, господарських будівель і споруд (присадибна ділянка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6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3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5" t="inlineStr">
        <is>
          <t>03.10 Для будівництва та обслуговування будівель ринкової інфраструктури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5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3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2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8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2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7" t="inlineStr">
        <is>
          <t>НЕМАЄ ДІЛЯНКИ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3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3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5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3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2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5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8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2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9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8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3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2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8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3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3" t="inlineStr">
        <is>
          <t> 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2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0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6" t="inlineStr">
        <is>
          <t>03.09 Для будівництва та обслуговування будівель кредитно-фінансових установ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8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5" t="inlineStr">
        <is>
          <t> 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4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0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0" t="inlineStr">
        <is>
          <t>07.02 Для будівництва та обслуговування об'єктів фізичної культури і спорту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6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3" t="inlineStr">
        <is>
          <t>НЕМАЄ ДІЛЯНКИ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3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8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2" t="inlineStr">
        <is>
          <t>НЕМАЄ ДІЛЯНКИ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0" t="inlineStr">
        <is>
          <t>12.11 Для розміщення та експлуатації об'єктів дорожнього сервісу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3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2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3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8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3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0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6" t="inlineStr">
        <is>
          <t xml:space="preserve"> 02.03 Для будівництва і обслуговування багатоквартирного житлового будинку 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5" t="inlineStr">
        <is>
          <t>02.03 - для будівництва і обслуговування багатоквартирного житлового будинку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2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8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9" t="inlineStr">
        <is>
          <t>02.07 Для іншої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8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6" t="inlineStr">
        <is>
          <t> 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" t="inlineStr">
        <is>
          <t>07.02 Для будівництва та обслуговування об'єктів фізичної культури і спорту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9" t="inlineStr">
        <is>
          <t>03.10 Для будівництва та обслуговування будівель ринкової інфраструктури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0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1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" t="inlineStr">
        <is>
          <t>14.02 для експлуатації та обслуговування розподільчого пункту (РП-177)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2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8" t="inlineStr">
        <is>
          <t>14.02 для експлуатації та обслуговування розподільчого пункту (РП-162)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1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4" t="inlineStr">
        <is>
          <t>07.01 Для будівництва та обслуговування об'єктів рекреаційного призначення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0" t="inlineStr">
        <is>
          <t>12.11 Для розміщення та експлуатації об'єктів дорожнього сервісу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2" t="inlineStr">
        <is>
          <t>11.02 для експлуатації та обслуговування адміністративно-виробничих будівель і споруд еласто-полімерного виробництва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1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1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8" t="inlineStr">
        <is>
          <t>14.02 для експлуатації та обслуговування трансформаторної підстанції (ТП-2175)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7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3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3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2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6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0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6" t="inlineStr">
        <is>
          <t> 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6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6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6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7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8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9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9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0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5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9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4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2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1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5" t="inlineStr">
        <is>
          <t> 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2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6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6" t="inlineStr">
        <is>
          <t> 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1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9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8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0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5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0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7" t="inlineStr">
        <is>
          <t>02.01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4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9" t="inlineStr">
        <is>
          <t>03.09 Для будівництва та обслуговування будівель кредитно-фінансових установ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5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7" t="inlineStr">
        <is>
          <t>03.14 Для розміщення та постійної діяльності органів МНС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8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1" t="inlineStr">
        <is>
          <t> 07.01 Для будівництва та обслуговування об'єктів рекреаційного призначення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0" t="inlineStr">
        <is>
          <t>07.01 Для будівництва та обслуговування об'єктів рекреаційного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5" t="inlineStr">
        <is>
          <t>07.01 Для будівництва та обслуговування об'єктів рекреаційного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6" t="inlineStr">
        <is>
          <t>07.01 Для будівництва та обслуговування об'єктів рекреаційного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" t="inlineStr">
        <is>
          <t>07.01 Для будівництва та обслуговування об'єктів рекреаційного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8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1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5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8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0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6" t="inlineStr">
        <is>
          <t>03.07 для експлуатації майнового комплексу по обслуговуванню автотранспорту з під'їзними шляхами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7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8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2" t="inlineStr">
        <is>
          <t>03.02 Для будівництва та обслуговування будівель закладів освіти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6" t="inlineStr">
        <is>
          <t>07.01 Для будівництва та обслуговування об'єктів рекреаційного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2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7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4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2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2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2" t="inlineStr">
        <is>
          <t>14.02 для експлуатації та обслуговування розподільчого пункту (РП-222)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0" t="inlineStr">
        <is>
          <t> 11.03 Для розміщення та експлуатації основних, підсобних і допоміжних будівель та споруд будівельних організацій та підприємств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9" t="inlineStr">
        <is>
          <t>02.04 Для будівництва і обслуговування будівель тимчасового проживання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8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5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7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8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7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5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8" t="inlineStr">
        <is>
          <t>14.02 для експлуатації та обслуговування розподільчого пункту (РП-170)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7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6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5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1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9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0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2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3" t="inlineStr">
        <is>
          <t>14.02 для експлуатації та обслуговування розподільчого пункту (РП-229)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5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" t="inlineStr">
        <is>
          <t> 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4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5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5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0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1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8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2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1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1" t="inlineStr">
        <is>
          <t> 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1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5" t="inlineStr">
        <is>
          <t>13.03 Для розміщення та експлуатації інших технічних засобів зв'язку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" t="inlineStr">
        <is>
          <t>02.04 Для будівництва і обслуговування будівель тимчасового проживання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2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9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3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7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6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" t="inlineStr">
        <is>
          <t> 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8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3" t="inlineStr">
        <is>
          <t>03.09 Для будівництва та обслуговування будівель кредитно-фінансових установ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5" t="inlineStr">
        <is>
          <t>15.09 Для розміщення структурних підрозділів апарату МВС, територіальних органів, закладів, установ і підприємств, що належать до сфери управління МВС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2" t="inlineStr">
        <is>
          <t> 07.02 Для будівництва та обслуговування об'єктів фізичної культури і спорту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2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5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7" t="inlineStr">
        <is>
          <t>03.07 для будівництва торгового центру з подальшою експлуатацією та обслуговуванням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0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6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7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8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6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" t="inlineStr">
        <is>
          <t>03.09 Для будівництва та обслуговування будівель кредитно-фінансових установ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" t="inlineStr">
        <is>
          <t>02.07 Для іншої житлової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8" t="inlineStr">
        <is>
          <t>03.04 Для будівництва та обслуговування будівель громадських та релігійних організацій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1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7" t="inlineStr">
        <is>
          <t>03.09 Для будівництва та обслуговування будівель кредитно-фінансових установ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8" t="inlineStr">
        <is>
          <t> 03.11 Для будівництва та обслуговування будівель і споруд закладів науки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8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9" t="inlineStr">
        <is>
          <t>03.09 Для будівництва та обслуговування будівель кредитно-фінансових установ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1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3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5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7" t="inlineStr">
        <is>
          <t>03.14 Для розміщення та постійної діяльності органів МНС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9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9" t="inlineStr">
        <is>
          <t>03.14 Для розміщення та постійної діяльності органів МНС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3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3" t="inlineStr">
        <is>
          <t>03.06 Для будівництва та обслуговування будівель екстериторіальних організацій та органів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" t="inlineStr">
        <is>
          <t>03.07 Для будівництва та обслуговування будівель торгівлі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8" t="inlineStr">
        <is>
          <t> 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" t="inlineStr">
        <is>
          <t>03.10 Для будівництва та обслуговування будівель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7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8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9" t="inlineStr">
        <is>
          <t>12.11 Для розміщення та експлуатації об'єктів дорожнього сервісу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0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2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4" t="inlineStr">
        <is>
          <t>02.01 Для будівництва і обслуговування житлового будинку, господарських будівель і споруд (присадибна ділянка)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5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5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8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7" t="inlineStr">
        <is>
          <t>03.07 Для будівництва та обслуговування будівель торгівлі 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6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4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9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6" t="inlineStr">
        <is>
          <t>03.08 Для будівництва та обслуговування об'єктів туристичної інфраструктури та закладів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9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8" t="inlineStr">
        <is>
          <t xml:space="preserve">03.07 Для будівництва та обслуговування будівель торгівлі 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9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0" t="inlineStr">
        <is>
          <t>13.01 Для розміщення та експлуатації об'єктів і споруд телекомунікацій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8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9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3" t="inlineStr">
        <is>
          <t>03.09 для експлуатації та обслуговування нежитлової адміністративної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5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" t="inlineStr">
        <is>
          <t>03.03 Для будівництва та обслуговування будівель закладів охорони здоров'я та соціальної допомоги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4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9" t="inlineStr">
        <is>
          <t>11.03 Для розміщення та експлуатації основних, підсобних і допоміжних будівель та споруд будівельних організацій та підприємств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6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0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4" t="inlineStr">
        <is>
          <t>14.02 для експлуатації та обслуговування трансформаторної підстанції (ТП-483)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3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3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6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" t="inlineStr">
        <is>
          <t>12.08 Для розміщення та експлуатації будівель і споруд додаткових транспортних послуг та допоміжних операцій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8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4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3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7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7" t="inlineStr">
        <is>
          <t>03.08 Для будівництва та обслуговування об'єктів туристичної інфраструктури та закладів громадського харчування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2" t="inlineStr">
        <is>
          <t>02.04 Для будівництва і обслуговування будівель тимчасового проживання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2" t="inlineStr">
        <is>
          <t>03.06 Для будівництва та обслуговування будівель екстериторіальних організацій та органів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9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9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3" t="inlineStr">
        <is>
          <t>03.07 Для будівництва та обслуговування будівель торгівлі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9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3" t="inlineStr">
        <is>
          <t> 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6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9" t="inlineStr">
        <is>
          <t>12.04 Для розміщення та експлуатації будівель і споруд автомобільного транспорту та дорожнього господарства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6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9" t="inlineStr">
        <is>
          <t>14.01 Для розміщення, будівництва, експлуатації та обслуговування будівель і споруд об'єктів енергогенеруючих підприємств, установ і організацій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6" t="inlineStr">
        <is>
          <t>03.09 Для будівництва та обслуговування будівель кредитно-фінансових установ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7" t="inlineStr">
        <is>
          <t>02.03 Для будівництва і обслуговування багатоквартирного житлового будинку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9" t="inlineStr">
        <is>
          <t>02.06 Для колективного гаражного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5" t="inlineStr">
        <is>
          <t>03.07 Для будівництва та обслуговування будівель торгівлі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2" t="inlineStr">
        <is>
          <t> 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7" t="inlineStr">
        <is>
          <t>03.15 Для будівництва та обслуговування інших будівель громадської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4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7" t="inlineStr">
        <is>
          <t>12.04 Для розміщення та експлуатації будівель і споруд автомобільного транспорту та дорожнього господарства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5" t="inlineStr">
        <is>
          <t>03.06 Для будівництва та обслуговування будівель екстериторіальних організацій та органів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1" t="inlineStr">
        <is>
          <t>02.01 для обслуговування житлового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3" t="inlineStr">
        <is>
          <t>08.01 Для забезпечення охорони об'єктів культурної спадщини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3" t="inlineStr">
        <is>
          <t>03.07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9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5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1" t="inlineStr">
        <is>
          <t> 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0" t="inlineStr">
        <is>
          <t>18.00 - Землі загального користування (землі будь-якої категорії, які використовуються як майдани, вулиці, проїзди, шляхи, громадські пасовища, сіножаті, набережні, пляжі, парки, зелені зони, сквери, бульвари,водні об'єкти загального користування, а також інші землі, якщо рішенням відповідного органу державної влади чи місцевого самоврядування їх віднесено до земель загального користування)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1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0" t="inlineStr">
        <is>
          <t>03.15 Для будівництва та обслуговування інших будівель громадської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" t="inlineStr">
        <is>
          <t>02.06 Для колективного гаражного будівництва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8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7" t="inlineStr">
        <is>
          <t>02.07 Для іншої житлової забудови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2" t="inlineStr">
        <is>
          <t>02.07 Для іншої житлової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7" t="inlineStr">
        <is>
          <t>02.02 Для колективного житлового будівництва 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 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0" t="inlineStr">
        <is>
          <t>01.05 Для індивідуального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9" t="inlineStr">
        <is>
          <t>03.03 Для будівництва та обслуговування будівель закладів охорони здоров'я та соціальної допомоги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2" t="inlineStr">
        <is>
          <t>07.01 Для будівництва та обслуговування об'єктів рекреаційного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8" t="inlineStr">
        <is>
          <t>02.07 для реконструкції з розміщенням, будівництвом, експлуатацією і обслуговуванням індивідуальних малоповерхових житлових будинків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нежитлового будинку-виробничої будівлі та завершення будівництва другої черги фірмового магазину-салону " Електроніка" з подальшою його експлуатацією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5" t="inlineStr">
        <is>
          <t>03.07 Для будівництва та обслуговування будівель торгівлі для експлуатації та обслуговування магазину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3" t="inlineStr">
        <is>
          <t>02.07 Для іншої житлової забудови для будівництва житлово-офісного комплексу з приміщеннями громадського харчування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5" t="inlineStr">
        <is>
          <t xml:space="preserve"> 07.01 Для будівництва та обслуговування об'єктів рекреаційного призначення для будівництва та реконструкції санаторно-курортного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0" t="inlineStr">
        <is>
          <t>07.01 Для будівництва та обслуговування об'єктів рекреаційного призначення для експлуатації рекреаційно-готельного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8" t="inlineStr">
        <is>
          <t>07.02 Для будівництва та обслуговування об'єктів фізичної культури і спорту для експлуатації та обслуговування комплексу будівель і споруд стадіону "Спартак" (без права перепрофілювання)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4" t="inlineStr">
        <is>
          <t xml:space="preserve"> 12.04 Для розміщення та експлуатації будівель і споруд автомобільного транспорту та дорожнього господарства для будівництва, експлуатації та обслуговування станції технічного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9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6" t="inlineStr">
        <is>
          <t>03.15 Для будівництва та обслуговування інших будівель громадської забудови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3" t="inlineStr">
        <is>
          <t>02.07 Для іншої житлової забудови для будівництва та обслуговування житлового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нежилого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7" t="inlineStr">
        <is>
          <t xml:space="preserve"> 14.02 для експлуатації та обслуговування трансформаторної підстанції (ТП-4381)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" t="inlineStr">
        <is>
          <t>12.08 Для розміщення та експлуатації будівель і споруд додаткових транспортних послуг та допоміжних операцій для будівництва та обслуговування адміністративно-учбово-складського центру з вбудовано-прибудованими приміщеннями громадського призначення та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складських приміщень для зберігання промислових мастил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0" t="inlineStr">
        <is>
          <t>13.03 Для розміщення та експлуатації інших технічних засобів зв'язку для експлуатації та обслуговування існуючої автоматичної телефонної 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5" t="inlineStr">
        <is>
          <t>02.07 Для іншої житлової забудови для будівництва житлового будинку із комплексом об'єктів громадського обслуговування та критими автостоянками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6" t="inlineStr">
        <is>
          <t>02.07 Для іншої житлової забудови для будівництва житлового будинку із комплексом об'єктів громадського обслуговування та критими автостоянками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торговельно-офісного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7" t="inlineStr">
        <is>
          <t xml:space="preserve"> 02.07 Для іншої житлової забудови для будівництва підпірної стіни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4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9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7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0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1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житлових будинків з вбудованими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есплуатації та обслуговування бази дорожньої техніки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2" t="inlineStr">
        <is>
          <t>02.07 Для іншої житлової забудови для будівництва об'єктів інженерної інфраструктури (протизсувної споруди)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експлуатацiї та обслуговування iснуючого цiлiсного майнового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6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споруд виробничої бази, що забезпечують водопостачання в м. Києві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8" t="inlineStr">
        <is>
          <t>12.11 Для розміщення та експлуатації об'єктів дорожнього сервісу для будівництва, експлуатації та обслуговування станції технічного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5" t="inlineStr">
        <is>
          <t>02.07 Для іншої житлової забудови для будівництва житлового будинку з вбудованими приміщеннями громадського та торговельного призначення і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1" t="inlineStr">
        <is>
          <t>06.01 Для будівництва і обслуговування санаторно-оздоровчих закладів для експлуатацiї та обслуговування майнового комплексу дитячого оздоровчого табору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2" t="inlineStr">
        <is>
          <t xml:space="preserve"> 03.03 Для будівництва та обслуговування будівель закладів охорони здоров'я та соціальної допомоги для реконструкції з розширенням спального корпусу, подальшої його експлуатації та обслуговування і для відновлення споруд з метою влаштування оздоровчо-реабілітаційного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4" t="inlineStr">
        <is>
          <t xml:space="preserve"> 07.02 Для будівництва та обслуговування об'єктів фізичної культури і спорту для експлуатації та обслуговування будівель та споруд спортивно-оздоровчого комплексу "Міжнародна тенісна академія"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5" t="inlineStr">
        <is>
          <t>03.07 Для будівництва та обслуговування будівель торгівлі для реконструкції АЗС, будівництва кафе-магазину та автомийки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9" t="inlineStr">
        <is>
          <t>03.15 Для будівництва та обслуговування інших будівель громадської забудови для експлуатації та обслуговування адміністративного будинку, комплексу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5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готелю з рестораном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7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(зі знесенням), експлуатації та обслуговування житлово-адміністративного комплексу з вбудованими та прибудованими приміщеннями громадського призначення та наземним і підземним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9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організації будівельних робіт та благоустрою прилеглої території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4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3" t="inlineStr">
        <is>
          <t>03.07 Для будівництва та обслуговування будівель торгівлі для реконструкції, експлуатації та обслуговування Печерського ринку та для будівництва, експлуатації та обслуговування торговельного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4" t="inlineStr">
        <is>
          <t>03.15 для експлуатації та обслуговування торговельного центру з вбудованим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5" t="inlineStr">
        <is>
          <t>03.07 Для будівництва та обслуговування будівель торгівлі для будівництва, обслуговування та експлуатації комплексу з продажу та обслуговування автомобілів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і обслуговування адміністративно-виробничих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і обслуговування трансформаторної будки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цілісного майнового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єдиного майнового комплексу виробничо-адміністративно-складського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 з надбудовою нежилого будинку для розміщення готелю з вбудованими офісними та торговельними приміщеннями та приміщеннями для побутового обслуговування населення, його експлуатації та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" t="inlineStr">
        <is>
          <t>02.06 Для колективного гаражного будівництва для обслуговування та експлуатації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" t="inlineStr">
        <is>
          <t>04.10 Для збереження та використання пам'яток природи для благоустрою пам'ятки природи "Крістерова гірка"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6" t="inlineStr">
        <is>
          <t xml:space="preserve"> 04.10 Для збереження та використання пам'яток природи для благоустрою пам'ятки природи "Крістерова гірка"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8" t="inlineStr">
        <is>
          <t>02.07 Для іншої житлової забудови для будівництва, експлуатації та обслуговування житлового комплексу з об'єктами соціально-громадського призначення та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" t="inlineStr">
        <is>
          <t>02.07 Для іншої житлової забудови для будівництва, експлуатації та обслуговування житлового комплексу з об'єктами соціально-громадського призначення та паркінгами (додаткова територія для розширення)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2" t="inlineStr">
        <is>
          <t>12.11 Для розміщення та експлуатації об'єктів дорожнього сервісу Для будівництва, експлуатації та обслуговування автозаправної 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7" t="inlineStr">
        <is>
          <t xml:space="preserve"> 02.07 Для іншої житлової забудови для будівництва, експлуатації житлового комплексу з об'єктами громадського призначення та дитячим дошкільним закладом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8" t="inlineStr">
        <is>
          <t>03.15 Для будівництва та обслуговування інших будівель громадської забудови для експлуатації і обслуговування нежитлового (адміністративного)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6" t="inlineStr">
        <is>
          <t>03.15 Для будівництва та обслуговування інших будівель громадської забудови для експлуатації та обслуговування (адміністративно-складської) нежитлової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1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будівлі інституту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 інституту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3" t="inlineStr">
        <is>
          <t>03.07 Для будівництва та обслуговування будівель торгівлі для експлуатації та обслуговування павільону для приймання вторсировини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7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трансформаторної підстанції (ТП-2543)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8" t="inlineStr">
        <is>
          <t>07.01 Для будівництва та обслуговування об'єктів рекреаційного призначення для реконструкції,експлуатаціїта обслуговування бази відпочинку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6" t="inlineStr">
        <is>
          <t>06.01 Для будівництва і обслуговування санаторно-оздоровчих закладів для експлуатації та обслуговування будівель і споруд дитячого санаторно-оздоровчого табору "Пуща-Водиця"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" t="inlineStr">
        <is>
          <t>06.01 Для будівництва і обслуговування санаторно-оздоровчих закладів для експлуатації та обслуговування будівель і споруд дитячого санаторно-оздоровчого табору "Пуща-Водиця"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" t="inlineStr">
        <is>
          <t xml:space="preserve"> 03.04 Для будівництва та обслуговування будівель громадських та релігійних організацій для експлуатації та обслуговування навчально-оздоровчого закладу та благоустрою прилеглої території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9" t="inlineStr">
        <is>
          <t xml:space="preserve"> 03.07 Для будівництва та обслуговування будівель торгівлі для експлуатації та обслуговування плодоовочевого магазину з сховищем для тари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0" t="inlineStr">
        <is>
          <t xml:space="preserve"> 03.10 Для будівництва та обслуговування будівель ринкової інфраструктури для експлуатації та обслуговуваня нежитлового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5" t="inlineStr">
        <is>
          <t>03.05 Для будівництва та обслуговування будівель закладів культурно-просвітницького обслуговування для експлуатації і обслуговування цілісного майнового комплексу центру та проведення виставкової діяльності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8" t="inlineStr">
        <is>
          <t>02.07 Для іншої житлової забудови для експлуатації житлових будинків (прибудинкова територія) та громадська забудова у складі реалізації комплексної забудови кварталу згідно ДПТ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6" t="inlineStr">
        <is>
          <t>02.07 Для іншої житлової забудови для будівництва та експлуатації житлового комплексу з об'єктами громадського призначення та створення озеленених територій загального користування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0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розподільчого пункту (РП-39)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6" t="inlineStr">
        <is>
          <t>03.07 Для будівництва та обслуговування будівель торгівлі для експлуатації та обслуговування торговельного комплексу з малих архітектурних форм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нежитлового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7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майнового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8" t="inlineStr">
        <is>
          <t>02.07 Для іншої житлової забудови для реконструкції території, комплексу будівель та споруд колишньої взуттєвої фабрики для будівництва, експлуатації та обслуговування багатофункціонального громадсько-житлового комплексу з об'єктами готельного та офісного призначення, житловими будинками із знесенням відповідних об'єктів та з комплексним благоустроєм території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0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будівництва,експлуатації та обслуговування підземної трансформаторної підстанції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4" t="inlineStr">
        <is>
          <t>03.15 Для будівництва та обслуговування інших будівель громадської забудови для реконструкції території, комплексу будівель та споруд колишньої взуттєвої фабрики для будівництва, експлуатації та обслуговування багатофункціонального громадсько-житлового комплексу з об'єктами готельного та офісного призначення, житловими будинками із знесенням відповідних об'єктів та з комплексним благоустроєм території</t>
        </is>
      </nc>
      <ndxf>
        <font>
          <b/>
          <sz val="10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2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адміністративно-готельно-житлового комплексу з вбудовано-прибудованими приміщеннями соціально-побутового призначення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1" t="inlineStr">
        <is>
          <t>12.11 Для розміщення та експлуатації об'єктів дорожнього сервісу для експлуатації та обслуговування станції технічного обслуговування та автомийки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4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майнового комплексу (адміністративних та складських приміщень)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" t="inlineStr">
        <is>
          <t>18.00 Землі загального користування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9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експл.та обсл.готелю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0" t="inlineStr">
        <is>
          <t>12.04 Для розміщення та експлуатації будівель і споруд автомобільного транспорту та дорожнього господарства для будівництва, обслуговування та експлуатації автозаправного копмлексу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0" t="inlineStr">
        <is>
          <t>03.07 Для будівництва та обслуговування будівель торгівлі для експлуатації та обслуговування торговельного комплексу з малих архітектурних форм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1" t="inlineStr">
        <is>
          <t>03.04 Для будівництва та обслуговування будівель громадських та релігійних організацій для будівництва, експлуатації та обслуговування міжконфесійного храму "Мир, любов та єдність"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9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адміністративно-побутових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1" t="inlineStr">
        <is>
          <t>03.15 Для будівництва та обслуговування інших будівель громадської забудови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7" t="inlineStr">
        <is>
          <t>02.07 Для іншої житлової забудови для будівництва житлового комплексу з соціальною інфраструктурою та підзмним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5" t="inlineStr">
        <is>
          <t>12.11 Для розміщення та експлуатації об'єктів дорожнього сервісу для реконструкції, експлуатації та обслуговування автозаправної станції з комплексом сервісного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8" t="inlineStr">
        <is>
          <t>02.07 Для іншої житлової забудови для будівництва житлових будинків, багатофунціонального торговельно-розважального, виставково-готельно-офісного комплексу з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завершення будівництва та експлуатації і обслуговування цеху по виробництву запасних частин і агрегатів нафтогазового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9" t="inlineStr">
        <is>
          <t>03.07 Для будівництва та обслуговування будівель торгівлі Для експлуатації та обслуговування торговельних павільйонів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1" t="inlineStr">
        <is>
          <t xml:space="preserve"> 03.15 Для будівництва та обслуговування інших будівель громадської забудови для будівництва, експлуатації та обслуговування готелю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8" t="inlineStr">
        <is>
          <t>07.02 Для будівництва та обслуговування об'єктів фізичної культури і спорту для експлуатації та обслуговування будівель і споруд стадіону "Динамо"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0" t="inlineStr">
        <is>
          <t>12.04 Для розміщення та експлуатації будівель і споруд автомобільного транспорту та дорожнього господарства для будівництва, обслуговування та експлуатації автозаправного копмлексу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2" t="inlineStr">
        <is>
          <t xml:space="preserve"> 03.07 Для будівництва та обслуговування будівель торгівлі для організації малого ринкового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4" t="inlineStr">
        <is>
          <t xml:space="preserve"> 03.13 Для будівництва та обслуговування будівель закладів побутового обслуговування для завершення будівництва,подальших експлуатації та обслуговування блоку побутового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виробничої бази БМУ-3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1" t="inlineStr">
        <is>
          <t>03.10 Для будівництва та обслуговування будівель ринкової інфраструктури для будівництва, експлуатації та обслуговування торгово-офісного центру з вбудовано-прибудованими приміщеннями, з підземним паркінгом та благоустроєм території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паркінгу з автосалоном\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9" t="inlineStr">
        <is>
          <t xml:space="preserve"> 03.07 Для будівництва та обслуговування будівель торгівлі для експлуатації та обслуговування будівлі магазину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5" t="inlineStr">
        <is>
          <t>03.07 Для будівництва та обслуговування будівель торгівлі для експлуатації та обслуговування торговельного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6" t="inlineStr">
        <is>
          <t>03.15 Для будівництва та обслуговування інших будівель громадської забудови для експлуатації та обслуговування нежитлової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5" t="inlineStr">
        <is>
          <t>12.04 Для розміщення та експлуатації будівель і споруд автомобільного транспорту та дорожнього господарства для реконструкції нежитлових будівель з подальшою експлуатацією та обслуговуванням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нежитлових будинків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7" t="inlineStr">
        <is>
          <t>07.02 для експлуатації та обслуговування тенісних кортів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7" t="inlineStr">
        <is>
          <t xml:space="preserve"> 03.15 Для будівництва та обслуговування інших будівель громадської забудови для будівництва, експлуатації та обслуговування офісно-готельного, культурно-розважального комплексу з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7" t="inlineStr">
        <is>
          <t xml:space="preserve"> 03.15 Для будівництва та обслуговування інших будівель громадської забудови для будівництва, експлуатації та обслуговування офісно-готельного, культурно-розважального комплексу з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4" t="inlineStr">
        <is>
          <t xml:space="preserve"> 03.15 Для будівництва та обслуговування інших будівель громадської забудови для будівництва, експлуатації та обслуговування офісно-готельного, культурно-розважального комплексу з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5" t="inlineStr">
        <is>
          <t>03.08 Для будівництва та обслуговування об'єктів туристичної інфраструктури та закладів громадського харчування для будівництва, експлуатації та обслуговування ресторану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6" t="inlineStr">
        <is>
          <t>03.15 Для будівництва та обслуговування інших будівель громадської забудови для будівництва,експлуатації та обслуговування об'єктів рекреаційного,побутового і громадського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0" t="inlineStr">
        <is>
          <t>03.07 Для будівництва та обслуговування будівель торгівлі для експлуатації та обслуговування магазину продовольчих товарів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5" t="inlineStr">
        <is>
          <t>12.04 Для розміщення та експлуатації будівель і споруд автомобільного транспорту та дорожнього господарства для експлуатації та обслуговування нежитлових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5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розподільчого пункту (РП-137)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6" t="inlineStr">
        <is>
          <t xml:space="preserve"> 03.07 Для будівництва та обслуговування будівель торгівлі для будівництва, експлуатації та обслуговування торговельного павільйону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обслуговування та експлуатації об'єктів транспортної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адміністративно-офісної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7" t="inlineStr">
        <is>
          <t>12.04 Для розміщення та експлуатації будівель і споруд автомобільного транспорту та дорожнього господарства для експлуатації та обслуговування гаража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4" t="inlineStr">
        <is>
          <t xml:space="preserve"> 12.04 Для розміщення та експлуатації будівель і споруд автомобільного транспорту та дорожнього господарства для експлуатації та обслуговування виробничого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нежилих будинків, офісних будівель та благоустрою території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дитячо-юнацького розважального комплексу з підприємствами громадського харчування, торгівлі та сфери послуг та третього рівня критої автостоянки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2" t="inlineStr">
        <is>
          <t xml:space="preserve"> 02.07 Для іншої житлової забудови для будівницва,експлуатації та обслуговуввання багатофункціонального торговельно-розважального комплексу з сервісними службами та індивидуальної житлової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4" t="inlineStr">
        <is>
          <t>03.15 Для будівництва та обслуговування інших будівель громадської забудови для експлуатації та обслуговування офісної будівлі із соціально-культурними приміщеннями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6" t="inlineStr">
        <is>
          <t xml:space="preserve"> 02.06 Для колективного гаражного будівництва для експлуатації гаражів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6" t="inlineStr">
        <is>
          <t xml:space="preserve"> 02.04 Для будівництва і обслуговування будівель тимчасового проживання для експлуатації та обслуговувавання гуртожитку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9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завершення будівництва та подальшої експлуатації громадського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2" t="inlineStr">
        <is>
          <t>ділянка в дзк відсутня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складського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6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житлово-офісного комплексу з об'єктами громадського розважального призначення, підземними і надземними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3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багатоповерхового житлового комплексу з вбудованими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3" t="inlineStr">
        <is>
          <t>12.11 Для розміщення та експлуатації об'єктів дорожнього сервісу для будівництва та обслуговування об'єктів інженерної і транспортної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4" t="inlineStr">
        <is>
          <t>03.15 Для будівництва та обслуговування інших будівель громадської забудови для будівництва,експлуатації та обслуговування розважального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4" t="inlineStr">
        <is>
          <t>12.11 Для розміщення та експлуатації об'єктів дорожнього сервісу для будівництва та обслуговування об'єктів інженерної та транспортної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комплексу будівель і споруд, офісних приміщень (Ринок "Рибалка")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9" t="inlineStr">
        <is>
          <t>03.08, для будівництва та обслуговування об'єктів туристичної інфраструктури та закладів громадського харчування для реконструкції нежитлової будівлі під заклад громадського харчування з подальшим його обслуговуванням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9" t="inlineStr">
        <is>
          <t>03.07 Для будівництва та обслуговування будівель торгівлі для будівництва, експлуатації та обслуговування магазину продовольчих товарів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7" t="inlineStr">
        <is>
          <t>03.07 Для будівництва та обслуговування будівель торгівлі для будівництва та обслуговування торговельного майданчика "Феофанівський"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8" t="inlineStr">
        <is>
          <t xml:space="preserve"> 03.07 Для будівництва та обслуговування будівель торгівлі для будівництва та обслуговування торговельного майданчика "Феофанівський"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5" t="inlineStr">
        <is>
          <t xml:space="preserve"> 03.07 Для будівництва та обслуговування будівель торгівлі для будівництва та обслуговування торговельного майданчика "Феофанівський"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1" t="inlineStr">
        <is>
          <t>03.07 Для будівництва та обслуговування будівель торгівлі для будівництва та обслуговування торговельного майданчика "Феофанівський"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8" t="inlineStr">
        <is>
          <t>03.07 Для будівництва та обслуговування будівель торгівлі для експлуатації та обслуговування комплексу по наданню послуг власникам автотранспорту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1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прибудови адміністративно-побутового комплексу ГК "Русь"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6" t="inlineStr">
        <is>
          <t xml:space="preserve"> 02.03 - Для будівництва і обслуговування багатоквартирного житлового будинку для будівництва, експлуатації та обслуговування житлового комплексу з об'єктами соціально-громадського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4" t="inlineStr">
        <is>
          <t>02.03 - Для будівництва і обслуговування багатоквартирного житлового будинку для будівництва, експлуатації та обслуговування житлового комплексу з об'єктами соціально-громадського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4" t="inlineStr">
        <is>
          <t xml:space="preserve">18.00 - Землі загального користування 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5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житлового комплексу з вбудовано-прибудованими нежитловими приміщеннями та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4" t="inlineStr">
        <is>
          <t>02.01 Для будівництва і обслуговування житлового будинку, господарських будівель і споруд (присадибна ділянка) для обслуговування та експлуатації житлового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4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5" t="inlineStr">
        <is>
          <t>03.15 Для будівництва та обслуговування інших будівель громадської забудови Для експлуатацiї та обслуговування нежитлової будiвлi офiсного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7" t="inlineStr">
        <is>
          <t>14.02 для експлуатації та обслуговування трансформаторної підстанції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 нежитлового будинку під офісні і торговельні приміщення з підземним паркінгом, їх подальшої експлуатації та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0" t="inlineStr">
        <is>
          <t>03.06 Для будівництва та обслуговування будівель екстериторіальних організацій та органів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8" t="inlineStr">
        <is>
          <t>02.07 Для іншої житлової забудови для спорудження житлових будинків, багатофункціонального торговельно-розважального виставково-готельно-офісного комплексу з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4" t="inlineStr">
        <is>
          <t xml:space="preserve"> 02.07 Для іншої житлової забудови для будівництва, експлуатації та обслуговування житлових будинків багатофункціонального торговельно-розважального, виставково-готельно-офісного комплексу з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3" t="inlineStr">
        <is>
          <t xml:space="preserve"> 02.07 Для іншої житлової забудови для будівництва, експлуатації та обслуговування житлових будинків багатофункціонального торговельно-розважального, виставково-готельно-офісного комплексу з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9" t="inlineStr">
        <is>
          <t xml:space="preserve"> 02.07 Для іншої житлової забудови для будівництва, експлуатації та обслуговування житлових будинків багатофункціонального торговельно-розважального, виставково-готельно-офісного комплексу з паркінгом\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1" t="inlineStr">
        <is>
          <t xml:space="preserve"> 02.07 Для іншої житлової забудови для будівництва, експлуатації та обслуговування житлових будинків багатофункціонального торговельно-розважального, виставково-готельно-офісного комплексу з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5" t="inlineStr">
        <is>
          <t xml:space="preserve"> 03.15 Для будівництва та обслуговування інших будівель громадської забудови для будівництва, експлуатації та обслуговування житлових будинків, багатофунціонального торгівельно-розважального, виставково-готельно-офісного комплексу з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4" t="inlineStr">
        <is>
          <t>02.07 Для іншої житлової забудови для будівництва та експлуатації житлових будинків з паркінгом та вбудовано-прибудованими адміністративними приміщеннями і закладами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6" t="inlineStr">
        <is>
          <t>03.15 Для будівництва та обслуговування інших будівель громадської забудови для експлуатації та обслуговування нежитлової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8" t="inlineStr">
        <is>
          <t xml:space="preserve"> 03.15 Для будівництва та обслуговування інших будівель громадської забудови для будівництва, експлуатації та обслуговування житлово-офісного комплексу з об'єктами соціально-побутового торгового призначення та паркінгу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6" t="inlineStr">
        <is>
          <t xml:space="preserve"> 12.04 Для розміщення та експлуатації будівель і споруд автомобільного транспорту та дорожнього господарства для будівництва, обслуговування та експлуатації автозаправного копмлексу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3" t="inlineStr">
        <is>
          <t xml:space="preserve"> 12.11 Для розміщення та експлуатації об'єктів дорожнього сервісу Для переоснащення об'єкту незавершеного будівництва під автоцентр з подальшою його експлуатацією та обслуговуванням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2" t="inlineStr">
        <is>
          <t xml:space="preserve"> 03.07 Для будівництва та обслуговування будівель торгівлі для будівництва, експлуатації та обслуговування демонстраційно-торговельного центру з комплексом супутніх послуг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3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майданчика для експозиції нових автомобілів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8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 промислово-виробничої бази під торговельно-офісний комплекс з центром культурно-оздоровчого дозвілля, подальшої його експлуатації та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1" t="inlineStr">
        <is>
          <t>03.07 Для будівництва та обслуговування будівель торгівлі для реконструкції об'єкта незавершеного будівництва під автоцентр,подальшої його експлуатації та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1" t="inlineStr">
        <is>
          <t xml:space="preserve"> 03.07 Для будівництва та обслуговування будівель торгівлі для будівництва,експлуатації та обслуговування автомобільного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9" t="inlineStr">
        <is>
          <t xml:space="preserve"> 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контрольно-пропускного пункту, магазину запчастин до газового обладнання, будівель і споруд спецгосподарства та служби аварійно-відновлювальних робіт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7" t="inlineStr">
        <is>
          <t>02.09 Для будівництва і обслуговування паркінгів та автостоянок на землях житлової та громадської забудови для експлуатації та обслуговування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4" t="inlineStr">
        <is>
          <t>14.02 для експлуатації та обслуговування розподільчого пункту (РП-155)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2" t="inlineStr">
        <is>
          <t xml:space="preserve"> 12.11 Для розміщення та експлуатації об'єктів дорожнього сервісу для експлуатації та обслуговування автозаправної 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0" t="inlineStr">
        <is>
          <t>03.08 Для будівництва та обслуговування об'єктів туристичної інфраструктури та закладів громадського харчування для будівництва, експлуатації та обслуговування громадського туалету та об'єктів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3" t="inlineStr">
        <is>
          <t>02.03 Для будівництва і обслуговування багатоквартирного житлового будинку для будівництва, експлуатації та обслуговування житлово-офісного комплексу з вбудовано-прибудованими приміщеннями, торговими приміщеннями, підземним паркінгом та іншими об’єктами соціальної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2" t="inlineStr">
        <is>
          <t>02.03 Для будівництва і обслуговування багатоквартирного житлового будинку для будівництва, експлуатації та обслуговування житлово-офісного комплексу з вбудовано-прибудованими приміщеннями, торговими приміщеннями, підземним паркінгом та іншими об’єктами соціальної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будівель і споруд Дніпровської насосної 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2" t="inlineStr">
        <is>
          <t>12.08 Для розміщення та експлуатації будівель і споруд додаткових транспортних послуг та допоміжних операцій для обслуговування та експлуатації складського майнового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8" t="inlineStr">
        <is>
          <t>13.03 Для розміщення та експлуатації інших технічних засобів зв'язку для встановлення контейнера з обладнанням електрозв'язку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5" t="inlineStr">
        <is>
          <t xml:space="preserve"> 03.01 Для будівництва та обслуговування будівель органів державної влади та місцевого самоврядування для експлуатації та обслуговування адміністративних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будівель та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3" t="inlineStr">
        <is>
          <t>03.09 Для будівництва та обслуговування будівель кредитно-фінансових установ для експлуатації та обслуговування адміністративно-службового приміщення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3" t="inlineStr">
        <is>
          <t>03.04 Для будівництва та обслуговування будівель громадських та релігійних організацій для будівництва, експлуатації та обслуговування об'єкта соціального призначення - їдальні та притулку для убогих та осіб без постійного місцеперебування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3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 об'єкта незавершеного будівництва лабораторно-виробничого корпусу під готельно-житловий, офісний та банківський комплекс "Столиця" та подальшої його експлуатації і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5" t="inlineStr">
        <is>
          <t xml:space="preserve"> 02.07 Для іншої житлової забудови для будівництва, експлуатації та обслуговування житлово-офісного, оздоровчого комплексу з інфраструктурою та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0" t="inlineStr">
        <is>
          <t>02.02 Для колективного житлового будівництва для будівництва житлових будинків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5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автомиючого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автомиючого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будівництво, експлуатація та обслуговування об'єктів соціально-культурного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" t="inlineStr">
        <is>
          <t>12.04 Для розміщення та експлуатації будівель і споруд автомобільного транспорту та дорожнього господарства для експлуатація та обслуговування тимчасової відкритої автостоянки та об'єктів автотранспорту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" t="inlineStr">
        <is>
          <t xml:space="preserve"> 03.08 для експлуатації і обслуговування закусочної швидкого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будівель частини майнового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" t="inlineStr">
        <is>
          <t xml:space="preserve"> 02.07 Для іншої житлової забудови для будівництва, експлуатації та обслуговування житлового та торговельно-офісного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" t="inlineStr">
        <is>
          <t>03.07 Для будівництва та обслуговування будівель торгівлі для будівництва, експлуатації та обслуговування павільйону по продажу автомобілів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" t="inlineStr">
        <is>
          <t xml:space="preserve"> 02.01 Для будівництва і обслуговування житлового будинку, господарських будівель і споруд (присадибна ділянка) для екплуатації та обслуговування житлового будинку і господарських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8" t="inlineStr">
        <is>
          <t>03.07 Для будівництва та обслуговування будівель торгівлі для експлуатації та обслуговування бензозаправного пункту та автомийки з конвеєром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експлуатацiї та обслуговування складських та адміністративних будiвель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5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розподільчого пункту (РП-149)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0" t="inlineStr">
        <is>
          <t>02.07 Для іншої житлової забудови для будівництва, експлуатації та обслуговування житлового комплексу з вбудовано-прибудованими приміщеннями громадського призначення та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" t="inlineStr">
        <is>
          <t>03.12 Для будівництва та обслуговування будівель закладів комунального обслуговування для реконструкції, експлуатації та обслуговування будівель і споруд крематорію та кладовища і влаштування гостьової автостоянки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експлуатація та обслуговування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" t="inlineStr">
        <is>
          <t xml:space="preserve"> 03.15 Для будівництва та обслуговування інших будівель громадської забудови для експлуатації, реконструкції та обслуговування адміністративної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адміністративних будинків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9" t="inlineStr">
        <is>
          <t xml:space="preserve"> 02.07 Для іншої житлової забудови для обслуговування житлового будинку для проживання співробітників іноземних дипломатичних представництв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адміністративного будинку
Площа: 0.1206 га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1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експлуатації та обслуговування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будівництва,подальшого обслуговування та експлуатації торговельно-ділового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1" t="inlineStr">
        <is>
          <t>02.05 Для будівництва індивідуальних гаражів для будівництва, експлуатації та обслуговування індивідуального гаража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5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готельного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5" t="inlineStr">
        <is>
          <t>12.04 Для розміщення та експлуатації будівель і споруд автомобільного транспорту та дорожнього господарства для обслуговування об’єктів транспортної та інженерної інфраструктури (заїзди, виїзди, прокладання інженерних мереж)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1" t="inlineStr">
        <is>
          <t>03.07 Для будівництва та обслуговування будівель торгівлі для експлуатації та обслуговування торговельного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2" t="inlineStr">
        <is>
          <t>03.15 для експлуатації та обслуговування майнового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1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реконструкції, будівництва експлуатації і обслуговування складських приміщень та електромонтажного виробництва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5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реконструкції, будівництва експлуатації і обслуговування складських приміщень та електромонтажного виробництва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9" t="inlineStr">
        <is>
          <t>02.07 Для іншої житлової забудови для будівництва, експлуатації та обслуговування житлового будинку з вбудованими та прибудованими торговельно-офісними приміщеннями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адміністративно-службових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1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обслуговування та експлуатації культурно-адміністративних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обслуговування та експлуатації культурно-адміністративних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3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обслуговування та експлуатації культурно-адміністративних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4" t="inlineStr">
        <is>
          <t>02.07 Для іншої житлової забудови для будівництва житлового будинку з вбудованими торговельно-офісними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15" t="inlineStr">
        <is>
          <t>02.07 Для іншої житлової забудови для будівництва, експлуатації та обслуговування житлово-офісного комплексу з вбудовано-прибудованими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02" t="inlineStr">
        <is>
          <t>02.07 Для іншої житлової забудови для будівництва, експлуатації та обслуговування житлово-офісного комплексу з вбудовано-прибудованими приміщеннями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7" t="inlineStr">
        <is>
          <t>03.02 Для будівництва та обслуговування будівель закладів освіти для експлуатації та обслуговування школи-садка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6" t="inlineStr">
        <is>
          <t xml:space="preserve"> 03.10 Для будівництва та обслуговування будівель ринкової інфраструктури для обслуговування та експлуатації адміністративної будівлі з телевізійною студією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виробничих і складських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5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виробничо-адміністративного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0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та експлуатації житлового будинку з вбудовано-прибудованими приміщеннями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7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кафе (прибудова до житлового будинку)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виробничо-складських та адміністративно-побутових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адміністративно-складських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5" t="inlineStr">
        <is>
          <t>03.04 Для будівництва та обслуговування будівель громадських та релігійних організацій для будівництва, експлуатації та обслуговування навчально-тренувального комплексу юнацьких і юніорських збірних команд з футболу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7" t="inlineStr">
        <is>
          <t xml:space="preserve"> 07.02 Для будівництва та обслуговування об'єктів фізичної культури і спорту для будівництва, експлуатації та обслуговування спортивно-розважального комплексу з критим 50-метровим басейном та житловими приміщеннями для спортсменів та інших осіб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1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обслуговування та експлуатації офісної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2" t="inlineStr">
        <is>
          <t>02.03 Для будівництва і обслуговування багатоквартирного житлового будинку для завершення будівництва та обслуговування житлового будинку з приміщеннями громадського призначення і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5" t="inlineStr">
        <is>
          <t>02.03 Для будівництва і обслуговування багатоквартирного житлового будинку для експлуатації та обслуговування нежитлового (адміністративного) будинку, завершення будівництва та обслуговування житлового будинку з приміщеннями громадського призначення і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6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житлового будинку з офісними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8" t="inlineStr">
        <is>
          <t>12.04 Для розміщення та експлуатації будівель і споруд автомобільного транспорту та дорожнього господарства для експлуатації та обслуговування адміністративних будівель,виробничих споруд майнового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експуатації та обслуговування будівель і споруд заводу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1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1" t="inlineStr">
        <is>
          <t>02.02 Для колективного житлового будівництва для будівництва житлового комплексу з вбудованими і прибудованими соціально-побутовими приміщеннями та паркінгом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0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трансформаторної підстанції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1" t="inlineStr">
        <is>
          <t>02.06 Для колективного гаражного будівництва Для будівництва та експлуатаціїї одноповерхових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" t="inlineStr">
        <is>
          <t>02.07 Для іншої житлової забудови для будівництва житлового комплексу з об'єктами культурно-побутового,соціального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3" t="inlineStr">
        <is>
          <t>02.07 Для іншої житлової забудови для будівництва житлового комплексу з об'єктами культурно-побутового,соціального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8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готельно-офісного багатофункціонального комплексу з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1" t="inlineStr">
        <is>
          <t xml:space="preserve"> 03.07 Для будівництва та обслуговування будівель торгівлі для організації паркінгу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2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житлового будинку з офісними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1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торгово-розважального і спортивно-оздоровчого комплексу з підземним паркінгом, кінотеатром та житловими будинками з вбудовано-прибудованими приміщеннями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6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торгово-розважального і спортивно-оздоровчого комплексу з підземним паркінгом, кінотеатром та житловими будинками з вбудовано-прибудованими приміщеннями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7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кафе-павільйону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1" t="inlineStr">
        <is>
          <t>03.08 Для будівництва та обслуговування об'єктів туристичної інфраструктури та закладів громадського харчування для будівництва,експлуатації та обслуговування кафе з літнім майданчиком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6" t="inlineStr">
        <is>
          <t>02.07 Для іншої житлової забудови для будівництва житлового комплексу з об'єктами культурно-побутового,соціального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1" t="inlineStr">
        <is>
          <t>02.07 Для іншої житлової забудови для будівництва житлового комплексу з об'єктами культурно-побутового,соціального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1" t="inlineStr">
        <is>
          <t xml:space="preserve"> 02.07 Для іншої житлової забудови для будівництва житлового комплексу з об'єктами культурно-побутового,соціального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3" t="inlineStr">
        <is>
          <t>02.02 Для колективного житлового будівництва Для розміщення котеджної малоповехової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7" t="inlineStr">
        <is>
          <t xml:space="preserve"> 03.10 Для будівництва та обслуговування будівель ринкової інфраструктури для будівництва, експлуатації та обслуговування торговельно-розважального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1" t="inlineStr">
        <is>
          <t>03.10 Для будівництва та обслуговування будівель ринкової інфраструктури для будівництва, експлуатації та обслуговування торговельно-розважального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2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2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4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7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" t="inlineStr">
        <is>
          <t xml:space="preserve"> 02.07 Для іншої житлової забудови для будівництва, експлуатації та обслуговування житлового комплексу з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" t="inlineStr">
        <is>
          <t>02.07 Для іншої житлової забудови для будівництва, експлуатації та обслуговування житлового комплексу з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" t="inlineStr">
        <is>
          <t>02.07 Для іншої житлової забудови для будівництва, експлуатації та обслуговування житлового комплексу з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" t="inlineStr">
        <is>
          <t>02.07 Для іншої житлової забудови для будівництва, експлуатації та обслуговування житлового комплексу з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4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експлуатації та обслуговування існуючого кафе в комплексі з літнім майданчиком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7" t="inlineStr">
        <is>
          <t xml:space="preserve"> 03.06 Для будівництва та обслуговування будівель екстериторіальних організацій та органів для будівництва, обслуговування та експлуатації резиденції консульства Республіки Кіпр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2" t="inlineStr">
        <is>
          <t xml:space="preserve"> 03.07 Для будівництва та обслуговування будівель торгівлі для будівництва,експлуатації та обслуговування автомобільного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3" t="inlineStr">
        <is>
          <t xml:space="preserve"> 03.15 Для будівництва та обслуговування інших будівель громадської забудови для обслуговування об'єкта транспортної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" t="inlineStr">
        <is>
          <t>03.07 Для будівництва та обслуговування будівель торгівлі для будівництва,експлуатації та обслуговування демонстраційно-торговельного центру з комплексом супутніх послуг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8" t="inlineStr">
        <is>
          <t xml:space="preserve"> 03.07 Для будівництва та обслуговування будівель торгівлі Для експлуатації та обслуговування будівель і споруд з подальшим їх знесенням для будівництва, експлуатації та обслуговування торговельно-офісного комплексу з приміщеннями соціально-громадського призначення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0" t="inlineStr">
        <is>
          <t>03.07 Для будівництва та обслуговування будівель торгівлі для будівництва, експлуатації та обслуговування громадсько-торговельного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4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5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" t="inlineStr">
        <is>
          <t>02.01 Для будівництва і обслуговування житлового будинку, господарських будівель і споруд (присадибна ділянка) Для будівництва, експлуатації та обслуговування індивідуальної котеджної забудови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4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виробничих та складських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2" t="inlineStr">
        <is>
          <t xml:space="preserve"> 03.07 Для будівництва та обслуговування будівель торгівлі для реконструкції та обслуговування торговельно-складських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8" t="inlineStr">
        <is>
          <t xml:space="preserve"> 02.07 Для іншої житлової забудови для обслуговування жилого будинку з подальшою його реконструкцією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5" t="inlineStr">
        <is>
          <t xml:space="preserve"> 02.07 Для іншої житлової забудови для будівництва, експлуатації та обслуговування житлового, офісно-торговельного комплексу із вбудованим закладом для роботи з дітьми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виробничих споруд товариства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3" t="inlineStr">
        <is>
          <t xml:space="preserve"> 03.14 Для розміщення та постійної діяльності органів і підрозділів ДСНС для будівництва, реконструкції та обслуговування багатофункціонального спортивно-розважального торговельного комплексу з паркінгом та готелем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2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трансформаторної підстанції № 314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3" t="inlineStr">
        <is>
          <t>12.04 Для розміщення та експлуатації будівель і споруд автомобільного транспорту та дорожнього господарства для організації під'їздів та виїздів автозаправної станції з об'єктами сервісного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9" t="inlineStr">
        <is>
          <t xml:space="preserve"> 03.07 Для будівництва та обслуговування будівель торгівлі для будівництва, експлуатації та обслуговування громадсько-торговельного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2" t="inlineStr">
        <is>
          <t xml:space="preserve"> 03.07 Для будівництва та обслуговування будівель торгівлі для завершення будівництва, подальшого обслуговування та експлуатації будівель і споруд торговельно-складського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0" t="inlineStr">
        <is>
          <t>03.07 Для будівництва та обслуговування будівель торгівлі для будівництва, експлуатації та обслуговування громадсько-торговельного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торгівельно-розважального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0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8" t="inlineStr">
        <is>
          <t>12.11 Для розміщення та експлуатації об'єктів дорожнього сервісу Для будівництва, експлуатації та обслуговування автомобільного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2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7" t="inlineStr">
        <is>
          <t xml:space="preserve"> 12.04 Для розміщення та експлуатації будівель і споруд автомобільного транспорту та дорожнього господарства для будівництва, обслуговування та експлуатації автозаправного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6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майнового комплексу заводу залізобетонних виробів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1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майнового комплексу заводу залізобетонних виробів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8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майнового комплексу заводу залізобетонних виробів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5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майнового комплексу заводу залізобетонних виробів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8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майнового комплексу заводу залізобетонних виробів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3" t="inlineStr">
        <is>
          <t>02.02 Для колективного житлового будівництва для будiвництва житлового будинку з вбудовано-прибудованими примiщеннями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8" t="inlineStr">
        <is>
          <t xml:space="preserve"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офісного центру з 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0" t="inlineStr">
        <is>
          <t>02.06 Для колективного гаражного будівництва для експлуатації та обслуговування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" t="inlineStr">
        <is>
          <t xml:space="preserve"> 03.07 Для будівництва та обслуговування будівель торгівлі для експлуатації комплексу з продажу та обслуговування автомобілів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9" t="inlineStr">
        <is>
          <t>03.07 Для будівництва та обслуговування будівель торгівлі для експлуатації та обслуговування нежитлових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нежилої будівлі (складу) та виробничого приміщення (пекарні)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0" t="inlineStr">
        <is>
          <t>03.07 Для будівництва та обслуговування будівель торгівлі для будівництва, експлуатації та обслуговування громадсько-торговельного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8" t="inlineStr">
        <is>
          <t>03.07 Для будівництва та обслуговування будівель торгівлі для будівництва, експлуатації та обслуговування громадсько-торговельного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1" t="inlineStr">
        <is>
          <t>03.15 Для будівництва та обслуговування інших будівель громадської забудови для будівництва та експлуатації торгово-офісного центру з об’єктами придорожнього сервісу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" t="inlineStr">
        <is>
          <t xml:space="preserve"> 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майнового комплексу заводу залізобетонних виробів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7" t="inlineStr">
        <is>
          <t xml:space="preserve"> 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майнового комплексу заводу залізобетонних виробів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" t="inlineStr">
        <is>
          <t xml:space="preserve"> 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майнового комплексу заводу залізобетонних виробів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5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адміністративно-побутового корпусу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7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адміністративно-побутового корпусу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багатофункціонального торгово-розважального комплексу та паркінгу з поетапним знесенням будівель і споруд ринків і виконанням благоустрою прилеглих територій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6" t="inlineStr">
        <is>
          <t>02.07 Для іншої житлової забудови для будівництва житлового комплексу з вбудовано-прибудованими приміщеннями громадського призначення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53" t="inlineStr">
        <is>
          <t xml:space="preserve"> 03.15 Для будівництва та обслуговування інших будівель громадської забудови для обслуговування та експлуатаціії нежитлової будівлі під автомиючий комплекс з приміщеннями громадського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5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нежитлових будівель та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трансформаторної підстанції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1" t="inlineStr">
        <is>
          <t>03.07 Для будівництва та обслуговування будівель торгівлі для експлуатації та обслуговування нежитлових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7" t="inlineStr">
        <is>
          <t>03.07 Для будівництва та обслуговування будівель торгівлі для експлуатації та обслуговування нежитлових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та споруд заводу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6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7" t="inlineStr">
        <is>
          <t xml:space="preserve"> 03.07 Для будівництва та обслуговування будівель торгівлі для будівництва, експлуатації та обслуговування громадсько-торговельного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8" t="inlineStr">
        <is>
          <t xml:space="preserve"> 03.07 Для будівництва та обслуговування будівель торгівлі для будівництва, експлуатації та обслуговування громадсько-торговельного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9" t="inlineStr">
        <is>
          <t xml:space="preserve"> 12.04 Для розміщення та експлуатації будівель і споруд автомобільного транспорту та дорожнього господарства для будівництва, обслуговування та експлуатації об’єктів інженерно-транспортної інфраструктури та дорожнього господарства (заїзди та виїзди, крім об’єктів дорожнього сервісу)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6" t="inlineStr">
        <is>
          <t>12.08 Для розміщення та експлуатації будівель і споруд додаткових транспортних послуг та допоміжних операцій для влаштування відкритої автостоянки для обслуговування торгівельно-розважального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" t="inlineStr">
        <is>
          <t>12.08 Для розміщення та експлуатації будівель і споруд додаткових транспортних послуг та допоміжних операцій для влаштування відкритої автостоянки для обслуговування торгівельно-розважального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4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багатоповерхового житлового будинку та ресторану вищої категорії з супутніми спорудами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будівлі, споруди прирейкової бази та місця для тимчасового відстоювання автотранспорту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3" t="inlineStr">
        <is>
          <t xml:space="preserve"> 03.15 Для будівництва та обслуговування інших будівель громадської забудови Для обслуговування адміністративно- складського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6" t="inlineStr">
        <is>
          <t xml:space="preserve"> 02.06 Для колективного гаражного будівництва для експлуатації та обслуговування металевих гаражів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3" t="inlineStr">
        <is>
          <t> 12.11 Для розміщення та експлуатації об'єктів дорожнього сервісу для будівництва, обслуговування та експлуатації гостьової автостоянки</t>
        </is>
      </nc>
      <ndxf>
        <font>
          <b/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6" t="inlineStr">
        <is>
          <t xml:space="preserve"> 03.07 Для будівництва та обслуговування будівель торгівлі Для експлуатації та обслуговування будівель і споруд майнового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9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житлово-офісного комплексу з вбудованими, прибудованими приміщеннями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адміністративно-виробничих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5" t="inlineStr">
        <is>
          <t>12.11 Для розміщення та експлуатації об'єктів дорожнього сервісу для влаштування майданчика з продажу автомобілів з розміщенням збірно-розбірного павільйону та відкритої автостоянки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1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та споруд заводу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8" t="inlineStr">
        <is>
          <t>03.07 Для будівництва та обслуговування будівель торгівлі для експлуатації та обслуговування торгових павільйонів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9" t="inlineStr">
        <is>
          <t>03.06 для будівництва, експлуатації та обслуговування комплексу будинків та споруд Посольства Республіки Індія в Україні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3" t="inlineStr">
        <is>
          <t>03.07 Для будівництва та обслуговування будівель торгівлі для будівництва, експлуатації та обслуговування автозаправної станції з кафе-магазином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1" t="inlineStr">
        <is>
          <t>03.15 Для будівництва та обслуговування інших будівель громадської забудови для експлуатації та обслуговування автозаправного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" t="inlineStr">
        <is>
          <t>02.02 Для колективного житлового будівництва для будівництва житлового будинку з вбудуваними прміщеннями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9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будівель і споруд Центральної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1" t="inlineStr">
        <is>
          <t xml:space="preserve"> 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підстанції "Подільська"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торгово-офісного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адміністративно-виробничих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соціально-громадського комплексу у складі готелю, офісних будівель, багатофункціонального торговельного центру, паркінгу, об'єкту енергозабезпечення та влаштування дороги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0" t="inlineStr">
        <is>
          <t xml:space="preserve"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експлуатації та обслуговування соціально-громадського комплексу у складі готелю офісних будівель багатофункціонального торговельного центру паркінгу об'єкта енергозабезпечення та для 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0" t="inlineStr">
        <is>
          <t>03.09 Для будівництва та обслуговування будівель кредитно-фінансових установ для експлуатації та обслуговування адміністративної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організації будівельних робіт на період будівництва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0" t="inlineStr">
        <is>
          <t xml:space="preserve"> 03.02 Для будівництва та обслуговування будівель закладів освіти для експлуатації та обслуговування будівель і споруд з подальшою реконструкцією під шкільний комплекс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5" t="inlineStr">
        <is>
          <t>03.07 Для будівництва та обслуговування будівель торгівлі для обслуговування магазину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4" t="inlineStr">
        <is>
          <t xml:space="preserve"> 03.07 Для будівництва та обслуговування будівель торгівлі для експлуатації та обслуговування нежитлових будівель торговельного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8" t="inlineStr">
        <is>
          <t xml:space="preserve"> 03.15 Для будівництва та обслуговування інших будівель громадської забудови для будівництва та обслуговування об'єктів громадського і комерційного використання, торговельно-розважальних комплексів, офісних центрів, об'єктів житлової забудови, паркінгу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8" t="inlineStr">
        <is>
          <t>12.08 Для розміщення та експлуатації будівель і споруд додаткових транспортних послуг та допоміжних операцій для будівництва, обслуговування та експлуатації об’єктів інженерно-транспортної, енергетичної інфраструктури (трансформаторна підстанція) та дорожнього господарства (крім об’єктів дорожнього сервісу)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3" t="inlineStr">
        <is>
          <t>12.08 Для розміщення та експлуатації будівель і споруд додаткових транспортних послуг та допоміжних операцій для будівництва, обслуговування та експлуатації об’єктів інженерно-транспортної, енергетичної інфраструктури (трансформаторна підстанція) та дорожнього господарства (крім об’єктів дорожнього сервісу)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8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будівель і споруд Дніпровської насосної 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2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будівель і споруд Дніпровської насосної 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4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будівель і споруд Дніпровської насосної 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9" t="inlineStr">
        <is>
          <t xml:space="preserve"> 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будівель і споруд Дніпровської насосної 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адміністративно-складських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6" t="inlineStr">
        <is>
          <t>02.03 Для будівництва і обслуговування багатоквартирного житлового будинку для будівництва та експлуатації житлово-громадського комплексу з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63" t="inlineStr">
        <is>
          <t>03.07 Для будівництва та обслуговування будівель торгівлі для будівництва, обслуговування та експлуатації універсального торговельного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9" t="inlineStr">
        <is>
          <t>12.04 Для розміщення та експлуатації будівель і споруд автомобільного транспорту та дорожнього господарства для будівництва, експлуатації та обслуговування автозаправного копмлексу (в межах червоних ліній для організації під'їздів та виїздів)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8" t="inlineStr">
        <is>
          <t>03.07, Для будівництва та обслуговування будівель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4" t="inlineStr">
        <is>
          <t xml:space="preserve"> 10.10-Для будівництва та експлуатації гідротехнічних, гідрометричних та лінійних споруд для створення озеленених територій загального користування та влаштування інженерних споруд (берегоукріплення)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6" t="inlineStr">
        <is>
          <t>12.04 Для розміщення та експлуатації будівель і споруд автомобільного транспорту та дорожнього господарства Для обслуговування та ремонту об'єктів інженерної , транспортної, енергетичної інфраструктури (під'їздів)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експлуатації та обслуговування соціально-громадського комплексу у складі готелю офісних будівель багатофункціонального торговельного центру паркінгу об'єкта енергозабезпечення та для влаштування дороги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експлуатації та обслуговування соціально-громадського комплексу у складі готелю офісних будівель багатофункціонального торговельного центру паркінгу об'єкта енергозабезпечення та для влаштування дороги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соціально-громадського комплексу у складі готелю, офісних будівель багатофункціонального торговельного центру, паркінгу, об'єкта енергозабезпечення та для влаштування дороги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5" t="inlineStr">
        <is>
          <t>03.03 Для будівництва та обслуговування будівель закладів охорони здоров'я та соціальної допомоги для експлуатації та обслуговування клініки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1" t="inlineStr">
        <is>
          <t>03.15 для будівництва та обслуговування об'єктів громадського і комерційного використання, торговельно-розважальних комплексів, офісних центрів, об'єктів житлової забудови, паркінгу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4" t="inlineStr">
        <is>
          <t>03.15 Для будівництва та обслуговування інших будівель громадської забудови для будівництва та обслуговування об'єктів громадського і комерційного використання, торговельно-розважальних комплексів, офісних центрів, об'єктів житлової забудови, паркінгу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0" t="inlineStr">
        <is>
          <t>03.15 Для будівництва та обслуговування інших будівель громадської забудови для будівництва та обслуговування об'єктів громадського і комерційного використання, торговельно-розважальних комплексів, офісних центрів, об'єктів житлової забудови, паркінгу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1" t="inlineStr">
        <is>
          <t>03.15 Для будівництва та обслуговування інших будівель громадської забудови для будівництва та обслуговування об'єктів громадського і комерційного використання, торговельно-розважальних комплексів, офісних центрів, об'єктів житлової забудови, паркінгу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нежитлової будівлі - бази мехмайстерні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виробничо-складских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адміністративних, виробничих та складских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адміністративних, виробничих та складских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0" t="inlineStr">
        <is>
          <t xml:space="preserve"> 07.02 Для будівництва та обслуговування об'єктів фізичної культури і спорту Для будівництва, подальшої експлуатації та обслуговування гольф-центру в парку культури та відпочинку "Наталка"(житловий масив Оболонь)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9" t="inlineStr">
        <is>
          <t>07.02 Для будівництва та обслуговування об'єктів фізичної культури і спорту для розширення території гольф-центру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0" t="inlineStr">
        <is>
          <t>03.15 Для будівництва та обслуговування інших будівель громадської забудови для експлуатації та обслуговування існуючих нежитлових будівель і споруд громадського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2" t="inlineStr">
        <is>
          <t xml:space="preserve"> 02.07 Для іншої житлової забудови Для експлуатації та обслуговування офісної будівлі в складі офісно-житлового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3" t="inlineStr">
        <is>
          <t>03.15 Для будівництва та обслуговування інших будівель громадської забудови для експлуатації та обслуговування причалу з човновою станцією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5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адміністративно-виробничих будівель і споруд заводу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8" t="inlineStr">
        <is>
          <t>03.15 Для будівництва та обслуговування інших будівель громадської забудови для експлуатації та обслуговування адміністративно-виробничо-складських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5" t="inlineStr">
        <is>
          <t xml:space="preserve"> 03.07 Для будівництва та обслуговування будівель торгівлі для реконструкції комплексу будівель і споруд з добудовою та розширенням для розміщення торговельних закладів з влаштуванням автопаркінгу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7" t="inlineStr">
        <is>
          <t xml:space="preserve"> 03.07 Для будівництва та обслуговування будівель торгівлі Для експлуатації та обслуговування комплексу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9" t="inlineStr">
        <is>
          <t>02.07 Для іншої житлової забудови для будівництва житлового комплексу з вбудованими нежитловими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2" t="inlineStr">
        <is>
          <t xml:space="preserve"> 02.07 Для іншої житлової забудови для будівництва, експлуатації та обслуговування житлового комплексу з об'єктами соціально-громадського призначення та паркінгами зі знесенням існуючих будівель та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7" t="inlineStr">
        <is>
          <t>02.05 Для будівництва індивідуальних гаражів для будівництва, експлуатації та обслуговування багатоповерхових гаражів та адміністративно-офісного блоку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6" t="inlineStr">
        <is>
          <t xml:space="preserve"> 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будівель і споруд Дніпровської насосної 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будівель і споруд Дніпровської насосної 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0" t="inlineStr">
        <is>
          <t xml:space="preserve"> 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будівель і споруд Дніпровської насосної 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5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виробничих, офісних, торговельних будівель і споруд з влаштуванням автопаркінгу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8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виробничих, офісних, торговельних будівель і споруд з влаштуванням автопаркінгу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виробничих, офісних, торговельних будівель і споруд з влаштуванням автопаркінгу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7" t="inlineStr">
        <is>
          <t xml:space="preserve"> 12.08 Для розміщення та експлуатації будівель і споруд додаткових транспортних послуг та допоміжних операцій для будівництва, обслуговування та ремонту об’єктів інженерної, транспортної інфраструктури, об’єктів зв’язку та дорожнього господарства (крім об’єктів дорожнього сервісу)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реконструкції,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1" t="inlineStr">
        <is>
          <t>03.09 Для будівництва та обслуговування будівель кредитно-фінансових установ для влаштування тимчасової гостьової автостоянки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1" t="inlineStr">
        <is>
          <t xml:space="preserve"> 03.10 Для будівництва та обслуговування будівель ринкової інфраструктури для будівництва, експлуатації та обслуговування офісно-побутового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8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будівництва,обслуговування та експлуатації пункту передпродажної сервісної підготовки та продажу легкових автомобілів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будівництва,обслуговування та експлуатації пункту передпродажної сервісної підготовки та продажу легкових автомобілів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торговельно-громадського центру "Петрівка"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0" t="inlineStr">
        <is>
          <t>12.04 Для розміщення та експлуатації будівель і споруд автомобільного транспорту та дорожнього господарства для будівництва та експлуатації складських приміщень з відкритою стоянкою напівпричепів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багатофункціонального торгово-розважального комплексу та паркінгу з поетапним знесенням будівель і споруд ринків і виконанням благоустрою прилеглих територій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2" t="inlineStr">
        <is>
          <t>12.08 Для розміщення та експлуатації будівель і споруд додаткових транспортних послуг та допоміжних операцій для будівництва та експлуатації складських приміщень з відкритою стоянкою напівпричепів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2" t="inlineStr">
        <is>
          <t>03.15 Для будівництва та обслуговування інших будівель громадської забудови Для експлуатації та обслуговування адміністративних будівель і споруд з комплексом автопослуг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8" t="inlineStr">
        <is>
          <t>02.07 Для іншої житлової забудови Для будівництва, експлуатації та обслуговування житлово-адміністративного, офісного, торговельного комплексу та об’єкта інженерно-транспортної інфраструктури в межах червоних ліній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4" t="inlineStr">
        <is>
          <t>02.07 Для іншої житлової забудови Для будівництва, експлуатації та обслуговування житлового, офісного, торговельного,адміністративного комплексу з об'єктами громадського призначення та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розміщення та обслуговування об’єкту енергетичної інфраструктури (трансформаторної підстанції)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3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житлово-адміністративного, офісного, торговельного комплексу та об'єкта інженерно-транспортної інфраструктури в межах червоних ліній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98" t="inlineStr">
        <is>
          <t>12.04 Для розміщення та експлуатації будівель і споруд автомобільного транспорту та дорожнього господарства для експлуатації та обслуговування автозаправного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експлуатації та обслуговування комплексу будівель і споруд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5" t="inlineStr">
        <is>
          <t>03.10 Для будівництва та обслуговування будівель ринкової інфраструктури для експлуатації та обслуговування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1" t="inlineStr">
        <is>
          <t>03.07 Для будівництва та обслуговування будівель торгівлі для реконструкції об'єкта незавершеного будівництва під торговельний комплекс з подальшою його експлуатацією та обслуговуванням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7" t="inlineStr">
        <is>
          <t xml:space="preserve"> 02.02 Для колективного житлового будівництва для будівництва та експлуатації житлово-офісного та готельного комплексу з блоком соціально-громадського призначення та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4" t="inlineStr">
        <is>
          <t xml:space="preserve"> 03.15 Для будівництва та обслуговування інших будівель громадської забудови для експлуатації та обслуговування адміністративної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" t="inlineStr">
        <is>
          <t>03.14 Для розміщення та постійної діяльності органів МНС для обслуговування торговельно-офісного комплексу та закладу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8" t="inlineStr">
        <is>
          <t>03.08 Для будівництва та обслуговування об'єктів туристичної інфраструктури та закладів громадського харчування для будівництва експлуатації і обслуговування комлексу відпочинку (кафе з літнім майданчиком)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0" t="inlineStr">
        <is>
          <t>02.06 Для колективного гаражного будівництва для експлуатації та обслуговування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7" t="inlineStr">
        <is>
          <t>12.08 Для розміщення та експлуатації будівель і споруд додаткових транспортних послуг та допоміжних операцій для експлуатації та обслуговування нежитлових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7" t="inlineStr">
        <is>
          <t>12.11 Для розміщення та експлуатації об'єктів дорожнього сервісу для завершення будівництва автокомплексу та автопарку легкових автомобілів з об'єктами автомобільного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0" t="inlineStr">
        <is>
          <t xml:space="preserve"> 12.04 Для розміщення та експлуатації будівель і споруд автомобільного транспорту та дорожнього господарства Для експлуатації та обслуговування об'єкта транспортної інфраструктури (крім об'єктів дорожнього сервісу)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2" t="inlineStr">
        <is>
          <t xml:space="preserve"> 12.04 Для розміщення та експлуатації будівель і споруд автомобільного транспорту та дорожнього господарства Для експлуатації та обслуговування об'єкта транспортної інфраструктури (крім об'єктів дорожнього сервісу)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будівництва, експлуатації та обслуговування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будівництва, експлуатації та обслуговування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будівництва,експлуатації та обслуговування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24" t="inlineStr">
        <is>
          <t xml:space="preserve"> 14.02 для експлуатації та обслуговування трансформаторної підстанції (ТП-2760)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6" t="inlineStr">
        <is>
          <t>03.08 Для будівництва та обслуговування об'єктів туристичної інфраструктури та закладів громадського харчування для будівництва, експлуатації та обслуговування закладу громадського харчування "Швидко"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2" t="inlineStr">
        <is>
          <t>03.07 для експлуатації та обслуговування торгівельного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8" t="inlineStr">
        <is>
          <t>03.06 Для будівництва та обслуговування будівель екстериторіальних організацій та органів для експлуатації та обслуговування будівель адміністративно-офісного та дипломатичного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8" t="inlineStr">
        <is>
          <t xml:space="preserve"> 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7" t="inlineStr">
        <is>
          <t xml:space="preserve"> 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5" t="inlineStr">
        <is>
          <t xml:space="preserve"> 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7" t="inlineStr">
        <is>
          <t xml:space="preserve"> 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нежитлової будівлі цеху шестипустотних панелей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складської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складської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4" t="inlineStr">
        <is>
          <t xml:space="preserve"> 07.01 Для будівництва та обслуговування об'єктів рекреаційного призначення для будівництва, експлуатації та обслуговування зони відпочинку з громадським центром у складі культурно-видовищних установ, фізкультурно-оздоровчих, спортивних та інших підприємств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5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будівництва, експлуатації та обслуговування ремонтно-відстойного пункту катерів, човнів і автостоянки автомобілів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офісної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3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і обслуговування будівель і споруд цілісного майнового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8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обслуговування та експлуатація адміністративного будинку і господарських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9" t="inlineStr">
        <is>
          <t>03.08 Для будівництва та обслуговування об'єктів туристичної інфраструктури та закладів громадського харчування для будівництва, експлуатації та обслуговування готельного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0" t="inlineStr">
        <is>
          <t>03.06 Для будівництва та обслуговування будівель екстериторіальних організацій та органів для експлуатації та обслуговування адміністративного будинку дипломатичного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адміністративно-виробничих та складських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5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складких приміщень, гаража і адмінприміщення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будівлі розкрійного цеху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майнового комплексу з подальшою реконструкцією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9" t="inlineStr">
        <is>
          <t xml:space="preserve"> 03.08 Для будівництва та обслуговування об'єктів туристичної інфраструктури та закладів громадського харчування для реконструкції нежитлового будинку під готельний комплекс з розширенням та прибудовою, його подальшої експлуатації та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завершення будівництва та експлуатації адміністративн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1" t="inlineStr">
        <is>
          <t>03.08 Для будівництва та обслуговування об'єктів туристичної інфраструктури та закладів громадського харчування для будівництва, експлуатації та обслуговування готельного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7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адміністративно-господарських будівель та готелю "Експрес"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7" t="inlineStr">
        <is>
          <t>03.04 Для будівництва та обслуговування будівель громадських та релігійних організацій для експлуатації та обслуговування нежитлової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9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екплуатації та обслуговування адміністративно-виробничих будівель і споруд товариства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експлуатацiї вiдкритого складу металопрокату iз залiзничнею колiєю-тупиком №15 на станцiї Петра Кривоноса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будівництва та уксплуатації критих складів з цехами первинної переробки металопрокату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адміністративно-виробничих та складських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3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промислово-побутових споруд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8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промислово-побутових споруд виробничої бази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6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реконструкції з розширенням будинку під офіс із надбудовою атикового і мансардного поверхів та для будівництва багатоповерхового житлово-офісного будинку з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0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будівлі готелю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8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житлово-громадського комплексу з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9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адміністративно-виробничих будівель і споруд майнового комплексу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під розміщення та обслуговування цеху по виробництву титанових сплавів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під розміщення та обслуговування цеху по виробництву титанових сплавів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реконструкції з розширенням, експлуатації та обслуговування промомислового комплексу по виробництву санітарно-гігієнічних виробів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5" t="inlineStr">
        <is>
          <t>02.06 Для колективного гаражного будівництва для експлуатації та обслуговування індивідуальних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 майнового комплексу під офісно-складський комплекс з подальшими його експлуатацією та обслуговуванням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5" t="inlineStr">
        <is>
          <t>02.06 Для колективного гаражного будівництва Для експлуатації та обслуговування індівідульних гаражів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комплексу будівель і споруд будівельно-монтажної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9" t="inlineStr">
        <is>
          <t>12.11 Для розміщення та експлуатації об'єктів дорожнього сервісу для будівництва і подальшої експлуатації та обслуговування автозаправочної станції з павільйоном для пункту управління та продажу супутніх товарів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3" t="inlineStr">
        <is>
          <t>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3" t="inlineStr">
        <is>
          <t>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2" t="inlineStr">
        <is>
          <t>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9" t="inlineStr">
        <is>
          <t>03.10 Для будівництва та обслуговування будівель ринкової інфраструктури для експлуатації та обслуговування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4" t="inlineStr">
        <is>
          <t>03.08 Для будівництва та обслуговування об'єктів туристичної інфраструктури та закладів громадського харчування для розміщення, експлуатації та обслуговування існуючого будинку та будівництва нового будинку під готельний комплекс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0" t="inlineStr">
        <is>
          <t>03.15 Для будівництва та обслуговування інших будівель громадської забудови для будівництва житлово-офісного комплексу з підземним паркінгом і вбудованими об'єктами соціальної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3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обслуговування та експлуатації комплексу будівель і споруд будівельно-монтажної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0" t="inlineStr">
        <is>
          <t xml:space="preserve"> 03.10 Для будівництва та обслуговування будівель ринкової інфраструктури Для будівництва, експлуатації та обслуговування офісних та торгово-розважальних комплексів з об'єктами соціального та оздоровчого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8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2" t="inlineStr">
        <is>
          <t>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8" t="inlineStr">
        <is>
          <t>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3" t="inlineStr">
        <is>
          <t xml:space="preserve"> 03.07 Для будівництва та обслуговування будівель торгівлі для експлуатації та обслуговування торговельних рядів та кіосків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9" t="inlineStr">
        <is>
          <t>немає длянки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6" t="inlineStr">
        <is>
          <t xml:space="preserve"> 03.08 Для будівництва та обслуговування об'єктів туристичної інфраструктури та закладів громадського харчування для будівництва, експлуатації та обслуговування готельно-офісного комплексу з житловими апартаментами (додаткова ділянка)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3" t="inlineStr">
        <is>
          <t>03.15 Для будівництва та обслуговування інших будівель громадської забудови для експлуатації та обслуговування будинку, офісних приміщень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5" t="inlineStr">
        <is>
          <t>03.08 Для будівництва та обслуговування об'єктів туристичної інфраструктури та закладів громадського харчування для будівництва та експлуатації ресторану швидкого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 заводу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комплексу будівель і споруд будівельно-монтажної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комплексу будівель і споруд будівельно-монтажної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6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адміністративного будинку та господарських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комплексу будівель і споруд будівельно-монтажної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комплексу будівель і споруд будівельно-монтажної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7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комплексу будівель і споруд виробничої бази будівельно-монтажного управління №6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адміністративно-виробничих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5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заводу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1" t="inlineStr">
        <is>
          <t>12.04 Для розміщення та експлуатації будівель і споруд автомобільного транспорту та дорожнього господарства для експлуатації та обслуговування комплексу будівель і споруд та під'їзних залізничних колій філіалу акціонерного товариства "Українська автомобільна корпорація""Київський головний центр ""УкрАВТО"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3" t="inlineStr">
        <is>
          <t>12.04 Для розміщення та експлуатації будівель і споруд автомобільного транспорту та дорожнього господарства для експлуатації та обслуговування комплексу будівель і споруд та під'їзних залізничних колій філіалу акціонерного товариства "Українська автомобільна корпорація""Київський головний центр ""УкрАВТО"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9" t="inlineStr">
        <is>
          <t>12.04 Для розміщення та експлуатації будівель і споруд автомобільного транспорту та дорожнього господарства для експлуатації та обслуговування комплексу будівель і споруд та під'їзних залізничних колій філіалу акціонерного товариства "Українська автомобільна корпорація""Київський головний центр ""УкрАВТО"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3" t="inlineStr">
        <is>
          <t>03.06 Для будівництва та обслуговування будівель екстериторіальних організацій та органів для експлуатації та обслуговування будинку дипломатичного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1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2" t="inlineStr">
        <is>
          <t xml:space="preserve"> 03.15 Для будівництва та обслуговування інших будівель громадської забудови для експлуатації та обслуговування адміністративної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18" t="inlineStr">
        <is>
          <t xml:space="preserve"> 03.07 Для будівництва та обслуговування будівель торгівлі Для експлуатації та обслуговування універсального магазину і складських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1" t="inlineStr">
        <is>
          <t xml:space="preserve"> 12.04 Для розміщення та експлуатації будівель і споруд автомобільного транспорту та дорожнього господарства для експлуатації та обслуговування комплексу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будівництва, експлуатації та обслуговування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розміщення, експлуатації та обслуговування майданчика для заготівлі металобрухту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5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комплексу будівель і споруд виробничої бази БМУ-2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обслуовування комплексу будівель і споруд виробничої бази товариства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реконструкції, будівництва та обслуговування багатофункціонального комплексу з СТО, складськими, торговельними, адміністративними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будівлі цеху столярних виробів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цілісного майнового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0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2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житлового комплексу з торгово-розважальним центром, приміщеннями громадського призначення та підземно-наземним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5" t="inlineStr">
        <is>
          <t xml:space="preserve"> 02.06 Для колективного гаражного будівництва для експлуатації та обслуговування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83" t="inlineStr">
        <is>
          <t>07.02 Для будівництва та обслуговування об'єктів фізичної культури і спорту для експлуатації та обслуговування будівель і споруд спортивного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0" t="inlineStr">
        <is>
          <t>02.03 Для будівництва і обслуговування багатоквартирного житлового будинку для завершення будівництва та експлуатації багатоповерхового житлового будинку з об'єктами обслуговування населення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3" t="inlineStr">
        <is>
          <t>12.11 Для розміщення та експлуатації об'єктів дорожнього сервісу для будівництва, експлуатації та обслуговування тимчасової відкритої автостоянки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4" t="inlineStr">
        <is>
          <t>03.07 Для будівництва та обслуговування будівель торгівлі для реконструкції з розширенням,експлуатації і обслуговування торговельного павільйону с сезонним майданчиком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5" t="inlineStr">
        <is>
          <t>14.01 Для розміщення, будівництва, експлуатації та обслуговування будівель і споруд об'єктів енергогенеруючих підприємств, установ і організацій для експлуатації та обслуговування нежитлової будівлі адміністративного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під будівн.та обсл.складу матеріалів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7" t="inlineStr">
        <is>
          <t xml:space="preserve"> 11.03 Для розміщення та експлуатації основних, підсобних і допоміжних будівель та споруд будівельних організацій та підприємств для будівництва виробничої бази з реконструкцією існуючих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3" t="inlineStr">
        <is>
          <t>02.06 Для колективного гаражного будівництва для будівництва та експлуатації кооперативних гаражів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8" t="inlineStr">
        <is>
          <t>02.06 Для колективного гаражного будівництва для будівництва та експлуатації кооперативних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1" t="inlineStr">
        <is>
          <t>02.06 Для колективного гаражного будівництва для будівництва та експлуатації кооперативних гаражів у промисловій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нежитлової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6" t="inlineStr">
        <is>
          <t xml:space="preserve"> 02.07 Для іншої житлової забудови для будівництва, експлуатації та обслуговування житлового будинку з вбудовано-прибудованими приміщеннями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6" t="inlineStr">
        <is>
          <t xml:space="preserve"> 18.00 Землі загального користування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9" t="inlineStr">
        <is>
          <t>02.03 Для будівництва і обслуговування багатоквартирного житлового будинку для експлуатації та обслуговування житлового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3" t="inlineStr">
        <is>
          <t xml:space="preserve"> 03.07 Для будівництва та обслуговування будівель торгівлі для будівництва,експлуатації та обслуговування автоцентру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2" t="inlineStr">
        <is>
          <t>02.06 Для колективного гаражного будівництва для експлуатації та обслуговування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5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житлового комплексу з торгово-розважальним центром, приміщеннями громадського призначення та підземно-наземним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0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житлового комплексу з торгово-розважальним центром, приміщеннями громадського призначення, підземно-наземним паркінгом та дошкільним навчальним закладом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адміністративно-виробничого корпусу та прилеглої території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9" t="inlineStr">
        <is>
          <t xml:space="preserve"> 03.15 Для будівництва та обслуговування інших будівель громадської забудови для будівництва, екплуатації та обслуговування житлово-готельного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8" t="inlineStr">
        <is>
          <t>03.15 Для будівництва та обслуговування інших будівель громадської забудови для екплуатації та обслуговування багатофункціонального СТО і благоустрою зеленої зони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1" t="inlineStr">
        <is>
          <t>03.07 Для будівництва та обслуговування будівель торгівлі для реконструкції нежитлової будівлі під магазин непродовольчих товарів з блоком обслуговування населення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6" t="inlineStr">
        <is>
          <t xml:space="preserve"> 03.13 Для будівництва та обслуговування будівель закладів побутового обслуговування для експлуатації та обслуговування будівлі соціально-побутового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9" t="inlineStr">
        <is>
          <t xml:space="preserve"> 03.07 Для будівництва та обслуговування будівель торгівлі для будівництва, експлуатації та обслуговування торговельного комплексу з об'єктами інженерно-транспортної інфраструктури та дитячого дошкільного закладу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90" t="inlineStr">
        <is>
          <t>03.07 Для будівництва та обслуговування будівель торгівлі для будівництва та експлуатації торговельного комплексу соціально-побутового призначення з паркінгом та об'єктів придорожного сервісу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1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 з об'єктами інженерно-транспортної інфраструктури та дитячого дошкільного закладу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8" t="inlineStr">
        <is>
          <t xml:space="preserve"> 03.07 Для будівництва та обслуговування будівель торгівлі для будівництва, експлуатації та обслуговування торговельного павільйону та кафе з літнім майданчиком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6" t="inlineStr">
        <is>
          <t>03.15 Для будівництва та обслуговування інших будівель громадської забудови для будівництва житлового комплексу з паркінгом та вбудовано-прибудованими приміщеннями адміністративного і громадського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1" t="inlineStr">
        <is>
          <t>03.07 Для будівництва та обслуговування будівель торгівлі для реконструкції існуючого торговельного комплексу із збірно-розбірних конструкцій у складі павільйонів для продажу товарів народного вжитку, кафе з літніми майданчиками з подальшою їх експлуатацією і обслуговуванням та благоустроєм прилеглої території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6" t="inlineStr">
        <is>
          <t>03.07 Для будівництва та обслуговування будівель торгівлі для реконструкції існуючого торговельного комплексу із збірно-розбірних конструкцій у складі павільйонів для продажу товарів народного вжитку, кафе з літніми майданчиками з подальшою їх експлуатацією і обслуговуванням та благоустроєм прилеглої території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0" t="inlineStr">
        <is>
          <t>03.07 Для будівництва та обслуговування будівель торгівлі для реконструкції існуючого торговельного комплексу із збірно-розбірних конструкцій у складі павільйонів для продажу товарів народного вжитку, кафе з літніми майданчиками з подальшою їх експлуатацією і обслуговуванням та благоустроєм прилеглої території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7" t="inlineStr">
        <is>
          <t>03.07 Для будівництва та обслуговування будівель торгівлі для реконструкції існуючого торговельного комплексу із збірно-розбірних конструкцій у складі павільйонів для продажу товарів народного вжитку, кафе з літніми майданчиками з подальшою їх експлуатацією і обслуговуванням та благоустроєм прилеглої території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49" t="inlineStr">
        <is>
          <t>12.11 Для розміщення та експлуатації об'єктів дорожнього сервісу для обслуговування та експлуатації тимчасової відкритої автостоянки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" t="inlineStr">
        <is>
          <t>03.15 Для будівництва та обслуговування інших будівель громадської забудови Для обслуговування торговельно-офісного комплексу та закладу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7" t="inlineStr">
        <is>
          <t>03.07 Для будівництва та обслуговування будівель торгівлі для експлуатації та обслуговування будівель і споруд торгівлі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72" t="inlineStr">
        <is>
          <t>07.02 Для будівництва та обслуговування об'єктів фізичної культури і спорту для експлуатації та обслуговування спортивної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5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готельно-офісного, торговельного комплексів з надземними та підземними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готельно-офісного, торговельного комплексів з надземними та підземними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17" t="inlineStr">
        <is>
          <t>07.01 Для будівництва та обслуговування об'єктів рекреаційного призначення Для екплуатації та обслуговування об'єктів рекреаційного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адміністративних будівель громадського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8" t="inlineStr">
        <is>
          <t>07.02 Для будівництва та обслуговування об'єктів фізичної культури і спорту для експлуатації та обслуговування учбово-спортивної бази "Нивки"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нежитлової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3" t="inlineStr">
        <is>
          <t xml:space="preserve"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готельно-офісного 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торгово-розважального та житлового комплексу з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8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 з ринковим майданчиком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 з ринковим майданчиком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6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 з ринковим майданчиком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0" t="inlineStr">
        <is>
          <t>02.07 - Для іншої житлової забудови для будівництва, експлуатації та обслуговування котеджної малоповерхової забудови з об'єктами інженерно-технічної та соціальної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1" t="inlineStr">
        <is>
          <t xml:space="preserve"> 02.07 - Для іншої житлової забудови для будівництва, експлуатації та обслуговування котеджної малоповерхової забудови з об'єктами інженерно-технічної та соціальної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1" t="inlineStr">
        <is>
          <t xml:space="preserve"> 02.01 Для будівництва і обслуговування житлового будинку, господарських будівель і споруд (присадибна ділянка) для будівництва та обслуговування житлових будинків, господарських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2" t="inlineStr">
        <is>
          <t xml:space="preserve"> 02.01 Для будівництва і обслуговування житлового будинку, господарських будівель і споруд (присадибна ділянка) для будівництва та обслуговування житлових будинків, господарських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3" t="inlineStr">
        <is>
          <t xml:space="preserve"> 02.01 Для будівництва і обслуговування житлового будинку, господарських будівель і споруд (присадибна ділянка) для будівництва та обслуговування житлових будинків, господарських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4" t="inlineStr">
        <is>
          <t>02.07 Для іншої житлової забудови для будівництва та обслуговування об'єктів інженерної, транспортної інфраструктури (крім об'єктів дорожнього сервісу)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існуючого майнового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2" t="inlineStr">
        <is>
          <t xml:space="preserve"> 03.10 Для будівництва та обслуговування будівель ринкової інфраструктури для експлуатації та обслуговування офісної будівлі та влаштування паркінгу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7" t="inlineStr">
        <is>
          <t>03.02 Для будівництва та обслуговування будівель закладів освіти для експлуатації та обслуговування будівлі навчально-виховного закладу із спортивним комплексом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8" t="inlineStr">
        <is>
          <t>02.07 Для іншої житлової забудови для будівництва, експлуатації та обслуговування офісно-житлового комплексу з об'єктами соціально-громадського призначення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4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 з ринковим майданчиком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79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 з ринковим майданчиком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4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 з ринковим майданчиком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1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 з ринковим майданчиком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2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 з ринковим майданчиком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1" t="inlineStr">
        <is>
          <t>03.07 Для будівництва та обслуговування будівель торгівлі Для експлуатації та обслуговування павільйону-магазину по продажу продуктів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0" t="inlineStr">
        <is>
          <t xml:space="preserve"> 02.07 Для іншої житлової забудови для будівництва та обслуговування об'єктів інженерної, транспортної інфраструктури (крім об'єктів дорожнього сервісу)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1" t="inlineStr">
        <is>
          <t xml:space="preserve"> 02.07 Для іншої житлової забудови для будівництва та обслуговування об'єктів інженерної, транспортної інфраструктури (крім об'єктів дорожнього сервісу)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2" t="inlineStr">
        <is>
          <t>02.07 Для іншої житлової забудови для будівництва та обслуговування об'єктів інженерної, транспортної інфраструктури (крім об'єктів дорожнього сервісу)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комплектної трансформаторної підстанції (КТП)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комплектної трансформаторної підстанції (КТП)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4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комплектної трансформаторної підстанції (КТП)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3" t="inlineStr">
        <is>
          <t>02.07 Для іншої житлової забудови для будівництва, експлуатації та обслуговування офісно-житлового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4" t="inlineStr">
        <is>
          <t>03.07 Для будівництва та обслуговування будівель торгівлі для будівництва,експлуатації та обслуговуванняспеціалізованого магазину з продажу риби та морепродуктів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0" t="inlineStr">
        <is>
          <t xml:space="preserve"> 03.15 Для будівництва та обслуговування інших будівель громадської забудови для будівництва, експлуатації та обслуговування адміністративної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торговельно-офісного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0" t="inlineStr">
        <is>
          <t>02.07 Для іншої житлової забудови для будівництва житлового комплексу з об'єктами соціально-побутового призначення та школою-дитячим садком першого ступеня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9" t="inlineStr">
        <is>
          <t>02.01 Для будівництва і обслуговування житлового будинку, господарських будівель і споруд (присадибна ділянка) для будівництва і обслуговування жилого будинку, господарських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40" t="inlineStr">
        <is>
          <t>01.06 для ведення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булочно-кондитерського комбінату (цех №1)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адміністративно-побутової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будівлі Київського інформаційно-обчислювального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0" t="inlineStr">
        <is>
          <t>03.07 Для будівництва та обслуговування будівель торгівлі для експлуатації та обслуговування будівлі унівемагу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3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експлуатації та обслуговування будівлі готелю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5" t="inlineStr">
        <is>
          <t>03.09 Для будівництва та обслуговування будівель кредитно-фінансових установ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3" t="inlineStr">
        <is>
          <t>03.07 Для будівництва та обслуговування будівель торгівлі для будівництва, експлуатації та обслуговування торговельного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4" t="inlineStr">
        <is>
          <t>03.07 Для будівництва та обслуговування будівель торгівлі для будівництва, обслуговування та експлуатації автозаправного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5" t="inlineStr">
        <is>
          <t>03.07 Для будівництва та обслуговування будівель торгівлі для будівництва, обслуговування та експлуатації автозаправного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2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експлуатаціх та обслуговування торговельно-офісного та житлово-громадського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1" t="inlineStr">
        <is>
          <t>03.07 Для будівництва та обслуговування будівель торгівлі для реконструкції, експлуатації та обслуговування торговельного комплексу із станцією технічного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експлуатації тимчасового оптово-роздрібного ринку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експлуатації тимчасового оптово-роздрібного ринк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6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будівництва, експлуатації та обслуговування будівель і споруд виробничо-технологічної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7" t="inlineStr">
        <is>
          <t>12.11 Для розміщення та експлуатації об'єктів дорожнього сервісу Для будівництва та експлуатації автозаправочної станції, магазину, кафе, мотелю та диспетчерської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прирейкової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2" t="inlineStr">
        <is>
          <t>відс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8" t="inlineStr">
        <is>
          <t xml:space="preserve"> 03.07 Для будівництва та обслуговування будівель торгівлі для експлуатації та обслуговування павільйонів по торгівлі продуктами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6" t="inlineStr">
        <is>
          <t xml:space="preserve"> 03.07 Для будівництва та обслуговування будівель торгівлі для реконструкції нежитлових приміщень з прибудовою та надбудовою одного поверху над дворовою частиною під торговельний комплекс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3" t="inlineStr">
        <is>
          <t>03.07 Для будівництва та обслуговування будівель торгівлі Для експлуатації та обслуговування нежитлової будівлі (магазину)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6" t="inlineStr">
        <is>
          <t>02.07 Для іншої житлової забудови для будівництва та обслуговування житлово-офісного комплексу з паркінгом та вбудовано-прибудованими приміщеннями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адміністративних та складських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" t="inlineStr">
        <is>
          <t>03.07 Для будівництва та обслуговування будівель торгівлі для будівництва та обслуговування торговельного комплексу із станціями технічного обслуговування "Опель", "Рено", "Ніссан"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2" t="inlineStr">
        <is>
          <t>03.07 Для будівництва та обслуговування будівель торгівлі для будівництва та обслуговування торговельного комплексу із станціями технічного обслуговування "Опель", "Рено", "Ніссан"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2" t="inlineStr">
        <is>
          <t>03.15 Для будівництва та обслуговування інших будівель громадської забудови для будівництва та експлуатації автостоянки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2" t="inlineStr">
        <is>
          <t xml:space="preserve"> 03.15 Для будівництва та обслуговування інших будівель громадської забудови для обслуговування та експлуатації торговельно-офісного комплексу та закладу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торговельного ринкового комплексу з автостоянкою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будівлі з влаштуванням інженерно-транспортної інфраструктури (заїзди-виїзди)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4" t="inlineStr">
        <is>
          <t>ділянка в дзк відсутня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1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приміщень мініавтосервісу та магазину супутніх товарів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5" t="inlineStr">
        <is>
          <t>ділянка в дзк відсутня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існуючих нежитлових будівель адміністративного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6" t="inlineStr">
        <is>
          <t>02.07 Для іншої житлової забудови для будівництва, експлуатації та обслуговування житлово-офісного комплексу (з довідведенням для будівництва, експлуатації та обслуговування житлово-офісного комплексу з паркінгом)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7" t="inlineStr">
        <is>
          <t>01.13 Для іншого сільськогосподарського призначення для ведення сільськогосподарської діяльності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6" t="inlineStr">
        <is>
          <t xml:space="preserve">01.13 Для іншого сільськогосподарського призначення для ведення сільськогосподарської діяльності
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1" t="inlineStr">
        <is>
          <t>01.13 - Для іншого сільськогосподарського призначення для ведення сільськогосподарської діяльності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0" t="inlineStr">
        <is>
          <t>01.13 - Для іншого сільськогосподарського призначення для ведення сільськогосподарської діяльності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4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8" t="inlineStr">
        <is>
          <t>03.15 Для будівництва та обслуговування інших будівель громадської забудови для будівництва, експлуатації та обслуговування житлово-офісного, торговельного комплексу з наземними і підземними паркінгами та вбудовано-прибудованими приміщеннями громадського, соціального та торговельного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4" t="inlineStr">
        <is>
          <t>01.13 Для іншого сільськогосподарського призначення для ведення сільськогосподарської діяльності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8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кафе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1" t="inlineStr">
        <is>
          <t>02.07 Для іншої житлової забудови для будівництва, експлуатації та обслуговування житлових будинків з паркінгом та вбудовано-прибудованими адміністративними приміщеннями і закладами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9" t="inlineStr">
        <is>
          <t>02.07 Для іншої житлової забудови для будівництва, експлуатації та обслуговування житлових будинків з паркінгом та вбудовано-прибудованими адміністративними приміщеннями і закладами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4" t="inlineStr">
        <is>
          <t>03.15 Для будівництва та обслуговування інших будівель громадської забудови для експлуатації та обслуговування майнового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3" t="inlineStr">
        <is>
          <t>02.07 Для іншої житлової забудови для житлової та громадської забудови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" t="inlineStr">
        <is>
          <t>03.07 для експлуатації та обслуговування існуючих офісно-торгівельних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0" t="inlineStr">
        <is>
          <t xml:space="preserve"> 03.15 Для будівництва та обслуговування інших будівель громадської забудови для будівництва, обслуговування та експлуатації офісно-торговельного центру з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обслуговування офісного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офісного приміщення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9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4" t="inlineStr">
        <is>
          <t>14.02 для експлуатації та обслуговування розподільчого пункту (РП-52)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5" t="inlineStr">
        <is>
          <t>02.04 Для будівництва і обслуговування будівель тимчасового проживання для експлуатації та обслуговування гуртожитків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7" t="inlineStr">
        <is>
          <t>02.04 Для будівництва і обслуговування будівель тимчасового проживання для експлуатації та обслуговування гуртожитків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8" t="inlineStr">
        <is>
          <t>02.04 Для будівництва і обслуговування будівель тимчасового проживання для експлуатації та обслуговування гуртожитків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0" t="inlineStr">
        <is>
          <t>02.04 Для будівництва і обслуговування будівель тимчасового проживання для експлуатації та обслуговування гуртожитків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3" t="inlineStr">
        <is>
          <t>03.07 Для будівництва та обслуговування будівель торгівлі для розширення існуючої території, експлуатації та обслуговування ринку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5" t="inlineStr">
        <is>
          <t>03.07 Для будівництва та обслуговування будівель торгівлі для розширення існуючої території, експлуатації та обслуговування ринку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4" t="inlineStr">
        <is>
          <t>03.07 Для будівництва та обслуговування будівель торгівлі для розширення існуючої території, експлуатації та обслуговування ринку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4" t="inlineStr">
        <is>
          <t>14.02 для експлуатації та обслуговування розподільчого пункту (РП-69)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9" t="inlineStr">
        <is>
          <t>03.07 Для будівництва та обслуговування будівель торгівлі для розширення існуючої території, експлуатації та обслуговування ринку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2" t="inlineStr">
        <is>
          <t>03.07 Для будівництва та обслуговування будівель торгівлі для розширення існуючої території, експлуатації та обслуговування ринку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9" t="inlineStr">
        <is>
          <t>03.07 Для будівництва та обслуговування будівель торгівлі для розширення існуючої території, експлуатації та обслуговування ринку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4" t="inlineStr">
        <is>
          <t>03.07 Для будівництва та обслуговування будівель торгівлі для реконструкції та обслуговування торговельно-офісних приміщень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0" t="inlineStr">
        <is>
          <t>03.07 Для будівництва та обслуговування будівель торгівлі для експлуатації та обслуговування нежилого будинку (закладу торгівлі та надання послуг)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0" t="inlineStr">
        <is>
          <t>02.03 Для будівництва і обслуговування багатоквартирного житлового будинку для будівництва житлово-офісного комплексу з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1" t="inlineStr">
        <is>
          <t xml:space="preserve"> 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трансформаторної підстанції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4" t="inlineStr">
        <is>
          <t xml:space="preserve"> 07.02 Для будівництва та обслуговування об'єктів фізичної культури і спорту для реконструкції та обслуговування спортивно-оздоровчого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1" t="inlineStr">
        <is>
          <t>03.07 Для будівництва та обслуговування будівель торгівлі для будівництва, обслуговування та експлуатації офісно-торговельного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будівництва,обслуговування та експлуатації комплексу громадського харчування населення,кулінарії,культурно-розважального центру та магазину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" t="inlineStr">
        <is>
          <t>03.07 Для будівництва та обслуговування будівель торгівлі для експлуатації та обслуговування нежитлової будівлі (магазину)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експлуатації та обслуговування кафе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" t="inlineStr">
        <is>
          <t>03.02 Для будівництва та обслуговування будівель закладів освіти для експлуатації та обслуговування будівлі навчально-виховного закладу із спортивним комплексом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" t="inlineStr">
        <is>
          <t>02.01 Для будівництва і обслуговування житлового будинку, господарських будівель і споруд (присадибна ділянка) для експлуатації та обслуговування житлового будинку і господарських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" t="inlineStr">
        <is>
          <t>02.01 Для будівництва і обслуговування житлового будинку, господарських будівель і споруд (присадибна ділянка) для експлуатації та обслуговування житлового будинку і господарських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" t="inlineStr">
        <is>
          <t>02.03 Для будівництва і обслуговування багатоквартирного житлового будинку для будівництва житлового будинку з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" t="inlineStr">
        <is>
          <t>02.03 Для будівництва і обслуговування багатоквартирного житлового будинку для будівництва житлового будинку з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торговельно-складської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5" t="inlineStr">
        <is>
          <t xml:space="preserve"> 02.07 Для іншої житлової забудови для будівництва, експлуатації та обслуговування адміністративно-готельно-житлового комплексу будівель і споруд з апартаментами, вбудовано-прибудованими приміщеннями громадського та торговельного призначення, з підземними та наземними паркінгами зі знесенням існуючих будівель та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офісу для науково-дослідних та виробничих цілей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" t="inlineStr">
        <is>
          <t xml:space="preserve"> 07.02 Для будівництва та обслуговування об'єктів фізичної культури і спорту Для будівництва та обслуговування дитячого ігрового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офісного центру з приміщеннями громадсько-побутового призначення та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реставрації та реконструкції будівлі під офісно-готельний комплекс з подальшими експлуатацією та обслуговуванням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" t="inlineStr">
        <is>
          <t>03.09 Для будівництва та обслуговування будівель кредитно-фінансових установ для обслуговування та експлуатації адміністративного будинку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" t="inlineStr">
        <is>
          <t xml:space="preserve"> 02.07 Для іншої житлової забудови для експлуатації і обслуговування господарської споруди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" t="inlineStr">
        <is>
          <t>13.01 Для розміщення та експлуатації об'єктів і споруд телекомунікацій для експлуатації та обслуговування адміністративних будівель та виробничих споруд майнового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" t="inlineStr">
        <is>
          <t>03.03 Для будівництва та обслуговування будівель закладів охорони здоров'я та соціальної допомоги для експлуатації та обслуговування консультативної поліклініки народної медицини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" t="inlineStr">
        <is>
          <t>03.03 Для будівництва та обслуговування будівель закладів охорони здоров'я та соціальної допомоги для експлуатації та обслуговування консультативної поліклініки народної медицини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спроуд дослідного хлібзаводу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адміністративного корпусу та складських приміщень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1" t="inlineStr">
        <is>
          <t>03.15 Для будівництва та обслуговування інших будівель громадської забудови для будівництва, експлуатації та обслуговування житлово-офісного комплексу з торговими приміщеннями, приміщеннями соціальної інфраструктури та підземним паркінгом зі знесенням існуючих нежитлових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2" t="inlineStr">
        <is>
          <t xml:space="preserve"> 03.08 Для будівництва та обслуговування об'єктів туристичної інфраструктури та закладів громадського харчування для реконструкції, експлуатації та обслуговування кафе та магазину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5" t="inlineStr">
        <is>
          <t xml:space="preserve"> 03.07 Для будівництва та обслуговування будівель торгівлі для експлуатації та обслуговування павільйонів по заготівлі вторсировини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" t="inlineStr">
        <is>
          <t>03.07 Для будівництва та обслуговування будівель торгівлі для будівництва, експлуатації та обслуговування торговельного павільйону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обслуговування та експлуатації готельно-офісного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" t="inlineStr">
        <is>
          <t>07.02 Для будівництва та обслуговування об'єктів фізичної культури і спорту для будівництва з подальшою експлуатацією фізкультурно-оздоровчого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адміністративно-офісного корпусу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торгово-офісного комплексу з вбудовано-пибудованими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торгово-офісного комплексу з вбудовано-прибудованими приміщеннями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адміністраитвної будівлі та виробничих корпусів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6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житлового комплексу з вбудовано-прибудованими приміщеннями, паркінгом та готельно-офісним центром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4" t="inlineStr">
        <is>
          <t>14.02 для експлуатації та обслуговування виробничої бази РКМ "Західний"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5" t="inlineStr">
        <is>
          <t>02.07 Для іншої житлової забудови для будівництва житлового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житлово-офісно-торговельного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" t="inlineStr">
        <is>
          <t>03.07 Для будівництва та обслуговування будівель торгівлі для будівництва,експлуатації та обслуговування торговельного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" t="inlineStr">
        <is>
          <t>03.07 Для будівництва та обслуговування будівель торгівлі для обслуговування та експлуатації торгового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проектування реставрації, реабілітації та пристосування нежитлового будинку з частковою реконструкцією прибудинкової споруди під готельно-адміністративний центр з приміщеннями торгово-громадського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 незавершеного будівництвом об'єкта - науково-дослідного центру медичного обладнання та інформаційних технологій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9" t="inlineStr">
        <is>
          <t>12.08 Для розміщення та експлуатації будівель і споруд додаткових транспортних послуг та допоміжних операцій для експлуатації та обслуговування комплексу адміністративно-господарських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8" t="inlineStr">
        <is>
          <t>12.04 Для розміщення та експлуатації будівель і споруд автомобільного транспорту та дорожнього господарства для експлуатації та обслуговування адміністративно-виробничого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3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адміністративної будівлі та складських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адміністративної нежитлової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2" t="inlineStr">
        <is>
          <t>03.07 Для будівництва та обслуговування будівель торгівлі для експлуатації та обслуговування будівлі універсаму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1" t="inlineStr">
        <is>
          <t>14.02 для експлуатації та обслуговування трансформаторної підстанції (ТП-1744)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2" t="inlineStr">
        <is>
          <t xml:space="preserve"> 02.02, для будівництва і обслуговування багатоквартирного житлового будинку для будівництва, експлуатації та обслуговування багатофункціонального комплексу у складі житлових будинків, торгівельно-офісних приміщень, об'єктів соціально-побутового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7" t="inlineStr">
        <is>
          <t>03.09 Для будівництва та обслуговування будівель кредитно-фінансових установ для експлуатації та обслуговування нежитлового будинку - готелю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будівництва,обслуговування та експлуатації офісно-громадського комплексу з торговельними приміщеннями сучасного рівня, з підземним та прилеглим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2" t="inlineStr">
        <is>
          <t>03.08 Для будівництва та обслуговування об'єктів туристичної інфраструктури та закладів громадського харчування для обслуговування та експлуатації їдальні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реставрації нежитлової будівлі під офісну з подальшими експлуатацією та обслуговуванням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29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реконструкції будівлі під житлово-офісний комплекс з вбудованими приміщеннями громадського призначення та підземним паркінгом з його подальшою експлуатацією та обслуговуванням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6" t="inlineStr">
        <is>
          <t>03.08 Для будівництва та обслуговування об'єктів туристичної інфраструктури та закладів громадського харчування для будівництва, обслуговування та експлуатації готельно-адміністративного комплексу з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9" t="inlineStr">
        <is>
          <t xml:space="preserve"> 02.07 Для іншої житлової забудови для будівництва, обслуговування та експлуатації житлового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адміністративної нежитлової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5" t="inlineStr">
        <is>
          <t>14.02 для експлуатації та обслуговування трансформаторної підстанції (ТП-1679)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виставкового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 з надбудовою та прибудовою нежилого будинку під адміністративний будинок з подальшою його експлуатацією та обслуговуванням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5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експлуатації та обслуговування кафе з літнім майданчиком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6" t="inlineStr">
        <is>
          <t>03.07 Для будівництва та обслуговування будівель торгівлі для експлуатації та обслуговування магазину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науково-виробничого комплексу по розробці та виготовленню геофізичних приладів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3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експлуатації та обслуговування ресторану швидкого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1" t="inlineStr">
        <is>
          <t xml:space="preserve"> 03.08 Для будівництва та обслуговування об'єктів туристичної інфраструктури та закладів громадського харчування Для обслуговування та експлуатації закладу громадського харчування типу "закусочна"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торгово-офісно-готельно-розважального комплексу з автоцентром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8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3" t="inlineStr">
        <is>
          <t>03.15 Для будівництва та обслуговування інших будівель громадської забудови для будівництва бізнес-центру з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87" t="inlineStr">
        <is>
          <t>02.03 Для будівництва і обслуговування багатоквартирного житлового будинку для будівництва житлових будинків з об'єктами соціально-громадського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бізнес-центру з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5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офісно-торговельного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0" t="inlineStr">
        <is>
          <t>03.07 Для будівництва та обслуговування будівель торгівлі для реконструкції АЗС, будівництва кафе-магазину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0" t="inlineStr">
        <is>
          <t>03.03 Для будівництва та обслуговування будівель закладів охорони здоров'я та соціальної допомоги для обслуговування та експлуатації офісних приміщень медико-фармацевтичної компанії з медичним центром, аптекою та господарсько-складськими приміщеннями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завершення будівництва, подальших експлуатації та обслуговування адміністративної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обслуговування та експлуатації офісних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8" t="inlineStr">
        <is>
          <t>02.01 Для будівництва і обслуговування житлового будинку, господарських будівель і споруд (присадибна ділянка) для експлуатації та обслуговування житлового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5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реконструкції, подальшої експлуатації та обслуговування виробничо-адміністративної будівлі для видавничо-поліграфічної діяльності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офісно-торговельного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офісно-торговельного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будівництва,експлуатації та обслуговування офісно-громадського комплексу з торговельними приміщеннями сучасного рівня,з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2" t="inlineStr">
        <is>
          <t xml:space="preserve"> 03.15 Для будівництва та обслуговування інших будівель громадської забудови для експлуатації та обслуговування адміністративно-виробничого майонового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офісно-торгово-розважального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8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трансформаторної підстанції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 нежилого будинку під офіс і подальшої його експлуатації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5" t="inlineStr">
        <is>
          <t>12.07 Для розміщення та експлуатації будівель і споруд міського електротранспорту для будівництва 1-ї черги Подільського мостового переходу через р. Дніпро у м. Києві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0" t="inlineStr">
        <is>
          <t xml:space="preserve"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1" t="inlineStr">
        <is>
          <t>03.08 Для будівництва та обслуговування об'єктів туристичної інфраструктури та закладів громадського харчування для будівництва, експлуатації та обслуговування кафе з літнім майданчиком та благоустроєм прилеглої території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1" t="inlineStr">
        <is>
          <t xml:space="preserve"> 12.11 Для розміщення та експлуатації об'єктів дорожнього сервісу для експлуатації та обслуговування автозаправної 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6" t="inlineStr">
        <is>
          <t>02.06 Для колективного гаражного будівництва для будівництва екслуатації та обслуговування гаражів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" t="inlineStr">
        <is>
          <t>02.06 Для колективного гаражного будівництва для будівництва екслуатації та обслуговування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6" t="inlineStr">
        <is>
          <t>02.07 Для іншої житлової забудови для будівництва, експлуатації та обслуговування житлово-офісного комплексу (з довідведенням для будівництва, експлуатації та обслуговування житлово-офісного комплексу з паркінгом)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6" t="inlineStr">
        <is>
          <t>03.08 Для будівництва та обслуговування об'єктів туристичної інфраструктури та закладів громадського харчування для будівництва,експлуатації та обслуговування готельно-офісного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9" t="inlineStr">
        <is>
          <t>03.10 Для будівництва та обслуговування будівель ринкової інфраструктури для реконструкції, експлуатації та обслуговування адміністративних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2" t="inlineStr">
        <is>
          <t>03.15 Для будівництва та обслуговування інших будівель громадської забудови для експлуатації та обслуговування адміністративно-виробничого майонового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4" t="inlineStr">
        <is>
          <t>02.07 Для іншої житлової забудови для будівництва, обслуговування та експлуатації малоповерхових житлових будинків з об'єктами соціальної та інженерно-транспортної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9" t="inlineStr">
        <is>
          <t>07.01 Для будівництва та обслуговування об'єктів рекреаційного призначення для будівництва, експлуатації та обслуговування кемпінгу з закладом громадського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" t="inlineStr">
        <is>
          <t xml:space="preserve"> 03.08 Для будівництва та обслуговування об'єктів туристичної інфраструктури та закладів громадського харчування для будівництва, експлуатації та обслуговування закладу громадського харчування з благоустроєм прилеглої території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" t="inlineStr">
        <is>
          <t>03.08 Для будівництва та обслуговування об'єктів туристичної інфраструктури та закладів громадського харчування для будівництва, експлуатації та обслуговування закладу громадського харчування з благоустроєм прилеглої території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виробничого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8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виробничого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існуючих будівель та споруд майнового комплексу з подальшою реконструкцією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4" t="inlineStr">
        <is>
          <t>03.15 Для будівництва та обслуговування інших будівель громадської забудови для обслуговування та експлуатації адміністративних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виробничих будівель і споруд заводу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4" t="inlineStr">
        <is>
          <t xml:space="preserve"> 03.15 Для будівництва та обслуговування інших будівель громадської забудови для експлуатації та обслуговування офісного приміщення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нежитлового офісного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4" t="inlineStr">
        <is>
          <t xml:space="preserve"> 03.10 Для будівництва та обслуговування будівель ринкової інфраструктури для реконструкції, експлуатації та обслуговування адміністративних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0" t="inlineStr">
        <is>
          <t>03.08 Для будівництва та обслуговування об'єктів туристичної інфраструктури та закладів громадського харчування для розширення,благоустрою існуючого літнього кафе-майданчика без права капітальної забудови та знесення зелених насаджень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1" t="inlineStr">
        <is>
          <t>03.10 Для будівництва та обслуговування будівель ринкової інфраструктури обслуговування та експлуатації відкритого літнього кафе "Фортеця" з благоустроєм лісопаркової зони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2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житлового комплексу з об'єктами соціального і громадського призначення і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8" t="inlineStr">
        <is>
          <t>03.11 Для будівництва та обслуговування будівель і споруд закладів науки для обслуговування та експлуатації адміністративно-виробничих і складських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існуючих будівель та споруд майнового комплексу з подальшою реконструкцією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адміністративно-виробничих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0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офісних будівель і паркінгу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4" t="inlineStr">
        <is>
          <t>03.09 Для будівництва та обслуговування будівель кредитно-фінансових установ для обслуговування та експлуатації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2" t="inlineStr">
        <is>
          <t>03.09 Для будівництва та обслуговування будівель кредитно-фінансових установ для обслуговування та експлуатації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0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експлуатації та обслуговування громадської вбиральні з надбудовою павільйону під кафе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94" t="inlineStr">
        <is>
          <t>07.05 Для цілей підрозділів 07.01 - 07.04 та для збереження та використання земель природно-заповідного фонду для будівництва,реконструкції, експлуатації та обслуговування багатофункціонального комплексу з рекреації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0" t="inlineStr">
        <is>
          <t>07.05 Для цілей підрозділів 07.01 - 07.04 та для збереження та використання земель природно-заповідного фонду для експлуатації та обслуговування закладу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9" t="inlineStr">
        <is>
          <t>03.07 Для будівництва та обслуговування будівель торгівлі для експлуатації та обслуговування павільйону по заготівлі вторсировини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2" t="inlineStr">
        <is>
          <t>03.07 Для будівництва та обслуговування будівель торгівлі для експлуатації та обслуговування аптеки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виробничих приміщень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6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9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офісних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відтворення та подальшої експлуатації будинків для розміщення адміністративно-побутових і виробничих приміщень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існуючих будівель та споруд майнового комплексу з подальшою реконструкцією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7" t="inlineStr">
        <is>
          <t xml:space="preserve"> 03.15 Для будівництва та обслуговування інших будівель громадської забудови Для будівництва, обслуговування та експлуатації адміністративно-виробничих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екплуатації майнового комплексу з виробничими, складськими, адміністративними будівлями і спорудами та аптеки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0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експлуатації та обслуговування кафе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" t="inlineStr">
        <is>
          <t>03.10 для експлуатації та обслуговування нежитлової будівлі (офісу)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екплуатації та обслуговування нежилого будинку - будинку допоміжних служб (адміністративного корпусу)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0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хлібокомбінату № 2, цех № 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6" t="inlineStr">
        <is>
          <t>12.11 Для розміщення та експлуатації об'єктів дорожнього сервісу для експлуатації та обслуговування мийки автомашин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адміністративно-лабораторного корпусу та для обслуговування і експлуатації виробничих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" t="inlineStr">
        <is>
          <t>03.07 Для будівництва та обслуговування будівель торгівлі для реконструкції, експлуатації та обслуговування адміністративно-виробничих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адміністративних, виробничих приміщень будівель та допоміжних споруд заводу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3" t="inlineStr">
        <is>
          <t xml:space="preserve"> 03.11 Для будівництва та обслуговування будівель і споруд закладів науки для експлуатації та обслуговування адміністративно-виробничої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офісної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3" t="inlineStr">
        <is>
          <t>02.03 Для будівництва і обслуговування багатоквартирного житлового будинку для завершення будівництва багатоквартирного житлового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9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0" t="inlineStr">
        <is>
          <t>03.07 Для будівництва та обслуговування будівель торгівлі для благоустрою території та обслуговування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2" t="inlineStr">
        <is>
          <t>03.07 Для будівництва та обслуговування будівель торгівлі для будівництва, експлуатації та обслуговування торговельного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29" t="inlineStr">
        <is>
          <t xml:space="preserve"> 03.07 Для будівництва та обслуговування будівель торгівлі Для експлуатацiї та обслуговування малого ринкового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9" t="inlineStr">
        <is>
          <t xml:space="preserve"> 14.02 для експлуатації та обслуговування трансформаторної підстанції (ТП-1890)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8" t="inlineStr">
        <is>
          <t>14.02 для експлуатації та обслуговування трансформаторної підстанції (ТП-2443)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7" t="inlineStr">
        <is>
          <t>14.02 для експлуатації та обслуговування трансформаторної підстанції (ТП-2443)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87" t="inlineStr">
        <is>
          <t>14.02 для експлуатації та обслуговування трансформаторної підстанції (ТП-2443)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1" t="inlineStr">
        <is>
          <t>02.07 Для іншої житлової забудови для експлуатації та обслуговування існуючих будівель і споруд з будівництвом та обслуговуванням житлово-адміністративних будівель з торгово-розважальними приміщеннями та благоустроєм і озелененням прилеглої території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99" t="inlineStr">
        <is>
          <t xml:space="preserve"> 03.15 Для будівництва та обслуговування інших будівель громадської забудови для експлуатації та обслуговування будинку офісно-виставочного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21" t="inlineStr">
        <is>
          <t>12.11 Для розміщення та експлуатації об'єктів дорожнього сервісу для будівництва та експлуатації СТО автомобілів "Міцубісі"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" t="inlineStr">
        <is>
          <t>03.15 Для будівництва та обслуговування інших будівель громадської забудови для експлуатації та обслуговування офісної будівлі, складських будівель та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цілісного майнового виробничого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6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4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" t="inlineStr">
        <is>
          <t>07.02 Для будівництва та обслуговування об'єктів фізичної культури і спорту для реконструкції з розширенням нежитлових будівель під спортивний комплекс з подальшою експлуатацією та обслуговуванням і благоустроєм прилеглоїї території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6" t="inlineStr">
        <is>
          <t xml:space="preserve"> 03.05 Для будівництва та обслуговування будівель закладів культурно-просвітницького обслуговування для створення військово-морського музейного комплексу "Перемога" на базі підводного човна "СС-310" та для будівництва,обслуговування та експлуатації адміністративно-побутової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4" t="inlineStr">
        <is>
          <t>02.07 Для іншої житлової забудови для будівництва, експлуатації та обслуговування житлових будинків з паркінгом та вбудовано-прибудованими адміністративними приміщеннями і закладами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адміністративних та виробничих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адміністративних та виробничих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70" t="inlineStr">
        <is>
          <t>03.08 Для будівництва та обслуговування об'єктів туристичної інфраструктури та закладів громадського харчування для розташування та обслуговування збірно-розбірного павільйону-кафе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багатофункціонального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адміністративно-складських будівель та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3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адміністративно-складських будівель та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8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6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9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5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1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1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5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6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7" t="inlineStr">
        <is>
          <t>02.03 Для будівництва і обслуговування багатоквартирного житлового будинку для будівництва житлового комплексу з вбудовано-прибудованими приміщеннями соціального призначення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8" t="inlineStr">
        <is>
          <t>02.07 Для іншої житлової забудови для будівництва житлового комплексу з вбудовано-прибудованими прмищіннями соціального призначення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2" t="inlineStr">
        <is>
          <t>03.02 Для будівництва та обслуговування будівель закладів освіти для експлуатації та обслуговування нежитлового будинку (дитячий дошкільний заклад)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6" t="inlineStr">
        <is>
          <t>03.07 Для будівництва та обслуговування будівель торгівлі для реконструкції АЗС, будівництва кафе-магазину та автомийки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4" t="inlineStr">
        <is>
          <t>03.04 Для будівництва та обслуговування будівель громадських та релігійних організацій для експлуатації та обслуговування адміністративних та господарських приміщень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5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4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6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9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8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7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2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8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4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3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2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1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9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4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6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частини цілісного майнового комплексу (підземного складу)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19" t="inlineStr">
        <is>
          <t>02.07 Для іншої житлової забудови для будівництва житлового будинку з підземною автостоянкою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1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обслуговування комплексу будівель і споруд між існуючими будинками 34, 38 з реконструкцією та обслуговуванням будинків 34-б , 34-в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41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обслуговування комплексу будівель і споруд між існуючими будинками № 34, № 38 з реконструкцією та обслуговуванням будинків № 34-б , № 34-в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97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0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4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5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9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4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2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2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8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17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7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2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0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02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3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4" t="inlineStr">
        <is>
          <t xml:space="preserve"> 03.15 Для будівництва та обслуговування інших будівель громадської забудови Для будівництва, експлуатації та обслуговування комплексу об'єктів громадського та житлового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нежитлової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2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будівлі кафе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обслуговування жилого будинку і господарських будівел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1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та експлуатації жилого будинку з вбудовано-прибудованими приміщеннями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3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5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56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" t="inlineStr">
        <is>
          <t>ділянка вдсутня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3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0" t="inlineStr">
        <is>
          <t>ділянка вдсутня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9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0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6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8" t="inlineStr">
        <is>
          <t>02.03 Для будівництва і обслуговування багатоквартирного житлового будинку для будівництва, експлуатації та обслуговування багатоповерхового житлового будинку з приміщеннями загального користування і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закладу громадського харчування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7" t="inlineStr">
        <is>
          <t>02.07 Для іншої житлової забудови для будівництва, експлуатації та обслуговування житлово-офісного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реконструкції, подальшої експлуатації та обслуговування адміністративної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5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будівництва,експлуатації та обслуговування житлово-офісного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6" t="inlineStr">
        <is>
          <t>03.07 Для будівництва та обслуговування будівель торгівлі для експлуатації та обслуговування будівлі магазину-оранжереї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04" t="inlineStr">
        <is>
          <t xml:space="preserve"> 03.06 Для будівництва та обслуговування будівель екстериторіальних організацій та органів для експлуатації та обслуговування будинку дипломатичного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9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50" t="inlineStr">
        <is>
          <t>11.01 Для розміщення та експлуатації основних, підсобних і допоміжних будівель та споруд підприємствами, що пов'язані з користуванням надрами Для експлуатації та обслуговування адміністративно-виробничих та складських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адміністративно-службових приміщень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експлуатації банківсько-офісної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експлуатації банківсько-офісної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6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7" t="inlineStr">
        <is>
          <t>02.07 Для іншої житлової забудови для будівництва багатоповерхового житлового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" t="inlineStr">
        <is>
          <t>02.07 Для іншої житлової забудови для будівництва та експлуатації житлового будинку з об'єктами соціально-культурного призначення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2" t="inlineStr">
        <is>
          <t>03.15 Для будівництва та обслуговування інших будівель громадської забудови для експлуатації та обслуговування службових і виставочних приміщень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офісного комплексу з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9" t="inlineStr">
        <is>
          <t>03.15 Для будівництва та обслуговування інших будівель громадської забудови для будівництва та обслуговування житлових будинків, готельно-офісного комплексу, торговельного центру з підземним паркінгом та гостьовими автостоянками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7" t="inlineStr">
        <is>
          <t>02.07 для будівництва, експлуатації та обслуговування адміністративно-житлового комплексу з вбудованими та прибудованими приміщеннями громадського, розважального і торговельного призначення з наземним і підземним паркінгами, зі знесенням існуючого майнового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" t="inlineStr">
        <is>
          <t>02.03 Для будівництва і обслуговування багатоквартирного житлового будинку для обслуговування та експлуатації багатоквартирного житлового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38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підстанції "Мотоциклетна"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6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4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готельно-торгово-офісного центру з паркінгом та парковкою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4" t="inlineStr">
        <is>
          <t xml:space="preserve"> 14.01 Для розміщення, будівництва, експлуатації та обслуговування будівель і споруд об'єктів енергогенеруючих підприємств, установ і організацій для реконструкції будівлі з надбудовою мансарди під офіс, його подальшої експлуатації та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готельно-торгово-офісного центру з паркінгом та парковкою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0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експлуатації та обслуговування ресторану швидкого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33" t="inlineStr">
        <is>
          <t>03.15 Для будівництва та обслуговування інших будівель громадської забудови для експлуатації та обслуговування нежитлової будівлі (літ. Б) - офісного центру з приміщеннями по обслуговуванню населення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6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обслуговування фармацевтичного бізнес-центру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33" t="inlineStr">
        <is>
          <t>03.15 Для будівництва та обслуговування інших будівель громадської забудови для експлуатації та обслуговування офісної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3" t="inlineStr">
        <is>
          <t>03.10 Для будівництва та обслуговування будівель ринкової інфраструктури для реконструкції, нежитлового будинку під офісно-виставкове приміщення з майданчиками виставкового, технологічного та тимчасового паркування автомобілів та подальших їх експлуатації і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7" t="inlineStr">
        <is>
          <t xml:space="preserve"> 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трансформаторної підстанції (ТП-2883)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2" t="inlineStr">
        <is>
          <t>12.11 Для розміщення та експлуатації об'єктів дорожнього сервісу для експлуатації та обслуговування будівель та споруд виробничого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виробничої ремонтно-будівельної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8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складських та адміністративно-побутових будівель логістичного комплексу та обслуговуванню автобусів, легкових, вантажних та спеціалізованих автомобілів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1" t="inlineStr">
        <is>
          <t xml:space="preserve"> 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ПС "Татарська"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0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2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і обслуговування житлово-офісного комплексу з об'єктами торгово-розважальної, ринкової, соціальної інфраструктури та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3" t="inlineStr">
        <is>
          <t>03.07 Для будівництва та обслуговування будівель торгівлі Для експлуатації та обслуговування сервісно-торговельно-офісних будівель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реконструкції існуючого корпусу під ділянку для підготовки сировини з подальшими її експлуатацією та обслуговуванням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5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і обслуговування житлово-офісного комплексу з об'єктами торгово-розважальної, ринкової, соціальної інфраструктури та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9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і обслуговування офісної будівлі з об'єктами торгово-розважальної, ринкової, соціальної інфраструктури та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0" t="inlineStr">
        <is>
          <t>03.02 Для будівництва та обслуговування будівель закладів освіти для експлуатації та обслуговування навчального корпусу та господарських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9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артезіанської свердловини №5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0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артезіанської свердловини №6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0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експлуатації та обслуговування артезіанської свердловини №7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3" t="inlineStr">
        <is>
          <t>03.15 Для будівництва та обслуговування інших будівель громадської забудови для експлуатації та обслуговування комплексу адміністративно-офісних і господарських будівель та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5" t="inlineStr">
        <is>
          <t>02.06 Для колективного гаражного будівництва для експлуатації та обслуговування гаражів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62" t="inlineStr">
        <is>
          <t>02.07 Для іншої житлової забудови для будівництва,експлуатації та обслуговувння житлово-офісного комплексу з об'єктами соціального побуту та вбудованим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" t="inlineStr">
        <is>
          <t xml:space="preserve"> 03.10 Для будівництва та обслуговування будівель ринкової інфраструктури для будівництва,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" t="inlineStr">
        <is>
          <t>03.02 Для будівництва та обслуговування будівель закладів освіти для експлуатації та обслуговування навчального корпусу та господарських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адміністративно-транспортного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0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обслуговування та експлуатації адміністративної будівлі зі складськими приміщеннями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5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будівель і споруд адміністративно-транспортного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01" t="inlineStr">
        <is>
          <t>03.06 Для будівництва та обслуговування будівель екстериторіальних організацій та органів Для реконструкції з розширенням житлового будинку під адміністративний та подальшої експлуатації й обслуговування цього будинку та господарської будівлі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87" t="inlineStr">
        <is>
          <t>02.07 Для іншої житлової забудови для будівництва, експлуатації та обслуговування молодіжного житлового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04" t="inlineStr">
        <is>
          <t>02.07 Для іншої житлової забудови для будівництва, експлуатації та обслуговування житлового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складської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 та обслуговування будівель і споруд виробничо-технологічної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5" t="inlineStr">
        <is>
          <t>18.00 Землі загального користування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1" t="inlineStr">
        <is>
          <t>03.10 Для будівництва та обслуговування будівель ринкової інфраструктури для будівництва, експлуатації та обслуговування адміністративного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70" t="inlineStr">
        <is>
          <t>07.02 Для будівництва та обслуговування об'єктів фізичної культури і спорту для експлуатації та обслуговування спортивного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адміністративних будівель і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29" t="inlineStr">
        <is>
          <t>02.06 Для колективного гаражного будівництва для експлуатації та обслуговування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30" t="inlineStr">
        <is>
          <t xml:space="preserve"> 03.10 Для будівництва та обслуговування будівель ринкової інфраструктури для влаштування будівельного майданчика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9" t="inlineStr">
        <is>
          <t>03.11 Для будівництва та обслуговування будівель і споруд закладів науки для експлуатації та обслуговування адміністративно-виробничих будівель інституту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0" t="inlineStr">
        <is>
          <t>02.06 Для колективного гаражного будівництва для екплуатації та обслуговування гаражів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0" t="inlineStr">
        <is>
          <t>03.07 Для будівництва та обслуговування будівель торгівлі для влаштування та обслуговування продовольчо-речового ринку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 адміністративних та складських приміщень під сервісний центр по обслуговуванню автомобілів з подальшою його експлуатацією та обслуговуванням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1" t="inlineStr">
        <is>
          <t>03.07 Для будівництва та обслуговування будівель торгівлі для влаштування та обслуговування продовольчо-речового ринку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8" t="inlineStr">
        <is>
          <t>03.07 Для будівництва та обслуговування будівель торгівлі для влаштування та обслуговування продовольчо-речового ринку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31" t="inlineStr">
        <is>
          <t>03.07 Для будівництва та обслуговування будівель торгівлі для влаштування та обслуговування продовольчо-речового ринку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30" t="inlineStr">
        <is>
          <t>02.07 Для іншої житлової забудови для забудови обєктами житлового і соціально-побутового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" t="inlineStr">
        <is>
          <t xml:space="preserve"> 02.07 Для іншої житлової забудови для забудови об'єктами житлового і соціально-побутового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9" t="inlineStr">
        <is>
          <t>02.07 Для іншої житлової забудови для забудови об'єктами житлового і соціально-побутового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вишукувальної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7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30" t="inlineStr">
        <is>
          <t>03.15 Для будівництва та обслуговування інших будівель громадської забудови для будівництва, експлуатації та обслуговування бізнес-центру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1" t="inlineStr">
        <is>
          <t>03.07 Для будівництва та обслуговування будівель торгівлі для влаштування та обслуговування продовольчо-речового ринку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3" t="inlineStr">
        <is>
          <t xml:space="preserve"> 03.07 Для будівництва та обслуговування будівель торгівлі Для обслуговування та експлуатації будівлі універсаму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4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обслуговування та експлуатації житлового будинку з прибудованими приміщеннями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будівлі аптеки, офісу та підсобних приміщень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5" t="inlineStr">
        <is>
          <t xml:space="preserve"> 02.07 Для іншої житлової забудови для забудови об'єктами житлового і соціально-побутового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3" t="inlineStr">
        <is>
          <t>02.07 Для іншої житлової забудови для забудови об'єктами житлового і соціально-побутового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78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0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6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12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реконструкції з подальшою експлуатацією та обслуговуванням торговельно-готельного офісного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1" t="inlineStr">
        <is>
          <t>03.07 Для будівництва та обслуговування будівель торгівлі для будівництва, експлуатації та обслуговування автозаправного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4" t="inlineStr">
        <is>
          <t>02.07 Для іншої житлової забудови для будівництва житлового комплексу з вбудовано-прибудованими прмищіннями соціального призначення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5" t="inlineStr">
        <is>
          <t>ділянка 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5" t="inlineStr">
        <is>
          <t>03.03 Для будівництва та обслуговування будівель закладів охорони здоров'я та соціальної допомоги для експлуатації та обслуговування будівлі медичного закладу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38" t="inlineStr">
        <is>
          <t xml:space="preserve"> 03.15 Для будівництва та обслуговування інших будівель громадської забудови для будівництва бізнес-центру з об'єктами соціально-культурного та соціально-побутового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адміністративного будинку, гаражів та будівництва об'єктів транспортної інфраструктури (автостоянки)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6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обслуговування та експлуатації адміністративних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1" t="inlineStr">
        <is>
          <t>13.01 Для розміщення та експлуатації об'єктів і споруд телекомунікацій для експлуатації та обслуговування радіопередавального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0" t="inlineStr">
        <is>
          <t>ділянка в дзк відсутня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2" t="inlineStr">
        <is>
          <t>03.07 Для будівництва та обслуговування будівель торгівлі для будівництва, експлуатації та обслуговування автозаправного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3" t="inlineStr">
        <is>
          <t xml:space="preserve"> 03.04 Для будівництва та обслуговування будівель громадських та релігійних організацій для будівництва, експлуатації та обслуговування будівель та споруд меморіального комплексу з об'єктами релігійного та соціального призначення з додатковими приміщеннями та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7" t="inlineStr">
        <is>
          <t>03.07 Для будівництва та обслуговування будівель торгівлі для експлуатації та обслуговування будівлі універсального магазину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8" t="inlineStr">
        <is>
          <t>03.07 Для будівництва та обслуговування будівель торгівлі для обслуговування та експлуатації нежитлової споруди-павільйону по заготівлі вторсировини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55" t="inlineStr">
        <is>
          <t>03.15 Для будівництва та обслуговування інших будівель громадської забудови для обслуговування та експлуатаціії автомиючого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8" t="inlineStr">
        <is>
          <t>03.13 Для будівництва та обслуговування будівель закладів побутового обслуговування для експлуатації та обслуговування будівлі для надання побутових послуг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3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30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4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8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28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3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7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72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7" t="inlineStr">
        <is>
          <t>12.11 Для розміщення та експлуатації об'єктів дорожнього сервісу для експлуатації та обслуговування автозаправочного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59" t="inlineStr">
        <is>
          <t>02.07 Для іншої житлової забудови для будівницта житлового комплексу з вбудовано-прибудованими приміщеннями соціального призначення та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адміністративної нежитлової будівлі міжкорпусного переходу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1" t="inlineStr">
        <is>
          <t>02.07 Для іншої житлової забудови для будівництва, експлуатації та обслуговування житлового комлексу з вбудовано-прибудованими приміщеннями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77" t="inlineStr">
        <is>
          <t>12.11 Для розміщення та експлуатації об'єктів дорожнього сервісу для експлуатації та обслуговування автозаправочного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93" t="inlineStr">
        <is>
          <t>02.07 Для іншої житлової забудови для будівництва, експлуатації та обслуговування житлово-офісного комплексу з об'єктами соціальної сфери та підземно-наземними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3" t="inlineStr">
        <is>
          <t xml:space="preserve"> 03.02 Для будівництва та обслуговування будівель закладів освіти для обслуговування та експлуатації навчально-дослідної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6" t="inlineStr">
        <is>
          <t>03.07 Для будівництва та обслуговування будівель торгівлі для обслуговування та експлуатації торгівельного павільйону та тимчасової автостоянки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9" t="inlineStr">
        <is>
          <t>03.07 Для будівництва та обслуговування будівель торгівлі для експлуатації та обслуговування побутово-громадських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4" t="inlineStr">
        <is>
          <t>03.03 Для будівництва та обслуговування будівель закладів охорони здоров'я та соціальної допомоги для експлуатації та обслуговування будівлі медичного закладу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3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1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5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1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6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3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3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3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3" t="inlineStr">
        <is>
          <t xml:space="preserve"> 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2" t="inlineStr">
        <is>
          <t>02.07 Для іншої житлової забудови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4" t="inlineStr">
        <is>
          <t xml:space="preserve"> 02.07 Для іншої житлової забудови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9" t="inlineStr">
        <is>
          <t>03.04 Для будівництва та обслуговування будівель громадських та релігійних організацій для будівництва, реконструкції, експлатації та обслуговування учбових корпусів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1" t="inlineStr">
        <is>
          <t xml:space="preserve"> 03.04 Для будівництва та обслуговування будівель громадських та релігійних організацій для будівництва, реконструкції, експлатації та обслуговування учбових корпусів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реконструкції, будівництва, експлуатації та обслуговування нежитлових, торгово-розважальних, складських та адміністративно-офісних будівель з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25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реконструкції, будівництва, експлуатації та обслуговування нежитлових, торгово-розважальних, складських та адміністративно-офісних будівель з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приміщень офісно-торговельно-розважального призначення і закладів громадського харчування зі стоянкою автомобілів для відвідувачів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2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9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приміщень офісно-торговельно-розважального призначення і закладів громадського харчування зі стоянкою автомобілів для відвідувачів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0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2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3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4" t="inlineStr">
        <is>
          <t>03.07 Для будівництва та обслуговування будівель торгівлі для експлуатації та обслуговування магазину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3" t="inlineStr">
        <is>
          <t>03.07 Для будівництва та обслуговування будівель торгівлі для експлуатації та обслуговування торговельного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47" t="inlineStr">
        <is>
          <t>03.08 Для будівництва та обслуговування об'єктів туристичної інфраструктури та закладів громадського харчування для будівництва та експлуатації ресторану швидкого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8" t="inlineStr">
        <is>
          <t xml:space="preserve"> 03.07 Для будівництва та обслуговування будівель торгівлі для експлуатації та обслуговування магазинів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ринкового комплексу з паркінгом, офісними та адміністративно-побутовими приміщеннями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7" t="inlineStr">
        <is>
          <t>03.08 Для будівництва та обслуговування об'єктів туристичної інфраструктури та закладів громадського харчування для будівництва та експлуатації ресторану швидкого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66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05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2" t="inlineStr">
        <is>
          <t>02.07 Для іншої житлової забудови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96" t="inlineStr">
        <is>
          <t>03.15 Для будівництва та обслуговування інших будівель громадської забудови для експлуатації та обслуговування будівель та споруд з надання послуг автовласникам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7" t="inlineStr">
        <is>
          <t>03.15 Для будівництва та обслуговування інших будівель громадської забудови для експлуатації та обслуговування будівель та споруд з надання послуг автовласникам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9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4" t="inlineStr">
        <is>
          <t xml:space="preserve"> 03.07 Для будівництва та обслуговування будівель торгівлі для будівництва, експлуатації та обслуговування торговельного комплексу з об'єктами інженерно-транспортної інфраструктури та дитячого дошкільного закладу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6" t="inlineStr">
        <is>
          <t>01.06 Для колективного садівництва для ведення колективного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4" t="inlineStr">
        <is>
          <t xml:space="preserve"> 03.15 Для будівництва та обслуговування інших будівель громадської забудови для обслуговування та експлуатації СТО (літ. "А")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08" t="inlineStr">
        <is>
          <t>18.00 - Землі загального користування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6" t="inlineStr">
        <is>
          <t xml:space="preserve"> 01.06 Для колективного садівництва для ведення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6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8" t="inlineStr">
        <is>
          <t>ділянка в дзк відсутня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1" t="inlineStr">
        <is>
          <t>ділянка в дзк відсутня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7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5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7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7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7" t="inlineStr">
        <is>
          <t>01.06 Для колективного садівництва для ведення садівництва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1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4" t="inlineStr">
        <is>
          <t>01.05 Для індивідуального садівництва для ведення садівництва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8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3" t="inlineStr">
        <is>
          <t>03.07 Для будівництва та обслуговування будівель торгівлі для будівництва, обслуговування та експлуатації торговельного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9" t="inlineStr">
        <is>
          <t xml:space="preserve"> 03.07 Для будівництва та обслуговування будівель торгівлі для експлуатації та обслуговування магазинів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3" t="inlineStr">
        <is>
          <t xml:space="preserve"> 03.07 Для будівництва та обслуговування будівель торгівлі для експлуатації та обслуговування магазинів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4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будівель і споруд адміністративно-виробничого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5" t="inlineStr">
        <is>
          <t>03.07 Для будівництва та обслуговування будівель торгівлі Для будівництва та експлуатації магазину будівельних матеріалів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41" t="inlineStr">
        <is>
          <t>03.15 Для будівництва та обслуговування інших будівель громадської забудови для експлуатації та обслуговування торговельно-бізнесового комплексу з об’єктами соціально-побутового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0" t="inlineStr">
        <is>
          <t>12.11 Для розміщення та експлуатації об'єктів дорожнього сервісу для реконструкції, експлуатації і обслуговування автозаправної станції з обслуговуючим комплексом та для будівництва, експлуатації і обслуговування павільйону з продажу вітчизняних автомобілів з відкритою автостоянкою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0" t="inlineStr">
        <is>
          <t>12.11 Для розміщення та експлуатації об'єктів дорожнього сервісу для реконструкції, експлуатації і обслуговування автозаправної станції з обслуговуючим комплексом та для будівництва, експлуатації і обслуговування павільйону з продажу вітчизняних автомобілів з відкритою автостоянкою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27" t="inlineStr">
        <is>
          <t>12.08 Для розміщення та експлуатації будівель і споруд додаткових транспортних послуг та допоміжних операцій для експлуатації та обслуговування об'єкта дорожнього сервісу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0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5" t="inlineStr">
        <is>
          <t>ділянка в дзк відсутня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" t="inlineStr">
        <is>
          <t>ділянка в дзк відсутня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6" t="inlineStr">
        <is>
          <t>ділянка в дзк відсутня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9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5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9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8" t="inlineStr">
        <is>
          <t>ділянка в дзк відсутня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0" t="inlineStr">
        <is>
          <t>14.01 Для розміщення, будівництва, експлуатації та обслуговування будівель і споруд об'єктів енергогенеруючих підприємств, установ і організацій для будівництва, експлуатації та обслуговування трансформаторної підстанції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1" t="inlineStr">
        <is>
          <t>07.01 Для будівництва та обслуговування об'єктів рекреаційного призначення для облаштування та озеленення прилеглої зони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55" t="inlineStr">
        <is>
          <t>03.15 Для будівництва та обслуговування інших будівель громадської забудови Для будівництва громадсько-житлового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5" t="inlineStr">
        <is>
          <t>03.07 Для будівництва та обслуговування будівель торгівлі для експлуатації та обслуговування автозаправної станції з об'єктами сервісного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3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офісно-житлового комплексу з торгівельними приміщеннями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13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житлово-адміністративного комплексу з об’єктами соціально-побутового і торговельного призначення та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житлово-адміністративного комплексу з об’єктами соціально-побутового і торговельного призначення та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1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83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та обслуговування багатоквартирних (багатоповерхових) житлових будинків з вбудовано-прибудованими об'єктами громадського обслуговування та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1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будівництва, експлуатації та обслуговування житлово-адміністративного комплексу з об’єктами соціально-побутового і торговельного призначення та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62" t="inlineStr">
        <is>
          <t>02.10 Для будівництва і обслуговування багатоквартирного житлового будинку з об’єктами торгово-розважальної та ринкової інфраструктури для будівництва та обслуговування багатоквартирних (багатоповерхових) житлових будинків з вбудовано-прибудованими об'єктами громадськогообслуговування та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7" t="inlineStr">
        <is>
          <t>03.07 Для будівництва та обслуговування будівель торгівлі для будівництва, експлуатації та обслуговування торговельного комлексу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8" t="inlineStr">
        <is>
          <t>03.03 Для будівництва та обслуговування будівель закладів охорони здоров'я та соціальної допомоги Для експлуатації та обслуговування комплексу будівель та споруд лікарні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9" t="inlineStr">
        <is>
          <t>02.06 Для колективного гаражного будівництва для експлуатації та обслуговування індивідуальних гаражів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5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1" t="inlineStr">
        <is>
          <t>02.02 Для колективного житлового будівництва для будівництва житлового будинку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72" t="inlineStr">
        <is>
          <t xml:space="preserve"> 12.11 Для розміщення та експлуатації об'єктів дорожнього сервісу для завершення будівництва, подальшої експлуатації та обслуговування адміністративного будинку, ремонтних майстерень і гаражних боксів для спеціальних машин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0" t="inlineStr">
        <is>
          <t>02.03 Для будівництва і обслуговування багатоквартирного житлового будинку для будівництва житлово-офісного комплексу з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4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нежитлової будівлі (інженерного корпусу)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9" t="inlineStr">
        <is>
          <t>03.07 Для будівництва та обслуговування будівель торгівлі для експлуатації та обслуговування торговельного павільйону з літнім майданчиком
Площа: 0.0202 га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майнового комплексу (адміністративно-складських будівель та споруд)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3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експлуатації та обслуговування адміністративно-виробничих і слкладських приміщень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4" t="inlineStr">
        <is>
          <t>14.01 Для розміщення, будівництва, експлуатації та обслуговування будівель і споруд об'єктів енергогенеруючих підприємств, установ і організацій для експлуатації та обслуговування бойлерної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торговельного комплексу з закладами громадського харчування та зоною відпочинку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56" t="inlineStr">
        <is>
          <t xml:space="preserve"> 07.02 Для будівництва та обслуговування об'єктів фізичної культури і спорту для облаштування теренкурних маршрутів та будівництва спортивного знаряддя (з максимальним збереженням зелених насаджень) (для розширення учбово-спортивної бази "Конча-Заспа")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7" t="inlineStr">
        <is>
          <t xml:space="preserve"> 03.15 Для будівництва та обслуговування інших будівель громадської забудови Для будівництва, експлуатації та обслуговування готельно-офісного комплексу з приміщеннями багатофункціонального призначення, СТО, мийкою, автосалоном, наземною та підземною автостоянкою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" t="inlineStr">
        <is>
          <t>03.05 Для будівництва та обслуговування будівель закладів культурно-просвітницького обслуговування для обслуговування та експлуатації дитячого будинку культури "Юний артемівець"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39" t="inlineStr">
        <is>
          <t>7.02 Для будівництва та обслуговування об'єктів фізичної культури і спорту для будівництва, експлуатації та обслуговування учбово-спортивної бази "Нивки"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0" t="inlineStr">
        <is>
          <t>02.07 Для іншої житлової забудови для будівництва житлового комплексу з об'єктами соціально-громадського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6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виробничого корпусу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9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1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торговельно-розважального та офісно-виставкового комплексу у складі багатофункціональної планувальної 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0" t="inlineStr">
        <is>
          <t>12.04 Для розміщення та експлуатації будівель і споруд автомобільного транспорту та дорожнього господарства для експлуатації, обслуговування та ремонту об'єктів транспортної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4" t="inlineStr">
        <is>
          <t>12.04 Для розміщення та експлуатації будівель і споруд автомобільного транспорту та дорожнього господарства для експлуатації, обслуговування та ремонту об'єктів транспортної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3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0" t="inlineStr">
        <is>
          <t xml:space="preserve"> 12.11 Для розміщення та експлуатації об'єктів дорожнього сервісу для експлуатації та обслуговування діючої АЗС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1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комплектної трансформаторної підстанції (КТП)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завершення будівництва, подальшої експлуатації та обслуговування виробничо-лабораторних приміщень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2" t="inlineStr">
        <is>
          <t xml:space="preserve">03.07 Для будівництва та обслуговування будівель торгівлі для будівництва,обслуговування та експлуатації крамниці із збірно-розбірних конструкцій та діючого кіоска з благоустроєм прилеглої 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" t="inlineStr">
        <is>
          <t xml:space="preserve"> 02.10 Для будівництва і обслуговування багатоквартирного житлового будинку з об’єктами торгово-розважальної та ринкової інфраструктури для завершення будівництва багатоповерхового житлового будинку з вбудовано-прибудованими офісними і торговельними приміщеннями та підземним паркінгом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14" t="inlineStr">
        <is>
          <t>02.07 Для іншої житлової забудови для експлуатації та обслуговування житлових будинків з підземним паркінгом та іншого нерухомого майна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2" t="inlineStr">
        <is>
          <t>01.13 Для іншого сільськогосподарського призначення для ведення садівництва і бджільництва (з влаштуванням та обслуговуванням пасіки)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3" t="inlineStr">
        <is>
          <t>03.07 Для будівництва та обслуговування будівель торгівлі для експлуатації та обслуговування торговельного павільйону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4" t="inlineStr">
        <is>
          <t>02.07 Для іншої житлової забудови для будівництва, експлуатації та обслуговування житлово-офісного комплексу з об'єктами соціальної сфери та підземно-наземними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5" t="inlineStr">
        <is>
          <t>02.07 Для іншої житлової забудови для будівництва, експлуатації та обслуговування житлово-офісного комплексу з об'єктами соціальної сфери та підземно-наземними паркінгами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26" t="inlineStr">
        <is>
          <t>02.07 Для іншої житлової забудови для будівництва, експлуатації та обслуговування житлово-офісного комплексу з об'єктами соціальної сфери та підземно-наземними паркінгами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6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8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3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" t="inlineStr">
        <is>
          <t>03.11 Для будівництва та обслуговування будівель і споруд закладів науки для експлуатації та обслуговування дослідно-експериментальних майстерень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" t="inlineStr">
        <is>
          <t>11.03 Для розміщення та експлуатації основних, підсобних і допоміжних будівель та споруд будівельних організацій та підприємств для обслуговування та експлуатації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" t="inlineStr">
        <is>
          <t>12.04 Для розміщення та експлуатації будівель і споруд автомобільного транспорту та дорожнього господарства для розташування, експлуатації та обслуговування відкритої автостоянки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комплектної трансформаторної підстанції (КТП)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7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6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4" t="inlineStr">
        <is>
          <t>12.04 Для розміщення та експлуатації будівель і споруд автомобільного транспорту та дорожнього господарства для реконструкції, експлуатації та обслуговування адміністративного будинку з влаштуванням автостоянки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3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2" t="inlineStr">
        <is>
          <t>02.04 Для будівництва і обслуговування будівель тимчасового проживання для реконструкції, експлуатації та обслуговування гуртожитку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3" t="inlineStr">
        <is>
          <t xml:space="preserve"> 03.07 Для будівництва та обслуговування будівель торгівлі Для експлуатації та обслуговування торговельного павільйону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4" t="inlineStr">
        <is>
          <t xml:space="preserve"> 02.03 Для будівництва і обслуговування багатоквартирного житлового будинку для будівництва жилого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1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реконструкції, подальшої експлуатації та обслуговування адміністративного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4" t="inlineStr">
        <is>
          <t>03.15 Для будівництва та обслуговування інших будівель громадської забудови для будівництва, експлуатації та обслуговування комплексу по наданню послуг населенню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6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5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трансформаторної підстанції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8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комплектної трансформаторної підстанції (КТП)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0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адміністративної будівлі та гаражу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09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1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2" t="inlineStr">
        <is>
          <t>11.03 Для експлуатації та обслуговування будівель і споруд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84" t="inlineStr">
        <is>
          <t>11.03 Для експлуатації та обслуговування будівель і споруд виробничої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3" t="inlineStr">
        <is>
          <t>ділянка в дзк відсутня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7" t="inlineStr">
        <is>
          <t>ділянка в дзк відсутня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63" t="inlineStr">
        <is>
          <t>02.07 Для іншої житлової забудови для будівництва, експлуатації та обслуговування житлово-громадського комплексу у складі багатоповерхових житлових будинків, дошкільного навчального закладу, торгово-розважального та офісного центрів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5" t="inlineStr">
        <is>
          <t>ділянка відсутня в дзк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9" t="inlineStr">
        <is>
          <t>12.04 - Для розміщення та експлуатації будівель і споруд автомобільного транспорту та дорожнього господарства для будiвництва та обслуговування транспортної iнфраструктури (реконструкцiя транспортної розв'язки з метою органiзацiї будiвництва будiвель i споруд на вiдведених земельних дiлянках)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4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5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адміністративно-торгового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86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адміністративно-торговельного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11" t="inlineStr">
        <is>
          <t>03.07 Для будівництва та обслуговування будівель торгівлі для будівницта та експлуатації міського автомобільного ринку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11" t="inlineStr">
        <is>
          <t>03.04 Для будівництва та обслуговування будівель громадських та релігійних організацій для розміщення духовно-добродійного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5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8" t="inlineStr">
        <is>
          <t xml:space="preserve"> 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комплектної трансформаторної підстанції (КТП)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3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філіалом "Теплові мережі Київенерго" районної котельні "Позняки"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3" t="inlineStr">
        <is>
          <t xml:space="preserve"> 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обслуговування, експлуатації, будівництва та реконструкції будівель і споруд Бортницької станції аерації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0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обслуговування, експлуатації, будівництва та реконструкції будівель і споруд Бортницької станції аерації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приміщень офісно-торговельно-розважального призначення і закладів громадського харчування зі стоянкою автомобілів для відвідувачів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9" t="inlineStr">
        <is>
          <t xml:space="preserve"> 03.15 Для будівництва та обслуговування інших будівель громадської забудови для будівництва та обслуговування приміщень торговельно - розважального призначення і закладів громадського харчування зі стоянками автомобілів для відвідувачів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2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3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виробничо-технічної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4" t="inlineStr">
        <is>
          <t>02.07 Для іншої житлової забудови для будівництва, експлуатації та обслуговування житлово-громадського комплексу у складі багатоповерхових житлових будинків, дошкільного навчального закладу, торгово-розважального та офісного центрів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05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виробничо-техничної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0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2" t="inlineStr">
        <is>
          <t>12.11 Для розміщення та експлуатації об'єктів дорожнього сервісу для експлуатації та обслуговування комплексу будівель і споруд для технічного обслуговування, капремонту та продажу автомобілів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5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82" t="inlineStr">
        <is>
          <t>03.07 Для будівництва та обслуговування будівель торгівлі для експлуатації та обслуговування автозаправного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трансформаторної підстанції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18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47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есплуатації та обслуговування станції технічного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7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4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виробничо-ремонтної бази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67" t="inlineStr">
        <is>
      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обслуговування, експлуатації, будівництва та реконструкції будівель і споруд Бортницької станції аерації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та експлуатації приміщень офісно-торговельно-розважального призначення і закладів громадського харчування зі стоянкою автомобілів для відвідувачів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7" t="inlineStr">
        <is>
          <t>03.15 Для будівництва та обслуговування інших будівель громадської забудови для будівництва та обслуговування приміщень торговельно - розважального призначення і закладів громадського харчування зі стоянками автомобілів для відвідувачів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80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трансформаторної підстанції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2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виробничо-технічної бази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21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трансформаторної підстанції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1" t="inlineStr">
        <is>
          <t>07.02 Для будівництва та обслуговування об'єктів фізичної культури і спорту для експлуатації та обслуговування футбольних полів (для розширення учбово-спортивної бази "Конча-Заспа")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5" t="inlineStr">
        <is>
          <t xml:space="preserve"> 07.02 Для будівництва та обслуговування об'єктів фізичної культури і спорту для експлуатації та обслуговування учбово-спортивної бази "Конча-Заспа"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41" t="inlineStr">
        <is>
          <t>07.02 Для будівництва та обслуговування об'єктів фізичної культури і спорту для будівництва, експлуатації та обслуговування футбольних полів (для розширення учбово-спортивної бази "Конча-Заспа")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7" t="inlineStr">
        <is>
          <t xml:space="preserve"> 07.02 Для будівництва та обслуговування об'єктів фізичної культури і спорту для облаштування теренкурних маршрутів та будівництва спортивного знаряддя (з максимальним збереженням зелених насаджень) (для розширення учбово-спортивної бази "Конча-Заспа")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54" t="inlineStr">
        <is>
          <t>07.01 Для будівництва та обслуговування об'єктів рекреаційного призначення для експлуатації та обслуговування бази відпочинку «Конча-Заспа»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35" t="inlineStr">
        <is>
          <t xml:space="preserve"> 07.01 Для будівництва та обслуговування об'єктів рекреаційного призначення для експлуатації та обслуговування бази відпочинку «Конча-Заспа»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46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нежитлових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1" t="inlineStr">
        <is>
          <t xml:space="preserve"> 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 для обслуговування, експлуатації, будівництва та реконструкції будівель і споруд Бортницької станції аерації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52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експлуатації та обслуговування ПС "Південна"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7" t="inlineStr">
        <is>
          <t>02.07 Для іншої житлової забудови для будівництва експлуатації та обслуговування багатоповерхових житлових будинків з об'єктами готельно офісного торговельного та розважального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8" t="inlineStr">
        <is>
          <t>07.01 Для реконструкції, подальшої експлуатації та обслуговування рекреаційно-оздоровчого центру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9" t="inlineStr">
        <is>
          <t>07.01 Для будівництва та обслуговування об'єктів рекреаційного призначення для експлуатації, обслуговування і реконструкції існуючих будівель та благоустрою території з озелененням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4" t="inlineStr">
        <is>
          <t>02.02 для облаштування лінійних об'єктів транспортної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6" t="inlineStr">
        <is>
          <t xml:space="preserve"> 07.01 Для будівництва та обслуговування об'єктів рекреаційного призначення для експлуатації та обслуговування будівель і споруд комплексу відпочинку, реабілітації і спорту та будівництва берегоукріплювальних споруд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7" t="inlineStr">
        <is>
          <t>07.01 Для будівництва та обслуговування об'єктів рекреаційного призначення для експлуатації та обслуговування бази відпочинку «Конча-Заспа»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0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реконструкції, експлуатації та обслуговування торговельно комплексу з надбудовою 3-го поверху для розміщення виробничих та офісних приміщень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3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43" t="inlineStr">
        <is>
          <t xml:space="preserve"> 03.07 Для будівництва та обслуговування будівель торгівлі для розміщення експлуатації та обслуговування споруди кафе-бару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33" t="inlineStr">
        <is>
          <t>03.07 Для будівництва та обслуговування будівель торгівлі для експлуатації та обслуговування торговельного павільйону-магазину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5" t="inlineStr">
        <is>
          <t>02.07 Для іншої житлової забудови для будівництва,експлуатації та обслуговування комплексу багатоповерхових житлових будинків з об'єктами торговельно-офісно-розважального та соціально-побутового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89" t="inlineStr">
        <is>
          <t>02.07 Для іншої житлової забудови для будівництва,експлуатації та обслуговування комплексу багатоповерхових житлових будинків з об'єктами торговельно-офісно-розважального та соціально-побутового призначення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8" t="inlineStr">
        <is>
          <t>12.04 Для розміщення та експлуатації будівель і споруд автомобільного транспорту та дорожнього господарства для влаштування, експлуатації та обслуговування відкритої автостоянки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" t="inlineStr">
        <is>
          <t>03.02 Для будівництва та обслуговування будівель закладів освіти для експлуатації та обслуговування дошкільного навчального закладу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8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03" t="inlineStr">
        <is>
          <t>07.01 Для будівництва та обслуговування об'єктів рекреаційного призначення для будівництва, експлуатації та обслуговування багатофункціональних спортивно-оздоровчих і рекреаційних комплексів, будинків відпочинку та багатофункціональних елементів інфраструктури міста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6" t="inlineStr">
        <is>
          <t>07.01 Для будівництва та обслуговування об'єктів рекреаційного призначення для будівництва, експлуатації та обслуговування багатофункціональних спортивно-оздоровчих і рекреаційних комплексів, будинків відпочинку та багатофункціональних елементів інфраструктури міста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8" t="inlineStr">
        <is>
          <t>07.01 Для будівництва та обслуговування об'єктів рекреаційного призначення для будівництва, експлуатації та обслуговування багатофункціональних спортивно-оздоровчих і рекреаційних комплексів, будинків відпочинку та багатофункціональних елементів інфраструктури міста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3" t="inlineStr">
        <is>
          <t>02.07 Для іншої житлової забудови для будівництва житлових будинків та об'єктів соціально-побутового призначення, комплексного благоустрою території для суспільних потреб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54" t="inlineStr">
        <is>
          <t>02.07 Для іншої житлової забудови для експлуатації та обслуговування будівель та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71" t="inlineStr">
        <is>
          <t>03.15 Для будівництва та обслуговування інших будівель громадської забудови для експлуатації та обслуговування торговельно-громадського центру з відкритою автостоянкою та об'єктами інженерно-транспортної інфраструктури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3" t="inlineStr">
        <is>
          <t>03.15 Для будівництва та обслуговування інших будівель громадської забудови для влаштування та обслуговування об'єктів інженерної, транспортної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194" t="inlineStr">
        <is>
          <t xml:space="preserve"> 03.03 Для будівництва та обслуговування будівель закладів охорони здоров'я та соціальної допомоги для експлуатації та обслуговування Центру захисту безпритульних дітей у м. Києві "Наші Діти"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9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будівлі кафе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9" t="inlineStr">
        <is>
          <t>12.04 Для розміщення та експлуатації будівель і споруд автомобільного транспорту та дорожнього господарства для будівництва та експлуатації автотранспортного підприємства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2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будівництва, експлуатації та обслуговування торговельно-побутового-розважального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12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00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24" t="inlineStr">
        <is>
          <t xml:space="preserve"> 02.07 Для іншої житлової забудови для будівництва житлових будинків та об'єктів соціально-побутового призначення, комплексного благоустрою території для суспільних потреб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3" t="inlineStr">
        <is>
          <t>02.07 Для іншої житлової забудови для будівництва житлових будинків та об'єктів соціально-побутового призначення, комплексного благоустрою території для суспільних потреб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35" t="inlineStr">
        <is>
          <t>12.11 Для розміщення та експлуатації об'єктів дорожнього сервісу для будівництва, експлуатації та обслуговування автозаправної станції з об'єктами сервісного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2" t="inlineStr">
        <is>
          <t>12.11 Для розміщення та експлуатації об'єктів дорожнього сервісу для будівництва, експлуатації та обслуговування автозаправної станції з об'єктами сервісного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53" t="inlineStr">
        <is>
          <t>12.11 Для розміщення та експлуатації об'єктів дорожнього сервісу для будівництва, експлуатації та обслуговування автозаправної станції з об'єктами сервісного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5" t="inlineStr">
        <is>
          <t>12.04 Для розміщення та експлуатації будівель і споруд автомобільного транспорту та дорожнього господарства для обслуговування та ремонту об'єктів інженерної, транспортної, енергетичної інфраструктури, об'єктів зв'язку та дорожнього господарства (крім об'єктів дорожнього сервісу)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1" t="inlineStr">
        <is>
          <t>12.08 Для розміщення та експлуатації будівель і споруд додаткових транспортних послуг та допоміжних операцій для будівництва, експлуатації та обслуговування комплексу надання послуг об'єктам транспорту з багатоповерховим паркінгом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94" t="inlineStr">
        <is>
          <t>14.01 - Для розміщення, будівництва, експлуатації та обслуговування будівель і споруд об'єктів енергогенеруючих підприємств, установ і організацій для будівництва, експлуатації та обслуговування насосної станції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71" t="inlineStr">
        <is>
          <t>02.03 Для будівництва і обслуговування багатоквартирного житлового будинку для експлуатації та обслуговування житлового будинку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93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2" t="inlineStr">
        <is>
          <t xml:space="preserve"> 03.03 Для будівництва та обслуговування будівель закладів охорони здоров'я та соціальної допомоги для експлуатації та обслуговування медичного центру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5" t="inlineStr">
        <is>
          <t>03.07 Для будівництва та обслуговування будівель торгівлі Для будівництва, експлуатації та обслуговування житлового та торговельного комплексу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0" t="inlineStr">
        <is>
          <t>07.01 Для будівництва та обслуговування об'єктів рекреаційного призначення для експлуатації та обслуговування пляжної зони, зони відпочинку та для благоустрою прилеглої території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2" t="inlineStr">
        <is>
          <t>07.01 Для будівництва та обслуговування об'єктів рекреаційного призначення для розміщення рекреаційної зеленої зони бази відпочинку без права капітальної забудови та знесення зелених насаджень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3" t="inlineStr">
        <is>
          <t>07.01 Для будівництва та обслуговування об'єктів рекреаційного призначення для розміщення рекреаційної зеленої зони бази відпочинку без права капітальної забудови та знесення зелених насаджень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585" t="inlineStr">
        <is>
          <t>02.03, для будівництва і обслуговування будівель тимчасового проживання для будiвництва житлово-рекреацiйного комплексу з паркiнгами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00" t="inlineStr">
        <is>
          <t xml:space="preserve">18.00 Землі загального користування 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86" t="inlineStr">
        <is>
          <t>02.07 Для іншої житлової забудови для будівництва, експлуатації та обслуговування житлово-рекреаційного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0" t="inlineStr">
        <is>
          <t>18.00 Землі загального користування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2" t="inlineStr">
        <is>
          <t>02.07 Для іншої житлової забудови для будівництва, експлуатації та обслуговування житлово-рекреаційного комплексу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0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комплектної трансформаторної підстанції (КТП)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2" t="inlineStr">
        <is>
          <t>14.02 Для розміщення, будівництва, експлуатації та обслуговування будівель і споруд об'єктів передачі електричної та теплової енергії для будівництва, експлуатації та обслуговування комплектної трансформаторної підстанції (КТП)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82" t="inlineStr">
        <is>
          <t>12.11 Для розміщення та експлуатації об'єктів дорожнього сервісу для будівництва, експлуатації та обслуговування автозаправної станції з об'єктами сервісного обслуговування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1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8" t="inlineStr">
        <is>
          <t xml:space="preserve">12.04 Для розміщення та експлуатації будівель і споруд автомобільного транспорту та дорожнього господарства для будівництва, експлуатації та обслуговування автозаправної станції 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9" t="inlineStr">
        <is>
          <t>03.04 Для будівництва та обслуговування будівель громадських та релігійних організацій для експлуатації та обслуговування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6" t="inlineStr">
        <is>
          <t xml:space="preserve"> 03.08 Для будівництва та обслуговування об'єктів туристичної інфраструктури та закладів громадського харчування для експлуатацiї та обслуговування кафе з лiтнiм майданчиком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2" t="inlineStr">
        <is>
          <t>2.06 Для колективного гаражного будівництва для будівництва та експлуатації об'єкта транспортної інфраструктури (влаштування виїздів та під'їздів)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0" t="inlineStr">
        <is>
          <t>03.07 Для будівництва та обслуговування будівель торгівлі Для будівництва та експлуатації дрібно-оптового торговельного центр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43" t="inlineStr">
        <is>
          <t>03.07 Для будівництва та обслуговування будівель торгівлі Для будівництва та експлуатації дрібно-оптового торговельного центр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77" t="inlineStr">
        <is>
          <t xml:space="preserve"> 03.07 Для будівництва та обслуговування будівель торгівлі для обслуговування та експлуатації об’єктів торгівельно-розважального та соціально-культурного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39" t="inlineStr">
        <is>
          <t>відсутня в дзк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34" t="inlineStr">
        <is>
          <t>07.01 Для будівництва та обслуговування об'єктів рекреаційного призначення для реконструкції, експлуатації та обслуговування існуючої бази відпочинку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9" t="inlineStr">
        <is>
          <t>07.01 Для будівництва та обслуговування об'єктів рекреаційного призначення для експлуатації та обслуговування бази відпочинку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9" t="inlineStr">
        <is>
          <t>07.01 Для будівництва та обслуговування об'єктів рекреаційного призначення для реконструкції, експлуатації та обслуговування існуючої бази відпочинку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СТО з об'єктами дорожнього сервісу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27" t="inlineStr">
        <is>
          <t>07.01 Для будівництва та обслуговування об'єктів рекреаційного призначення для експлуатації та обслуговування бази відпочинку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525" t="inlineStr">
        <is>
          <t>07.01 Для будівництва та обслуговування об'єктів рекреаційного призначення для експлуатації та обслуговування бази відпочинку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669" t="inlineStr">
        <is>
          <t>07.01 Для будівництва та обслуговування об'єктів рекреаційного призначення експлуатації та обслуговування бази відпочинку "Конча-Заспа"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9" t="inlineStr">
        <is>
          <t>03.07 Для будівництва та обслуговування будівель торгівлі для експлуатації та обслуговування нежитлового приміщення - магазину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19" t="inlineStr">
        <is>
          <t>03.07 Для будівництва та обслуговування будівель торгівлі для експлуатації та обслуговування нежилого будинку торгівельного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0" t="inlineStr">
        <is>
          <t>03.07 Для будівництва та обслуговування будівель торгівлі для експлуатації та обслуговування магазинів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60" t="inlineStr">
        <is>
          <t>03.08 Для будівництва та обслуговування об'єктів туристичної інфраструктури та закладів громадського харчування для експлуатації та обслуговування нежитлових приміщень громадського призначення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" t="inlineStr">
        <is>
          <t>02.04 Для будівництва і обслуговування будівель тимчасового проживання для експлуатації та обслуговування гуртожитку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69" t="inlineStr">
        <is>
          <t>ділянки немає в ДЗК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0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культурно-оздоровчого комплексу з аквапарком, торгово-офісними приміщеннями, закладами громадського харчування, паркінгом, зоною відпочинку та стоянкою човнів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94" t="inlineStr">
        <is>
          <t xml:space="preserve"> 02.07 Для іншої житлової забудови для будівництва, експлуатації та обслуговування житлово-офісного та культурно-оздоровчого комплексу об'єктами інфраструктури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будівництва, експлуатації та обслуговування культурно-оздоровчого комплексу з аквапарком, торгово-офісними приміщеннями, закладами громадського харчування, паркінгом, зоною відпочинку та стоянкою для човнів та влаштування стоянки для транспортних засобів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48" t="inlineStr">
        <is>
          <t>03.16 Для цілей підрозділів 03.01 - 03.15 та для збереження та використання земель природно-заповідного фонду для влаштування стоянки плавзасобів різного призначення з благоустроєм прилеглої території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0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нежилих будівель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2" t="inlineStr">
        <is>
          <t>12.04 Для розміщення та експлуатації будівель і споруд автомобільного транспорту та дорожнього господарства для будівництва, обслуговування та експлуатації автозаправної станції з комплексом сервісного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69" t="inlineStr">
        <is>
          <t>12.04 Для розміщення та експлуатації будівель і споруд автомобільного транспорту та дорожнього господарства для будівництва, обслуговування та експлуатації автозаправної станції з комплексом сервісного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1" t="inlineStr">
        <is>
          <t xml:space="preserve"> 12.04 Для розміщення та експлуатації будівель і споруд автомобільного транспорту та дорожнього господарства для будівництва, обслуговування та експлуатації автозаправної станції з комплексом сервісного обслуговування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2" t="inlineStr">
        <is>
          <t xml:space="preserve"> 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будівництва приміщень офісно-торговельно-розважального призначення і закладів громадського харчування зі стоянкою автомобілів для відвідувачів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0" t="inlineStr">
        <is>
          <t>1.02 Для розміщення та експлуатації основних, підсобних і допоміжних будівель та споруд підприємств переробної, машинобудівної та іншої промисловості реконструкц.об'єкту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36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3" t="inlineStr">
        <is>
          <t xml:space="preserve"> 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комплексу будівель і споруд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94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1" t="inlineStr">
        <is>
          <t>02.03 Для будівництва і обслуговування багатоквартирного житлового будинку для будівництва, експлуатації та обслуговування житлового будинку з об'єктами соціально-побутового обслуговування та паркінгами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7" t="inlineStr">
        <is>
          <t>відсутній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8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адміністративної будівлі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9" t="inlineStr">
        <is>
          <t>03.10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 для експлуатації та обслуговування адміністративно-виробничої будівлі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9" t="inlineStr">
        <is>
          <t xml:space="preserve"> 13.01 Для розміщення та експлуатації об'єктів і споруд телекомунікацій для експлуатації та обслуговування будівель автомобільного господарства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29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6" t="inlineStr">
        <is>
          <t>02.07 Для іншої житлової забудови для будівництва, експлуатації та обслуговування житлово-офісного та культурно-оздоровчого комплексу з об'єктами інфраструктури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91" t="inlineStr">
        <is>
          <r>
            <t> </t>
          </r>
          <r>
            <rPr>
              <sz val="10"/>
              <color rgb="FF333333"/>
              <rFont val="Times New Roman"/>
              <family val="1"/>
              <charset val="204"/>
            </rPr>
            <t>02.07 Для іншої житлової забудови для експлуатації та обслуговування закладу громадського харчуванняя у складі житлово-офісного та культурно-оздоровчого </t>
          </r>
        </is>
      </nc>
      <ndxf>
        <font>
          <b/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9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будівель і споруд виробничо-технологічної бази комплектації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0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обслуговування та експлуатації будівель і споруд виробничо-технологічної бази комплектації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7" t="inlineStr">
        <is>
      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 для експлуатації та обслуговування адміністративн</t>
        </is>
      </nc>
      <ndxf>
        <font>
          <sz val="10"/>
          <color rgb="FF333333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51" t="inlineStr">
        <is>
          <t>відсутній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" sqref="M3690" start="0" length="0">
      <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1" sqref="E1:F1048576" start="0" length="2147483647">
    <dxf>
      <font>
        <color auto="1"/>
      </font>
    </dxf>
  </rfmt>
  <rcv guid="{50B54149-80EA-4FCF-AAB0-0C603582B0B9}" action="delete"/>
  <rdn rId="0" localSheetId="1" customView="1" name="Z_50B54149_80EA_4FCF_AAB0_0C603582B0B9_.wvu.PrintArea" hidden="1" oldHidden="1">
    <formula>Аркуш1!$A$1:$AI$3822</formula>
    <oldFormula>Аркуш1!$A$1:$AI$3822</oldFormula>
  </rdn>
  <rdn rId="0" localSheetId="1" customView="1" name="Z_50B54149_80EA_4FCF_AAB0_0C603582B0B9_.wvu.Cols" hidden="1" oldHidden="1">
    <formula>Аркуш1!$C:$C,Аркуш1!$M:$M,Аркуш1!$Y:$AI</formula>
    <oldFormula>Аркуш1!$C:$C,Аркуш1!#REF!,Аркуш1!$M:$M,Аркуш1!$Y:$AI</oldFormula>
  </rdn>
  <rdn rId="0" localSheetId="1" customView="1" name="Z_50B54149_80EA_4FCF_AAB0_0C603582B0B9_.wvu.FilterData" hidden="1" oldHidden="1">
    <formula>Аркуш1!$A$2:$AJ$2</formula>
    <oldFormula>Аркуш1!$A$2:$AJ$2</oldFormula>
  </rdn>
  <rcv guid="{50B54149-80EA-4FCF-AAB0-0C603582B0B9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" sId="1" numFmtId="19">
    <oc r="M1792">
      <v>47000</v>
    </oc>
    <nc r="M1792">
      <v>43933</v>
    </nc>
  </rcc>
  <rcv guid="{2E77BCEE-D226-4AD0-BCDB-522A6A93F939}" action="delete"/>
  <rdn rId="0" localSheetId="1" customView="1" name="Z_2E77BCEE_D226_4AD0_BCDB_522A6A93F939_.wvu.Cols" hidden="1" oldHidden="1">
    <formula>Аркуш1!$C:$C,Аркуш1!$F:$F,Аркуш1!$N:$N,Аркуш1!$P:$P,Аркуш1!$AK:$AL</formula>
    <oldFormula>Аркуш1!$C:$C,Аркуш1!$F:$F,Аркуш1!$N:$N,Аркуш1!$P:$P,Аркуш1!$AK:$AL</oldFormula>
  </rdn>
  <rcv guid="{2E77BCEE-D226-4AD0-BCDB-522A6A93F939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" sId="1" numFmtId="19">
    <oc r="M895">
      <v>48932</v>
    </oc>
    <nc r="M895">
      <v>43949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" sId="1">
    <oc r="T867">
      <f>R867*S867</f>
    </oc>
    <nc r="T867">
      <f>(R867/366*113*1%)+(R867/366*253*0.1%)</f>
    </nc>
  </rcc>
  <rcc rId="22" sId="1">
    <oc r="S867">
      <v>0.01</v>
    </oc>
    <nc r="S867" t="inlineStr">
      <is>
        <t>1% та 0,1%(з 23.04.2020)</t>
      </is>
    </nc>
  </rcc>
  <rfmt sheetId="1" sqref="S867">
    <dxf>
      <alignment wrapText="1" readingOrder="0"/>
    </dxf>
  </rfmt>
  <rcc rId="23" sId="1">
    <oc r="U867">
      <f>T867/12</f>
    </oc>
    <nc r="U867"/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4" sId="1" ref="A3336:XFD3336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8" exp="area" ref3D="1" dr="$AK$1:$AL$1048576" dn="Z_2E77BCEE_D226_4AD0_BCDB_522A6A93F939_.wvu.Cols" sId="1"/>
    <undo index="6" exp="area" ref3D="1" dr="$P$1:$P$1048576" dn="Z_2E77BCEE_D226_4AD0_BCDB_522A6A93F939_.wvu.Cols" sId="1"/>
    <undo index="4" exp="area" ref3D="1" dr="$N$1:$N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rfmt sheetId="1" xfDxf="1" sqref="A3336:XFD3336" start="0" length="0">
      <dxf>
        <font>
          <sz val="10"/>
          <name val="Times New Roman"/>
          <scheme val="none"/>
        </font>
        <fill>
          <patternFill patternType="solid">
            <bgColor rgb="FFFFFF00"/>
          </patternFill>
        </fill>
        <alignment horizontal="center" vertical="center" wrapText="1" readingOrder="0"/>
      </dxf>
    </rfmt>
    <rcc rId="0" sId="1" dxf="1">
      <nc r="A3336">
        <v>3342</v>
      </nc>
      <ndxf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336" t="inlineStr">
        <is>
          <t>8000000000:96:001:0502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336" t="inlineStr">
        <is>
          <t>Дарницький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336" t="inlineStr">
        <is>
          <t>Садово-дачне товариство "Стадне"</t>
        </is>
      </nc>
      <n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336" t="inlineStr">
        <is>
          <t>33054697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36" t="inlineStr">
        <is>
          <t>Оренда на 24 роки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336" t="inlineStr">
        <is>
          <t>б/н 63-6-00587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3336" t="inlineStr">
        <is>
          <t>01.06.2010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3336" t="inlineStr">
        <is>
          <t>63-6-00587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3336" t="inlineStr">
        <is>
          <t>01.06.2010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6" t="inlineStr">
        <is>
          <t>мікрорайон Осокорки</t>
        </is>
      </nc>
      <n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3336">
        <v>40330</v>
      </nc>
      <ndxf>
        <numFmt numFmtId="165" formatCode="dd\.mm\.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M3336">
        <v>49096</v>
      </nc>
      <ndxf>
        <numFmt numFmtId="165" formatCode="dd\.mm\.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N3336" t="inlineStr">
        <is>
          <t>3%</t>
        </is>
      </nc>
      <n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O3336" t="inlineStr">
        <is>
          <t>ділянка відсутнія в дзк</t>
        </is>
      </nc>
      <ndxf>
        <alignment horizontal="general"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P3336" t="inlineStr">
        <is>
          <t>1.2, для ведення колективного садівництва</t>
        </is>
      </nc>
      <ndxf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Q3336">
        <v>71.14</v>
      </nc>
      <ndxf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R3336" start="0" length="0">
      <dxf>
        <numFmt numFmtId="4" formatCode="#,##0.0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cc rId="0" sId="1" dxf="1" numFmtId="13">
      <nc r="S3336">
        <v>0.03</v>
      </nc>
      <ndxf>
        <numFmt numFmtId="13" formatCode="0%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3336">
        <f>R3336*S3336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3336">
        <f>T3336/12</f>
      </nc>
      <ndxf>
        <numFmt numFmtId="4" formatCode="#,##0.00"/>
        <fill>
          <patternFill patternType="none">
            <bgColor indexed="65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V3336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3336">
        <f>R3336*V3336</f>
      </nc>
      <ndxf>
        <numFmt numFmtId="4" formatCode="#,##0.00"/>
        <fill>
          <patternFill patternType="none">
            <bgColor indexed="65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3336">
        <f>R3336*V3336/12</f>
      </nc>
      <ndxf>
        <numFmt numFmtId="4" formatCode="#,##0.00"/>
        <fill>
          <patternFill patternType="none">
            <bgColor indexed="65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Y3336" start="0" length="0">
      <dxf>
        <numFmt numFmtId="166" formatCode="0.0%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Z3336">
        <f>R3336*Y3336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A3336">
        <f>R3336*Y3336/12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AB3336" start="0" length="0">
      <dxf>
        <numFmt numFmtId="4" formatCode="#,##0.00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3336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3336" start="0" length="0">
      <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E3336" start="0" length="0">
      <dxf>
        <numFmt numFmtId="4" formatCode="#,##0.00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3336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3336" start="0" length="0">
      <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3336" start="0" length="0">
      <dxf>
        <numFmt numFmtId="4" formatCode="#,##0.00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3336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3336" start="0" length="0">
      <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3336" start="0" length="0">
      <dxf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3336" start="0" length="0">
      <dxf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" sId="1" odxf="1" dxf="1" numFmtId="13">
    <nc r="S2286">
      <v>0.03</v>
    </nc>
    <odxf>
      <numFmt numFmtId="0" formatCode="General"/>
    </odxf>
    <ndxf>
      <numFmt numFmtId="13" formatCode="0%"/>
    </ndxf>
  </rcc>
  <rcc rId="26" sId="1" odxf="1" dxf="1" numFmtId="13">
    <nc r="V2286">
      <v>0.05</v>
    </nc>
    <odxf>
      <numFmt numFmtId="0" formatCode="General"/>
    </odxf>
    <ndxf>
      <numFmt numFmtId="13" formatCode="0%"/>
    </ndxf>
  </rcc>
  <rcc rId="27" sId="1" numFmtId="14">
    <nc r="Y2286">
      <v>0.06</v>
    </nc>
  </rcc>
  <rfmt sheetId="1" sqref="A2286:XFD2286" start="0" length="2147483647">
    <dxf>
      <font>
        <color theme="0"/>
      </font>
    </dxf>
  </rfmt>
  <rfmt sheetId="1" sqref="A2286:XFD2286" start="0" length="2147483647">
    <dxf>
      <font>
        <color auto="1"/>
      </font>
    </dxf>
  </rfmt>
  <rfmt sheetId="1" sqref="A2286:XFD2286">
    <dxf>
      <fill>
        <patternFill>
          <bgColor theme="0"/>
        </patternFill>
      </fill>
    </dxf>
  </rfmt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2361:XFD2361">
    <dxf>
      <fill>
        <patternFill>
          <bgColor theme="0"/>
        </patternFill>
      </fill>
    </dxf>
  </rfmt>
  <rcc rId="28" sId="1" numFmtId="13">
    <nc r="S2632">
      <v>0.05</v>
    </nc>
  </rcc>
  <rcc rId="29" sId="1" odxf="1" dxf="1" numFmtId="13">
    <nc r="V2632">
      <v>0.06</v>
    </nc>
    <odxf>
      <numFmt numFmtId="0" formatCode="General"/>
    </odxf>
    <ndxf>
      <numFmt numFmtId="13" formatCode="0%"/>
    </ndxf>
  </rcc>
  <rfmt sheetId="1" sqref="A2632:XFD2632">
    <dxf>
      <fill>
        <patternFill>
          <bgColor theme="0"/>
        </patternFill>
      </fill>
    </dxf>
  </rfmt>
  <rfmt sheetId="1" sqref="A2886:XFD2886">
    <dxf>
      <fill>
        <patternFill>
          <bgColor theme="0"/>
        </patternFill>
      </fill>
    </dxf>
  </rfmt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0" sId="1" ref="A854:XFD854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8" exp="area" ref3D="1" dr="$AK$1:$AL$1048576" dn="Z_2E77BCEE_D226_4AD0_BCDB_522A6A93F939_.wvu.Cols" sId="1"/>
    <undo index="6" exp="area" ref3D="1" dr="$P$1:$P$1048576" dn="Z_2E77BCEE_D226_4AD0_BCDB_522A6A93F939_.wvu.Cols" sId="1"/>
    <undo index="4" exp="area" ref3D="1" dr="$N$1:$N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rfmt sheetId="1" xfDxf="1" sqref="A854:XFD854" start="0" length="0">
      <dxf>
        <font>
          <sz val="10"/>
          <name val="Times New Roman"/>
          <scheme val="none"/>
        </font>
        <fill>
          <patternFill patternType="solid">
            <bgColor rgb="FFFF0000"/>
          </patternFill>
        </fill>
        <alignment horizontal="center" vertical="center" wrapText="1" readingOrder="0"/>
      </dxf>
    </rfmt>
    <rcc rId="0" sId="1" dxf="1">
      <nc r="A854">
        <v>854</v>
      </nc>
      <ndxf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854" t="inlineStr">
        <is>
          <t>8000000000:72:292:0015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854" t="inlineStr">
        <is>
          <t>Солом'янський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854" t="inlineStr">
        <is>
          <t>Державне підприємство "Дирекція пересувних циркових колективів України"</t>
        </is>
      </nc>
      <n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854" t="inlineStr">
        <is>
          <t>02174603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54" t="inlineStr">
        <is>
          <t>Оренда на 25 років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854" t="inlineStr">
        <is>
          <t>134299962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854" t="inlineStr">
        <is>
          <t>14.08.2018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854" t="inlineStr">
        <is>
          <t>1586088780000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854" t="inlineStr">
        <is>
          <t>08.08.2018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4" t="inlineStr">
        <is>
          <t>вул. Народного ополчення</t>
        </is>
      </nc>
      <n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854">
        <v>43320</v>
      </nc>
      <ndxf>
        <numFmt numFmtId="165" formatCode="dd\.mm\.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M854">
        <v>52451</v>
      </nc>
      <ndxf>
        <numFmt numFmtId="165" formatCode="dd\.mm\.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N854" t="inlineStr">
        <is>
          <t>інформація відсутня</t>
        </is>
      </nc>
      <n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O854" t="inlineStr">
        <is>
          <t>12.09 Для розміщення та експлуатації будівель і споруд іншого наземного транспорту </t>
        </is>
      </nc>
      <ndxf>
        <alignment horizontal="general"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P854" t="inlineStr">
        <is>
          <t>1, для будівництва автобази</t>
        </is>
      </nc>
      <ndxf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Q854">
        <v>0.30180000000000001</v>
      </nc>
      <ndxf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R854">
        <v>3028056.25</v>
      </nc>
      <ndxf>
        <numFmt numFmtId="4" formatCode="#,##0.0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S854" start="0" length="0">
      <dxf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854">
        <f>R854*S854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854">
        <f>T854/12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V854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854">
        <f>R854*V854</f>
      </nc>
      <ndxf>
        <numFmt numFmtId="4" formatCode="#,##0.00"/>
        <fill>
          <patternFill patternType="none">
            <bgColor indexed="65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854">
        <f>R854*V854/12</f>
      </nc>
      <ndxf>
        <numFmt numFmtId="4" formatCode="#,##0.00"/>
        <fill>
          <patternFill patternType="none">
            <bgColor indexed="65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Y854" start="0" length="0">
      <dxf>
        <numFmt numFmtId="166" formatCode="0.0%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Z854">
        <f>R854*Y854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A854">
        <f>R854*Y854/12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AB854" start="0" length="0">
      <dxf>
        <numFmt numFmtId="4" formatCode="#,##0.00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854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854" start="0" length="0">
      <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E854" start="0" length="0">
      <dxf>
        <numFmt numFmtId="4" formatCode="#,##0.00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854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854" start="0" length="0">
      <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854" start="0" length="0">
      <dxf>
        <numFmt numFmtId="4" formatCode="#,##0.00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854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854" start="0" length="0">
      <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K854" t="inlineStr">
        <is>
          <t>12.09, Для розміщення та експлуатації будівель і споруд іншого наземного транспорту</t>
        </is>
      </nc>
      <ndxf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L854" t="inlineStr">
        <is>
          <t>1, для будівництва автобази</t>
        </is>
      </nc>
      <ndxf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31" sId="1" odxf="1" dxf="1" numFmtId="13">
    <nc r="S1051">
      <v>0.05</v>
    </nc>
    <odxf>
      <numFmt numFmtId="0" formatCode="General"/>
    </odxf>
    <ndxf>
      <numFmt numFmtId="13" formatCode="0%"/>
    </ndxf>
  </rcc>
  <rcc rId="32" sId="1" odxf="1" dxf="1" numFmtId="13">
    <nc r="V1051">
      <v>0.06</v>
    </nc>
    <odxf>
      <numFmt numFmtId="0" formatCode="General"/>
    </odxf>
    <ndxf>
      <numFmt numFmtId="13" formatCode="0%"/>
    </ndxf>
  </rcc>
  <rfmt sheetId="1" sqref="A1051:XFD1051">
    <dxf>
      <fill>
        <patternFill>
          <bgColor theme="0"/>
        </patternFill>
      </fill>
    </dxf>
  </rfmt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" sId="1" odxf="1" dxf="1" numFmtId="13">
    <nc r="S1115">
      <v>0.03</v>
    </nc>
    <odxf>
      <numFmt numFmtId="0" formatCode="General"/>
    </odxf>
    <ndxf>
      <numFmt numFmtId="13" formatCode="0%"/>
    </ndxf>
  </rcc>
  <rcc rId="34" sId="1" odxf="1" dxf="1" numFmtId="13">
    <nc r="V1115">
      <v>0.05</v>
    </nc>
    <odxf>
      <numFmt numFmtId="0" formatCode="General"/>
    </odxf>
    <ndxf>
      <numFmt numFmtId="13" formatCode="0%"/>
    </ndxf>
  </rcc>
  <rcc rId="35" sId="1" numFmtId="14">
    <nc r="Y1115">
      <v>3.5999999999999997E-2</v>
    </nc>
  </rcc>
  <rcc rId="36" sId="1" numFmtId="4">
    <nc r="AB1115">
      <v>0.06</v>
    </nc>
  </rcc>
  <rfmt sheetId="1" sqref="AB1115">
    <dxf>
      <numFmt numFmtId="13" formatCode="0%"/>
    </dxf>
  </rfmt>
  <rcc rId="37" sId="1">
    <nc r="AC1115">
      <f>R1115*AB1115</f>
    </nc>
  </rcc>
  <rcc rId="38" sId="1">
    <nc r="AD1115">
      <f>AC1115/12</f>
    </nc>
  </rcc>
  <rfmt sheetId="1" sqref="A1115:XFD1115">
    <dxf>
      <fill>
        <patternFill>
          <bgColor theme="0"/>
        </patternFill>
      </fill>
    </dxf>
  </rfmt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0B54149-80EA-4FCF-AAB0-0C603582B0B9}" action="delete"/>
  <rdn rId="0" localSheetId="1" customView="1" name="Z_50B54149_80EA_4FCF_AAB0_0C603582B0B9_.wvu.PrintArea" hidden="1" oldHidden="1">
    <formula>Аркуш1!$A$1:$AI$3822</formula>
    <oldFormula>Аркуш1!$A$1:$AI$3822</oldFormula>
  </rdn>
  <rdn rId="0" localSheetId="1" customView="1" name="Z_50B54149_80EA_4FCF_AAB0_0C603582B0B9_.wvu.Cols" hidden="1" oldHidden="1">
    <formula>Аркуш1!$C:$C,Аркуш1!$M:$M,Аркуш1!$Y:$AI</formula>
    <oldFormula>Аркуш1!$C:$C,Аркуш1!$M:$M,Аркуш1!$Y:$AI</oldFormula>
  </rdn>
  <rdn rId="0" localSheetId="1" customView="1" name="Z_50B54149_80EA_4FCF_AAB0_0C603582B0B9_.wvu.FilterData" hidden="1" oldHidden="1">
    <formula>Аркуш1!$A$2:$AJ$2</formula>
    <oldFormula>Аркуш1!$A$2:$AJ$2</oldFormula>
  </rdn>
  <rcv guid="{50B54149-80EA-4FCF-AAB0-0C603582B0B9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" sId="1" odxf="1" dxf="1" numFmtId="13">
    <nc r="S1200">
      <v>0.03</v>
    </nc>
    <odxf>
      <numFmt numFmtId="0" formatCode="General"/>
    </odxf>
    <ndxf>
      <numFmt numFmtId="13" formatCode="0%"/>
    </ndxf>
  </rcc>
  <rcc rId="40" sId="1" odxf="1" dxf="1" numFmtId="14">
    <nc r="V1200">
      <v>3.5999999999999997E-2</v>
    </nc>
    <odxf>
      <numFmt numFmtId="0" formatCode="General"/>
    </odxf>
    <ndxf>
      <numFmt numFmtId="14" formatCode="0.00%"/>
    </ndxf>
  </rcc>
  <rfmt sheetId="1" sqref="A1200:XFD1200">
    <dxf>
      <fill>
        <patternFill>
          <bgColor theme="0"/>
        </patternFill>
      </fill>
    </dxf>
  </rfmt>
  <rcc rId="41" sId="1" odxf="1" dxf="1" numFmtId="13">
    <nc r="S1596">
      <v>0.03</v>
    </nc>
    <odxf>
      <numFmt numFmtId="0" formatCode="General"/>
    </odxf>
    <ndxf>
      <numFmt numFmtId="13" formatCode="0%"/>
    </ndxf>
  </rcc>
  <rcc rId="42" sId="1" odxf="1" dxf="1" numFmtId="14">
    <nc r="V1596">
      <v>3.5999999999999997E-2</v>
    </nc>
    <odxf>
      <numFmt numFmtId="0" formatCode="General"/>
    </odxf>
    <ndxf>
      <numFmt numFmtId="14" formatCode="0.00%"/>
    </ndxf>
  </rcc>
  <rcc rId="43" sId="1" numFmtId="4">
    <nc r="R1596">
      <v>33796895.890000001</v>
    </nc>
  </rcc>
  <rfmt sheetId="1" sqref="A1596:XFD1596">
    <dxf>
      <fill>
        <patternFill>
          <bgColor theme="0"/>
        </patternFill>
      </fill>
    </dxf>
  </rfmt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4" sId="1" odxf="1" dxf="1" numFmtId="13">
    <nc r="S1621">
      <v>0.05</v>
    </nc>
    <odxf>
      <numFmt numFmtId="0" formatCode="General"/>
    </odxf>
    <ndxf>
      <numFmt numFmtId="13" formatCode="0%"/>
    </ndxf>
  </rcc>
  <rfmt sheetId="1" sqref="A1621:XFD1621">
    <dxf>
      <fill>
        <patternFill>
          <bgColor theme="0"/>
        </patternFill>
      </fill>
    </dxf>
  </rfmt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5" sId="1" odxf="1" dxf="1">
    <nc r="R2135">
      <f>R2121+R2122+R2123+R2124+R2125+R2126+R2127+R2128+R2129+R2130+R2131+R2132+R2133+R2134</f>
    </nc>
    <odxf>
      <font>
        <sz val="10"/>
        <name val="Times New Roman"/>
        <scheme val="none"/>
      </font>
      <fill>
        <patternFill patternType="solid">
          <bgColor rgb="FFFF0000"/>
        </patternFill>
      </fill>
      <alignment horizontal="center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odxf>
    <ndxf>
      <font>
        <sz val="11"/>
        <color theme="1"/>
        <name val="Calibri"/>
        <scheme val="minor"/>
      </font>
      <fill>
        <patternFill patternType="none">
          <bgColor indexed="65"/>
        </patternFill>
      </fill>
      <alignment horizontal="general" vertical="bottom" wrapText="0" readingOrder="0"/>
      <border outline="0">
        <left/>
        <top/>
        <bottom/>
      </border>
    </ndxf>
  </rcc>
  <rfmt sheetId="1" sqref="R2135" start="0" length="2147483647">
    <dxf>
      <font>
        <sz val="10"/>
      </font>
    </dxf>
  </rfmt>
  <rfmt sheetId="1" sqref="R2135" start="0" length="2147483647">
    <dxf>
      <font>
        <name val="Times New Roman"/>
        <scheme val="none"/>
      </font>
    </dxf>
  </rfmt>
  <rfmt sheetId="1" sqref="R2135">
    <dxf>
      <alignment vertical="center" readingOrder="0"/>
    </dxf>
  </rfmt>
  <rfmt sheetId="1" sqref="R2135">
    <dxf>
      <alignment horizontal="center" readingOrder="0"/>
    </dxf>
  </rfmt>
  <rfmt sheetId="1" sqref="A2135:XFD2135">
    <dxf>
      <fill>
        <patternFill>
          <bgColor theme="0"/>
        </patternFill>
      </fill>
    </dxf>
  </rfmt>
  <rcv guid="{2E77BCEE-D226-4AD0-BCDB-522A6A93F939}" action="delete"/>
  <rdn rId="0" localSheetId="1" customView="1" name="Z_2E77BCEE_D226_4AD0_BCDB_522A6A93F939_.wvu.Cols" hidden="1" oldHidden="1">
    <formula>Аркуш1!$C:$C,Аркуш1!$F:$F,Аркуш1!$N:$N,Аркуш1!$P:$P,Аркуш1!$AK:$AL</formula>
    <oldFormula>Аркуш1!$C:$C,Аркуш1!$F:$F,Аркуш1!$N:$N,Аркуш1!$P:$P,Аркуш1!$AK:$AL</oldFormula>
  </rdn>
  <rcv guid="{2E77BCEE-D226-4AD0-BCDB-522A6A93F939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2256:XFD2256">
    <dxf>
      <fill>
        <patternFill>
          <bgColor theme="0"/>
        </patternFill>
      </fill>
    </dxf>
  </rfmt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7" sId="1" odxf="1" dxf="1" numFmtId="14">
    <nc r="S2645">
      <v>0.1125</v>
    </nc>
    <odxf>
      <numFmt numFmtId="0" formatCode="General"/>
    </odxf>
    <ndxf>
      <numFmt numFmtId="14" formatCode="0.00%"/>
    </ndxf>
  </rcc>
  <rfmt sheetId="1" sqref="A2645:XFD2645">
    <dxf>
      <fill>
        <patternFill>
          <bgColor theme="0"/>
        </patternFill>
      </fill>
    </dxf>
  </rfmt>
  <rcc rId="48" sId="1" odxf="1" dxf="1">
    <oc r="D2637" t="inlineStr">
      <is>
        <t>Акціонерне товариство "Українська автомобільна корпорація"</t>
      </is>
    </oc>
    <nc r="D2637" t="inlineStr">
      <is>
        <t>Публічне акціонерне товариство "Асфальтобетонний завод"АБ Столичний"</t>
      </is>
    </nc>
    <odxf>
      <fill>
        <patternFill patternType="none">
          <fgColor indexed="64"/>
          <bgColor indexed="65"/>
        </patternFill>
      </fill>
    </odxf>
    <ndxf>
      <fill>
        <patternFill patternType="solid">
          <fgColor theme="0" tint="-0.14999847407452621"/>
          <bgColor theme="0" tint="-0.14999847407452621"/>
        </patternFill>
      </fill>
    </ndxf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F1120" start="0" length="2147483647">
    <dxf>
      <font>
        <sz val="4"/>
      </font>
    </dxf>
  </rfmt>
  <rcv guid="{2E77BCEE-D226-4AD0-BCDB-522A6A93F939}" action="delete"/>
  <rdn rId="0" localSheetId="1" customView="1" name="Z_2E77BCEE_D226_4AD0_BCDB_522A6A93F939_.wvu.Cols" hidden="1" oldHidden="1">
    <formula>Аркуш1!$C:$C,Аркуш1!$F:$F,Аркуш1!$N:$N,Аркуш1!$P:$P,Аркуш1!$AK:$AL</formula>
    <oldFormula>Аркуш1!$C:$C,Аркуш1!$F:$F,Аркуш1!$N:$N,Аркуш1!$P:$P,Аркуш1!$AK:$AL</oldFormula>
  </rdn>
  <rcv guid="{2E77BCEE-D226-4AD0-BCDB-522A6A93F939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0" sId="1" ref="A2481:XFD248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8" exp="area" ref3D="1" dr="$AK$1:$AL$1048576" dn="Z_2E77BCEE_D226_4AD0_BCDB_522A6A93F939_.wvu.Cols" sId="1"/>
    <undo index="6" exp="area" ref3D="1" dr="$P$1:$P$1048576" dn="Z_2E77BCEE_D226_4AD0_BCDB_522A6A93F939_.wvu.Cols" sId="1"/>
    <undo index="4" exp="area" ref3D="1" dr="$N$1:$N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rfmt sheetId="1" xfDxf="1" sqref="A2481:XFD2481" start="0" length="0">
      <dxf>
        <font>
          <sz val="10"/>
          <name val="Times New Roman"/>
          <scheme val="none"/>
        </font>
        <fill>
          <patternFill patternType="solid">
            <bgColor rgb="FFFF0000"/>
          </patternFill>
        </fill>
        <alignment horizontal="center" vertical="center" wrapText="1" readingOrder="0"/>
      </dxf>
    </rfmt>
    <rcc rId="0" sId="1" dxf="1">
      <nc r="A2481">
        <v>2484</v>
      </nc>
      <ndxf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2481" t="inlineStr">
        <is>
          <t>8000000000:79:098:0013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2481" t="inlineStr">
        <is>
          <t>Голосіївський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2481" t="inlineStr">
        <is>
          <t>Обслуговуючий кооператив "Садове товариство"Виноградне"</t>
        </is>
      </nc>
      <n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2481" t="inlineStr">
        <is>
          <t>34979787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1" t="inlineStr">
        <is>
          <t>Оренда на 25 років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2481" t="inlineStr">
        <is>
          <t>884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2481" t="inlineStr">
        <is>
          <t>05.12.2005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2481" t="inlineStr">
        <is>
          <t>79-6-00377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2481" t="inlineStr">
        <is>
          <t>08.12.2005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1" t="inlineStr">
        <is>
          <t>в межах Голосіївського району</t>
        </is>
      </nc>
      <n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2481">
        <v>38694</v>
      </nc>
      <ndxf>
        <numFmt numFmtId="165" formatCode="dd\.mm\.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M2481">
        <v>47825</v>
      </nc>
      <ndxf>
        <numFmt numFmtId="165" formatCode="dd\.mm\.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N2481" t="inlineStr">
        <is>
          <t>0,1%</t>
        </is>
      </nc>
      <n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O2481" t="inlineStr">
        <is>
          <t>ділянка відсутня в дзк</t>
        </is>
      </nc>
      <ndxf>
        <alignment horizontal="general"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P2481" t="inlineStr">
        <is>
          <t>1.1, для ведення виноградарства та садівництва</t>
        </is>
      </nc>
      <ndxf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Q2481">
        <v>4.7965999999999998</v>
      </nc>
      <ndxf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R2481" start="0" length="0">
      <dxf>
        <numFmt numFmtId="4" formatCode="#,##0.0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cc rId="0" sId="1" dxf="1" numFmtId="14">
      <nc r="S2481">
        <v>1E-3</v>
      </nc>
      <ndxf>
        <numFmt numFmtId="166" formatCode="0.0%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2481">
        <f>R2481*S2481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2481">
        <f>T2481/12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V2481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2481">
        <f>R2481*V2481</f>
      </nc>
      <ndxf>
        <numFmt numFmtId="4" formatCode="#,##0.00"/>
        <fill>
          <patternFill patternType="none">
            <bgColor indexed="65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2481">
        <f>R2481*V2481/12</f>
      </nc>
      <ndxf>
        <numFmt numFmtId="4" formatCode="#,##0.00"/>
        <fill>
          <patternFill patternType="none">
            <bgColor indexed="65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Y2481" start="0" length="0">
      <dxf>
        <numFmt numFmtId="166" formatCode="0.0%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Z2481">
        <f>R2481*Y2481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A2481">
        <f>R2481*Y2481/12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AB2481" start="0" length="0">
      <dxf>
        <numFmt numFmtId="4" formatCode="#,##0.00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2481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2481" start="0" length="0">
      <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E2481" start="0" length="0">
      <dxf>
        <numFmt numFmtId="4" formatCode="#,##0.00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2481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2481" start="0" length="0">
      <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2481" start="0" length="0">
      <dxf>
        <numFmt numFmtId="4" formatCode="#,##0.00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2481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2481" start="0" length="0">
      <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2481" start="0" length="0">
      <dxf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2481" start="0" length="0">
      <dxf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S301" start="0" length="0">
    <dxf>
      <numFmt numFmtId="13" formatCode="0%"/>
    </dxf>
  </rfmt>
  <rfmt sheetId="1" sqref="S338">
    <dxf>
      <numFmt numFmtId="166" formatCode="0.0%"/>
    </dxf>
  </rfmt>
  <rfmt sheetId="1" sqref="S371:S374">
    <dxf>
      <numFmt numFmtId="166" formatCode="0.0%"/>
    </dxf>
  </rfmt>
  <rcv guid="{2E77BCEE-D226-4AD0-BCDB-522A6A93F939}" action="delete"/>
  <rdn rId="0" localSheetId="1" customView="1" name="Z_2E77BCEE_D226_4AD0_BCDB_522A6A93F939_.wvu.Cols" hidden="1" oldHidden="1">
    <formula>Аркуш1!$C:$C,Аркуш1!$F:$F,Аркуш1!$N:$N,Аркуш1!$P:$P,Аркуш1!$AK:$AL</formula>
    <oldFormula>Аркуш1!$C:$C,Аркуш1!$F:$F,Аркуш1!$N:$N,Аркуш1!$P:$P,Аркуш1!$AK:$AL</oldFormula>
  </rdn>
  <rcv guid="{2E77BCEE-D226-4AD0-BCDB-522A6A93F939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S739" start="0" length="0">
    <dxf>
      <numFmt numFmtId="13" formatCode="0%"/>
    </dxf>
  </rfmt>
  <rcc rId="52" sId="1">
    <nc r="S958" t="inlineStr">
      <is>
        <t>1 грн</t>
      </is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" sId="1" numFmtId="4">
    <oc r="T970">
      <v>8132235.8681061175</v>
    </oc>
    <nc r="T970">
      <v>8132235.8700000001</v>
    </nc>
  </rcc>
  <rfmt sheetId="1" sqref="S1139">
    <dxf>
      <numFmt numFmtId="166" formatCode="0.0%"/>
    </dxf>
  </rfmt>
  <rcc rId="54" sId="1">
    <nc r="S1743" t="inlineStr">
      <is>
        <t>1 євро</t>
      </is>
    </nc>
  </rcc>
  <rfmt sheetId="1" sqref="S1888">
    <dxf>
      <alignment wrapText="1" readingOrder="0"/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74" sId="1">
    <oc r="E644" t="inlineStr">
      <is>
        <t>2626213072</t>
      </is>
    </oc>
    <nc r="E644" t="inlineStr">
      <is>
        <t>#</t>
      </is>
    </nc>
  </rcc>
  <rcc rId="5875" sId="1">
    <oc r="E171" t="inlineStr">
      <is>
        <t>1576200010</t>
      </is>
    </oc>
    <nc r="E171" t="inlineStr">
      <is>
        <t>#</t>
      </is>
    </nc>
  </rcc>
  <rcc rId="5876" sId="1" odxf="1" dxf="1">
    <oc r="E741" t="inlineStr">
      <is>
        <t>2722010631</t>
      </is>
    </oc>
    <nc r="E741" t="inlineStr">
      <is>
        <t>#</t>
      </is>
    </nc>
    <odxf>
      <fill>
        <patternFill>
          <fgColor theme="0" tint="-0.14999847407452621"/>
        </patternFill>
      </fill>
    </odxf>
    <ndxf>
      <fill>
        <patternFill>
          <fgColor indexed="64"/>
        </patternFill>
      </fill>
    </ndxf>
  </rcc>
  <rcc rId="5877" sId="1" odxf="1" dxf="1">
    <oc r="E3152" t="inlineStr">
      <is>
        <t>1795103754|2363518298</t>
      </is>
    </oc>
    <nc r="E3152" t="inlineStr">
      <is>
        <t>#</t>
      </is>
    </nc>
    <odxf>
      <fill>
        <patternFill>
          <fgColor theme="0" tint="-0.14999847407452621"/>
        </patternFill>
      </fill>
    </odxf>
    <ndxf>
      <fill>
        <patternFill>
          <fgColor indexed="64"/>
        </patternFill>
      </fill>
    </ndxf>
  </rcc>
  <rcc rId="5878" sId="1" odxf="1" dxf="1">
    <oc r="E2623" t="inlineStr">
      <is>
        <t>2190614682</t>
      </is>
    </oc>
    <nc r="E2623" t="inlineStr">
      <is>
        <t>#</t>
      </is>
    </nc>
    <odxf>
      <fill>
        <patternFill>
          <fgColor theme="0" tint="-0.14999847407452621"/>
        </patternFill>
      </fill>
    </odxf>
    <ndxf>
      <fill>
        <patternFill>
          <fgColor indexed="64"/>
        </patternFill>
      </fill>
    </ndxf>
  </rcc>
  <rcc rId="5879" sId="1">
    <oc r="E2051" t="inlineStr">
      <is>
        <t>2190614682</t>
      </is>
    </oc>
    <nc r="E2051" t="inlineStr">
      <is>
        <t>#</t>
      </is>
    </nc>
  </rcc>
  <rcc rId="5880" sId="1" odxf="1" dxf="1">
    <oc r="E2053" t="inlineStr">
      <is>
        <t>2190614682</t>
      </is>
    </oc>
    <nc r="E2053" t="inlineStr">
      <is>
        <t>#</t>
      </is>
    </nc>
    <odxf>
      <fill>
        <patternFill>
          <fgColor theme="0" tint="-0.14999847407452621"/>
        </patternFill>
      </fill>
    </odxf>
    <ndxf>
      <fill>
        <patternFill>
          <fgColor indexed="64"/>
        </patternFill>
      </fill>
    </ndxf>
  </rcc>
  <rcc rId="5881" sId="1">
    <oc r="E1658" t="inlineStr">
      <is>
        <t>2553808519</t>
      </is>
    </oc>
    <nc r="E1658" t="inlineStr">
      <is>
        <t>#</t>
      </is>
    </nc>
  </rcc>
  <rcc rId="5882" sId="1">
    <oc r="E1428" t="inlineStr">
      <is>
        <t>2190614682</t>
      </is>
    </oc>
    <nc r="E1428" t="inlineStr">
      <is>
        <t>#</t>
      </is>
    </nc>
  </rcc>
  <rcc rId="5883" sId="1" odxf="1" dxf="1">
    <oc r="E552" t="inlineStr">
      <is>
        <t>2862716801</t>
      </is>
    </oc>
    <nc r="E552" t="inlineStr">
      <is>
        <t>#</t>
      </is>
    </nc>
    <odxf>
      <fill>
        <patternFill>
          <fgColor theme="0" tint="-0.14999847407452621"/>
        </patternFill>
      </fill>
    </odxf>
    <ndxf>
      <fill>
        <patternFill>
          <fgColor indexed="64"/>
        </patternFill>
      </fill>
    </ndxf>
  </rcc>
  <rcc rId="5884" sId="1">
    <oc r="E1813" t="inlineStr">
      <is>
        <t>1015906372</t>
      </is>
    </oc>
    <nc r="E1813" t="inlineStr">
      <is>
        <t>#</t>
      </is>
    </nc>
  </rcc>
  <rcc rId="5885" sId="1" odxf="1" dxf="1">
    <oc r="E2842" t="inlineStr">
      <is>
        <t>2522015363</t>
      </is>
    </oc>
    <nc r="E2842" t="inlineStr">
      <is>
        <t>#</t>
      </is>
    </nc>
    <odxf>
      <fill>
        <patternFill>
          <fgColor theme="0" tint="-0.14999847407452621"/>
        </patternFill>
      </fill>
    </odxf>
    <ndxf>
      <fill>
        <patternFill>
          <fgColor indexed="64"/>
        </patternFill>
      </fill>
    </ndxf>
  </rcc>
  <rcc rId="5886" sId="1">
    <oc r="E2727" t="inlineStr">
      <is>
        <t>02904438|2494720851|1369902462</t>
      </is>
    </oc>
    <nc r="E2727" t="inlineStr">
      <is>
        <t>02904438|#|#</t>
      </is>
    </nc>
  </rcc>
  <rcc rId="5887" sId="1">
    <oc r="E3155" t="inlineStr">
      <is>
        <t>1721213955</t>
      </is>
    </oc>
    <nc r="E3155" t="inlineStr">
      <is>
        <t>#</t>
      </is>
    </nc>
  </rcc>
  <rcc rId="5888" sId="1" xfDxf="1" dxf="1">
    <oc r="E577" t="inlineStr">
      <is>
        <t>2163014663</t>
      </is>
    </oc>
    <nc r="E57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89" sId="1" xfDxf="1" dxf="1">
    <oc r="E2499" t="inlineStr">
      <is>
        <t>2308300073</t>
      </is>
    </oc>
    <nc r="E249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90" sId="1" xfDxf="1" dxf="1">
    <oc r="E3241" t="inlineStr">
      <is>
        <t>2350800055</t>
      </is>
    </oc>
    <nc r="E324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91" sId="1" xfDxf="1" dxf="1">
    <oc r="E159" t="inlineStr">
      <is>
        <t>2543111753</t>
      </is>
    </oc>
    <nc r="E15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92" sId="1" xfDxf="1" dxf="1">
    <oc r="E3333" t="inlineStr">
      <is>
        <t>2308300073</t>
      </is>
    </oc>
    <nc r="E333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xfDxf="1" sqref="E2403" start="0" length="0">
    <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893" sId="1" xfDxf="1" dxf="1">
    <oc r="E1458" t="inlineStr">
      <is>
        <t>2201716673</t>
      </is>
    </oc>
    <nc r="E145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94" sId="1" xfDxf="1" dxf="1">
    <oc r="E1206" t="inlineStr">
      <is>
        <t>1314507372</t>
      </is>
    </oc>
    <nc r="E120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95" sId="1" xfDxf="1" dxf="1">
    <oc r="E558" t="inlineStr">
      <is>
        <t>2535607153</t>
      </is>
    </oc>
    <nc r="E55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96" sId="1" xfDxf="1" dxf="1">
    <oc r="E629" t="inlineStr">
      <is>
        <t>2625110834</t>
      </is>
    </oc>
    <nc r="E62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97" sId="1" xfDxf="1" dxf="1">
    <oc r="E2046" t="inlineStr">
      <is>
        <t>2625110834</t>
      </is>
    </oc>
    <nc r="E204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98" sId="1" xfDxf="1" dxf="1">
    <oc r="E927" t="inlineStr">
      <is>
        <t>2573900049</t>
      </is>
    </oc>
    <nc r="E92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899" sId="1" xfDxf="1" dxf="1">
    <oc r="E3455" t="inlineStr">
      <is>
        <t>2565612130</t>
      </is>
    </oc>
    <nc r="E345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00" sId="1" xfDxf="1" dxf="1">
    <oc r="E969" t="inlineStr">
      <is>
        <t>1493106751</t>
      </is>
    </oc>
    <nc r="E96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01" sId="1">
    <oc r="E1225" t="inlineStr">
      <is>
        <t>1899303514|38272410|23165465</t>
      </is>
    </oc>
    <nc r="E1225" t="inlineStr">
      <is>
        <t>#|38272410|23165465</t>
      </is>
    </nc>
  </rcc>
  <rcc rId="5902" sId="1" xfDxf="1" dxf="1">
    <oc r="E1371" t="inlineStr">
      <is>
        <t>2414310910</t>
      </is>
    </oc>
    <nc r="E137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03" sId="1" xfDxf="1" dxf="1">
    <oc r="E1379" t="inlineStr">
      <is>
        <t>2155062118</t>
      </is>
    </oc>
    <nc r="E137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04" sId="1" xfDxf="1" dxf="1">
    <oc r="E1268" t="inlineStr">
      <is>
        <t>2796100046</t>
      </is>
    </oc>
    <nc r="E126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05" sId="1" xfDxf="1" dxf="1">
    <oc r="E256" t="inlineStr">
      <is>
        <t>1663708271</t>
      </is>
    </oc>
    <nc r="E25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06" sId="1" xfDxf="1" dxf="1">
    <oc r="E2393" t="inlineStr">
      <is>
        <t>2143616233</t>
      </is>
    </oc>
    <nc r="E239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xfDxf="1" sqref="E3339" start="0" length="0">
    <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907" sId="1" xfDxf="1" dxf="1">
    <oc r="E2463" t="inlineStr">
      <is>
        <t>1861703455</t>
      </is>
    </oc>
    <nc r="E246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08" sId="1" xfDxf="1" dxf="1">
    <oc r="E3193" t="inlineStr">
      <is>
        <t>1861703455</t>
      </is>
    </oc>
    <nc r="E319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09" sId="1" xfDxf="1" dxf="1">
    <oc r="E1705" t="inlineStr">
      <is>
        <t>2436000122</t>
      </is>
    </oc>
    <nc r="E170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10" sId="1" xfDxf="1" dxf="1">
    <oc r="E1128" t="inlineStr">
      <is>
        <t>2274304423</t>
      </is>
    </oc>
    <nc r="E112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11" sId="1" xfDxf="1" dxf="1">
    <oc r="E2823" t="inlineStr">
      <is>
        <t>2863917548</t>
      </is>
    </oc>
    <nc r="E282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xfDxf="1" sqref="E1665" start="0" length="0">
    <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912" sId="1" xfDxf="1" dxf="1">
    <oc r="E1164" t="inlineStr">
      <is>
        <t>1687807014</t>
      </is>
    </oc>
    <nc r="E116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13" sId="1" xfDxf="1" dxf="1">
    <oc r="E2461" t="inlineStr">
      <is>
        <t>3125014008</t>
      </is>
    </oc>
    <nc r="E246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14" sId="1" xfDxf="1" dxf="1">
    <oc r="E1941" t="inlineStr">
      <is>
        <t>2354606189</t>
      </is>
    </oc>
    <nc r="E194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15" sId="1" xfDxf="1" dxf="1">
    <oc r="E2009" t="inlineStr">
      <is>
        <t>2062600057</t>
      </is>
    </oc>
    <nc r="E200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16" sId="1" xfDxf="1" dxf="1">
    <oc r="E2661" t="inlineStr">
      <is>
        <t>2834002935</t>
      </is>
    </oc>
    <nc r="E266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17" sId="1" xfDxf="1" dxf="1">
    <oc r="E880" t="inlineStr">
      <is>
        <t>1493106751</t>
      </is>
    </oc>
    <nc r="E88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xfDxf="1" sqref="E1920" start="0" length="0">
    <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E3618" start="0" length="0">
    <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918" sId="1" xfDxf="1" dxf="1">
    <oc r="E1578" t="inlineStr">
      <is>
        <t>2753812495</t>
      </is>
    </oc>
    <nc r="E157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19" sId="1" xfDxf="1" dxf="1">
    <oc r="E3450" t="inlineStr">
      <is>
        <t>2118637330|1345006343</t>
      </is>
    </oc>
    <nc r="E345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20" sId="1" xfDxf="1" dxf="1">
    <oc r="E2729" t="inlineStr">
      <is>
        <t>2433411472</t>
      </is>
    </oc>
    <nc r="E272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21" sId="1" xfDxf="1" dxf="1">
    <oc r="E279" t="inlineStr">
      <is>
        <t>2664000950</t>
      </is>
    </oc>
    <nc r="E27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22" sId="1" xfDxf="1" dxf="1">
    <oc r="E693" t="inlineStr">
      <is>
        <t>2058715880</t>
      </is>
    </oc>
    <nc r="E69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23" sId="1" xfDxf="1" dxf="1">
    <oc r="E1543" t="inlineStr">
      <is>
        <t>2139612556</t>
      </is>
    </oc>
    <nc r="E154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24" sId="1" xfDxf="1" dxf="1">
    <oc r="E3106" t="inlineStr">
      <is>
        <t>2608302438</t>
      </is>
    </oc>
    <nc r="E310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25" sId="1" xfDxf="1" dxf="1">
    <oc r="E3768">
      <v>2389819933</v>
    </oc>
    <nc r="E3768" t="inlineStr">
      <is>
        <t>#</t>
      </is>
    </nc>
    <ndxf>
      <font>
        <color auto="1"/>
        <name val="Times New Roman"/>
        <scheme val="none"/>
      </font>
      <alignment horizontal="left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E3768">
    <dxf>
      <alignment horizontal="center" readingOrder="0"/>
    </dxf>
  </rfmt>
  <rcc rId="5926" sId="1" xfDxf="1" dxf="1">
    <oc r="E3601" t="inlineStr">
      <is>
        <t>3174910458</t>
      </is>
    </oc>
    <nc r="E360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27" sId="1" xfDxf="1" dxf="1">
    <oc r="E1757" t="inlineStr">
      <is>
        <t>2834114557</t>
      </is>
    </oc>
    <nc r="E175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28" sId="1" xfDxf="1" dxf="1">
    <oc r="E2427" t="inlineStr">
      <is>
        <t>3001413786</t>
      </is>
    </oc>
    <nc r="E242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29" sId="1" xfDxf="1" dxf="1">
    <oc r="E590" t="inlineStr">
      <is>
        <t>3001413786</t>
      </is>
    </oc>
    <nc r="E59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0" sId="1" xfDxf="1" dxf="1">
    <oc r="E3064" t="inlineStr">
      <is>
        <t>3384217230</t>
      </is>
    </oc>
    <nc r="E306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1" sId="1" xfDxf="1" dxf="1">
    <oc r="E3208" t="inlineStr">
      <is>
        <t>3213819033</t>
      </is>
    </oc>
    <nc r="E320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2" sId="1" xfDxf="1" dxf="1">
    <oc r="E3420" t="inlineStr">
      <is>
        <t>2839112690</t>
      </is>
    </oc>
    <nc r="E342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3" sId="1" xfDxf="1" dxf="1">
    <oc r="E1913" t="inlineStr">
      <is>
        <t>2051212835</t>
      </is>
    </oc>
    <nc r="E191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4" sId="1" xfDxf="1" dxf="1">
    <oc r="E3449" t="inlineStr">
      <is>
        <t>2529718778</t>
      </is>
    </oc>
    <nc r="E344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5" sId="1" xfDxf="1" dxf="1">
    <oc r="E1118" t="inlineStr">
      <is>
        <t>2529718778</t>
      </is>
    </oc>
    <nc r="E111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6" sId="1" xfDxf="1" dxf="1">
    <oc r="E898" t="inlineStr">
      <is>
        <t>3107315187|2459508512</t>
      </is>
    </oc>
    <nc r="E89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7" sId="1" xfDxf="1" dxf="1">
    <oc r="E2376" t="inlineStr">
      <is>
        <t>3033323163</t>
      </is>
    </oc>
    <nc r="E237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8" sId="1" xfDxf="1" dxf="1">
    <oc r="E2395" t="inlineStr">
      <is>
        <t>2042011677</t>
      </is>
    </oc>
    <nc r="E239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39" sId="1" xfDxf="1" dxf="1">
    <oc r="E1721" t="inlineStr">
      <is>
        <t>1988302515</t>
      </is>
    </oc>
    <nc r="E172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0" sId="1" xfDxf="1" dxf="1">
    <oc r="E2434" t="inlineStr">
      <is>
        <t>1844100072</t>
      </is>
    </oc>
    <nc r="E243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1" sId="1" xfDxf="1" dxf="1">
    <oc r="E2383" t="inlineStr">
      <is>
        <t>2042011677</t>
      </is>
    </oc>
    <nc r="E238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2" sId="1" xfDxf="1" dxf="1">
    <oc r="E2384" t="inlineStr">
      <is>
        <t>3033323163</t>
      </is>
    </oc>
    <nc r="E238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3" sId="1" xfDxf="1" dxf="1">
    <oc r="E1770" t="inlineStr">
      <is>
        <t>1771000056|2478509293|</t>
      </is>
    </oc>
    <nc r="E177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4" sId="1" xfDxf="1" dxf="1">
    <oc r="E3353" t="inlineStr">
      <is>
        <t>2548507366</t>
      </is>
    </oc>
    <nc r="E335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5" sId="1" xfDxf="1" dxf="1">
    <oc r="E2400" t="inlineStr">
      <is>
        <t>2843907135|2184623118|2002120793</t>
      </is>
    </oc>
    <nc r="E240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6" sId="1" xfDxf="1" dxf="1">
    <oc r="E202" t="inlineStr">
      <is>
        <t>2769110761</t>
      </is>
    </oc>
    <nc r="E20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7" sId="1" xfDxf="1" dxf="1">
    <oc r="E2403" t="inlineStr">
      <is>
        <t>2012706076</t>
      </is>
    </oc>
    <nc r="E240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8" sId="1" xfDxf="1" dxf="1">
    <oc r="E2169" t="inlineStr">
      <is>
        <t>3338909444|2617521095</t>
      </is>
    </oc>
    <nc r="E216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49" sId="1" xfDxf="1" dxf="1">
    <oc r="E1471" t="inlineStr">
      <is>
        <t>2663014689</t>
      </is>
    </oc>
    <nc r="E147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0" sId="1" xfDxf="1" dxf="1">
    <oc r="E1588" t="inlineStr">
      <is>
        <t>2663014689</t>
      </is>
    </oc>
    <nc r="E158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1" sId="1" xfDxf="1" dxf="1">
    <oc r="E1620" t="inlineStr">
      <is>
        <t>2285321999</t>
      </is>
    </oc>
    <nc r="E162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2" sId="1" xfDxf="1" dxf="1">
    <oc r="E1457" t="inlineStr">
      <is>
        <t>2076115176</t>
      </is>
    </oc>
    <nc r="E145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3" sId="1" xfDxf="1" dxf="1">
    <oc r="E2567" t="inlineStr">
      <is>
        <t>2360212931</t>
      </is>
    </oc>
    <nc r="E256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4" sId="1" xfDxf="1" dxf="1">
    <oc r="E2831" t="inlineStr">
      <is>
        <t>2107413774</t>
      </is>
    </oc>
    <nc r="E283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5" sId="1" xfDxf="1" dxf="1">
    <oc r="E14" t="inlineStr">
      <is>
        <t>2420016747</t>
      </is>
    </oc>
    <nc r="E1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6" sId="1" xfDxf="1" dxf="1">
    <oc r="E3406" t="inlineStr">
      <is>
        <t>3436913140</t>
      </is>
    </oc>
    <nc r="E340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7" sId="1" xfDxf="1" dxf="1">
    <oc r="E3320" t="inlineStr">
      <is>
        <t>2700504461</t>
      </is>
    </oc>
    <nc r="E332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8" sId="1" xfDxf="1" dxf="1">
    <oc r="E1666" t="inlineStr">
      <is>
        <t>2470904578</t>
      </is>
    </oc>
    <nc r="E166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59" sId="1" xfDxf="1" dxf="1">
    <oc r="E177" t="inlineStr">
      <is>
        <t>2233025347</t>
      </is>
    </oc>
    <nc r="E17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0" sId="1" xfDxf="1" dxf="1">
    <oc r="E1881" t="inlineStr">
      <is>
        <t>2103615098|2178204375|2811801663</t>
      </is>
    </oc>
    <nc r="E188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1" sId="1" xfDxf="1" dxf="1">
    <oc r="E1217" t="inlineStr">
      <is>
        <t>2714713575</t>
      </is>
    </oc>
    <nc r="E121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2" sId="1" xfDxf="1" dxf="1">
    <oc r="E1218" t="inlineStr">
      <is>
        <t>1236100532</t>
      </is>
    </oc>
    <nc r="E121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3" sId="1" xfDxf="1" dxf="1">
    <oc r="E1219" t="inlineStr">
      <is>
        <t>1812217765</t>
      </is>
    </oc>
    <nc r="E121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4" sId="1" xfDxf="1" dxf="1">
    <oc r="E1247" t="inlineStr">
      <is>
        <t>3218122230</t>
      </is>
    </oc>
    <nc r="E124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5" sId="1" xfDxf="1" dxf="1">
    <oc r="E1401" t="inlineStr">
      <is>
        <t>2479602478</t>
      </is>
    </oc>
    <nc r="E140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6" sId="1" xfDxf="1" dxf="1">
    <oc r="E60" t="inlineStr">
      <is>
        <t>2653402683</t>
      </is>
    </oc>
    <nc r="E6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7" sId="1" xfDxf="1" dxf="1">
    <oc r="E1590" t="inlineStr">
      <is>
        <t>3106825463</t>
      </is>
    </oc>
    <nc r="E159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8" sId="1" xfDxf="1" dxf="1">
    <oc r="E736" t="inlineStr">
      <is>
        <t>2653402683</t>
      </is>
    </oc>
    <nc r="E73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69" sId="1" xfDxf="1" dxf="1">
    <oc r="E2477" t="inlineStr">
      <is>
        <t>2608714746</t>
      </is>
    </oc>
    <nc r="E247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0" sId="1" xfDxf="1" dxf="1">
    <oc r="E446" t="inlineStr">
      <is>
        <t>2741220299</t>
      </is>
    </oc>
    <nc r="E44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1" sId="1" xfDxf="1" dxf="1">
    <oc r="E1577" t="inlineStr">
      <is>
        <t>2396123111|2863207863</t>
      </is>
    </oc>
    <nc r="E157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2" sId="1" xfDxf="1" dxf="1">
    <oc r="E1433" t="inlineStr">
      <is>
        <t>2619000087</t>
      </is>
    </oc>
    <nc r="E143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3" sId="1" xfDxf="1" dxf="1">
    <oc r="E2826" t="inlineStr">
      <is>
        <t>2520314235</t>
      </is>
    </oc>
    <nc r="E282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4" sId="1" xfDxf="1" dxf="1">
    <oc r="E322" t="inlineStr">
      <is>
        <t>1412331065|1377411601</t>
      </is>
    </oc>
    <nc r="E32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5" sId="1" xfDxf="1" dxf="1">
    <oc r="E2751" t="inlineStr">
      <is>
        <t>2554209631|2249303912</t>
      </is>
    </oc>
    <nc r="E275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6" sId="1" xfDxf="1" dxf="1">
    <oc r="E2404" t="inlineStr">
      <is>
        <t>2195814417</t>
      </is>
    </oc>
    <nc r="E240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7" sId="1" xfDxf="1" dxf="1">
    <oc r="E1015" t="inlineStr">
      <is>
        <t>0736200716</t>
      </is>
    </oc>
    <nc r="E101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8" sId="1" xfDxf="1" dxf="1">
    <oc r="E525" t="inlineStr">
      <is>
        <t>2665008493</t>
      </is>
    </oc>
    <nc r="E52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79" sId="1" xfDxf="1" dxf="1">
    <oc r="E1285" t="inlineStr">
      <is>
        <t>2319611599</t>
      </is>
    </oc>
    <nc r="E128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0" sId="1" xfDxf="1" dxf="1">
    <oc r="E3339" t="inlineStr">
      <is>
        <t>1663708271</t>
      </is>
    </oc>
    <nc r="E333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1" sId="1" xfDxf="1" dxf="1">
    <oc r="E1792" t="inlineStr">
      <is>
        <t>3095516682</t>
      </is>
    </oc>
    <nc r="E179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2" sId="1" xfDxf="1" dxf="1">
    <oc r="E3185" t="inlineStr">
      <is>
        <t>3095516682|2429820763</t>
      </is>
    </oc>
    <nc r="E318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3" sId="1" xfDxf="1" dxf="1">
    <oc r="E2306" t="inlineStr">
      <is>
        <t>2799715259</t>
      </is>
    </oc>
    <nc r="E230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4" sId="1" xfDxf="1" dxf="1">
    <oc r="E3128" t="inlineStr">
      <is>
        <t>2537508237</t>
      </is>
    </oc>
    <nc r="E312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5" sId="1" xfDxf="1" dxf="1">
    <oc r="E5" t="inlineStr">
      <is>
        <t>2209703419</t>
      </is>
    </oc>
    <nc r="E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6" sId="1" xfDxf="1" dxf="1">
    <oc r="E382" t="inlineStr">
      <is>
        <t>2066023121</t>
      </is>
    </oc>
    <nc r="E38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7" sId="1" xfDxf="1" dxf="1">
    <oc r="E1510" t="inlineStr">
      <is>
        <t>2638611715|2824308513</t>
      </is>
    </oc>
    <nc r="E151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8" sId="1" xfDxf="1" dxf="1">
    <oc r="E1665" t="inlineStr">
      <is>
        <t>2707611957|2591617050|2271506150</t>
      </is>
    </oc>
    <nc r="E166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89" sId="1" xfDxf="1" dxf="1">
    <oc r="E3660" t="inlineStr">
      <is>
        <t>2272121469</t>
      </is>
    </oc>
    <nc r="E366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0" sId="1" xfDxf="1" dxf="1">
    <oc r="E1262" t="inlineStr">
      <is>
        <t>2693705945</t>
      </is>
    </oc>
    <nc r="E126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1" sId="1" xfDxf="1" dxf="1">
    <oc r="E1799" t="inlineStr">
      <is>
        <t>2163407115</t>
      </is>
    </oc>
    <nc r="E179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2" sId="1" xfDxf="1" dxf="1">
    <oc r="E2438" t="inlineStr">
      <is>
        <t>2713904584</t>
      </is>
    </oc>
    <nc r="E243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3" sId="1" xfDxf="1" dxf="1">
    <oc r="E991" t="inlineStr">
      <is>
        <t>2724613695</t>
      </is>
    </oc>
    <nc r="E99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4" sId="1" xfDxf="1" dxf="1">
    <oc r="E2472" t="inlineStr">
      <is>
        <t>1679903285</t>
      </is>
    </oc>
    <nc r="E247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5" sId="1" xfDxf="1" dxf="1">
    <oc r="E2305" t="inlineStr">
      <is>
        <t>2103224113</t>
      </is>
    </oc>
    <nc r="E230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6" sId="1" xfDxf="1" dxf="1">
    <oc r="E161" t="inlineStr">
      <is>
        <t>2434911117</t>
      </is>
    </oc>
    <nc r="E16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7" sId="1" xfDxf="1" dxf="1">
    <oc r="E1173" t="inlineStr">
      <is>
        <t>1679903285</t>
      </is>
    </oc>
    <nc r="E117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8" sId="1" xfDxf="1" dxf="1">
    <oc r="E3226" t="inlineStr">
      <is>
        <t>2389417157</t>
      </is>
    </oc>
    <nc r="E322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999" sId="1" xfDxf="1" dxf="1">
    <oc r="E1365" t="inlineStr">
      <is>
        <t>2765422078</t>
      </is>
    </oc>
    <nc r="E136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0" sId="1" xfDxf="1" dxf="1">
    <oc r="E44" t="inlineStr">
      <is>
        <t>2369014035</t>
      </is>
    </oc>
    <nc r="E4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1" sId="1" xfDxf="1" dxf="1">
    <oc r="E350" t="inlineStr">
      <is>
        <t>2846404643</t>
      </is>
    </oc>
    <nc r="E35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2" sId="1" xfDxf="1" dxf="1">
    <oc r="E2174" t="inlineStr">
      <is>
        <t>1873203841</t>
      </is>
    </oc>
    <nc r="E217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3" sId="1" xfDxf="1" dxf="1">
    <oc r="E1815" t="inlineStr">
      <is>
        <t>1707926966</t>
      </is>
    </oc>
    <nc r="E181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4" sId="1" xfDxf="1" dxf="1">
    <oc r="E1855" t="inlineStr">
      <is>
        <t>2443711042</t>
      </is>
    </oc>
    <nc r="E185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5" sId="1" xfDxf="1" dxf="1">
    <oc r="E3401" t="inlineStr">
      <is>
        <t>1426415935</t>
      </is>
    </oc>
    <nc r="E340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6" sId="1" xfDxf="1" dxf="1">
    <oc r="E3016" t="inlineStr">
      <is>
        <t>2684706267|2785115492</t>
      </is>
    </oc>
    <nc r="E301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7" sId="1" xfDxf="1" dxf="1">
    <oc r="E3058" t="inlineStr">
      <is>
        <t>2860512396</t>
      </is>
    </oc>
    <nc r="E305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8" sId="1" xfDxf="1" dxf="1">
    <oc r="E2594" t="inlineStr">
      <is>
        <t>3038605443</t>
      </is>
    </oc>
    <nc r="E259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09" sId="1" xfDxf="1" dxf="1">
    <oc r="E1982" t="inlineStr">
      <is>
        <t>1064308559</t>
      </is>
    </oc>
    <nc r="E198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0" sId="1" xfDxf="1" dxf="1">
    <oc r="E1768" t="inlineStr">
      <is>
        <t>2951003855</t>
      </is>
    </oc>
    <nc r="E176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1" sId="1" xfDxf="1" dxf="1">
    <oc r="E3170" t="inlineStr">
      <is>
        <t>2641509590</t>
      </is>
    </oc>
    <nc r="E317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2" sId="1" xfDxf="1" dxf="1">
    <oc r="E1920" t="inlineStr">
      <is>
        <t>1863616340</t>
      </is>
    </oc>
    <nc r="E192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3" sId="1" xfDxf="1" dxf="1">
    <oc r="E2701" t="inlineStr">
      <is>
        <t>2828023673</t>
      </is>
    </oc>
    <nc r="E270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4" sId="1" xfDxf="1" dxf="1">
    <oc r="E2878" t="inlineStr">
      <is>
        <t>3025919866</t>
      </is>
    </oc>
    <nc r="E287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5" sId="1" xfDxf="1" dxf="1">
    <oc r="E1836" t="inlineStr">
      <is>
        <t>2860512396</t>
      </is>
    </oc>
    <nc r="E183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6" sId="1" xfDxf="1" dxf="1">
    <oc r="E2039" t="inlineStr">
      <is>
        <t>2037000279</t>
      </is>
    </oc>
    <nc r="E203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7" sId="1" xfDxf="1" dxf="1">
    <oc r="E2040" t="inlineStr">
      <is>
        <t>1049200596</t>
      </is>
    </oc>
    <nc r="E204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8" sId="1" xfDxf="1" dxf="1">
    <oc r="E3618" t="inlineStr">
      <is>
        <t>2350711735|2493911714|2505414752</t>
      </is>
    </oc>
    <nc r="E361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19" sId="1" xfDxf="1" dxf="1">
    <oc r="E3390" t="inlineStr">
      <is>
        <t>2777216296</t>
      </is>
    </oc>
    <nc r="E339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20" sId="1" xfDxf="1" dxf="1">
    <oc r="E1265" t="inlineStr">
      <is>
        <t>2986823715</t>
      </is>
    </oc>
    <nc r="E126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21" sId="1" xfDxf="1" dxf="1">
    <oc r="E109" t="inlineStr">
      <is>
        <t>1509405270</t>
      </is>
    </oc>
    <nc r="E10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22" sId="1" xfDxf="1" dxf="1">
    <oc r="E110" t="inlineStr">
      <is>
        <t>2611013623</t>
      </is>
    </oc>
    <nc r="E11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023" sId="1" ref="A180:XFD180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4" exp="area" ref3D="1" dr="$Y$1:$AI$1048576" dn="Z_50B54149_80EA_4FCF_AAB0_0C603582B0B9_.wvu.Cols" sId="1"/>
    <undo index="2" exp="area" ref3D="1" dr="$M$1:$M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80:XFD180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80">
        <v>2868</v>
      </nc>
      <ndxf>
        <fill>
          <patternFill patternType="solid">
            <bgColor theme="0"/>
          </patternFill>
        </fill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80" t="inlineStr">
        <is>
          <t>8000000000:85:362:0015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80" t="inlineStr">
        <is>
          <t>Подільський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80" t="inlineStr">
        <is>
          <t>Посольство Російської Федерації в Україні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80" t="inlineStr">
        <is>
          <t>Пос(37)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" t="inlineStr">
        <is>
          <t>б/н 85-5-00034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80" t="inlineStr">
        <is>
          <t>05.10.1999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80" t="inlineStr">
        <is>
          <t>85-5-00034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80" t="inlineStr">
        <is>
          <t>05.10.1999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80" t="inlineStr">
        <is>
          <t>вул. Спаська, 14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80">
        <v>36438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80">
        <v>54336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" t="inlineStr">
        <is>
          <t>0, Для будівництва та обслуговування будинку консульства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80">
        <v>0.19700000000000001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80">
        <v>41771219.869999997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P180" t="inlineStr">
        <is>
          <t>1грн</t>
        </is>
      </nc>
      <ndxf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180">
        <v>1</v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80">
        <f>Q180/12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180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180">
        <f>O180*S180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80">
        <f>O180*S180/12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80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80">
        <f>O180*V180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80">
        <f>O180*V180/12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80" start="0" length="0">
      <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80" t="inlineStr">
        <is>
          <t>0, Для будівництва та обслуговування будинку консульства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6024" sId="1" ref="A180:XFD180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4" exp="area" ref3D="1" dr="$Y$1:$AI$1048576" dn="Z_50B54149_80EA_4FCF_AAB0_0C603582B0B9_.wvu.Cols" sId="1"/>
    <undo index="2" exp="area" ref3D="1" dr="$M$1:$M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80:XFD180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80">
        <v>2869</v>
      </nc>
      <ndxf>
        <fill>
          <patternFill patternType="solid">
            <bgColor theme="0"/>
          </patternFill>
        </fill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80" t="inlineStr">
        <is>
          <t>8000000000:85:363:0010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80" t="inlineStr">
        <is>
          <t>Подільський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80" t="inlineStr">
        <is>
          <t>Посольство Російської Федерації в Україні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80" t="inlineStr">
        <is>
          <t>Пос(37)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80" t="inlineStr">
        <is>
          <t>б/н 85-5-00036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80" t="inlineStr">
        <is>
          <t>05.10.1999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80" t="inlineStr">
        <is>
          <t>85-5-00036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80" t="inlineStr">
        <is>
          <t>05.10.1999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80" t="inlineStr">
        <is>
          <t>вул. Спаська, 13-15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80">
        <v>36438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80">
        <v>54336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80" t="inlineStr">
        <is>
          <t>0, Для будівництва та обслуговування жилого будинку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80">
        <v>0.3634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80">
        <v>77054118.269999996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P180" t="inlineStr">
        <is>
          <t>1 грн</t>
        </is>
      </nc>
      <ndxf>
        <numFmt numFmtId="14" formatCode="0.0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180">
        <v>1</v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80">
        <f>Q180/12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180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180">
        <f>O180*S180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80">
        <f>O180*S180/12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80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80">
        <f>O180*V180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80">
        <f>O180*V180/12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8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80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80" t="inlineStr">
        <is>
          <t>0, Для будівництва та обслуговування жилого будинку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6025" sId="1" xfDxf="1" dxf="1">
    <oc r="E183" t="inlineStr">
      <is>
        <t>2245706741</t>
      </is>
    </oc>
    <nc r="E18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26" sId="1" xfDxf="1" dxf="1">
    <oc r="E193" t="inlineStr">
      <is>
        <t>2823319111</t>
      </is>
    </oc>
    <nc r="E19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27" sId="1" xfDxf="1" dxf="1">
    <oc r="E218" t="inlineStr">
      <is>
        <t>1077603239</t>
      </is>
    </oc>
    <nc r="E21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028" sId="1" ref="A533:XFD533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4" exp="area" ref3D="1" dr="$Y$1:$AI$1048576" dn="Z_50B54149_80EA_4FCF_AAB0_0C603582B0B9_.wvu.Cols" sId="1"/>
    <undo index="2" exp="area" ref3D="1" dr="$M$1:$M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533:XFD533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533">
        <v>2801</v>
      </nc>
      <ndxf>
        <fill>
          <patternFill patternType="solid">
            <bgColor theme="0"/>
          </patternFill>
        </fill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533" t="inlineStr">
        <is>
          <t>8000000000:85:516:0007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533" t="inlineStr">
        <is>
          <t>Подільський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533" t="inlineStr">
        <is>
          <t>Посольство Російської Федерації в Україні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533" t="inlineStr">
        <is>
          <t>Пос(37)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33" t="inlineStr">
        <is>
          <t>б/н 85-5-00035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533" t="inlineStr">
        <is>
          <t>05.10.1999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533" t="inlineStr">
        <is>
          <t>85-5-00035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533" t="inlineStr">
        <is>
          <t>05.10.1999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533" t="inlineStr">
        <is>
          <t>вул. Боричів тік, 17, 19, 21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533">
        <v>36438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533">
        <v>54336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33" t="inlineStr">
        <is>
          <t>1.12.8, Для будівництва та обслуговування резиденції Посла Російської Федерації в Україні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533">
        <v>0.37709999999999999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533">
        <v>63541306.990000002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P533" t="inlineStr">
        <is>
          <t>1 грн</t>
        </is>
      </nc>
      <ndxf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533">
        <v>1</v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533">
        <f>Q533/12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533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533">
        <f>O533*S533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533">
        <f>O533*S533/12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533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533">
        <f>O533*V533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533">
        <f>O533*V533/12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5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5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5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5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5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5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5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5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5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533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533" t="inlineStr">
        <is>
          <t>1.12.8, Для будівництва та обслуговування резиденції Посла Російської Федерації в Україні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6029" sId="1" xfDxf="1" dxf="1">
    <oc r="E2523" t="inlineStr">
      <is>
        <t>2528513637</t>
      </is>
    </oc>
    <nc r="E252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0" sId="1" xfDxf="1" dxf="1">
    <oc r="E904" t="inlineStr">
      <is>
        <t>2177917662</t>
      </is>
    </oc>
    <nc r="E90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1" sId="1" xfDxf="1" dxf="1">
    <oc r="E3677" t="inlineStr">
      <is>
        <t>1671801213</t>
      </is>
    </oc>
    <nc r="E367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2" sId="1" xfDxf="1" dxf="1">
    <oc r="E1315" t="inlineStr">
      <is>
        <t>2962310163</t>
      </is>
    </oc>
    <nc r="E131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3" sId="1" xfDxf="1" dxf="1">
    <oc r="E2610" t="inlineStr">
      <is>
        <t>2309611417</t>
      </is>
    </oc>
    <nc r="E261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4" sId="1" xfDxf="1" dxf="1">
    <oc r="E784" t="inlineStr">
      <is>
        <t>2461906960</t>
      </is>
    </oc>
    <nc r="E78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5" sId="1" xfDxf="1" dxf="1">
    <oc r="E3503" t="inlineStr">
      <is>
        <t>2724613695</t>
      </is>
    </oc>
    <nc r="E350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6" sId="1" xfDxf="1" dxf="1">
    <oc r="E1433" t="inlineStr">
      <is>
        <t>2838307232</t>
      </is>
    </oc>
    <nc r="E143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7" sId="1" xfDxf="1" dxf="1">
    <oc r="E2239" t="inlineStr">
      <is>
        <t>2826102383</t>
      </is>
    </oc>
    <nc r="E223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8" sId="1" xfDxf="1" dxf="1">
    <oc r="E3455" t="inlineStr">
      <is>
        <t>2652005156</t>
      </is>
    </oc>
    <nc r="E345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39" sId="1" xfDxf="1" dxf="1">
    <oc r="E2319" t="inlineStr">
      <is>
        <t>3037415349</t>
      </is>
    </oc>
    <nc r="E231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40" sId="1" xfDxf="1" dxf="1">
    <oc r="E3616" t="inlineStr">
      <is>
        <t>00037256</t>
      </is>
    </oc>
    <nc r="E361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41" sId="1" xfDxf="1" dxf="1">
    <oc r="E2519" t="inlineStr">
      <is>
        <t>1874314743|2039814077</t>
      </is>
    </oc>
    <nc r="E251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42" sId="1" xfDxf="1" dxf="1">
    <oc r="E1563" t="inlineStr">
      <is>
        <t>2630411928</t>
      </is>
    </oc>
    <nc r="E156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43" sId="1" xfDxf="1" dxf="1">
    <oc r="E3558" t="inlineStr">
      <is>
        <t>1942218259</t>
      </is>
    </oc>
    <nc r="E355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044" sId="1" ref="A3685:XFD3685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4" exp="area" ref3D="1" dr="$Y$1:$AI$1048576" dn="Z_50B54149_80EA_4FCF_AAB0_0C603582B0B9_.wvu.Cols" sId="1"/>
    <undo index="2" exp="area" ref3D="1" dr="$M$1:$M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3685:XFD3685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3685">
        <v>3267</v>
      </nc>
      <ndxf>
        <fill>
          <patternFill patternType="solid">
            <bgColor theme="0"/>
          </patternFill>
        </fill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685" t="inlineStr">
        <is>
          <t>8000000000:91:089:0012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685" t="inlineStr">
        <is>
          <t>Шевченківський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685" t="inlineStr">
        <is>
          <t>Торгове представництво Республіки Таджикистан в Україні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685" t="inlineStr">
        <is>
          <t>Пос(47)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85" t="inlineStr">
        <is>
          <t>297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685" t="inlineStr">
        <is>
          <t>21.05.2007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3685" t="inlineStr">
        <is>
          <t>91-6-00656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3685" t="inlineStr">
        <is>
          <t>24.05.2007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3685" t="inlineStr">
        <is>
          <t>вул. Половецька, 25/27-29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685">
        <v>39226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3685">
        <v>43933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685" t="inlineStr">
        <is>
          <t>1.13.3, для будівництва, експлуатації та обслуговування житлового будинку з офісними приміщеннями, підземним паркінгом та вбудованою резиденцією торгового представництва Республіки Таджикистан в Україні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3685">
        <v>0.1951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3685">
        <v>22674467.719999999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3685">
        <v>0.04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3685">
        <f>O3685*P3685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3685">
        <f>Q3685/12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3685">
        <v>0.05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3685">
        <f>O3685*S3685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3685">
        <f>O3685*S3685/12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3685">
        <v>0.06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3685">
        <f>O3685*V3685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3685">
        <f>O3685*V3685/12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368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368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368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368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368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368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368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368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368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3685" start="0" length="0">
      <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3685" t="inlineStr">
        <is>
          <t>1.13.3, для будівництва, експлуатації та обслуговування житлового будинку з офісними приміщеннями, підземним паркінгом та вбудованою резиденцією торгового представництва Республіки Таджикистан в Україні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6045" sId="1" xfDxf="1" dxf="1">
    <oc r="E852" t="inlineStr">
      <is>
        <t>2714713575|2862716801</t>
      </is>
    </oc>
    <nc r="E85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46" sId="1" xfDxf="1" dxf="1">
    <oc r="E1171" t="inlineStr">
      <is>
        <t>1994000052</t>
      </is>
    </oc>
    <nc r="E117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47" sId="1" xfDxf="1" dxf="1">
    <oc r="E2306" t="inlineStr">
      <is>
        <t>2256306372</t>
      </is>
    </oc>
    <nc r="E230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48" sId="1" xfDxf="1" dxf="1">
    <oc r="E3252" t="inlineStr">
      <is>
        <t>2883514719</t>
      </is>
    </oc>
    <nc r="E325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49" sId="1" xfDxf="1" dxf="1">
    <oc r="E618" t="inlineStr">
      <is>
        <t>2687221001</t>
      </is>
    </oc>
    <nc r="E61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0" sId="1" xfDxf="1" dxf="1">
    <oc r="E689" t="inlineStr">
      <is>
        <t>2581305604</t>
      </is>
    </oc>
    <nc r="E68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1" sId="1" xfDxf="1" dxf="1">
    <oc r="E336" t="inlineStr">
      <is>
        <t>2501102761</t>
      </is>
    </oc>
    <nc r="E33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2" sId="1" xfDxf="1" dxf="1">
    <oc r="E833" t="inlineStr">
      <is>
        <t>1918715325</t>
      </is>
    </oc>
    <nc r="E83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3" sId="1" xfDxf="1" dxf="1">
    <oc r="E1794" t="inlineStr">
      <is>
        <t>1886116361</t>
      </is>
    </oc>
    <nc r="E179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4" sId="1" xfDxf="1" dxf="1">
    <oc r="E2691" t="inlineStr">
      <is>
        <t>2413803337</t>
      </is>
    </oc>
    <nc r="E269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5" sId="1" xfDxf="1" dxf="1">
    <oc r="E3492" t="inlineStr">
      <is>
        <t>2096214571</t>
      </is>
    </oc>
    <nc r="E349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6" sId="1" xfDxf="1" dxf="1">
    <oc r="E533" t="inlineStr">
      <is>
        <t>1420905886</t>
      </is>
    </oc>
    <nc r="E53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7" sId="1" xfDxf="1" dxf="1">
    <oc r="E2441" t="inlineStr">
      <is>
        <t>2808907381</t>
      </is>
    </oc>
    <nc r="E244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8" sId="1" xfDxf="1" dxf="1">
    <oc r="E3605" t="inlineStr">
      <is>
        <t>2808907381</t>
      </is>
    </oc>
    <nc r="E360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59" sId="1" xfDxf="1" dxf="1">
    <oc r="E3665" t="inlineStr">
      <is>
        <t>0864000546</t>
      </is>
    </oc>
    <nc r="E366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0" sId="1" xfDxf="1" dxf="1">
    <oc r="E3365" t="inlineStr">
      <is>
        <t>1935704136</t>
      </is>
    </oc>
    <nc r="E336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1" sId="1" xfDxf="1" dxf="1">
    <oc r="E1963" t="inlineStr">
      <is>
        <t>1610104927</t>
      </is>
    </oc>
    <nc r="E196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2" sId="1" xfDxf="1" dxf="1">
    <oc r="E3369" t="inlineStr">
      <is>
        <t>1841912263</t>
      </is>
    </oc>
    <nc r="E336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3" sId="1" xfDxf="1" dxf="1">
    <oc r="E3548" t="inlineStr">
      <is>
        <t>2078205439</t>
      </is>
    </oc>
    <nc r="E354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4" sId="1" xfDxf="1" dxf="1">
    <oc r="E3567" t="inlineStr">
      <is>
        <t>1481206442</t>
      </is>
    </oc>
    <nc r="E356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5" sId="1" xfDxf="1" dxf="1">
    <oc r="E3670" t="inlineStr">
      <is>
        <t>1883603216</t>
      </is>
    </oc>
    <nc r="E367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6" sId="1" xfDxf="1" dxf="1">
    <oc r="E1764" t="inlineStr">
      <is>
        <t>2059018077</t>
      </is>
    </oc>
    <nc r="E176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7" sId="1" xfDxf="1" dxf="1">
    <oc r="E139" t="inlineStr">
      <is>
        <t>1421504512</t>
      </is>
    </oc>
    <nc r="E13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8" sId="1" xfDxf="1" dxf="1">
    <oc r="E413" t="inlineStr">
      <is>
        <t>2127122397</t>
      </is>
    </oc>
    <nc r="E41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69" sId="1" xfDxf="1" dxf="1">
    <oc r="E3421" t="inlineStr">
      <is>
        <t>1935509356</t>
      </is>
    </oc>
    <nc r="E342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0" sId="1" xfDxf="1" dxf="1">
    <oc r="E3442" t="inlineStr">
      <is>
        <t>1524607499</t>
      </is>
    </oc>
    <nc r="E344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1" sId="1" xfDxf="1" dxf="1">
    <oc r="E2205" t="inlineStr">
      <is>
        <t>1913307087</t>
      </is>
    </oc>
    <nc r="E220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2" sId="1" xfDxf="1" dxf="1">
    <oc r="E1105" t="inlineStr">
      <is>
        <t>2679410898</t>
      </is>
    </oc>
    <nc r="E110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3" sId="1" xfDxf="1" dxf="1">
    <oc r="E2317" t="inlineStr">
      <is>
        <t>2336802271</t>
      </is>
    </oc>
    <nc r="E231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4" sId="1" xfDxf="1" dxf="1">
    <oc r="E2318" t="inlineStr">
      <is>
        <t>1058201868</t>
      </is>
    </oc>
    <nc r="E2318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5" sId="1" xfDxf="1" dxf="1">
    <oc r="E2845" t="inlineStr">
      <is>
        <t>1400214486</t>
      </is>
    </oc>
    <nc r="E284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6" sId="1" xfDxf="1" dxf="1">
    <oc r="E115" t="inlineStr">
      <is>
        <t>2938018481</t>
      </is>
    </oc>
    <nc r="E11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7" sId="1" xfDxf="1" dxf="1">
    <oc r="E273" t="inlineStr">
      <is>
        <t>2989414268</t>
      </is>
    </oc>
    <nc r="E27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8" sId="1" xfDxf="1" dxf="1">
    <oc r="E2073" t="inlineStr">
      <is>
        <t>1933903660</t>
      </is>
    </oc>
    <nc r="E207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79" sId="1" xfDxf="1" dxf="1">
    <oc r="E2069" t="inlineStr">
      <is>
        <t>1803500390</t>
      </is>
    </oc>
    <nc r="E206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0" sId="1" xfDxf="1" dxf="1">
    <oc r="E2093" t="inlineStr">
      <is>
        <t>1659003156</t>
      </is>
    </oc>
    <nc r="E209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1" sId="1" xfDxf="1" dxf="1">
    <oc r="E553" t="inlineStr">
      <is>
        <t>1710102975</t>
      </is>
    </oc>
    <nc r="E55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2" sId="1" xfDxf="1" dxf="1">
    <oc r="E3" t="inlineStr">
      <is>
        <t>2539007294</t>
      </is>
    </oc>
    <nc r="E3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3" sId="1" xfDxf="1" dxf="1">
    <oc r="E1895" t="inlineStr">
      <is>
        <t>1514316809</t>
      </is>
    </oc>
    <nc r="E189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4" sId="1" xfDxf="1" dxf="1">
    <oc r="E1672" t="inlineStr">
      <is>
        <t>2332616127</t>
      </is>
    </oc>
    <nc r="E1672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5" sId="1" xfDxf="1" dxf="1">
    <oc r="E1975" t="inlineStr">
      <is>
        <t>1889909818</t>
      </is>
    </oc>
    <nc r="E1975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6" sId="1" xfDxf="1" dxf="1">
    <oc r="E2679" t="inlineStr">
      <is>
        <t>3127511771</t>
      </is>
    </oc>
    <nc r="E267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7" sId="1" xfDxf="1" dxf="1">
    <oc r="E2020" t="inlineStr">
      <is>
        <t>3252913128|2657802171</t>
      </is>
    </oc>
    <nc r="E202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8" sId="1" xfDxf="1" dxf="1">
    <oc r="E531" t="inlineStr">
      <is>
        <t>1933210878</t>
      </is>
    </oc>
    <nc r="E53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89" sId="1" xfDxf="1" dxf="1">
    <oc r="E16" t="inlineStr">
      <is>
        <t>2855210748</t>
      </is>
    </oc>
    <nc r="E1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90" sId="1" xfDxf="1" dxf="1">
    <oc r="E709" t="inlineStr">
      <is>
        <t>2691611879</t>
      </is>
    </oc>
    <nc r="E709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91" sId="1" xfDxf="1" dxf="1">
    <oc r="E1784" t="inlineStr">
      <is>
        <t>1988302515</t>
      </is>
    </oc>
    <nc r="E1784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92" sId="1" xfDxf="1" dxf="1">
    <oc r="E3590" t="inlineStr">
      <is>
        <t>2634812069</t>
      </is>
    </oc>
    <nc r="E3590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93" sId="1" xfDxf="1" dxf="1">
    <oc r="E327" t="inlineStr">
      <is>
        <t>2519412016</t>
      </is>
    </oc>
    <nc r="E32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94" sId="1" xfDxf="1" dxf="1">
    <oc r="E3457" t="inlineStr">
      <is>
        <t>2156813263</t>
      </is>
    </oc>
    <nc r="E3457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95" sId="1" xfDxf="1" dxf="1">
    <oc r="E891" t="inlineStr">
      <is>
        <t>1679101517</t>
      </is>
    </oc>
    <nc r="E891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96" sId="1" xfDxf="1" dxf="1">
    <oc r="E826" t="inlineStr">
      <is>
        <t>1947919558|2412412552</t>
      </is>
    </oc>
    <nc r="E826" t="inlineStr">
      <is>
        <t>#</t>
      </is>
    </nc>
    <ndxf>
      <font>
        <sz val="10"/>
        <color auto="1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97" sId="1" xfDxf="1" dxf="1">
    <oc r="E3772">
      <v>3108811363</v>
    </oc>
    <nc r="E3772" t="inlineStr">
      <is>
        <t>#</t>
      </is>
    </nc>
    <ndxf>
      <font>
        <color auto="1"/>
        <name val="Times New Roman"/>
        <scheme val="none"/>
      </font>
      <alignment horizontal="left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098" sId="1" xfDxf="1" dxf="1">
    <oc r="E3773">
      <v>3276713730</v>
    </oc>
    <nc r="E3773" t="inlineStr">
      <is>
        <t>#</t>
      </is>
    </nc>
    <ndxf>
      <font>
        <color auto="1"/>
        <name val="Times New Roman"/>
        <scheme val="none"/>
      </font>
      <alignment horizontal="left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E3772:E3773">
    <dxf>
      <alignment horizontal="center" readingOrder="0"/>
    </dxf>
  </rfmt>
  <rcc rId="6099" sId="1" xfDxf="1" dxf="1">
    <oc r="E3792">
      <v>2156803894</v>
    </oc>
    <nc r="E3792" t="inlineStr">
      <is>
        <t>#</t>
      </is>
    </nc>
    <ndxf>
      <font>
        <color auto="1"/>
        <name val="Times New Roman"/>
        <scheme val="none"/>
      </font>
      <alignment horizontal="left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100" sId="1" xfDxf="1" dxf="1">
    <oc r="E3795">
      <v>2178403589</v>
    </oc>
    <nc r="E3795" t="inlineStr">
      <is>
        <t>#</t>
      </is>
    </nc>
    <ndxf>
      <font>
        <color auto="1"/>
        <name val="Times New Roman"/>
        <scheme val="none"/>
      </font>
      <alignment horizontal="left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101" sId="1" xfDxf="1" dxf="1">
    <oc r="E3801">
      <v>2350800055</v>
    </oc>
    <nc r="E3801" t="inlineStr">
      <is>
        <t>#</t>
      </is>
    </nc>
    <ndxf>
      <font>
        <color auto="1"/>
        <name val="Times New Roman"/>
        <scheme val="none"/>
      </font>
      <alignment horizontal="left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E3792 E3794:E3795 E3801">
    <dxf>
      <alignment horizontal="center" readingOrder="0"/>
    </dxf>
  </rfmt>
  <rrc rId="6102" sId="1" ref="A317:XFD317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4" exp="area" ref3D="1" dr="$Y$1:$AI$1048576" dn="Z_50B54149_80EA_4FCF_AAB0_0C603582B0B9_.wvu.Cols" sId="1"/>
    <undo index="2" exp="area" ref3D="1" dr="$M$1:$M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317:XFD317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317">
        <v>3268</v>
      </nc>
      <ndxf>
        <fill>
          <patternFill patternType="solid">
            <bgColor theme="0"/>
          </patternFill>
        </fill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17" t="inlineStr">
        <is>
          <t>8000000000:91:089:0024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17" t="inlineStr">
        <is>
          <t>Шевченківський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17" t="inlineStr">
        <is>
          <t>Торгове представництво Республіки Таджикистан в Україні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17" t="inlineStr">
        <is>
          <t>Пос(47)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17" t="inlineStr">
        <is>
          <t>298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17" t="inlineStr">
        <is>
          <t>24.05.2007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317" t="inlineStr">
        <is>
          <t>91-6-00655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317" t="inlineStr">
        <is>
          <t>24.05.2007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317" t="inlineStr">
        <is>
          <t>вул. Половецька, 25/27-29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17">
        <v>39226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317">
        <v>43933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" t="inlineStr">
        <is>
          <t>1.13.3, для організації будівельних робіт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317">
        <v>4.24E-2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317">
        <v>4927716.2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317">
        <v>0.04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317">
        <f>O317*P317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317">
        <f>Q317/12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317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317">
        <f>O317*S317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317">
        <f>O317*S317/12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317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317">
        <f>O317*V317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317">
        <f>O317*V317/12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3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3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3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3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3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3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3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3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3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317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317" t="inlineStr">
        <is>
          <t>1.13.3, для організації будівельних робіт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6103" sId="1" ref="A3445:XFD3445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4" exp="area" ref3D="1" dr="$Y$1:$AI$1048576" dn="Z_50B54149_80EA_4FCF_AAB0_0C603582B0B9_.wvu.Cols" sId="1"/>
    <undo index="2" exp="area" ref3D="1" dr="$M$1:$M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3445:XFD3445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3445">
        <v>324</v>
      </nc>
      <ndxf>
        <fill>
          <patternFill patternType="solid">
            <bgColor theme="0"/>
          </patternFill>
        </fill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445" t="inlineStr">
        <is>
          <t>8000000000:63:012:0001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445" t="inlineStr">
        <is>
          <t>Дніпровський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445" t="inlineStr">
        <is>
          <t>Суб'єкт підприємницької діяльності-фізична особа Лобачов Вадим Петрович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445" t="inlineStr">
        <is>
          <t>#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45" t="inlineStr">
        <is>
          <t>17-1536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445" t="inlineStr">
        <is>
          <t>17.03.2005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3445" t="inlineStr">
        <is>
          <t>66-6-00265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3445" t="inlineStr">
        <is>
          <t>25.05.2005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3445" t="inlineStr">
        <is>
          <t>набережна Русанівська, 3а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445">
        <v>38497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3445">
        <v>43976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45" t="inlineStr">
        <is>
          <t>1.11.3, для будівництва,експлуатації та обслуговування дебаркадеру-ресторану з благоустроєм прилеглої території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3445">
        <v>3.9699999999999999E-2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3445">
        <v>1916859.87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3445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3445">
        <f>O3445*P3445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3445">
        <f>Q3445/12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3445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3445">
        <f>O3445*S3445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3445">
        <f>O3445*S3445/12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3445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3445">
        <f>O3445*V3445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3445">
        <f>O3445*V3445/12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344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344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344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344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344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344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344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344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3445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3445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3445" t="inlineStr">
        <is>
          <t>1.11.3, для будівництва,експлуатації та обслуговування дебаркадеру-ресторану з благоустроєм прилеглої території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6104" sId="1" ref="A1114:XFD1114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4" exp="area" ref3D="1" dr="$Y$1:$AI$1048576" dn="Z_50B54149_80EA_4FCF_AAB0_0C603582B0B9_.wvu.Cols" sId="1"/>
    <undo index="2" exp="area" ref3D="1" dr="$M$1:$M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114:XFD1114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114">
        <v>325</v>
      </nc>
      <ndxf>
        <fill>
          <patternFill patternType="solid">
            <bgColor theme="0"/>
          </patternFill>
        </fill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114" t="inlineStr">
        <is>
          <t>8000000000:63:012:0002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114" t="inlineStr">
        <is>
          <t>Дніпровський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114" t="inlineStr">
        <is>
          <t>Суб'єкт підприємницької діяльності-фізична особа Лобачов Вадим Петрович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114" t="inlineStr">
        <is>
          <t>#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14" t="inlineStr">
        <is>
          <t>17-1536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114" t="inlineStr">
        <is>
          <t>17.03.2005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114" t="inlineStr">
        <is>
          <t>66-6-00265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114" t="inlineStr">
        <is>
          <t>25.05.2005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114" t="inlineStr">
        <is>
          <t>набережна Русанівська, 3а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114">
        <v>38497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114">
        <v>43976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14" t="inlineStr">
        <is>
          <t>1.11.3, для будівництва,експлуатації та обслуговування дебаркадеру-ресторану з благоустроєм прилеглої території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114">
        <v>1.4200000000000001E-2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114">
        <v>991380.24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114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114">
        <f>O1114*P1114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114">
        <f>Q1114/12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1114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1114">
        <f>O1114*S1114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114">
        <f>O1114*S1114/12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114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114">
        <f>O1114*V1114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114">
        <f>O1114*V1114/12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11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11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11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11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11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11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11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11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11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114" start="0" length="0">
      <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114" t="inlineStr">
        <is>
          <t>1.11.3, для будівництва,експлуатації та обслуговування дебаркадеру-ресторану з благоустроєм прилеглої території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6105" sId="1" ref="A1123:XFD1123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4" exp="area" ref3D="1" dr="$Y$1:$AI$1048576" dn="Z_50B54149_80EA_4FCF_AAB0_0C603582B0B9_.wvu.Cols" sId="1"/>
    <undo index="2" exp="area" ref3D="1" dr="$M$1:$M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123:XFD1123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123">
        <v>1789</v>
      </nc>
      <ndxf>
        <fill>
          <patternFill patternType="solid">
            <bgColor theme="0"/>
          </patternFill>
        </fill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123" t="inlineStr">
        <is>
          <t>8000000000:75:323:0002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123" t="inlineStr">
        <is>
          <t>Святошинський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123" t="inlineStr">
        <is>
          <t>Фізична особа-підприємець Буряк Валентина Василівна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123" t="inlineStr">
        <is>
          <t>#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23" t="inlineStr">
        <is>
          <t>259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123" t="inlineStr">
        <is>
          <t>04.09.2018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123" t="inlineStr">
        <is>
          <t>МЗК-1-01719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123" t="inlineStr">
        <is>
          <t>13.09.2018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123" t="inlineStr">
        <is>
          <t>вул. Сім'ї Сосніних, 14б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123">
        <v>43347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123">
        <v>43933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23" t="inlineStr">
        <is>
          <t>1, для експлуатації та обслуговування магазину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123">
        <v>0.1236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123">
        <v>4436381.0999999996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123">
        <v>0.05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123">
        <f>O1123*P1123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123">
        <f>Q1123/12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1123">
        <v>0.06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1123">
        <f>O1123*S1123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123">
        <f>O1123*S1123/12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123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123">
        <f>O1123*V1123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123">
        <f>O1123*V1123/12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1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1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1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1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1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1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1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1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1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1123" t="inlineStr">
        <is>
          <t>03.07, Для будівництва та обслуговування будівель торгівлі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1123" t="inlineStr">
        <is>
          <t>1, для експлуатації та обслуговування магазину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6106" sId="1">
    <oc r="E3596" t="inlineStr">
      <is>
        <t>30977943|2129209664</t>
      </is>
    </oc>
    <nc r="E3596" t="inlineStr">
      <is>
        <t>30977943|#</t>
      </is>
    </nc>
  </rcc>
  <rcc rId="6107" sId="1">
    <oc r="E1730" t="inlineStr">
      <is>
        <t>23716698|2292111887</t>
      </is>
    </oc>
    <nc r="E1730" t="inlineStr">
      <is>
        <t>23716698|#</t>
      </is>
    </nc>
  </rcc>
  <rfmt sheetId="1" sqref="A640" start="0" length="0">
    <dxf>
      <border outline="0">
        <top style="medium">
          <color indexed="64"/>
        </top>
      </border>
    </dxf>
  </rfmt>
  <rfmt sheetId="1" sqref="A1897" start="0" length="0">
    <dxf>
      <border outline="0">
        <top style="medium">
          <color indexed="64"/>
        </top>
      </border>
    </dxf>
  </rfmt>
  <rfmt sheetId="1" sqref="A1703" start="0" length="0">
    <dxf>
      <border outline="0">
        <top style="medium">
          <color indexed="64"/>
        </top>
      </border>
    </dxf>
  </rfmt>
  <rfmt sheetId="1" sqref="A2084" start="0" length="0">
    <dxf>
      <border outline="0">
        <top style="medium">
          <color indexed="64"/>
        </top>
      </border>
    </dxf>
  </rfmt>
  <rfmt sheetId="1" sqref="A3542" start="0" length="0">
    <dxf>
      <border outline="0">
        <top style="medium">
          <color indexed="64"/>
        </top>
      </border>
    </dxf>
  </rfmt>
  <rfmt sheetId="1" sqref="A3543" start="0" length="0">
    <dxf>
      <border outline="0">
        <top style="medium">
          <color indexed="64"/>
        </top>
      </border>
    </dxf>
  </rfmt>
  <rfmt sheetId="1" sqref="A3562" start="0" length="0">
    <dxf>
      <border outline="0">
        <top style="medium">
          <color indexed="64"/>
        </top>
      </border>
    </dxf>
  </rfmt>
  <rfmt sheetId="1" sqref="A3576" start="0" length="0">
    <dxf>
      <border outline="0">
        <top style="medium">
          <color indexed="64"/>
        </top>
      </border>
    </dxf>
  </rfmt>
  <rfmt sheetId="1" sqref="A3507" start="0" length="0">
    <dxf>
      <border outline="0">
        <top style="medium">
          <color indexed="64"/>
        </top>
      </border>
    </dxf>
  </rfmt>
  <rfmt sheetId="1" sqref="A2964" start="0" length="0">
    <dxf>
      <border outline="0">
        <top style="medium">
          <color indexed="64"/>
        </top>
      </border>
    </dxf>
  </rfmt>
  <rfmt sheetId="1" sqref="A2965" start="0" length="0">
    <dxf>
      <border outline="0">
        <top style="medium">
          <color indexed="64"/>
        </top>
      </border>
    </dxf>
  </rfmt>
  <rfmt sheetId="1" sqref="A3583" start="0" length="0">
    <dxf>
      <border outline="0">
        <top style="medium">
          <color indexed="64"/>
        </top>
      </border>
    </dxf>
  </rfmt>
  <rfmt sheetId="1" sqref="A1737" start="0" length="0">
    <dxf>
      <border outline="0">
        <top style="medium">
          <color indexed="64"/>
        </top>
      </border>
    </dxf>
  </rfmt>
  <rfmt sheetId="1" sqref="A709" start="0" length="0">
    <dxf>
      <border outline="0">
        <top style="medium">
          <color indexed="64"/>
        </top>
      </border>
    </dxf>
  </rfmt>
  <rfmt sheetId="1" sqref="A2201" start="0" length="0">
    <dxf>
      <border outline="0">
        <top style="medium">
          <color indexed="64"/>
        </top>
      </border>
    </dxf>
  </rfmt>
  <rfmt sheetId="1" sqref="A1754" start="0" length="0">
    <dxf>
      <border outline="0">
        <top style="medium">
          <color indexed="64"/>
        </top>
      </border>
    </dxf>
  </rfmt>
  <rfmt sheetId="1" sqref="A3594" start="0" length="0">
    <dxf>
      <border outline="0">
        <top style="medium">
          <color indexed="64"/>
        </top>
      </border>
    </dxf>
  </rfmt>
  <rfmt sheetId="1" sqref="A3595" start="0" length="0">
    <dxf>
      <border outline="0">
        <top style="medium">
          <color indexed="64"/>
        </top>
      </border>
    </dxf>
  </rfmt>
  <rfmt sheetId="1" sqref="A3596" start="0" length="0">
    <dxf>
      <border outline="0">
        <top style="medium">
          <color indexed="64"/>
        </top>
      </border>
    </dxf>
  </rfmt>
  <rfmt sheetId="1" sqref="A1733" start="0" length="0">
    <dxf>
      <border outline="0">
        <top style="medium">
          <color indexed="64"/>
        </top>
      </border>
    </dxf>
  </rfmt>
  <rfmt sheetId="1" sqref="A2209" start="0" length="0">
    <dxf>
      <border outline="0">
        <top style="medium">
          <color indexed="64"/>
        </top>
      </border>
    </dxf>
  </rfmt>
  <rfmt sheetId="1" sqref="A1913" start="0" length="0">
    <dxf>
      <border outline="0">
        <top style="medium">
          <color indexed="64"/>
        </top>
      </border>
    </dxf>
  </rfmt>
  <rfmt sheetId="1" sqref="A3607" start="0" length="0">
    <dxf>
      <border outline="0">
        <top style="medium">
          <color indexed="64"/>
        </top>
      </border>
    </dxf>
  </rfmt>
  <rfmt sheetId="1" sqref="A3317" start="0" length="0">
    <dxf>
      <border outline="0">
        <top style="medium">
          <color indexed="64"/>
        </top>
      </border>
    </dxf>
  </rfmt>
  <rfmt sheetId="1" sqref="A595" start="0" length="0">
    <dxf>
      <border outline="0">
        <top style="medium">
          <color indexed="64"/>
        </top>
      </border>
    </dxf>
  </rfmt>
  <rfmt sheetId="1" sqref="A3081" start="0" length="0">
    <dxf>
      <border outline="0">
        <top style="medium">
          <color indexed="64"/>
        </top>
      </border>
    </dxf>
  </rfmt>
  <rfmt sheetId="1" sqref="A171" start="0" length="0">
    <dxf>
      <border outline="0">
        <top style="medium">
          <color indexed="64"/>
        </top>
      </border>
    </dxf>
  </rfmt>
  <rfmt sheetId="1" sqref="A2548" start="0" length="0">
    <dxf>
      <border outline="0">
        <top style="medium">
          <color indexed="64"/>
        </top>
      </border>
    </dxf>
  </rfmt>
  <rfmt sheetId="1" sqref="A1055" start="0" length="0">
    <dxf>
      <border outline="0">
        <top style="medium">
          <color indexed="64"/>
        </top>
      </border>
    </dxf>
  </rfmt>
  <rfmt sheetId="1" sqref="A691" start="0" length="0">
    <dxf>
      <border outline="0">
        <top style="medium">
          <color indexed="64"/>
        </top>
      </border>
    </dxf>
  </rfmt>
  <rfmt sheetId="1" sqref="A692" start="0" length="0">
    <dxf>
      <border outline="0">
        <top style="medium">
          <color indexed="64"/>
        </top>
      </border>
    </dxf>
  </rfmt>
  <rfmt sheetId="1" sqref="A2233" start="0" length="0">
    <dxf>
      <border outline="0">
        <top style="medium">
          <color indexed="64"/>
        </top>
      </border>
    </dxf>
  </rfmt>
  <rfmt sheetId="1" sqref="A3014" start="0" length="0">
    <dxf>
      <border outline="0">
        <top style="medium">
          <color indexed="64"/>
        </top>
      </border>
    </dxf>
  </rfmt>
  <rfmt sheetId="1" sqref="A788" start="0" length="0">
    <dxf>
      <border outline="0">
        <top style="medium">
          <color indexed="64"/>
        </top>
      </border>
    </dxf>
  </rfmt>
  <rfmt sheetId="1" sqref="A2077" start="0" length="0">
    <dxf>
      <border outline="0">
        <top style="medium">
          <color indexed="64"/>
        </top>
      </border>
    </dxf>
  </rfmt>
  <rfmt sheetId="1" sqref="A2413" start="0" length="0">
    <dxf>
      <border outline="0">
        <top style="medium">
          <color indexed="64"/>
        </top>
      </border>
    </dxf>
  </rfmt>
  <rfmt sheetId="1" sqref="A808" start="0" length="0">
    <dxf>
      <border outline="0">
        <top style="medium">
          <color indexed="64"/>
        </top>
      </border>
    </dxf>
  </rfmt>
  <rfmt sheetId="1" sqref="A154" start="0" length="0">
    <dxf>
      <border outline="0">
        <top style="medium">
          <color indexed="64"/>
        </top>
      </border>
    </dxf>
  </rfmt>
  <rfmt sheetId="1" sqref="A2174" start="0" length="0">
    <dxf>
      <border outline="0">
        <top style="medium">
          <color indexed="64"/>
        </top>
      </border>
    </dxf>
  </rfmt>
  <rfmt sheetId="1" sqref="A2556" start="0" length="0">
    <dxf>
      <border outline="0">
        <top style="medium">
          <color indexed="64"/>
        </top>
      </border>
    </dxf>
  </rfmt>
  <rfmt sheetId="1" sqref="A3494" start="0" length="0">
    <dxf>
      <border outline="0">
        <top style="medium">
          <color indexed="64"/>
        </top>
      </border>
    </dxf>
  </rfmt>
  <rfmt sheetId="1" sqref="A3495" start="0" length="0">
    <dxf>
      <border outline="0">
        <top style="medium">
          <color indexed="64"/>
        </top>
      </border>
    </dxf>
  </rfmt>
  <rfmt sheetId="1" sqref="A3496" start="0" length="0">
    <dxf>
      <border outline="0">
        <top style="medium">
          <color indexed="64"/>
        </top>
      </border>
    </dxf>
  </rfmt>
  <rfmt sheetId="1" sqref="A354" start="0" length="0">
    <dxf>
      <border outline="0">
        <top style="medium">
          <color indexed="64"/>
        </top>
      </border>
    </dxf>
  </rfmt>
  <rfmt sheetId="1" sqref="A1779" start="0" length="0">
    <dxf>
      <border outline="0">
        <top style="medium">
          <color indexed="64"/>
        </top>
      </border>
    </dxf>
  </rfmt>
  <rfmt sheetId="1" sqref="A2525" start="0" length="0">
    <dxf>
      <border outline="0">
        <top style="medium">
          <color indexed="64"/>
        </top>
      </border>
    </dxf>
  </rfmt>
  <rfmt sheetId="1" sqref="A2533" start="0" length="0">
    <dxf>
      <border outline="0">
        <top style="medium">
          <color indexed="64"/>
        </top>
      </border>
    </dxf>
  </rfmt>
  <rfmt sheetId="1" sqref="A2536" start="0" length="0">
    <dxf>
      <border outline="0">
        <top style="medium">
          <color indexed="64"/>
        </top>
      </border>
    </dxf>
  </rfmt>
  <rfmt sheetId="1" sqref="A1751" start="0" length="0">
    <dxf>
      <border outline="0">
        <top style="medium">
          <color indexed="64"/>
        </top>
      </border>
    </dxf>
  </rfmt>
  <rfmt sheetId="1" sqref="A2635" start="0" length="0">
    <dxf>
      <border outline="0">
        <top style="medium">
          <color indexed="64"/>
        </top>
      </border>
    </dxf>
  </rfmt>
  <rfmt sheetId="1" sqref="A3098" start="0" length="0">
    <dxf>
      <border outline="0">
        <top style="medium">
          <color indexed="64"/>
        </top>
      </border>
    </dxf>
  </rfmt>
  <rfmt sheetId="1" sqref="A2636" start="0" length="0">
    <dxf>
      <border outline="0">
        <top style="medium">
          <color indexed="64"/>
        </top>
      </border>
    </dxf>
  </rfmt>
  <rfmt sheetId="1" sqref="A2973" start="0" length="0">
    <dxf>
      <border outline="0">
        <top style="medium">
          <color indexed="64"/>
        </top>
      </border>
    </dxf>
  </rfmt>
  <rfmt sheetId="1" sqref="A2553" start="0" length="0">
    <dxf>
      <border outline="0">
        <top style="medium">
          <color indexed="64"/>
        </top>
      </border>
    </dxf>
  </rfmt>
  <rfmt sheetId="1" sqref="A246" start="0" length="0">
    <dxf>
      <border outline="0">
        <top style="medium">
          <color indexed="64"/>
        </top>
      </border>
    </dxf>
  </rfmt>
  <rfmt sheetId="1" sqref="A247" start="0" length="0">
    <dxf>
      <border outline="0">
        <top style="medium">
          <color indexed="64"/>
        </top>
      </border>
    </dxf>
  </rfmt>
  <rfmt sheetId="1" sqref="A248" start="0" length="0">
    <dxf>
      <border outline="0">
        <top style="medium">
          <color indexed="64"/>
        </top>
      </border>
    </dxf>
  </rfmt>
  <rfmt sheetId="1" sqref="A737" start="0" length="0">
    <dxf>
      <border outline="0">
        <top style="medium">
          <color indexed="64"/>
        </top>
      </border>
    </dxf>
  </rfmt>
  <rfmt sheetId="1" sqref="A2321" start="0" length="0">
    <dxf>
      <border outline="0">
        <top style="medium">
          <color indexed="64"/>
        </top>
      </border>
    </dxf>
  </rfmt>
  <rfmt sheetId="1" sqref="A3146" start="0" length="0">
    <dxf>
      <border outline="0">
        <top style="medium">
          <color indexed="64"/>
        </top>
      </border>
    </dxf>
  </rfmt>
  <rfmt sheetId="1" sqref="A3147" start="0" length="0">
    <dxf>
      <border outline="0">
        <top style="medium">
          <color indexed="64"/>
        </top>
      </border>
    </dxf>
  </rfmt>
  <rfmt sheetId="1" sqref="A2780" start="0" length="0">
    <dxf>
      <border outline="0">
        <top style="medium">
          <color indexed="64"/>
        </top>
      </border>
    </dxf>
  </rfmt>
  <rfmt sheetId="1" sqref="A1822" start="0" length="0">
    <dxf>
      <border outline="0">
        <top style="medium">
          <color indexed="64"/>
        </top>
      </border>
    </dxf>
  </rfmt>
  <rfmt sheetId="1" sqref="A2659" start="0" length="0">
    <dxf>
      <border outline="0">
        <top style="medium">
          <color indexed="64"/>
        </top>
      </border>
    </dxf>
  </rfmt>
  <rfmt sheetId="1" sqref="A3200" start="0" length="0">
    <dxf>
      <border outline="0">
        <top style="medium">
          <color indexed="64"/>
        </top>
      </border>
    </dxf>
  </rfmt>
  <rfmt sheetId="1" sqref="A2215" start="0" length="0">
    <dxf>
      <border outline="0">
        <top style="medium">
          <color indexed="64"/>
        </top>
      </border>
    </dxf>
  </rfmt>
  <rfmt sheetId="1" sqref="A762" start="0" length="0">
    <dxf>
      <border outline="0">
        <top style="medium">
          <color indexed="64"/>
        </top>
      </border>
    </dxf>
  </rfmt>
  <rfmt sheetId="1" sqref="A763" start="0" length="0">
    <dxf>
      <border outline="0">
        <top style="medium">
          <color indexed="64"/>
        </top>
      </border>
    </dxf>
  </rfmt>
  <rfmt sheetId="1" sqref="A764" start="0" length="0">
    <dxf>
      <border outline="0">
        <top style="medium">
          <color indexed="64"/>
        </top>
      </border>
    </dxf>
  </rfmt>
  <rfmt sheetId="1" sqref="A765" start="0" length="0">
    <dxf>
      <border outline="0">
        <top style="medium">
          <color indexed="64"/>
        </top>
      </border>
    </dxf>
  </rfmt>
  <rfmt sheetId="1" sqref="A766" start="0" length="0">
    <dxf>
      <border outline="0">
        <top style="medium">
          <color indexed="64"/>
        </top>
      </border>
    </dxf>
  </rfmt>
  <rfmt sheetId="1" sqref="A802" start="0" length="0">
    <dxf>
      <border outline="0">
        <top style="medium">
          <color indexed="64"/>
        </top>
      </border>
    </dxf>
  </rfmt>
  <rfmt sheetId="1" sqref="A359" start="0" length="0">
    <dxf>
      <border outline="0">
        <top style="medium">
          <color indexed="64"/>
        </top>
      </border>
    </dxf>
  </rfmt>
  <rfmt sheetId="1" sqref="A2617" start="0" length="0">
    <dxf>
      <border outline="0">
        <top style="medium">
          <color indexed="64"/>
        </top>
      </border>
    </dxf>
  </rfmt>
  <rfmt sheetId="1" sqref="A1599" start="0" length="0">
    <dxf>
      <border outline="0">
        <top style="medium">
          <color indexed="64"/>
        </top>
      </border>
    </dxf>
  </rfmt>
  <rfmt sheetId="1" sqref="A2542" start="0" length="0">
    <dxf>
      <border outline="0">
        <top style="medium">
          <color indexed="64"/>
        </top>
      </border>
    </dxf>
  </rfmt>
  <rfmt sheetId="1" sqref="A3511" start="0" length="0">
    <dxf>
      <border outline="0">
        <top style="medium">
          <color indexed="64"/>
        </top>
      </border>
    </dxf>
  </rfmt>
  <rfmt sheetId="1" sqref="A2231" start="0" length="0">
    <dxf>
      <border outline="0">
        <top style="medium">
          <color indexed="64"/>
        </top>
      </border>
    </dxf>
  </rfmt>
  <rfmt sheetId="1" sqref="A2448" start="0" length="0">
    <dxf>
      <border outline="0">
        <top style="medium">
          <color indexed="64"/>
        </top>
      </border>
    </dxf>
  </rfmt>
  <rfmt sheetId="1" sqref="A720" start="0" length="0">
    <dxf>
      <border outline="0">
        <top style="medium">
          <color indexed="64"/>
        </top>
      </border>
    </dxf>
  </rfmt>
  <rfmt sheetId="1" sqref="A2005" start="0" length="0">
    <dxf>
      <border outline="0">
        <top style="medium">
          <color indexed="64"/>
        </top>
      </border>
    </dxf>
  </rfmt>
  <rfmt sheetId="1" sqref="A1616" start="0" length="0">
    <dxf>
      <border outline="0">
        <top style="medium">
          <color indexed="64"/>
        </top>
      </border>
    </dxf>
  </rfmt>
  <rfmt sheetId="1" sqref="A3498" start="0" length="0">
    <dxf>
      <border outline="0">
        <top style="medium">
          <color indexed="64"/>
        </top>
      </border>
    </dxf>
  </rfmt>
  <rfmt sheetId="1" sqref="A2782" start="0" length="0">
    <dxf>
      <border outline="0">
        <top style="medium">
          <color indexed="64"/>
        </top>
      </border>
    </dxf>
  </rfmt>
  <rfmt sheetId="1" sqref="A2783" start="0" length="0">
    <dxf>
      <border outline="0">
        <top style="medium">
          <color indexed="64"/>
        </top>
      </border>
    </dxf>
  </rfmt>
  <rfmt sheetId="1" sqref="A2112" start="0" length="0">
    <dxf>
      <border outline="0">
        <top style="medium">
          <color indexed="64"/>
        </top>
      </border>
    </dxf>
  </rfmt>
  <rfmt sheetId="1" sqref="A1082" start="0" length="0">
    <dxf>
      <border outline="0">
        <top style="medium">
          <color indexed="64"/>
        </top>
      </border>
    </dxf>
  </rfmt>
  <rfmt sheetId="1" sqref="A19" start="0" length="0">
    <dxf>
      <border outline="0">
        <top style="medium">
          <color indexed="64"/>
        </top>
      </border>
    </dxf>
  </rfmt>
  <rfmt sheetId="1" sqref="A2606" start="0" length="0">
    <dxf>
      <border outline="0">
        <top style="medium">
          <color indexed="64"/>
        </top>
      </border>
    </dxf>
  </rfmt>
  <rfmt sheetId="1" sqref="A614" start="0" length="0">
    <dxf>
      <border outline="0">
        <top style="medium">
          <color indexed="64"/>
        </top>
      </border>
    </dxf>
  </rfmt>
  <rfmt sheetId="1" sqref="A680" start="0" length="0">
    <dxf>
      <border outline="0">
        <top style="medium">
          <color indexed="64"/>
        </top>
      </border>
    </dxf>
  </rfmt>
  <rfmt sheetId="1" sqref="A796" start="0" length="0">
    <dxf>
      <border outline="0">
        <top style="medium">
          <color indexed="64"/>
        </top>
      </border>
    </dxf>
  </rfmt>
  <rfmt sheetId="1" sqref="A2217" start="0" length="0">
    <dxf>
      <border outline="0">
        <top style="medium">
          <color indexed="64"/>
        </top>
      </border>
    </dxf>
  </rfmt>
  <rfmt sheetId="1" sqref="A2235" start="0" length="0">
    <dxf>
      <border outline="0">
        <top style="medium">
          <color indexed="64"/>
        </top>
      </border>
    </dxf>
  </rfmt>
  <rfmt sheetId="1" sqref="A3177" start="0" length="0">
    <dxf>
      <border outline="0">
        <top style="medium">
          <color indexed="64"/>
        </top>
      </border>
    </dxf>
  </rfmt>
  <rfmt sheetId="1" sqref="A771" start="0" length="0">
    <dxf>
      <border outline="0">
        <top style="medium">
          <color indexed="64"/>
        </top>
      </border>
    </dxf>
  </rfmt>
  <rfmt sheetId="1" sqref="A1069" start="0" length="0">
    <dxf>
      <border outline="0">
        <top style="medium">
          <color indexed="64"/>
        </top>
      </border>
    </dxf>
  </rfmt>
  <rfmt sheetId="1" sqref="A135" start="0" length="0">
    <dxf>
      <border outline="0">
        <top style="medium">
          <color indexed="64"/>
        </top>
      </border>
    </dxf>
  </rfmt>
  <rfmt sheetId="1" sqref="A3040" start="0" length="0">
    <dxf>
      <border outline="0">
        <top style="medium">
          <color indexed="64"/>
        </top>
      </border>
    </dxf>
  </rfmt>
  <rfmt sheetId="1" sqref="A3104" start="0" length="0">
    <dxf>
      <border outline="0">
        <top style="medium">
          <color indexed="64"/>
        </top>
      </border>
    </dxf>
  </rfmt>
  <rfmt sheetId="1" sqref="A3345" start="0" length="0">
    <dxf>
      <border outline="0">
        <top style="medium">
          <color indexed="64"/>
        </top>
      </border>
    </dxf>
  </rfmt>
  <rfmt sheetId="1" sqref="A2049" start="0" length="0">
    <dxf>
      <border outline="0">
        <top style="medium">
          <color indexed="64"/>
        </top>
      </border>
    </dxf>
  </rfmt>
  <rfmt sheetId="1" sqref="A555" start="0" length="0">
    <dxf>
      <border outline="0">
        <top style="medium">
          <color indexed="64"/>
        </top>
      </border>
    </dxf>
  </rfmt>
  <rfmt sheetId="1" sqref="A2262" start="0" length="0">
    <dxf>
      <border outline="0">
        <top style="medium">
          <color indexed="64"/>
        </top>
      </border>
    </dxf>
  </rfmt>
  <rfmt sheetId="1" sqref="A2271" start="0" length="0">
    <dxf>
      <border outline="0">
        <top style="medium">
          <color indexed="64"/>
        </top>
      </border>
    </dxf>
  </rfmt>
  <rfmt sheetId="1" sqref="A1125" start="0" length="0">
    <dxf>
      <border outline="0">
        <top style="medium">
          <color indexed="64"/>
        </top>
      </border>
    </dxf>
  </rfmt>
  <rfmt sheetId="1" sqref="A1967" start="0" length="0">
    <dxf>
      <border outline="0">
        <top style="medium">
          <color indexed="64"/>
        </top>
      </border>
    </dxf>
  </rfmt>
  <rfmt sheetId="1" sqref="A439" start="0" length="0">
    <dxf>
      <border outline="0">
        <top style="medium">
          <color indexed="64"/>
        </top>
      </border>
    </dxf>
  </rfmt>
  <rfmt sheetId="1" sqref="A2029" start="0" length="0">
    <dxf>
      <border outline="0">
        <top style="medium">
          <color indexed="64"/>
        </top>
      </border>
    </dxf>
  </rfmt>
  <rfmt sheetId="1" sqref="A2269" start="0" length="0">
    <dxf>
      <border outline="0">
        <top style="medium">
          <color indexed="64"/>
        </top>
      </border>
    </dxf>
  </rfmt>
  <rfmt sheetId="1" sqref="A2275" start="0" length="0">
    <dxf>
      <border outline="0">
        <top style="medium">
          <color indexed="64"/>
        </top>
      </border>
    </dxf>
  </rfmt>
  <rfmt sheetId="1" sqref="A991" start="0" length="0">
    <dxf>
      <border outline="0">
        <top style="medium">
          <color indexed="64"/>
        </top>
      </border>
    </dxf>
  </rfmt>
  <rfmt sheetId="1" sqref="A1714" start="0" length="0">
    <dxf>
      <border outline="0">
        <top style="medium">
          <color indexed="64"/>
        </top>
      </border>
    </dxf>
  </rfmt>
  <rfmt sheetId="1" sqref="A3265" start="0" length="0">
    <dxf>
      <border outline="0">
        <top style="medium">
          <color indexed="64"/>
        </top>
      </border>
    </dxf>
  </rfmt>
  <rfmt sheetId="1" sqref="A1619" start="0" length="0">
    <dxf>
      <border outline="0">
        <top style="medium">
          <color indexed="64"/>
        </top>
      </border>
    </dxf>
  </rfmt>
  <rfmt sheetId="1" sqref="A2902" start="0" length="0">
    <dxf>
      <border outline="0">
        <top style="medium">
          <color indexed="64"/>
        </top>
      </border>
    </dxf>
  </rfmt>
  <rfmt sheetId="1" sqref="A974" start="0" length="0">
    <dxf>
      <border outline="0">
        <top style="medium">
          <color indexed="64"/>
        </top>
      </border>
    </dxf>
  </rfmt>
  <rfmt sheetId="1" sqref="A1828" start="0" length="0">
    <dxf>
      <border outline="0">
        <top style="medium">
          <color indexed="64"/>
        </top>
      </border>
    </dxf>
  </rfmt>
  <rfmt sheetId="1" sqref="A2045" start="0" length="0">
    <dxf>
      <border outline="0">
        <top style="medium">
          <color indexed="64"/>
        </top>
      </border>
    </dxf>
  </rfmt>
  <rfmt sheetId="1" sqref="A2047" start="0" length="0">
    <dxf>
      <border outline="0">
        <top style="medium">
          <color indexed="64"/>
        </top>
      </border>
    </dxf>
  </rfmt>
  <rfmt sheetId="1" sqref="A589" start="0" length="0">
    <dxf>
      <border outline="0">
        <top style="medium">
          <color indexed="64"/>
        </top>
      </border>
    </dxf>
  </rfmt>
  <rfmt sheetId="1" sqref="A2421" start="0" length="0">
    <dxf>
      <border outline="0">
        <top style="medium">
          <color indexed="64"/>
        </top>
      </border>
    </dxf>
  </rfmt>
  <rfmt sheetId="1" sqref="A586" start="0" length="0">
    <dxf>
      <border outline="0">
        <top style="medium">
          <color indexed="64"/>
        </top>
      </border>
    </dxf>
  </rfmt>
  <rfmt sheetId="1" sqref="A3058" start="0" length="0">
    <dxf>
      <border outline="0">
        <top style="medium">
          <color indexed="64"/>
        </top>
      </border>
    </dxf>
  </rfmt>
  <rfmt sheetId="1" sqref="A1652" start="0" length="0">
    <dxf>
      <border outline="0">
        <top style="medium">
          <color indexed="64"/>
        </top>
      </border>
    </dxf>
  </rfmt>
  <rfmt sheetId="1" sqref="A3437" start="0" length="0">
    <dxf>
      <border outline="0">
        <top style="medium">
          <color indexed="64"/>
        </top>
      </border>
    </dxf>
  </rfmt>
  <rfmt sheetId="1" sqref="A1422" start="0" length="0">
    <dxf>
      <border outline="0">
        <top style="medium">
          <color indexed="64"/>
        </top>
      </border>
    </dxf>
  </rfmt>
  <rfmt sheetId="1" sqref="A981" start="0" length="0">
    <dxf>
      <border outline="0">
        <top style="medium">
          <color indexed="64"/>
        </top>
      </border>
    </dxf>
  </rfmt>
  <rfmt sheetId="1" sqref="A2128" start="0" length="0">
    <dxf>
      <border outline="0">
        <top style="medium">
          <color indexed="64"/>
        </top>
      </border>
    </dxf>
  </rfmt>
  <rfmt sheetId="1" sqref="A1358" start="0" length="0">
    <dxf>
      <border outline="0">
        <top style="medium">
          <color indexed="64"/>
        </top>
      </border>
    </dxf>
  </rfmt>
  <rfmt sheetId="1" sqref="A1893" start="0" length="0">
    <dxf>
      <border outline="0">
        <top style="medium">
          <color indexed="64"/>
        </top>
      </border>
    </dxf>
  </rfmt>
  <rfmt sheetId="1" sqref="A2558" start="0" length="0">
    <dxf>
      <border outline="0">
        <top style="medium">
          <color indexed="64"/>
        </top>
      </border>
    </dxf>
  </rfmt>
  <rfmt sheetId="1" sqref="A2589" start="0" length="0">
    <dxf>
      <border outline="0">
        <top style="medium">
          <color indexed="64"/>
        </top>
      </border>
    </dxf>
  </rfmt>
  <rfmt sheetId="1" sqref="A2603" start="0" length="0">
    <dxf>
      <border outline="0">
        <top style="medium">
          <color indexed="64"/>
        </top>
      </border>
    </dxf>
  </rfmt>
  <rfmt sheetId="1" sqref="A2622" start="0" length="0">
    <dxf>
      <border outline="0">
        <top style="medium">
          <color indexed="64"/>
        </top>
      </border>
    </dxf>
  </rfmt>
  <rfmt sheetId="1" sqref="A2623" start="0" length="0">
    <dxf>
      <border outline="0">
        <top style="medium">
          <color indexed="64"/>
        </top>
      </border>
    </dxf>
  </rfmt>
  <rfmt sheetId="1" sqref="A2625" start="0" length="0">
    <dxf>
      <border outline="0">
        <top style="medium">
          <color indexed="64"/>
        </top>
      </border>
    </dxf>
  </rfmt>
  <rfmt sheetId="1" sqref="A2626" start="0" length="0">
    <dxf>
      <border outline="0">
        <top style="medium">
          <color indexed="64"/>
        </top>
      </border>
    </dxf>
  </rfmt>
  <rfmt sheetId="1" sqref="A2277" start="0" length="0">
    <dxf>
      <border outline="0">
        <top style="medium">
          <color indexed="64"/>
        </top>
      </border>
    </dxf>
  </rfmt>
  <rfmt sheetId="1" sqref="A332" start="0" length="0">
    <dxf>
      <border outline="0">
        <top style="medium">
          <color indexed="64"/>
        </top>
      </border>
    </dxf>
  </rfmt>
  <rfmt sheetId="1" sqref="A1735" start="0" length="0">
    <dxf>
      <border outline="0">
        <top style="medium">
          <color indexed="64"/>
        </top>
      </border>
    </dxf>
  </rfmt>
  <rfmt sheetId="1" sqref="A2080" start="0" length="0">
    <dxf>
      <border outline="0">
        <top style="medium">
          <color indexed="64"/>
        </top>
      </border>
    </dxf>
  </rfmt>
  <rfmt sheetId="1" sqref="A394" start="0" length="0">
    <dxf>
      <border outline="0">
        <top style="medium">
          <color indexed="64"/>
        </top>
      </border>
    </dxf>
  </rfmt>
  <rfmt sheetId="1" sqref="A2643" start="0" length="0">
    <dxf>
      <border outline="0">
        <top style="medium">
          <color indexed="64"/>
        </top>
      </border>
    </dxf>
  </rfmt>
  <rfmt sheetId="1" sqref="A642" start="0" length="0">
    <dxf>
      <border outline="0">
        <top style="medium">
          <color indexed="64"/>
        </top>
      </border>
    </dxf>
  </rfmt>
  <rfmt sheetId="1" sqref="A744" start="0" length="0">
    <dxf>
      <border outline="0">
        <top style="medium">
          <color indexed="64"/>
        </top>
      </border>
    </dxf>
  </rfmt>
  <rfmt sheetId="1" sqref="A257" start="0" length="0">
    <dxf>
      <border outline="0">
        <top style="medium">
          <color indexed="64"/>
        </top>
      </border>
    </dxf>
  </rfmt>
  <rfmt sheetId="1" sqref="A1783" start="0" length="0">
    <dxf>
      <border outline="0">
        <top style="medium">
          <color indexed="64"/>
        </top>
      </border>
    </dxf>
  </rfmt>
  <rfmt sheetId="1" sqref="A481" start="0" length="0">
    <dxf>
      <border outline="0">
        <top style="medium">
          <color indexed="64"/>
        </top>
      </border>
    </dxf>
  </rfmt>
  <rfmt sheetId="1" sqref="A676" start="0" length="0">
    <dxf>
      <border outline="0">
        <top style="medium">
          <color indexed="64"/>
        </top>
      </border>
    </dxf>
  </rfmt>
  <rfmt sheetId="1" sqref="A1049" start="0" length="0">
    <dxf>
      <border outline="0">
        <top style="medium">
          <color indexed="64"/>
        </top>
      </border>
    </dxf>
  </rfmt>
  <rfmt sheetId="1" sqref="A792" start="0" length="0">
    <dxf>
      <border outline="0">
        <top style="medium">
          <color indexed="64"/>
        </top>
      </border>
    </dxf>
  </rfmt>
  <rfmt sheetId="1" sqref="A3123" start="0" length="0">
    <dxf>
      <border outline="0">
        <top style="medium">
          <color indexed="64"/>
        </top>
      </border>
    </dxf>
  </rfmt>
  <rfmt sheetId="1" sqref="A1044" start="0" length="0">
    <dxf>
      <border outline="0">
        <top style="medium">
          <color indexed="64"/>
        </top>
      </border>
    </dxf>
  </rfmt>
  <rfmt sheetId="1" sqref="A892" start="0" length="0">
    <dxf>
      <border outline="0">
        <top style="medium">
          <color indexed="64"/>
        </top>
      </border>
    </dxf>
  </rfmt>
  <rfmt sheetId="1" sqref="A895" start="0" length="0">
    <dxf>
      <border outline="0">
        <top style="medium">
          <color indexed="64"/>
        </top>
      </border>
    </dxf>
  </rfmt>
  <rfmt sheetId="1" sqref="A3232" start="0" length="0">
    <dxf>
      <border outline="0">
        <top style="medium">
          <color indexed="64"/>
        </top>
      </border>
    </dxf>
  </rfmt>
  <rfmt sheetId="1" sqref="A2044" start="0" length="0">
    <dxf>
      <border outline="0">
        <top style="medium">
          <color indexed="64"/>
        </top>
      </border>
    </dxf>
  </rfmt>
  <rfmt sheetId="1" sqref="A2064" start="0" length="0">
    <dxf>
      <border outline="0">
        <top style="medium">
          <color indexed="64"/>
        </top>
      </border>
    </dxf>
  </rfmt>
  <rfmt sheetId="1" sqref="A1592" start="0" length="0">
    <dxf>
      <border outline="0">
        <top style="medium">
          <color indexed="64"/>
        </top>
      </border>
    </dxf>
  </rfmt>
  <rfmt sheetId="1" sqref="A1965" start="0" length="0">
    <dxf>
      <border outline="0">
        <top style="medium">
          <color indexed="64"/>
        </top>
      </border>
    </dxf>
  </rfmt>
  <rfmt sheetId="1" sqref="A2123" start="0" length="0">
    <dxf>
      <border outline="0">
        <top style="medium">
          <color indexed="64"/>
        </top>
      </border>
    </dxf>
  </rfmt>
  <rfmt sheetId="1" sqref="A2759" start="0" length="0">
    <dxf>
      <border outline="0">
        <top style="medium">
          <color indexed="64"/>
        </top>
      </border>
    </dxf>
  </rfmt>
  <rfmt sheetId="1" sqref="A1823" start="0" length="0">
    <dxf>
      <border outline="0">
        <top style="medium">
          <color indexed="64"/>
        </top>
      </border>
    </dxf>
  </rfmt>
  <rfmt sheetId="1" sqref="A2495" start="0" length="0">
    <dxf>
      <border outline="0">
        <top style="medium">
          <color indexed="64"/>
        </top>
      </border>
    </dxf>
  </rfmt>
  <rfmt sheetId="1" sqref="A2408" start="0" length="0">
    <dxf>
      <border outline="0">
        <top style="medium">
          <color indexed="64"/>
        </top>
      </border>
    </dxf>
  </rfmt>
  <rfmt sheetId="1" sqref="A738" start="0" length="0">
    <dxf>
      <border outline="0">
        <top style="medium">
          <color indexed="64"/>
        </top>
      </border>
    </dxf>
  </rfmt>
  <rfmt sheetId="1" sqref="A1716" start="0" length="0">
    <dxf>
      <border outline="0">
        <top style="medium">
          <color indexed="64"/>
        </top>
      </border>
    </dxf>
  </rfmt>
  <rfmt sheetId="1" sqref="A1255" start="0" length="0">
    <dxf>
      <border outline="0">
        <top style="medium">
          <color indexed="64"/>
        </top>
      </border>
    </dxf>
  </rfmt>
  <rfmt sheetId="1" sqref="A2714" start="0" length="0">
    <dxf>
      <border outline="0">
        <top style="medium">
          <color indexed="64"/>
        </top>
      </border>
    </dxf>
  </rfmt>
  <rfmt sheetId="1" sqref="A1113" start="0" length="0">
    <dxf>
      <border outline="0">
        <top style="medium">
          <color indexed="64"/>
        </top>
      </border>
    </dxf>
  </rfmt>
  <rfmt sheetId="1" sqref="A1172" start="0" length="0">
    <dxf>
      <border outline="0">
        <top style="medium">
          <color indexed="64"/>
        </top>
      </border>
    </dxf>
  </rfmt>
  <rfmt sheetId="1" sqref="A1126" start="0" length="0">
    <dxf>
      <border outline="0">
        <top style="medium">
          <color indexed="64"/>
        </top>
      </border>
    </dxf>
  </rfmt>
  <rfmt sheetId="1" sqref="A2091" start="0" length="0">
    <dxf>
      <border outline="0">
        <top style="medium">
          <color indexed="64"/>
        </top>
      </border>
    </dxf>
  </rfmt>
  <rfmt sheetId="1" sqref="A2843" start="0" length="0">
    <dxf>
      <border outline="0">
        <top style="medium">
          <color indexed="64"/>
        </top>
      </border>
    </dxf>
  </rfmt>
  <rfmt sheetId="1" sqref="A3321" start="0" length="0">
    <dxf>
      <border outline="0">
        <top style="medium">
          <color indexed="64"/>
        </top>
      </border>
    </dxf>
  </rfmt>
  <rfmt sheetId="1" sqref="A2149" start="0" length="0">
    <dxf>
      <border outline="0">
        <top style="medium">
          <color indexed="64"/>
        </top>
      </border>
    </dxf>
  </rfmt>
  <rfmt sheetId="1" sqref="A2788" start="0" length="0">
    <dxf>
      <border outline="0">
        <top style="medium">
          <color indexed="64"/>
        </top>
      </border>
    </dxf>
  </rfmt>
  <rfmt sheetId="1" sqref="A820" start="0" length="0">
    <dxf>
      <border outline="0">
        <top style="medium">
          <color indexed="64"/>
        </top>
      </border>
    </dxf>
  </rfmt>
  <rfmt sheetId="1" sqref="A954" start="0" length="0">
    <dxf>
      <border outline="0">
        <top style="medium">
          <color indexed="64"/>
        </top>
      </border>
    </dxf>
  </rfmt>
  <rfmt sheetId="1" sqref="A2797" start="0" length="0">
    <dxf>
      <border outline="0">
        <top style="medium">
          <color indexed="64"/>
        </top>
      </border>
    </dxf>
  </rfmt>
  <rfmt sheetId="1" sqref="A2864" start="0" length="0">
    <dxf>
      <border outline="0">
        <top style="medium">
          <color indexed="64"/>
        </top>
      </border>
    </dxf>
  </rfmt>
  <rfmt sheetId="1" sqref="A2865" start="0" length="0">
    <dxf>
      <border outline="0">
        <top style="medium">
          <color indexed="64"/>
        </top>
      </border>
    </dxf>
  </rfmt>
  <rfmt sheetId="1" sqref="A2384" start="0" length="0">
    <dxf>
      <border outline="0">
        <top style="medium">
          <color indexed="64"/>
        </top>
      </border>
    </dxf>
  </rfmt>
  <rfmt sheetId="1" sqref="A3467" start="0" length="0">
    <dxf>
      <border outline="0">
        <top style="medium">
          <color indexed="64"/>
        </top>
      </border>
    </dxf>
  </rfmt>
  <rfmt sheetId="1" sqref="A2980" start="0" length="0">
    <dxf>
      <border outline="0">
        <top style="medium">
          <color indexed="64"/>
        </top>
      </border>
    </dxf>
  </rfmt>
  <rfmt sheetId="1" sqref="A679" start="0" length="0">
    <dxf>
      <border outline="0">
        <top style="medium">
          <color indexed="64"/>
        </top>
      </border>
    </dxf>
  </rfmt>
  <rfmt sheetId="1" sqref="A2816" start="0" length="0">
    <dxf>
      <border outline="0">
        <top style="medium">
          <color indexed="64"/>
        </top>
      </border>
    </dxf>
  </rfmt>
  <rfmt sheetId="1" sqref="A2592" start="0" length="0">
    <dxf>
      <border outline="0">
        <top style="medium">
          <color indexed="64"/>
        </top>
      </border>
    </dxf>
  </rfmt>
  <rfmt sheetId="1" sqref="A1742" start="0" length="0">
    <dxf>
      <border outline="0">
        <top style="medium">
          <color indexed="64"/>
        </top>
      </border>
    </dxf>
  </rfmt>
  <rfmt sheetId="1" sqref="A3019" start="0" length="0">
    <dxf>
      <border outline="0">
        <top style="medium">
          <color indexed="64"/>
        </top>
      </border>
    </dxf>
  </rfmt>
  <rfmt sheetId="1" sqref="A2774" start="0" length="0">
    <dxf>
      <border outline="0">
        <top style="medium">
          <color indexed="64"/>
        </top>
      </border>
    </dxf>
  </rfmt>
  <rfmt sheetId="1" sqref="A2563" start="0" length="0">
    <dxf>
      <border outline="0">
        <top style="medium">
          <color indexed="64"/>
        </top>
      </border>
    </dxf>
  </rfmt>
  <rfmt sheetId="1" sqref="A2768" start="0" length="0">
    <dxf>
      <border outline="0">
        <top style="medium">
          <color indexed="64"/>
        </top>
      </border>
    </dxf>
  </rfmt>
  <rfmt sheetId="1" sqref="A2769" start="0" length="0">
    <dxf>
      <border outline="0">
        <top style="medium">
          <color indexed="64"/>
        </top>
      </border>
    </dxf>
  </rfmt>
  <rfmt sheetId="1" sqref="A37" start="0" length="0">
    <dxf>
      <border outline="0">
        <top style="medium">
          <color indexed="64"/>
        </top>
      </border>
    </dxf>
  </rfmt>
  <rfmt sheetId="1" sqref="A1854" start="0" length="0">
    <dxf>
      <border outline="0">
        <top style="medium">
          <color indexed="64"/>
        </top>
      </border>
    </dxf>
  </rfmt>
  <rfmt sheetId="1" sqref="A3278" start="0" length="0">
    <dxf>
      <border outline="0">
        <top style="medium">
          <color indexed="64"/>
        </top>
      </border>
    </dxf>
  </rfmt>
  <rfmt sheetId="1" sqref="A877" start="0" length="0">
    <dxf>
      <border outline="0">
        <top style="medium">
          <color indexed="64"/>
        </top>
      </border>
    </dxf>
  </rfmt>
  <rfmt sheetId="1" sqref="A1196" start="0" length="0">
    <dxf>
      <border outline="0">
        <top style="medium">
          <color indexed="64"/>
        </top>
      </border>
    </dxf>
  </rfmt>
  <rfmt sheetId="1" sqref="A2913" start="0" length="0">
    <dxf>
      <border outline="0">
        <top style="medium">
          <color indexed="64"/>
        </top>
      </border>
    </dxf>
  </rfmt>
  <rfmt sheetId="1" sqref="A488" start="0" length="0">
    <dxf>
      <border outline="0">
        <top style="medium">
          <color indexed="64"/>
        </top>
      </border>
    </dxf>
  </rfmt>
  <rfmt sheetId="1" sqref="A603" start="0" length="0">
    <dxf>
      <border outline="0">
        <top style="medium">
          <color indexed="64"/>
        </top>
      </border>
    </dxf>
  </rfmt>
  <rfmt sheetId="1" sqref="A1725" start="0" length="0">
    <dxf>
      <border outline="0">
        <top style="medium">
          <color indexed="64"/>
        </top>
      </border>
    </dxf>
  </rfmt>
  <rfmt sheetId="1" sqref="A3199" start="0" length="0">
    <dxf>
      <border outline="0">
        <top style="medium">
          <color indexed="64"/>
        </top>
      </border>
    </dxf>
  </rfmt>
  <rfmt sheetId="1" sqref="A1079" start="0" length="0">
    <dxf>
      <border outline="0">
        <top style="medium">
          <color indexed="64"/>
        </top>
      </border>
    </dxf>
  </rfmt>
  <rfmt sheetId="1" sqref="A1124" start="0" length="0">
    <dxf>
      <border outline="0">
        <top style="medium">
          <color indexed="64"/>
        </top>
      </border>
    </dxf>
  </rfmt>
  <rfmt sheetId="1" sqref="A355" start="0" length="0">
    <dxf>
      <border outline="0">
        <top style="medium">
          <color indexed="64"/>
        </top>
      </border>
    </dxf>
  </rfmt>
  <rfmt sheetId="1" sqref="A3207" start="0" length="0">
    <dxf>
      <border outline="0">
        <top style="medium">
          <color indexed="64"/>
        </top>
      </border>
    </dxf>
  </rfmt>
  <rfmt sheetId="1" sqref="A2650" start="0" length="0">
    <dxf>
      <border outline="0">
        <top style="medium">
          <color indexed="64"/>
        </top>
      </border>
    </dxf>
  </rfmt>
  <rfmt sheetId="1" sqref="A1553" start="0" length="0">
    <dxf>
      <border outline="0">
        <top style="medium">
          <color indexed="64"/>
        </top>
      </border>
    </dxf>
  </rfmt>
  <rfmt sheetId="1" sqref="A1552" start="0" length="0">
    <dxf>
      <border outline="0">
        <top style="medium">
          <color indexed="64"/>
        </top>
      </border>
    </dxf>
  </rfmt>
  <rfmt sheetId="1" sqref="A1001" start="0" length="0">
    <dxf>
      <border outline="0">
        <top style="medium">
          <color indexed="64"/>
        </top>
      </border>
    </dxf>
  </rfmt>
  <rfmt sheetId="1" sqref="A1056" start="0" length="0">
    <dxf>
      <border outline="0">
        <top style="medium">
          <color indexed="64"/>
        </top>
      </border>
    </dxf>
  </rfmt>
  <rfmt sheetId="1" sqref="A3202" start="0" length="0">
    <dxf>
      <border outline="0">
        <top style="medium">
          <color indexed="64"/>
        </top>
      </border>
    </dxf>
  </rfmt>
  <rfmt sheetId="1" sqref="A36" start="0" length="0">
    <dxf>
      <border outline="0">
        <top style="medium">
          <color indexed="64"/>
        </top>
      </border>
    </dxf>
  </rfmt>
  <rfmt sheetId="1" sqref="A2544" start="0" length="0">
    <dxf>
      <border outline="0">
        <top style="medium">
          <color indexed="64"/>
        </top>
      </border>
    </dxf>
  </rfmt>
  <rfmt sheetId="1" sqref="A6" start="0" length="0">
    <dxf>
      <border outline="0">
        <top style="medium">
          <color indexed="64"/>
        </top>
      </border>
    </dxf>
  </rfmt>
  <rfmt sheetId="1" sqref="A712" start="0" length="0">
    <dxf>
      <border outline="0">
        <top style="medium">
          <color indexed="64"/>
        </top>
      </border>
    </dxf>
  </rfmt>
  <rfmt sheetId="1" sqref="A713" start="0" length="0">
    <dxf>
      <border outline="0">
        <top style="medium">
          <color indexed="64"/>
        </top>
      </border>
    </dxf>
  </rfmt>
  <rfmt sheetId="1" sqref="A1723" start="0" length="0">
    <dxf>
      <border outline="0">
        <top style="medium">
          <color indexed="64"/>
        </top>
      </border>
    </dxf>
  </rfmt>
  <rfmt sheetId="1" sqref="A3231" start="0" length="0">
    <dxf>
      <border outline="0">
        <top style="medium">
          <color indexed="64"/>
        </top>
      </border>
    </dxf>
  </rfmt>
  <rfmt sheetId="1" sqref="A15" start="0" length="0">
    <dxf>
      <border outline="0">
        <top style="medium">
          <color indexed="64"/>
        </top>
      </border>
    </dxf>
  </rfmt>
  <rfmt sheetId="1" sqref="A2239" start="0" length="0">
    <dxf>
      <border outline="0">
        <top style="medium">
          <color indexed="64"/>
        </top>
      </border>
    </dxf>
  </rfmt>
  <rfmt sheetId="1" sqref="A3466" start="0" length="0">
    <dxf>
      <border outline="0">
        <top style="medium">
          <color indexed="64"/>
        </top>
      </border>
    </dxf>
  </rfmt>
  <rfmt sheetId="1" sqref="A3225" start="0" length="0">
    <dxf>
      <border outline="0">
        <top style="medium">
          <color indexed="64"/>
        </top>
      </border>
    </dxf>
  </rfmt>
  <rfmt sheetId="1" sqref="A539" start="0" length="0">
    <dxf>
      <border outline="0">
        <top style="medium">
          <color indexed="64"/>
        </top>
      </border>
    </dxf>
  </rfmt>
  <rfmt sheetId="1" sqref="A662" start="0" length="0">
    <dxf>
      <border outline="0">
        <top style="medium">
          <color indexed="64"/>
        </top>
      </border>
    </dxf>
  </rfmt>
  <rfmt sheetId="1" sqref="A1033" start="0" length="0">
    <dxf>
      <border outline="0">
        <top style="medium">
          <color indexed="64"/>
        </top>
      </border>
    </dxf>
  </rfmt>
  <rfmt sheetId="1" sqref="A2909" start="0" length="0">
    <dxf>
      <border outline="0">
        <top style="medium">
          <color indexed="64"/>
        </top>
      </border>
    </dxf>
  </rfmt>
  <rfmt sheetId="1" sqref="A1533" start="0" length="0">
    <dxf>
      <border outline="0">
        <top style="medium">
          <color indexed="64"/>
        </top>
      </border>
    </dxf>
  </rfmt>
  <rfmt sheetId="1" sqref="A2292" start="0" length="0">
    <dxf>
      <border outline="0">
        <top style="medium">
          <color indexed="64"/>
        </top>
      </border>
    </dxf>
  </rfmt>
  <rfmt sheetId="1" sqref="A2304" start="0" length="0">
    <dxf>
      <border outline="0">
        <top style="medium">
          <color indexed="64"/>
        </top>
      </border>
    </dxf>
  </rfmt>
  <rfmt sheetId="1" sqref="A2888" start="0" length="0">
    <dxf>
      <border outline="0">
        <top style="medium">
          <color indexed="64"/>
        </top>
      </border>
    </dxf>
  </rfmt>
  <rfmt sheetId="1" sqref="A3237" start="0" length="0">
    <dxf>
      <border outline="0">
        <top style="medium">
          <color indexed="64"/>
        </top>
      </border>
    </dxf>
  </rfmt>
  <rfmt sheetId="1" sqref="A1745" start="0" length="0">
    <dxf>
      <border outline="0">
        <top style="medium">
          <color indexed="64"/>
        </top>
      </border>
    </dxf>
  </rfmt>
  <rfmt sheetId="1" sqref="A2887" start="0" length="0">
    <dxf>
      <border outline="0">
        <top style="medium">
          <color indexed="64"/>
        </top>
      </border>
    </dxf>
  </rfmt>
  <rfmt sheetId="1" sqref="A3166" start="0" length="0">
    <dxf>
      <border outline="0">
        <top style="medium">
          <color indexed="64"/>
        </top>
      </border>
    </dxf>
  </rfmt>
  <rfmt sheetId="1" sqref="A2039" start="0" length="0">
    <dxf>
      <border outline="0">
        <top style="medium">
          <color indexed="64"/>
        </top>
      </border>
    </dxf>
  </rfmt>
  <rfmt sheetId="1" sqref="A3212" start="0" length="0">
    <dxf>
      <border outline="0">
        <top style="medium">
          <color indexed="64"/>
        </top>
      </border>
    </dxf>
  </rfmt>
  <rfmt sheetId="1" sqref="A2061" start="0" length="0">
    <dxf>
      <border outline="0">
        <top style="medium">
          <color indexed="64"/>
        </top>
      </border>
    </dxf>
  </rfmt>
  <rfmt sheetId="1" sqref="A2213" start="0" length="0">
    <dxf>
      <border outline="0">
        <top style="medium">
          <color indexed="64"/>
        </top>
      </border>
    </dxf>
  </rfmt>
  <rfmt sheetId="1" sqref="A1712" start="0" length="0">
    <dxf>
      <border outline="0">
        <top style="medium">
          <color indexed="64"/>
        </top>
      </border>
    </dxf>
  </rfmt>
  <rfmt sheetId="1" sqref="A3270" start="0" length="0">
    <dxf>
      <border outline="0">
        <top style="medium">
          <color indexed="64"/>
        </top>
      </border>
    </dxf>
  </rfmt>
  <rfmt sheetId="1" sqref="A1623" start="0" length="0">
    <dxf>
      <border outline="0">
        <top style="medium">
          <color indexed="64"/>
        </top>
      </border>
    </dxf>
  </rfmt>
  <rfmt sheetId="1" sqref="A1962" start="0" length="0">
    <dxf>
      <border outline="0">
        <top style="medium">
          <color indexed="64"/>
        </top>
      </border>
    </dxf>
  </rfmt>
  <rfmt sheetId="1" sqref="A924" start="0" length="0">
    <dxf>
      <border outline="0">
        <top style="medium">
          <color indexed="64"/>
        </top>
      </border>
    </dxf>
  </rfmt>
  <rfmt sheetId="1" sqref="A941" start="0" length="0">
    <dxf>
      <border outline="0">
        <top style="medium">
          <color indexed="64"/>
        </top>
      </border>
    </dxf>
  </rfmt>
  <rfmt sheetId="1" sqref="A2947" start="0" length="0">
    <dxf>
      <border outline="0">
        <top style="medium">
          <color indexed="64"/>
        </top>
      </border>
    </dxf>
  </rfmt>
  <rfmt sheetId="1" sqref="A1400" start="0" length="0">
    <dxf>
      <border outline="0">
        <top style="medium">
          <color indexed="64"/>
        </top>
      </border>
    </dxf>
  </rfmt>
  <rfmt sheetId="1" sqref="A3172" start="0" length="0">
    <dxf>
      <border outline="0">
        <top style="medium">
          <color indexed="64"/>
        </top>
      </border>
    </dxf>
  </rfmt>
  <rfmt sheetId="1" sqref="A1554" start="0" length="0">
    <dxf>
      <border outline="0">
        <top style="medium">
          <color indexed="64"/>
        </top>
      </border>
    </dxf>
  </rfmt>
  <rfmt sheetId="1" sqref="A3099" start="0" length="0">
    <dxf>
      <border outline="0">
        <top style="medium">
          <color indexed="64"/>
        </top>
      </border>
    </dxf>
  </rfmt>
  <rfmt sheetId="1" sqref="A2827" start="0" length="0">
    <dxf>
      <border outline="0">
        <top style="medium">
          <color indexed="64"/>
        </top>
      </border>
    </dxf>
  </rfmt>
  <rfmt sheetId="1" sqref="A278" start="0" length="0">
    <dxf>
      <border outline="0">
        <top style="medium">
          <color indexed="64"/>
        </top>
      </border>
    </dxf>
  </rfmt>
  <rfmt sheetId="1" sqref="A950" start="0" length="0">
    <dxf>
      <border outline="0">
        <top style="medium">
          <color indexed="64"/>
        </top>
      </border>
    </dxf>
  </rfmt>
  <rfmt sheetId="1" sqref="A1604" start="0" length="0">
    <dxf>
      <border outline="0">
        <top style="medium">
          <color indexed="64"/>
        </top>
      </border>
    </dxf>
  </rfmt>
  <rfmt sheetId="1" sqref="A1721" start="0" length="0">
    <dxf>
      <border outline="0">
        <top style="medium">
          <color indexed="64"/>
        </top>
      </border>
    </dxf>
  </rfmt>
  <rfmt sheetId="1" sqref="A307" start="0" length="0">
    <dxf>
      <border outline="0">
        <top style="medium">
          <color indexed="64"/>
        </top>
      </border>
    </dxf>
  </rfmt>
  <rfmt sheetId="1" sqref="A3178" start="0" length="0">
    <dxf>
      <border outline="0">
        <top style="medium">
          <color indexed="64"/>
        </top>
      </border>
    </dxf>
  </rfmt>
  <rfmt sheetId="1" sqref="A9" start="0" length="0">
    <dxf>
      <border outline="0">
        <top style="medium">
          <color indexed="64"/>
        </top>
      </border>
    </dxf>
  </rfmt>
  <rfmt sheetId="1" sqref="A67" start="0" length="0">
    <dxf>
      <border outline="0">
        <top style="medium">
          <color indexed="64"/>
        </top>
      </border>
    </dxf>
  </rfmt>
  <rfmt sheetId="1" sqref="A2226" start="0" length="0">
    <dxf>
      <border outline="0">
        <top style="medium">
          <color indexed="64"/>
        </top>
      </border>
    </dxf>
  </rfmt>
  <rfmt sheetId="1" sqref="A492" start="0" length="0">
    <dxf>
      <border outline="0">
        <top style="medium">
          <color indexed="64"/>
        </top>
      </border>
    </dxf>
  </rfmt>
  <rfmt sheetId="1" sqref="A1696" start="0" length="0">
    <dxf>
      <border outline="0">
        <top style="medium">
          <color indexed="64"/>
        </top>
      </border>
    </dxf>
  </rfmt>
  <rfmt sheetId="1" sqref="A2038" start="0" length="0">
    <dxf>
      <border outline="0">
        <top style="medium">
          <color indexed="64"/>
        </top>
      </border>
    </dxf>
  </rfmt>
  <rfmt sheetId="1" sqref="A2214" start="0" length="0">
    <dxf>
      <border outline="0">
        <top style="medium">
          <color indexed="64"/>
        </top>
      </border>
    </dxf>
  </rfmt>
  <rfmt sheetId="1" sqref="A970" start="0" length="0">
    <dxf>
      <border outline="0">
        <top style="medium">
          <color indexed="64"/>
        </top>
      </border>
    </dxf>
  </rfmt>
  <rfmt sheetId="1" sqref="A2338" start="0" length="0">
    <dxf>
      <border outline="0">
        <top style="medium">
          <color indexed="64"/>
        </top>
      </border>
    </dxf>
  </rfmt>
  <rfmt sheetId="1" sqref="A1846" start="0" length="0">
    <dxf>
      <border outline="0">
        <top style="medium">
          <color indexed="64"/>
        </top>
      </border>
    </dxf>
  </rfmt>
  <rfmt sheetId="1" sqref="A2572" start="0" length="0">
    <dxf>
      <border outline="0">
        <top style="medium">
          <color indexed="64"/>
        </top>
      </border>
    </dxf>
  </rfmt>
  <rfmt sheetId="1" sqref="A576" start="0" length="0">
    <dxf>
      <border outline="0">
        <top style="medium">
          <color indexed="64"/>
        </top>
      </border>
    </dxf>
  </rfmt>
  <rfmt sheetId="1" sqref="A3558" start="0" length="0">
    <dxf>
      <border outline="0">
        <top style="medium">
          <color indexed="64"/>
        </top>
      </border>
    </dxf>
  </rfmt>
  <rfmt sheetId="1" sqref="A3574" start="0" length="0">
    <dxf>
      <border outline="0">
        <top style="medium">
          <color indexed="64"/>
        </top>
      </border>
    </dxf>
  </rfmt>
  <rfmt sheetId="1" sqref="A3528" start="0" length="0">
    <dxf>
      <border outline="0">
        <top style="medium">
          <color indexed="64"/>
        </top>
      </border>
    </dxf>
  </rfmt>
  <rfmt sheetId="1" sqref="A3551" start="0" length="0">
    <dxf>
      <border outline="0">
        <top style="medium">
          <color indexed="64"/>
        </top>
      </border>
    </dxf>
  </rfmt>
  <rfmt sheetId="1" sqref="A1611" start="0" length="0">
    <dxf>
      <border outline="0">
        <top style="medium">
          <color indexed="64"/>
        </top>
      </border>
    </dxf>
  </rfmt>
  <rfmt sheetId="1" sqref="A2200" start="0" length="0">
    <dxf>
      <border outline="0">
        <top style="medium">
          <color indexed="64"/>
        </top>
      </border>
    </dxf>
  </rfmt>
  <rfmt sheetId="1" sqref="A3667" start="0" length="0">
    <dxf>
      <border outline="0">
        <top style="medium">
          <color indexed="64"/>
        </top>
      </border>
    </dxf>
  </rfmt>
  <rfmt sheetId="1" sqref="A2177" start="0" length="0">
    <dxf>
      <border outline="0">
        <top style="medium">
          <color indexed="64"/>
        </top>
      </border>
    </dxf>
  </rfmt>
  <rfmt sheetId="1" sqref="A414" start="0" length="0">
    <dxf>
      <border outline="0">
        <top style="medium">
          <color indexed="64"/>
        </top>
      </border>
    </dxf>
  </rfmt>
  <rfmt sheetId="1" sqref="A2591" start="0" length="0">
    <dxf>
      <border outline="0">
        <top style="medium">
          <color indexed="64"/>
        </top>
      </border>
    </dxf>
  </rfmt>
  <rfmt sheetId="1" sqref="A2829" start="0" length="0">
    <dxf>
      <border outline="0">
        <top style="medium">
          <color indexed="64"/>
        </top>
      </border>
    </dxf>
  </rfmt>
  <rfmt sheetId="1" sqref="A2832" start="0" length="0">
    <dxf>
      <border outline="0">
        <top style="medium">
          <color indexed="64"/>
        </top>
      </border>
    </dxf>
  </rfmt>
  <rfmt sheetId="1" sqref="A2833" start="0" length="0">
    <dxf>
      <border outline="0">
        <top style="medium">
          <color indexed="64"/>
        </top>
      </border>
    </dxf>
  </rfmt>
  <rfmt sheetId="1" sqref="A2834" start="0" length="0">
    <dxf>
      <border outline="0">
        <top style="medium">
          <color indexed="64"/>
        </top>
      </border>
    </dxf>
  </rfmt>
  <rfmt sheetId="1" sqref="A32" start="0" length="0">
    <dxf>
      <border outline="0">
        <top style="medium">
          <color indexed="64"/>
        </top>
      </border>
    </dxf>
  </rfmt>
  <rfmt sheetId="1" sqref="A1948" start="0" length="0">
    <dxf>
      <border outline="0">
        <top style="medium">
          <color indexed="64"/>
        </top>
      </border>
    </dxf>
  </rfmt>
  <rfmt sheetId="1" sqref="A1697" start="0" length="0">
    <dxf>
      <border outline="0">
        <top style="medium">
          <color indexed="64"/>
        </top>
      </border>
    </dxf>
  </rfmt>
  <rfmt sheetId="1" sqref="A548" start="0" length="0">
    <dxf>
      <border outline="0">
        <top style="medium">
          <color indexed="64"/>
        </top>
      </border>
    </dxf>
  </rfmt>
  <rfmt sheetId="1" sqref="A1807" start="0" length="0">
    <dxf>
      <border outline="0">
        <top style="medium">
          <color indexed="64"/>
        </top>
      </border>
    </dxf>
  </rfmt>
  <rfmt sheetId="1" sqref="A2340" start="0" length="0">
    <dxf>
      <border outline="0">
        <top style="medium">
          <color indexed="64"/>
        </top>
      </border>
    </dxf>
  </rfmt>
  <rfmt sheetId="1" sqref="A3105" start="0" length="0">
    <dxf>
      <border outline="0">
        <top style="medium">
          <color indexed="64"/>
        </top>
      </border>
    </dxf>
  </rfmt>
  <rfmt sheetId="1" sqref="A3414" start="0" length="0">
    <dxf>
      <border outline="0">
        <top style="medium">
          <color indexed="64"/>
        </top>
      </border>
    </dxf>
  </rfmt>
  <rfmt sheetId="1" sqref="A3180" start="0" length="0">
    <dxf>
      <border outline="0">
        <top style="medium">
          <color indexed="64"/>
        </top>
      </border>
    </dxf>
  </rfmt>
  <rfmt sheetId="1" sqref="A2685" start="0" length="0">
    <dxf>
      <border outline="0">
        <top style="medium">
          <color indexed="64"/>
        </top>
      </border>
    </dxf>
  </rfmt>
  <rfmt sheetId="1" sqref="A2543" start="0" length="0">
    <dxf>
      <border outline="0">
        <top style="medium">
          <color indexed="64"/>
        </top>
      </border>
    </dxf>
  </rfmt>
  <rfmt sheetId="1" sqref="A2546" start="0" length="0">
    <dxf>
      <border outline="0">
        <top style="medium">
          <color indexed="64"/>
        </top>
      </border>
    </dxf>
  </rfmt>
  <rfmt sheetId="1" sqref="A3145" start="0" length="0">
    <dxf>
      <border outline="0">
        <top style="medium">
          <color indexed="64"/>
        </top>
      </border>
    </dxf>
  </rfmt>
  <rfmt sheetId="1" sqref="A3647" start="0" length="0">
    <dxf>
      <border outline="0">
        <top style="medium">
          <color indexed="64"/>
        </top>
      </border>
    </dxf>
  </rfmt>
  <rfmt sheetId="1" sqref="A1845" start="0" length="0">
    <dxf>
      <border outline="0">
        <top style="medium">
          <color indexed="64"/>
        </top>
      </border>
    </dxf>
  </rfmt>
  <rfmt sheetId="1" sqref="A1590" start="0" length="0">
    <dxf>
      <border outline="0">
        <top style="medium">
          <color indexed="64"/>
        </top>
      </border>
    </dxf>
  </rfmt>
  <rfmt sheetId="1" sqref="A1871" start="0" length="0">
    <dxf>
      <border outline="0">
        <top style="medium">
          <color indexed="64"/>
        </top>
      </border>
    </dxf>
  </rfmt>
  <rfmt sheetId="1" sqref="A545" start="0" length="0">
    <dxf>
      <border outline="0">
        <top style="medium">
          <color indexed="64"/>
        </top>
      </border>
    </dxf>
  </rfmt>
  <rfmt sheetId="1" sqref="A353" start="0" length="0">
    <dxf>
      <border outline="0">
        <top style="medium">
          <color indexed="64"/>
        </top>
      </border>
    </dxf>
  </rfmt>
  <rfmt sheetId="1" sqref="A3573" start="0" length="0">
    <dxf>
      <border outline="0">
        <top style="medium">
          <color indexed="64"/>
        </top>
      </border>
    </dxf>
  </rfmt>
  <rfmt sheetId="1" sqref="A3584" start="0" length="0">
    <dxf>
      <border outline="0">
        <top style="medium">
          <color indexed="64"/>
        </top>
      </border>
    </dxf>
  </rfmt>
  <rfmt sheetId="1" sqref="A2349" start="0" length="0">
    <dxf>
      <border outline="0">
        <top style="medium">
          <color indexed="64"/>
        </top>
      </border>
    </dxf>
  </rfmt>
  <rfmt sheetId="1" sqref="A2792" start="0" length="0">
    <dxf>
      <border outline="0">
        <top style="medium">
          <color indexed="64"/>
        </top>
      </border>
    </dxf>
  </rfmt>
  <rfmt sheetId="1" sqref="A1906" start="0" length="0">
    <dxf>
      <border outline="0">
        <top style="medium">
          <color indexed="64"/>
        </top>
      </border>
    </dxf>
  </rfmt>
  <rfmt sheetId="1" sqref="A1907" start="0" length="0">
    <dxf>
      <border outline="0">
        <top style="medium">
          <color indexed="64"/>
        </top>
      </border>
    </dxf>
  </rfmt>
  <rfmt sheetId="1" sqref="A2836" start="0" length="0">
    <dxf>
      <border outline="0">
        <top style="medium">
          <color indexed="64"/>
        </top>
      </border>
    </dxf>
  </rfmt>
  <rfmt sheetId="1" sqref="A3440" start="0" length="0">
    <dxf>
      <border outline="0">
        <top style="medium">
          <color indexed="64"/>
        </top>
      </border>
    </dxf>
  </rfmt>
  <rfmt sheetId="1" sqref="A2259" start="0" length="0">
    <dxf>
      <border outline="0">
        <top style="medium">
          <color indexed="64"/>
        </top>
      </border>
    </dxf>
  </rfmt>
  <rfmt sheetId="1" sqref="A2263" start="0" length="0">
    <dxf>
      <border outline="0">
        <top style="medium">
          <color indexed="64"/>
        </top>
      </border>
    </dxf>
  </rfmt>
  <rfmt sheetId="1" sqref="A3239" start="0" length="0">
    <dxf>
      <border outline="0">
        <top style="medium">
          <color indexed="64"/>
        </top>
      </border>
    </dxf>
  </rfmt>
  <rfmt sheetId="1" sqref="A2150" start="0" length="0">
    <dxf>
      <border outline="0">
        <top style="medium">
          <color indexed="64"/>
        </top>
      </border>
    </dxf>
  </rfmt>
  <rfmt sheetId="1" sqref="A2151" start="0" length="0">
    <dxf>
      <border outline="0">
        <top style="medium">
          <color indexed="64"/>
        </top>
      </border>
    </dxf>
  </rfmt>
  <rfmt sheetId="1" sqref="A2152" start="0" length="0">
    <dxf>
      <border outline="0">
        <top style="medium">
          <color indexed="64"/>
        </top>
      </border>
    </dxf>
  </rfmt>
  <rfmt sheetId="1" sqref="A1561" start="0" length="0">
    <dxf>
      <border outline="0">
        <top style="medium">
          <color indexed="64"/>
        </top>
      </border>
    </dxf>
  </rfmt>
  <rfmt sheetId="1" sqref="A1340" start="0" length="0">
    <dxf>
      <border outline="0">
        <top style="medium">
          <color indexed="64"/>
        </top>
      </border>
    </dxf>
  </rfmt>
  <rfmt sheetId="1" sqref="A3442" start="0" length="0">
    <dxf>
      <border outline="0">
        <top style="medium">
          <color indexed="64"/>
        </top>
      </border>
    </dxf>
  </rfmt>
  <rcc rId="6108" sId="1" odxf="1" dxf="1">
    <oc r="A3445">
      <v>326</v>
    </oc>
    <nc r="A3445">
      <v>324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09" sId="1" odxf="1" dxf="1">
    <oc r="A2926">
      <v>327</v>
    </oc>
    <nc r="A2926">
      <v>325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0" sId="1" odxf="1" dxf="1">
    <oc r="A894">
      <v>328</v>
    </oc>
    <nc r="A894">
      <v>326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1" sId="1" odxf="1" dxf="1">
    <oc r="A3360">
      <v>329</v>
    </oc>
    <nc r="A3360">
      <v>327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2" sId="1" odxf="1" dxf="1">
    <oc r="A641">
      <v>330</v>
    </oc>
    <nc r="A641">
      <v>328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3" sId="1" odxf="1" dxf="1">
    <oc r="A985">
      <v>331</v>
    </oc>
    <nc r="A985">
      <v>329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4" sId="1" odxf="1" dxf="1">
    <oc r="A2000">
      <v>332</v>
    </oc>
    <nc r="A2000">
      <v>330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5" sId="1" odxf="1" dxf="1">
    <oc r="A1111">
      <v>333</v>
    </oc>
    <nc r="A1111">
      <v>331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6" sId="1" odxf="1" dxf="1">
    <oc r="A3385">
      <v>334</v>
    </oc>
    <nc r="A3385">
      <v>332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7" sId="1" odxf="1" dxf="1">
    <oc r="A3446">
      <v>335</v>
    </oc>
    <nc r="A3446">
      <v>333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8" sId="1" odxf="1" dxf="1">
    <oc r="A3529">
      <v>336</v>
    </oc>
    <nc r="A3529">
      <v>334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19" sId="1" odxf="1" dxf="1">
    <oc r="A3549">
      <v>337</v>
    </oc>
    <nc r="A3549">
      <v>335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0" sId="1" odxf="1" dxf="1">
    <oc r="A2729">
      <v>338</v>
    </oc>
    <nc r="A2729">
      <v>336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1" sId="1" odxf="1" dxf="1">
    <oc r="A2850">
      <v>339</v>
    </oc>
    <nc r="A2850">
      <v>337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2" sId="1" odxf="1" dxf="1">
    <oc r="A1605">
      <v>340</v>
    </oc>
    <nc r="A1605">
      <v>338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3" sId="1" odxf="1" dxf="1">
    <oc r="A2370">
      <v>341</v>
    </oc>
    <nc r="A2370">
      <v>339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4" sId="1" odxf="1" dxf="1">
    <oc r="A2389">
      <v>342</v>
    </oc>
    <nc r="A2389">
      <v>340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5" sId="1" odxf="1" dxf="1">
    <oc r="A2390">
      <v>343</v>
    </oc>
    <nc r="A2390">
      <v>341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6" sId="1" odxf="1" dxf="1">
    <oc r="A3393">
      <v>344</v>
    </oc>
    <nc r="A3393">
      <v>342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7" sId="1" odxf="1" dxf="1">
    <oc r="A1995">
      <v>345</v>
    </oc>
    <nc r="A1995">
      <v>343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8" sId="1" odxf="1" dxf="1">
    <oc r="A1715">
      <v>346</v>
    </oc>
    <nc r="A1715">
      <v>344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29" sId="1" odxf="1" dxf="1">
    <oc r="A382">
      <v>347</v>
    </oc>
    <nc r="A382">
      <v>345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0" sId="1" odxf="1" dxf="1">
    <oc r="A2562">
      <v>348</v>
    </oc>
    <nc r="A2562">
      <v>346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1" sId="1" odxf="1" dxf="1">
    <oc r="A3415">
      <v>349</v>
    </oc>
    <nc r="A3415">
      <v>347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2" sId="1" odxf="1" dxf="1">
    <oc r="A426">
      <v>350</v>
    </oc>
    <nc r="A426">
      <v>348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3" sId="1" odxf="1" dxf="1">
    <oc r="A2858">
      <v>351</v>
    </oc>
    <nc r="A2858">
      <v>349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4" sId="1" odxf="1" dxf="1">
    <oc r="A1694">
      <v>352</v>
    </oc>
    <nc r="A1694">
      <v>350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5" sId="1" odxf="1" dxf="1">
    <oc r="A3386">
      <v>353</v>
    </oc>
    <nc r="A3386">
      <v>351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6" sId="1" odxf="1" dxf="1">
    <oc r="A1872">
      <v>354</v>
    </oc>
    <nc r="A1872">
      <v>352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7" sId="1" odxf="1" dxf="1">
    <oc r="A2811">
      <v>355</v>
    </oc>
    <nc r="A2811">
      <v>353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8" sId="1" odxf="1" dxf="1">
    <oc r="A2270">
      <v>356</v>
    </oc>
    <nc r="A2270">
      <v>354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39" sId="1" odxf="1" dxf="1">
    <oc r="A1063">
      <v>357</v>
    </oc>
    <nc r="A1063">
      <v>355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0" sId="1" odxf="1" dxf="1">
    <oc r="A2428">
      <v>358</v>
    </oc>
    <nc r="A2428">
      <v>356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1" sId="1" odxf="1" dxf="1">
    <oc r="A1008">
      <v>359</v>
    </oc>
    <nc r="A1008">
      <v>357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2" sId="1" odxf="1" dxf="1">
    <oc r="A2468">
      <v>360</v>
    </oc>
    <nc r="A2468">
      <v>358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3" sId="1" odxf="1" dxf="1">
    <oc r="A3387">
      <v>361</v>
    </oc>
    <nc r="A3387">
      <v>359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4" sId="1" odxf="1" dxf="1">
    <oc r="A848">
      <v>362</v>
    </oc>
    <nc r="A848">
      <v>360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5" sId="1" odxf="1" dxf="1">
    <oc r="A2256">
      <v>363</v>
    </oc>
    <nc r="A2256">
      <v>361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6" sId="1" odxf="1" dxf="1">
    <oc r="A1947">
      <v>364</v>
    </oc>
    <nc r="A1947">
      <v>362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7" sId="1" odxf="1" dxf="1">
    <oc r="A1998">
      <v>365</v>
    </oc>
    <nc r="A1998">
      <v>363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8" sId="1" odxf="1" dxf="1">
    <oc r="A742">
      <v>366</v>
    </oc>
    <nc r="A742">
      <v>364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49" sId="1" odxf="1" dxf="1">
    <oc r="A3550">
      <v>367</v>
    </oc>
    <nc r="A3550">
      <v>365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0" sId="1" odxf="1" dxf="1">
    <oc r="A1850">
      <v>368</v>
    </oc>
    <nc r="A1850">
      <v>366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1" sId="1" odxf="1" dxf="1">
    <oc r="A445">
      <v>369</v>
    </oc>
    <nc r="A445">
      <v>367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2" sId="1" odxf="1" dxf="1">
    <oc r="A2766">
      <v>370</v>
    </oc>
    <nc r="A2766">
      <v>368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3" sId="1" odxf="1" dxf="1">
    <oc r="A3672">
      <v>371</v>
    </oc>
    <nc r="A3672">
      <v>369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4" sId="1" odxf="1" dxf="1">
    <oc r="A1899">
      <v>372</v>
    </oc>
    <nc r="A1899">
      <v>370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5" sId="1" odxf="1" dxf="1">
    <oc r="A2386">
      <v>373</v>
    </oc>
    <nc r="A2386">
      <v>371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6" sId="1" odxf="1" dxf="1">
    <oc r="A1094">
      <v>374</v>
    </oc>
    <nc r="A1094">
      <v>372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7" sId="1" odxf="1" dxf="1">
    <oc r="A510">
      <v>375</v>
    </oc>
    <nc r="A510">
      <v>373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8" sId="1" odxf="1" dxf="1">
    <oc r="A1698">
      <v>376</v>
    </oc>
    <nc r="A1698">
      <v>374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59" sId="1" odxf="1" dxf="1">
    <oc r="A3042">
      <v>377</v>
    </oc>
    <nc r="A3042">
      <v>375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0" sId="1" odxf="1" dxf="1">
    <oc r="A644">
      <v>378</v>
    </oc>
    <nc r="A644">
      <v>376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1" sId="1" odxf="1" dxf="1">
    <oc r="A2721">
      <v>379</v>
    </oc>
    <nc r="A2721">
      <v>377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2" sId="1" odxf="1" dxf="1">
    <oc r="A2722">
      <v>380</v>
    </oc>
    <nc r="A2722">
      <v>378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3" sId="1" odxf="1" dxf="1">
    <oc r="A2545">
      <v>381</v>
    </oc>
    <nc r="A2545">
      <v>379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4" sId="1" odxf="1" dxf="1">
    <oc r="A1022">
      <v>382</v>
    </oc>
    <nc r="A1022">
      <v>380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5" sId="1" odxf="1" dxf="1">
    <oc r="A497">
      <v>383</v>
    </oc>
    <nc r="A497">
      <v>381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6" sId="1" odxf="1" dxf="1">
    <oc r="A1076">
      <v>384</v>
    </oc>
    <nc r="A1076">
      <v>382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7" sId="1" odxf="1" dxf="1">
    <oc r="A1095">
      <v>385</v>
    </oc>
    <nc r="A1095">
      <v>383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8" sId="1" odxf="1" dxf="1">
    <oc r="A3103">
      <v>386</v>
    </oc>
    <nc r="A3103">
      <v>384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69" sId="1" odxf="1" dxf="1">
    <oc r="A3090">
      <v>387</v>
    </oc>
    <nc r="A3090">
      <v>385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0" sId="1" odxf="1" dxf="1">
    <oc r="A1736">
      <v>388</v>
    </oc>
    <nc r="A1736">
      <v>386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1" sId="1" odxf="1" dxf="1">
    <oc r="A2198">
      <v>389</v>
    </oc>
    <nc r="A2198">
      <v>387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2" sId="1" odxf="1" dxf="1">
    <oc r="A212">
      <v>390</v>
    </oc>
    <nc r="A212">
      <v>388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3" sId="1" odxf="1" dxf="1">
    <oc r="A1838">
      <v>391</v>
    </oc>
    <nc r="A1838">
      <v>389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4" sId="1" odxf="1" dxf="1">
    <oc r="A1772">
      <v>392</v>
    </oc>
    <nc r="A1772">
      <v>390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5" sId="1" odxf="1" dxf="1">
    <oc r="A3233">
      <v>393</v>
    </oc>
    <nc r="A3233">
      <v>391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6" sId="1" odxf="1" dxf="1">
    <oc r="A2501">
      <v>394</v>
    </oc>
    <nc r="A2501">
      <v>392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7" sId="1" odxf="1" dxf="1">
    <oc r="A1457">
      <v>395</v>
    </oc>
    <nc r="A1457">
      <v>393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8" sId="1" odxf="1" dxf="1">
    <oc r="A3131">
      <v>396</v>
    </oc>
    <nc r="A3131">
      <v>394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79" sId="1" odxf="1" dxf="1">
    <oc r="A3132">
      <v>397</v>
    </oc>
    <nc r="A3132">
      <v>395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0" sId="1" odxf="1" dxf="1">
    <oc r="A3133">
      <v>398</v>
    </oc>
    <nc r="A3133">
      <v>396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1" sId="1" odxf="1" dxf="1">
    <oc r="A3140">
      <v>399</v>
    </oc>
    <nc r="A3140">
      <v>397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2" sId="1" odxf="1" dxf="1">
    <oc r="A3148">
      <v>400</v>
    </oc>
    <nc r="A3148">
      <v>398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3" sId="1" odxf="1" dxf="1">
    <oc r="A3149">
      <v>401</v>
    </oc>
    <nc r="A3149">
      <v>399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4" sId="1" odxf="1" dxf="1">
    <oc r="A3150">
      <v>402</v>
    </oc>
    <nc r="A3150">
      <v>400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5" sId="1" odxf="1" dxf="1">
    <oc r="A3151">
      <v>403</v>
    </oc>
    <nc r="A3151">
      <v>401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6" sId="1" odxf="1" dxf="1">
    <oc r="A3152">
      <v>404</v>
    </oc>
    <nc r="A3152">
      <v>402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7" sId="1" odxf="1" dxf="1">
    <oc r="A3153">
      <v>405</v>
    </oc>
    <nc r="A3153">
      <v>403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8" sId="1" odxf="1" dxf="1">
    <oc r="A3154">
      <v>406</v>
    </oc>
    <nc r="A3154">
      <v>404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89" sId="1" odxf="1" dxf="1">
    <oc r="A3155">
      <v>407</v>
    </oc>
    <nc r="A3155">
      <v>405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0" sId="1" odxf="1" dxf="1">
    <oc r="A3156">
      <v>408</v>
    </oc>
    <nc r="A3156">
      <v>406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1" sId="1" odxf="1" dxf="1">
    <oc r="A3157">
      <v>409</v>
    </oc>
    <nc r="A3157">
      <v>407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2" sId="1" odxf="1" dxf="1">
    <oc r="A3158">
      <v>410</v>
    </oc>
    <nc r="A3158">
      <v>408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3" sId="1" odxf="1" dxf="1">
    <oc r="A3159">
      <v>411</v>
    </oc>
    <nc r="A3159">
      <v>409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4" sId="1" odxf="1" dxf="1">
    <oc r="A3160">
      <v>412</v>
    </oc>
    <nc r="A3160">
      <v>410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5" sId="1" odxf="1" dxf="1">
    <oc r="A3581">
      <v>413</v>
    </oc>
    <nc r="A3581">
      <v>411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6" sId="1" odxf="1" dxf="1">
    <oc r="A2114">
      <v>414</v>
    </oc>
    <nc r="A2114">
      <v>412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7" sId="1" odxf="1" dxf="1">
    <oc r="A1819">
      <v>415</v>
    </oc>
    <nc r="A1819">
      <v>413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8" sId="1" odxf="1" dxf="1">
    <oc r="A3009">
      <v>416</v>
    </oc>
    <nc r="A3009">
      <v>414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199" sId="1" odxf="1" dxf="1">
    <oc r="A3545">
      <v>417</v>
    </oc>
    <nc r="A3545">
      <v>415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0" sId="1" odxf="1" dxf="1">
    <oc r="A381">
      <v>418</v>
    </oc>
    <nc r="A381">
      <v>416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1" sId="1" odxf="1" dxf="1">
    <oc r="A953">
      <v>419</v>
    </oc>
    <nc r="A953">
      <v>417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2" sId="1" odxf="1" dxf="1">
    <oc r="A2229">
      <v>420</v>
    </oc>
    <nc r="A2229">
      <v>418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3" sId="1" odxf="1" dxf="1">
    <oc r="A573">
      <v>421</v>
    </oc>
    <nc r="A573">
      <v>419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4" sId="1" odxf="1" dxf="1">
    <oc r="A3540">
      <v>422</v>
    </oc>
    <nc r="A3540">
      <v>420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5" sId="1" odxf="1" dxf="1">
    <oc r="A3644">
      <v>423</v>
    </oc>
    <nc r="A3644">
      <v>421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6" sId="1" odxf="1" dxf="1">
    <oc r="A3646">
      <v>424</v>
    </oc>
    <nc r="A3646">
      <v>422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7" sId="1" odxf="1" dxf="1">
    <oc r="A2417">
      <v>425</v>
    </oc>
    <nc r="A2417">
      <v>423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8" sId="1" odxf="1" dxf="1">
    <oc r="A2747">
      <v>426</v>
    </oc>
    <nc r="A2747">
      <v>424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09" sId="1" odxf="1" dxf="1">
    <oc r="A2748">
      <v>427</v>
    </oc>
    <nc r="A2748">
      <v>425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0" sId="1" odxf="1" dxf="1">
    <oc r="A2749">
      <v>428</v>
    </oc>
    <nc r="A2749">
      <v>426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1" sId="1" odxf="1" dxf="1">
    <oc r="A1794">
      <v>429</v>
    </oc>
    <nc r="A1794">
      <v>427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2" sId="1" odxf="1" dxf="1">
    <oc r="A2342">
      <v>430</v>
    </oc>
    <nc r="A2342">
      <v>428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3" sId="1" odxf="1" dxf="1">
    <oc r="A2343">
      <v>431</v>
    </oc>
    <nc r="A2343">
      <v>429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4" sId="1" odxf="1" dxf="1">
    <oc r="A3471">
      <v>432</v>
    </oc>
    <nc r="A3471">
      <v>430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5" sId="1" odxf="1" dxf="1">
    <oc r="A2753">
      <v>433</v>
    </oc>
    <nc r="A2753">
      <v>431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6" sId="1" odxf="1" dxf="1">
    <oc r="A591">
      <v>434</v>
    </oc>
    <nc r="A591">
      <v>432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7" sId="1" odxf="1" dxf="1">
    <oc r="A369">
      <v>435</v>
    </oc>
    <nc r="A369">
      <v>433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8" sId="1" odxf="1" dxf="1">
    <oc r="A1620">
      <v>436</v>
    </oc>
    <nc r="A1620">
      <v>434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19" sId="1" odxf="1" dxf="1">
    <oc r="A3260">
      <v>437</v>
    </oc>
    <nc r="A3260">
      <v>435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0" sId="1" odxf="1" dxf="1">
    <oc r="A3261">
      <v>438</v>
    </oc>
    <nc r="A3261">
      <v>436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1" sId="1" odxf="1" dxf="1">
    <oc r="A3262">
      <v>439</v>
    </oc>
    <nc r="A3262">
      <v>437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2" sId="1" odxf="1" dxf="1">
    <oc r="A966">
      <v>440</v>
    </oc>
    <nc r="A966">
      <v>438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3" sId="1" odxf="1" dxf="1">
    <oc r="A2418">
      <v>441</v>
    </oc>
    <nc r="A2418">
      <v>439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4" sId="1" odxf="1" dxf="1">
    <oc r="A1009">
      <v>442</v>
    </oc>
    <nc r="A1009">
      <v>440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5" sId="1" odxf="1" dxf="1">
    <oc r="A2120">
      <v>443</v>
    </oc>
    <nc r="A2120">
      <v>441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6" sId="1" odxf="1" dxf="1">
    <oc r="A256">
      <v>444</v>
    </oc>
    <nc r="A256">
      <v>442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7" sId="1" odxf="1" dxf="1">
    <oc r="A3632">
      <v>445</v>
    </oc>
    <nc r="A3632">
      <v>443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8" sId="1" odxf="1" dxf="1">
    <oc r="A1787">
      <v>446</v>
    </oc>
    <nc r="A1787">
      <v>444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29" sId="1" odxf="1" dxf="1">
    <oc r="A296">
      <v>447</v>
    </oc>
    <nc r="A296">
      <v>445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0" sId="1" odxf="1" dxf="1">
    <oc r="A1101">
      <v>448</v>
    </oc>
    <nc r="A1101">
      <v>446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1" sId="1" odxf="1" dxf="1">
    <oc r="A3516">
      <v>449</v>
    </oc>
    <nc r="A3516">
      <v>447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2" sId="1" odxf="1" dxf="1">
    <oc r="A1691">
      <v>450</v>
    </oc>
    <nc r="A1691">
      <v>448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3" sId="1" odxf="1" dxf="1">
    <oc r="A1692">
      <v>451</v>
    </oc>
    <nc r="A1692">
      <v>449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4" sId="1" odxf="1" dxf="1">
    <oc r="A2404">
      <v>452</v>
    </oc>
    <nc r="A2404">
      <v>450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5" sId="1" odxf="1" dxf="1">
    <oc r="A3616">
      <v>453</v>
    </oc>
    <nc r="A3616">
      <v>451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6" sId="1" odxf="1" dxf="1">
    <oc r="A403">
      <v>454</v>
    </oc>
    <nc r="A403">
      <v>452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7" sId="1" odxf="1" dxf="1">
    <oc r="A2785">
      <v>455</v>
    </oc>
    <nc r="A2785">
      <v>453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8" sId="1" odxf="1" dxf="1">
    <oc r="A1254">
      <v>456</v>
    </oc>
    <nc r="A1254">
      <v>454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39" sId="1" odxf="1" dxf="1">
    <oc r="A2155">
      <v>457</v>
    </oc>
    <nc r="A2155">
      <v>455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0" sId="1" odxf="1" dxf="1">
    <oc r="A2341">
      <v>458</v>
    </oc>
    <nc r="A2341">
      <v>456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1" sId="1" odxf="1" dxf="1">
    <oc r="A1825">
      <v>459</v>
    </oc>
    <nc r="A1825">
      <v>457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2" sId="1" odxf="1" dxf="1">
    <oc r="A1826">
      <v>460</v>
    </oc>
    <nc r="A1826">
      <v>458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3" sId="1" odxf="1" dxf="1">
    <oc r="A1868">
      <v>461</v>
    </oc>
    <nc r="A1868">
      <v>459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4" sId="1" odxf="1" dxf="1">
    <oc r="A2133">
      <v>462</v>
    </oc>
    <nc r="A2133">
      <v>460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5" sId="1" odxf="1" dxf="1">
    <oc r="A2135">
      <v>463</v>
    </oc>
    <nc r="A2135">
      <v>461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6" sId="1" odxf="1" dxf="1">
    <oc r="A714">
      <v>464</v>
    </oc>
    <nc r="A714">
      <v>462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7" sId="1" odxf="1" dxf="1">
    <oc r="A730">
      <v>465</v>
    </oc>
    <nc r="A730">
      <v>463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8" sId="1" odxf="1" dxf="1">
    <oc r="A1853">
      <v>466</v>
    </oc>
    <nc r="A1853">
      <v>464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49" sId="1" odxf="1" dxf="1">
    <oc r="A1905">
      <v>467</v>
    </oc>
    <nc r="A1905">
      <v>465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0" sId="1" odxf="1" dxf="1">
    <oc r="A2885">
      <v>468</v>
    </oc>
    <nc r="A2885">
      <v>466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1" sId="1" odxf="1" dxf="1">
    <oc r="A2107">
      <v>469</v>
    </oc>
    <nc r="A2107">
      <v>467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2" sId="1" odxf="1" dxf="1">
    <oc r="A425">
      <v>470</v>
    </oc>
    <nc r="A425">
      <v>468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3" sId="1" odxf="1" dxf="1">
    <oc r="A521">
      <v>471</v>
    </oc>
    <nc r="A521">
      <v>469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4" sId="1" odxf="1" dxf="1">
    <oc r="A1633">
      <v>472</v>
    </oc>
    <nc r="A1633">
      <v>470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5" sId="1" odxf="1" dxf="1">
    <oc r="A1688">
      <v>473</v>
    </oc>
    <nc r="A1688">
      <v>471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6" sId="1" odxf="1" dxf="1">
    <oc r="A2668">
      <v>474</v>
    </oc>
    <nc r="A2668">
      <v>472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7" sId="1" odxf="1" dxf="1">
    <oc r="A3434">
      <v>475</v>
    </oc>
    <nc r="A3434">
      <v>473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8" sId="1" odxf="1" dxf="1">
    <oc r="A1953">
      <v>476</v>
    </oc>
    <nc r="A1953">
      <v>474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59" sId="1" odxf="1" dxf="1">
    <oc r="A1525">
      <v>477</v>
    </oc>
    <nc r="A1525">
      <v>475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0" sId="1" odxf="1" dxf="1">
    <oc r="A2280">
      <v>478</v>
    </oc>
    <nc r="A2280">
      <v>476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1" sId="1" odxf="1" dxf="1">
    <oc r="A2388">
      <v>479</v>
    </oc>
    <nc r="A2388">
      <v>477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2" sId="1" odxf="1" dxf="1">
    <oc r="A3230">
      <v>480</v>
    </oc>
    <nc r="A3230">
      <v>478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3" sId="1" odxf="1" dxf="1">
    <oc r="A3572">
      <v>481</v>
    </oc>
    <nc r="A3572">
      <v>479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4" sId="1" odxf="1" dxf="1">
    <oc r="A2489">
      <v>482</v>
    </oc>
    <nc r="A2489">
      <v>480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5" sId="1" odxf="1" dxf="1">
    <oc r="A2493">
      <v>483</v>
    </oc>
    <nc r="A2493">
      <v>481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6" sId="1" odxf="1" dxf="1">
    <oc r="A3235">
      <v>484</v>
    </oc>
    <nc r="A3235">
      <v>482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7" sId="1" odxf="1" dxf="1">
    <oc r="A159">
      <v>485</v>
    </oc>
    <nc r="A159">
      <v>483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8" sId="1" odxf="1" dxf="1">
    <oc r="A163">
      <v>486</v>
    </oc>
    <nc r="A163">
      <v>484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69" sId="1" odxf="1" dxf="1">
    <oc r="A165">
      <v>487</v>
    </oc>
    <nc r="A165">
      <v>485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0" sId="1" odxf="1" dxf="1">
    <oc r="A2777">
      <v>488</v>
    </oc>
    <nc r="A2777">
      <v>486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1" sId="1" odxf="1" dxf="1">
    <oc r="A3622">
      <v>489</v>
    </oc>
    <nc r="A3622">
      <v>487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2" sId="1" odxf="1" dxf="1">
    <oc r="A3639">
      <v>490</v>
    </oc>
    <nc r="A3639">
      <v>488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3" sId="1" odxf="1" dxf="1">
    <oc r="A3580">
      <v>491</v>
    </oc>
    <nc r="A3580">
      <v>489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4" sId="1" odxf="1" dxf="1">
    <oc r="A3587">
      <v>492</v>
    </oc>
    <nc r="A3587">
      <v>490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5" sId="1" odxf="1" dxf="1">
    <oc r="A3624">
      <v>493</v>
    </oc>
    <nc r="A3624">
      <v>491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6" sId="1" odxf="1" dxf="1">
    <oc r="A3625">
      <v>494</v>
    </oc>
    <nc r="A3625">
      <v>492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7" sId="1" odxf="1" dxf="1">
    <oc r="A388">
      <v>495</v>
    </oc>
    <nc r="A388">
      <v>493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8" sId="1" odxf="1" dxf="1">
    <oc r="A389">
      <v>496</v>
    </oc>
    <nc r="A389">
      <v>494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79" sId="1" odxf="1" dxf="1">
    <oc r="A1562">
      <v>497</v>
    </oc>
    <nc r="A1562">
      <v>495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0" sId="1" odxf="1" dxf="1">
    <oc r="A1227">
      <v>498</v>
    </oc>
    <nc r="A1227">
      <v>496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1" sId="1" odxf="1" dxf="1">
    <oc r="A2353">
      <v>499</v>
    </oc>
    <nc r="A2353">
      <v>497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2" sId="1" odxf="1" dxf="1">
    <oc r="A1019">
      <v>500</v>
    </oc>
    <nc r="A1019">
      <v>498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3" sId="1" odxf="1" dxf="1">
    <oc r="A2990">
      <v>501</v>
    </oc>
    <nc r="A2990">
      <v>499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4" sId="1" odxf="1" dxf="1">
    <oc r="A3165">
      <v>502</v>
    </oc>
    <nc r="A3165">
      <v>500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5" sId="1" odxf="1" dxf="1">
    <oc r="A1047">
      <v>503</v>
    </oc>
    <nc r="A1047">
      <v>501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6" sId="1" odxf="1" dxf="1">
    <oc r="A2497">
      <v>504</v>
    </oc>
    <nc r="A2497">
      <v>502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7" sId="1" odxf="1" dxf="1">
    <oc r="A3547">
      <v>505</v>
    </oc>
    <nc r="A3547">
      <v>503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8" sId="1" odxf="1" dxf="1">
    <oc r="A2264">
      <v>506</v>
    </oc>
    <nc r="A2264">
      <v>504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89" sId="1" odxf="1" dxf="1">
    <oc r="A947">
      <v>507</v>
    </oc>
    <nc r="A947">
      <v>505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0" sId="1" odxf="1" dxf="1">
    <oc r="A51">
      <v>508</v>
    </oc>
    <nc r="A51">
      <v>506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1" sId="1" odxf="1" dxf="1">
    <oc r="A3523">
      <v>509</v>
    </oc>
    <nc r="A3523">
      <v>507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2" sId="1" odxf="1" dxf="1">
    <oc r="A2357">
      <v>510</v>
    </oc>
    <nc r="A2357">
      <v>508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3" sId="1" odxf="1" dxf="1">
    <oc r="A2358">
      <v>511</v>
    </oc>
    <nc r="A2358">
      <v>509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4" sId="1" odxf="1" dxf="1">
    <oc r="A2359">
      <v>512</v>
    </oc>
    <nc r="A2359">
      <v>510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5" sId="1" odxf="1" dxf="1">
    <oc r="A2360">
      <v>513</v>
    </oc>
    <nc r="A2360">
      <v>511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6" sId="1" odxf="1" dxf="1">
    <oc r="A2376">
      <v>514</v>
    </oc>
    <nc r="A2376">
      <v>512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7" sId="1" odxf="1" dxf="1">
    <oc r="A2377">
      <v>515</v>
    </oc>
    <nc r="A2377">
      <v>513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8" sId="1" odxf="1" dxf="1">
    <oc r="A2378">
      <v>516</v>
    </oc>
    <nc r="A2378">
      <v>514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299" sId="1" odxf="1" dxf="1">
    <oc r="A1764">
      <v>517</v>
    </oc>
    <nc r="A1764">
      <v>515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0" sId="1" odxf="1" dxf="1">
    <oc r="A3508">
      <v>518</v>
    </oc>
    <nc r="A3508">
      <v>516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1" sId="1" odxf="1" dxf="1">
    <oc r="A484">
      <v>519</v>
    </oc>
    <nc r="A484">
      <v>517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2" sId="1" odxf="1" dxf="1">
    <oc r="A1575">
      <v>520</v>
    </oc>
    <nc r="A1575">
      <v>518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3" sId="1" odxf="1" dxf="1">
    <oc r="A568">
      <v>521</v>
    </oc>
    <nc r="A568">
      <v>519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4" sId="1" odxf="1" dxf="1">
    <oc r="A2085">
      <v>522</v>
    </oc>
    <nc r="A2085">
      <v>520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5" sId="1" odxf="1" dxf="1">
    <oc r="A1977">
      <v>523</v>
    </oc>
    <nc r="A1977">
      <v>521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6" sId="1" odxf="1" dxf="1">
    <oc r="A2750">
      <v>524</v>
    </oc>
    <nc r="A2750">
      <v>522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7" sId="1" odxf="1" dxf="1">
    <oc r="A3320">
      <v>525</v>
    </oc>
    <nc r="A3320">
      <v>523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8" sId="1" odxf="1" dxf="1">
    <oc r="A3108">
      <v>526</v>
    </oc>
    <nc r="A3108">
      <v>524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09" sId="1" odxf="1" dxf="1">
    <oc r="A3109">
      <v>527</v>
    </oc>
    <nc r="A3109">
      <v>525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0" sId="1" odxf="1" dxf="1">
    <oc r="A3110">
      <v>528</v>
    </oc>
    <nc r="A3110">
      <v>526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1" sId="1" odxf="1" dxf="1">
    <oc r="A3111">
      <v>529</v>
    </oc>
    <nc r="A3111">
      <v>527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2" sId="1" odxf="1" dxf="1">
    <oc r="A3112">
      <v>530</v>
    </oc>
    <nc r="A3112">
      <v>528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3" sId="1" odxf="1" dxf="1">
    <oc r="A3113">
      <v>531</v>
    </oc>
    <nc r="A3113">
      <v>529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4" sId="1" odxf="1" dxf="1">
    <oc r="A3114">
      <v>532</v>
    </oc>
    <nc r="A3114">
      <v>530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5" sId="1" odxf="1" dxf="1">
    <oc r="A3115">
      <v>533</v>
    </oc>
    <nc r="A3115">
      <v>531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6" sId="1" odxf="1" dxf="1">
    <oc r="A3116">
      <v>534</v>
    </oc>
    <nc r="A3116">
      <v>532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7" sId="1" odxf="1" dxf="1">
    <oc r="A3125">
      <v>535</v>
    </oc>
    <nc r="A3125">
      <v>533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8" sId="1" odxf="1" dxf="1">
    <oc r="A3126">
      <v>536</v>
    </oc>
    <nc r="A3126">
      <v>534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19" sId="1" odxf="1" dxf="1">
    <oc r="A3127">
      <v>537</v>
    </oc>
    <nc r="A3127">
      <v>535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0" sId="1" odxf="1" dxf="1">
    <oc r="A3128">
      <v>538</v>
    </oc>
    <nc r="A3128">
      <v>536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1" sId="1" odxf="1" dxf="1">
    <oc r="A3129">
      <v>539</v>
    </oc>
    <nc r="A3129">
      <v>537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2" sId="1" odxf="1" dxf="1">
    <oc r="A3130">
      <v>540</v>
    </oc>
    <nc r="A3130">
      <v>538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3" sId="1" odxf="1" dxf="1">
    <oc r="A3134">
      <v>541</v>
    </oc>
    <nc r="A3134">
      <v>539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4" sId="1" odxf="1" dxf="1">
    <oc r="A3135">
      <v>542</v>
    </oc>
    <nc r="A3135">
      <v>540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5" sId="1" odxf="1" dxf="1">
    <oc r="A3136">
      <v>543</v>
    </oc>
    <nc r="A3136">
      <v>541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6" sId="1" odxf="1" dxf="1">
    <oc r="A3137">
      <v>544</v>
    </oc>
    <nc r="A3137">
      <v>542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7" sId="1" odxf="1" dxf="1">
    <oc r="A3138">
      <v>545</v>
    </oc>
    <nc r="A3138">
      <v>543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8" sId="1" odxf="1" dxf="1">
    <oc r="A3139">
      <v>546</v>
    </oc>
    <nc r="A3139">
      <v>544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29" sId="1" odxf="1" dxf="1">
    <oc r="A3203">
      <v>547</v>
    </oc>
    <nc r="A3203">
      <v>545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0" sId="1" odxf="1" dxf="1">
    <oc r="A3303">
      <v>548</v>
    </oc>
    <nc r="A3303">
      <v>546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1" sId="1" odxf="1" dxf="1">
    <oc r="A3304">
      <v>549</v>
    </oc>
    <nc r="A3304">
      <v>547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2" sId="1" odxf="1" dxf="1">
    <oc r="A3305">
      <v>550</v>
    </oc>
    <nc r="A3305">
      <v>548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3" sId="1" odxf="1" dxf="1">
    <oc r="A3306">
      <v>551</v>
    </oc>
    <nc r="A3306">
      <v>549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4" sId="1" odxf="1" dxf="1">
    <oc r="A3325">
      <v>552</v>
    </oc>
    <nc r="A3325">
      <v>550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5" sId="1" odxf="1" dxf="1">
    <oc r="A3326">
      <v>553</v>
    </oc>
    <nc r="A3326">
      <v>551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6" sId="1" odxf="1" dxf="1">
    <oc r="A3327">
      <v>554</v>
    </oc>
    <nc r="A3327">
      <v>552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7" sId="1" odxf="1" dxf="1">
    <oc r="A3328">
      <v>555</v>
    </oc>
    <nc r="A3328">
      <v>553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8" sId="1" odxf="1" dxf="1">
    <oc r="A3329">
      <v>556</v>
    </oc>
    <nc r="A3329">
      <v>554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39" sId="1" odxf="1" dxf="1">
    <oc r="A3330">
      <v>557</v>
    </oc>
    <nc r="A3330">
      <v>555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0" sId="1" odxf="1" dxf="1">
    <oc r="A3331">
      <v>558</v>
    </oc>
    <nc r="A3331">
      <v>556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1" sId="1" odxf="1" dxf="1">
    <oc r="A3332">
      <v>559</v>
    </oc>
    <nc r="A3332">
      <v>557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2" sId="1" odxf="1" dxf="1">
    <oc r="A3346">
      <v>560</v>
    </oc>
    <nc r="A3346">
      <v>558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3" sId="1" odxf="1" dxf="1">
    <oc r="A3347">
      <v>561</v>
    </oc>
    <nc r="A3347">
      <v>559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4" sId="1" odxf="1" dxf="1">
    <oc r="A3348">
      <v>562</v>
    </oc>
    <nc r="A3348">
      <v>560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5" sId="1" odxf="1" dxf="1">
    <oc r="A3349">
      <v>563</v>
    </oc>
    <nc r="A3349">
      <v>561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6" sId="1" odxf="1" dxf="1">
    <oc r="A3350">
      <v>564</v>
    </oc>
    <nc r="A3350">
      <v>562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7" sId="1" odxf="1" dxf="1">
    <oc r="A3351">
      <v>565</v>
    </oc>
    <nc r="A3351">
      <v>563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8" sId="1" odxf="1" dxf="1">
    <oc r="A3352">
      <v>566</v>
    </oc>
    <nc r="A3352">
      <v>564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49" sId="1" odxf="1" dxf="1">
    <oc r="A3353">
      <v>567</v>
    </oc>
    <nc r="A3353">
      <v>565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0" sId="1" odxf="1" dxf="1">
    <oc r="A3354">
      <v>568</v>
    </oc>
    <nc r="A3354">
      <v>566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1" sId="1" odxf="1" dxf="1">
    <oc r="A2012">
      <v>569</v>
    </oc>
    <nc r="A2012">
      <v>567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2" sId="1" odxf="1" dxf="1">
    <oc r="A634">
      <v>570</v>
    </oc>
    <nc r="A634">
      <v>568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3" sId="1" odxf="1" dxf="1">
    <oc r="A1693">
      <v>571</v>
    </oc>
    <nc r="A1693">
      <v>569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4" sId="1" odxf="1" dxf="1">
    <oc r="A2075">
      <v>572</v>
    </oc>
    <nc r="A2075">
      <v>570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5" sId="1" odxf="1" dxf="1">
    <oc r="A2891">
      <v>573</v>
    </oc>
    <nc r="A2891">
      <v>571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6" sId="1" odxf="1" dxf="1">
    <oc r="A1260">
      <v>574</v>
    </oc>
    <nc r="A1260">
      <v>572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7" sId="1" odxf="1" dxf="1">
    <oc r="A2148">
      <v>575</v>
    </oc>
    <nc r="A2148">
      <v>573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8" sId="1" odxf="1" dxf="1">
    <oc r="A3652">
      <v>576</v>
    </oc>
    <nc r="A3652">
      <v>574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59" sId="1" odxf="1" dxf="1">
    <oc r="A2394">
      <v>577</v>
    </oc>
    <nc r="A2394">
      <v>575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0" sId="1" odxf="1" dxf="1">
    <oc r="A3674">
      <v>578</v>
    </oc>
    <nc r="A3674">
      <v>576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1" sId="1" odxf="1" dxf="1">
    <oc r="A2598">
      <v>579</v>
    </oc>
    <nc r="A2598">
      <v>577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2" sId="1" odxf="1" dxf="1">
    <oc r="A3603">
      <v>580</v>
    </oc>
    <nc r="A3603">
      <v>578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3" sId="1" odxf="1" dxf="1">
    <oc r="A3091">
      <v>581</v>
    </oc>
    <nc r="A3091">
      <v>579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4" sId="1" odxf="1" dxf="1">
    <oc r="A2539">
      <v>582</v>
    </oc>
    <nc r="A2539">
      <v>580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5" sId="1" odxf="1" dxf="1">
    <oc r="A458">
      <v>583</v>
    </oc>
    <nc r="A458">
      <v>581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6" sId="1" odxf="1" dxf="1">
    <oc r="A344">
      <v>584</v>
    </oc>
    <nc r="A344">
      <v>582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7" sId="1" odxf="1" dxf="1">
    <oc r="A3427">
      <v>585</v>
    </oc>
    <nc r="A3427">
      <v>583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8" sId="1" odxf="1" dxf="1">
    <oc r="A1821">
      <v>586</v>
    </oc>
    <nc r="A1821">
      <v>584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69" sId="1" odxf="1" dxf="1">
    <oc r="A2498">
      <v>587</v>
    </oc>
    <nc r="A2498">
      <v>585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0" sId="1" odxf="1" dxf="1">
    <oc r="A1283">
      <v>588</v>
    </oc>
    <nc r="A1283">
      <v>586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1" sId="1" odxf="1" dxf="1">
    <oc r="A2444">
      <v>589</v>
    </oc>
    <nc r="A2444">
      <v>587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2" sId="1" odxf="1" dxf="1">
    <oc r="A3031">
      <v>590</v>
    </oc>
    <nc r="A3031">
      <v>588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3" sId="1" odxf="1" dxf="1">
    <oc r="A868">
      <v>591</v>
    </oc>
    <nc r="A868">
      <v>589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4" sId="1" odxf="1" dxf="1">
    <oc r="A53">
      <v>592</v>
    </oc>
    <nc r="A53">
      <v>590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5" sId="1" odxf="1" dxf="1">
    <oc r="A2329">
      <v>593</v>
    </oc>
    <nc r="A2329">
      <v>591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6" sId="1" odxf="1" dxf="1">
    <oc r="A2618">
      <v>594</v>
    </oc>
    <nc r="A2618">
      <v>592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7" sId="1" odxf="1" dxf="1">
    <oc r="A317">
      <v>595</v>
    </oc>
    <nc r="A317">
      <v>593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8" sId="1" odxf="1" dxf="1">
    <oc r="A199">
      <v>596</v>
    </oc>
    <nc r="A199">
      <v>594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79" sId="1" odxf="1" dxf="1">
    <oc r="A200">
      <v>597</v>
    </oc>
    <nc r="A200">
      <v>595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0" sId="1" odxf="1" dxf="1">
    <oc r="A401">
      <v>598</v>
    </oc>
    <nc r="A401">
      <v>596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1" sId="1" odxf="1" dxf="1">
    <oc r="A797">
      <v>599</v>
    </oc>
    <nc r="A797">
      <v>597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2" sId="1" odxf="1" dxf="1">
    <oc r="A2762">
      <v>600</v>
    </oc>
    <nc r="A2762">
      <v>598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3" sId="1" odxf="1" dxf="1">
    <oc r="A2274">
      <v>601</v>
    </oc>
    <nc r="A2274">
      <v>599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4" sId="1" odxf="1" dxf="1">
    <oc r="A1015">
      <v>602</v>
    </oc>
    <nc r="A1015">
      <v>600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5" sId="1" odxf="1" dxf="1">
    <oc r="A2154">
      <v>603</v>
    </oc>
    <nc r="A2154">
      <v>601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6" sId="1" odxf="1" dxf="1">
    <oc r="A795">
      <v>604</v>
    </oc>
    <nc r="A795">
      <v>602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7" sId="1" odxf="1" dxf="1">
    <oc r="A1411">
      <v>605</v>
    </oc>
    <nc r="A1411">
      <v>603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8" sId="1" odxf="1" dxf="1">
    <oc r="A205">
      <v>606</v>
    </oc>
    <nc r="A205">
      <v>604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89" sId="1" odxf="1" dxf="1">
    <oc r="A2757">
      <v>607</v>
    </oc>
    <nc r="A2757">
      <v>605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0" sId="1" odxf="1" dxf="1">
    <oc r="A2396">
      <v>608</v>
    </oc>
    <nc r="A2396">
      <v>606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1" sId="1" odxf="1" dxf="1">
    <oc r="A2397">
      <v>609</v>
    </oc>
    <nc r="A2397">
      <v>607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2" sId="1" odxf="1" dxf="1">
    <oc r="A3416">
      <v>610</v>
    </oc>
    <nc r="A3416">
      <v>608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3" sId="1" odxf="1" dxf="1">
    <oc r="A3417">
      <v>611</v>
    </oc>
    <nc r="A3417">
      <v>609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4" sId="1" odxf="1" dxf="1">
    <oc r="A1624">
      <v>612</v>
    </oc>
    <nc r="A1624">
      <v>610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5" sId="1" odxf="1" dxf="1">
    <oc r="A700">
      <v>613</v>
    </oc>
    <nc r="A700">
      <v>611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6" sId="1" odxf="1" dxf="1">
    <oc r="A34">
      <v>614</v>
    </oc>
    <nc r="A34">
      <v>612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7" sId="1" odxf="1" dxf="1">
    <oc r="A699">
      <v>615</v>
    </oc>
    <nc r="A699">
      <v>613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8" sId="1" odxf="1" dxf="1">
    <oc r="A1228">
      <v>616</v>
    </oc>
    <nc r="A1228">
      <v>614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399" sId="1" odxf="1" dxf="1">
    <oc r="A1799">
      <v>617</v>
    </oc>
    <nc r="A1799">
      <v>615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0" sId="1" odxf="1" dxf="1">
    <oc r="A2674">
      <v>618</v>
    </oc>
    <nc r="A2674">
      <v>616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1" sId="1" odxf="1" dxf="1">
    <oc r="A3242">
      <v>619</v>
    </oc>
    <nc r="A3242">
      <v>617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2" sId="1" odxf="1" dxf="1">
    <oc r="A3246">
      <v>620</v>
    </oc>
    <nc r="A3246">
      <v>618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3" sId="1" odxf="1" dxf="1">
    <oc r="A3247">
      <v>621</v>
    </oc>
    <nc r="A3247">
      <v>619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4" sId="1" odxf="1" dxf="1">
    <oc r="A1157">
      <v>622</v>
    </oc>
    <nc r="A1157">
      <v>620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5" sId="1" odxf="1" dxf="1">
    <oc r="A854">
      <v>623</v>
    </oc>
    <nc r="A854">
      <v>621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6" sId="1" odxf="1" dxf="1">
    <oc r="A2126">
      <v>624</v>
    </oc>
    <nc r="A2126">
      <v>622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7" sId="1" odxf="1" dxf="1">
    <oc r="A1621">
      <v>625</v>
    </oc>
    <nc r="A1621">
      <v>623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8" sId="1" odxf="1" dxf="1">
    <oc r="A3271">
      <v>626</v>
    </oc>
    <nc r="A3271">
      <v>624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09" sId="1" odxf="1" dxf="1">
    <oc r="A2180">
      <v>627</v>
    </oc>
    <nc r="A2180">
      <v>625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0" sId="1" odxf="1" dxf="1">
    <oc r="A434">
      <v>628</v>
    </oc>
    <nc r="A434">
      <v>626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1" sId="1" odxf="1" dxf="1">
    <oc r="A3206">
      <v>629</v>
    </oc>
    <nc r="A3206">
      <v>627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2" sId="1" odxf="1" dxf="1">
    <oc r="A3478">
      <v>630</v>
    </oc>
    <nc r="A3478">
      <v>628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3" sId="1" odxf="1" dxf="1">
    <oc r="A2046">
      <v>631</v>
    </oc>
    <nc r="A2046">
      <v>629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4" sId="1" odxf="1" dxf="1">
    <oc r="A62">
      <v>632</v>
    </oc>
    <nc r="A62">
      <v>630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5" sId="1" odxf="1" dxf="1">
    <oc r="A3359">
      <v>633</v>
    </oc>
    <nc r="A3359">
      <v>631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6" sId="1" odxf="1" dxf="1">
    <oc r="A3361">
      <v>634</v>
    </oc>
    <nc r="A3361">
      <v>632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7" sId="1" odxf="1" dxf="1">
    <oc r="A939">
      <v>635</v>
    </oc>
    <nc r="A939">
      <v>633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8" sId="1" odxf="1" dxf="1">
    <oc r="A2328">
      <v>636</v>
    </oc>
    <nc r="A2328">
      <v>634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19" sId="1" odxf="1" dxf="1">
    <oc r="A1508">
      <v>637</v>
    </oc>
    <nc r="A1508">
      <v>635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0" sId="1" odxf="1" dxf="1">
    <oc r="A2113">
      <v>638</v>
    </oc>
    <nc r="A2113">
      <v>636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1" sId="1" odxf="1" dxf="1">
    <oc r="A371">
      <v>639</v>
    </oc>
    <nc r="A371">
      <v>637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2" sId="1" odxf="1" dxf="1">
    <oc r="A2160">
      <v>640</v>
    </oc>
    <nc r="A2160">
      <v>638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3" sId="1" odxf="1" dxf="1">
    <oc r="A2161">
      <v>641</v>
    </oc>
    <nc r="A2161">
      <v>639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4" sId="1" odxf="1" dxf="1">
    <oc r="A2163">
      <v>642</v>
    </oc>
    <nc r="A2163">
      <v>640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5" sId="1" odxf="1" dxf="1">
    <oc r="A618">
      <v>643</v>
    </oc>
    <nc r="A618">
      <v>641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6" sId="1" odxf="1" dxf="1">
    <oc r="A418">
      <v>644</v>
    </oc>
    <nc r="A418">
      <v>642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7" sId="1" odxf="1" dxf="1">
    <oc r="A2210">
      <v>645</v>
    </oc>
    <nc r="A2210">
      <v>643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8" sId="1" odxf="1" dxf="1">
    <oc r="A1100">
      <v>646</v>
    </oc>
    <nc r="A1100">
      <v>644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29" sId="1" odxf="1" dxf="1">
    <oc r="A1114">
      <v>647</v>
    </oc>
    <nc r="A1114">
      <v>645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0" sId="1" odxf="1" dxf="1">
    <oc r="A2166">
      <v>648</v>
    </oc>
    <nc r="A2166">
      <v>646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1" sId="1" odxf="1" dxf="1">
    <oc r="A1455">
      <v>649</v>
    </oc>
    <nc r="A1455">
      <v>647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2" sId="1" odxf="1" dxf="1">
    <oc r="A333">
      <v>650</v>
    </oc>
    <nc r="A333">
      <v>648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3" sId="1" odxf="1" dxf="1">
    <oc r="A396">
      <v>651</v>
    </oc>
    <nc r="A396">
      <v>649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4" sId="1" odxf="1" dxf="1">
    <oc r="A489">
      <v>652</v>
    </oc>
    <nc r="A489">
      <v>650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5" sId="1" odxf="1" dxf="1">
    <oc r="A831">
      <v>653</v>
    </oc>
    <nc r="A831">
      <v>651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6" sId="1" odxf="1" dxf="1">
    <oc r="A1465">
      <v>654</v>
    </oc>
    <nc r="A1465">
      <v>652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7" sId="1" odxf="1" dxf="1">
    <oc r="A1582">
      <v>655</v>
    </oc>
    <nc r="A1582">
      <v>653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8" sId="1" odxf="1" dxf="1">
    <oc r="A681">
      <v>656</v>
    </oc>
    <nc r="A681">
      <v>654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39" sId="1" odxf="1" dxf="1">
    <oc r="A1162">
      <v>657</v>
    </oc>
    <nc r="A1162">
      <v>655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0" sId="1" odxf="1" dxf="1">
    <oc r="A3060">
      <v>658</v>
    </oc>
    <nc r="A3060">
      <v>656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1" sId="1" odxf="1" dxf="1">
    <oc r="A1614">
      <v>659</v>
    </oc>
    <nc r="A1614">
      <v>657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2" sId="1" odxf="1" dxf="1">
    <oc r="A1452">
      <v>660</v>
    </oc>
    <nc r="A1452">
      <v>658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3" sId="1" odxf="1" dxf="1">
    <oc r="A2234">
      <v>661</v>
    </oc>
    <nc r="A2234">
      <v>659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4" sId="1" odxf="1" dxf="1">
    <oc r="A59">
      <v>662</v>
    </oc>
    <nc r="A59">
      <v>660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5" sId="1" odxf="1" dxf="1">
    <oc r="A2147">
      <v>663</v>
    </oc>
    <nc r="A2147">
      <v>661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6" sId="1" odxf="1" dxf="1">
    <oc r="A3034">
      <v>664</v>
    </oc>
    <nc r="A3034">
      <v>662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7" sId="1" odxf="1" dxf="1">
    <oc r="A3487">
      <v>665</v>
    </oc>
    <nc r="A3487">
      <v>663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8" sId="1" odxf="1" dxf="1">
    <oc r="A295">
      <v>666</v>
    </oc>
    <nc r="A295">
      <v>664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49" sId="1" odxf="1" dxf="1">
    <oc r="A1800">
      <v>667</v>
    </oc>
    <nc r="A1800">
      <v>665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0" sId="1" odxf="1" dxf="1">
    <oc r="A1200">
      <v>668</v>
    </oc>
    <nc r="A1200">
      <v>666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1" sId="1" odxf="1" dxf="1">
    <oc r="A2182">
      <v>669</v>
    </oc>
    <nc r="A2182">
      <v>667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2" sId="1" odxf="1" dxf="1">
    <oc r="A2347">
      <v>670</v>
    </oc>
    <nc r="A2347">
      <v>668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3" sId="1" odxf="1" dxf="1">
    <oc r="A516">
      <v>671</v>
    </oc>
    <nc r="A516">
      <v>669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4" sId="1" odxf="1" dxf="1">
    <oc r="A2727">
      <v>672</v>
    </oc>
    <nc r="A2727">
      <v>670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5" sId="1" odxf="1" dxf="1">
    <oc r="A1494">
      <v>673</v>
    </oc>
    <nc r="A1494">
      <v>671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6" sId="1" odxf="1" dxf="1">
    <oc r="A1276">
      <v>674</v>
    </oc>
    <nc r="A1276">
      <v>672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7" sId="1" odxf="1" dxf="1">
    <oc r="A2442">
      <v>675</v>
    </oc>
    <nc r="A2442">
      <v>673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8" sId="1" odxf="1" dxf="1">
    <oc r="A2127">
      <v>676</v>
    </oc>
    <nc r="A2127">
      <v>674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59" sId="1" odxf="1" dxf="1">
    <oc r="A2371">
      <v>677</v>
    </oc>
    <nc r="A2371">
      <v>675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0" sId="1" odxf="1" dxf="1">
    <oc r="A840">
      <v>678</v>
    </oc>
    <nc r="A840">
      <v>676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1" sId="1" odxf="1" dxf="1">
    <oc r="A1410">
      <v>679</v>
    </oc>
    <nc r="A1410">
      <v>677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2" sId="1" odxf="1" dxf="1">
    <oc r="A2517">
      <v>680</v>
    </oc>
    <nc r="A2517">
      <v>678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3" sId="1" odxf="1" dxf="1">
    <oc r="A2518">
      <v>681</v>
    </oc>
    <nc r="A2518">
      <v>679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4" sId="1" odxf="1" dxf="1">
    <oc r="A2480">
      <v>682</v>
    </oc>
    <nc r="A2480">
      <v>680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5" sId="1" odxf="1" dxf="1">
    <oc r="A2482">
      <v>683</v>
    </oc>
    <nc r="A2482">
      <v>681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6" sId="1" odxf="1" dxf="1">
    <oc r="A2483">
      <v>684</v>
    </oc>
    <nc r="A2483">
      <v>682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7" sId="1" odxf="1" dxf="1">
    <oc r="A929">
      <v>685</v>
    </oc>
    <nc r="A929">
      <v>683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8" sId="1" odxf="1" dxf="1">
    <oc r="A1700">
      <v>686</v>
    </oc>
    <nc r="A1700">
      <v>684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69" sId="1" odxf="1" dxf="1">
    <oc r="A2869">
      <v>687</v>
    </oc>
    <nc r="A2869">
      <v>685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0" sId="1" odxf="1" dxf="1">
    <oc r="A96">
      <v>688</v>
    </oc>
    <nc r="A96">
      <v>686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1" sId="1" odxf="1" dxf="1">
    <oc r="A1918">
      <v>689</v>
    </oc>
    <nc r="A1918">
      <v>687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2" sId="1" odxf="1" dxf="1">
    <oc r="A693">
      <v>690</v>
    </oc>
    <nc r="A693">
      <v>688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3" sId="1" odxf="1" dxf="1">
    <oc r="A1253">
      <v>691</v>
    </oc>
    <nc r="A1253">
      <v>689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4" sId="1" odxf="1" dxf="1">
    <oc r="A173">
      <v>692</v>
    </oc>
    <nc r="A173">
      <v>690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5" sId="1" odxf="1" dxf="1">
    <oc r="A2463">
      <v>693</v>
    </oc>
    <nc r="A2463">
      <v>691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6" sId="1" odxf="1" dxf="1">
    <oc r="A2515">
      <v>694</v>
    </oc>
    <nc r="A2515">
      <v>692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7" sId="1" odxf="1" dxf="1">
    <oc r="A3600">
      <v>695</v>
    </oc>
    <nc r="A3600">
      <v>693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8" sId="1" odxf="1" dxf="1">
    <oc r="A1230">
      <v>696</v>
    </oc>
    <nc r="A1230">
      <v>694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79" sId="1" odxf="1" dxf="1">
    <oc r="A378">
      <v>697</v>
    </oc>
    <nc r="A378">
      <v>695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0" sId="1" odxf="1" dxf="1">
    <oc r="A1146">
      <v>698</v>
    </oc>
    <nc r="A1146">
      <v>696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1" sId="1" odxf="1" dxf="1">
    <oc r="A2093">
      <v>699</v>
    </oc>
    <nc r="A2093">
      <v>697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2" sId="1" odxf="1" dxf="1">
    <oc r="A2382">
      <v>700</v>
    </oc>
    <nc r="A2382">
      <v>698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3" sId="1" odxf="1" dxf="1">
    <oc r="A2082">
      <v>701</v>
    </oc>
    <nc r="A2082">
      <v>699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4" sId="1" odxf="1" dxf="1">
    <oc r="A1959">
      <v>702</v>
    </oc>
    <nc r="A1959">
      <v>700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5" sId="1" odxf="1" dxf="1">
    <oc r="A842">
      <v>703</v>
    </oc>
    <nc r="A842">
      <v>701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6" sId="1" odxf="1" dxf="1">
    <oc r="A2072">
      <v>704</v>
    </oc>
    <nc r="A2072">
      <v>702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7" sId="1" odxf="1" dxf="1">
    <oc r="A2334">
      <v>705</v>
    </oc>
    <nc r="A2334">
      <v>703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8" sId="1" odxf="1" dxf="1">
    <oc r="A2736">
      <v>706</v>
    </oc>
    <nc r="A2736">
      <v>704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89" sId="1" odxf="1" dxf="1">
    <oc r="A63">
      <v>707</v>
    </oc>
    <nc r="A63">
      <v>705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0" sId="1" odxf="1" dxf="1">
    <oc r="A553">
      <v>708</v>
    </oc>
    <nc r="A553">
      <v>706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1" sId="1" odxf="1" dxf="1">
    <oc r="A554">
      <v>709</v>
    </oc>
    <nc r="A554">
      <v>707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2" sId="1" odxf="1" dxf="1">
    <oc r="A1030">
      <v>710</v>
    </oc>
    <nc r="A1030">
      <v>708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3" sId="1" odxf="1" dxf="1">
    <oc r="A2295">
      <v>711</v>
    </oc>
    <nc r="A2295">
      <v>709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4" sId="1" odxf="1" dxf="1">
    <oc r="A2296">
      <v>712</v>
    </oc>
    <nc r="A2296">
      <v>710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5" sId="1" odxf="1" dxf="1">
    <oc r="A2580">
      <v>713</v>
    </oc>
    <nc r="A2580">
      <v>711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6" sId="1" odxf="1" dxf="1">
    <oc r="A2581">
      <v>714</v>
    </oc>
    <nc r="A2581">
      <v>712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7" sId="1" odxf="1" dxf="1">
    <oc r="A1486">
      <v>715</v>
    </oc>
    <nc r="A1486">
      <v>713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8" sId="1" odxf="1" dxf="1">
    <oc r="A3217">
      <v>716</v>
    </oc>
    <nc r="A3217">
      <v>714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499" sId="1" odxf="1" dxf="1">
    <oc r="A3454">
      <v>717</v>
    </oc>
    <nc r="A3454">
      <v>715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0" sId="1" odxf="1" dxf="1">
    <oc r="A1454">
      <v>718</v>
    </oc>
    <nc r="A1454">
      <v>716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1" sId="1" odxf="1" dxf="1">
    <oc r="A1946">
      <v>719</v>
    </oc>
    <nc r="A1946">
      <v>717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2" sId="1" odxf="1" dxf="1">
    <oc r="A3173">
      <v>720</v>
    </oc>
    <nc r="A3173">
      <v>718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3" sId="1" odxf="1" dxf="1">
    <oc r="A2986">
      <v>721</v>
    </oc>
    <nc r="A2986">
      <v>719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4" sId="1" odxf="1" dxf="1">
    <oc r="A2987">
      <v>722</v>
    </oc>
    <nc r="A2987">
      <v>720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5" sId="1" odxf="1" dxf="1">
    <oc r="A2057">
      <v>723</v>
    </oc>
    <nc r="A2057">
      <v>721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6" sId="1" odxf="1" dxf="1">
    <oc r="A943">
      <v>724</v>
    </oc>
    <nc r="A943">
      <v>722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7" sId="1" odxf="1" dxf="1">
    <oc r="A624">
      <v>725</v>
    </oc>
    <nc r="A624">
      <v>723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8" sId="1" odxf="1" dxf="1">
    <oc r="A625">
      <v>726</v>
    </oc>
    <nc r="A625">
      <v>724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09" sId="1" odxf="1" dxf="1">
    <oc r="A2040">
      <v>727</v>
    </oc>
    <nc r="A2040">
      <v>725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0" sId="1" odxf="1" dxf="1">
    <oc r="A936">
      <v>728</v>
    </oc>
    <nc r="A936">
      <v>726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1" sId="1" odxf="1" dxf="1">
    <oc r="A1928">
      <v>729</v>
    </oc>
    <nc r="A1928">
      <v>727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2" sId="1" odxf="1" dxf="1">
    <oc r="A1929">
      <v>730</v>
    </oc>
    <nc r="A1929">
      <v>728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3" sId="1" odxf="1" dxf="1">
    <oc r="A1930">
      <v>731</v>
    </oc>
    <nc r="A1930">
      <v>729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4" sId="1" odxf="1" dxf="1">
    <oc r="A1931">
      <v>732</v>
    </oc>
    <nc r="A1931">
      <v>730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5" sId="1" odxf="1" dxf="1">
    <oc r="A923">
      <v>733</v>
    </oc>
    <nc r="A923">
      <v>731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6" sId="1" odxf="1" dxf="1">
    <oc r="A940">
      <v>734</v>
    </oc>
    <nc r="A940">
      <v>732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7" sId="1" odxf="1" dxf="1">
    <oc r="A424">
      <v>735</v>
    </oc>
    <nc r="A424">
      <v>733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8" sId="1" odxf="1" dxf="1">
    <oc r="A485">
      <v>736</v>
    </oc>
    <nc r="A485">
      <v>734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19" sId="1" odxf="1" dxf="1">
    <oc r="A1961">
      <v>737</v>
    </oc>
    <nc r="A1961">
      <v>735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0" sId="1" odxf="1" dxf="1">
    <oc r="A1974">
      <v>738</v>
    </oc>
    <nc r="A1974">
      <v>736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1" sId="1" odxf="1" dxf="1">
    <oc r="A1433">
      <v>739</v>
    </oc>
    <nc r="A1433">
      <v>737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2" sId="1" odxf="1" dxf="1">
    <oc r="A2677">
      <v>740</v>
    </oc>
    <nc r="A2677">
      <v>738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3" sId="1" odxf="1" dxf="1">
    <oc r="A918">
      <v>741</v>
    </oc>
    <nc r="A918">
      <v>739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4" sId="1" odxf="1" dxf="1">
    <oc r="A1054">
      <v>742</v>
    </oc>
    <nc r="A1054">
      <v>740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5" sId="1" odxf="1" dxf="1">
    <oc r="A1451">
      <v>743</v>
    </oc>
    <nc r="A1451">
      <v>741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6" sId="1" odxf="1" dxf="1">
    <oc r="A2561">
      <v>744</v>
    </oc>
    <nc r="A2561">
      <v>742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7" sId="1" odxf="1" dxf="1">
    <oc r="A506">
      <v>745</v>
    </oc>
    <nc r="A506">
      <v>743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8" sId="1" odxf="1" dxf="1">
    <oc r="A533">
      <v>746</v>
    </oc>
    <nc r="A533">
      <v>744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29" sId="1" odxf="1" dxf="1">
    <oc r="A535">
      <v>747</v>
    </oc>
    <nc r="A535">
      <v>745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0" sId="1" odxf="1" dxf="1">
    <oc r="A536">
      <v>748</v>
    </oc>
    <nc r="A536">
      <v>746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1" sId="1" odxf="1" dxf="1">
    <oc r="A2847">
      <v>749</v>
    </oc>
    <nc r="A2847">
      <v>747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2" sId="1" odxf="1" dxf="1">
    <oc r="A3448">
      <v>750</v>
    </oc>
    <nc r="A3448">
      <v>748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3" sId="1" odxf="1" dxf="1">
    <oc r="A169">
      <v>751</v>
    </oc>
    <nc r="A169">
      <v>749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4" sId="1" odxf="1" dxf="1">
    <oc r="A197">
      <v>752</v>
    </oc>
    <nc r="A197">
      <v>750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5" sId="1" odxf="1" dxf="1">
    <oc r="A386">
      <v>753</v>
    </oc>
    <nc r="A386">
      <v>751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6" sId="1" odxf="1" dxf="1">
    <oc r="A1558">
      <v>754</v>
    </oc>
    <nc r="A1558">
      <v>752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7" sId="1" odxf="1" dxf="1">
    <oc r="A387">
      <v>755</v>
    </oc>
    <nc r="A387">
      <v>753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8" sId="1" odxf="1" dxf="1">
    <oc r="A390">
      <v>756</v>
    </oc>
    <nc r="A390">
      <v>754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39" sId="1" odxf="1" dxf="1">
    <oc r="A501">
      <v>757</v>
    </oc>
    <nc r="A501">
      <v>755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0" sId="1" odxf="1" dxf="1">
    <oc r="A657">
      <v>758</v>
    </oc>
    <nc r="A657">
      <v>756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1" sId="1" odxf="1" dxf="1">
    <oc r="A1877">
      <v>759</v>
    </oc>
    <nc r="A1877">
      <v>757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2" sId="1" odxf="1" dxf="1">
    <oc r="A2839">
      <v>760</v>
    </oc>
    <nc r="A2839">
      <v>758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3" sId="1" odxf="1" dxf="1">
    <oc r="A2575">
      <v>761</v>
    </oc>
    <nc r="A2575">
      <v>759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4" sId="1" odxf="1" dxf="1">
    <oc r="A1610">
      <v>762</v>
    </oc>
    <nc r="A1610">
      <v>760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5" sId="1" odxf="1" dxf="1">
    <oc r="A2485">
      <v>763</v>
    </oc>
    <nc r="A2485">
      <v>761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6" sId="1" odxf="1" dxf="1">
    <oc r="A3208">
      <v>764</v>
    </oc>
    <nc r="A3208">
      <v>762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7" sId="1" odxf="1" dxf="1">
    <oc r="A843">
      <v>765</v>
    </oc>
    <nc r="A843">
      <v>763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8" sId="1" odxf="1" dxf="1">
    <oc r="A1607">
      <v>766</v>
    </oc>
    <nc r="A1607">
      <v>764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49" sId="1" odxf="1" dxf="1">
    <oc r="A2823">
      <v>767</v>
    </oc>
    <nc r="A2823">
      <v>765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0" sId="1" odxf="1" dxf="1">
    <oc r="A2824">
      <v>768</v>
    </oc>
    <nc r="A2824">
      <v>766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1" sId="1" odxf="1" dxf="1">
    <oc r="A2825">
      <v>769</v>
    </oc>
    <nc r="A2825">
      <v>767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2" sId="1" odxf="1" dxf="1">
    <oc r="A2826">
      <v>770</v>
    </oc>
    <nc r="A2826">
      <v>768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3" sId="1" odxf="1" dxf="1">
    <oc r="A2335">
      <v>771</v>
    </oc>
    <nc r="A2335">
      <v>769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4" sId="1" odxf="1" dxf="1">
    <oc r="A1483">
      <v>772</v>
    </oc>
    <nc r="A1483">
      <v>770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5" sId="1" odxf="1" dxf="1">
    <oc r="A3390">
      <v>773</v>
    </oc>
    <nc r="A3390">
      <v>771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6" sId="1" odxf="1" dxf="1">
    <oc r="A14">
      <v>774</v>
    </oc>
    <nc r="A14">
      <v>772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7" sId="1" odxf="1" dxf="1">
    <oc r="A1085">
      <v>775</v>
    </oc>
    <nc r="A1085">
      <v>773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8" sId="1" odxf="1" dxf="1">
    <oc r="A1585">
      <v>776</v>
    </oc>
    <nc r="A1585">
      <v>774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59" sId="1" odxf="1" dxf="1">
    <oc r="A899">
      <v>777</v>
    </oc>
    <nc r="A899">
      <v>775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0" sId="1" odxf="1" dxf="1">
    <oc r="A3585">
      <v>778</v>
    </oc>
    <nc r="A3585">
      <v>776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1" sId="1" odxf="1" dxf="1">
    <oc r="A3355">
      <v>779</v>
    </oc>
    <nc r="A3355">
      <v>777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2" sId="1" odxf="1" dxf="1">
    <oc r="A3356">
      <v>780</v>
    </oc>
    <nc r="A3356">
      <v>778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3" sId="1" odxf="1" dxf="1">
    <oc r="A2914">
      <v>781</v>
    </oc>
    <nc r="A2914">
      <v>779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4" sId="1" odxf="1" dxf="1">
    <oc r="A2712">
      <v>782</v>
    </oc>
    <nc r="A2712">
      <v>780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5" sId="1" odxf="1" dxf="1">
    <oc r="A3465">
      <v>783</v>
    </oc>
    <nc r="A3465">
      <v>781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6" sId="1" odxf="1" dxf="1">
    <oc r="A2611">
      <v>784</v>
    </oc>
    <nc r="A2611">
      <v>782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7" sId="1" odxf="1" dxf="1">
    <oc r="A3679">
      <v>785</v>
    </oc>
    <nc r="A3679">
      <v>783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8" sId="1" odxf="1" dxf="1">
    <oc r="A3680">
      <v>786</v>
    </oc>
    <nc r="A3680">
      <v>784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69" sId="1" odxf="1" dxf="1">
    <oc r="A249">
      <v>787</v>
    </oc>
    <nc r="A249">
      <v>785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0" sId="1" odxf="1" dxf="1">
    <oc r="A250">
      <v>788</v>
    </oc>
    <nc r="A250">
      <v>786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1" sId="1" odxf="1" dxf="1">
    <oc r="A1734">
      <v>789</v>
    </oc>
    <nc r="A1734">
      <v>787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2" sId="1" odxf="1" dxf="1">
    <oc r="A373">
      <v>790</v>
    </oc>
    <nc r="A373">
      <v>788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3" sId="1" odxf="1" dxf="1">
    <oc r="A1389">
      <v>791</v>
    </oc>
    <nc r="A1389">
      <v>789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4" sId="1" odxf="1" dxf="1">
    <oc r="A1432">
      <v>792</v>
    </oc>
    <nc r="A1432">
      <v>790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5" sId="1" odxf="1" dxf="1">
    <oc r="A2041">
      <v>793</v>
    </oc>
    <nc r="A2041">
      <v>791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6" sId="1" odxf="1" dxf="1">
    <oc r="A2905">
      <v>794</v>
    </oc>
    <nc r="A2905">
      <v>792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7" sId="1" odxf="1" dxf="1">
    <oc r="A3077">
      <v>795</v>
    </oc>
    <nc r="A3077">
      <v>793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8" sId="1" odxf="1" dxf="1">
    <oc r="A3397">
      <v>796</v>
    </oc>
    <nc r="A3397">
      <v>794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79" sId="1" odxf="1" dxf="1">
    <oc r="A3398">
      <v>797</v>
    </oc>
    <nc r="A3398">
      <v>795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0" sId="1" odxf="1" dxf="1">
    <oc r="A3399">
      <v>798</v>
    </oc>
    <nc r="A3399">
      <v>796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1" sId="1" odxf="1" dxf="1">
    <oc r="A3400">
      <v>799</v>
    </oc>
    <nc r="A3400">
      <v>797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2" sId="1" odxf="1" dxf="1">
    <oc r="A1752">
      <v>800</v>
    </oc>
    <nc r="A1752">
      <v>798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3" sId="1" odxf="1" dxf="1">
    <oc r="A1797">
      <v>801</v>
    </oc>
    <nc r="A1797">
      <v>799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4" sId="1" odxf="1" dxf="1">
    <oc r="A579">
      <v>802</v>
    </oc>
    <nc r="A579">
      <v>800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5" sId="1" odxf="1" dxf="1">
    <oc r="A2661">
      <v>803</v>
    </oc>
    <nc r="A2661">
      <v>801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6" sId="1" odxf="1" dxf="1">
    <oc r="A1502">
      <v>804</v>
    </oc>
    <nc r="A1502">
      <v>802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7" sId="1" odxf="1" dxf="1">
    <oc r="A1503">
      <v>805</v>
    </oc>
    <nc r="A1503">
      <v>803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8" sId="1" odxf="1" dxf="1">
    <oc r="A1506">
      <v>806</v>
    </oc>
    <nc r="A1506">
      <v>804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89" sId="1" odxf="1" dxf="1">
    <oc r="A1507">
      <v>807</v>
    </oc>
    <nc r="A1507">
      <v>805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0" sId="1" odxf="1" dxf="1">
    <oc r="A597">
      <v>808</v>
    </oc>
    <nc r="A597">
      <v>806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1" sId="1" odxf="1" dxf="1">
    <oc r="A3097">
      <v>809</v>
    </oc>
    <nc r="A3097">
      <v>807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2" sId="1" odxf="1" dxf="1">
    <oc r="A56">
      <v>810</v>
    </oc>
    <nc r="A56">
      <v>808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3" sId="1" odxf="1" dxf="1">
    <oc r="A1060">
      <v>811</v>
    </oc>
    <nc r="A1060">
      <v>809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4" sId="1" odxf="1" dxf="1">
    <oc r="A2620">
      <v>812</v>
    </oc>
    <nc r="A2620">
      <v>810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5" sId="1" odxf="1" dxf="1">
    <oc r="A654">
      <v>813</v>
    </oc>
    <nc r="A654">
      <v>811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6" sId="1" odxf="1" dxf="1">
    <oc r="A3377">
      <v>814</v>
    </oc>
    <nc r="A3377">
      <v>812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7" sId="1" odxf="1" dxf="1">
    <oc r="A891">
      <v>815</v>
    </oc>
    <nc r="A891">
      <v>813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8" sId="1" odxf="1" dxf="1">
    <oc r="A2810">
      <v>816</v>
    </oc>
    <nc r="A2810">
      <v>814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599" sId="1" odxf="1" dxf="1">
    <oc r="A3392">
      <v>817</v>
    </oc>
    <nc r="A3392">
      <v>815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0" sId="1" odxf="1" dxf="1">
    <oc r="A964">
      <v>818</v>
    </oc>
    <nc r="A964">
      <v>816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1" sId="1" odxf="1" dxf="1">
    <oc r="A1258">
      <v>819</v>
    </oc>
    <nc r="A1258">
      <v>817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2" sId="1" odxf="1" dxf="1">
    <oc r="A2884">
      <v>820</v>
    </oc>
    <nc r="A2884">
      <v>818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3" sId="1" odxf="1" dxf="1">
    <oc r="A3433">
      <v>821</v>
    </oc>
    <nc r="A3433">
      <v>819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4" sId="1" odxf="1" dxf="1">
    <oc r="A3424">
      <v>822</v>
    </oc>
    <nc r="A3424">
      <v>820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5" sId="1" odxf="1" dxf="1">
    <oc r="A3425">
      <v>823</v>
    </oc>
    <nc r="A3425">
      <v>821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6" sId="1" odxf="1" dxf="1">
    <oc r="A3426">
      <v>824</v>
    </oc>
    <nc r="A3426">
      <v>822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7" sId="1" odxf="1" dxf="1">
    <oc r="A3038">
      <v>825</v>
    </oc>
    <nc r="A3038">
      <v>823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8" sId="1" odxf="1" dxf="1">
    <oc r="A1330">
      <v>826</v>
    </oc>
    <nc r="A1330">
      <v>824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09" sId="1" odxf="1" dxf="1">
    <oc r="A1357">
      <v>827</v>
    </oc>
    <nc r="A1357">
      <v>825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0" sId="1" odxf="1" dxf="1">
    <oc r="A1382">
      <v>828</v>
    </oc>
    <nc r="A1382">
      <v>826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1" sId="1" odxf="1" dxf="1">
    <oc r="A719">
      <v>829</v>
    </oc>
    <nc r="A719">
      <v>827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2" sId="1" odxf="1" dxf="1">
    <oc r="A2610">
      <v>830</v>
    </oc>
    <nc r="A2610">
      <v>828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3" sId="1" odxf="1" dxf="1">
    <oc r="A3295">
      <v>831</v>
    </oc>
    <nc r="A3295">
      <v>829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4" sId="1" odxf="1" dxf="1">
    <oc r="A3314">
      <v>832</v>
    </oc>
    <nc r="A3314">
      <v>830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5" sId="1" odxf="1" dxf="1">
    <oc r="A2042">
      <v>833</v>
    </oc>
    <nc r="A2042">
      <v>831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6" sId="1" odxf="1" dxf="1">
    <oc r="A2060">
      <v>834</v>
    </oc>
    <nc r="A2060">
      <v>832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7" sId="1" odxf="1" dxf="1">
    <oc r="A1122">
      <v>835</v>
    </oc>
    <nc r="A1122">
      <v>833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8" sId="1" odxf="1" dxf="1">
    <oc r="A2997">
      <v>836</v>
    </oc>
    <nc r="A2997">
      <v>834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19" sId="1" odxf="1" dxf="1">
    <oc r="A1286">
      <v>837</v>
    </oc>
    <nc r="A1286">
      <v>835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0" sId="1" odxf="1" dxf="1">
    <oc r="A1950">
      <v>838</v>
    </oc>
    <nc r="A1950">
      <v>836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1" sId="1" odxf="1" dxf="1">
    <oc r="A2109">
      <v>839</v>
    </oc>
    <nc r="A2109">
      <v>837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2" sId="1" odxf="1" dxf="1">
    <oc r="A3244">
      <v>840</v>
    </oc>
    <nc r="A3244">
      <v>838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3" sId="1" odxf="1" dxf="1">
    <oc r="A1917">
      <v>841</v>
    </oc>
    <nc r="A1917">
      <v>839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4" sId="1" odxf="1" dxf="1">
    <oc r="A2767">
      <v>842</v>
    </oc>
    <nc r="A2767">
      <v>840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5" sId="1" odxf="1" dxf="1">
    <oc r="A1660">
      <v>843</v>
    </oc>
    <nc r="A1660">
      <v>841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6" sId="1" odxf="1" dxf="1">
    <oc r="A900">
      <v>844</v>
    </oc>
    <nc r="A900">
      <v>842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7" sId="1" odxf="1" dxf="1">
    <oc r="A901">
      <v>845</v>
    </oc>
    <nc r="A901">
      <v>843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8" sId="1" odxf="1" dxf="1">
    <oc r="A565">
      <v>846</v>
    </oc>
    <nc r="A565">
      <v>844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29" sId="1" odxf="1" dxf="1">
    <oc r="A652">
      <v>847</v>
    </oc>
    <nc r="A652">
      <v>845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0" sId="1" odxf="1" dxf="1">
    <oc r="A653">
      <v>848</v>
    </oc>
    <nc r="A653">
      <v>846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1" sId="1" odxf="1" dxf="1">
    <oc r="A1990">
      <v>849</v>
    </oc>
    <nc r="A1990">
      <v>847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2" sId="1" odxf="1" dxf="1">
    <oc r="A3419">
      <v>850</v>
    </oc>
    <nc r="A3419">
      <v>848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3" sId="1" odxf="1" dxf="1">
    <oc r="A3504">
      <v>851</v>
    </oc>
    <nc r="A3504">
      <v>849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4" sId="1" odxf="1" dxf="1">
    <oc r="A1989">
      <v>852</v>
    </oc>
    <nc r="A1989">
      <v>850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5" sId="1" odxf="1" dxf="1">
    <oc r="A198">
      <v>853</v>
    </oc>
    <nc r="A198">
      <v>851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6" sId="1" odxf="1" dxf="1">
    <oc r="A262">
      <v>854</v>
    </oc>
    <nc r="A262">
      <v>852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7" sId="1" odxf="1" dxf="1">
    <oc r="A360">
      <v>855</v>
    </oc>
    <nc r="A360">
      <v>853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8" sId="1" odxf="1" dxf="1">
    <oc r="A391">
      <v>856</v>
    </oc>
    <nc r="A391">
      <v>854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39" sId="1" odxf="1" dxf="1">
    <oc r="A451">
      <v>857</v>
    </oc>
    <nc r="A451">
      <v>855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0" sId="1" odxf="1" dxf="1">
    <oc r="A537">
      <v>858</v>
    </oc>
    <nc r="A537">
      <v>856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1" sId="1" odxf="1" dxf="1">
    <oc r="A649">
      <v>859</v>
    </oc>
    <nc r="A649">
      <v>857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2" sId="1" odxf="1" dxf="1">
    <oc r="A716">
      <v>860</v>
    </oc>
    <nc r="A716">
      <v>858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3" sId="1" odxf="1" dxf="1">
    <oc r="A743">
      <v>861</v>
    </oc>
    <nc r="A743">
      <v>859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4" sId="1" odxf="1" dxf="1">
    <oc r="A902">
      <v>862</v>
    </oc>
    <nc r="A902">
      <v>860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5" sId="1" odxf="1" dxf="1">
    <oc r="A948">
      <v>863</v>
    </oc>
    <nc r="A948">
      <v>861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6" sId="1" odxf="1" dxf="1">
    <oc r="A1251">
      <v>864</v>
    </oc>
    <nc r="A1251">
      <v>862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7" sId="1" odxf="1" dxf="1">
    <oc r="A1333">
      <v>865</v>
    </oc>
    <nc r="A1333">
      <v>863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8" sId="1" odxf="1" dxf="1">
    <oc r="A1387">
      <v>866</v>
    </oc>
    <nc r="A1387">
      <v>864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49" sId="1" odxf="1" dxf="1">
    <oc r="A1439">
      <v>867</v>
    </oc>
    <nc r="A1439">
      <v>865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0" sId="1" odxf="1" dxf="1">
    <oc r="A1488">
      <v>868</v>
    </oc>
    <nc r="A1488">
      <v>866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1" sId="1" odxf="1" dxf="1">
    <oc r="A1518">
      <v>869</v>
    </oc>
    <nc r="A1518">
      <v>867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2" sId="1" odxf="1" dxf="1">
    <oc r="A1528">
      <v>870</v>
    </oc>
    <nc r="A1528">
      <v>868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3" sId="1" odxf="1" dxf="1">
    <oc r="A1695">
      <v>871</v>
    </oc>
    <nc r="A1695">
      <v>869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4" sId="1" odxf="1" dxf="1">
    <oc r="A1993">
      <v>872</v>
    </oc>
    <nc r="A1993">
      <v>870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5" sId="1" odxf="1" dxf="1">
    <oc r="A2203">
      <v>873</v>
    </oc>
    <nc r="A2203">
      <v>871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6" sId="1" odxf="1" dxf="1">
    <oc r="A2237">
      <v>874</v>
    </oc>
    <nc r="A2237">
      <v>872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7" sId="1" odxf="1" dxf="1">
    <oc r="A2251">
      <v>875</v>
    </oc>
    <nc r="A2251">
      <v>873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8" sId="1" odxf="1" dxf="1">
    <oc r="A2903">
      <v>876</v>
    </oc>
    <nc r="A2903">
      <v>874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59" sId="1" odxf="1" dxf="1">
    <oc r="A2910">
      <v>877</v>
    </oc>
    <nc r="A2910">
      <v>875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0" sId="1" odxf="1" dxf="1">
    <oc r="A3061">
      <v>878</v>
    </oc>
    <nc r="A3061">
      <v>876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1" sId="1" odxf="1" dxf="1">
    <oc r="A3079">
      <v>879</v>
    </oc>
    <nc r="A3079">
      <v>877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2" sId="1" odxf="1" dxf="1">
    <oc r="A3559">
      <v>880</v>
    </oc>
    <nc r="A3559">
      <v>878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3" sId="1" odxf="1" dxf="1">
    <oc r="A3620">
      <v>881</v>
    </oc>
    <nc r="A3620">
      <v>879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4" sId="1" odxf="1" dxf="1">
    <oc r="A3283">
      <v>882</v>
    </oc>
    <nc r="A3283">
      <v>880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5" sId="1" odxf="1" dxf="1">
    <oc r="A3039">
      <v>883</v>
    </oc>
    <nc r="A3039">
      <v>881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6" sId="1" odxf="1" dxf="1">
    <oc r="A3497">
      <v>884</v>
    </oc>
    <nc r="A3497">
      <v>882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7" sId="1" odxf="1" dxf="1">
    <oc r="A2027">
      <v>885</v>
    </oc>
    <nc r="A2027">
      <v>883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8" sId="1" odxf="1" dxf="1">
    <oc r="A2642">
      <v>886</v>
    </oc>
    <nc r="A2642">
      <v>884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69" sId="1" odxf="1" dxf="1">
    <oc r="A2791">
      <v>887</v>
    </oc>
    <nc r="A2791">
      <v>885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0" sId="1" odxf="1" dxf="1">
    <oc r="A3057">
      <v>888</v>
    </oc>
    <nc r="A3057">
      <v>886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1" sId="1" odxf="1" dxf="1">
    <oc r="A1789">
      <v>889</v>
    </oc>
    <nc r="A1789">
      <v>887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2" sId="1" odxf="1" dxf="1">
    <oc r="A346">
      <v>890</v>
    </oc>
    <nc r="A346">
      <v>888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3" sId="1" odxf="1" dxf="1">
    <oc r="A3463">
      <v>891</v>
    </oc>
    <nc r="A3463">
      <v>889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4" sId="1" odxf="1" dxf="1">
    <oc r="A104">
      <v>892</v>
    </oc>
    <nc r="A104">
      <v>890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5" sId="1" odxf="1" dxf="1">
    <oc r="A1026">
      <v>893</v>
    </oc>
    <nc r="A1026">
      <v>891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6" sId="1" odxf="1" dxf="1">
    <oc r="A809">
      <v>894</v>
    </oc>
    <nc r="A809">
      <v>892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7" sId="1" odxf="1" dxf="1">
    <oc r="A811">
      <v>895</v>
    </oc>
    <nc r="A811">
      <v>893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8" sId="1" odxf="1" dxf="1">
    <oc r="A2101">
      <v>896</v>
    </oc>
    <nc r="A2101">
      <v>894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79" sId="1" odxf="1" dxf="1">
    <oc r="A636">
      <v>897</v>
    </oc>
    <nc r="A636">
      <v>895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0" sId="1" odxf="1" dxf="1">
    <oc r="A3405">
      <v>898</v>
    </oc>
    <nc r="A3405">
      <v>896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1" sId="1" odxf="1" dxf="1">
    <oc r="A2670">
      <v>899</v>
    </oc>
    <nc r="A2670">
      <v>897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2" sId="1" odxf="1" dxf="1">
    <oc r="A3272">
      <v>900</v>
    </oc>
    <nc r="A3272">
      <v>898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3" sId="1" odxf="1" dxf="1">
    <oc r="A2845">
      <v>901</v>
    </oc>
    <nc r="A2845">
      <v>899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4" sId="1" odxf="1" dxf="1">
    <oc r="A467">
      <v>902</v>
    </oc>
    <nc r="A467">
      <v>900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5" sId="1" odxf="1" dxf="1">
    <oc r="A1904">
      <v>903</v>
    </oc>
    <nc r="A1904">
      <v>901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6" sId="1" odxf="1" dxf="1">
    <oc r="A3307">
      <v>904</v>
    </oc>
    <nc r="A3307">
      <v>902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7" sId="1" odxf="1" dxf="1">
    <oc r="A1770">
      <v>905</v>
    </oc>
    <nc r="A1770">
      <v>903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8" sId="1" odxf="1" dxf="1">
    <oc r="A3428">
      <v>906</v>
    </oc>
    <nc r="A3428">
      <v>904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89" sId="1" odxf="1" dxf="1">
    <oc r="A350">
      <v>907</v>
    </oc>
    <nc r="A350">
      <v>905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0" sId="1" odxf="1" dxf="1">
    <oc r="A3211">
      <v>908</v>
    </oc>
    <nc r="A3211">
      <v>906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1" sId="1" odxf="1" dxf="1">
    <oc r="A542">
      <v>909</v>
    </oc>
    <nc r="A542">
      <v>907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2" sId="1" odxf="1" dxf="1">
    <oc r="A2462">
      <v>910</v>
    </oc>
    <nc r="A2462">
      <v>908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3" sId="1" odxf="1" dxf="1">
    <oc r="A1910">
      <v>911</v>
    </oc>
    <nc r="A1910">
      <v>909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4" sId="1" odxf="1" dxf="1">
    <oc r="A2511">
      <v>912</v>
    </oc>
    <nc r="A2511">
      <v>910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5" sId="1" odxf="1" dxf="1">
    <oc r="A2790">
      <v>913</v>
    </oc>
    <nc r="A2790">
      <v>911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6" sId="1" odxf="1" dxf="1">
    <oc r="A282">
      <v>914</v>
    </oc>
    <nc r="A282">
      <v>912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7" sId="1" odxf="1" dxf="1">
    <oc r="A859">
      <v>915</v>
    </oc>
    <nc r="A859">
      <v>913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8" sId="1" odxf="1" dxf="1">
    <oc r="A1707">
      <v>916</v>
    </oc>
    <nc r="A1707">
      <v>914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699" sId="1" odxf="1" dxf="1">
    <oc r="A1708">
      <v>917</v>
    </oc>
    <nc r="A1708">
      <v>915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0" sId="1" odxf="1" dxf="1">
    <oc r="A1709">
      <v>918</v>
    </oc>
    <nc r="A1709">
      <v>916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1" sId="1" odxf="1" dxf="1">
    <oc r="A1545">
      <v>919</v>
    </oc>
    <nc r="A1545">
      <v>917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2" sId="1" odxf="1" dxf="1">
    <oc r="A1766">
      <v>920</v>
    </oc>
    <nc r="A1766">
      <v>918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3" sId="1" odxf="1" dxf="1">
    <oc r="A1784">
      <v>921</v>
    </oc>
    <nc r="A1784">
      <v>919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4" sId="1" odxf="1" dxf="1">
    <oc r="A1861">
      <v>922</v>
    </oc>
    <nc r="A1861">
      <v>920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5" sId="1" odxf="1" dxf="1">
    <oc r="A79">
      <v>923</v>
    </oc>
    <nc r="A79">
      <v>921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6" sId="1" odxf="1" dxf="1">
    <oc r="A1361">
      <v>924</v>
    </oc>
    <nc r="A1361">
      <v>922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7" sId="1" odxf="1" dxf="1">
    <oc r="A1912">
      <v>925</v>
    </oc>
    <nc r="A1912">
      <v>923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8" sId="1" odxf="1" dxf="1">
    <oc r="A2116">
      <v>926</v>
    </oc>
    <nc r="A2116">
      <v>924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09" sId="1" odxf="1" dxf="1">
    <oc r="A1231">
      <v>927</v>
    </oc>
    <nc r="A1231">
      <v>925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0" sId="1" odxf="1" dxf="1">
    <oc r="A3527">
      <v>928</v>
    </oc>
    <nc r="A3527">
      <v>926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1" sId="1" odxf="1" dxf="1">
    <oc r="A958">
      <v>929</v>
    </oc>
    <nc r="A958">
      <v>927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2" sId="1" odxf="1" dxf="1">
    <oc r="A407">
      <v>930</v>
    </oc>
    <nc r="A407">
      <v>928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3" sId="1" odxf="1" dxf="1">
    <oc r="A1798">
      <v>931</v>
    </oc>
    <nc r="A1798">
      <v>929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4" sId="1" odxf="1" dxf="1">
    <oc r="A908">
      <v>932</v>
    </oc>
    <nc r="A908">
      <v>930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5" sId="1" odxf="1" dxf="1">
    <oc r="A1885">
      <v>933</v>
    </oc>
    <nc r="A1885">
      <v>931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6" sId="1" odxf="1" dxf="1">
    <oc r="A217">
      <v>934</v>
    </oc>
    <nc r="A217">
      <v>932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7" sId="1" odxf="1" dxf="1">
    <oc r="A1004">
      <v>935</v>
    </oc>
    <nc r="A1004">
      <v>933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8" sId="1" odxf="1" dxf="1">
    <oc r="A306">
      <v>936</v>
    </oc>
    <nc r="A306">
      <v>934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19" sId="1" odxf="1" dxf="1">
    <oc r="A2401">
      <v>937</v>
    </oc>
    <nc r="A2401">
      <v>935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0" sId="1" odxf="1" dxf="1">
    <oc r="A172">
      <v>938</v>
    </oc>
    <nc r="A172">
      <v>936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1" sId="1" odxf="1" dxf="1">
    <oc r="A177">
      <v>939</v>
    </oc>
    <nc r="A177">
      <v>937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2" sId="1" odxf="1" dxf="1">
    <oc r="A3284">
      <v>940</v>
    </oc>
    <nc r="A3284">
      <v>938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3" sId="1" odxf="1" dxf="1">
    <oc r="A1644">
      <v>941</v>
    </oc>
    <nc r="A1644">
      <v>939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4" sId="1" odxf="1" dxf="1">
    <oc r="A1645">
      <v>942</v>
    </oc>
    <nc r="A1645">
      <v>940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5" sId="1" odxf="1" dxf="1">
    <oc r="A1900">
      <v>943</v>
    </oc>
    <nc r="A1900">
      <v>941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6" sId="1" odxf="1" dxf="1">
    <oc r="A2006">
      <v>944</v>
    </oc>
    <nc r="A2006">
      <v>942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7" sId="1" odxf="1" dxf="1">
    <oc r="A3474">
      <v>945</v>
    </oc>
    <nc r="A3474">
      <v>943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8" sId="1" odxf="1" dxf="1">
    <oc r="A364">
      <v>946</v>
    </oc>
    <nc r="A364">
      <v>944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29" sId="1" odxf="1" dxf="1">
    <oc r="A2652">
      <v>947</v>
    </oc>
    <nc r="A2652">
      <v>945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0" sId="1" odxf="1" dxf="1">
    <oc r="A1836">
      <v>948</v>
    </oc>
    <nc r="A1836">
      <v>946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1" sId="1" odxf="1" dxf="1">
    <oc r="A1080">
      <v>949</v>
    </oc>
    <nc r="A1080">
      <v>947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2" sId="1" odxf="1" dxf="1">
    <oc r="A1081">
      <v>950</v>
    </oc>
    <nc r="A1081">
      <v>948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3" sId="1" odxf="1" dxf="1">
    <oc r="A2048">
      <v>951</v>
    </oc>
    <nc r="A2048">
      <v>949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4" sId="1" odxf="1" dxf="1">
    <oc r="A1444">
      <v>952</v>
    </oc>
    <nc r="A1444">
      <v>950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5" sId="1" odxf="1" dxf="1">
    <oc r="A1875">
      <v>953</v>
    </oc>
    <nc r="A1875">
      <v>951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6" sId="1" odxf="1" dxf="1">
    <oc r="A2752">
      <v>954</v>
    </oc>
    <nc r="A2752">
      <v>952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7" sId="1" odxf="1" dxf="1">
    <oc r="A2771">
      <v>955</v>
    </oc>
    <nc r="A2771">
      <v>953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8" sId="1" odxf="1" dxf="1">
    <oc r="A1827">
      <v>956</v>
    </oc>
    <nc r="A1827">
      <v>954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39" sId="1" odxf="1" dxf="1">
    <oc r="A3421">
      <v>957</v>
    </oc>
    <nc r="A3421">
      <v>955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0" sId="1" odxf="1" dxf="1">
    <oc r="A1548">
      <v>958</v>
    </oc>
    <nc r="A1548">
      <v>956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1" sId="1" odxf="1" dxf="1">
    <oc r="A255">
      <v>959</v>
    </oc>
    <nc r="A255">
      <v>957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2" sId="1" odxf="1" dxf="1">
    <oc r="A3657">
      <v>960</v>
    </oc>
    <nc r="A3657">
      <v>958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3" sId="1" odxf="1" dxf="1">
    <oc r="A3659">
      <v>961</v>
    </oc>
    <nc r="A3659">
      <v>959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4" sId="1" odxf="1" dxf="1">
    <oc r="A3677">
      <v>962</v>
    </oc>
    <nc r="A3677">
      <v>960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5" sId="1" odxf="1" dxf="1">
    <oc r="A3422">
      <v>963</v>
    </oc>
    <nc r="A3422">
      <v>961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6" sId="1" odxf="1" dxf="1">
    <oc r="A3423">
      <v>964</v>
    </oc>
    <nc r="A3423">
      <v>962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7" sId="1" odxf="1" dxf="1">
    <oc r="A286">
      <v>965</v>
    </oc>
    <nc r="A286">
      <v>963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8" sId="1" odxf="1" dxf="1">
    <oc r="A1202">
      <v>966</v>
    </oc>
    <nc r="A1202">
      <v>964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49" sId="1" odxf="1" dxf="1">
    <oc r="A1203">
      <v>967</v>
    </oc>
    <nc r="A1203">
      <v>965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0" sId="1" odxf="1" dxf="1">
    <oc r="A3294">
      <v>968</v>
    </oc>
    <nc r="A3294">
      <v>966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1" sId="1" odxf="1" dxf="1">
    <oc r="A155">
      <v>969</v>
    </oc>
    <nc r="A155">
      <v>967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2" sId="1" odxf="1" dxf="1">
    <oc r="A2207">
      <v>970</v>
    </oc>
    <nc r="A2207">
      <v>968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3" sId="1" odxf="1" dxf="1">
    <oc r="A965">
      <v>971</v>
    </oc>
    <nc r="A965">
      <v>969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4" sId="1" odxf="1" dxf="1">
    <oc r="A3406">
      <v>972</v>
    </oc>
    <nc r="A3406">
      <v>970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5" sId="1" odxf="1" dxf="1">
    <oc r="A2111">
      <v>973</v>
    </oc>
    <nc r="A2111">
      <v>971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6" sId="1" odxf="1" dxf="1">
    <oc r="A3420">
      <v>974</v>
    </oc>
    <nc r="A3420">
      <v>972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7" sId="1" odxf="1" dxf="1">
    <oc r="A1622">
      <v>975</v>
    </oc>
    <nc r="A1622">
      <v>973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8" sId="1" odxf="1" dxf="1">
    <oc r="A2086">
      <v>976</v>
    </oc>
    <nc r="A2086">
      <v>974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59" sId="1" odxf="1" dxf="1">
    <oc r="A1073">
      <v>977</v>
    </oc>
    <nc r="A1073">
      <v>975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0" sId="1" odxf="1" dxf="1">
    <oc r="A3334">
      <v>978</v>
    </oc>
    <nc r="A3334">
      <v>976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1" sId="1" odxf="1" dxf="1">
    <oc r="A3336">
      <v>979</v>
    </oc>
    <nc r="A3336">
      <v>977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2" sId="1" odxf="1" dxf="1">
    <oc r="A134">
      <v>980</v>
    </oc>
    <nc r="A134">
      <v>978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3" sId="1" odxf="1" dxf="1">
    <oc r="A260">
      <v>981</v>
    </oc>
    <nc r="A260">
      <v>979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4" sId="1" odxf="1" dxf="1">
    <oc r="A3198">
      <v>982</v>
    </oc>
    <nc r="A3198">
      <v>980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5" sId="1" odxf="1" dxf="1">
    <oc r="A3608">
      <v>983</v>
    </oc>
    <nc r="A3608">
      <v>981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6" sId="1" odxf="1" dxf="1">
    <oc r="A1249">
      <v>984</v>
    </oc>
    <nc r="A1249">
      <v>982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7" sId="1" odxf="1" dxf="1">
    <oc r="A1527">
      <v>985</v>
    </oc>
    <nc r="A1527">
      <v>983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8" sId="1" odxf="1" dxf="1">
    <oc r="A1050">
      <v>986</v>
    </oc>
    <nc r="A1050">
      <v>984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69" sId="1" odxf="1" dxf="1">
    <oc r="A2728">
      <v>987</v>
    </oc>
    <nc r="A2728">
      <v>985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0" sId="1" odxf="1" dxf="1">
    <oc r="A204">
      <v>988</v>
    </oc>
    <nc r="A204">
      <v>986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1" sId="1" odxf="1" dxf="1">
    <oc r="A3367">
      <v>989</v>
    </oc>
    <nc r="A3367">
      <v>987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2" sId="1" odxf="1" dxf="1">
    <oc r="A1020">
      <v>990</v>
    </oc>
    <nc r="A1020">
      <v>988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3" sId="1" odxf="1" dxf="1">
    <oc r="A1613">
      <v>991</v>
    </oc>
    <nc r="A1613">
      <v>989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4" sId="1" odxf="1" dxf="1">
    <oc r="A951">
      <v>992</v>
    </oc>
    <nc r="A951">
      <v>990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5" sId="1" odxf="1" dxf="1">
    <oc r="A1250">
      <v>993</v>
    </oc>
    <nc r="A1250">
      <v>991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6" sId="1" odxf="1" dxf="1">
    <oc r="A472">
      <v>994</v>
    </oc>
    <nc r="A472">
      <v>992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7" sId="1" odxf="1" dxf="1">
    <oc r="A3670">
      <v>995</v>
    </oc>
    <nc r="A3670">
      <v>993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8" sId="1" odxf="1" dxf="1">
    <oc r="A538">
      <v>996</v>
    </oc>
    <nc r="A538">
      <v>994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79" sId="1" odxf="1" dxf="1">
    <oc r="A3224">
      <v>997</v>
    </oc>
    <nc r="A3224">
      <v>995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0" sId="1" odxf="1" dxf="1">
    <oc r="A2459">
      <v>998</v>
    </oc>
    <nc r="A2459">
      <v>996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1" sId="1" odxf="1" dxf="1">
    <oc r="A2773">
      <v>999</v>
    </oc>
    <nc r="A2773">
      <v>997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2" sId="1" odxf="1" dxf="1">
    <oc r="A3118">
      <v>1000</v>
    </oc>
    <nc r="A3118">
      <v>998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3" sId="1" odxf="1" dxf="1">
    <oc r="A3310">
      <v>1001</v>
    </oc>
    <nc r="A3310">
      <v>999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4" sId="1" odxf="1" dxf="1">
    <oc r="A226">
      <v>1002</v>
    </oc>
    <nc r="A226">
      <v>1000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5" sId="1" odxf="1" dxf="1">
    <oc r="A227">
      <v>1003</v>
    </oc>
    <nc r="A227">
      <v>1001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6" sId="1" odxf="1" dxf="1">
    <oc r="A1414">
      <v>1004</v>
    </oc>
    <nc r="A1414">
      <v>1002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7" sId="1" odxf="1" dxf="1">
    <oc r="A405">
      <v>1005</v>
    </oc>
    <nc r="A405">
      <v>1003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8" sId="1" odxf="1" dxf="1">
    <oc r="A406">
      <v>1006</v>
    </oc>
    <nc r="A406">
      <v>1004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89" sId="1" odxf="1" dxf="1">
    <oc r="A440">
      <v>1007</v>
    </oc>
    <nc r="A440">
      <v>1005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0" sId="1" odxf="1" dxf="1">
    <oc r="A444">
      <v>1008</v>
    </oc>
    <nc r="A444">
      <v>1006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1" sId="1" odxf="1" dxf="1">
    <oc r="A1187">
      <v>1009</v>
    </oc>
    <nc r="A1187">
      <v>1007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2" sId="1" odxf="1" dxf="1">
    <oc r="A1188">
      <v>1010</v>
    </oc>
    <nc r="A1188">
      <v>1008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3" sId="1" odxf="1" dxf="1">
    <oc r="A1189">
      <v>1011</v>
    </oc>
    <nc r="A1189">
      <v>1009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4" sId="1" odxf="1" dxf="1">
    <oc r="A1190">
      <v>1012</v>
    </oc>
    <nc r="A1190">
      <v>1010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5" sId="1" odxf="1" dxf="1">
    <oc r="A1191">
      <v>1013</v>
    </oc>
    <nc r="A1191">
      <v>1011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6" sId="1" odxf="1" dxf="1">
    <oc r="A1192">
      <v>1014</v>
    </oc>
    <nc r="A1192">
      <v>1012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7" sId="1" odxf="1" dxf="1">
    <oc r="A1193">
      <v>1015</v>
    </oc>
    <nc r="A1193">
      <v>1013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8" sId="1" odxf="1" dxf="1">
    <oc r="A1206">
      <v>1016</v>
    </oc>
    <nc r="A1206">
      <v>1014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799" sId="1" odxf="1" dxf="1">
    <oc r="A1207">
      <v>1017</v>
    </oc>
    <nc r="A1207">
      <v>1015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0" sId="1" odxf="1" dxf="1">
    <oc r="A1208">
      <v>1018</v>
    </oc>
    <nc r="A1208">
      <v>1016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1" sId="1" odxf="1" dxf="1">
    <oc r="A1209">
      <v>1019</v>
    </oc>
    <nc r="A1209">
      <v>1017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2" sId="1" odxf="1" dxf="1">
    <oc r="A1210">
      <v>1020</v>
    </oc>
    <nc r="A1210">
      <v>1018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3" sId="1" odxf="1" dxf="1">
    <oc r="A1211">
      <v>1021</v>
    </oc>
    <nc r="A1211">
      <v>1019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4" sId="1" odxf="1" dxf="1">
    <oc r="A1212">
      <v>1022</v>
    </oc>
    <nc r="A1212">
      <v>1020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5" sId="1" odxf="1" dxf="1">
    <oc r="A1213">
      <v>1023</v>
    </oc>
    <nc r="A1213">
      <v>1021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6" sId="1" odxf="1" dxf="1">
    <oc r="A1214">
      <v>1024</v>
    </oc>
    <nc r="A1214">
      <v>1022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7" sId="1" odxf="1" dxf="1">
    <oc r="A1215">
      <v>1025</v>
    </oc>
    <nc r="A1215">
      <v>1023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8" sId="1" odxf="1" dxf="1">
    <oc r="A1216">
      <v>1026</v>
    </oc>
    <nc r="A1216">
      <v>1024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09" sId="1" odxf="1" dxf="1">
    <oc r="A1217">
      <v>1027</v>
    </oc>
    <nc r="A1217">
      <v>1025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0" sId="1" odxf="1" dxf="1">
    <oc r="A1218">
      <v>1028</v>
    </oc>
    <nc r="A1218">
      <v>1026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1" sId="1" odxf="1" dxf="1">
    <oc r="A1219">
      <v>1029</v>
    </oc>
    <nc r="A1219">
      <v>1027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2" sId="1" odxf="1" dxf="1">
    <oc r="A1233">
      <v>1030</v>
    </oc>
    <nc r="A1233">
      <v>1028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3" sId="1" odxf="1" dxf="1">
    <oc r="A1234">
      <v>1031</v>
    </oc>
    <nc r="A1234">
      <v>1029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4" sId="1" odxf="1" dxf="1">
    <oc r="A1235">
      <v>1032</v>
    </oc>
    <nc r="A1235">
      <v>1030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5" sId="1" odxf="1" dxf="1">
    <oc r="A1236">
      <v>1033</v>
    </oc>
    <nc r="A1236">
      <v>1031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6" sId="1" odxf="1" dxf="1">
    <oc r="A1237">
      <v>1034</v>
    </oc>
    <nc r="A1237">
      <v>1032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7" sId="1" odxf="1" dxf="1">
    <oc r="A1238">
      <v>1035</v>
    </oc>
    <nc r="A1238">
      <v>1033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8" sId="1" odxf="1" dxf="1">
    <oc r="A1239">
      <v>1036</v>
    </oc>
    <nc r="A1239">
      <v>1034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19" sId="1" odxf="1" dxf="1">
    <oc r="A1240">
      <v>1037</v>
    </oc>
    <nc r="A1240">
      <v>1035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0" sId="1" odxf="1" dxf="1">
    <oc r="A1241">
      <v>1038</v>
    </oc>
    <nc r="A1241">
      <v>1036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1" sId="1" odxf="1" dxf="1">
    <oc r="A1242">
      <v>1039</v>
    </oc>
    <nc r="A1242">
      <v>1037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2" sId="1" odxf="1" dxf="1">
    <oc r="A1243">
      <v>1040</v>
    </oc>
    <nc r="A1243">
      <v>1038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3" sId="1" odxf="1" dxf="1">
    <oc r="A1244">
      <v>1041</v>
    </oc>
    <nc r="A1244">
      <v>1039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4" sId="1" odxf="1" dxf="1">
    <oc r="A1245">
      <v>1042</v>
    </oc>
    <nc r="A1245">
      <v>1040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5" sId="1" odxf="1" dxf="1">
    <oc r="A1246">
      <v>1043</v>
    </oc>
    <nc r="A1246">
      <v>1041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6" sId="1" odxf="1" dxf="1">
    <oc r="A1263">
      <v>1044</v>
    </oc>
    <nc r="A1263">
      <v>1042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7" sId="1" odxf="1" dxf="1">
    <oc r="A1264">
      <v>1045</v>
    </oc>
    <nc r="A1264">
      <v>1043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8" sId="1" odxf="1" dxf="1">
    <oc r="A1265">
      <v>1046</v>
    </oc>
    <nc r="A1265">
      <v>1044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29" sId="1" odxf="1" dxf="1">
    <oc r="A1266">
      <v>1047</v>
    </oc>
    <nc r="A1266">
      <v>1045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0" sId="1" odxf="1" dxf="1">
    <oc r="A1267">
      <v>1048</v>
    </oc>
    <nc r="A1267">
      <v>1046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1" sId="1" odxf="1" dxf="1">
    <oc r="A1268">
      <v>1049</v>
    </oc>
    <nc r="A1268">
      <v>1047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2" sId="1" odxf="1" dxf="1">
    <oc r="A1269">
      <v>1050</v>
    </oc>
    <nc r="A1269">
      <v>1048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3" sId="1" odxf="1" dxf="1">
    <oc r="A1270">
      <v>1051</v>
    </oc>
    <nc r="A1270">
      <v>1049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4" sId="1" odxf="1" dxf="1">
    <oc r="A1271">
      <v>1052</v>
    </oc>
    <nc r="A1271">
      <v>1050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5" sId="1" odxf="1" dxf="1">
    <oc r="A1272">
      <v>1053</v>
    </oc>
    <nc r="A1272">
      <v>1051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6" sId="1" odxf="1" dxf="1">
    <oc r="A1273">
      <v>1054</v>
    </oc>
    <nc r="A1273">
      <v>1052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7" sId="1" odxf="1" dxf="1">
    <oc r="A1274">
      <v>1055</v>
    </oc>
    <nc r="A1274">
      <v>1053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8" sId="1" odxf="1" dxf="1">
    <oc r="A1275">
      <v>1056</v>
    </oc>
    <nc r="A1275">
      <v>1054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39" sId="1" odxf="1" dxf="1">
    <oc r="A1288">
      <v>1057</v>
    </oc>
    <nc r="A1288">
      <v>1055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0" sId="1" odxf="1" dxf="1">
    <oc r="A1289">
      <v>1058</v>
    </oc>
    <nc r="A1289">
      <v>1056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1" sId="1" odxf="1" dxf="1">
    <oc r="A1290">
      <v>1059</v>
    </oc>
    <nc r="A1290">
      <v>1057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2" sId="1" odxf="1" dxf="1">
    <oc r="A1291">
      <v>1060</v>
    </oc>
    <nc r="A1291">
      <v>1058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3" sId="1" odxf="1" dxf="1">
    <oc r="A1292">
      <v>1061</v>
    </oc>
    <nc r="A1292">
      <v>1059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4" sId="1" odxf="1" dxf="1">
    <oc r="A1293">
      <v>1062</v>
    </oc>
    <nc r="A1293">
      <v>1060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5" sId="1" odxf="1" dxf="1">
    <oc r="A1294">
      <v>1063</v>
    </oc>
    <nc r="A1294">
      <v>1061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6" sId="1" odxf="1" dxf="1">
    <oc r="A1295">
      <v>1064</v>
    </oc>
    <nc r="A1295">
      <v>1062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7" sId="1" odxf="1" dxf="1">
    <oc r="A1296">
      <v>1065</v>
    </oc>
    <nc r="A1296">
      <v>1063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8" sId="1" odxf="1" dxf="1">
    <oc r="A1297">
      <v>1066</v>
    </oc>
    <nc r="A1297">
      <v>1064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49" sId="1" odxf="1" dxf="1">
    <oc r="A1298">
      <v>1067</v>
    </oc>
    <nc r="A1298">
      <v>1065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0" sId="1" odxf="1" dxf="1">
    <oc r="A1299">
      <v>1068</v>
    </oc>
    <nc r="A1299">
      <v>1066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1" sId="1" odxf="1" dxf="1">
    <oc r="A1300">
      <v>1069</v>
    </oc>
    <nc r="A1300">
      <v>1067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2" sId="1" odxf="1" dxf="1">
    <oc r="A1301">
      <v>1070</v>
    </oc>
    <nc r="A1301">
      <v>1068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3" sId="1" odxf="1" dxf="1">
    <oc r="A1313">
      <v>1071</v>
    </oc>
    <nc r="A1313">
      <v>1069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4" sId="1" odxf="1" dxf="1">
    <oc r="A1314">
      <v>1072</v>
    </oc>
    <nc r="A1314">
      <v>1070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5" sId="1" odxf="1" dxf="1">
    <oc r="A1315">
      <v>1073</v>
    </oc>
    <nc r="A1315">
      <v>1071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6" sId="1" odxf="1" dxf="1">
    <oc r="A1316">
      <v>1074</v>
    </oc>
    <nc r="A1316">
      <v>1072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7" sId="1" odxf="1" dxf="1">
    <oc r="A1317">
      <v>1075</v>
    </oc>
    <nc r="A1317">
      <v>1073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8" sId="1" odxf="1" dxf="1">
    <oc r="A1318">
      <v>1076</v>
    </oc>
    <nc r="A1318">
      <v>1074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59" sId="1" odxf="1" dxf="1">
    <oc r="A1319">
      <v>1077</v>
    </oc>
    <nc r="A1319">
      <v>1075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0" sId="1" odxf="1" dxf="1">
    <oc r="A1320">
      <v>1078</v>
    </oc>
    <nc r="A1320">
      <v>1076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1" sId="1" odxf="1" dxf="1">
    <oc r="A1321">
      <v>1079</v>
    </oc>
    <nc r="A1321">
      <v>1077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2" sId="1" odxf="1" dxf="1">
    <oc r="A1322">
      <v>1080</v>
    </oc>
    <nc r="A1322">
      <v>1078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3" sId="1" odxf="1" dxf="1">
    <oc r="A1323">
      <v>1081</v>
    </oc>
    <nc r="A1323">
      <v>1079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4" sId="1" odxf="1" dxf="1">
    <oc r="A1324">
      <v>1082</v>
    </oc>
    <nc r="A1324">
      <v>1080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5" sId="1" odxf="1" dxf="1">
    <oc r="A1325">
      <v>1083</v>
    </oc>
    <nc r="A1325">
      <v>1081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6" sId="1" odxf="1" dxf="1">
    <oc r="A1326">
      <v>1084</v>
    </oc>
    <nc r="A1326">
      <v>1082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7" sId="1" odxf="1" dxf="1">
    <oc r="A1341">
      <v>1085</v>
    </oc>
    <nc r="A1341">
      <v>1083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8" sId="1" odxf="1" dxf="1">
    <oc r="A1342">
      <v>1086</v>
    </oc>
    <nc r="A1342">
      <v>1084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69" sId="1" odxf="1" dxf="1">
    <oc r="A1343">
      <v>1087</v>
    </oc>
    <nc r="A1343">
      <v>1085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0" sId="1" odxf="1" dxf="1">
    <oc r="A1344">
      <v>1088</v>
    </oc>
    <nc r="A1344">
      <v>1086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1" sId="1" odxf="1" dxf="1">
    <oc r="A1345">
      <v>1089</v>
    </oc>
    <nc r="A1345">
      <v>1087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2" sId="1" odxf="1" dxf="1">
    <oc r="A1346">
      <v>1090</v>
    </oc>
    <nc r="A1346">
      <v>1088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3" sId="1" odxf="1" dxf="1">
    <oc r="A1347">
      <v>1091</v>
    </oc>
    <nc r="A1347">
      <v>1089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4" sId="1" odxf="1" dxf="1">
    <oc r="A1348">
      <v>1092</v>
    </oc>
    <nc r="A1348">
      <v>1090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5" sId="1" odxf="1" dxf="1">
    <oc r="A1349">
      <v>1093</v>
    </oc>
    <nc r="A1349">
      <v>1091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6" sId="1" odxf="1" dxf="1">
    <oc r="A1350">
      <v>1094</v>
    </oc>
    <nc r="A1350">
      <v>1092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7" sId="1" odxf="1" dxf="1">
    <oc r="A1351">
      <v>1095</v>
    </oc>
    <nc r="A1351">
      <v>1093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8" sId="1" odxf="1" dxf="1">
    <oc r="A1352">
      <v>1096</v>
    </oc>
    <nc r="A1352">
      <v>1094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79" sId="1" odxf="1" dxf="1">
    <oc r="A1353">
      <v>1097</v>
    </oc>
    <nc r="A1353">
      <v>1095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0" sId="1" odxf="1" dxf="1">
    <oc r="A1354">
      <v>1098</v>
    </oc>
    <nc r="A1354">
      <v>1096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1" sId="1" odxf="1" dxf="1">
    <oc r="A1365">
      <v>1099</v>
    </oc>
    <nc r="A1365">
      <v>1097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2" sId="1" odxf="1" dxf="1">
    <oc r="A1366">
      <v>1100</v>
    </oc>
    <nc r="A1366">
      <v>1098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3" sId="1" odxf="1" dxf="1">
    <oc r="A1367">
      <v>1101</v>
    </oc>
    <nc r="A1367">
      <v>1099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4" sId="1" odxf="1" dxf="1">
    <oc r="A1368">
      <v>1102</v>
    </oc>
    <nc r="A1368">
      <v>1100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5" sId="1" odxf="1" dxf="1">
    <oc r="A1369">
      <v>1103</v>
    </oc>
    <nc r="A1369">
      <v>1101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6" sId="1" odxf="1" dxf="1">
    <oc r="A1370">
      <v>1104</v>
    </oc>
    <nc r="A1370">
      <v>1102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7" sId="1" odxf="1" dxf="1">
    <oc r="A1371">
      <v>1105</v>
    </oc>
    <nc r="A1371">
      <v>1103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8" sId="1" odxf="1" dxf="1">
    <oc r="A1372">
      <v>1106</v>
    </oc>
    <nc r="A1372">
      <v>1104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89" sId="1" odxf="1" dxf="1">
    <oc r="A1373">
      <v>1107</v>
    </oc>
    <nc r="A1373">
      <v>1105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0" sId="1" odxf="1" dxf="1">
    <oc r="A1374">
      <v>1108</v>
    </oc>
    <nc r="A1374">
      <v>1106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1" sId="1" odxf="1" dxf="1">
    <oc r="A1375">
      <v>1109</v>
    </oc>
    <nc r="A1375">
      <v>1107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2" sId="1" odxf="1" dxf="1">
    <oc r="A1376">
      <v>1110</v>
    </oc>
    <nc r="A1376">
      <v>1108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3" sId="1" odxf="1" dxf="1">
    <oc r="A1390">
      <v>1111</v>
    </oc>
    <nc r="A1390">
      <v>1109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4" sId="1" odxf="1" dxf="1">
    <oc r="A1391">
      <v>1112</v>
    </oc>
    <nc r="A1391">
      <v>1110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5" sId="1" odxf="1" dxf="1">
    <oc r="A1392">
      <v>1113</v>
    </oc>
    <nc r="A1392">
      <v>1111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6" sId="1" odxf="1" dxf="1">
    <oc r="A1393">
      <v>1114</v>
    </oc>
    <nc r="A1393">
      <v>1112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7" sId="1" odxf="1" dxf="1">
    <oc r="A1394">
      <v>1115</v>
    </oc>
    <nc r="A1394">
      <v>1113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8" sId="1" odxf="1" dxf="1">
    <oc r="A1395">
      <v>1116</v>
    </oc>
    <nc r="A1395">
      <v>1114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899" sId="1" odxf="1" dxf="1">
    <oc r="A1396">
      <v>1117</v>
    </oc>
    <nc r="A1396">
      <v>1115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0" sId="1" odxf="1" dxf="1">
    <oc r="A1438">
      <v>1118</v>
    </oc>
    <nc r="A1438">
      <v>1116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1" sId="1" odxf="1" dxf="1">
    <oc r="A1456">
      <v>1119</v>
    </oc>
    <nc r="A1456">
      <v>1117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2" sId="1" odxf="1" dxf="1">
    <oc r="A1458">
      <v>1120</v>
    </oc>
    <nc r="A1458">
      <v>1118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3" sId="1" odxf="1" dxf="1">
    <oc r="A1459">
      <v>1121</v>
    </oc>
    <nc r="A1459">
      <v>1119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4" sId="1" odxf="1" dxf="1">
    <oc r="A1460">
      <v>1122</v>
    </oc>
    <nc r="A1460">
      <v>1120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5" sId="1" odxf="1" dxf="1">
    <oc r="A1461">
      <v>1123</v>
    </oc>
    <nc r="A1461">
      <v>1121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6" sId="1" odxf="1" dxf="1">
    <oc r="A1475">
      <v>1124</v>
    </oc>
    <nc r="A1475">
      <v>1122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7" sId="1" odxf="1" dxf="1">
    <oc r="A1476">
      <v>1125</v>
    </oc>
    <nc r="A1476">
      <v>1123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8" sId="1" odxf="1" dxf="1">
    <oc r="A1477">
      <v>1126</v>
    </oc>
    <nc r="A1477">
      <v>1124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09" sId="1" odxf="1" dxf="1">
    <oc r="A1478">
      <v>1127</v>
    </oc>
    <nc r="A1478">
      <v>1125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0" sId="1" odxf="1" dxf="1">
    <oc r="A1479">
      <v>1128</v>
    </oc>
    <nc r="A1479">
      <v>1126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1" sId="1" odxf="1" dxf="1">
    <oc r="A1480">
      <v>1129</v>
    </oc>
    <nc r="A1480">
      <v>1127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2" sId="1" odxf="1" dxf="1">
    <oc r="A1481">
      <v>1130</v>
    </oc>
    <nc r="A1481">
      <v>1128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3" sId="1" odxf="1" dxf="1">
    <oc r="A1495">
      <v>1131</v>
    </oc>
    <nc r="A1495">
      <v>1129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4" sId="1" odxf="1" dxf="1">
    <oc r="A1496">
      <v>1132</v>
    </oc>
    <nc r="A1496">
      <v>1130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5" sId="1" odxf="1" dxf="1">
    <oc r="A1497">
      <v>1133</v>
    </oc>
    <nc r="A1497">
      <v>1131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6" sId="1" odxf="1" dxf="1">
    <oc r="A1498">
      <v>1134</v>
    </oc>
    <nc r="A1498">
      <v>1132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7" sId="1" odxf="1" dxf="1">
    <oc r="A1499">
      <v>1135</v>
    </oc>
    <nc r="A1499">
      <v>1133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8" sId="1" odxf="1" dxf="1">
    <oc r="A1500">
      <v>1136</v>
    </oc>
    <nc r="A1500">
      <v>1134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19" sId="1" odxf="1" dxf="1">
    <oc r="A1501">
      <v>1137</v>
    </oc>
    <nc r="A1501">
      <v>1135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0" sId="1" odxf="1" dxf="1">
    <oc r="A1519">
      <v>1138</v>
    </oc>
    <nc r="A1519">
      <v>1136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1" sId="1" odxf="1" dxf="1">
    <oc r="A1520">
      <v>1139</v>
    </oc>
    <nc r="A1520">
      <v>1137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2" sId="1" odxf="1" dxf="1">
    <oc r="A1521">
      <v>1140</v>
    </oc>
    <nc r="A1521">
      <v>1138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3" sId="1" odxf="1" dxf="1">
    <oc r="A1522">
      <v>1141</v>
    </oc>
    <nc r="A1522">
      <v>1139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4" sId="1" odxf="1" dxf="1">
    <oc r="A1523">
      <v>1142</v>
    </oc>
    <nc r="A1523">
      <v>1140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5" sId="1" odxf="1" dxf="1">
    <oc r="A1524">
      <v>1143</v>
    </oc>
    <nc r="A1524">
      <v>1141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6" sId="1" odxf="1" dxf="1">
    <oc r="A1538">
      <v>1144</v>
    </oc>
    <nc r="A1538">
      <v>1142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7" sId="1" odxf="1" dxf="1">
    <oc r="A1539">
      <v>1145</v>
    </oc>
    <nc r="A1539">
      <v>1143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8" sId="1" odxf="1" dxf="1">
    <oc r="A1540">
      <v>1146</v>
    </oc>
    <nc r="A1540">
      <v>1144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29" sId="1" odxf="1" dxf="1">
    <oc r="A1541">
      <v>1147</v>
    </oc>
    <nc r="A1541">
      <v>1145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0" sId="1" odxf="1" dxf="1">
    <oc r="A1542">
      <v>1148</v>
    </oc>
    <nc r="A1542">
      <v>1146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1" sId="1" odxf="1" dxf="1">
    <oc r="A1543">
      <v>1149</v>
    </oc>
    <nc r="A1543">
      <v>1147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2" sId="1" odxf="1" dxf="1">
    <oc r="A1544">
      <v>1150</v>
    </oc>
    <nc r="A1544">
      <v>1148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3" sId="1" odxf="1" dxf="1">
    <oc r="A2305">
      <v>1151</v>
    </oc>
    <nc r="A2305">
      <v>1149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4" sId="1" odxf="1" dxf="1">
    <oc r="A2306">
      <v>1152</v>
    </oc>
    <nc r="A2306">
      <v>1150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5" sId="1" odxf="1" dxf="1">
    <oc r="A2307">
      <v>1153</v>
    </oc>
    <nc r="A2307">
      <v>1151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6" sId="1" odxf="1" dxf="1">
    <oc r="A2308">
      <v>1154</v>
    </oc>
    <nc r="A2308">
      <v>1152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7" sId="1" odxf="1" dxf="1">
    <oc r="A2309">
      <v>1155</v>
    </oc>
    <nc r="A2309">
      <v>1153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8" sId="1" odxf="1" dxf="1">
    <oc r="A2310">
      <v>1156</v>
    </oc>
    <nc r="A2310">
      <v>1154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39" sId="1" odxf="1" dxf="1">
    <oc r="A2311">
      <v>1157</v>
    </oc>
    <nc r="A2311">
      <v>1155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0" sId="1" odxf="1" dxf="1">
    <oc r="A2330">
      <v>1158</v>
    </oc>
    <nc r="A2330">
      <v>1156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1" sId="1" odxf="1" dxf="1">
    <oc r="A2331">
      <v>1159</v>
    </oc>
    <nc r="A2331">
      <v>1157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2" sId="1" odxf="1" dxf="1">
    <oc r="A2332">
      <v>1160</v>
    </oc>
    <nc r="A2332">
      <v>1158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3" sId="1" odxf="1" dxf="1">
    <oc r="A850">
      <v>1161</v>
    </oc>
    <nc r="A850">
      <v>1159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4" sId="1" odxf="1" dxf="1">
    <oc r="A2178">
      <v>1162</v>
    </oc>
    <nc r="A2178">
      <v>1160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5" sId="1" odxf="1" dxf="1">
    <oc r="A944">
      <v>1163</v>
    </oc>
    <nc r="A944">
      <v>1161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6" sId="1" odxf="1" dxf="1">
    <oc r="A1943">
      <v>1164</v>
    </oc>
    <nc r="A1943">
      <v>1162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7" sId="1" odxf="1" dxf="1">
    <oc r="A1550">
      <v>1165</v>
    </oc>
    <nc r="A1550">
      <v>1163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8" sId="1" odxf="1" dxf="1">
    <oc r="A778">
      <v>1166</v>
    </oc>
    <nc r="A778">
      <v>1164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49" sId="1" odxf="1" dxf="1">
    <oc r="A1084">
      <v>1167</v>
    </oc>
    <nc r="A1084">
      <v>1165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0" sId="1" odxf="1" dxf="1">
    <oc r="A2646">
      <v>1168</v>
    </oc>
    <nc r="A2646">
      <v>1166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1" sId="1" odxf="1" dxf="1">
    <oc r="A3658">
      <v>1169</v>
    </oc>
    <nc r="A3658">
      <v>1167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2" sId="1" odxf="1" dxf="1">
    <oc r="A2509">
      <v>1170</v>
    </oc>
    <nc r="A2509">
      <v>1168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3" sId="1" odxf="1" dxf="1">
    <oc r="A715">
      <v>1171</v>
    </oc>
    <nc r="A715">
      <v>1169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4" sId="1" odxf="1" dxf="1">
    <oc r="A2170">
      <v>1172</v>
    </oc>
    <nc r="A2170">
      <v>1170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5" sId="1" odxf="1" dxf="1">
    <oc r="A69">
      <v>1173</v>
    </oc>
    <nc r="A69">
      <v>1171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6" sId="1" odxf="1" dxf="1">
    <oc r="A1588">
      <v>1174</v>
    </oc>
    <nc r="A1588">
      <v>1172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7" sId="1" odxf="1" dxf="1">
    <oc r="A1859">
      <v>1175</v>
    </oc>
    <nc r="A1859">
      <v>1173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8" sId="1" odxf="1" dxf="1">
    <oc r="A623">
      <v>1176</v>
    </oc>
    <nc r="A623">
      <v>1174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59" sId="1" odxf="1" dxf="1">
    <oc r="A3530">
      <v>1177</v>
    </oc>
    <nc r="A3530">
      <v>1175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0" sId="1" odxf="1" dxf="1">
    <oc r="A905">
      <v>1178</v>
    </oc>
    <nc r="A905">
      <v>1176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1" sId="1" odxf="1" dxf="1">
    <oc r="A3050">
      <v>1179</v>
    </oc>
    <nc r="A3050">
      <v>1177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2" sId="1" odxf="1" dxf="1">
    <oc r="A464">
      <v>1180</v>
    </oc>
    <nc r="A464">
      <v>1178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3" sId="1" odxf="1" dxf="1">
    <oc r="A3216">
      <v>1181</v>
    </oc>
    <nc r="A3216">
      <v>1179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4" sId="1" odxf="1" dxf="1">
    <oc r="A2755">
      <v>1182</v>
    </oc>
    <nc r="A2755">
      <v>1180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5" sId="1" odxf="1" dxf="1">
    <oc r="A2758">
      <v>1183</v>
    </oc>
    <nc r="A2758">
      <v>1181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6" sId="1" odxf="1" dxf="1">
    <oc r="A2873">
      <v>1184</v>
    </oc>
    <nc r="A2873">
      <v>1182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7" sId="1" odxf="1" dxf="1">
    <oc r="A297">
      <v>1185</v>
    </oc>
    <nc r="A297">
      <v>1183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8" sId="1" odxf="1" dxf="1">
    <oc r="A3402">
      <v>1186</v>
    </oc>
    <nc r="A3402">
      <v>1184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69" sId="1" odxf="1" dxf="1">
    <oc r="A760">
      <v>1187</v>
    </oc>
    <nc r="A760">
      <v>1185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0" sId="1" odxf="1" dxf="1">
    <oc r="A1045">
      <v>1188</v>
    </oc>
    <nc r="A1045">
      <v>1186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1" sId="1" odxf="1" dxf="1">
    <oc r="A2476">
      <v>1189</v>
    </oc>
    <nc r="A2476">
      <v>1187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2" sId="1" odxf="1" dxf="1">
    <oc r="A1653">
      <v>1190</v>
    </oc>
    <nc r="A1653">
      <v>1188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3" sId="1" odxf="1" dxf="1">
    <oc r="A3450">
      <v>1191</v>
    </oc>
    <nc r="A3450">
      <v>1189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4" sId="1" odxf="1" dxf="1">
    <oc r="A1546">
      <v>1192</v>
    </oc>
    <nc r="A1546">
      <v>1190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5" sId="1" odxf="1" dxf="1">
    <oc r="A581">
      <v>1193</v>
    </oc>
    <nc r="A581">
      <v>1191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6" sId="1" odxf="1" dxf="1">
    <oc r="A551">
      <v>1194</v>
    </oc>
    <nc r="A551">
      <v>1192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7" sId="1" odxf="1" dxf="1">
    <oc r="A561">
      <v>1195</v>
    </oc>
    <nc r="A561">
      <v>1193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8" sId="1" odxf="1" dxf="1">
    <oc r="A566">
      <v>1196</v>
    </oc>
    <nc r="A566">
      <v>1194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79" sId="1" odxf="1" dxf="1">
    <oc r="A567">
      <v>1197</v>
    </oc>
    <nc r="A567">
      <v>1195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0" sId="1" odxf="1" dxf="1">
    <oc r="A1862">
      <v>1198</v>
    </oc>
    <nc r="A1862">
      <v>1196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1" sId="1" odxf="1" dxf="1">
    <oc r="A3243">
      <v>1199</v>
    </oc>
    <nc r="A3243">
      <v>1197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2" sId="1" odxf="1" dxf="1">
    <oc r="A1932">
      <v>1200</v>
    </oc>
    <nc r="A1932">
      <v>1198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3" sId="1" odxf="1" dxf="1">
    <oc r="A43">
      <v>1201</v>
    </oc>
    <nc r="A43">
      <v>1199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4" sId="1" odxf="1" dxf="1">
    <oc r="A60">
      <v>1202</v>
    </oc>
    <nc r="A60">
      <v>1200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5" sId="1" odxf="1" dxf="1">
    <oc r="A480">
      <v>1203</v>
    </oc>
    <nc r="A480">
      <v>1201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6" sId="1" odxf="1" dxf="1">
    <oc r="A1584">
      <v>1204</v>
    </oc>
    <nc r="A1584">
      <v>1202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7" sId="1" odxf="1" dxf="1">
    <oc r="A3480">
      <v>1205</v>
    </oc>
    <nc r="A3480">
      <v>1203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8" sId="1" odxf="1" dxf="1">
    <oc r="A156">
      <v>1206</v>
    </oc>
    <nc r="A156">
      <v>1204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89" sId="1" odxf="1" dxf="1">
    <oc r="A836">
      <v>1207</v>
    </oc>
    <nc r="A836">
      <v>1205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0" sId="1" odxf="1" dxf="1">
    <oc r="A3560">
      <v>1208</v>
    </oc>
    <nc r="A3560">
      <v>1206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1" sId="1" odxf="1" dxf="1">
    <oc r="A827">
      <v>1209</v>
    </oc>
    <nc r="A827">
      <v>1207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2" sId="1" odxf="1" dxf="1">
    <oc r="A2941">
      <v>1210</v>
    </oc>
    <nc r="A2941">
      <v>1208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3" sId="1" odxf="1" dxf="1">
    <oc r="A2530">
      <v>1211</v>
    </oc>
    <nc r="A2530">
      <v>1209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4" sId="1" odxf="1" dxf="1">
    <oc r="A1127">
      <v>1212</v>
    </oc>
    <nc r="A1127">
      <v>1210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5" sId="1" odxf="1" dxf="1">
    <oc r="A1131">
      <v>1213</v>
    </oc>
    <nc r="A1131">
      <v>1211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6" sId="1" odxf="1" dxf="1">
    <oc r="A309">
      <v>1214</v>
    </oc>
    <nc r="A309">
      <v>1212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7" sId="1" odxf="1" dxf="1">
    <oc r="A2989">
      <v>1215</v>
    </oc>
    <nc r="A2989">
      <v>1213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8" sId="1" odxf="1" dxf="1">
    <oc r="A2206">
      <v>1216</v>
    </oc>
    <nc r="A2206">
      <v>1214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6999" sId="1" odxf="1" dxf="1">
    <oc r="A3143">
      <v>1217</v>
    </oc>
    <nc r="A3143">
      <v>1215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0" sId="1" odxf="1" dxf="1">
    <oc r="A3238">
      <v>1218</v>
    </oc>
    <nc r="A3238">
      <v>1216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1" sId="1" odxf="1" dxf="1">
    <oc r="A1672">
      <v>1219</v>
    </oc>
    <nc r="A1672">
      <v>1217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2" sId="1" odxf="1" dxf="1">
    <oc r="A175">
      <v>1220</v>
    </oc>
    <nc r="A175">
      <v>1218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3" sId="1" odxf="1" dxf="1">
    <oc r="A2818">
      <v>1221</v>
    </oc>
    <nc r="A2818">
      <v>1219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4" sId="1" odxf="1" dxf="1">
    <oc r="A2857">
      <v>1222</v>
    </oc>
    <nc r="A2857">
      <v>1220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5" sId="1" odxf="1" dxf="1">
    <oc r="A3300">
      <v>1223</v>
    </oc>
    <nc r="A3300">
      <v>1221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6" sId="1" odxf="1" dxf="1">
    <oc r="A3655">
      <v>1224</v>
    </oc>
    <nc r="A3655">
      <v>1222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7" sId="1" odxf="1" dxf="1">
    <oc r="A732">
      <v>1225</v>
    </oc>
    <nc r="A732">
      <v>1223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8" sId="1" odxf="1" dxf="1">
    <oc r="A1099">
      <v>1226</v>
    </oc>
    <nc r="A1099">
      <v>1224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09" sId="1" odxf="1" dxf="1">
    <oc r="A2861">
      <v>1227</v>
    </oc>
    <nc r="A2861">
      <v>1225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0" sId="1" odxf="1" dxf="1">
    <oc r="A3078">
      <v>1228</v>
    </oc>
    <nc r="A3078">
      <v>1226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1" sId="1" odxf="1" dxf="1">
    <oc r="A1505">
      <v>1229</v>
    </oc>
    <nc r="A1505">
      <v>1227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2" sId="1" odxf="1" dxf="1">
    <oc r="A2600">
      <v>1230</v>
    </oc>
    <nc r="A2600">
      <v>1228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3" sId="1" odxf="1" dxf="1">
    <oc r="A3578">
      <v>1231</v>
    </oc>
    <nc r="A3578">
      <v>1229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4" sId="1" odxf="1" dxf="1">
    <oc r="A2471">
      <v>1232</v>
    </oc>
    <nc r="A2471">
      <v>1230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5" sId="1" odxf="1" dxf="1">
    <oc r="A408">
      <v>1233</v>
    </oc>
    <nc r="A408">
      <v>1231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6" sId="1" odxf="1" dxf="1">
    <oc r="A443">
      <v>1234</v>
    </oc>
    <nc r="A443">
      <v>1232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7" sId="1" odxf="1" dxf="1">
    <oc r="A1615">
      <v>1235</v>
    </oc>
    <nc r="A1615">
      <v>1233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8" sId="1" odxf="1" dxf="1">
    <oc r="A2855">
      <v>1236</v>
    </oc>
    <nc r="A2855">
      <v>1234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19" sId="1" odxf="1" dxf="1">
    <oc r="A1617">
      <v>1237</v>
    </oc>
    <nc r="A1617">
      <v>1235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0" sId="1" odxf="1" dxf="1">
    <oc r="A1637">
      <v>1238</v>
    </oc>
    <nc r="A1637">
      <v>1236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1" sId="1" odxf="1" dxf="1">
    <oc r="A1638">
      <v>1239</v>
    </oc>
    <nc r="A1638">
      <v>1237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2" sId="1" odxf="1" dxf="1">
    <oc r="A1194">
      <v>1240</v>
    </oc>
    <nc r="A1194">
      <v>1238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3" sId="1" odxf="1" dxf="1">
    <oc r="A3368">
      <v>1241</v>
    </oc>
    <nc r="A3368">
      <v>1239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4" sId="1" odxf="1" dxf="1">
    <oc r="A3642">
      <v>1242</v>
    </oc>
    <nc r="A3642">
      <v>1240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5" sId="1" odxf="1" dxf="1">
    <oc r="A3403">
      <v>1243</v>
    </oc>
    <nc r="A3403">
      <v>1241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6" sId="1" odxf="1" dxf="1">
    <oc r="A2835">
      <v>1244</v>
    </oc>
    <nc r="A2835">
      <v>1242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7" sId="1" odxf="1" dxf="1">
    <oc r="A3404">
      <v>1245</v>
    </oc>
    <nc r="A3404">
      <v>1243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8" sId="1" odxf="1" dxf="1">
    <oc r="A1472">
      <v>1246</v>
    </oc>
    <nc r="A1472">
      <v>1244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29" sId="1" odxf="1" dxf="1">
    <oc r="A2944">
      <v>1247</v>
    </oc>
    <nc r="A2944">
      <v>1245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0" sId="1" odxf="1" dxf="1">
    <oc r="A1412">
      <v>1248</v>
    </oc>
    <nc r="A1412">
      <v>1246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1" sId="1" odxf="1" dxf="1">
    <oc r="A1385">
      <v>1249</v>
    </oc>
    <nc r="A1385">
      <v>1247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2" sId="1" odxf="1" dxf="1">
    <oc r="A1484">
      <v>1250</v>
    </oc>
    <nc r="A1484">
      <v>1248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3" sId="1" odxf="1" dxf="1">
    <oc r="A2399">
      <v>1251</v>
    </oc>
    <nc r="A2399">
      <v>1249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4" sId="1" odxf="1" dxf="1">
    <oc r="A2838">
      <v>1252</v>
    </oc>
    <nc r="A2838">
      <v>1250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5" sId="1" odxf="1" dxf="1">
    <oc r="A2098">
      <v>1253</v>
    </oc>
    <nc r="A2098">
      <v>1251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6" sId="1" odxf="1" dxf="1">
    <oc r="A559">
      <v>1254</v>
    </oc>
    <nc r="A559">
      <v>1252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7" sId="1" odxf="1" dxf="1">
    <oc r="A560">
      <v>1255</v>
    </oc>
    <nc r="A560">
      <v>1253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8" sId="1" odxf="1" dxf="1">
    <oc r="A1309">
      <v>1256</v>
    </oc>
    <nc r="A1309">
      <v>1254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39" sId="1" odxf="1" dxf="1">
    <oc r="A975">
      <v>1257</v>
    </oc>
    <nc r="A975">
      <v>1255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0" sId="1" odxf="1" dxf="1">
    <oc r="A1021">
      <v>1258</v>
    </oc>
    <nc r="A1021">
      <v>1256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1" sId="1" odxf="1" dxf="1">
    <oc r="A2940">
      <v>1259</v>
    </oc>
    <nc r="A2940">
      <v>1257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2" sId="1" odxf="1" dxf="1">
    <oc r="A3619">
      <v>1260</v>
    </oc>
    <nc r="A3619">
      <v>1258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3" sId="1" odxf="1" dxf="1">
    <oc r="A287">
      <v>1261</v>
    </oc>
    <nc r="A287">
      <v>1259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4" sId="1" odxf="1" dxf="1">
    <oc r="A293">
      <v>1262</v>
    </oc>
    <nc r="A293">
      <v>1260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5" sId="1" odxf="1" dxf="1">
    <oc r="A3297">
      <v>1263</v>
    </oc>
    <nc r="A3297">
      <v>1261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6" sId="1" odxf="1" dxf="1">
    <oc r="A904">
      <v>1264</v>
    </oc>
    <nc r="A904">
      <v>1262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7" sId="1" odxf="1" dxf="1">
    <oc r="A1116">
      <v>1265</v>
    </oc>
    <nc r="A1116">
      <v>1263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8" sId="1" odxf="1" dxf="1">
    <oc r="A1149">
      <v>1266</v>
    </oc>
    <nc r="A1149">
      <v>1264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49" sId="1" odxf="1" dxf="1">
    <oc r="A1150">
      <v>1267</v>
    </oc>
    <nc r="A1150">
      <v>1265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0" sId="1" odxf="1" dxf="1">
    <oc r="A1151">
      <v>1268</v>
    </oc>
    <nc r="A1151">
      <v>1266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1" sId="1" odxf="1" dxf="1">
    <oc r="A520">
      <v>1269</v>
    </oc>
    <nc r="A520">
      <v>1267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2" sId="1" odxf="1" dxf="1">
    <oc r="A1415">
      <v>1270</v>
    </oc>
    <nc r="A1415">
      <v>1268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3" sId="1" odxf="1" dxf="1">
    <oc r="A3223">
      <v>1271</v>
    </oc>
    <nc r="A3223">
      <v>1269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4" sId="1" odxf="1" dxf="1">
    <oc r="A3431">
      <v>1272</v>
    </oc>
    <nc r="A3431">
      <v>1270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5" sId="1" odxf="1" dxf="1">
    <oc r="A300">
      <v>1273</v>
    </oc>
    <nc r="A300">
      <v>1271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6" sId="1" odxf="1" dxf="1">
    <oc r="A1954">
      <v>1274</v>
    </oc>
    <nc r="A1954">
      <v>1272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7" sId="1" odxf="1" dxf="1">
    <oc r="A3388">
      <v>1275</v>
    </oc>
    <nc r="A3388">
      <v>1273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8" sId="1" odxf="1" dxf="1">
    <oc r="A2278">
      <v>1276</v>
    </oc>
    <nc r="A2278">
      <v>1274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59" sId="1" odxf="1" dxf="1">
    <oc r="A3432">
      <v>1277</v>
    </oc>
    <nc r="A3432">
      <v>1275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0" sId="1" odxf="1" dxf="1">
    <oc r="A2974">
      <v>1278</v>
    </oc>
    <nc r="A2974">
      <v>1276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1" sId="1" odxf="1" dxf="1">
    <oc r="A1570">
      <v>1279</v>
    </oc>
    <nc r="A1570">
      <v>1277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2" sId="1" odxf="1" dxf="1">
    <oc r="A1571">
      <v>1280</v>
    </oc>
    <nc r="A1571">
      <v>1278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3" sId="1" odxf="1" dxf="1">
    <oc r="A3175">
      <v>1281</v>
    </oc>
    <nc r="A3175">
      <v>1279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4" sId="1" odxf="1" dxf="1">
    <oc r="A54">
      <v>1282</v>
    </oc>
    <nc r="A54">
      <v>1280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5" sId="1" odxf="1" dxf="1">
    <oc r="A1988">
      <v>1283</v>
    </oc>
    <nc r="A1988">
      <v>1281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6" sId="1" odxf="1" dxf="1">
    <oc r="A404">
      <v>1284</v>
    </oc>
    <nc r="A404">
      <v>1282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7" sId="1" odxf="1" dxf="1">
    <oc r="A448">
      <v>1285</v>
    </oc>
    <nc r="A448">
      <v>1283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8" sId="1" odxf="1" dxf="1">
    <oc r="A509">
      <v>1286</v>
    </oc>
    <nc r="A509">
      <v>1284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69" sId="1" odxf="1" dxf="1">
    <oc r="A3635">
      <v>1287</v>
    </oc>
    <nc r="A3635">
      <v>1285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0" sId="1" odxf="1" dxf="1">
    <oc r="A1898">
      <v>1288</v>
    </oc>
    <nc r="A1898">
      <v>1286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1" sId="1" odxf="1" dxf="1">
    <oc r="A1915">
      <v>1289</v>
    </oc>
    <nc r="A1915">
      <v>1287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2" sId="1" odxf="1" dxf="1">
    <oc r="A2897">
      <v>1290</v>
    </oc>
    <nc r="A2897">
      <v>1288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3" sId="1" odxf="1" dxf="1">
    <oc r="A1403">
      <v>1291</v>
    </oc>
    <nc r="A1403">
      <v>1289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4" sId="1" odxf="1" dxf="1">
    <oc r="A457">
      <v>1292</v>
    </oc>
    <nc r="A457">
      <v>1290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5" sId="1" odxf="1" dxf="1">
    <oc r="A251">
      <v>1293</v>
    </oc>
    <nc r="A251">
      <v>1291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6" sId="1" odxf="1" dxf="1">
    <oc r="A507">
      <v>1294</v>
    </oc>
    <nc r="A507">
      <v>1292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7" sId="1" odxf="1" dxf="1">
    <oc r="A928">
      <v>1295</v>
    </oc>
    <nc r="A928">
      <v>1293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8" sId="1" odxf="1" dxf="1">
    <oc r="A1686">
      <v>1296</v>
    </oc>
    <nc r="A1686">
      <v>1294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79" sId="1" odxf="1" dxf="1">
    <oc r="A3394">
      <v>1297</v>
    </oc>
    <nc r="A3394">
      <v>1295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0" sId="1" odxf="1" dxf="1">
    <oc r="A3452">
      <v>1298</v>
    </oc>
    <nc r="A3452">
      <v>1296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1" sId="1" odxf="1" dxf="1">
    <oc r="A2014">
      <v>1299</v>
    </oc>
    <nc r="A2014">
      <v>1297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2" sId="1" odxf="1" dxf="1">
    <oc r="A2158">
      <v>1300</v>
    </oc>
    <nc r="A2158">
      <v>1298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3" sId="1" odxf="1" dxf="1">
    <oc r="A2573">
      <v>1301</v>
    </oc>
    <nc r="A2573">
      <v>1299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4" sId="1" odxf="1" dxf="1">
    <oc r="A2009">
      <v>1302</v>
    </oc>
    <nc r="A2009">
      <v>1300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5" sId="1" odxf="1" dxf="1">
    <oc r="A2010">
      <v>1303</v>
    </oc>
    <nc r="A2010">
      <v>1301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6" sId="1" odxf="1" dxf="1">
    <oc r="A1487">
      <v>1304</v>
    </oc>
    <nc r="A1487">
      <v>1302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7" sId="1" odxf="1" dxf="1">
    <oc r="A3472">
      <v>1305</v>
    </oc>
    <nc r="A3472">
      <v>1303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8" sId="1" odxf="1" dxf="1">
    <oc r="A651">
      <v>1306</v>
    </oc>
    <nc r="A651">
      <v>1304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89" sId="1" odxf="1" dxf="1">
    <oc r="A1449">
      <v>1307</v>
    </oc>
    <nc r="A1449">
      <v>1305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0" sId="1" odxf="1" dxf="1">
    <oc r="A356">
      <v>1308</v>
    </oc>
    <nc r="A356">
      <v>1306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1" sId="1" odxf="1" dxf="1">
    <oc r="A365">
      <v>1309</v>
    </oc>
    <nc r="A365">
      <v>1307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2" sId="1" odxf="1" dxf="1">
    <oc r="A367">
      <v>1310</v>
    </oc>
    <nc r="A367">
      <v>1308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3" sId="1" odxf="1" dxf="1">
    <oc r="A368">
      <v>1311</v>
    </oc>
    <nc r="A368">
      <v>1309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4" sId="1" odxf="1" dxf="1">
    <oc r="A370">
      <v>1312</v>
    </oc>
    <nc r="A370">
      <v>1310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5" sId="1" odxf="1" dxf="1">
    <oc r="A420">
      <v>1313</v>
    </oc>
    <nc r="A420">
      <v>1311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6" sId="1" odxf="1" dxf="1">
    <oc r="A1661">
      <v>1314</v>
    </oc>
    <nc r="A1661">
      <v>1312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7" sId="1" odxf="1" dxf="1">
    <oc r="A1680">
      <v>1315</v>
    </oc>
    <nc r="A1680">
      <v>1313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8" sId="1" odxf="1" dxf="1">
    <oc r="A628">
      <v>1316</v>
    </oc>
    <nc r="A628">
      <v>1314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099" sId="1" odxf="1" dxf="1">
    <oc r="A3561">
      <v>1317</v>
    </oc>
    <nc r="A3561">
      <v>1315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0" sId="1" odxf="1" dxf="1">
    <oc r="A3266">
      <v>1318</v>
    </oc>
    <nc r="A3266">
      <v>1316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1" sId="1" odxf="1" dxf="1">
    <oc r="A454">
      <v>1319</v>
    </oc>
    <nc r="A454">
      <v>1317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2" sId="1" odxf="1" dxf="1">
    <oc r="A1134">
      <v>1320</v>
    </oc>
    <nc r="A1134">
      <v>1318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3" sId="1" odxf="1" dxf="1">
    <oc r="A2015">
      <v>1321</v>
    </oc>
    <nc r="A2015">
      <v>1319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4" sId="1" odxf="1" dxf="1">
    <oc r="A40">
      <v>1322</v>
    </oc>
    <nc r="A40">
      <v>1320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5" sId="1" odxf="1" dxf="1">
    <oc r="A1388">
      <v>1323</v>
    </oc>
    <nc r="A1388">
      <v>1321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6" sId="1" odxf="1" dxf="1">
    <oc r="A1848">
      <v>1324</v>
    </oc>
    <nc r="A1848">
      <v>1322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7" sId="1" odxf="1" dxf="1">
    <oc r="A1818">
      <v>1325</v>
    </oc>
    <nc r="A1818">
      <v>1323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8" sId="1" odxf="1" dxf="1">
    <oc r="A2667">
      <v>1326</v>
    </oc>
    <nc r="A2667">
      <v>1324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09" sId="1" odxf="1" dxf="1">
    <oc r="A456">
      <v>1327</v>
    </oc>
    <nc r="A456">
      <v>1325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0" sId="1" odxf="1" dxf="1">
    <oc r="A1144">
      <v>1328</v>
    </oc>
    <nc r="A1144">
      <v>1326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1" sId="1" odxf="1" dxf="1">
    <oc r="A1145">
      <v>1329</v>
    </oc>
    <nc r="A1145">
      <v>1327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2" sId="1" odxf="1" dxf="1">
    <oc r="A3566">
      <v>1330</v>
    </oc>
    <nc r="A3566">
      <v>1328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3" sId="1" odxf="1" dxf="1">
    <oc r="A661">
      <v>1331</v>
    </oc>
    <nc r="A661">
      <v>1329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4" sId="1" odxf="1" dxf="1">
    <oc r="A2257">
      <v>1332</v>
    </oc>
    <nc r="A2257">
      <v>1330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5" sId="1" odxf="1" dxf="1">
    <oc r="A2406">
      <v>1333</v>
    </oc>
    <nc r="A2406">
      <v>1331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6" sId="1" odxf="1" dxf="1">
    <oc r="A571">
      <v>1334</v>
    </oc>
    <nc r="A571">
      <v>1332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7" sId="1" odxf="1" dxf="1">
    <oc r="A1262">
      <v>1335</v>
    </oc>
    <nc r="A1262">
      <v>1333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8" sId="1" odxf="1" dxf="1">
    <oc r="A1966">
      <v>1336</v>
    </oc>
    <nc r="A1966">
      <v>1334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19" sId="1" odxf="1" dxf="1">
    <oc r="A3464">
      <v>1337</v>
    </oc>
    <nc r="A3464">
      <v>1335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0" sId="1" odxf="1" dxf="1">
    <oc r="A210">
      <v>1338</v>
    </oc>
    <nc r="A210">
      <v>1336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1" sId="1" odxf="1" dxf="1">
    <oc r="A2391">
      <v>1339</v>
    </oc>
    <nc r="A2391">
      <v>1337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2" sId="1" odxf="1" dxf="1">
    <oc r="A3028">
      <v>1340</v>
    </oc>
    <nc r="A3028">
      <v>1338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3" sId="1" odxf="1" dxf="1">
    <oc r="A3343">
      <v>1341</v>
    </oc>
    <nc r="A3343">
      <v>1339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4" sId="1" odxf="1" dxf="1">
    <oc r="A3372">
      <v>1342</v>
    </oc>
    <nc r="A3372">
      <v>1340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5" sId="1" odxf="1" dxf="1">
    <oc r="A2812">
      <v>1343</v>
    </oc>
    <nc r="A2812">
      <v>1341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6" sId="1" odxf="1" dxf="1">
    <oc r="A411">
      <v>1344</v>
    </oc>
    <nc r="A411">
      <v>1342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7" sId="1" odxf="1" dxf="1">
    <oc r="A799">
      <v>1345</v>
    </oc>
    <nc r="A799">
      <v>1343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8" sId="1" odxf="1" dxf="1">
    <oc r="A823">
      <v>1346</v>
    </oc>
    <nc r="A823">
      <v>1344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29" sId="1" odxf="1" dxf="1">
    <oc r="A1413">
      <v>1347</v>
    </oc>
    <nc r="A1413">
      <v>1345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0" sId="1" odxf="1" dxf="1">
    <oc r="A1556">
      <v>1348</v>
    </oc>
    <nc r="A1556">
      <v>1346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1" sId="1" odxf="1" dxf="1">
    <oc r="A2711">
      <v>1349</v>
    </oc>
    <nc r="A2711">
      <v>1347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2" sId="1" odxf="1" dxf="1">
    <oc r="A3142">
      <v>1350</v>
    </oc>
    <nc r="A3142">
      <v>1348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3" sId="1" odxf="1" dxf="1">
    <oc r="A3531">
      <v>1351</v>
    </oc>
    <nc r="A3531">
      <v>1349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4" sId="1" odxf="1" dxf="1">
    <oc r="A302">
      <v>1352</v>
    </oc>
    <nc r="A302">
      <v>1350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5" sId="1" odxf="1" dxf="1">
    <oc r="A1257">
      <v>1353</v>
    </oc>
    <nc r="A1257">
      <v>1351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6" sId="1" odxf="1" dxf="1">
    <oc r="A1384">
      <v>1354</v>
    </oc>
    <nc r="A1384">
      <v>1352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7" sId="1" odxf="1" dxf="1">
    <oc r="A3656">
      <v>1355</v>
    </oc>
    <nc r="A3656">
      <v>1353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8" sId="1" odxf="1" dxf="1">
    <oc r="A1115">
      <v>1356</v>
    </oc>
    <nc r="A1115">
      <v>1354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39" sId="1" odxf="1" dxf="1">
    <oc r="A3279">
      <v>1357</v>
    </oc>
    <nc r="A3279">
      <v>1355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0" sId="1" odxf="1" dxf="1">
    <oc r="A540">
      <v>1358</v>
    </oc>
    <nc r="A540">
      <v>1356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1" sId="1" odxf="1" dxf="1">
    <oc r="A1078">
      <v>1359</v>
    </oc>
    <nc r="A1078">
      <v>1357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2" sId="1" odxf="1" dxf="1">
    <oc r="A2134">
      <v>1360</v>
    </oc>
    <nc r="A2134">
      <v>1358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3" sId="1" odxf="1" dxf="1">
    <oc r="A361">
      <v>1361</v>
    </oc>
    <nc r="A361">
      <v>1359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4" sId="1" odxf="1" dxf="1">
    <oc r="A2550">
      <v>1362</v>
    </oc>
    <nc r="A2550">
      <v>1360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5" sId="1" odxf="1" dxf="1">
    <oc r="A2602">
      <v>1363</v>
    </oc>
    <nc r="A2602">
      <v>1361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6" sId="1" odxf="1" dxf="1">
    <oc r="A3269">
      <v>1364</v>
    </oc>
    <nc r="A3269">
      <v>1362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7" sId="1" odxf="1" dxf="1">
    <oc r="A3456">
      <v>1365</v>
    </oc>
    <nc r="A3456">
      <v>1363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8" sId="1" odxf="1" dxf="1">
    <oc r="A3308">
      <v>1366</v>
    </oc>
    <nc r="A3308">
      <v>1364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49" sId="1" odxf="1" dxf="1">
    <oc r="A2814">
      <v>1367</v>
    </oc>
    <nc r="A2814">
      <v>1365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0" sId="1" odxf="1" dxf="1">
    <oc r="A2844">
      <v>1368</v>
    </oc>
    <nc r="A2844">
      <v>1366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1" sId="1" odxf="1" dxf="1">
    <oc r="A2999">
      <v>1369</v>
    </oc>
    <nc r="A2999">
      <v>1367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2" sId="1" odxf="1" dxf="1">
    <oc r="A3000">
      <v>1370</v>
    </oc>
    <nc r="A3000">
      <v>1368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3" sId="1" odxf="1" dxf="1">
    <oc r="A635">
      <v>1371</v>
    </oc>
    <nc r="A635">
      <v>1369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4" sId="1" odxf="1" dxf="1">
    <oc r="A1804">
      <v>1372</v>
    </oc>
    <nc r="A1804">
      <v>1370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5" sId="1" odxf="1" dxf="1">
    <oc r="A465">
      <v>1373</v>
    </oc>
    <nc r="A465">
      <v>1371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6" sId="1" odxf="1" dxf="1">
    <oc r="A2853">
      <v>1374</v>
    </oc>
    <nc r="A2853">
      <v>1372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7" sId="1" odxf="1" dxf="1">
    <oc r="A1975">
      <v>1375</v>
    </oc>
    <nc r="A1975">
      <v>1373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8" sId="1" odxf="1" dxf="1">
    <oc r="A2859">
      <v>1376</v>
    </oc>
    <nc r="A2859">
      <v>1374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59" sId="1" odxf="1" dxf="1">
    <oc r="A3001">
      <v>1377</v>
    </oc>
    <nc r="A3001">
      <v>1375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0" sId="1" odxf="1" dxf="1">
    <oc r="A3124">
      <v>1378</v>
    </oc>
    <nc r="A3124">
      <v>1376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1" sId="1" odxf="1" dxf="1">
    <oc r="A3195">
      <v>1379</v>
    </oc>
    <nc r="A3195">
      <v>1377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2" sId="1" odxf="1" dxf="1">
    <oc r="A3281">
      <v>1380</v>
    </oc>
    <nc r="A3281">
      <v>1378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3" sId="1" odxf="1" dxf="1">
    <oc r="A2427">
      <v>1381</v>
    </oc>
    <nc r="A2427">
      <v>1379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4" sId="1" odxf="1" dxf="1">
    <oc r="A3536">
      <v>1382</v>
    </oc>
    <nc r="A3536">
      <v>1380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5" sId="1" odxf="1" dxf="1">
    <oc r="A3412">
      <v>1383</v>
    </oc>
    <nc r="A3412">
      <v>1381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6" sId="1" odxf="1" dxf="1">
    <oc r="A678">
      <v>1384</v>
    </oc>
    <nc r="A678">
      <v>1382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7" sId="1" odxf="1" dxf="1">
    <oc r="A726">
      <v>1385</v>
    </oc>
    <nc r="A726">
      <v>1383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8" sId="1" odxf="1" dxf="1">
    <oc r="A1997">
      <v>1386</v>
    </oc>
    <nc r="A1997">
      <v>1384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69" sId="1" odxf="1" dxf="1">
    <oc r="A519">
      <v>1387</v>
    </oc>
    <nc r="A519">
      <v>1385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0" sId="1" odxf="1" dxf="1">
    <oc r="A1427">
      <v>1388</v>
    </oc>
    <nc r="A1427">
      <v>1386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1" sId="1" odxf="1" dxf="1">
    <oc r="A2470">
      <v>1389</v>
    </oc>
    <nc r="A2470">
      <v>1387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2" sId="1" odxf="1" dxf="1">
    <oc r="A2513">
      <v>1390</v>
    </oc>
    <nc r="A2513">
      <v>1388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3" sId="1" odxf="1" dxf="1">
    <oc r="A2481">
      <v>1391</v>
    </oc>
    <nc r="A2481">
      <v>1389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4" sId="1" odxf="1" dxf="1">
    <oc r="A3401">
      <v>1392</v>
    </oc>
    <nc r="A3401">
      <v>1390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5" sId="1" odxf="1" dxf="1">
    <oc r="A30">
      <v>1393</v>
    </oc>
    <nc r="A30">
      <v>1391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6" sId="1" odxf="1" dxf="1">
    <oc r="A544">
      <v>1394</v>
    </oc>
    <nc r="A544">
      <v>1392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7" sId="1" odxf="1" dxf="1">
    <oc r="A969">
      <v>1395</v>
    </oc>
    <nc r="A969">
      <v>1393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8" sId="1" odxf="1" dxf="1">
    <oc r="A1308">
      <v>1396</v>
    </oc>
    <nc r="A1308">
      <v>1394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79" sId="1" odxf="1" dxf="1">
    <oc r="A149">
      <v>1397</v>
    </oc>
    <nc r="A149">
      <v>1395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0" sId="1" odxf="1" dxf="1">
    <oc r="A150">
      <v>1398</v>
    </oc>
    <nc r="A150">
      <v>1396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1" sId="1" odxf="1" dxf="1">
    <oc r="A206">
      <v>1399</v>
    </oc>
    <nc r="A206">
      <v>1397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2" sId="1" odxf="1" dxf="1">
    <oc r="A2541">
      <v>1400</v>
    </oc>
    <nc r="A2541">
      <v>1398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3" sId="1" odxf="1" dxf="1">
    <oc r="A3649">
      <v>1401</v>
    </oc>
    <nc r="A3649">
      <v>1399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4" sId="1" odxf="1" dxf="1">
    <oc r="A1419">
      <v>1402</v>
    </oc>
    <nc r="A1419">
      <v>1400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5" sId="1" odxf="1" dxf="1">
    <oc r="A1969">
      <v>1403</v>
    </oc>
    <nc r="A1969">
      <v>1401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6" sId="1" odxf="1" dxf="1">
    <oc r="A1171">
      <v>1404</v>
    </oc>
    <nc r="A1171">
      <v>1402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7" sId="1" odxf="1" dxf="1">
    <oc r="A1173">
      <v>1405</v>
    </oc>
    <nc r="A1173">
      <v>1403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8" sId="1" odxf="1" dxf="1">
    <oc r="A2551">
      <v>1406</v>
    </oc>
    <nc r="A2551">
      <v>1404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89" sId="1" odxf="1" dxf="1">
    <oc r="A3470">
      <v>1407</v>
    </oc>
    <nc r="A3470">
      <v>1405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0" sId="1" odxf="1" dxf="1">
    <oc r="A3482">
      <v>1408</v>
    </oc>
    <nc r="A3482">
      <v>1406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1" sId="1" odxf="1" dxf="1">
    <oc r="A207">
      <v>1409</v>
    </oc>
    <nc r="A207">
      <v>1407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2" sId="1" odxf="1" dxf="1">
    <oc r="A1138">
      <v>1410</v>
    </oc>
    <nc r="A1138">
      <v>1408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3" sId="1" odxf="1" dxf="1">
    <oc r="A828">
      <v>1411</v>
    </oc>
    <nc r="A828">
      <v>1409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4" sId="1" odxf="1" dxf="1">
    <oc r="A3008">
      <v>1412</v>
    </oc>
    <nc r="A3008">
      <v>1410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5" sId="1" odxf="1" dxf="1">
    <oc r="A2523">
      <v>1413</v>
    </oc>
    <nc r="A2523">
      <v>1411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6" sId="1" odxf="1" dxf="1">
    <oc r="A2796">
      <v>1414</v>
    </oc>
    <nc r="A2796">
      <v>1412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7" sId="1" odxf="1" dxf="1">
    <oc r="A3032">
      <v>1415</v>
    </oc>
    <nc r="A3032">
      <v>1413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8" sId="1" odxf="1" dxf="1">
    <oc r="A2820">
      <v>1416</v>
    </oc>
    <nc r="A2820">
      <v>1414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199" sId="1" odxf="1" dxf="1">
    <oc r="A1285">
      <v>1417</v>
    </oc>
    <nc r="A1285">
      <v>1415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0" sId="1" odxf="1" dxf="1">
    <oc r="A2285">
      <v>1418</v>
    </oc>
    <nc r="A2285">
      <v>1416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1" sId="1" odxf="1" dxf="1">
    <oc r="A2977">
      <v>1419</v>
    </oc>
    <nc r="A2977">
      <v>1417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2" sId="1" odxf="1" dxf="1">
    <oc r="A2994">
      <v>1420</v>
    </oc>
    <nc r="A2994">
      <v>1418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3" sId="1" odxf="1" dxf="1">
    <oc r="A304">
      <v>1421</v>
    </oc>
    <nc r="A304">
      <v>1419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4" sId="1" odxf="1" dxf="1">
    <oc r="A318">
      <v>1422</v>
    </oc>
    <nc r="A318">
      <v>1420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5" sId="1" odxf="1" dxf="1">
    <oc r="A319">
      <v>1423</v>
    </oc>
    <nc r="A319">
      <v>1421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6" sId="1" odxf="1" dxf="1">
    <oc r="A320">
      <v>1424</v>
    </oc>
    <nc r="A320">
      <v>1422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7" sId="1" odxf="1" dxf="1">
    <oc r="A821">
      <v>1425</v>
    </oc>
    <nc r="A821">
      <v>1423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8" sId="1" odxf="1" dxf="1">
    <oc r="A1704">
      <v>1426</v>
    </oc>
    <nc r="A1704">
      <v>1424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09" sId="1" odxf="1" dxf="1">
    <oc r="A1851">
      <v>1427</v>
    </oc>
    <nc r="A1851">
      <v>1425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0" sId="1" odxf="1" dxf="1">
    <oc r="A1057">
      <v>1428</v>
    </oc>
    <nc r="A1057">
      <v>1426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1" sId="1" odxf="1" dxf="1">
    <oc r="A2846">
      <v>1429</v>
    </oc>
    <nc r="A2846">
      <v>1427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2" sId="1" odxf="1" dxf="1">
    <oc r="A1364">
      <v>1430</v>
    </oc>
    <nc r="A1364">
      <v>1428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3" sId="1" odxf="1" dxf="1">
    <oc r="A2745">
      <v>1431</v>
    </oc>
    <nc r="A2745">
      <v>1429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4" sId="1" odxf="1" dxf="1">
    <oc r="A2928">
      <v>1432</v>
    </oc>
    <nc r="A2928">
      <v>1430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5" sId="1" odxf="1" dxf="1">
    <oc r="A254">
      <v>1433</v>
    </oc>
    <nc r="A254">
      <v>1431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6" sId="1" odxf="1" dxf="1">
    <oc r="A2449">
      <v>1434</v>
    </oc>
    <nc r="A2449">
      <v>1432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7" sId="1" odxf="1" dxf="1">
    <oc r="A3435">
      <v>1435</v>
    </oc>
    <nc r="A3435">
      <v>1433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8" sId="1" odxf="1" dxf="1">
    <oc r="A46">
      <v>1436</v>
    </oc>
    <nc r="A46">
      <v>1434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19" sId="1" odxf="1" dxf="1">
    <oc r="A3059">
      <v>1437</v>
    </oc>
    <nc r="A3059">
      <v>1435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0" sId="1" odxf="1" dxf="1">
    <oc r="A2701">
      <v>1438</v>
    </oc>
    <nc r="A2701">
      <v>1436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1" sId="1" odxf="1" dxf="1">
    <oc r="A3532">
      <v>1439</v>
    </oc>
    <nc r="A3532">
      <v>1437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2" sId="1" odxf="1" dxf="1">
    <oc r="A1142">
      <v>1440</v>
    </oc>
    <nc r="A1142">
      <v>1438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3" sId="1" odxf="1" dxf="1">
    <oc r="A1880">
      <v>1441</v>
    </oc>
    <nc r="A1880">
      <v>1439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4" sId="1" odxf="1" dxf="1">
    <oc r="A73">
      <v>1442</v>
    </oc>
    <nc r="A73">
      <v>1440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5" sId="1" odxf="1" dxf="1">
    <oc r="A3492">
      <v>1443</v>
    </oc>
    <nc r="A3492">
      <v>1441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6" sId="1" odxf="1" dxf="1">
    <oc r="A3373">
      <v>1444</v>
    </oc>
    <nc r="A3373">
      <v>1442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7" sId="1" odxf="1" dxf="1">
    <oc r="A1006">
      <v>1445</v>
    </oc>
    <nc r="A1006">
      <v>1443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8" sId="1" odxf="1" dxf="1">
    <oc r="A3065">
      <v>1446</v>
    </oc>
    <nc r="A3065">
      <v>1444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29" sId="1" odxf="1" dxf="1">
    <oc r="A1175">
      <v>1447</v>
    </oc>
    <nc r="A1175">
      <v>1445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0" sId="1" odxf="1" dxf="1">
    <oc r="A1671">
      <v>1448</v>
    </oc>
    <nc r="A1671">
      <v>1446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1" sId="1" odxf="1" dxf="1">
    <oc r="A78">
      <v>1449</v>
    </oc>
    <nc r="A78">
      <v>1447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2" sId="1" odxf="1" dxf="1">
    <oc r="A2992">
      <v>1450</v>
    </oc>
    <nc r="A2992">
      <v>1448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3" sId="1" odxf="1" dxf="1">
    <oc r="A3681">
      <v>1451</v>
    </oc>
    <nc r="A3681">
      <v>1449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4" sId="1" odxf="1" dxf="1">
    <oc r="A1166">
      <v>1452</v>
    </oc>
    <nc r="A1166">
      <v>1450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5" sId="1" odxf="1" dxf="1">
    <oc r="A2398">
      <v>1453</v>
    </oc>
    <nc r="A2398">
      <v>1451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6" sId="1" odxf="1" dxf="1">
    <oc r="A1152">
      <v>1454</v>
    </oc>
    <nc r="A1152">
      <v>1452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7" sId="1" odxf="1" dxf="1">
    <oc r="A2094">
      <v>1455</v>
    </oc>
    <nc r="A2094">
      <v>1453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8" sId="1" odxf="1" dxf="1">
    <oc r="A867">
      <v>1456</v>
    </oc>
    <nc r="A867">
      <v>1454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39" sId="1" odxf="1" dxf="1">
    <oc r="A2754">
      <v>1457</v>
    </oc>
    <nc r="A2754">
      <v>1455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0" sId="1" odxf="1" dxf="1">
    <oc r="A587">
      <v>1458</v>
    </oc>
    <nc r="A587">
      <v>1456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1" sId="1" odxf="1" dxf="1">
    <oc r="A2028">
      <v>1459</v>
    </oc>
    <nc r="A2028">
      <v>1457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2" sId="1" odxf="1" dxf="1">
    <oc r="A3604">
      <v>1460</v>
    </oc>
    <nc r="A3604">
      <v>1458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3" sId="1" odxf="1" dxf="1">
    <oc r="A2374">
      <v>1461</v>
    </oc>
    <nc r="A2374">
      <v>1459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4" sId="1" odxf="1" dxf="1">
    <oc r="A2364">
      <v>1462</v>
    </oc>
    <nc r="A2364">
      <v>1460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5" sId="1" odxf="1" dxf="1">
    <oc r="A3141">
      <v>1463</v>
    </oc>
    <nc r="A3141">
      <v>1461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6" sId="1" odxf="1" dxf="1">
    <oc r="A3597">
      <v>1464</v>
    </oc>
    <nc r="A3597">
      <v>1462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7" sId="1" odxf="1" dxf="1">
    <oc r="A937">
      <v>1465</v>
    </oc>
    <nc r="A937">
      <v>1463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8" sId="1" odxf="1" dxf="1">
    <oc r="A3174">
      <v>1466</v>
    </oc>
    <nc r="A3174">
      <v>1464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49" sId="1" odxf="1" dxf="1">
    <oc r="A3678">
      <v>1467</v>
    </oc>
    <nc r="A3678">
      <v>1465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0" sId="1" odxf="1" dxf="1">
    <oc r="A449">
      <v>1468</v>
    </oc>
    <nc r="A449">
      <v>1466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1" sId="1" odxf="1" dxf="1">
    <oc r="A2387">
      <v>1469</v>
    </oc>
    <nc r="A2387">
      <v>1467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2" sId="1" odxf="1" dxf="1">
    <oc r="A2935">
      <v>1470</v>
    </oc>
    <nc r="A2935">
      <v>1468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3" sId="1" odxf="1" dxf="1">
    <oc r="A2985">
      <v>1471</v>
    </oc>
    <nc r="A2985">
      <v>1469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4" sId="1" odxf="1" dxf="1">
    <oc r="A3651">
      <v>1472</v>
    </oc>
    <nc r="A3651">
      <v>1470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5" sId="1" odxf="1" dxf="1">
    <oc r="A2870">
      <v>1473</v>
    </oc>
    <nc r="A2870">
      <v>1471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6" sId="1" odxf="1" dxf="1">
    <oc r="A2743">
      <v>1474</v>
    </oc>
    <nc r="A2743">
      <v>1472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7" sId="1" odxf="1" dxf="1">
    <oc r="A505">
      <v>1475</v>
    </oc>
    <nc r="A505">
      <v>1473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8" sId="1" odxf="1" dxf="1">
    <oc r="A1002">
      <v>1476</v>
    </oc>
    <nc r="A1002">
      <v>1474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59" sId="1" odxf="1" dxf="1">
    <oc r="A2770">
      <v>1477</v>
    </oc>
    <nc r="A2770">
      <v>1475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0" sId="1" odxf="1" dxf="1">
    <oc r="A2924">
      <v>1478</v>
    </oc>
    <nc r="A2924">
      <v>1476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1" sId="1" odxf="1" dxf="1">
    <oc r="A127">
      <v>1479</v>
    </oc>
    <nc r="A127">
      <v>1477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2" sId="1" odxf="1" dxf="1">
    <oc r="A1106">
      <v>1480</v>
    </oc>
    <nc r="A1106">
      <v>1478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3" sId="1" odxf="1" dxf="1">
    <oc r="A2069">
      <v>1481</v>
    </oc>
    <nc r="A2069">
      <v>1479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4" sId="1" odxf="1" dxf="1">
    <oc r="A2317">
      <v>1482</v>
    </oc>
    <nc r="A2317">
      <v>1480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5" sId="1" odxf="1" dxf="1">
    <oc r="A1952">
      <v>1483</v>
    </oc>
    <nc r="A1952">
      <v>1481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6" sId="1" odxf="1" dxf="1">
    <oc r="A2982">
      <v>1484</v>
    </oc>
    <nc r="A2982">
      <v>1482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7" sId="1" odxf="1" dxf="1">
    <oc r="A604">
      <v>1485</v>
    </oc>
    <nc r="A604">
      <v>1483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8" sId="1" odxf="1" dxf="1">
    <oc r="A1437">
      <v>1486</v>
    </oc>
    <nc r="A1437">
      <v>1484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69" sId="1" odxf="1" dxf="1">
    <oc r="A1658">
      <v>1487</v>
    </oc>
    <nc r="A1658">
      <v>1485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0" sId="1" odxf="1" dxf="1">
    <oc r="A615">
      <v>1488</v>
    </oc>
    <nc r="A615">
      <v>1486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1" sId="1" odxf="1" dxf="1">
    <oc r="A325">
      <v>1489</v>
    </oc>
    <nc r="A325">
      <v>1487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2" sId="1" odxf="1" dxf="1">
    <oc r="A1408">
      <v>1490</v>
    </oc>
    <nc r="A1408">
      <v>1488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3" sId="1" odxf="1" dxf="1">
    <oc r="A2106">
      <v>1491</v>
    </oc>
    <nc r="A2106">
      <v>1489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4" sId="1" odxf="1" dxf="1">
    <oc r="A2117">
      <v>1492</v>
    </oc>
    <nc r="A2117">
      <v>1490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5" sId="1" odxf="1" dxf="1">
    <oc r="A2186">
      <v>1493</v>
    </oc>
    <nc r="A2186">
      <v>1491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6" sId="1" odxf="1" dxf="1">
    <oc r="A2510">
      <v>1494</v>
    </oc>
    <nc r="A2510">
      <v>1492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7" sId="1" odxf="1" dxf="1">
    <oc r="A2938">
      <v>1495</v>
    </oc>
    <nc r="A2938">
      <v>1493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8" sId="1" odxf="1" dxf="1">
    <oc r="A2534">
      <v>1496</v>
    </oc>
    <nc r="A2534">
      <v>1494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79" sId="1" odxf="1" dxf="1">
    <oc r="A363">
      <v>1497</v>
    </oc>
    <nc r="A363">
      <v>1495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0" sId="1" odxf="1" dxf="1">
    <oc r="A2350">
      <v>1498</v>
    </oc>
    <nc r="A2350">
      <v>1496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1" sId="1" odxf="1" dxf="1">
    <oc r="A3063">
      <v>1499</v>
    </oc>
    <nc r="A3063">
      <v>1497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2" sId="1" odxf="1" dxf="1">
    <oc r="A352">
      <v>1500</v>
    </oc>
    <nc r="A352">
      <v>1498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3" sId="1" odxf="1" dxf="1">
    <oc r="A812">
      <v>1501</v>
    </oc>
    <nc r="A812">
      <v>1499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4" sId="1" odxf="1" dxf="1">
    <oc r="A1870">
      <v>1502</v>
    </oc>
    <nc r="A1870">
      <v>1500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5" sId="1" odxf="1" dxf="1">
    <oc r="A2630">
      <v>1503</v>
    </oc>
    <nc r="A2630">
      <v>1501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6" sId="1" odxf="1" dxf="1">
    <oc r="A2631">
      <v>1504</v>
    </oc>
    <nc r="A2631">
      <v>1502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7" sId="1" odxf="1" dxf="1">
    <oc r="A2632">
      <v>1505</v>
    </oc>
    <nc r="A2632">
      <v>1503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8" sId="1" odxf="1" dxf="1">
    <oc r="A2464">
      <v>1506</v>
    </oc>
    <nc r="A2464">
      <v>1504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89" sId="1" odxf="1" dxf="1">
    <oc r="A213">
      <v>1507</v>
    </oc>
    <nc r="A213">
      <v>1505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0" sId="1" odxf="1" dxf="1">
    <oc r="A2291">
      <v>1508</v>
    </oc>
    <nc r="A2291">
      <v>1506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1" sId="1" odxf="1" dxf="1">
    <oc r="A1102">
      <v>1509</v>
    </oc>
    <nc r="A1102">
      <v>1507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2" sId="1" odxf="1" dxf="1">
    <oc r="A1758">
      <v>1510</v>
    </oc>
    <nc r="A1758">
      <v>1508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3" sId="1" odxf="1" dxf="1">
    <oc r="A1759">
      <v>1511</v>
    </oc>
    <nc r="A1759">
      <v>1509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4" sId="1" odxf="1" dxf="1">
    <oc r="A2323">
      <v>1512</v>
    </oc>
    <nc r="A2323">
      <v>1510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5" sId="1" odxf="1" dxf="1">
    <oc r="A3083">
      <v>1513</v>
    </oc>
    <nc r="A3083">
      <v>1511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6" sId="1" odxf="1" dxf="1">
    <oc r="A3084">
      <v>1514</v>
    </oc>
    <nc r="A3084">
      <v>1512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7" sId="1" odxf="1" dxf="1">
    <oc r="A1137">
      <v>1515</v>
    </oc>
    <nc r="A1137">
      <v>1513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8" sId="1" odxf="1" dxf="1">
    <oc r="A2959">
      <v>1516</v>
    </oc>
    <nc r="A2959">
      <v>1514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299" sId="1" odxf="1" dxf="1">
    <oc r="A3053">
      <v>1517</v>
    </oc>
    <nc r="A3053">
      <v>1515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0" sId="1" odxf="1" dxf="1">
    <oc r="A3268">
      <v>1518</v>
    </oc>
    <nc r="A3268">
      <v>1516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1" sId="1" odxf="1" dxf="1">
    <oc r="A3371">
      <v>1519</v>
    </oc>
    <nc r="A3371">
      <v>1517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2" sId="1" odxf="1" dxf="1">
    <oc r="A1492">
      <v>1520</v>
    </oc>
    <nc r="A1492">
      <v>1518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3" sId="1" odxf="1" dxf="1">
    <oc r="A1857">
      <v>1521</v>
    </oc>
    <nc r="A1857">
      <v>1519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4" sId="1" odxf="1" dxf="1">
    <oc r="A702">
      <v>1522</v>
    </oc>
    <nc r="A702">
      <v>1520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5" sId="1" odxf="1" dxf="1">
    <oc r="A2886">
      <v>1523</v>
    </oc>
    <nc r="A2886">
      <v>1521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6" sId="1" odxf="1" dxf="1">
    <oc r="A2968">
      <v>1524</v>
    </oc>
    <nc r="A2968">
      <v>1522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7" sId="1" odxf="1" dxf="1">
    <oc r="A3517">
      <v>1525</v>
    </oc>
    <nc r="A3517">
      <v>1523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8" sId="1" odxf="1" dxf="1">
    <oc r="A4">
      <v>1526</v>
    </oc>
    <nc r="A4">
      <v>1524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09" sId="1" odxf="1" dxf="1">
    <oc r="A786">
      <v>1527</v>
    </oc>
    <nc r="A786">
      <v>1525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0" sId="1" odxf="1" dxf="1">
    <oc r="A2325">
      <v>1528</v>
    </oc>
    <nc r="A2325">
      <v>1526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1" sId="1" odxf="1" dxf="1">
    <oc r="A866">
      <v>1529</v>
    </oc>
    <nc r="A866">
      <v>1527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2" sId="1" odxf="1" dxf="1">
    <oc r="A2175">
      <v>1530</v>
    </oc>
    <nc r="A2175">
      <v>1528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3" sId="1" odxf="1" dxf="1">
    <oc r="A2460">
      <v>1531</v>
    </oc>
    <nc r="A2460">
      <v>1529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4" sId="1" odxf="1" dxf="1">
    <oc r="A3086">
      <v>1532</v>
    </oc>
    <nc r="A3086">
      <v>1530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5" sId="1" odxf="1" dxf="1">
    <oc r="A711">
      <v>1533</v>
    </oc>
    <nc r="A711">
      <v>1531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6" sId="1" odxf="1" dxf="1">
    <oc r="A1005">
      <v>1534</v>
    </oc>
    <nc r="A1005">
      <v>1532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7" sId="1" odxf="1" dxf="1">
    <oc r="A2426">
      <v>1535</v>
    </oc>
    <nc r="A2426">
      <v>1533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8" sId="1" odxf="1" dxf="1">
    <oc r="A3609">
      <v>1536</v>
    </oc>
    <nc r="A3609">
      <v>1534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19" sId="1" odxf="1" dxf="1">
    <oc r="A3610">
      <v>1537</v>
    </oc>
    <nc r="A3610">
      <v>1535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0" sId="1" odxf="1" dxf="1">
    <oc r="A592">
      <v>1538</v>
    </oc>
    <nc r="A592">
      <v>1536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1" sId="1" odxf="1" dxf="1">
    <oc r="A283">
      <v>1539</v>
    </oc>
    <nc r="A283">
      <v>1537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2" sId="1" odxf="1" dxf="1">
    <oc r="A2615">
      <v>1540</v>
    </oc>
    <nc r="A2615">
      <v>1538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3" sId="1" odxf="1" dxf="1">
    <oc r="A3575">
      <v>1541</v>
    </oc>
    <nc r="A3575">
      <v>1539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4" sId="1" odxf="1" dxf="1">
    <oc r="A2273">
      <v>1542</v>
    </oc>
    <nc r="A2273">
      <v>1540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5" sId="1" odxf="1" dxf="1">
    <oc r="A776">
      <v>1543</v>
    </oc>
    <nc r="A776">
      <v>1541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6" sId="1" odxf="1" dxf="1">
    <oc r="A774">
      <v>1544</v>
    </oc>
    <nc r="A774">
      <v>1542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7" sId="1" odxf="1" dxf="1">
    <oc r="A906">
      <v>1545</v>
    </oc>
    <nc r="A906">
      <v>1543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8" sId="1" odxf="1" dxf="1">
    <oc r="A911">
      <v>1546</v>
    </oc>
    <nc r="A911">
      <v>1544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29" sId="1" odxf="1" dxf="1">
    <oc r="A2634">
      <v>1547</v>
    </oc>
    <nc r="A2634">
      <v>1545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0" sId="1" odxf="1" dxf="1">
    <oc r="A2741">
      <v>1548</v>
    </oc>
    <nc r="A2741">
      <v>1546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1" sId="1" odxf="1" dxf="1">
    <oc r="A3602">
      <v>1549</v>
    </oc>
    <nc r="A3602">
      <v>1547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2" sId="1" odxf="1" dxf="1">
    <oc r="A1248">
      <v>1550</v>
    </oc>
    <nc r="A1248">
      <v>1548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3" sId="1" odxf="1" dxf="1">
    <oc r="A1682">
      <v>1551</v>
    </oc>
    <nc r="A1682">
      <v>1549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4" sId="1" odxf="1" dxf="1">
    <oc r="A1683">
      <v>1552</v>
    </oc>
    <nc r="A1683">
      <v>1550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5" sId="1" odxf="1" dxf="1">
    <oc r="A2153">
      <v>1553</v>
    </oc>
    <nc r="A2153">
      <v>1551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6" sId="1" odxf="1" dxf="1">
    <oc r="A3548">
      <v>1554</v>
    </oc>
    <nc r="A3548">
      <v>1552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7" sId="1" odxf="1" dxf="1">
    <oc r="A2679">
      <v>1555</v>
    </oc>
    <nc r="A2679">
      <v>1553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8" sId="1" odxf="1" dxf="1">
    <oc r="A1053">
      <v>1556</v>
    </oc>
    <nc r="A1053">
      <v>1554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39" sId="1" odxf="1" dxf="1">
    <oc r="A1664">
      <v>1557</v>
    </oc>
    <nc r="A1664">
      <v>1555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0" sId="1" odxf="1" dxf="1">
    <oc r="A2921">
      <v>1558</v>
    </oc>
    <nc r="A2921">
      <v>1556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1" sId="1" odxf="1" dxf="1">
    <oc r="A1011">
      <v>1559</v>
    </oc>
    <nc r="A1011">
      <v>1557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2" sId="1" odxf="1" dxf="1">
    <oc r="A2089">
      <v>1560</v>
    </oc>
    <nc r="A2089">
      <v>1558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3" sId="1" odxf="1" dxf="1">
    <oc r="A1710">
      <v>1561</v>
    </oc>
    <nc r="A1710">
      <v>1559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4" sId="1" odxf="1" dxf="1">
    <oc r="A1711">
      <v>1562</v>
    </oc>
    <nc r="A1711">
      <v>1560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5" sId="1" odxf="1" dxf="1">
    <oc r="A3429">
      <v>1563</v>
    </oc>
    <nc r="A3429">
      <v>1561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6" sId="1" odxf="1" dxf="1">
    <oc r="A3430">
      <v>1564</v>
    </oc>
    <nc r="A3430">
      <v>1562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7" sId="1" odxf="1" dxf="1">
    <oc r="A3192">
      <v>1565</v>
    </oc>
    <nc r="A3192">
      <v>1563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8" sId="1" odxf="1" dxf="1">
    <oc r="A596">
      <v>1566</v>
    </oc>
    <nc r="A596">
      <v>1564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49" sId="1" odxf="1" dxf="1">
    <oc r="A1031">
      <v>1567</v>
    </oc>
    <nc r="A1031">
      <v>1565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0" sId="1" odxf="1" dxf="1">
    <oc r="A2032">
      <v>1568</v>
    </oc>
    <nc r="A2032">
      <v>1566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1" sId="1" odxf="1" dxf="1">
    <oc r="A2205">
      <v>1569</v>
    </oc>
    <nc r="A2205">
      <v>1567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2" sId="1" odxf="1" dxf="1">
    <oc r="A2564">
      <v>1570</v>
    </oc>
    <nc r="A2564">
      <v>1568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3" sId="1" odxf="1" dxf="1">
    <oc r="A3369">
      <v>1571</v>
    </oc>
    <nc r="A3369">
      <v>1569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4" sId="1" odxf="1" dxf="1">
    <oc r="A3370">
      <v>1572</v>
    </oc>
    <nc r="A3370">
      <v>1570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5" sId="1" odxf="1" dxf="1">
    <oc r="A95">
      <v>1573</v>
    </oc>
    <nc r="A95">
      <v>1571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6" sId="1" odxf="1" dxf="1">
    <oc r="A2503">
      <v>1574</v>
    </oc>
    <nc r="A2503">
      <v>1572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7" sId="1" odxf="1" dxf="1">
    <oc r="A2720">
      <v>1575</v>
    </oc>
    <nc r="A2720">
      <v>1573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8" sId="1" odxf="1" dxf="1">
    <oc r="A2732">
      <v>1576</v>
    </oc>
    <nc r="A2732">
      <v>1574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59" sId="1" odxf="1" dxf="1">
    <oc r="A2735">
      <v>1577</v>
    </oc>
    <nc r="A2735">
      <v>1575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0" sId="1" odxf="1" dxf="1">
    <oc r="A2899">
      <v>1578</v>
    </oc>
    <nc r="A2899">
      <v>1576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1" sId="1" odxf="1" dxf="1">
    <oc r="A152">
      <v>1579</v>
    </oc>
    <nc r="A152">
      <v>1577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2" sId="1" odxf="1" dxf="1">
    <oc r="A2860">
      <v>1580</v>
    </oc>
    <nc r="A2860">
      <v>1578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3" sId="1" odxf="1" dxf="1">
    <oc r="A2504">
      <v>1581</v>
    </oc>
    <nc r="A2504">
      <v>1579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4" sId="1" odxf="1" dxf="1">
    <oc r="A1510">
      <v>1582</v>
    </oc>
    <nc r="A1510">
      <v>1580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5" sId="1" odxf="1" dxf="1">
    <oc r="A1511">
      <v>1583</v>
    </oc>
    <nc r="A1511">
      <v>1581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6" sId="1" odxf="1" dxf="1">
    <oc r="A1512">
      <v>1584</v>
    </oc>
    <nc r="A1512">
      <v>1582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7" sId="1" odxf="1" dxf="1">
    <oc r="A1513">
      <v>1585</v>
    </oc>
    <nc r="A1513">
      <v>1583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8" sId="1" odxf="1" dxf="1">
    <oc r="A1514">
      <v>1586</v>
    </oc>
    <nc r="A1514">
      <v>1584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69" sId="1" odxf="1" dxf="1">
    <oc r="A1529">
      <v>1587</v>
    </oc>
    <nc r="A1529">
      <v>1585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0" sId="1" odxf="1" dxf="1">
    <oc r="A1530">
      <v>1588</v>
    </oc>
    <nc r="A1530">
      <v>1586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1" sId="1" odxf="1" dxf="1">
    <oc r="A1531">
      <v>1589</v>
    </oc>
    <nc r="A1531">
      <v>1587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2" sId="1" odxf="1" dxf="1">
    <oc r="A1532">
      <v>1590</v>
    </oc>
    <nc r="A1532">
      <v>1588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3" sId="1" odxf="1" dxf="1">
    <oc r="A1526">
      <v>1591</v>
    </oc>
    <nc r="A1526">
      <v>1589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4" sId="1" odxf="1" dxf="1">
    <oc r="A2927">
      <v>1592</v>
    </oc>
    <nc r="A2927">
      <v>1590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5" sId="1" odxf="1" dxf="1">
    <oc r="A2337">
      <v>1593</v>
    </oc>
    <nc r="A2337">
      <v>1591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6" sId="1" odxf="1" dxf="1">
    <oc r="A1160">
      <v>1594</v>
    </oc>
    <nc r="A1160">
      <v>1592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7" sId="1" odxf="1" dxf="1">
    <oc r="A2576">
      <v>1595</v>
    </oc>
    <nc r="A2576">
      <v>1593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8" sId="1" odxf="1" dxf="1">
    <oc r="A3615">
      <v>1596</v>
    </oc>
    <nc r="A3615">
      <v>1594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79" sId="1" odxf="1" dxf="1">
    <oc r="A1996">
      <v>1597</v>
    </oc>
    <nc r="A1996">
      <v>1595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0" sId="1" odxf="1" dxf="1">
    <oc r="A514">
      <v>1598</v>
    </oc>
    <nc r="A514">
      <v>1596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1" sId="1" odxf="1" dxf="1">
    <oc r="A2908">
      <v>1599</v>
    </oc>
    <nc r="A2908">
      <v>1597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2" sId="1" odxf="1" dxf="1">
    <oc r="A2579">
      <v>1600</v>
    </oc>
    <nc r="A2579">
      <v>1598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3" sId="1" odxf="1" dxf="1">
    <oc r="A3475">
      <v>1601</v>
    </oc>
    <nc r="A3475">
      <v>1599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4" sId="1" odxf="1" dxf="1">
    <oc r="A3476">
      <v>1602</v>
    </oc>
    <nc r="A3476">
      <v>1600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5" sId="1" odxf="1" dxf="1">
    <oc r="A1806">
      <v>1603</v>
    </oc>
    <nc r="A1806">
      <v>1601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6" sId="1" odxf="1" dxf="1">
    <oc r="A1075">
      <v>1604</v>
    </oc>
    <nc r="A1075">
      <v>1602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7" sId="1" odxf="1" dxf="1">
    <oc r="A3605">
      <v>1605</v>
    </oc>
    <nc r="A3605">
      <v>1603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8" sId="1" odxf="1" dxf="1">
    <oc r="A1453">
      <v>1606</v>
    </oc>
    <nc r="A1453">
      <v>1604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89" sId="1" odxf="1" dxf="1">
    <oc r="A2486">
      <v>1607</v>
    </oc>
    <nc r="A2486">
      <v>1605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0" sId="1" odxf="1" dxf="1">
    <oc r="A417">
      <v>1608</v>
    </oc>
    <nc r="A417">
      <v>1606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1" sId="1" odxf="1" dxf="1">
    <oc r="A777">
      <v>1609</v>
    </oc>
    <nc r="A777">
      <v>1607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2" sId="1" odxf="1" dxf="1">
    <oc r="A2146">
      <v>1610</v>
    </oc>
    <nc r="A2146">
      <v>1608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3" sId="1" odxf="1" dxf="1">
    <oc r="A2383">
      <v>1611</v>
    </oc>
    <nc r="A2383">
      <v>1609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4" sId="1" odxf="1" dxf="1">
    <oc r="A2779">
      <v>1612</v>
    </oc>
    <nc r="A2779">
      <v>1610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5" sId="1" odxf="1" dxf="1">
    <oc r="A3461">
      <v>1613</v>
    </oc>
    <nc r="A3461">
      <v>1611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6" sId="1" odxf="1" dxf="1">
    <oc r="A522">
      <v>1614</v>
    </oc>
    <nc r="A522">
      <v>1612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7" sId="1" odxf="1" dxf="1">
    <oc r="A2011">
      <v>1615</v>
    </oc>
    <nc r="A2011">
      <v>1613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8" sId="1" odxf="1" dxf="1">
    <oc r="A2898">
      <v>1616</v>
    </oc>
    <nc r="A2898">
      <v>1614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399" sId="1" odxf="1" dxf="1">
    <oc r="A3191">
      <v>1617</v>
    </oc>
    <nc r="A3191">
      <v>1615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0" sId="1" odxf="1" dxf="1">
    <oc r="A2502">
      <v>1618</v>
    </oc>
    <nc r="A2502">
      <v>1616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1" sId="1" odxf="1" dxf="1">
    <oc r="A2691">
      <v>1619</v>
    </oc>
    <nc r="A2691">
      <v>1617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2" sId="1" odxf="1" dxf="1">
    <oc r="A2693">
      <v>1620</v>
    </oc>
    <nc r="A2693">
      <v>1618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3" sId="1" odxf="1" dxf="1">
    <oc r="A3389">
      <v>1621</v>
    </oc>
    <nc r="A3389">
      <v>1619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4" sId="1" odxf="1" dxf="1">
    <oc r="A864">
      <v>1622</v>
    </oc>
    <nc r="A864">
      <v>1620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5" sId="1" odxf="1" dxf="1">
    <oc r="A2352">
      <v>1623</v>
    </oc>
    <nc r="A2352">
      <v>1621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6" sId="1" odxf="1" dxf="1">
    <oc r="A2920">
      <v>1624</v>
    </oc>
    <nc r="A2920">
      <v>1622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7" sId="1" odxf="1" dxf="1">
    <oc r="A3021">
      <v>1625</v>
    </oc>
    <nc r="A3021">
      <v>1623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8" sId="1" odxf="1" dxf="1">
    <oc r="A1958">
      <v>1626</v>
    </oc>
    <nc r="A1958">
      <v>1624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09" sId="1" odxf="1" dxf="1">
    <oc r="A3020">
      <v>1627</v>
    </oc>
    <nc r="A3020">
      <v>1625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0" sId="1" odxf="1" dxf="1">
    <oc r="A1549">
      <v>1628</v>
    </oc>
    <nc r="A1549">
      <v>1626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1" sId="1" odxf="1" dxf="1">
    <oc r="A817">
      <v>1629</v>
    </oc>
    <nc r="A817">
      <v>1627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2" sId="1" odxf="1" dxf="1">
    <oc r="A2363">
      <v>1630</v>
    </oc>
    <nc r="A2363">
      <v>1628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3" sId="1" odxf="1" dxf="1">
    <oc r="A1130">
      <v>1631</v>
    </oc>
    <nc r="A1130">
      <v>1629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4" sId="1" odxf="1" dxf="1">
    <oc r="A3643">
      <v>1632</v>
    </oc>
    <nc r="A3643">
      <v>1630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5" sId="1" odxf="1" dxf="1">
    <oc r="A85">
      <v>1633</v>
    </oc>
    <nc r="A85">
      <v>1631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6" sId="1" odxf="1" dxf="1">
    <oc r="A2076">
      <v>1634</v>
    </oc>
    <nc r="A2076">
      <v>1632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7" sId="1" odxf="1" dxf="1">
    <oc r="A2400">
      <v>1635</v>
    </oc>
    <nc r="A2400">
      <v>1633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8" sId="1" odxf="1" dxf="1">
    <oc r="A3521">
      <v>1636</v>
    </oc>
    <nc r="A3521">
      <v>1634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19" sId="1" odxf="1" dxf="1">
    <oc r="A1866">
      <v>1637</v>
    </oc>
    <nc r="A1866">
      <v>1635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0" sId="1" odxf="1" dxf="1">
    <oc r="A2247">
      <v>1638</v>
    </oc>
    <nc r="A2247">
      <v>1636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1" sId="1" odxf="1" dxf="1">
    <oc r="A2248">
      <v>1639</v>
    </oc>
    <nc r="A2248">
      <v>1637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2" sId="1" odxf="1" dxf="1">
    <oc r="A2249">
      <v>1640</v>
    </oc>
    <nc r="A2249">
      <v>1638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3" sId="1" odxf="1" dxf="1">
    <oc r="A305">
      <v>1641</v>
    </oc>
    <nc r="A305">
      <v>1639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4" sId="1" odxf="1" dxf="1">
    <oc r="A1338">
      <v>1642</v>
    </oc>
    <nc r="A1338">
      <v>1640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5" sId="1" odxf="1" dxf="1">
    <oc r="A659">
      <v>1643</v>
    </oc>
    <nc r="A659">
      <v>1641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6" sId="1" odxf="1" dxf="1">
    <oc r="A671">
      <v>1644</v>
    </oc>
    <nc r="A671">
      <v>1642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7" sId="1" odxf="1" dxf="1">
    <oc r="A621">
      <v>1645</v>
    </oc>
    <nc r="A621">
      <v>1643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8" sId="1" odxf="1" dxf="1">
    <oc r="A1887">
      <v>1646</v>
    </oc>
    <nc r="A1887">
      <v>1644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29" sId="1" odxf="1" dxf="1">
    <oc r="A2162">
      <v>1647</v>
    </oc>
    <nc r="A2162">
      <v>1645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0" sId="1" odxf="1" dxf="1">
    <oc r="A2164">
      <v>1648</v>
    </oc>
    <nc r="A2164">
      <v>1646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1" sId="1" odxf="1" dxf="1">
    <oc r="A121">
      <v>1649</v>
    </oc>
    <nc r="A121">
      <v>1647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2" sId="1" odxf="1" dxf="1">
    <oc r="A2995">
      <v>1650</v>
    </oc>
    <nc r="A2995">
      <v>1648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3" sId="1" odxf="1" dxf="1">
    <oc r="A384">
      <v>1651</v>
    </oc>
    <nc r="A384">
      <v>1649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4" sId="1" odxf="1" dxf="1">
    <oc r="A385">
      <v>1652</v>
    </oc>
    <nc r="A385">
      <v>1650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5" sId="1" odxf="1" dxf="1">
    <oc r="A1279">
      <v>1653</v>
    </oc>
    <nc r="A1279">
      <v>1651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6" sId="1" odxf="1" dxf="1">
    <oc r="A133">
      <v>1654</v>
    </oc>
    <nc r="A133">
      <v>1652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7" sId="1" odxf="1" dxf="1">
    <oc r="A703">
      <v>1655</v>
    </oc>
    <nc r="A703">
      <v>1653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8" sId="1" odxf="1" dxf="1">
    <oc r="A722">
      <v>1656</v>
    </oc>
    <nc r="A722">
      <v>1654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39" sId="1" odxf="1" dxf="1">
    <oc r="A574">
      <v>1657</v>
    </oc>
    <nc r="A574">
      <v>1655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0" sId="1" odxf="1" dxf="1">
    <oc r="A1018">
      <v>1658</v>
    </oc>
    <nc r="A1018">
      <v>1656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1" sId="1" odxf="1" dxf="1">
    <oc r="A2395">
      <v>1659</v>
    </oc>
    <nc r="A2395">
      <v>1657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2" sId="1" odxf="1" dxf="1">
    <oc r="A266">
      <v>1660</v>
    </oc>
    <nc r="A266">
      <v>1658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3" sId="1" odxf="1" dxf="1">
    <oc r="A3333">
      <v>1661</v>
    </oc>
    <nc r="A3333">
      <v>1659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4" sId="1" odxf="1" dxf="1">
    <oc r="A479">
      <v>1662</v>
    </oc>
    <nc r="A479">
      <v>1660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5" sId="1" odxf="1" dxf="1">
    <oc r="A3055">
      <v>1663</v>
    </oc>
    <nc r="A3055">
      <v>1661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6" sId="1" odxf="1" dxf="1">
    <oc r="A2505">
      <v>1664</v>
    </oc>
    <nc r="A2505">
      <v>1662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7" sId="1" odxf="1" dxf="1">
    <oc r="A1282">
      <v>1665</v>
    </oc>
    <nc r="A1282">
      <v>1663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8" sId="1" odxf="1" dxf="1">
    <oc r="A2167">
      <v>1666</v>
    </oc>
    <nc r="A2167">
      <v>1664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49" sId="1" odxf="1" dxf="1">
    <oc r="A2169">
      <v>1667</v>
    </oc>
    <nc r="A2169">
      <v>1665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0" sId="1" odxf="1" dxf="1">
    <oc r="A17">
      <v>1668</v>
    </oc>
    <nc r="A17">
      <v>1666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1" sId="1" odxf="1" dxf="1">
    <oc r="A2660">
      <v>1669</v>
    </oc>
    <nc r="A2660">
      <v>1667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2" sId="1" odxf="1" dxf="1">
    <oc r="A2690">
      <v>1670</v>
    </oc>
    <nc r="A2690">
      <v>1668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3" sId="1" odxf="1" dxf="1">
    <oc r="A122">
      <v>1671</v>
    </oc>
    <nc r="A122">
      <v>1669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4" sId="1" odxf="1" dxf="1">
    <oc r="A123">
      <v>1672</v>
    </oc>
    <nc r="A123">
      <v>1670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5" sId="1" odxf="1" dxf="1">
    <oc r="A2705">
      <v>1673</v>
    </oc>
    <nc r="A2705">
      <v>1671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6" sId="1" odxf="1" dxf="1">
    <oc r="A2706">
      <v>1674</v>
    </oc>
    <nc r="A2706">
      <v>1672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7" sId="1" odxf="1" dxf="1">
    <oc r="A494">
      <v>1675</v>
    </oc>
    <nc r="A494">
      <v>1673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8" sId="1" odxf="1" dxf="1">
    <oc r="A2969">
      <v>1676</v>
    </oc>
    <nc r="A2969">
      <v>1674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59" sId="1" odxf="1" dxf="1">
    <oc r="A2054">
      <v>1677</v>
    </oc>
    <nc r="A2054">
      <v>1675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0" sId="1" odxf="1" dxf="1">
    <oc r="A2883">
      <v>1678</v>
    </oc>
    <nc r="A2883">
      <v>1676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1" sId="1" odxf="1" dxf="1">
    <oc r="A3335">
      <v>1679</v>
    </oc>
    <nc r="A3335">
      <v>1677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2" sId="1" odxf="1" dxf="1">
    <oc r="A2983">
      <v>1680</v>
    </oc>
    <nc r="A2983">
      <v>1678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3" sId="1" odxf="1" dxf="1">
    <oc r="A770">
      <v>1681</v>
    </oc>
    <nc r="A770">
      <v>1679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4" sId="1" odxf="1" dxf="1">
    <oc r="A1730">
      <v>1682</v>
    </oc>
    <nc r="A1730">
      <v>1680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5" sId="1" odxf="1" dxf="1">
    <oc r="A935">
      <v>1683</v>
    </oc>
    <nc r="A935">
      <v>1681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6" sId="1" odxf="1" dxf="1">
    <oc r="A2348">
      <v>1684</v>
    </oc>
    <nc r="A2348">
      <v>1682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7" sId="1" odxf="1" dxf="1">
    <oc r="A1937">
      <v>1685</v>
    </oc>
    <nc r="A1937">
      <v>1683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8" sId="1" odxf="1" dxf="1">
    <oc r="A1417">
      <v>1686</v>
    </oc>
    <nc r="A1417">
      <v>1684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69" sId="1" odxf="1" dxf="1">
    <oc r="A889">
      <v>1687</v>
    </oc>
    <nc r="A889">
      <v>1685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0" sId="1" odxf="1" dxf="1">
    <oc r="A1921">
      <v>1688</v>
    </oc>
    <nc r="A1921">
      <v>1686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1" sId="1" odxf="1" dxf="1">
    <oc r="A81">
      <v>1689</v>
    </oc>
    <nc r="A81">
      <v>1687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2" sId="1" odxf="1" dxf="1">
    <oc r="A97">
      <v>1690</v>
    </oc>
    <nc r="A97">
      <v>1688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3" sId="1" odxf="1" dxf="1">
    <oc r="A3669">
      <v>1691</v>
    </oc>
    <nc r="A3669">
      <v>1689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4" sId="1" odxf="1" dxf="1">
    <oc r="A342">
      <v>1692</v>
    </oc>
    <nc r="A342">
      <v>1690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5" sId="1" odxf="1" dxf="1">
    <oc r="A2002">
      <v>1693</v>
    </oc>
    <nc r="A2002">
      <v>1691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6" sId="1" odxf="1" dxf="1">
    <oc r="A91">
      <v>1694</v>
    </oc>
    <nc r="A91">
      <v>1692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7" sId="1" odxf="1" dxf="1">
    <oc r="A92">
      <v>1695</v>
    </oc>
    <nc r="A92">
      <v>1693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8" sId="1" odxf="1" dxf="1">
    <oc r="A1423">
      <v>1696</v>
    </oc>
    <nc r="A1423">
      <v>1694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79" sId="1" odxf="1" dxf="1">
    <oc r="A1973">
      <v>1697</v>
    </oc>
    <nc r="A1973">
      <v>1695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0" sId="1" odxf="1" dxf="1">
    <oc r="A340">
      <v>1698</v>
    </oc>
    <nc r="A340">
      <v>1696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1" sId="1" odxf="1" dxf="1">
    <oc r="A515">
      <v>1699</v>
    </oc>
    <nc r="A515">
      <v>1697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2" sId="1" odxf="1" dxf="1">
    <oc r="A2103">
      <v>1700</v>
    </oc>
    <nc r="A2103">
      <v>1698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3" sId="1" odxf="1" dxf="1">
    <oc r="A2849">
      <v>1701</v>
    </oc>
    <nc r="A2849">
      <v>1699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4" sId="1" odxf="1" dxf="1">
    <oc r="A3036">
      <v>1702</v>
    </oc>
    <nc r="A3036">
      <v>1700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5" sId="1" odxf="1" dxf="1">
    <oc r="A1786">
      <v>1703</v>
    </oc>
    <nc r="A1786">
      <v>1701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6" sId="1" odxf="1" dxf="1">
    <oc r="A3179">
      <v>1704</v>
    </oc>
    <nc r="A3179">
      <v>1702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7" sId="1" odxf="1" dxf="1">
    <oc r="A201">
      <v>1705</v>
    </oc>
    <nc r="A201">
      <v>1703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8" sId="1" odxf="1" dxf="1">
    <oc r="A3375">
      <v>1706</v>
    </oc>
    <nc r="A3375">
      <v>1704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89" sId="1" odxf="1" dxf="1">
    <oc r="A3660">
      <v>1707</v>
    </oc>
    <nc r="A3660">
      <v>1705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0" sId="1" odxf="1" dxf="1">
    <oc r="A469">
      <v>1708</v>
    </oc>
    <nc r="A469">
      <v>1706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1" sId="1" odxf="1" dxf="1">
    <oc r="A643">
      <v>1709</v>
    </oc>
    <nc r="A643">
      <v>1707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2" sId="1" odxf="1" dxf="1">
    <oc r="A160">
      <v>1710</v>
    </oc>
    <nc r="A160">
      <v>1708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3" sId="1" odxf="1" dxf="1">
    <oc r="A2284">
      <v>1711</v>
    </oc>
    <nc r="A2284">
      <v>1709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4" sId="1" odxf="1" dxf="1">
    <oc r="A582">
      <v>1712</v>
    </oc>
    <nc r="A582">
      <v>1710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5" sId="1" odxf="1" dxf="1">
    <oc r="A583">
      <v>1713</v>
    </oc>
    <nc r="A583">
      <v>1711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6" sId="1" odxf="1" dxf="1">
    <oc r="A584">
      <v>1714</v>
    </oc>
    <nc r="A584">
      <v>1712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7" sId="1" odxf="1" dxf="1">
    <oc r="A1580">
      <v>1715</v>
    </oc>
    <nc r="A1580">
      <v>1713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8" sId="1" odxf="1" dxf="1">
    <oc r="A1593">
      <v>1716</v>
    </oc>
    <nc r="A1593">
      <v>1714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499" sId="1" odxf="1" dxf="1">
    <oc r="A2500">
      <v>1717</v>
    </oc>
    <nc r="A2500">
      <v>1715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0" sId="1" odxf="1" dxf="1">
    <oc r="A2458">
      <v>1718</v>
    </oc>
    <nc r="A2458">
      <v>1716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1" sId="1" odxf="1" dxf="1">
    <oc r="A202">
      <v>1719</v>
    </oc>
    <nc r="A202">
      <v>1717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2" sId="1" odxf="1" dxf="1">
    <oc r="A423">
      <v>1720</v>
    </oc>
    <nc r="A423">
      <v>1718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3" sId="1" odxf="1" dxf="1">
    <oc r="A2409">
      <v>1721</v>
    </oc>
    <nc r="A2409">
      <v>1719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4" sId="1" odxf="1" dxf="1">
    <oc r="A3535">
      <v>1722</v>
    </oc>
    <nc r="A3535">
      <v>1720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5" sId="1" odxf="1" dxf="1">
    <oc r="A321">
      <v>1723</v>
    </oc>
    <nc r="A321">
      <v>1721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6" sId="1" odxf="1" dxf="1">
    <oc r="A1983">
      <v>1724</v>
    </oc>
    <nc r="A1983">
      <v>1722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7" sId="1" odxf="1" dxf="1">
    <oc r="A1984">
      <v>1725</v>
    </oc>
    <nc r="A1984">
      <v>1723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8" sId="1" odxf="1" dxf="1">
    <oc r="A1985">
      <v>1726</v>
    </oc>
    <nc r="A1985">
      <v>1724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09" sId="1" odxf="1" dxf="1">
    <oc r="A1986">
      <v>1727</v>
    </oc>
    <nc r="A1986">
      <v>1725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0" sId="1" odxf="1" dxf="1">
    <oc r="A2457">
      <v>1728</v>
    </oc>
    <nc r="A2457">
      <v>1726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1" sId="1" odxf="1" dxf="1">
    <oc r="A3201">
      <v>1729</v>
    </oc>
    <nc r="A3201">
      <v>1727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2" sId="1" odxf="1" dxf="1">
    <oc r="A704">
      <v>1730</v>
    </oc>
    <nc r="A704">
      <v>1728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3" sId="1" odxf="1" dxf="1">
    <oc r="A855">
      <v>1731</v>
    </oc>
    <nc r="A855">
      <v>1729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4" sId="1" odxf="1" dxf="1">
    <oc r="A3197">
      <v>1732</v>
    </oc>
    <nc r="A3197">
      <v>1730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5" sId="1" odxf="1" dxf="1">
    <oc r="A468">
      <v>1733</v>
    </oc>
    <nc r="A468">
      <v>1731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6" sId="1" odxf="1" dxf="1">
    <oc r="A1490">
      <v>1734</v>
    </oc>
    <nc r="A1490">
      <v>1732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7" sId="1" odxf="1" dxf="1">
    <oc r="A1894">
      <v>1735</v>
    </oc>
    <nc r="A1894">
      <v>1733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8" sId="1" odxf="1" dxf="1">
    <oc r="A2619">
      <v>1736</v>
    </oc>
    <nc r="A2619">
      <v>1734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19" sId="1" odxf="1" dxf="1">
    <oc r="A3161">
      <v>1737</v>
    </oc>
    <nc r="A3161">
      <v>1735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0" sId="1" odxf="1" dxf="1">
    <oc r="A3162">
      <v>1738</v>
    </oc>
    <nc r="A3162">
      <v>1736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1" sId="1" odxf="1" dxf="1">
    <oc r="A3182">
      <v>1739</v>
    </oc>
    <nc r="A3182">
      <v>1737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2" sId="1" odxf="1" dxf="1">
    <oc r="A3183">
      <v>1740</v>
    </oc>
    <nc r="A3183">
      <v>1738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3" sId="1" odxf="1" dxf="1">
    <oc r="A3184">
      <v>1741</v>
    </oc>
    <nc r="A3184">
      <v>1739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4" sId="1" odxf="1" dxf="1">
    <oc r="A3185">
      <v>1742</v>
    </oc>
    <nc r="A3185">
      <v>1740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5" sId="1" odxf="1" dxf="1">
    <oc r="A3186">
      <v>1743</v>
    </oc>
    <nc r="A3186">
      <v>1741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6" sId="1" odxf="1" dxf="1">
    <oc r="A3187">
      <v>1744</v>
    </oc>
    <nc r="A3187">
      <v>1742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7" sId="1" odxf="1" dxf="1">
    <oc r="A3188">
      <v>1745</v>
    </oc>
    <nc r="A3188">
      <v>1743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8" sId="1" odxf="1" dxf="1">
    <oc r="A3189">
      <v>1746</v>
    </oc>
    <nc r="A3189">
      <v>1744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29" sId="1" odxf="1" dxf="1">
    <oc r="A3190">
      <v>1747</v>
    </oc>
    <nc r="A3190">
      <v>1745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0" sId="1" odxf="1" dxf="1">
    <oc r="A1699">
      <v>1748</v>
    </oc>
    <nc r="A1699">
      <v>1746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1" sId="1" odxf="1" dxf="1">
    <oc r="A2302">
      <v>1749</v>
    </oc>
    <nc r="A2302">
      <v>1747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2" sId="1" odxf="1" dxf="1">
    <oc r="A1701">
      <v>1750</v>
    </oc>
    <nc r="A1701">
      <v>1748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3" sId="1" odxf="1" dxf="1">
    <oc r="A2283">
      <v>1751</v>
    </oc>
    <nc r="A2283">
      <v>1749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4" sId="1" odxf="1" dxf="1">
    <oc r="A2300">
      <v>1752</v>
    </oc>
    <nc r="A2300">
      <v>1750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5" sId="1" odxf="1" dxf="1">
    <oc r="A2863">
      <v>1753</v>
    </oc>
    <nc r="A2863">
      <v>1751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6" sId="1" odxf="1" dxf="1">
    <oc r="A2437">
      <v>1754</v>
    </oc>
    <nc r="A2437">
      <v>1752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7" sId="1" odxf="1" dxf="1">
    <oc r="A2087">
      <v>1755</v>
    </oc>
    <nc r="A2087">
      <v>1753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8" sId="1" odxf="1" dxf="1">
    <oc r="A100">
      <v>1756</v>
    </oc>
    <nc r="A100">
      <v>1754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39" sId="1" odxf="1" dxf="1">
    <oc r="A101">
      <v>1757</v>
    </oc>
    <nc r="A101">
      <v>1755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0" sId="1" odxf="1" dxf="1">
    <oc r="A749">
      <v>1758</v>
    </oc>
    <nc r="A749">
      <v>1756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1" sId="1" odxf="1" dxf="1">
    <oc r="A1462">
      <v>1759</v>
    </oc>
    <nc r="A1462">
      <v>1757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2" sId="1" odxf="1" dxf="1">
    <oc r="A209">
      <v>1760</v>
    </oc>
    <nc r="A209">
      <v>1758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3" sId="1" odxf="1" dxf="1">
    <oc r="A1406">
      <v>1761</v>
    </oc>
    <nc r="A1406">
      <v>1759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4" sId="1" odxf="1" dxf="1">
    <oc r="A616">
      <v>1762</v>
    </oc>
    <nc r="A616">
      <v>1760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5" sId="1" odxf="1" dxf="1">
    <oc r="A669">
      <v>1763</v>
    </oc>
    <nc r="A669">
      <v>1761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6" sId="1" odxf="1" dxf="1">
    <oc r="A1677">
      <v>1764</v>
    </oc>
    <nc r="A1677">
      <v>1762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7" sId="1" odxf="1" dxf="1">
    <oc r="A1888">
      <v>1765</v>
    </oc>
    <nc r="A1888">
      <v>1763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8" sId="1" odxf="1" dxf="1">
    <oc r="A2641">
      <v>1766</v>
    </oc>
    <nc r="A2641">
      <v>1764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49" sId="1" odxf="1" dxf="1">
    <oc r="A3122">
      <v>1767</v>
    </oc>
    <nc r="A3122">
      <v>1765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0" sId="1" odxf="1" dxf="1">
    <oc r="A945">
      <v>1768</v>
    </oc>
    <nc r="A945">
      <v>1766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1" sId="1" odxf="1" dxf="1">
    <oc r="A3234">
      <v>1769</v>
    </oc>
    <nc r="A3234">
      <v>1767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2" sId="1" odxf="1" dxf="1">
    <oc r="A838">
      <v>1770</v>
    </oc>
    <nc r="A838">
      <v>1768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3" sId="1" odxf="1" dxf="1">
    <oc r="A860">
      <v>1771</v>
    </oc>
    <nc r="A860">
      <v>1769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4" sId="1" odxf="1" dxf="1">
    <oc r="A861">
      <v>1772</v>
    </oc>
    <nc r="A861">
      <v>1770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5" sId="1" odxf="1" dxf="1">
    <oc r="A2139">
      <v>1773</v>
    </oc>
    <nc r="A2139">
      <v>1771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6" sId="1" odxf="1" dxf="1">
    <oc r="A1662">
      <v>1774</v>
    </oc>
    <nc r="A1662">
      <v>1772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7" sId="1" odxf="1" dxf="1">
    <oc r="A1841">
      <v>1775</v>
    </oc>
    <nc r="A1841">
      <v>1773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8" sId="1" odxf="1" dxf="1">
    <oc r="A1860">
      <v>1776</v>
    </oc>
    <nc r="A1860">
      <v>1774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59" sId="1" odxf="1" dxf="1">
    <oc r="A2108">
      <v>1777</v>
    </oc>
    <nc r="A2108">
      <v>1775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0" sId="1" odxf="1" dxf="1">
    <oc r="A3298">
      <v>1778</v>
    </oc>
    <nc r="A3298">
      <v>1776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1" sId="1" odxf="1" dxf="1">
    <oc r="A1052">
      <v>1779</v>
    </oc>
    <nc r="A1052">
      <v>1777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2" sId="1" odxf="1" dxf="1">
    <oc r="A1112">
      <v>1780</v>
    </oc>
    <nc r="A1112">
      <v>1778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3" sId="1" odxf="1" dxf="1">
    <oc r="A1163">
      <v>1781</v>
    </oc>
    <nc r="A1163">
      <v>1779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4" sId="1" odxf="1" dxf="1">
    <oc r="A2030">
      <v>1782</v>
    </oc>
    <nc r="A2030">
      <v>1780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5" sId="1" odxf="1" dxf="1">
    <oc r="A230">
      <v>1783</v>
    </oc>
    <nc r="A230">
      <v>1781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6" sId="1" odxf="1" dxf="1">
    <oc r="A231">
      <v>1784</v>
    </oc>
    <nc r="A231">
      <v>1782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7" sId="1" odxf="1" dxf="1">
    <oc r="A613">
      <v>1785</v>
    </oc>
    <nc r="A613">
      <v>1783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8" sId="1" odxf="1" dxf="1">
    <oc r="A3337">
      <v>1786</v>
    </oc>
    <nc r="A3337">
      <v>1784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69" sId="1" odxf="1" dxf="1">
    <oc r="A3654">
      <v>1787</v>
    </oc>
    <nc r="A3654">
      <v>1785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0" sId="1" odxf="1" dxf="1">
    <oc r="A685">
      <v>1788</v>
    </oc>
    <nc r="A685">
      <v>1786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1" sId="1" odxf="1" dxf="1">
    <oc r="A1463">
      <v>1790</v>
    </oc>
    <nc r="A1463">
      <v>1787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2" sId="1" odxf="1" dxf="1">
    <oc r="A2351">
      <v>1791</v>
    </oc>
    <nc r="A2351">
      <v>1788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3" sId="1" odxf="1" dxf="1">
    <oc r="A478">
      <v>1792</v>
    </oc>
    <nc r="A478">
      <v>1789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4" sId="1" odxf="1" dxf="1">
    <oc r="A549">
      <v>1793</v>
    </oc>
    <nc r="A549">
      <v>1790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5" sId="1" odxf="1" dxf="1">
    <oc r="A3593">
      <v>1794</v>
    </oc>
    <nc r="A3593">
      <v>1791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6" sId="1" odxf="1" dxf="1">
    <oc r="A1108">
      <v>1795</v>
    </oc>
    <nc r="A1108">
      <v>1792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7" sId="1" odxf="1" dxf="1">
    <oc r="A884">
      <v>1796</v>
    </oc>
    <nc r="A884">
      <v>1793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8" sId="1" odxf="1" dxf="1">
    <oc r="A1722">
      <v>1797</v>
    </oc>
    <nc r="A1722">
      <v>1794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79" sId="1" odxf="1" dxf="1">
    <oc r="A1923">
      <v>1798</v>
    </oc>
    <nc r="A1923">
      <v>1795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0" sId="1" odxf="1" dxf="1">
    <oc r="A2243">
      <v>1799</v>
    </oc>
    <nc r="A2243">
      <v>1796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1" sId="1" odxf="1" dxf="1">
    <oc r="A2778">
      <v>1800</v>
    </oc>
    <nc r="A2778">
      <v>1797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2" sId="1" odxf="1" dxf="1">
    <oc r="A3037">
      <v>1801</v>
    </oc>
    <nc r="A3037">
      <v>1798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3" sId="1" odxf="1" dxf="1">
    <oc r="A3219">
      <v>1802</v>
    </oc>
    <nc r="A3219">
      <v>1799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4" sId="1" odxf="1" dxf="1">
    <oc r="A1726">
      <v>1803</v>
    </oc>
    <nc r="A1726">
      <v>1800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5" sId="1" odxf="1" dxf="1">
    <oc r="A761">
      <v>1804</v>
    </oc>
    <nc r="A761">
      <v>1801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6" sId="1" odxf="1" dxf="1">
    <oc r="A931">
      <v>1805</v>
    </oc>
    <nc r="A931">
      <v>1802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7" sId="1" odxf="1" dxf="1">
    <oc r="A5">
      <v>1806</v>
    </oc>
    <nc r="A5">
      <v>1803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8" sId="1" odxf="1" dxf="1">
    <oc r="A129">
      <v>1807</v>
    </oc>
    <nc r="A129">
      <v>1804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89" sId="1" odxf="1" dxf="1">
    <oc r="A3274">
      <v>1808</v>
    </oc>
    <nc r="A3274">
      <v>1805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0" sId="1" odxf="1" dxf="1">
    <oc r="A3457">
      <v>1809</v>
    </oc>
    <nc r="A3457">
      <v>1806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1" sId="1" odxf="1" dxf="1">
    <oc r="A3645">
      <v>1810</v>
    </oc>
    <nc r="A3645">
      <v>1807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2" sId="1" odxf="1" dxf="1">
    <oc r="A366">
      <v>1811</v>
    </oc>
    <nc r="A366">
      <v>1808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3" sId="1" odxf="1" dxf="1">
    <oc r="A990">
      <v>1812</v>
    </oc>
    <nc r="A990">
      <v>1809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4" sId="1" odxf="1" dxf="1">
    <oc r="A2538">
      <v>1813</v>
    </oc>
    <nc r="A2538">
      <v>1810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5" sId="1" odxf="1" dxf="1">
    <oc r="A2583">
      <v>1814</v>
    </oc>
    <nc r="A2583">
      <v>1811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6" sId="1" odxf="1" dxf="1">
    <oc r="A3512">
      <v>1815</v>
    </oc>
    <nc r="A3512">
      <v>1812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7" sId="1" odxf="1" dxf="1">
    <oc r="A3579">
      <v>1816</v>
    </oc>
    <nc r="A3579">
      <v>1813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8" sId="1" odxf="1" dxf="1">
    <oc r="A2320">
      <v>1817</v>
    </oc>
    <nc r="A2320">
      <v>1814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599" sId="1" odxf="1" dxf="1">
    <oc r="A3311">
      <v>1818</v>
    </oc>
    <nc r="A3311">
      <v>1815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0" sId="1" odxf="1" dxf="1">
    <oc r="A3481">
      <v>1819</v>
    </oc>
    <nc r="A3481">
      <v>1816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1" sId="1" odxf="1" dxf="1">
    <oc r="A1717">
      <v>1820</v>
    </oc>
    <nc r="A1717">
      <v>1817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2" sId="1" odxf="1" dxf="1">
    <oc r="A2179">
      <v>1821</v>
    </oc>
    <nc r="A2179">
      <v>1818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3" sId="1" odxf="1" dxf="1">
    <oc r="A2554">
      <v>1822</v>
    </oc>
    <nc r="A2554">
      <v>1819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4" sId="1" odxf="1" dxf="1">
    <oc r="A610">
      <v>1823</v>
    </oc>
    <nc r="A610">
      <v>1820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5" sId="1" odxf="1" dxf="1">
    <oc r="A2786">
      <v>1824</v>
    </oc>
    <nc r="A2786">
      <v>1821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6" sId="1" odxf="1" dxf="1">
    <oc r="A2787">
      <v>1825</v>
    </oc>
    <nc r="A2787">
      <v>1822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7" sId="1" odxf="1" dxf="1">
    <oc r="A1719">
      <v>1826</v>
    </oc>
    <nc r="A1719">
      <v>1823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8" sId="1" odxf="1" dxf="1">
    <oc r="A2744">
      <v>1827</v>
    </oc>
    <nc r="A2744">
      <v>1824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09" sId="1" odxf="1" dxf="1">
    <oc r="A2507">
      <v>1828</v>
    </oc>
    <nc r="A2507">
      <v>1825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0" sId="1" odxf="1" dxf="1">
    <oc r="A1867">
      <v>1829</v>
    </oc>
    <nc r="A1867">
      <v>1826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1" sId="1" odxf="1" dxf="1">
    <oc r="A3469">
      <v>1830</v>
    </oc>
    <nc r="A3469">
      <v>1827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2" sId="1" odxf="1" dxf="1">
    <oc r="A2286">
      <v>1831</v>
    </oc>
    <nc r="A2286">
      <v>1828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3" sId="1" odxf="1" dxf="1">
    <oc r="A74">
      <v>1832</v>
    </oc>
    <nc r="A74">
      <v>1829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4" sId="1" odxf="1" dxf="1">
    <oc r="A75">
      <v>1833</v>
    </oc>
    <nc r="A75">
      <v>1830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5" sId="1" odxf="1" dxf="1">
    <oc r="A495">
      <v>1834</v>
    </oc>
    <nc r="A495">
      <v>1831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6" sId="1" odxf="1" dxf="1">
    <oc r="A920">
      <v>1835</v>
    </oc>
    <nc r="A920">
      <v>1832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7" sId="1" odxf="1" dxf="1">
    <oc r="A141">
      <v>1836</v>
    </oc>
    <nc r="A141">
      <v>1833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8" sId="1" odxf="1" dxf="1">
    <oc r="A637">
      <v>1837</v>
    </oc>
    <nc r="A637">
      <v>1834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19" sId="1" odxf="1" dxf="1">
    <oc r="A2817">
      <v>1838</v>
    </oc>
    <nc r="A2817">
      <v>1835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0" sId="1" odxf="1" dxf="1">
    <oc r="A2880">
      <v>1839</v>
    </oc>
    <nc r="A2880">
      <v>1836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1" sId="1" odxf="1" dxf="1">
    <oc r="A2951">
      <v>1840</v>
    </oc>
    <nc r="A2951">
      <v>1837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2" sId="1" odxf="1" dxf="1">
    <oc r="A2050">
      <v>1841</v>
    </oc>
    <nc r="A2050">
      <v>1838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3" sId="1" odxf="1" dxf="1">
    <oc r="A1229">
      <v>1842</v>
    </oc>
    <nc r="A1229">
      <v>1839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4" sId="1" odxf="1" dxf="1">
    <oc r="A1107">
      <v>1843</v>
    </oc>
    <nc r="A1107">
      <v>1840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5" sId="1" odxf="1" dxf="1">
    <oc r="A2879">
      <v>1844</v>
    </oc>
    <nc r="A2879">
      <v>1841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6" sId="1" odxf="1" dxf="1">
    <oc r="A2925">
      <v>1845</v>
    </oc>
    <nc r="A2925">
      <v>1842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7" sId="1" odxf="1" dxf="1">
    <oc r="A1991">
      <v>1846</v>
    </oc>
    <nc r="A1991">
      <v>1843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8" sId="1" odxf="1" dxf="1">
    <oc r="A2065">
      <v>1847</v>
    </oc>
    <nc r="A2065">
      <v>1844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29" sId="1" odxf="1" dxf="1">
    <oc r="A379">
      <v>1848</v>
    </oc>
    <nc r="A379">
      <v>1845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0" sId="1" odxf="1" dxf="1">
    <oc r="A2176">
      <v>1849</v>
    </oc>
    <nc r="A2176">
      <v>1846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1" sId="1" odxf="1" dxf="1">
    <oc r="A2238">
      <v>1850</v>
    </oc>
    <nc r="A2238">
      <v>1847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2" sId="1" odxf="1" dxf="1">
    <oc r="A758">
      <v>1851</v>
    </oc>
    <nc r="A758">
      <v>1848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3" sId="1" odxf="1" dxf="1">
    <oc r="A2193">
      <v>1852</v>
    </oc>
    <nc r="A2193">
      <v>1849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4" sId="1" odxf="1" dxf="1">
    <oc r="A2740">
      <v>1853</v>
    </oc>
    <nc r="A2740">
      <v>1850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5" sId="1" odxf="1" dxf="1">
    <oc r="A3557">
      <v>1854</v>
    </oc>
    <nc r="A3557">
      <v>1851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6" sId="1" odxf="1" dxf="1">
    <oc r="A330">
      <v>1855</v>
    </oc>
    <nc r="A330">
      <v>1852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7" sId="1" odxf="1" dxf="1">
    <oc r="A3033">
      <v>1856</v>
    </oc>
    <nc r="A3033">
      <v>1853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8" sId="1" odxf="1" dxf="1">
    <oc r="A2577">
      <v>1857</v>
    </oc>
    <nc r="A2577">
      <v>1854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39" sId="1" odxf="1" dxf="1">
    <oc r="A216">
      <v>1858</v>
    </oc>
    <nc r="A216">
      <v>1855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0" sId="1" odxf="1" dxf="1">
    <oc r="A1777">
      <v>1859</v>
    </oc>
    <nc r="A1777">
      <v>1856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1" sId="1" odxf="1" dxf="1">
    <oc r="A1933">
      <v>1860</v>
    </oc>
    <nc r="A1933">
      <v>1857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2" sId="1" odxf="1" dxf="1">
    <oc r="A2407">
      <v>1861</v>
    </oc>
    <nc r="A2407">
      <v>1858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3" sId="1" odxf="1" dxf="1">
    <oc r="A1042">
      <v>1862</v>
    </oc>
    <nc r="A1042">
      <v>1859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4" sId="1" odxf="1" dxf="1">
    <oc r="A665">
      <v>1863</v>
    </oc>
    <nc r="A665">
      <v>1860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5" sId="1" odxf="1" dxf="1">
    <oc r="A3227">
      <v>1864</v>
    </oc>
    <nc r="A3227">
      <v>1861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6" sId="1" odxf="1" dxf="1">
    <oc r="A471">
      <v>1865</v>
    </oc>
    <nc r="A471">
      <v>1862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7" sId="1" odxf="1" dxf="1">
    <oc r="A1504">
      <v>1866</v>
    </oc>
    <nc r="A1504">
      <v>1863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8" sId="1" odxf="1" dxf="1">
    <oc r="A441">
      <v>1867</v>
    </oc>
    <nc r="A441">
      <v>1864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49" sId="1" odxf="1" dxf="1">
    <oc r="A463">
      <v>1868</v>
    </oc>
    <nc r="A463">
      <v>1865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0" sId="1" odxf="1" dxf="1">
    <oc r="A830">
      <v>1869</v>
    </oc>
    <nc r="A830">
      <v>1866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1" sId="1" odxf="1" dxf="1">
    <oc r="A2092">
      <v>1870</v>
    </oc>
    <nc r="A2092">
      <v>1867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2" sId="1" odxf="1" dxf="1">
    <oc r="A2222">
      <v>1871</v>
    </oc>
    <nc r="A2222">
      <v>1868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3" sId="1" odxf="1" dxf="1">
    <oc r="A2763">
      <v>1872</v>
    </oc>
    <nc r="A2763">
      <v>1869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4" sId="1" odxf="1" dxf="1">
    <oc r="A2052">
      <v>1873</v>
    </oc>
    <nc r="A2052">
      <v>1870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5" sId="1" odxf="1" dxf="1">
    <oc r="A3650">
      <v>1874</v>
    </oc>
    <nc r="A3650">
      <v>1871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6" sId="1" odxf="1" dxf="1">
    <oc r="A503">
      <v>1875</v>
    </oc>
    <nc r="A503">
      <v>1872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7" sId="1" odxf="1" dxf="1">
    <oc r="A504">
      <v>1876</v>
    </oc>
    <nc r="A504">
      <v>1873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8" sId="1" odxf="1" dxf="1">
    <oc r="A1135">
      <v>1877</v>
    </oc>
    <nc r="A1135">
      <v>1874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59" sId="1" odxf="1" dxf="1">
    <oc r="A1603">
      <v>1878</v>
    </oc>
    <nc r="A1603">
      <v>1875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0" sId="1" odxf="1" dxf="1">
    <oc r="A1720">
      <v>1879</v>
    </oc>
    <nc r="A1720">
      <v>1876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1" sId="1" odxf="1" dxf="1">
    <oc r="A1659">
      <v>1880</v>
    </oc>
    <nc r="A1659">
      <v>1877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2" sId="1" odxf="1" dxf="1">
    <oc r="A2574">
      <v>1881</v>
    </oc>
    <nc r="A2574">
      <v>1878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3" sId="1" odxf="1" dxf="1">
    <oc r="A1093">
      <v>1882</v>
    </oc>
    <nc r="A1093">
      <v>1879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4" sId="1" odxf="1" dxf="1">
    <oc r="A3486">
      <v>1883</v>
    </oc>
    <nc r="A3486">
      <v>1880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5" sId="1" odxf="1" dxf="1">
    <oc r="A3505">
      <v>1884</v>
    </oc>
    <nc r="A3505">
      <v>1881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6" sId="1" odxf="1" dxf="1">
    <oc r="A1158">
      <v>1885</v>
    </oc>
    <nc r="A1158">
      <v>1882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7" sId="1" odxf="1" dxf="1">
    <oc r="A1159">
      <v>1886</v>
    </oc>
    <nc r="A1159">
      <v>1883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8" sId="1" odxf="1" dxf="1">
    <oc r="A77">
      <v>1887</v>
    </oc>
    <nc r="A77">
      <v>1884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69" sId="1" odxf="1" dxf="1">
    <oc r="A130">
      <v>1888</v>
    </oc>
    <nc r="A130">
      <v>1885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0" sId="1" odxf="1" dxf="1">
    <oc r="A570">
      <v>1889</v>
    </oc>
    <nc r="A570">
      <v>1886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1" sId="1" odxf="1" dxf="1">
    <oc r="A3460">
      <v>1890</v>
    </oc>
    <nc r="A3460">
      <v>1887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2" sId="1" odxf="1" dxf="1">
    <oc r="A80">
      <v>1891</v>
    </oc>
    <nc r="A80">
      <v>1888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3" sId="1" odxf="1" dxf="1">
    <oc r="A1431">
      <v>1892</v>
    </oc>
    <nc r="A1431">
      <v>1889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4" sId="1" odxf="1" dxf="1">
    <oc r="A2569">
      <v>1893</v>
    </oc>
    <nc r="A2569">
      <v>1890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5" sId="1" odxf="1" dxf="1">
    <oc r="A2570">
      <v>1894</v>
    </oc>
    <nc r="A2570">
      <v>1891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6" sId="1" odxf="1" dxf="1">
    <oc r="A2746">
      <v>1895</v>
    </oc>
    <nc r="A2746">
      <v>1892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7" sId="1" odxf="1" dxf="1">
    <oc r="A2948">
      <v>1896</v>
    </oc>
    <nc r="A2948">
      <v>1893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8" sId="1" odxf="1" dxf="1">
    <oc r="A2461">
      <v>1897</v>
    </oc>
    <nc r="A2461">
      <v>1894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79" sId="1" odxf="1" dxf="1">
    <oc r="A601">
      <v>1898</v>
    </oc>
    <nc r="A601">
      <v>1895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0" sId="1" odxf="1" dxf="1">
    <oc r="A474">
      <v>1899</v>
    </oc>
    <nc r="A474">
      <v>1896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1" sId="1" odxf="1" dxf="1">
    <oc r="A208">
      <v>1900</v>
    </oc>
    <nc r="A208">
      <v>1897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2" sId="1" odxf="1" dxf="1">
    <oc r="A1945">
      <v>1901</v>
    </oc>
    <nc r="A1945">
      <v>1898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3" sId="1" odxf="1" dxf="1">
    <oc r="A3407">
      <v>1902</v>
    </oc>
    <nc r="A3407">
      <v>1899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4" sId="1" odxf="1" dxf="1">
    <oc r="A3408">
      <v>1903</v>
    </oc>
    <nc r="A3408">
      <v>1900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5" sId="1" odxf="1" dxf="1">
    <oc r="A3027">
      <v>1904</v>
    </oc>
    <nc r="A3027">
      <v>1901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6" sId="1" odxf="1" dxf="1">
    <oc r="A2473">
      <v>1905</v>
    </oc>
    <nc r="A2473">
      <v>1902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7" sId="1" odxf="1" dxf="1">
    <oc r="A575">
      <v>1906</v>
    </oc>
    <nc r="A575">
      <v>1903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8" sId="1" odxf="1" dxf="1">
    <oc r="A580">
      <v>1907</v>
    </oc>
    <nc r="A580">
      <v>1904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89" sId="1" odxf="1" dxf="1">
    <oc r="A701">
      <v>1908</v>
    </oc>
    <nc r="A701">
      <v>1905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0" sId="1" odxf="1" dxf="1">
    <oc r="A1834">
      <v>1909</v>
    </oc>
    <nc r="A1834">
      <v>1906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1" sId="1" odxf="1" dxf="1">
    <oc r="A541">
      <v>1910</v>
    </oc>
    <nc r="A541">
      <v>1907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2" sId="1" odxf="1" dxf="1">
    <oc r="A1656">
      <v>1911</v>
    </oc>
    <nc r="A1656">
      <v>1908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3" sId="1" odxf="1" dxf="1">
    <oc r="A76">
      <v>1912</v>
    </oc>
    <nc r="A76">
      <v>1909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4" sId="1" odxf="1" dxf="1">
    <oc r="A3599">
      <v>1913</v>
    </oc>
    <nc r="A3599">
      <v>1910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5" sId="1" odxf="1" dxf="1">
    <oc r="A2204">
      <v>1914</v>
    </oc>
    <nc r="A2204">
      <v>1911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6" sId="1" odxf="1" dxf="1">
    <oc r="A2356">
      <v>1915</v>
    </oc>
    <nc r="A2356">
      <v>1912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7" sId="1" odxf="1" dxf="1">
    <oc r="A84">
      <v>1916</v>
    </oc>
    <nc r="A84">
      <v>1913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8" sId="1" odxf="1" dxf="1">
    <oc r="A3016">
      <v>1917</v>
    </oc>
    <nc r="A3016">
      <v>1914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699" sId="1" odxf="1" dxf="1">
    <oc r="A1195">
      <v>1918</v>
    </oc>
    <nc r="A1195">
      <v>1915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0" sId="1" odxf="1" dxf="1">
    <oc r="A1925">
      <v>1919</v>
    </oc>
    <nc r="A1925">
      <v>1916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1" sId="1" odxf="1" dxf="1">
    <oc r="A686">
      <v>1920</v>
    </oc>
    <nc r="A686">
      <v>1917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2" sId="1" odxf="1" dxf="1">
    <oc r="A2465">
      <v>1921</v>
    </oc>
    <nc r="A2465">
      <v>1918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3" sId="1" odxf="1" dxf="1">
    <oc r="A158">
      <v>1922</v>
    </oc>
    <nc r="A158">
      <v>1919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4" sId="1" odxf="1" dxf="1">
    <oc r="A1673">
      <v>1923</v>
    </oc>
    <nc r="A1673">
      <v>1920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5" sId="1" odxf="1" dxf="1">
    <oc r="A2934">
      <v>1924</v>
    </oc>
    <nc r="A2934">
      <v>1921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6" sId="1" odxf="1" dxf="1">
    <oc r="A215">
      <v>1925</v>
    </oc>
    <nc r="A215">
      <v>1922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7" sId="1" odxf="1" dxf="1">
    <oc r="A261">
      <v>1926</v>
    </oc>
    <nc r="A261">
      <v>1923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8" sId="1" odxf="1" dxf="1">
    <oc r="A2713">
      <v>1927</v>
    </oc>
    <nc r="A2713">
      <v>1924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09" sId="1" odxf="1" dxf="1">
    <oc r="A2962">
      <v>1928</v>
    </oc>
    <nc r="A2962">
      <v>1925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0" sId="1" odxf="1" dxf="1">
    <oc r="A1287">
      <v>1929</v>
    </oc>
    <nc r="A1287">
      <v>1926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1" sId="1" odxf="1" dxf="1">
    <oc r="A1043">
      <v>1930</v>
    </oc>
    <nc r="A1043">
      <v>1927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2" sId="1" odxf="1" dxf="1">
    <oc r="A2228">
      <v>1931</v>
    </oc>
    <nc r="A2228">
      <v>1928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3" sId="1" odxf="1" dxf="1">
    <oc r="A2830">
      <v>1932</v>
    </oc>
    <nc r="A2830">
      <v>1929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4" sId="1" odxf="1" dxf="1">
    <oc r="A607">
      <v>1933</v>
    </oc>
    <nc r="A607">
      <v>1930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5" sId="1" odxf="1" dxf="1">
    <oc r="A2681">
      <v>1934</v>
    </oc>
    <nc r="A2681">
      <v>1931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6" sId="1" odxf="1" dxf="1">
    <oc r="A2555">
      <v>1935</v>
    </oc>
    <nc r="A2555">
      <v>1932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7" sId="1" odxf="1" dxf="1">
    <oc r="A1222">
      <v>1936</v>
    </oc>
    <nc r="A1222">
      <v>1933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8" sId="1" odxf="1" dxf="1">
    <oc r="A1741">
      <v>1937</v>
    </oc>
    <nc r="A1741">
      <v>1934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19" sId="1" odxf="1" dxf="1">
    <oc r="A2156">
      <v>1938</v>
    </oc>
    <nc r="A2156">
      <v>1935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0" sId="1" odxf="1" dxf="1">
    <oc r="A3376">
      <v>1939</v>
    </oc>
    <nc r="A3376">
      <v>1936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1" sId="1" odxf="1" dxf="1">
    <oc r="A3380">
      <v>1940</v>
    </oc>
    <nc r="A3380">
      <v>1937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2" sId="1" odxf="1" dxf="1">
    <oc r="A3410">
      <v>1941</v>
    </oc>
    <nc r="A3410">
      <v>1938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3" sId="1" odxf="1" dxf="1">
    <oc r="A3411">
      <v>1942</v>
    </oc>
    <nc r="A3411">
      <v>1939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4" sId="1" odxf="1" dxf="1">
    <oc r="A3638">
      <v>1943</v>
    </oc>
    <nc r="A3638">
      <v>1940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5" sId="1" odxf="1" dxf="1">
    <oc r="A3653">
      <v>1944</v>
    </oc>
    <nc r="A3653">
      <v>1941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6" sId="1" odxf="1" dxf="1">
    <oc r="A2455">
      <v>1945</v>
    </oc>
    <nc r="A2455">
      <v>1942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7" sId="1" odxf="1" dxf="1">
    <oc r="A2026">
      <v>1946</v>
    </oc>
    <nc r="A2026">
      <v>1943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8" sId="1" odxf="1" dxf="1">
    <oc r="A885">
      <v>1947</v>
    </oc>
    <nc r="A885">
      <v>1944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29" sId="1" odxf="1" dxf="1">
    <oc r="A428">
      <v>1948</v>
    </oc>
    <nc r="A428">
      <v>1945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0" sId="1" odxf="1" dxf="1">
    <oc r="A1398">
      <v>1949</v>
    </oc>
    <nc r="A1398">
      <v>1946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1" sId="1" odxf="1" dxf="1">
    <oc r="A409">
      <v>1950</v>
    </oc>
    <nc r="A409">
      <v>1947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2" sId="1" odxf="1" dxf="1">
    <oc r="A844">
      <v>1951</v>
    </oc>
    <nc r="A844">
      <v>1948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3" sId="1" odxf="1" dxf="1">
    <oc r="A2571">
      <v>1952</v>
    </oc>
    <nc r="A2571">
      <v>1949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4" sId="1" odxf="1" dxf="1">
    <oc r="A563">
      <v>1953</v>
    </oc>
    <nc r="A563">
      <v>1950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5" sId="1" odxf="1" dxf="1">
    <oc r="A564">
      <v>1954</v>
    </oc>
    <nc r="A564">
      <v>1951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6" sId="1" odxf="1" dxf="1">
    <oc r="A585">
      <v>1955</v>
    </oc>
    <nc r="A585">
      <v>1952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7" sId="1" odxf="1" dxf="1">
    <oc r="A3569">
      <v>1956</v>
    </oc>
    <nc r="A3569">
      <v>1953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8" sId="1" odxf="1" dxf="1">
    <oc r="A1926">
      <v>1957</v>
    </oc>
    <nc r="A1926">
      <v>1954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39" sId="1" odxf="1" dxf="1">
    <oc r="A2115">
      <v>1958</v>
    </oc>
    <nc r="A2115">
      <v>1955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0" sId="1" odxf="1" dxf="1">
    <oc r="A502">
      <v>1959</v>
    </oc>
    <nc r="A502">
      <v>1956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1" sId="1" odxf="1" dxf="1">
    <oc r="A1927">
      <v>1960</v>
    </oc>
    <nc r="A1927">
      <v>1957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2" sId="1" odxf="1" dxf="1">
    <oc r="A2339">
      <v>1961</v>
    </oc>
    <nc r="A2339">
      <v>1958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3" sId="1" odxf="1" dxf="1">
    <oc r="A606">
      <v>1962</v>
    </oc>
    <nc r="A606">
      <v>1959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4" sId="1" odxf="1" dxf="1">
    <oc r="A2102">
      <v>1963</v>
    </oc>
    <nc r="A2102">
      <v>1960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5" sId="1" odxf="1" dxf="1">
    <oc r="A2218">
      <v>1964</v>
    </oc>
    <nc r="A2218">
      <v>1961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6" sId="1" odxf="1" dxf="1">
    <oc r="A3293">
      <v>1965</v>
    </oc>
    <nc r="A3293">
      <v>1962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7" sId="1" odxf="1" dxf="1">
    <oc r="A2637">
      <v>1966</v>
    </oc>
    <nc r="A2637">
      <v>1963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8" sId="1" odxf="1" dxf="1">
    <oc r="A453">
      <v>1967</v>
    </oc>
    <nc r="A453">
      <v>1964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49" sId="1" odxf="1" dxf="1">
    <oc r="A1177">
      <v>1968</v>
    </oc>
    <nc r="A1177">
      <v>1965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0" sId="1" odxf="1" dxf="1">
    <oc r="A2212">
      <v>1969</v>
    </oc>
    <nc r="A2212">
      <v>1966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1" sId="1" odxf="1" dxf="1">
    <oc r="A919">
      <v>1970</v>
    </oc>
    <nc r="A919">
      <v>1967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2" sId="1" odxf="1" dxf="1">
    <oc r="A1573">
      <v>1971</v>
    </oc>
    <nc r="A1573">
      <v>1968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3" sId="1" odxf="1" dxf="1">
    <oc r="A2301">
      <v>1972</v>
    </oc>
    <nc r="A2301">
      <v>1969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4" sId="1" odxf="1" dxf="1">
    <oc r="A2761">
      <v>1973</v>
    </oc>
    <nc r="A2761">
      <v>1970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5" sId="1" odxf="1" dxf="1">
    <oc r="A3221">
      <v>1974</v>
    </oc>
    <nc r="A3221">
      <v>1971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6" sId="1" odxf="1" dxf="1">
    <oc r="A331">
      <v>1975</v>
    </oc>
    <nc r="A331">
      <v>1972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7" sId="1" odxf="1" dxf="1">
    <oc r="A334">
      <v>1976</v>
    </oc>
    <nc r="A334">
      <v>1973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8" sId="1" odxf="1" dxf="1">
    <oc r="A336">
      <v>1977</v>
    </oc>
    <nc r="A336">
      <v>1974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59" sId="1" odxf="1" dxf="1">
    <oc r="A337">
      <v>1978</v>
    </oc>
    <nc r="A337">
      <v>1975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0" sId="1" odxf="1" dxf="1">
    <oc r="A338">
      <v>1979</v>
    </oc>
    <nc r="A338">
      <v>1976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1" sId="1" odxf="1" dxf="1">
    <oc r="A339">
      <v>1980</v>
    </oc>
    <nc r="A339">
      <v>1977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2" sId="1" odxf="1" dxf="1">
    <oc r="A2484">
      <v>1981</v>
    </oc>
    <nc r="A2484">
      <v>1978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3" sId="1" odxf="1" dxf="1">
    <oc r="A1919">
      <v>1982</v>
    </oc>
    <nc r="A1919">
      <v>1979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4" sId="1" odxf="1" dxf="1">
    <oc r="A1920">
      <v>1983</v>
    </oc>
    <nc r="A1920">
      <v>1980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5" sId="1" odxf="1" dxf="1">
    <oc r="A2821">
      <v>1984</v>
    </oc>
    <nc r="A2821">
      <v>1981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6" sId="1" odxf="1" dxf="1">
    <oc r="A863">
      <v>1985</v>
    </oc>
    <nc r="A863">
      <v>1982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7" sId="1" odxf="1" dxf="1">
    <oc r="A2037">
      <v>1986</v>
    </oc>
    <nc r="A2037">
      <v>1983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8" sId="1" odxf="1" dxf="1">
    <oc r="A2828">
      <v>1987</v>
    </oc>
    <nc r="A2828">
      <v>1984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69" sId="1" odxf="1" dxf="1">
    <oc r="A995">
      <v>1988</v>
    </oc>
    <nc r="A995">
      <v>1985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0" sId="1" odxf="1" dxf="1">
    <oc r="A3510">
      <v>1989</v>
    </oc>
    <nc r="A3510">
      <v>1986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1" sId="1" odxf="1" dxf="1">
    <oc r="A1036">
      <v>1990</v>
    </oc>
    <nc r="A1036">
      <v>1987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2" sId="1" odxf="1" dxf="1">
    <oc r="A2875">
      <v>1991</v>
    </oc>
    <nc r="A2875">
      <v>1988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3" sId="1" odxf="1" dxf="1">
    <oc r="A2119">
      <v>1992</v>
    </oc>
    <nc r="A2119">
      <v>1989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4" sId="1" odxf="1" dxf="1">
    <oc r="A1256">
      <v>1993</v>
    </oc>
    <nc r="A1256">
      <v>1990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5" sId="1" odxf="1" dxf="1">
    <oc r="A2392">
      <v>1994</v>
    </oc>
    <nc r="A2392">
      <v>1991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6" sId="1" odxf="1" dxf="1">
    <oc r="A2410">
      <v>1995</v>
    </oc>
    <nc r="A2410">
      <v>1992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7" sId="1" odxf="1" dxf="1">
    <oc r="A1793">
      <v>1996</v>
    </oc>
    <nc r="A1793">
      <v>1993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8" sId="1" odxf="1" dxf="1">
    <oc r="A994">
      <v>1997</v>
    </oc>
    <nc r="A994">
      <v>1994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79" sId="1" odxf="1" dxf="1">
    <oc r="A442">
      <v>1998</v>
    </oc>
    <nc r="A442">
      <v>1995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0" sId="1" odxf="1" dxf="1">
    <oc r="A2025">
      <v>1999</v>
    </oc>
    <nc r="A2025">
      <v>1996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1" sId="1" odxf="1" dxf="1">
    <oc r="A2055">
      <v>2000</v>
    </oc>
    <nc r="A2055">
      <v>1997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2" sId="1" odxf="1" dxf="1">
    <oc r="A2616">
      <v>2001</v>
    </oc>
    <nc r="A2616">
      <v>1998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3" sId="1" odxf="1" dxf="1">
    <oc r="A2808">
      <v>2002</v>
    </oc>
    <nc r="A2808">
      <v>1999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4" sId="1" odxf="1" dxf="1">
    <oc r="A2809">
      <v>2003</v>
    </oc>
    <nc r="A2809">
      <v>2000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5" sId="1" odxf="1" dxf="1">
    <oc r="A3093">
      <v>2004</v>
    </oc>
    <nc r="A3093">
      <v>2001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6" sId="1" odxf="1" dxf="1">
    <oc r="A2549">
      <v>2005</v>
    </oc>
    <nc r="A2549">
      <v>2002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7" sId="1" odxf="1" dxf="1">
    <oc r="A2552">
      <v>2006</v>
    </oc>
    <nc r="A2552">
      <v>2003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8" sId="1" odxf="1" dxf="1">
    <oc r="A883">
      <v>2007</v>
    </oc>
    <nc r="A883">
      <v>2004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89" sId="1" odxf="1" dxf="1">
    <oc r="A1813">
      <v>2008</v>
    </oc>
    <nc r="A1813">
      <v>2005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0" sId="1" odxf="1" dxf="1">
    <oc r="A543">
      <v>2009</v>
    </oc>
    <nc r="A543">
      <v>2006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1" sId="1" odxf="1" dxf="1">
    <oc r="A2597">
      <v>2010</v>
    </oc>
    <nc r="A2597">
      <v>2007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2" sId="1" odxf="1" dxf="1">
    <oc r="A930">
      <v>2011</v>
    </oc>
    <nc r="A930">
      <v>2008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3" sId="1" odxf="1" dxf="1">
    <oc r="A2099">
      <v>2012</v>
    </oc>
    <nc r="A2099">
      <v>2009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4" sId="1" odxf="1" dxf="1">
    <oc r="A2381">
      <v>2013</v>
    </oc>
    <nc r="A2381">
      <v>2010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5" sId="1" odxf="1" dxf="1">
    <oc r="A450">
      <v>2014</v>
    </oc>
    <nc r="A450">
      <v>2011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6" sId="1" odxf="1" dxf="1">
    <oc r="A547">
      <v>2015</v>
    </oc>
    <nc r="A547">
      <v>2012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7" sId="1" odxf="1" dxf="1">
    <oc r="A2804">
      <v>2016</v>
    </oc>
    <nc r="A2804">
      <v>2013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8" sId="1" odxf="1" dxf="1">
    <oc r="A2805">
      <v>2017</v>
    </oc>
    <nc r="A2805">
      <v>2014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799" sId="1" odxf="1" dxf="1">
    <oc r="A211">
      <v>2018</v>
    </oc>
    <nc r="A211">
      <v>2015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0" sId="1" odxf="1" dxf="1">
    <oc r="A41">
      <v>2019</v>
    </oc>
    <nc r="A41">
      <v>2016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1" sId="1" odxf="1" dxf="1">
    <oc r="A27">
      <v>2020</v>
    </oc>
    <nc r="A27">
      <v>2017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2" sId="1" odxf="1" dxf="1">
    <oc r="A39">
      <v>2021</v>
    </oc>
    <nc r="A39">
      <v>2018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3" sId="1" odxf="1" dxf="1">
    <oc r="A562">
      <v>2022</v>
    </oc>
    <nc r="A562">
      <v>2019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4" sId="1" odxf="1" dxf="1">
    <oc r="A984">
      <v>2023</v>
    </oc>
    <nc r="A984">
      <v>2020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5" sId="1" odxf="1" dxf="1">
    <oc r="A214">
      <v>2024</v>
    </oc>
    <nc r="A214">
      <v>2021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6" sId="1" odxf="1" dxf="1">
    <oc r="A1360">
      <v>2025</v>
    </oc>
    <nc r="A1360">
      <v>2022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7" sId="1" odxf="1" dxf="1">
    <oc r="A1482">
      <v>2026</v>
    </oc>
    <nc r="A1482">
      <v>2023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8" sId="1" odxf="1" dxf="1">
    <oc r="A2336">
      <v>2027</v>
    </oc>
    <nc r="A2336">
      <v>2024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09" sId="1" odxf="1" dxf="1">
    <oc r="A2431">
      <v>2028</v>
    </oc>
    <nc r="A2431">
      <v>2025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0" sId="1" odxf="1" dxf="1">
    <oc r="A2432">
      <v>2029</v>
    </oc>
    <nc r="A2432">
      <v>2026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1" sId="1" odxf="1" dxf="1">
    <oc r="A2760">
      <v>2030</v>
    </oc>
    <nc r="A2760">
      <v>2027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2" sId="1" odxf="1" dxf="1">
    <oc r="A3567">
      <v>2031</v>
    </oc>
    <nc r="A3567">
      <v>2028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3" sId="1" odxf="1" dxf="1">
    <oc r="A1635">
      <v>2032</v>
    </oc>
    <nc r="A1635">
      <v>2029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4" sId="1" odxf="1" dxf="1">
    <oc r="A3623">
      <v>2033</v>
    </oc>
    <nc r="A3623">
      <v>2030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5" sId="1" odxf="1" dxf="1">
    <oc r="A759">
      <v>2034</v>
    </oc>
    <nc r="A759">
      <v>2031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6" sId="1" odxf="1" dxf="1">
    <oc r="A1771">
      <v>2035</v>
    </oc>
    <nc r="A1771">
      <v>2032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7" sId="1" odxf="1" dxf="1">
    <oc r="A2282">
      <v>2036</v>
    </oc>
    <nc r="A2282">
      <v>2033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8" sId="1" odxf="1" dxf="1">
    <oc r="A2640">
      <v>2037</v>
    </oc>
    <nc r="A2640">
      <v>2034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19" sId="1" odxf="1" dxf="1">
    <oc r="A288">
      <v>2038</v>
    </oc>
    <nc r="A288">
      <v>2035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0" sId="1" odxf="1" dxf="1">
    <oc r="A290">
      <v>2039</v>
    </oc>
    <nc r="A290">
      <v>2036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1" sId="1" odxf="1" dxf="1">
    <oc r="A3204">
      <v>2040</v>
    </oc>
    <nc r="A3204">
      <v>2037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2" sId="1" odxf="1" dxf="1">
    <oc r="A3313">
      <v>2041</v>
    </oc>
    <nc r="A3313">
      <v>2038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3" sId="1" odxf="1" dxf="1">
    <oc r="A1424">
      <v>2042</v>
    </oc>
    <nc r="A1424">
      <v>2039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4" sId="1" odxf="1" dxf="1">
    <oc r="A1129">
      <v>2043</v>
    </oc>
    <nc r="A1129">
      <v>2040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5" sId="1" odxf="1" dxf="1">
    <oc r="A1655">
      <v>2044</v>
    </oc>
    <nc r="A1655">
      <v>2041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6" sId="1" odxf="1" dxf="1">
    <oc r="A1732">
      <v>2045</v>
    </oc>
    <nc r="A1732">
      <v>2042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7" sId="1" odxf="1" dxf="1">
    <oc r="A3120">
      <v>2046</v>
    </oc>
    <nc r="A3120">
      <v>2043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8" sId="1" odxf="1" dxf="1">
    <oc r="A3214">
      <v>2047</v>
    </oc>
    <nc r="A3214">
      <v>2044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29" sId="1" odxf="1" dxf="1">
    <oc r="A473">
      <v>2048</v>
    </oc>
    <nc r="A473">
      <v>2045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0" sId="1" odxf="1" dxf="1">
    <oc r="A2429">
      <v>2049</v>
    </oc>
    <nc r="A2429">
      <v>2046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1" sId="1" odxf="1" dxf="1">
    <oc r="A3167">
      <v>2050</v>
    </oc>
    <nc r="A3167">
      <v>2047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2" sId="1" odxf="1" dxf="1">
    <oc r="A588">
      <v>2051</v>
    </oc>
    <nc r="A588">
      <v>2048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3" sId="1" odxf="1" dxf="1">
    <oc r="A2981">
      <v>2052</v>
    </oc>
    <nc r="A2981">
      <v>2049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4" sId="1" odxf="1" dxf="1">
    <oc r="A1337">
      <v>2053</v>
    </oc>
    <nc r="A1337">
      <v>2050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5" sId="1" odxf="1" dxf="1">
    <oc r="A2172">
      <v>2054</v>
    </oc>
    <nc r="A2172">
      <v>2051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6" sId="1" odxf="1" dxf="1">
    <oc r="A2344">
      <v>2055</v>
    </oc>
    <nc r="A2344">
      <v>2052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7" sId="1" odxf="1" dxf="1">
    <oc r="A2367">
      <v>2056</v>
    </oc>
    <nc r="A2367">
      <v>2053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8" sId="1" odxf="1" dxf="1">
    <oc r="A2368">
      <v>2057</v>
    </oc>
    <nc r="A2368">
      <v>2054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39" sId="1" odxf="1" dxf="1">
    <oc r="A798">
      <v>2058</v>
    </oc>
    <nc r="A798">
      <v>2055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0" sId="1" odxf="1" dxf="1">
    <oc r="A1935">
      <v>2059</v>
    </oc>
    <nc r="A1935">
      <v>2056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1" sId="1" odxf="1" dxf="1">
    <oc r="A291">
      <v>2060</v>
    </oc>
    <nc r="A291">
      <v>2057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2" sId="1" odxf="1" dxf="1">
    <oc r="A292">
      <v>2061</v>
    </oc>
    <nc r="A292">
      <v>2058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3" sId="1" odxf="1" dxf="1">
    <oc r="A987">
      <v>2062</v>
    </oc>
    <nc r="A987">
      <v>2059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4" sId="1" odxf="1" dxf="1">
    <oc r="A3447">
      <v>2063</v>
    </oc>
    <nc r="A3447">
      <v>2060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5" sId="1" odxf="1" dxf="1">
    <oc r="A312">
      <v>2064</v>
    </oc>
    <nc r="A312">
      <v>2061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6" sId="1" odxf="1" dxf="1">
    <oc r="A675">
      <v>2065</v>
    </oc>
    <nc r="A675">
      <v>2062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7" sId="1" odxf="1" dxf="1">
    <oc r="A646">
      <v>2066</v>
    </oc>
    <nc r="A646">
      <v>2063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8" sId="1" odxf="1" dxf="1">
    <oc r="A140">
      <v>2067</v>
    </oc>
    <nc r="A140">
      <v>2064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49" sId="1" odxf="1" dxf="1">
    <oc r="A1164">
      <v>2068</v>
    </oc>
    <nc r="A1164">
      <v>2065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0" sId="1" odxf="1" dxf="1">
    <oc r="A2255">
      <v>2069</v>
    </oc>
    <nc r="A2255">
      <v>2066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1" sId="1" odxf="1" dxf="1">
    <oc r="A2466">
      <v>2070</v>
    </oc>
    <nc r="A2466">
      <v>2067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2" sId="1" odxf="1" dxf="1">
    <oc r="A1903">
      <v>2071</v>
    </oc>
    <nc r="A1903">
      <v>2068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3" sId="1" odxf="1" dxf="1">
    <oc r="A1155">
      <v>2072</v>
    </oc>
    <nc r="A1155">
      <v>2069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4" sId="1" odxf="1" dxf="1">
    <oc r="A1156">
      <v>2073</v>
    </oc>
    <nc r="A1156">
      <v>2070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5" sId="1" odxf="1" dxf="1">
    <oc r="A2911">
      <v>2074</v>
    </oc>
    <nc r="A2911">
      <v>2071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6" sId="1" odxf="1" dxf="1">
    <oc r="A2929">
      <v>2075</v>
    </oc>
    <nc r="A2929">
      <v>2072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7" sId="1" odxf="1" dxf="1">
    <oc r="A2930">
      <v>2076</v>
    </oc>
    <nc r="A2930">
      <v>2073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8" sId="1" odxf="1" dxf="1">
    <oc r="A2412">
      <v>2077</v>
    </oc>
    <nc r="A2412">
      <v>2074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59" sId="1" odxf="1" dxf="1">
    <oc r="A2524">
      <v>2078</v>
    </oc>
    <nc r="A2524">
      <v>2075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0" sId="1" odxf="1" dxf="1">
    <oc r="A526">
      <v>2079</v>
    </oc>
    <nc r="A526">
      <v>2076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1" sId="1" odxf="1" dxf="1">
    <oc r="A1077">
      <v>2080</v>
    </oc>
    <nc r="A1077">
      <v>2077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2" sId="1" odxf="1" dxf="1">
    <oc r="A3541">
      <v>2081</v>
    </oc>
    <nc r="A3541">
      <v>2078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3" sId="1" odxf="1" dxf="1">
    <oc r="A477">
      <v>2082</v>
    </oc>
    <nc r="A477">
      <v>2079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4" sId="1" odxf="1" dxf="1">
    <oc r="A2916">
      <v>2083</v>
    </oc>
    <nc r="A2916">
      <v>2080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5" sId="1" odxf="1" dxf="1">
    <oc r="A925">
      <v>2084</v>
    </oc>
    <nc r="A925">
      <v>2081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6" sId="1" odxf="1" dxf="1">
    <oc r="A3438">
      <v>2085</v>
    </oc>
    <nc r="A3438">
      <v>2082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7" sId="1" odxf="1" dxf="1">
    <oc r="A2871">
      <v>2086</v>
    </oc>
    <nc r="A2871">
      <v>2083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8" sId="1" odxf="1" dxf="1">
    <oc r="A1911">
      <v>2087</v>
    </oc>
    <nc r="A1911">
      <v>2084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69" sId="1" odxf="1" dxf="1">
    <oc r="A2165">
      <v>2088</v>
    </oc>
    <nc r="A2165">
      <v>2085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0" sId="1" odxf="1" dxf="1">
    <oc r="A2299">
      <v>2089</v>
    </oc>
    <nc r="A2299">
      <v>2086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1" sId="1" odxf="1" dxf="1">
    <oc r="A151">
      <v>2090</v>
    </oc>
    <nc r="A151">
      <v>2087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2" sId="1" odxf="1" dxf="1">
    <oc r="A429">
      <v>2091</v>
    </oc>
    <nc r="A429">
      <v>2088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3" sId="1" odxf="1" dxf="1">
    <oc r="A2288">
      <v>2092</v>
    </oc>
    <nc r="A2288">
      <v>2089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4" sId="1" odxf="1" dxf="1">
    <oc r="A161">
      <v>2093</v>
    </oc>
    <nc r="A161">
      <v>2090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5" sId="1" odxf="1" dxf="1">
    <oc r="A1167">
      <v>2094</v>
    </oc>
    <nc r="A1167">
      <v>2091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6" sId="1" odxf="1" dxf="1">
    <oc r="A2083">
      <v>2095</v>
    </oc>
    <nc r="A2083">
      <v>2092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7" sId="1" odxf="1" dxf="1">
    <oc r="A3648">
      <v>2096</v>
    </oc>
    <nc r="A3648">
      <v>2093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8" sId="1" odxf="1" dxf="1">
    <oc r="A3220">
      <v>2097</v>
    </oc>
    <nc r="A3220">
      <v>2094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79" sId="1" odxf="1" dxf="1">
    <oc r="A3229">
      <v>2098</v>
    </oc>
    <nc r="A3229">
      <v>2095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0" sId="1" odxf="1" dxf="1">
    <oc r="A298">
      <v>2099</v>
    </oc>
    <nc r="A298">
      <v>2096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1" sId="1" odxf="1" dxf="1">
    <oc r="A2651">
      <v>2100</v>
    </oc>
    <nc r="A2651">
      <v>2097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2" sId="1" odxf="1" dxf="1">
    <oc r="A1641">
      <v>2101</v>
    </oc>
    <nc r="A1641">
      <v>2098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3" sId="1" odxf="1" dxf="1">
    <oc r="A2211">
      <v>2102</v>
    </oc>
    <nc r="A2211">
      <v>2099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4" sId="1" odxf="1" dxf="1">
    <oc r="A1070">
      <v>2103</v>
    </oc>
    <nc r="A1070">
      <v>2100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5" sId="1" odxf="1" dxf="1">
    <oc r="A1071">
      <v>2104</v>
    </oc>
    <nc r="A1071">
      <v>2101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6" sId="1" odxf="1" dxf="1">
    <oc r="A1072">
      <v>2105</v>
    </oc>
    <nc r="A1072">
      <v>2102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7" sId="1" odxf="1" dxf="1">
    <oc r="A856">
      <v>2106</v>
    </oc>
    <nc r="A856">
      <v>2103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8" sId="1" odxf="1" dxf="1">
    <oc r="A1359">
      <v>2107</v>
    </oc>
    <nc r="A1359">
      <v>2104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89" sId="1" odxf="1" dxf="1">
    <oc r="A3628">
      <v>2108</v>
    </oc>
    <nc r="A3628">
      <v>2105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0" sId="1" odxf="1" dxf="1">
    <oc r="A3629">
      <v>2109</v>
    </oc>
    <nc r="A3629">
      <v>2106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1" sId="1" odxf="1" dxf="1">
    <oc r="A3630">
      <v>2110</v>
    </oc>
    <nc r="A3630">
      <v>2107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2" sId="1" odxf="1" dxf="1">
    <oc r="A3631">
      <v>2111</v>
    </oc>
    <nc r="A3631">
      <v>2108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3" sId="1" odxf="1" dxf="1">
    <oc r="A829">
      <v>2112</v>
    </oc>
    <nc r="A829">
      <v>2109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4" sId="1" odxf="1" dxf="1">
    <oc r="A2756">
      <v>2113</v>
    </oc>
    <nc r="A2756">
      <v>2110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5" sId="1" odxf="1" dxf="1">
    <oc r="A663">
      <v>2114</v>
    </oc>
    <nc r="A663">
      <v>2111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6" sId="1" odxf="1" dxf="1">
    <oc r="A2258">
      <v>2115</v>
    </oc>
    <nc r="A2258">
      <v>2112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7" sId="1" odxf="1" dxf="1">
    <oc r="A673">
      <v>2116</v>
    </oc>
    <nc r="A673">
      <v>2113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8" sId="1" odxf="1" dxf="1">
    <oc r="A674">
      <v>2117</v>
    </oc>
    <nc r="A674">
      <v>2114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899" sId="1" odxf="1" dxf="1">
    <oc r="A1278">
      <v>2118</v>
    </oc>
    <nc r="A1278">
      <v>2115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0" sId="1" odxf="1" dxf="1">
    <oc r="A2917">
      <v>2119</v>
    </oc>
    <nc r="A2917">
      <v>2116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1" sId="1" odxf="1" dxf="1">
    <oc r="A3637">
      <v>2120</v>
    </oc>
    <nc r="A3637">
      <v>2117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2" sId="1" odxf="1" dxf="1">
    <oc r="A728">
      <v>2121</v>
    </oc>
    <nc r="A728">
      <v>2118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3" sId="1" odxf="1" dxf="1">
    <oc r="A1010">
      <v>2122</v>
    </oc>
    <nc r="A1010">
      <v>2119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4" sId="1" odxf="1" dxf="1">
    <oc r="A1017">
      <v>2123</v>
    </oc>
    <nc r="A1017">
      <v>2120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5" sId="1" odxf="1" dxf="1">
    <oc r="A383">
      <v>2124</v>
    </oc>
    <nc r="A383">
      <v>2121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6" sId="1" odxf="1" dxf="1">
    <oc r="A1062">
      <v>2125</v>
    </oc>
    <nc r="A1062">
      <v>2122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7" sId="1" odxf="1" dxf="1">
    <oc r="A1405">
      <v>2126</v>
    </oc>
    <nc r="A1405">
      <v>2123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8" sId="1" odxf="1" dxf="1">
    <oc r="A1473">
      <v>2127</v>
    </oc>
    <nc r="A1473">
      <v>2124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09" sId="1" odxf="1" dxf="1">
    <oc r="A2454">
      <v>2128</v>
    </oc>
    <nc r="A2454">
      <v>2125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0" sId="1" odxf="1" dxf="1">
    <oc r="A3391">
      <v>2129</v>
    </oc>
    <nc r="A3391">
      <v>2126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1" sId="1" odxf="1" dxf="1">
    <oc r="A44">
      <v>2130</v>
    </oc>
    <nc r="A44">
      <v>2127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2" sId="1" odxf="1" dxf="1">
    <oc r="A347">
      <v>2131</v>
    </oc>
    <nc r="A347">
      <v>2128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3" sId="1" odxf="1" dxf="1">
    <oc r="A630">
      <v>2132</v>
    </oc>
    <nc r="A630">
      <v>2129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4" sId="1" odxf="1" dxf="1">
    <oc r="A1516">
      <v>2133</v>
    </oc>
    <nc r="A1516">
      <v>2130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5" sId="1" odxf="1" dxf="1">
    <oc r="A2022">
      <v>2134</v>
    </oc>
    <nc r="A2022">
      <v>2131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6" sId="1" odxf="1" dxf="1">
    <oc r="A2440">
      <v>2135</v>
    </oc>
    <nc r="A2440">
      <v>2132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7" sId="1" odxf="1" dxf="1">
    <oc r="A2627">
      <v>2136</v>
    </oc>
    <nc r="A2627">
      <v>2133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8" sId="1" odxf="1" dxf="1">
    <oc r="A2097">
      <v>2137</v>
    </oc>
    <nc r="A2097">
      <v>2134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19" sId="1" odxf="1" dxf="1">
    <oc r="A3228">
      <v>2138</v>
    </oc>
    <nc r="A3228">
      <v>2135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0" sId="1" odxf="1" dxf="1">
    <oc r="A2868">
      <v>2139</v>
    </oc>
    <nc r="A2868">
      <v>2136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1" sId="1" odxf="1" dxf="1">
    <oc r="A176">
      <v>2140</v>
    </oc>
    <nc r="A176">
      <v>2137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2" sId="1" odxf="1" dxf="1">
    <oc r="A2403">
      <v>2141</v>
    </oc>
    <nc r="A2403">
      <v>2138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3" sId="1" odxf="1" dxf="1">
    <oc r="A955">
      <v>2142</v>
    </oc>
    <nc r="A955">
      <v>2139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4" sId="1" odxf="1" dxf="1">
    <oc r="A1012">
      <v>2143</v>
    </oc>
    <nc r="A1012">
      <v>2140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5" sId="1" odxf="1" dxf="1">
    <oc r="A2003">
      <v>2144</v>
    </oc>
    <nc r="A2003">
      <v>2141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6" sId="1" odxf="1" dxf="1">
    <oc r="A853">
      <v>2145</v>
    </oc>
    <nc r="A853">
      <v>2142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7" sId="1" odxf="1" dxf="1">
    <oc r="A1074">
      <v>2146</v>
    </oc>
    <nc r="A1074">
      <v>2143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8" sId="1" odxf="1" dxf="1">
    <oc r="A2059">
      <v>2147</v>
    </oc>
    <nc r="A2059">
      <v>2144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29" sId="1" odxf="1" dxf="1">
    <oc r="A2415">
      <v>2148</v>
    </oc>
    <nc r="A2415">
      <v>2145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0" sId="1" odxf="1" dxf="1">
    <oc r="A1362">
      <v>2149</v>
    </oc>
    <nc r="A1362">
      <v>2146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1" sId="1" odxf="1" dxf="1">
    <oc r="A322">
      <v>2150</v>
    </oc>
    <nc r="A322">
      <v>2147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2" sId="1" odxf="1" dxf="1">
    <oc r="A2807">
      <v>2151</v>
    </oc>
    <nc r="A2807">
      <v>2148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3" sId="1" odxf="1" dxf="1">
    <oc r="A2945">
      <v>2152</v>
    </oc>
    <nc r="A2945">
      <v>2149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4" sId="1" odxf="1" dxf="1">
    <oc r="A1280">
      <v>2153</v>
    </oc>
    <nc r="A1280">
      <v>2150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5" sId="1" odxf="1" dxf="1">
    <oc r="A2130">
      <v>2154</v>
    </oc>
    <nc r="A2130">
      <v>2151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6" sId="1" odxf="1" dxf="1">
    <oc r="A1678">
      <v>2155</v>
    </oc>
    <nc r="A1678">
      <v>2152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7" sId="1" odxf="1" dxf="1">
    <oc r="A1128">
      <v>2156</v>
    </oc>
    <nc r="A1128">
      <v>2153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8" sId="1" odxf="1" dxf="1">
    <oc r="A1869">
      <v>2157</v>
    </oc>
    <nc r="A1869">
      <v>2154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39" sId="1" odxf="1" dxf="1">
    <oc r="A2168">
      <v>2158</v>
    </oc>
    <nc r="A2168">
      <v>2155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0" sId="1" odxf="1" dxf="1">
    <oc r="A2718">
      <v>2159</v>
    </oc>
    <nc r="A2718">
      <v>2156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1" sId="1" odxf="1" dxf="1">
    <oc r="A2719">
      <v>2160</v>
    </oc>
    <nc r="A2719">
      <v>2157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2" sId="1" odxf="1" dxf="1">
    <oc r="A2731">
      <v>2161</v>
    </oc>
    <nc r="A2731">
      <v>2158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3" sId="1" odxf="1" dxf="1">
    <oc r="A2733">
      <v>2162</v>
    </oc>
    <nc r="A2733">
      <v>2159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4" sId="1" odxf="1" dxf="1">
    <oc r="A2734">
      <v>2163</v>
    </oc>
    <nc r="A2734">
      <v>2160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5" sId="1" odxf="1" dxf="1">
    <oc r="A2952">
      <v>2164</v>
    </oc>
    <nc r="A2952">
      <v>2161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6" sId="1" odxf="1" dxf="1">
    <oc r="A1808">
      <v>2165</v>
    </oc>
    <nc r="A1808">
      <v>2162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7" sId="1" odxf="1" dxf="1">
    <oc r="A949">
      <v>2166</v>
    </oc>
    <nc r="A949">
      <v>2163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8" sId="1" odxf="1" dxf="1">
    <oc r="A1743">
      <v>2167</v>
    </oc>
    <nc r="A1743">
      <v>2164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49" sId="1" odxf="1" dxf="1">
    <oc r="A2715">
      <v>2168</v>
    </oc>
    <nc r="A2715">
      <v>2165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0" sId="1" odxf="1" dxf="1">
    <oc r="A1729">
      <v>2169</v>
    </oc>
    <nc r="A1729">
      <v>2166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1" sId="1" odxf="1" dxf="1">
    <oc r="A1768">
      <v>2170</v>
    </oc>
    <nc r="A1768">
      <v>2167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2" sId="1" odxf="1" dxf="1">
    <oc r="A1809">
      <v>2171</v>
    </oc>
    <nc r="A1809">
      <v>2168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3" sId="1" odxf="1" dxf="1">
    <oc r="A1810">
      <v>2172</v>
    </oc>
    <nc r="A1810">
      <v>2169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4" sId="1" odxf="1" dxf="1">
    <oc r="A1849">
      <v>2173</v>
    </oc>
    <nc r="A1849">
      <v>2170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5" sId="1" odxf="1" dxf="1">
    <oc r="A2665">
      <v>2174</v>
    </oc>
    <nc r="A2665">
      <v>2171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6" sId="1" odxf="1" dxf="1">
    <oc r="A3382">
      <v>2175</v>
    </oc>
    <nc r="A3382">
      <v>2172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7" sId="1" odxf="1" dxf="1">
    <oc r="A2499">
      <v>2176</v>
    </oc>
    <nc r="A2499">
      <v>2173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8" sId="1" odxf="1" dxf="1">
    <oc r="A3509">
      <v>2177</v>
    </oc>
    <nc r="A3509">
      <v>2174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59" sId="1" odxf="1" dxf="1">
    <oc r="A779">
      <v>2178</v>
    </oc>
    <nc r="A779">
      <v>2175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0" sId="1" odxf="1" dxf="1">
    <oc r="A2346">
      <v>2179</v>
    </oc>
    <nc r="A2346">
      <v>2176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1" sId="1" odxf="1" dxf="1">
    <oc r="A2957">
      <v>2180</v>
    </oc>
    <nc r="A2957">
      <v>2177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2" sId="1" odxf="1" dxf="1">
    <oc r="A482">
      <v>2181</v>
    </oc>
    <nc r="A482">
      <v>2178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3" sId="1" odxf="1" dxf="1">
    <oc r="A1922">
      <v>2182</v>
    </oc>
    <nc r="A1922">
      <v>2179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4" sId="1" odxf="1" dxf="1">
    <oc r="A3215">
      <v>2183</v>
    </oc>
    <nc r="A3215">
      <v>2180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5" sId="1" odxf="1" dxf="1">
    <oc r="A2645">
      <v>2184</v>
    </oc>
    <nc r="A2645">
      <v>2181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6" sId="1" odxf="1" dxf="1">
    <oc r="A1105">
      <v>2185</v>
    </oc>
    <nc r="A1105">
      <v>2182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7" sId="1" odxf="1" dxf="1">
    <oc r="A1951">
      <v>2186</v>
    </oc>
    <nc r="A1951">
      <v>2183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8" sId="1" odxf="1" dxf="1">
    <oc r="A2138">
      <v>2187</v>
    </oc>
    <nc r="A2138">
      <v>2184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69" sId="1" odxf="1" dxf="1">
    <oc r="A897">
      <v>2188</v>
    </oc>
    <nc r="A897">
      <v>2185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0" sId="1" odxf="1" dxf="1">
    <oc r="A459">
      <v>2189</v>
    </oc>
    <nc r="A459">
      <v>2186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1" sId="1" odxf="1" dxf="1">
    <oc r="A2074">
      <v>2190</v>
    </oc>
    <nc r="A2074">
      <v>2187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2" sId="1" odxf="1" dxf="1">
    <oc r="A2687">
      <v>2191</v>
    </oc>
    <nc r="A2687">
      <v>2188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3" sId="1" odxf="1" dxf="1">
    <oc r="A3176">
      <v>2192</v>
    </oc>
    <nc r="A3176">
      <v>2189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4" sId="1" odxf="1" dxf="1">
    <oc r="A285">
      <v>2193</v>
    </oc>
    <nc r="A285">
      <v>2190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5" sId="1" odxf="1" dxf="1">
    <oc r="A658">
      <v>2194</v>
    </oc>
    <nc r="A658">
      <v>2191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6" sId="1" odxf="1" dxf="1">
    <oc r="A2793">
      <v>2195</v>
    </oc>
    <nc r="A2793">
      <v>2192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7" sId="1" odxf="1" dxf="1">
    <oc r="A1281">
      <v>2196</v>
    </oc>
    <nc r="A1281">
      <v>2193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8" sId="1" odxf="1" dxf="1">
    <oc r="A1302">
      <v>2197</v>
    </oc>
    <nc r="A1302">
      <v>2194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79" sId="1" odxf="1" dxf="1">
    <oc r="A1574">
      <v>2198</v>
    </oc>
    <nc r="A1574">
      <v>2195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0" sId="1" odxf="1" dxf="1">
    <oc r="A3299">
      <v>2199</v>
    </oc>
    <nc r="A3299">
      <v>2196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1" sId="1" odxf="1" dxf="1">
    <oc r="A422">
      <v>2200</v>
    </oc>
    <nc r="A422">
      <v>2197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2" sId="1" odxf="1" dxf="1">
    <oc r="A372">
      <v>2201</v>
    </oc>
    <nc r="A372">
      <v>2198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3" sId="1" odxf="1" dxf="1">
    <oc r="A2683">
      <v>2202</v>
    </oc>
    <nc r="A2683">
      <v>2199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4" sId="1" odxf="1" dxf="1">
    <oc r="A2696">
      <v>2203</v>
    </oc>
    <nc r="A2696">
      <v>2200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5" sId="1" odxf="1" dxf="1">
    <oc r="A2697">
      <v>2204</v>
    </oc>
    <nc r="A2697">
      <v>2201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6" sId="1" odxf="1" dxf="1">
    <oc r="A1029">
      <v>2205</v>
    </oc>
    <nc r="A1029">
      <v>2202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7" sId="1" odxf="1" dxf="1">
    <oc r="A1039">
      <v>2206</v>
    </oc>
    <nc r="A1039">
      <v>2203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8" sId="1" odxf="1" dxf="1">
    <oc r="A1040">
      <v>2207</v>
    </oc>
    <nc r="A1040">
      <v>2204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89" sId="1" odxf="1" dxf="1">
    <oc r="A1041">
      <v>2208</v>
    </oc>
    <nc r="A1041">
      <v>2205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0" sId="1" odxf="1" dxf="1">
    <oc r="A1086">
      <v>2209</v>
    </oc>
    <nc r="A1086">
      <v>2206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1" sId="1" odxf="1" dxf="1">
    <oc r="A3339">
      <v>2210</v>
    </oc>
    <nc r="A3339">
      <v>2207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2" sId="1" odxf="1" dxf="1">
    <oc r="A1407">
      <v>2211</v>
    </oc>
    <nc r="A1407">
      <v>2208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3" sId="1" odxf="1" dxf="1">
    <oc r="A3606">
      <v>2212</v>
    </oc>
    <nc r="A3606">
      <v>2209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4" sId="1" odxf="1" dxf="1">
    <oc r="A1404">
      <v>2213</v>
    </oc>
    <nc r="A1404">
      <v>2210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5" sId="1" odxf="1" dxf="1">
    <oc r="A25">
      <v>2214</v>
    </oc>
    <nc r="A25">
      <v>2211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6" sId="1" odxf="1" dxf="1">
    <oc r="A26">
      <v>2215</v>
    </oc>
    <nc r="A26">
      <v>2212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7" sId="1" odxf="1" dxf="1">
    <oc r="A301">
      <v>2216</v>
    </oc>
    <nc r="A301">
      <v>2213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8" sId="1" odxf="1" dxf="1">
    <oc r="A303">
      <v>2217</v>
    </oc>
    <nc r="A303">
      <v>2214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7999" sId="1" odxf="1" dxf="1">
    <oc r="A1731">
      <v>2218</v>
    </oc>
    <nc r="A1731">
      <v>2215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0" sId="1" odxf="1" dxf="1">
    <oc r="A2220">
      <v>2219</v>
    </oc>
    <nc r="A2220">
      <v>2216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1" sId="1" odxf="1" dxf="1">
    <oc r="A967">
      <v>2220</v>
    </oc>
    <nc r="A967">
      <v>2217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2" sId="1" odxf="1" dxf="1">
    <oc r="A2023">
      <v>2221</v>
    </oc>
    <nc r="A2023">
      <v>2218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3" sId="1" odxf="1" dxf="1">
    <oc r="A90">
      <v>2222</v>
    </oc>
    <nc r="A90">
      <v>2219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4" sId="1" odxf="1" dxf="1">
    <oc r="A328">
      <v>2223</v>
    </oc>
    <nc r="A328">
      <v>2220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5" sId="1" odxf="1" dxf="1">
    <oc r="A329">
      <v>2224</v>
    </oc>
    <nc r="A329">
      <v>2221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6" sId="1" odxf="1" dxf="1">
    <oc r="A694">
      <v>2225</v>
    </oc>
    <nc r="A694">
      <v>2222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7" sId="1" odxf="1" dxf="1">
    <oc r="A131">
      <v>2226</v>
    </oc>
    <nc r="A131">
      <v>2223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8" sId="1" odxf="1" dxf="1">
    <oc r="A1639">
      <v>2227</v>
    </oc>
    <nc r="A1639">
      <v>2224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09" sId="1" odxf="1" dxf="1">
    <oc r="A2124">
      <v>2228</v>
    </oc>
    <nc r="A2124">
      <v>2225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0" sId="1" odxf="1" dxf="1">
    <oc r="A49">
      <v>2229</v>
    </oc>
    <nc r="A49">
      <v>2226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1" sId="1" odxf="1" dxf="1">
    <oc r="A3413">
      <v>2230</v>
    </oc>
    <nc r="A3413">
      <v>2227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2" sId="1" odxf="1" dxf="1">
    <oc r="A311">
      <v>2231</v>
    </oc>
    <nc r="A311">
      <v>2228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3" sId="1" odxf="1" dxf="1">
    <oc r="A2373">
      <v>2232</v>
    </oc>
    <nc r="A2373">
      <v>2229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4" sId="1" odxf="1" dxf="1">
    <oc r="A2393">
      <v>2233</v>
    </oc>
    <nc r="A2393">
      <v>2230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5" sId="1" odxf="1" dxf="1">
    <oc r="A2252">
      <v>2234</v>
    </oc>
    <nc r="A2252">
      <v>2231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6" sId="1" odxf="1" dxf="1">
    <oc r="A2253">
      <v>2235</v>
    </oc>
    <nc r="A2253">
      <v>2232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7" sId="1" odxf="1" dxf="1">
    <oc r="A2402">
      <v>2236</v>
    </oc>
    <nc r="A2402">
      <v>2233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8" sId="1" odxf="1" dxf="1">
    <oc r="A1753">
      <v>2237</v>
    </oc>
    <nc r="A1753">
      <v>2234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19" sId="1" odxf="1" dxf="1">
    <oc r="A1755">
      <v>2238</v>
    </oc>
    <nc r="A1755">
      <v>2235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0" sId="1" odxf="1" dxf="1">
    <oc r="A2663">
      <v>2239</v>
    </oc>
    <nc r="A2663">
      <v>2236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1" sId="1" odxf="1" dxf="1">
    <oc r="A3395">
      <v>2240</v>
    </oc>
    <nc r="A3395">
      <v>2237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2" sId="1" odxf="1" dxf="1">
    <oc r="A2276">
      <v>2241</v>
    </oc>
    <nc r="A2276">
      <v>2238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3" sId="1" odxf="1" dxf="1">
    <oc r="A2955">
      <v>2242</v>
    </oc>
    <nc r="A2955">
      <v>2239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4" sId="1" odxf="1" dxf="1">
    <oc r="A2319">
      <v>2243</v>
    </oc>
    <nc r="A2319">
      <v>2240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5" sId="1" odxf="1" dxf="1">
    <oc r="A3049">
      <v>2244</v>
    </oc>
    <nc r="A3049">
      <v>2241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6" sId="1" odxf="1" dxf="1">
    <oc r="A1027">
      <v>2245</v>
    </oc>
    <nc r="A1027">
      <v>2242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7" sId="1" odxf="1" dxf="1">
    <oc r="A1436">
      <v>2246</v>
    </oc>
    <nc r="A1436">
      <v>2243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8" sId="1" odxf="1" dxf="1">
    <oc r="A1595">
      <v>2247</v>
    </oc>
    <nc r="A1595">
      <v>2244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29" sId="1" odxf="1" dxf="1">
    <oc r="A2189">
      <v>2248</v>
    </oc>
    <nc r="A2189">
      <v>2245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0" sId="1" odxf="1" dxf="1">
    <oc r="A2433">
      <v>2249</v>
    </oc>
    <nc r="A2433">
      <v>2246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1" sId="1" odxf="1" dxf="1">
    <oc r="A2434">
      <v>2250</v>
    </oc>
    <nc r="A2434">
      <v>2247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2" sId="1" odxf="1" dxf="1">
    <oc r="A2435">
      <v>2251</v>
    </oc>
    <nc r="A2435">
      <v>2248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3" sId="1" odxf="1" dxf="1">
    <oc r="A2436">
      <v>2252</v>
    </oc>
    <nc r="A2436">
      <v>2249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4" sId="1" odxf="1" dxf="1">
    <oc r="A2477">
      <v>2253</v>
    </oc>
    <nc r="A2477">
      <v>2250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5" sId="1" odxf="1" dxf="1">
    <oc r="A2478">
      <v>2254</v>
    </oc>
    <nc r="A2478">
      <v>2251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6" sId="1" odxf="1" dxf="1">
    <oc r="A2479">
      <v>2255</v>
    </oc>
    <nc r="A2479">
      <v>2252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7" sId="1" odxf="1" dxf="1">
    <oc r="A1409">
      <v>2256</v>
    </oc>
    <nc r="A1409">
      <v>2253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8" sId="1" odxf="1" dxf="1">
    <oc r="A3396">
      <v>2257</v>
    </oc>
    <nc r="A3396">
      <v>2254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39" sId="1" odxf="1" dxf="1">
    <oc r="A2196">
      <v>2258</v>
    </oc>
    <nc r="A2196">
      <v>2255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0" sId="1" odxf="1" dxf="1">
    <oc r="A3011">
      <v>2259</v>
    </oc>
    <nc r="A3011">
      <v>2256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1" sId="1" odxf="1" dxf="1">
    <oc r="A1760">
      <v>2260</v>
    </oc>
    <nc r="A1760">
      <v>2257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2" sId="1" odxf="1" dxf="1">
    <oc r="A697">
      <v>2261</v>
    </oc>
    <nc r="A697">
      <v>2258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3" sId="1" odxf="1" dxf="1">
    <oc r="A2819">
      <v>2262</v>
    </oc>
    <nc r="A2819">
      <v>2259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4" sId="1" odxf="1" dxf="1">
    <oc r="A1016">
      <v>2263</v>
    </oc>
    <nc r="A1016">
      <v>2260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5" sId="1" odxf="1" dxf="1">
    <oc r="A2267">
      <v>2264</v>
    </oc>
    <nc r="A2267">
      <v>2261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6" sId="1" odxf="1" dxf="1">
    <oc r="A1651">
      <v>2265</v>
    </oc>
    <nc r="A1651">
      <v>2262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7" sId="1" odxf="1" dxf="1">
    <oc r="A1728">
      <v>2266</v>
    </oc>
    <nc r="A1728">
      <v>2263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8" sId="1" odxf="1" dxf="1">
    <oc r="A1088">
      <v>2267</v>
    </oc>
    <nc r="A1088">
      <v>2264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49" sId="1" odxf="1" dxf="1">
    <oc r="A1739">
      <v>2268</v>
    </oc>
    <nc r="A1739">
      <v>2265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0" sId="1" odxf="1" dxf="1">
    <oc r="A3640">
      <v>2269</v>
    </oc>
    <nc r="A3640">
      <v>2266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1" sId="1" odxf="1" dxf="1">
    <oc r="A3641">
      <v>2270</v>
    </oc>
    <nc r="A3641">
      <v>2267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2" sId="1" odxf="1" dxf="1">
    <oc r="A518">
      <v>2271</v>
    </oc>
    <nc r="A518">
      <v>2268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3" sId="1" odxf="1" dxf="1">
    <oc r="A1551">
      <v>2272</v>
    </oc>
    <nc r="A1551">
      <v>2269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4" sId="1" odxf="1" dxf="1">
    <oc r="A1098">
      <v>2273</v>
    </oc>
    <nc r="A1098">
      <v>2270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5" sId="1" odxf="1" dxf="1">
    <oc r="A1949">
      <v>2274</v>
    </oc>
    <nc r="A1949">
      <v>2271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6" sId="1" odxf="1" dxf="1">
    <oc r="A3017">
      <v>2275</v>
    </oc>
    <nc r="A3017">
      <v>2272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7" sId="1" odxf="1" dxf="1">
    <oc r="A2230">
      <v>2276</v>
    </oc>
    <nc r="A2230">
      <v>2273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8" sId="1" odxf="1" dxf="1">
    <oc r="A2232">
      <v>2277</v>
    </oc>
    <nc r="A2232">
      <v>2274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59" sId="1" odxf="1" dxf="1">
    <oc r="A2254">
      <v>2278</v>
    </oc>
    <nc r="A2254">
      <v>2275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0" sId="1" odxf="1" dxf="1">
    <oc r="A837">
      <v>2279</v>
    </oc>
    <nc r="A837">
      <v>2276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1" sId="1" odxf="1" dxf="1">
    <oc r="A1689">
      <v>2280</v>
    </oc>
    <nc r="A1689">
      <v>2277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2" sId="1" odxf="1" dxf="1">
    <oc r="A2469">
      <v>2281</v>
    </oc>
    <nc r="A2469">
      <v>2278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3" sId="1" odxf="1" dxf="1">
    <oc r="A1028">
      <v>2282</v>
    </oc>
    <nc r="A1028">
      <v>2279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4" sId="1" odxf="1" dxf="1">
    <oc r="A3075">
      <v>2283</v>
    </oc>
    <nc r="A3075">
      <v>2280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5" sId="1" odxf="1" dxf="1">
    <oc r="A3374">
      <v>2284</v>
    </oc>
    <nc r="A3374">
      <v>2281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6" sId="1" odxf="1" dxf="1">
    <oc r="A557">
      <v>2285</v>
    </oc>
    <nc r="A557">
      <v>2282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7" sId="1" odxf="1" dxf="1">
    <oc r="A61">
      <v>2286</v>
    </oc>
    <nc r="A61">
      <v>2283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8" sId="1" odxf="1" dxf="1">
    <oc r="A153">
      <v>2287</v>
    </oc>
    <nc r="A153">
      <v>2284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69" sId="1" odxf="1" dxf="1">
    <oc r="A841">
      <v>2288</v>
    </oc>
    <nc r="A841">
      <v>2285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0" sId="1" odxf="1" dxf="1">
    <oc r="A982">
      <v>2289</v>
    </oc>
    <nc r="A982">
      <v>2286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1" sId="1" odxf="1" dxf="1">
    <oc r="A1007">
      <v>2290</v>
    </oc>
    <nc r="A1007">
      <v>2287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2" sId="1" odxf="1" dxf="1">
    <oc r="A2422">
      <v>2291</v>
    </oc>
    <nc r="A2422">
      <v>2288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3" sId="1" odxf="1" dxf="1">
    <oc r="A2423">
      <v>2292</v>
    </oc>
    <nc r="A2423">
      <v>2289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4" sId="1" odxf="1" dxf="1">
    <oc r="A2445">
      <v>2293</v>
    </oc>
    <nc r="A2445">
      <v>2290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5" sId="1" odxf="1" dxf="1">
    <oc r="A2446">
      <v>2294</v>
    </oc>
    <nc r="A2446">
      <v>2291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6" sId="1" odxf="1" dxf="1">
    <oc r="A2447">
      <v>2295</v>
    </oc>
    <nc r="A2447">
      <v>2292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7" sId="1" odxf="1" dxf="1">
    <oc r="A1681">
      <v>2296</v>
    </oc>
    <nc r="A1681">
      <v>2293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8" sId="1" odxf="1" dxf="1">
    <oc r="A393">
      <v>2297</v>
    </oc>
    <nc r="A393">
      <v>2294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79" sId="1" odxf="1" dxf="1">
    <oc r="A3085">
      <v>2298</v>
    </oc>
    <nc r="A3085">
      <v>2295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0" sId="1" odxf="1" dxf="1">
    <oc r="A1485">
      <v>2299</v>
    </oc>
    <nc r="A1485">
      <v>2296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1" sId="1" odxf="1" dxf="1">
    <oc r="A672">
      <v>2300</v>
    </oc>
    <nc r="A672">
      <v>2297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2" sId="1" odxf="1" dxf="1">
    <oc r="A1181">
      <v>2301</v>
    </oc>
    <nc r="A1181">
      <v>2298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3" sId="1" odxf="1" dxf="1">
    <oc r="A1225">
      <v>2302</v>
    </oc>
    <nc r="A1225">
      <v>2299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4" sId="1" odxf="1" dxf="1">
    <oc r="A2260">
      <v>2303</v>
    </oc>
    <nc r="A2260">
      <v>2300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5" sId="1" odxf="1" dxf="1">
    <oc r="A2675">
      <v>2304</v>
    </oc>
    <nc r="A2675">
      <v>2301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6" sId="1" odxf="1" dxf="1">
    <oc r="A1855">
      <v>2305</v>
    </oc>
    <nc r="A1855">
      <v>2302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7" sId="1" odxf="1" dxf="1">
    <oc r="A3357">
      <v>2306</v>
    </oc>
    <nc r="A3357">
      <v>2303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8" sId="1" odxf="1" dxf="1">
    <oc r="A833">
      <v>2307</v>
    </oc>
    <nc r="A833">
      <v>2304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89" sId="1" odxf="1" dxf="1">
    <oc r="A3005">
      <v>2308</v>
    </oc>
    <nc r="A3005">
      <v>2305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0" sId="1" odxf="1" dxf="1">
    <oc r="A3006">
      <v>2309</v>
    </oc>
    <nc r="A3006">
      <v>2306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1" sId="1" odxf="1" dxf="1">
    <oc r="A31">
      <v>2310</v>
    </oc>
    <nc r="A31">
      <v>2307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2" sId="1" odxf="1" dxf="1">
    <oc r="A71">
      <v>2311</v>
    </oc>
    <nc r="A71">
      <v>2308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3" sId="1" odxf="1" dxf="1">
    <oc r="A72">
      <v>2312</v>
    </oc>
    <nc r="A72">
      <v>2309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4" sId="1" odxf="1" dxf="1">
    <oc r="A988">
      <v>2313</v>
    </oc>
    <nc r="A988">
      <v>2310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5" sId="1" odxf="1" dxf="1">
    <oc r="A1978">
      <v>2314</v>
    </oc>
    <nc r="A1978">
      <v>2311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6" sId="1" odxf="1" dxf="1">
    <oc r="A1981">
      <v>2315</v>
    </oc>
    <nc r="A1981">
      <v>2312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7" sId="1" odxf="1" dxf="1">
    <oc r="A18">
      <v>2316</v>
    </oc>
    <nc r="A18">
      <v>2313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8" sId="1" odxf="1" dxf="1">
    <oc r="A24">
      <v>2317</v>
    </oc>
    <nc r="A24">
      <v>2314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099" sId="1" odxf="1" dxf="1">
    <oc r="A47">
      <v>2318</v>
    </oc>
    <nc r="A47">
      <v>2315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0" sId="1" odxf="1" dxf="1">
    <oc r="A68">
      <v>2319</v>
    </oc>
    <nc r="A68">
      <v>2316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1" sId="1" odxf="1" dxf="1">
    <oc r="A170">
      <v>2320</v>
    </oc>
    <nc r="A170">
      <v>2317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2" sId="1" odxf="1" dxf="1">
    <oc r="A308">
      <v>2321</v>
    </oc>
    <nc r="A308">
      <v>2318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3" sId="1" odxf="1" dxf="1">
    <oc r="A660">
      <v>2322</v>
    </oc>
    <nc r="A660">
      <v>2319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4" sId="1" odxf="1" dxf="1">
    <oc r="A677">
      <v>2323</v>
    </oc>
    <nc r="A677">
      <v>2320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5" sId="1" odxf="1" dxf="1">
    <oc r="A1204">
      <v>2324</v>
    </oc>
    <nc r="A1204">
      <v>2321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6" sId="1" odxf="1" dxf="1">
    <oc r="A2241">
      <v>2325</v>
    </oc>
    <nc r="A2241">
      <v>2322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7" sId="1" odxf="1" dxf="1">
    <oc r="A3002">
      <v>2326</v>
    </oc>
    <nc r="A3002">
      <v>2323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8" sId="1" odxf="1" dxf="1">
    <oc r="A2246">
      <v>2327</v>
    </oc>
    <nc r="A2246">
      <v>2324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09" sId="1" odxf="1" dxf="1">
    <oc r="A2007">
      <v>2328</v>
    </oc>
    <nc r="A2007">
      <v>2325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0" sId="1" odxf="1" dxf="1">
    <oc r="A280">
      <v>2329</v>
    </oc>
    <nc r="A280">
      <v>2326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1" sId="1" odxf="1" dxf="1">
    <oc r="A281">
      <v>2330</v>
    </oc>
    <nc r="A281">
      <v>2327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2" sId="1" odxf="1" dxf="1">
    <oc r="A2279">
      <v>2331</v>
    </oc>
    <nc r="A2279">
      <v>2328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3" sId="1" odxf="1" dxf="1">
    <oc r="A3501">
      <v>2332</v>
    </oc>
    <nc r="A3501">
      <v>2329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4" sId="1" odxf="1" dxf="1">
    <oc r="A556">
      <v>2333</v>
    </oc>
    <nc r="A556">
      <v>2330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5" sId="1" odxf="1" dxf="1">
    <oc r="A2638">
      <v>2334</v>
    </oc>
    <nc r="A2638">
      <v>2331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6" sId="1" odxf="1" dxf="1">
    <oc r="A2739">
      <v>2335</v>
    </oc>
    <nc r="A2739">
      <v>2332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7" sId="1" odxf="1" dxf="1">
    <oc r="A105">
      <v>2336</v>
    </oc>
    <nc r="A105">
      <v>2333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8" sId="1" odxf="1" dxf="1">
    <oc r="A1873">
      <v>2337</v>
    </oc>
    <nc r="A1873">
      <v>2334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19" sId="1" odxf="1" dxf="1">
    <oc r="A2988">
      <v>2338</v>
    </oc>
    <nc r="A2988">
      <v>2335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0" sId="1" odxf="1" dxf="1">
    <oc r="A2624">
      <v>2339</v>
    </oc>
    <nc r="A2624">
      <v>2336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1" sId="1" odxf="1" dxf="1">
    <oc r="A2866">
      <v>2340</v>
    </oc>
    <nc r="A2866">
      <v>2337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2" sId="1" odxf="1" dxf="1">
    <oc r="A3315">
      <v>2341</v>
    </oc>
    <nc r="A3315">
      <v>2338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3" sId="1" odxf="1" dxf="1">
    <oc r="A475">
      <v>2342</v>
    </oc>
    <nc r="A475">
      <v>2339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4" sId="1" odxf="1" dxf="1">
    <oc r="A3119">
      <v>2343</v>
    </oc>
    <nc r="A3119">
      <v>2340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5" sId="1" odxf="1" dxf="1">
    <oc r="A2191">
      <v>2344</v>
    </oc>
    <nc r="A2191">
      <v>2341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6" sId="1" odxf="1" dxf="1">
    <oc r="A2411">
      <v>2345</v>
    </oc>
    <nc r="A2411">
      <v>2342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7" sId="1" odxf="1" dxf="1">
    <oc r="A1307">
      <v>2346</v>
    </oc>
    <nc r="A1307">
      <v>2343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8" sId="1" odxf="1" dxf="1">
    <oc r="A2936">
      <v>2347</v>
    </oc>
    <nc r="A2936">
      <v>2344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29" sId="1" odxf="1" dxf="1">
    <oc r="A3473">
      <v>2348</v>
    </oc>
    <nc r="A3473">
      <v>2345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0" sId="1" odxf="1" dxf="1">
    <oc r="A1377">
      <v>2349</v>
    </oc>
    <nc r="A1377">
      <v>2346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1" sId="1" odxf="1" dxf="1">
    <oc r="A735">
      <v>2350</v>
    </oc>
    <nc r="A735">
      <v>2347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2" sId="1" odxf="1" dxf="1">
    <oc r="A1944">
      <v>2351</v>
    </oc>
    <nc r="A1944">
      <v>2348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3" sId="1" odxf="1" dxf="1">
    <oc r="A888">
      <v>2352</v>
    </oc>
    <nc r="A888">
      <v>2349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4" sId="1" odxf="1" dxf="1">
    <oc r="A706">
      <v>2353</v>
    </oc>
    <nc r="A706">
      <v>2350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5" sId="1" odxf="1" dxf="1">
    <oc r="A167">
      <v>2354</v>
    </oc>
    <nc r="A167">
      <v>2351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6" sId="1" odxf="1" dxf="1">
    <oc r="A1046">
      <v>2355</v>
    </oc>
    <nc r="A1046">
      <v>2352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7" sId="1" odxf="1" dxf="1">
    <oc r="A734">
      <v>2356</v>
    </oc>
    <nc r="A734">
      <v>2353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8" sId="1" odxf="1" dxf="1">
    <oc r="A2035">
      <v>2357</v>
    </oc>
    <nc r="A2035">
      <v>2354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39" sId="1" odxf="1" dxf="1">
    <oc r="A3226">
      <v>2358</v>
    </oc>
    <nc r="A3226">
      <v>2355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0" sId="1" odxf="1" dxf="1">
    <oc r="A2261">
      <v>2359</v>
    </oc>
    <nc r="A2261">
      <v>2356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1" sId="1" odxf="1" dxf="1">
    <oc r="A572">
      <v>2360</v>
    </oc>
    <nc r="A572">
      <v>2357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2" sId="1" odxf="1" dxf="1">
    <oc r="A2655">
      <v>2361</v>
    </oc>
    <nc r="A2655">
      <v>2358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3" sId="1" odxf="1" dxf="1">
    <oc r="A804">
      <v>2362</v>
    </oc>
    <nc r="A804">
      <v>2359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4" sId="1" odxf="1" dxf="1">
    <oc r="A1589">
      <v>2363</v>
    </oc>
    <nc r="A1589">
      <v>2360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5" sId="1" odxf="1" dxf="1">
    <oc r="A1852">
      <v>2364</v>
    </oc>
    <nc r="A1852">
      <v>2361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6" sId="1" odxf="1" dxf="1">
    <oc r="A1587">
      <v>2365</v>
    </oc>
    <nc r="A1587">
      <v>2362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7" sId="1" odxf="1" dxf="1">
    <oc r="A1902">
      <v>2366</v>
    </oc>
    <nc r="A1902">
      <v>2363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8" sId="1" odxf="1" dxf="1">
    <oc r="A1994">
      <v>2367</v>
    </oc>
    <nc r="A1994">
      <v>2364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49" sId="1" odxf="1" dxf="1">
    <oc r="A3556">
      <v>2368</v>
    </oc>
    <nc r="A3556">
      <v>2365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0" sId="1" odxf="1" dxf="1">
    <oc r="A609">
      <v>2369</v>
    </oc>
    <nc r="A609">
      <v>2366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1" sId="1" odxf="1" dxf="1">
    <oc r="A38">
      <v>2370</v>
    </oc>
    <nc r="A38">
      <v>2367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2" sId="1" odxf="1" dxf="1">
    <oc r="A1876">
      <v>2371</v>
    </oc>
    <nc r="A1876">
      <v>2368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3" sId="1" odxf="1" dxf="1">
    <oc r="A3537">
      <v>2372</v>
    </oc>
    <nc r="A3537">
      <v>2369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4" sId="1" odxf="1" dxf="1">
    <oc r="A415">
      <v>2373</v>
    </oc>
    <nc r="A415">
      <v>2370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5" sId="1" odxf="1" dxf="1">
    <oc r="A2313">
      <v>2374</v>
    </oc>
    <nc r="A2313">
      <v>2371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6" sId="1" odxf="1" dxf="1">
    <oc r="A3010">
      <v>2375</v>
    </oc>
    <nc r="A3010">
      <v>2372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7" sId="1" odxf="1" dxf="1">
    <oc r="A2599">
      <v>2376</v>
    </oc>
    <nc r="A2599">
      <v>2373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8" sId="1" odxf="1" dxf="1">
    <oc r="A2604">
      <v>2377</v>
    </oc>
    <nc r="A2604">
      <v>2374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59" sId="1" odxf="1" dxf="1">
    <oc r="A2862">
      <v>2378</v>
    </oc>
    <nc r="A2862">
      <v>2375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0" sId="1" odxf="1" dxf="1">
    <oc r="A3564">
      <v>2379</v>
    </oc>
    <nc r="A3564">
      <v>2376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1" sId="1" odxf="1" dxf="1">
    <oc r="A357">
      <v>2380</v>
    </oc>
    <nc r="A357">
      <v>2377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2" sId="1" odxf="1" dxf="1">
    <oc r="A137">
      <v>2381</v>
    </oc>
    <nc r="A137">
      <v>2378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3" sId="1" odxf="1" dxf="1">
    <oc r="A174">
      <v>2382</v>
    </oc>
    <nc r="A174">
      <v>2379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4" sId="1" odxf="1" dxf="1">
    <oc r="A605">
      <v>2383</v>
    </oc>
    <nc r="A605">
      <v>2380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5" sId="1" odxf="1" dxf="1">
    <oc r="A1879">
      <v>2384</v>
    </oc>
    <nc r="A1879">
      <v>2381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6" sId="1" odxf="1" dxf="1">
    <oc r="A1003">
      <v>2385</v>
    </oc>
    <nc r="A1003">
      <v>2382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7" sId="1" odxf="1" dxf="1">
    <oc r="A2190">
      <v>2386</v>
    </oc>
    <nc r="A2190">
      <v>2383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8" sId="1" odxf="1" dxf="1">
    <oc r="A397">
      <v>2387</v>
    </oc>
    <nc r="A397">
      <v>2384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69" sId="1" odxf="1" dxf="1">
    <oc r="A1842">
      <v>2388</v>
    </oc>
    <nc r="A1842">
      <v>2385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0" sId="1" odxf="1" dxf="1">
    <oc r="A912">
      <v>2389</v>
    </oc>
    <nc r="A912">
      <v>2386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1" sId="1" odxf="1" dxf="1">
    <oc r="A1547">
      <v>2390</v>
    </oc>
    <nc r="A1547">
      <v>2387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2" sId="1" odxf="1" dxf="1">
    <oc r="A2649">
      <v>2391</v>
    </oc>
    <nc r="A2649">
      <v>2388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3" sId="1" odxf="1" dxf="1">
    <oc r="A274">
      <v>2392</v>
    </oc>
    <nc r="A274">
      <v>2389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4" sId="1" odxf="1" dxf="1">
    <oc r="A508">
      <v>2393</v>
    </oc>
    <nc r="A508">
      <v>2390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5" sId="1" odxf="1" dxf="1">
    <oc r="A1311">
      <v>2394</v>
    </oc>
    <nc r="A1311">
      <v>2391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6" sId="1" odxf="1" dxf="1">
    <oc r="A2430">
      <v>2395</v>
    </oc>
    <nc r="A2430">
      <v>2392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7" sId="1" odxf="1" dxf="1">
    <oc r="A2450">
      <v>2396</v>
    </oc>
    <nc r="A2450">
      <v>2393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8" sId="1" odxf="1" dxf="1">
    <oc r="A2451">
      <v>2397</v>
    </oc>
    <nc r="A2451">
      <v>2394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79" sId="1" odxf="1" dxf="1">
    <oc r="A2452">
      <v>2398</v>
    </oc>
    <nc r="A2452">
      <v>2395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0" sId="1" odxf="1" dxf="1">
    <oc r="A2453">
      <v>2399</v>
    </oc>
    <nc r="A2453">
      <v>2396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1" sId="1" odxf="1" dxf="1">
    <oc r="A3280">
      <v>2400</v>
    </oc>
    <nc r="A3280">
      <v>2397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2" sId="1" odxf="1" dxf="1">
    <oc r="A55">
      <v>2401</v>
    </oc>
    <nc r="A55">
      <v>2398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3" sId="1" odxf="1" dxf="1">
    <oc r="A1418">
      <v>2402</v>
    </oc>
    <nc r="A1418">
      <v>2399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4" sId="1" odxf="1" dxf="1">
    <oc r="A1435">
      <v>2403</v>
    </oc>
    <nc r="A1435">
      <v>2400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5" sId="1" odxf="1" dxf="1">
    <oc r="A1232">
      <v>2404</v>
    </oc>
    <nc r="A1232">
      <v>2401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6" sId="1" odxf="1" dxf="1">
    <oc r="A1747">
      <v>2405</v>
    </oc>
    <nc r="A1747">
      <v>2402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7" sId="1" odxf="1" dxf="1">
    <oc r="A1750">
      <v>2406</v>
    </oc>
    <nc r="A1750">
      <v>2403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8" sId="1" odxf="1" dxf="1">
    <oc r="A1557">
      <v>2407</v>
    </oc>
    <nc r="A1557">
      <v>2404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89" sId="1" odxf="1" dxf="1">
    <oc r="A972">
      <v>2408</v>
    </oc>
    <nc r="A972">
      <v>2405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0" sId="1" odxf="1" dxf="1">
    <oc r="A2333">
      <v>2409</v>
    </oc>
    <nc r="A2333">
      <v>2406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1" sId="1" odxf="1" dxf="1">
    <oc r="A963">
      <v>2410</v>
    </oc>
    <nc r="A963">
      <v>2407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2" sId="1" odxf="1" dxf="1">
    <oc r="A136">
      <v>2411</v>
    </oc>
    <nc r="A136">
      <v>2408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3" sId="1" odxf="1" dxf="1">
    <oc r="A2878">
      <v>2412</v>
    </oc>
    <nc r="A2878">
      <v>2409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4" sId="1" odxf="1" dxf="1">
    <oc r="A602">
      <v>2413</v>
    </oc>
    <nc r="A602">
      <v>2410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5" sId="1" odxf="1" dxf="1">
    <oc r="A1489">
      <v>2414</v>
    </oc>
    <nc r="A1489">
      <v>2411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6" sId="1" odxf="1" dxf="1">
    <oc r="A1509">
      <v>2415</v>
    </oc>
    <nc r="A1509">
      <v>2412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7" sId="1" odxf="1" dxf="1">
    <oc r="A3052">
      <v>2416</v>
    </oc>
    <nc r="A3052">
      <v>2413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8" sId="1" odxf="1" dxf="1">
    <oc r="A3662">
      <v>2417</v>
    </oc>
    <nc r="A3662">
      <v>2414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199" sId="1" odxf="1" dxf="1">
    <oc r="A1987">
      <v>2418</v>
    </oc>
    <nc r="A1987">
      <v>2415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0" sId="1" odxf="1" dxf="1">
    <oc r="A3524">
      <v>2419</v>
    </oc>
    <nc r="A3524">
      <v>2416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1" sId="1" odxf="1" dxf="1">
    <oc r="A269">
      <v>2420</v>
    </oc>
    <nc r="A269">
      <v>2417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2" sId="1" odxf="1" dxf="1">
    <oc r="A466">
      <v>2421</v>
    </oc>
    <nc r="A466">
      <v>2418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3" sId="1" odxf="1" dxf="1">
    <oc r="A767">
      <v>2422</v>
    </oc>
    <nc r="A767">
      <v>2419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4" sId="1" odxf="1" dxf="1">
    <oc r="A815">
      <v>2423</v>
    </oc>
    <nc r="A815">
      <v>2420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5" sId="1" odxf="1" dxf="1">
    <oc r="A871">
      <v>2424</v>
    </oc>
    <nc r="A871">
      <v>2421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6" sId="1" odxf="1" dxf="1">
    <oc r="A872">
      <v>2425</v>
    </oc>
    <nc r="A872">
      <v>2422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7" sId="1" odxf="1" dxf="1">
    <oc r="A2244">
      <v>2426</v>
    </oc>
    <nc r="A2244">
      <v>2423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8" sId="1" odxf="1" dxf="1">
    <oc r="A2414">
      <v>2427</v>
    </oc>
    <nc r="A2414">
      <v>2424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09" sId="1" odxf="1" dxf="1">
    <oc r="A2904">
      <v>2428</v>
    </oc>
    <nc r="A2904">
      <v>2425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0" sId="1" odxf="1" dxf="1">
    <oc r="A228">
      <v>2429</v>
    </oc>
    <nc r="A228">
      <v>2426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1" sId="1" odxf="1" dxf="1">
    <oc r="A263">
      <v>2430</v>
    </oc>
    <nc r="A263">
      <v>2427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2" sId="1" odxf="1" dxf="1">
    <oc r="A427">
      <v>2431</v>
    </oc>
    <nc r="A427">
      <v>2428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3" sId="1" odxf="1" dxf="1">
    <oc r="A462">
      <v>2432</v>
    </oc>
    <nc r="A462">
      <v>2429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4" sId="1" odxf="1" dxf="1">
    <oc r="A2588">
      <v>2433</v>
    </oc>
    <nc r="A2588">
      <v>2430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5" sId="1" odxf="1" dxf="1">
    <oc r="A3621">
      <v>2434</v>
    </oc>
    <nc r="A3621">
      <v>2431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6" sId="1" odxf="1" dxf="1">
    <oc r="A2922">
      <v>2435</v>
    </oc>
    <nc r="A2922">
      <v>2432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7" sId="1" odxf="1" dxf="1">
    <oc r="A3546">
      <v>2436</v>
    </oc>
    <nc r="A3546">
      <v>2433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8" sId="1" odxf="1" dxf="1">
    <oc r="A395">
      <v>2437</v>
    </oc>
    <nc r="A395">
      <v>2434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19" sId="1" odxf="1" dxf="1">
    <oc r="A399">
      <v>2438</v>
    </oc>
    <nc r="A399">
      <v>2435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0" sId="1" odxf="1" dxf="1">
    <oc r="A1178">
      <v>2439</v>
    </oc>
    <nc r="A1178">
      <v>2436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1" sId="1" odxf="1" dxf="1">
    <oc r="A1963">
      <v>2440</v>
    </oc>
    <nc r="A1963">
      <v>2437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2" sId="1" odxf="1" dxf="1">
    <oc r="A1976">
      <v>2441</v>
    </oc>
    <nc r="A1976">
      <v>2438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3" sId="1" odxf="1" dxf="1">
    <oc r="A2242">
      <v>2442</v>
    </oc>
    <nc r="A2242">
      <v>2439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4" sId="1" odxf="1" dxf="1">
    <oc r="A2950">
      <v>2443</v>
    </oc>
    <nc r="A2950">
      <v>2440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5" sId="1" odxf="1" dxf="1">
    <oc r="A2157">
      <v>2444</v>
    </oc>
    <nc r="A2157">
      <v>2441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6" sId="1" odxf="1" dxf="1">
    <oc r="A3073">
      <v>2445</v>
    </oc>
    <nc r="A3073">
      <v>2442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7" sId="1" odxf="1" dxf="1">
    <oc r="A3062">
      <v>2446</v>
    </oc>
    <nc r="A3062">
      <v>2443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8" sId="1" odxf="1" dxf="1">
    <oc r="A870">
      <v>2447</v>
    </oc>
    <nc r="A870">
      <v>2444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29" sId="1" odxf="1" dxf="1">
    <oc r="A962">
      <v>2448</v>
    </oc>
    <nc r="A962">
      <v>2445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0" sId="1" odxf="1" dxf="1">
    <oc r="A2535">
      <v>2449</v>
    </oc>
    <nc r="A2535">
      <v>2446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1" sId="1" odxf="1" dxf="1">
    <oc r="A3066">
      <v>2450</v>
    </oc>
    <nc r="A3066">
      <v>2447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2" sId="1" odxf="1" dxf="1">
    <oc r="A1632">
      <v>2451</v>
    </oc>
    <nc r="A1632">
      <v>2448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3" sId="1" odxf="1" dxf="1">
    <oc r="A1702">
      <v>2452</v>
    </oc>
    <nc r="A1702">
      <v>2449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4" sId="1" odxf="1" dxf="1">
    <oc r="A2079">
      <v>2453</v>
    </oc>
    <nc r="A2079">
      <v>2450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5" sId="1" odxf="1" dxf="1">
    <oc r="A2565">
      <v>2454</v>
    </oc>
    <nc r="A2565">
      <v>2451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6" sId="1" odxf="1" dxf="1">
    <oc r="A2628">
      <v>2455</v>
    </oc>
    <nc r="A2628">
      <v>2452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7" sId="1" odxf="1" dxf="1">
    <oc r="A2764">
      <v>2456</v>
    </oc>
    <nc r="A2764">
      <v>2453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8" sId="1" odxf="1" dxf="1">
    <oc r="A2765">
      <v>2457</v>
    </oc>
    <nc r="A2765">
      <v>2454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39" sId="1" odxf="1" dxf="1">
    <oc r="A942">
      <v>2458</v>
    </oc>
    <nc r="A942">
      <v>2455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0" sId="1" odxf="1" dxf="1">
    <oc r="A2848">
      <v>2459</v>
    </oc>
    <nc r="A2848">
      <v>2456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1" sId="1" odxf="1" dxf="1">
    <oc r="A3213">
      <v>2460</v>
    </oc>
    <nc r="A3213">
      <v>2457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2" sId="1" odxf="1" dxf="1">
    <oc r="A3520">
      <v>2461</v>
    </oc>
    <nc r="A3520">
      <v>2458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3" sId="1" odxf="1" dxf="1">
    <oc r="A723">
      <v>2462</v>
    </oc>
    <nc r="A723">
      <v>2459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4" sId="1" odxf="1" dxf="1">
    <oc r="A747">
      <v>2463</v>
    </oc>
    <nc r="A747">
      <v>2460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5" sId="1" odxf="1" dxf="1">
    <oc r="A876">
      <v>2464</v>
    </oc>
    <nc r="A876">
      <v>2461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6" sId="1" odxf="1" dxf="1">
    <oc r="A1154">
      <v>2465</v>
    </oc>
    <nc r="A1154">
      <v>2462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7" sId="1" odxf="1" dxf="1">
    <oc r="A875">
      <v>2466</v>
    </oc>
    <nc r="A875">
      <v>2463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8" sId="1" odxf="1" dxf="1">
    <oc r="A447">
      <v>2467</v>
    </oc>
    <nc r="A447">
      <v>2464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49" sId="1" odxf="1" dxf="1">
    <oc r="A638">
      <v>2468</v>
    </oc>
    <nc r="A638">
      <v>2465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0" sId="1" odxf="1" dxf="1">
    <oc r="A639">
      <v>2469</v>
    </oc>
    <nc r="A639">
      <v>2466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1" sId="1" odxf="1" dxf="1">
    <oc r="A2379">
      <v>2470</v>
    </oc>
    <nc r="A2379">
      <v>2467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2" sId="1" odxf="1" dxf="1">
    <oc r="A2192">
      <v>2471</v>
    </oc>
    <nc r="A2192">
      <v>2468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3" sId="1" odxf="1" dxf="1">
    <oc r="A611">
      <v>2472</v>
    </oc>
    <nc r="A611">
      <v>2469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4" sId="1" odxf="1" dxf="1">
    <oc r="A1618">
      <v>2473</v>
    </oc>
    <nc r="A1618">
      <v>2470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5" sId="1" odxf="1" dxf="1">
    <oc r="A2183">
      <v>2474</v>
    </oc>
    <nc r="A2183">
      <v>2471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6" sId="1" odxf="1" dxf="1">
    <oc r="A2831">
      <v>2475</v>
    </oc>
    <nc r="A2831">
      <v>2472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7" sId="1" odxf="1" dxf="1">
    <oc r="A915">
      <v>2476</v>
    </oc>
    <nc r="A915">
      <v>2473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8" sId="1" odxf="1" dxf="1">
    <oc r="A978">
      <v>2477</v>
    </oc>
    <nc r="A978">
      <v>2474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59" sId="1" odxf="1" dxf="1">
    <oc r="A1261">
      <v>2478</v>
    </oc>
    <nc r="A1261">
      <v>2475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0" sId="1" odxf="1" dxf="1">
    <oc r="A1450">
      <v>2479</v>
    </oc>
    <nc r="A1450">
      <v>2476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1" sId="1" odxf="1" dxf="1">
    <oc r="A1601">
      <v>2480</v>
    </oc>
    <nc r="A1601">
      <v>2477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2" sId="1" odxf="1" dxf="1">
    <oc r="A2890">
      <v>2481</v>
    </oc>
    <nc r="A2890">
      <v>2478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3" sId="1" odxf="1" dxf="1">
    <oc r="A33">
      <v>2482</v>
    </oc>
    <nc r="A33">
      <v>2479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4" sId="1" odxf="1" dxf="1">
    <oc r="A696">
      <v>2483</v>
    </oc>
    <nc r="A696">
      <v>2480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5" sId="1" odxf="1" dxf="1">
    <oc r="A1199">
      <v>2484</v>
    </oc>
    <nc r="A1199">
      <v>2481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6" sId="1" odxf="1" dxf="1">
    <oc r="A2522">
      <v>2485</v>
    </oc>
    <nc r="A2522">
      <v>2482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7" sId="1" odxf="1" dxf="1">
    <oc r="A2822">
      <v>2486</v>
    </oc>
    <nc r="A2822">
      <v>2483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8" sId="1" odxf="1" dxf="1">
    <oc r="A2932">
      <v>2487</v>
    </oc>
    <nc r="A2932">
      <v>2484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69" sId="1" odxf="1" dxf="1">
    <oc r="A3071">
      <v>2488</v>
    </oc>
    <nc r="A3071">
      <v>2485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0" sId="1" odxf="1" dxf="1">
    <oc r="A3074">
      <v>2489</v>
    </oc>
    <nc r="A3074">
      <v>2486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1" sId="1" odxf="1" dxf="1">
    <oc r="A132">
      <v>2490</v>
    </oc>
    <nc r="A132">
      <v>2487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2" sId="1" odxf="1" dxf="1">
    <oc r="A1445">
      <v>2491</v>
    </oc>
    <nc r="A1445">
      <v>2488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3" sId="1" odxf="1" dxf="1">
    <oc r="A1468">
      <v>2492</v>
    </oc>
    <nc r="A1468">
      <v>2489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4" sId="1" odxf="1" dxf="1">
    <oc r="A1634">
      <v>2493</v>
    </oc>
    <nc r="A1634">
      <v>2490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5" sId="1" odxf="1" dxf="1">
    <oc r="A2915">
      <v>2494</v>
    </oc>
    <nc r="A2915">
      <v>2491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6" sId="1" odxf="1" dxf="1">
    <oc r="A3072">
      <v>2495</v>
    </oc>
    <nc r="A3072">
      <v>2492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7" sId="1" odxf="1" dxf="1">
    <oc r="A11">
      <v>2496</v>
    </oc>
    <nc r="A11">
      <v>2493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8" sId="1" odxf="1" dxf="1">
    <oc r="A12">
      <v>2497</v>
    </oc>
    <nc r="A12">
      <v>2494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79" sId="1" odxf="1" dxf="1">
    <oc r="A1383">
      <v>2498</v>
    </oc>
    <nc r="A1383">
      <v>2495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0" sId="1" odxf="1" dxf="1">
    <oc r="A896">
      <v>2499</v>
    </oc>
    <nc r="A896">
      <v>2496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1" sId="1" odxf="1" dxf="1">
    <oc r="A1706">
      <v>2500</v>
    </oc>
    <nc r="A1706">
      <v>2497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2" sId="1" odxf="1" dxf="1">
    <oc r="A2532">
      <v>2501</v>
    </oc>
    <nc r="A2532">
      <v>2498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3" sId="1" odxf="1" dxf="1">
    <oc r="A2686">
      <v>2502</v>
    </oc>
    <nc r="A2686">
      <v>2499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4" sId="1" odxf="1" dxf="1">
    <oc r="A718">
      <v>2503</v>
    </oc>
    <nc r="A718">
      <v>2500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5" sId="1" odxf="1" dxf="1">
    <oc r="A2132">
      <v>2504</v>
    </oc>
    <nc r="A2132">
      <v>2501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6" sId="1" odxf="1" dxf="1">
    <oc r="A1110">
      <v>2505</v>
    </oc>
    <nc r="A1110">
      <v>2502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7" sId="1" odxf="1" dxf="1">
    <oc r="A52">
      <v>2506</v>
    </oc>
    <nc r="A52">
      <v>2503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8" sId="1" odxf="1" dxf="1">
    <oc r="A2287">
      <v>2507</v>
    </oc>
    <nc r="A2287">
      <v>2504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89" sId="1" odxf="1" dxf="1">
    <oc r="A1992">
      <v>2508</v>
    </oc>
    <nc r="A1992">
      <v>2505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0" sId="1" odxf="1" dxf="1">
    <oc r="A1744">
      <v>2509</v>
    </oc>
    <nc r="A1744">
      <v>2506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1" sId="1" odxf="1" dxf="1">
    <oc r="A986">
      <v>2510</v>
    </oc>
    <nc r="A986">
      <v>2507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2" sId="1" odxf="1" dxf="1">
    <oc r="A402">
      <v>2511</v>
    </oc>
    <nc r="A402">
      <v>2508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3" sId="1" odxf="1" dxf="1">
    <oc r="A907">
      <v>2512</v>
    </oc>
    <nc r="A907">
      <v>2509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4" sId="1" odxf="1" dxf="1">
    <oc r="A1331">
      <v>2513</v>
    </oc>
    <nc r="A1331">
      <v>2510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5" sId="1" odxf="1" dxf="1">
    <oc r="A1968">
      <v>2514</v>
    </oc>
    <nc r="A1968">
      <v>2511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6" sId="1" odxf="1" dxf="1">
    <oc r="A299">
      <v>2515</v>
    </oc>
    <nc r="A299">
      <v>2512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7" sId="1" odxf="1" dxf="1">
    <oc r="A1059">
      <v>2516</v>
    </oc>
    <nc r="A1059">
      <v>2513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8" sId="1" odxf="1" dxf="1">
    <oc r="A1762">
      <v>2517</v>
    </oc>
    <nc r="A1762">
      <v>2514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299" sId="1" odxf="1" dxf="1">
    <oc r="A1864">
      <v>2518</v>
    </oc>
    <nc r="A1864">
      <v>2515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0" sId="1" odxf="1" dxf="1">
    <oc r="A1901">
      <v>2519</v>
    </oc>
    <nc r="A1901">
      <v>2516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1" sId="1" odxf="1" dxf="1">
    <oc r="A2031">
      <v>2520</v>
    </oc>
    <nc r="A2031">
      <v>2517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2" sId="1" odxf="1" dxf="1">
    <oc r="A2104">
      <v>2521</v>
    </oc>
    <nc r="A2104">
      <v>2518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3" sId="1" odxf="1" dxf="1">
    <oc r="A3236">
      <v>2522</v>
    </oc>
    <nc r="A3236">
      <v>2519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4" sId="1" odxf="1" dxf="1">
    <oc r="A2906">
      <v>2523</v>
    </oc>
    <nc r="A2906">
      <v>2520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5" sId="1" odxf="1" dxf="1">
    <oc r="A1148">
      <v>2524</v>
    </oc>
    <nc r="A1148">
      <v>2521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6" sId="1" odxf="1" dxf="1">
    <oc r="A164">
      <v>2525</v>
    </oc>
    <nc r="A164">
      <v>2522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7" sId="1" odxf="1" dxf="1">
    <oc r="A1718">
      <v>2526</v>
    </oc>
    <nc r="A1718">
      <v>2523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8" sId="1" odxf="1" dxf="1">
    <oc r="A822">
      <v>2527</v>
    </oc>
    <nc r="A822">
      <v>2524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09" sId="1" odxf="1" dxf="1">
    <oc r="A2656">
      <v>2528</v>
    </oc>
    <nc r="A2656">
      <v>2525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0" sId="1" odxf="1" dxf="1">
    <oc r="A2882">
      <v>2529</v>
    </oc>
    <nc r="A2882">
      <v>2526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1" sId="1" odxf="1" dxf="1">
    <oc r="A2472">
      <v>2530</v>
    </oc>
    <nc r="A2472">
      <v>2527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2" sId="1" odxf="1" dxf="1">
    <oc r="A2901">
      <v>2531</v>
    </oc>
    <nc r="A2901">
      <v>2528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3" sId="1" odxf="1" dxf="1">
    <oc r="A2889">
      <v>2532</v>
    </oc>
    <nc r="A2889">
      <v>2529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4" sId="1" odxf="1" dxf="1">
    <oc r="A374">
      <v>2533</v>
    </oc>
    <nc r="A374">
      <v>2530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5" sId="1" odxf="1" dxf="1">
    <oc r="A377">
      <v>2534</v>
    </oc>
    <nc r="A377">
      <v>2531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6" sId="1" odxf="1" dxf="1">
    <oc r="A470">
      <v>2535</v>
    </oc>
    <nc r="A470">
      <v>2532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7" sId="1" odxf="1" dxf="1">
    <oc r="A992">
      <v>2536</v>
    </oc>
    <nc r="A992">
      <v>2533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8" sId="1" odxf="1" dxf="1">
    <oc r="A1738">
      <v>2537</v>
    </oc>
    <nc r="A1738">
      <v>2534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19" sId="1" odxf="1" dxf="1">
    <oc r="A1769">
      <v>2538</v>
    </oc>
    <nc r="A1769">
      <v>2535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0" sId="1" odxf="1" dxf="1">
    <oc r="A2043">
      <v>2539</v>
    </oc>
    <nc r="A2043">
      <v>2536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1" sId="1" odxf="1" dxf="1">
    <oc r="A2707">
      <v>2540</v>
    </oc>
    <nc r="A2707">
      <v>2537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2" sId="1" odxf="1" dxf="1">
    <oc r="A2710">
      <v>2541</v>
    </oc>
    <nc r="A2710">
      <v>2538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3" sId="1" odxf="1" dxf="1">
    <oc r="A3251">
      <v>2542</v>
    </oc>
    <nc r="A3251">
      <v>2539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4" sId="1" odxf="1" dxf="1">
    <oc r="A3252">
      <v>2543</v>
    </oc>
    <nc r="A3252">
      <v>2540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5" sId="1" odxf="1" dxf="1">
    <oc r="A3253">
      <v>2544</v>
    </oc>
    <nc r="A3253">
      <v>2541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6" sId="1" odxf="1" dxf="1">
    <oc r="A138">
      <v>2545</v>
    </oc>
    <nc r="A138">
      <v>2542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7" sId="1" odxf="1" dxf="1">
    <oc r="A487">
      <v>2546</v>
    </oc>
    <nc r="A487">
      <v>2543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8" sId="1" odxf="1" dxf="1">
    <oc r="A803">
      <v>2547</v>
    </oc>
    <nc r="A803">
      <v>2544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29" sId="1" odxf="1" dxf="1">
    <oc r="A946">
      <v>2548</v>
    </oc>
    <nc r="A946">
      <v>2545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0" sId="1" odxf="1" dxf="1">
    <oc r="A971">
      <v>2549</v>
    </oc>
    <nc r="A971">
      <v>2546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1" sId="1" odxf="1" dxf="1">
    <oc r="A1649">
      <v>2550</v>
    </oc>
    <nc r="A1649">
      <v>2547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2" sId="1" odxf="1" dxf="1">
    <oc r="A3676">
      <v>2551</v>
    </oc>
    <nc r="A3676">
      <v>2548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3" sId="1" odxf="1" dxf="1">
    <oc r="A3164">
      <v>2552</v>
    </oc>
    <nc r="A3164">
      <v>2549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4" sId="1" odxf="1" dxf="1">
    <oc r="A523">
      <v>2553</v>
    </oc>
    <nc r="A523">
      <v>2550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5" sId="1" odxf="1" dxf="1">
    <oc r="A710">
      <v>2554</v>
    </oc>
    <nc r="A710">
      <v>2551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6" sId="1" odxf="1" dxf="1">
    <oc r="A748">
      <v>2555</v>
    </oc>
    <nc r="A748">
      <v>2552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7" sId="1" odxf="1" dxf="1">
    <oc r="A2644">
      <v>2556</v>
    </oc>
    <nc r="A2644">
      <v>2553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8" sId="1" odxf="1" dxf="1">
    <oc r="A2662">
      <v>2557</v>
    </oc>
    <nc r="A2662">
      <v>2554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39" sId="1" odxf="1" dxf="1">
    <oc r="A1955">
      <v>2558</v>
    </oc>
    <nc r="A1955">
      <v>2555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0" sId="1" odxf="1" dxf="1">
    <oc r="A1140">
      <v>2559</v>
    </oc>
    <nc r="A1140">
      <v>2556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1" sId="1" odxf="1" dxf="1">
    <oc r="A2058">
      <v>2560</v>
    </oc>
    <nc r="A2058">
      <v>2557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2" sId="1" odxf="1" dxf="1">
    <oc r="A2703">
      <v>2561</v>
    </oc>
    <nc r="A2703">
      <v>2558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3" sId="1" odxf="1" dxf="1">
    <oc r="A2799">
      <v>2562</v>
    </oc>
    <nc r="A2799">
      <v>2559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4" sId="1" odxf="1" dxf="1">
    <oc r="A2815">
      <v>2563</v>
    </oc>
    <nc r="A2815">
      <v>2560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5" sId="1" odxf="1" dxf="1">
    <oc r="A2991">
      <v>2564</v>
    </oc>
    <nc r="A2991">
      <v>2561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6" sId="1" odxf="1" dxf="1">
    <oc r="A736">
      <v>2565</v>
    </oc>
    <nc r="A736">
      <v>2562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7" sId="1" odxf="1" dxf="1">
    <oc r="A2131">
      <v>2566</v>
    </oc>
    <nc r="A2131">
      <v>2563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8" sId="1" odxf="1" dxf="1">
    <oc r="A2171">
      <v>2567</v>
    </oc>
    <nc r="A2171">
      <v>2564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49" sId="1" odxf="1" dxf="1">
    <oc r="A271">
      <v>2568</v>
    </oc>
    <nc r="A271">
      <v>2565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0" sId="1" odxf="1" dxf="1">
    <oc r="A436">
      <v>2569</v>
    </oc>
    <nc r="A436">
      <v>2566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1" sId="1" odxf="1" dxf="1">
    <oc r="A593">
      <v>2570</v>
    </oc>
    <nc r="A593">
      <v>2567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2" sId="1" odxf="1" dxf="1">
    <oc r="A1014">
      <v>2571</v>
    </oc>
    <nc r="A1014">
      <v>2568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3" sId="1" odxf="1" dxf="1">
    <oc r="A1685">
      <v>2572</v>
    </oc>
    <nc r="A1685">
      <v>2569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4" sId="1" odxf="1" dxf="1">
    <oc r="A2227">
      <v>2573</v>
    </oc>
    <nc r="A2227">
      <v>2570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5" sId="1" odxf="1" dxf="1">
    <oc r="A2742">
      <v>2574</v>
    </oc>
    <nc r="A2742">
      <v>2571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6" sId="1" odxf="1" dxf="1">
    <oc r="A3045">
      <v>2575</v>
    </oc>
    <nc r="A3045">
      <v>2572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7" sId="1" odxf="1" dxf="1">
    <oc r="A3479">
      <v>2576</v>
    </oc>
    <nc r="A3479">
      <v>2573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8" sId="1" odxf="1" dxf="1">
    <oc r="A3500">
      <v>2577</v>
    </oc>
    <nc r="A3500">
      <v>2574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59" sId="1" odxf="1" dxf="1">
    <oc r="A3519">
      <v>2578</v>
    </oc>
    <nc r="A3519">
      <v>2575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0" sId="1" odxf="1" dxf="1">
    <oc r="A3633">
      <v>2579</v>
    </oc>
    <nc r="A3633">
      <v>2576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1" sId="1" odxf="1" dxf="1">
    <oc r="A1252">
      <v>2580</v>
    </oc>
    <nc r="A1252">
      <v>2577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2" sId="1" odxf="1" dxf="1">
    <oc r="A664">
      <v>2581</v>
    </oc>
    <nc r="A664">
      <v>2578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3" sId="1" odxf="1" dxf="1">
    <oc r="A392">
      <v>2582</v>
    </oc>
    <nc r="A392">
      <v>2579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4" sId="1" odxf="1" dxf="1">
    <oc r="A1889">
      <v>2583</v>
    </oc>
    <nc r="A1889">
      <v>2580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5" sId="1" odxf="1" dxf="1">
    <oc r="A1890">
      <v>2584</v>
    </oc>
    <nc r="A1890">
      <v>2581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6" sId="1" odxf="1" dxf="1">
    <oc r="A1891">
      <v>2585</v>
    </oc>
    <nc r="A1891">
      <v>2582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7" sId="1" odxf="1" dxf="1">
    <oc r="A2036">
      <v>2586</v>
    </oc>
    <nc r="A2036">
      <v>2583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8" sId="1" odxf="1" dxf="1">
    <oc r="A455">
      <v>2587</v>
    </oc>
    <nc r="A455">
      <v>2584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69" sId="1" odxf="1" dxf="1">
    <oc r="A3309">
      <v>2588</v>
    </oc>
    <nc r="A3309">
      <v>2585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0" sId="1" odxf="1" dxf="1">
    <oc r="A3319">
      <v>2589</v>
    </oc>
    <nc r="A3319">
      <v>2586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1" sId="1" odxf="1" dxf="1">
    <oc r="A1940">
      <v>2590</v>
    </oc>
    <nc r="A1940">
      <v>2587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2" sId="1" odxf="1" dxf="1">
    <oc r="A2385">
      <v>2591</v>
    </oc>
    <nc r="A2385">
      <v>2588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3" sId="1" odxf="1" dxf="1">
    <oc r="A2419">
      <v>2592</v>
    </oc>
    <nc r="A2419">
      <v>2589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4" sId="1" odxf="1" dxf="1">
    <oc r="A3068">
      <v>2593</v>
    </oc>
    <nc r="A3068">
      <v>2590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5" sId="1" odxf="1" dxf="1">
    <oc r="A775">
      <v>2594</v>
    </oc>
    <nc r="A775">
      <v>2591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6" sId="1" odxf="1" dxf="1">
    <oc r="A1402">
      <v>2595</v>
    </oc>
    <nc r="A1402">
      <v>2592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7" sId="1" odxf="1" dxf="1">
    <oc r="A1446">
      <v>2596</v>
    </oc>
    <nc r="A1446">
      <v>2593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8" sId="1" odxf="1" dxf="1">
    <oc r="A2657">
      <v>2597</v>
    </oc>
    <nc r="A2657">
      <v>2594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79" sId="1" odxf="1" dxf="1">
    <oc r="A2967">
      <v>2598</v>
    </oc>
    <nc r="A2967">
      <v>2595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0" sId="1" odxf="1" dxf="1">
    <oc r="A1636">
      <v>2599</v>
    </oc>
    <nc r="A1636">
      <v>2596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1" sId="1" odxf="1" dxf="1">
    <oc r="A1103">
      <v>2600</v>
    </oc>
    <nc r="A1103">
      <v>2597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2" sId="1" odxf="1" dxf="1">
    <oc r="A2223">
      <v>2601</v>
    </oc>
    <nc r="A2223">
      <v>2598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3" sId="1" odxf="1" dxf="1">
    <oc r="A3218">
      <v>2602</v>
    </oc>
    <nc r="A3218">
      <v>2599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4" sId="1" odxf="1" dxf="1">
    <oc r="A3240">
      <v>2603</v>
    </oc>
    <nc r="A3240">
      <v>2600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5" sId="1" odxf="1" dxf="1">
    <oc r="A3577">
      <v>2604</v>
    </oc>
    <nc r="A3577">
      <v>2601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6" sId="1" odxf="1" dxf="1">
    <oc r="A1474">
      <v>2605</v>
    </oc>
    <nc r="A1474">
      <v>2602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7" sId="1" odxf="1" dxf="1">
    <oc r="A3012">
      <v>2606</v>
    </oc>
    <nc r="A3012">
      <v>2603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8" sId="1" odxf="1" dxf="1">
    <oc r="A3107">
      <v>2607</v>
    </oc>
    <nc r="A3107">
      <v>2604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89" sId="1" odxf="1" dxf="1">
    <oc r="A2354">
      <v>2608</v>
    </oc>
    <nc r="A2354">
      <v>2605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0" sId="1" odxf="1" dxf="1">
    <oc r="A2684">
      <v>2609</v>
    </oc>
    <nc r="A2684">
      <v>2606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1" sId="1" odxf="1" dxf="1">
    <oc r="A3675">
      <v>2610</v>
    </oc>
    <nc r="A3675">
      <v>2607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2" sId="1" odxf="1" dxf="1">
    <oc r="A3316">
      <v>2611</v>
    </oc>
    <nc r="A3316">
      <v>2608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3" sId="1" odxf="1" dxf="1">
    <oc r="A3318">
      <v>2612</v>
    </oc>
    <nc r="A3318">
      <v>2609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4" sId="1" odxf="1" dxf="1">
    <oc r="A168">
      <v>2613</v>
    </oc>
    <nc r="A168">
      <v>2610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5" sId="1" odxf="1" dxf="1">
    <oc r="A534">
      <v>2614</v>
    </oc>
    <nc r="A534">
      <v>2611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6" sId="1" odxf="1" dxf="1">
    <oc r="A1147">
      <v>2615</v>
    </oc>
    <nc r="A1147">
      <v>2612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7" sId="1" odxf="1" dxf="1">
    <oc r="A2956">
      <v>2616</v>
    </oc>
    <nc r="A2956">
      <v>2613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8" sId="1" odxf="1" dxf="1">
    <oc r="A3671">
      <v>2617</v>
    </oc>
    <nc r="A3671">
      <v>2614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399" sId="1" odxf="1" dxf="1">
    <oc r="A3007">
      <v>2618</v>
    </oc>
    <nc r="A3007">
      <v>2615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0" sId="1" odxf="1" dxf="1">
    <oc r="A3023">
      <v>2619</v>
    </oc>
    <nc r="A3023">
      <v>2616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1" sId="1" odxf="1" dxf="1">
    <oc r="A3026">
      <v>2620</v>
    </oc>
    <nc r="A3026">
      <v>2617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2" sId="1" odxf="1" dxf="1">
    <oc r="A3041">
      <v>2621</v>
    </oc>
    <nc r="A3041">
      <v>2618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3" sId="1" odxf="1" dxf="1">
    <oc r="A622">
      <v>2622</v>
    </oc>
    <nc r="A622">
      <v>2619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4" sId="1" odxf="1" dxf="1">
    <oc r="A1277">
      <v>2623</v>
    </oc>
    <nc r="A1277">
      <v>2620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5" sId="1" odxf="1" dxf="1">
    <oc r="A1749">
      <v>2624</v>
    </oc>
    <nc r="A1749">
      <v>2621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6" sId="1" odxf="1" dxf="1">
    <oc r="A705">
      <v>2625</v>
    </oc>
    <nc r="A705">
      <v>2622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7" sId="1" odxf="1" dxf="1">
    <oc r="A2751">
      <v>2626</v>
    </oc>
    <nc r="A2751">
      <v>2623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8" sId="1" odxf="1" dxf="1">
    <oc r="A2439">
      <v>2627</v>
    </oc>
    <nc r="A2439">
      <v>2624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09" sId="1" odxf="1" dxf="1">
    <oc r="A2590">
      <v>2628</v>
    </oc>
    <nc r="A2590">
      <v>2625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0" sId="1" odxf="1" dxf="1">
    <oc r="A1517">
      <v>2629</v>
    </oc>
    <nc r="A1517">
      <v>2626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1" sId="1" odxf="1" dxf="1">
    <oc r="A416">
      <v>2630</v>
    </oc>
    <nc r="A416">
      <v>2627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2" sId="1" odxf="1" dxf="1">
    <oc r="A3291">
      <v>2631</v>
    </oc>
    <nc r="A3291">
      <v>2628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3" sId="1" odxf="1" dxf="1">
    <oc r="A2185">
      <v>2632</v>
    </oc>
    <nc r="A2185">
      <v>2629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4" sId="1" odxf="1" dxf="1">
    <oc r="A3458">
      <v>2633</v>
    </oc>
    <nc r="A3458">
      <v>2630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5" sId="1" odxf="1" dxf="1">
    <oc r="A3514">
      <v>2634</v>
    </oc>
    <nc r="A3514">
      <v>2631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6" sId="1" odxf="1" dxf="1">
    <oc r="A2197">
      <v>2635</v>
    </oc>
    <nc r="A2197">
      <v>2632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7" sId="1" odxf="1" dxf="1">
    <oc r="A496">
      <v>2636</v>
    </oc>
    <nc r="A496">
      <v>2633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8" sId="1" odxf="1" dxf="1">
    <oc r="A1083">
      <v>2637</v>
    </oc>
    <nc r="A1083">
      <v>2634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19" sId="1" odxf="1" dxf="1">
    <oc r="A1220">
      <v>2638</v>
    </oc>
    <nc r="A1220">
      <v>2635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0" sId="1" odxf="1" dxf="1">
    <oc r="A2137">
      <v>2639</v>
    </oc>
    <nc r="A2137">
      <v>2636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1" sId="1" odxf="1" dxf="1">
    <oc r="A64">
      <v>2640</v>
    </oc>
    <nc r="A64">
      <v>2637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2" sId="1" odxf="1" dxf="1">
    <oc r="A3322">
      <v>2641</v>
    </oc>
    <nc r="A3322">
      <v>2638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3" sId="1" odxf="1" dxf="1">
    <oc r="A3378">
      <v>2642</v>
    </oc>
    <nc r="A3378">
      <v>2639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4" sId="1" odxf="1" dxf="1">
    <oc r="A3379">
      <v>2643</v>
    </oc>
    <nc r="A3379">
      <v>2640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5" sId="1" odxf="1" dxf="1">
    <oc r="A1205">
      <v>2644</v>
    </oc>
    <nc r="A1205">
      <v>2641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6" sId="1" odxf="1" dxf="1">
    <oc r="A1226">
      <v>2645</v>
    </oc>
    <nc r="A1226">
      <v>2642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7" sId="1" odxf="1" dxf="1">
    <oc r="A3051">
      <v>2646</v>
    </oc>
    <nc r="A3051">
      <v>2643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8" sId="1" odxf="1" dxf="1">
    <oc r="A3312">
      <v>2647</v>
    </oc>
    <nc r="A3312">
      <v>2644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29" sId="1" odxf="1" dxf="1">
    <oc r="A2362">
      <v>2648</v>
    </oc>
    <nc r="A2362">
      <v>2645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0" sId="1" odxf="1" dxf="1">
    <oc r="A3205">
      <v>2649</v>
    </oc>
    <nc r="A3205">
      <v>2646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1" sId="1" odxf="1" dxf="1">
    <oc r="A3163">
      <v>2650</v>
    </oc>
    <nc r="A3163">
      <v>2647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2" sId="1" odxf="1" dxf="1">
    <oc r="A746">
      <v>2651</v>
    </oc>
    <nc r="A746">
      <v>2648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3" sId="1" odxf="1" dxf="1">
    <oc r="A1443">
      <v>2652</v>
    </oc>
    <nc r="A1443">
      <v>2649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4" sId="1" odxf="1" dxf="1">
    <oc r="A921">
      <v>2653</v>
    </oc>
    <nc r="A921">
      <v>2650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5" sId="1" odxf="1" dxf="1">
    <oc r="A922">
      <v>2654</v>
    </oc>
    <nc r="A922">
      <v>2651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6" sId="1" odxf="1" dxf="1">
    <oc r="A2021">
      <v>2655</v>
    </oc>
    <nc r="A2021">
      <v>2652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7" sId="1" odxf="1" dxf="1">
    <oc r="A3436">
      <v>2656</v>
    </oc>
    <nc r="A3436">
      <v>2653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8" sId="1" odxf="1" dxf="1">
    <oc r="A598">
      <v>2657</v>
    </oc>
    <nc r="A598">
      <v>2654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39" sId="1" odxf="1" dxf="1">
    <oc r="A599">
      <v>2658</v>
    </oc>
    <nc r="A599">
      <v>2655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0" sId="1" odxf="1" dxf="1">
    <oc r="A600">
      <v>2659</v>
    </oc>
    <nc r="A600">
      <v>2656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1" sId="1" odxf="1" dxf="1">
    <oc r="A1626">
      <v>2660</v>
    </oc>
    <nc r="A1626">
      <v>2657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2" sId="1" odxf="1" dxf="1">
    <oc r="A1627">
      <v>2661</v>
    </oc>
    <nc r="A1627">
      <v>2658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3" sId="1" odxf="1" dxf="1">
    <oc r="A1629">
      <v>2662</v>
    </oc>
    <nc r="A1629">
      <v>2659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4" sId="1" odxf="1" dxf="1">
    <oc r="A1630">
      <v>2663</v>
    </oc>
    <nc r="A1630">
      <v>2660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5" sId="1" odxf="1" dxf="1">
    <oc r="A1631">
      <v>2664</v>
    </oc>
    <nc r="A1631">
      <v>2661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6" sId="1" odxf="1" dxf="1">
    <oc r="A380">
      <v>2665</v>
    </oc>
    <nc r="A380">
      <v>2662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7" sId="1" odxf="1" dxf="1">
    <oc r="A1397">
      <v>2666</v>
    </oc>
    <nc r="A1397">
      <v>2663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8" sId="1" odxf="1" dxf="1">
    <oc r="A3627">
      <v>2667</v>
    </oc>
    <nc r="A3627">
      <v>2664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49" sId="1" odxf="1" dxf="1">
    <oc r="A1914">
      <v>2668</v>
    </oc>
    <nc r="A1914">
      <v>2665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0" sId="1" odxf="1" dxf="1">
    <oc r="A2794">
      <v>2669</v>
    </oc>
    <nc r="A2794">
      <v>2666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1" sId="1" odxf="1" dxf="1">
    <oc r="A1327">
      <v>2670</v>
    </oc>
    <nc r="A1327">
      <v>2667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2" sId="1" odxf="1" dxf="1">
    <oc r="A1328">
      <v>2671</v>
    </oc>
    <nc r="A1328">
      <v>2668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3" sId="1" odxf="1" dxf="1">
    <oc r="A1329">
      <v>2672</v>
    </oc>
    <nc r="A1329">
      <v>2669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4" sId="1" odxf="1" dxf="1">
    <oc r="A1141">
      <v>2673</v>
    </oc>
    <nc r="A1141">
      <v>2670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5" sId="1" odxf="1" dxf="1">
    <oc r="A1401">
      <v>2674</v>
    </oc>
    <nc r="A1401">
      <v>2671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6" sId="1" odxf="1" dxf="1">
    <oc r="A1447">
      <v>2675</v>
    </oc>
    <nc r="A1447">
      <v>2672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7" sId="1" odxf="1" dxf="1">
    <oc r="A1782">
      <v>2676</v>
    </oc>
    <nc r="A1782">
      <v>2673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8" sId="1" odxf="1" dxf="1">
    <oc r="A3484">
      <v>2677</v>
    </oc>
    <nc r="A3484">
      <v>2674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59" sId="1" odxf="1" dxf="1">
    <oc r="A1756">
      <v>2678</v>
    </oc>
    <nc r="A1756">
      <v>2675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0" sId="1" odxf="1" dxf="1">
    <oc r="A2490">
      <v>2679</v>
    </oc>
    <nc r="A2490">
      <v>2676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1" sId="1" odxf="1" dxf="1">
    <oc r="A2695">
      <v>2680</v>
    </oc>
    <nc r="A2695">
      <v>2677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2" sId="1" odxf="1" dxf="1">
    <oc r="A1840">
      <v>2681</v>
    </oc>
    <nc r="A1840">
      <v>2678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3" sId="1" odxf="1" dxf="1">
    <oc r="A2678">
      <v>2682</v>
    </oc>
    <nc r="A2678">
      <v>2679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4" sId="1" odxf="1" dxf="1">
    <oc r="A695">
      <v>2683</v>
    </oc>
    <nc r="A695">
      <v>2680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5" sId="1" odxf="1" dxf="1">
    <oc r="A973">
      <v>2684</v>
    </oc>
    <nc r="A973">
      <v>2681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6" sId="1" odxf="1" dxf="1">
    <oc r="A1837">
      <v>2685</v>
    </oc>
    <nc r="A1837">
      <v>2682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7" sId="1" odxf="1" dxf="1">
    <oc r="A2666">
      <v>2686</v>
    </oc>
    <nc r="A2666">
      <v>2683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8" sId="1" odxf="1" dxf="1">
    <oc r="A2669">
      <v>2687</v>
    </oc>
    <nc r="A2669">
      <v>2684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69" sId="1" odxf="1" dxf="1">
    <oc r="A2874">
      <v>2688</v>
    </oc>
    <nc r="A2874">
      <v>2685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0" sId="1" odxf="1" dxf="1">
    <oc r="A128">
      <v>2689</v>
    </oc>
    <nc r="A128">
      <v>2686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1" sId="1" odxf="1" dxf="1">
    <oc r="A3102">
      <v>2690</v>
    </oc>
    <nc r="A3102">
      <v>2687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2" sId="1" odxf="1" dxf="1">
    <oc r="A1143">
      <v>2691</v>
    </oc>
    <nc r="A1143">
      <v>2688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3" sId="1" odxf="1" dxf="1">
    <oc r="A2872">
      <v>2692</v>
    </oc>
    <nc r="A2872">
      <v>2689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4" sId="1" odxf="1" dxf="1">
    <oc r="A717">
      <v>2693</v>
    </oc>
    <nc r="A717">
      <v>2690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5" sId="1" odxf="1" dxf="1">
    <oc r="A1310">
      <v>2694</v>
    </oc>
    <nc r="A1310">
      <v>2691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6" sId="1" odxf="1" dxf="1">
    <oc r="A2963">
      <v>2695</v>
    </oc>
    <nc r="A2963">
      <v>2692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7" sId="1" odxf="1" dxf="1">
    <oc r="A1284">
      <v>2696</v>
    </oc>
    <nc r="A1284">
      <v>2693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8" sId="1" odxf="1" dxf="1">
    <oc r="A1535">
      <v>2697</v>
    </oc>
    <nc r="A1535">
      <v>2694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79" sId="1" odxf="1" dxf="1">
    <oc r="A2272">
      <v>2698</v>
    </oc>
    <nc r="A2272">
      <v>2695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0" sId="1" odxf="1" dxf="1">
    <oc r="A2290">
      <v>2699</v>
    </oc>
    <nc r="A2290">
      <v>2696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1" sId="1" odxf="1" dxf="1">
    <oc r="A2605">
      <v>2700</v>
    </oc>
    <nc r="A2605">
      <v>2697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2" sId="1" odxf="1" dxf="1">
    <oc r="A1790">
      <v>2701</v>
    </oc>
    <nc r="A1790">
      <v>2698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3" sId="1" odxf="1" dxf="1">
    <oc r="A816">
      <v>2702</v>
    </oc>
    <nc r="A816">
      <v>2699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4" sId="1" odxf="1" dxf="1">
    <oc r="A2071">
      <v>2703</v>
    </oc>
    <nc r="A2071">
      <v>2700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5" sId="1" odxf="1" dxf="1">
    <oc r="A645">
      <v>2704</v>
    </oc>
    <nc r="A645">
      <v>2701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6" sId="1" odxf="1" dxf="1">
    <oc r="A102">
      <v>2705</v>
    </oc>
    <nc r="A102">
      <v>2702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7" sId="1" odxf="1" dxf="1">
    <oc r="A103">
      <v>2706</v>
    </oc>
    <nc r="A103">
      <v>2703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8" sId="1" odxf="1" dxf="1">
    <oc r="A2441">
      <v>2707</v>
    </oc>
    <nc r="A2441">
      <v>2704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89" sId="1" odxf="1" dxf="1">
    <oc r="A968">
      <v>2708</v>
    </oc>
    <nc r="A968">
      <v>2705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0" sId="1" odxf="1" dxf="1">
    <oc r="A2289">
      <v>2709</v>
    </oc>
    <nc r="A2289">
      <v>2706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1" sId="1" odxf="1" dxf="1">
    <oc r="A1139">
      <v>2710</v>
    </oc>
    <nc r="A1139">
      <v>2707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2" sId="1" odxf="1" dxf="1">
    <oc r="A1013">
      <v>2711</v>
    </oc>
    <nc r="A1013">
      <v>2708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3" sId="1" odxf="1" dxf="1">
    <oc r="A983">
      <v>2712</v>
    </oc>
    <nc r="A983">
      <v>2709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4" sId="1" odxf="1" dxf="1">
    <oc r="A3338">
      <v>2713</v>
    </oc>
    <nc r="A3338">
      <v>2710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5" sId="1" odxf="1" dxf="1">
    <oc r="A3489">
      <v>2714</v>
    </oc>
    <nc r="A3489">
      <v>2711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6" sId="1" odxf="1" dxf="1">
    <oc r="A3490">
      <v>2715</v>
    </oc>
    <nc r="A3490">
      <v>2712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7" sId="1" odxf="1" dxf="1">
    <oc r="A3491">
      <v>2716</v>
    </oc>
    <nc r="A3491">
      <v>2713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8" sId="1" odxf="1" dxf="1">
    <oc r="A2062">
      <v>2717</v>
    </oc>
    <nc r="A2062">
      <v>2714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499" sId="1" odxf="1" dxf="1">
    <oc r="A2078">
      <v>2718</v>
    </oc>
    <nc r="A2078">
      <v>2715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0" sId="1" odxf="1" dxf="1">
    <oc r="A3636">
      <v>2719</v>
    </oc>
    <nc r="A3636">
      <v>2716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1" sId="1" odxf="1" dxf="1">
    <oc r="A13">
      <v>2720</v>
    </oc>
    <nc r="A13">
      <v>2717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2" sId="1" odxf="1" dxf="1">
    <oc r="A157">
      <v>2721</v>
    </oc>
    <nc r="A157">
      <v>2718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3" sId="1" odxf="1" dxf="1">
    <oc r="A3342">
      <v>2722</v>
    </oc>
    <nc r="A3342">
      <v>2719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4" sId="1" odxf="1" dxf="1">
    <oc r="A203">
      <v>2723</v>
    </oc>
    <nc r="A203">
      <v>2720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5" sId="1" odxf="1" dxf="1">
    <oc r="A1180">
      <v>2724</v>
    </oc>
    <nc r="A1180">
      <v>2721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6" sId="1" odxf="1" dxf="1">
    <oc r="A2194">
      <v>2725</v>
    </oc>
    <nc r="A2194">
      <v>2722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7" sId="1" odxf="1" dxf="1">
    <oc r="A2195">
      <v>2726</v>
    </oc>
    <nc r="A2195">
      <v>2723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8" sId="1" odxf="1" dxf="1">
    <oc r="A1565">
      <v>2727</v>
    </oc>
    <nc r="A1565">
      <v>2724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09" sId="1" odxf="1" dxf="1">
    <oc r="A1566">
      <v>2728</v>
    </oc>
    <nc r="A1566">
      <v>2725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0" sId="1" odxf="1" dxf="1">
    <oc r="A1567">
      <v>2729</v>
    </oc>
    <nc r="A1567">
      <v>2726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1" sId="1" odxf="1" dxf="1">
    <oc r="A1568">
      <v>2730</v>
    </oc>
    <nc r="A1568">
      <v>2727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2" sId="1" odxf="1" dxf="1">
    <oc r="A1569">
      <v>2731</v>
    </oc>
    <nc r="A1569">
      <v>2728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3" sId="1" odxf="1" dxf="1">
    <oc r="A2456">
      <v>2732</v>
    </oc>
    <nc r="A2456">
      <v>2729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4" sId="1" odxf="1" dxf="1">
    <oc r="A2491">
      <v>2733</v>
    </oc>
    <nc r="A2491">
      <v>2730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5" sId="1" odxf="1" dxf="1">
    <oc r="A2492">
      <v>2734</v>
    </oc>
    <nc r="A2492">
      <v>2731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6" sId="1" odxf="1" dxf="1">
    <oc r="A810">
      <v>2735</v>
    </oc>
    <nc r="A810">
      <v>2732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7" sId="1" odxf="1" dxf="1">
    <oc r="A2173">
      <v>2736</v>
    </oc>
    <nc r="A2173">
      <v>2733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8" sId="1" odxf="1" dxf="1">
    <oc r="A620">
      <v>2737</v>
    </oc>
    <nc r="A620">
      <v>2734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19" sId="1" odxf="1" dxf="1">
    <oc r="A577">
      <v>2738</v>
    </oc>
    <nc r="A577">
      <v>2735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0" sId="1" odxf="1" dxf="1">
    <oc r="A578">
      <v>2739</v>
    </oc>
    <nc r="A578">
      <v>2736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1" sId="1" odxf="1" dxf="1">
    <oc r="A2345">
      <v>2740</v>
    </oc>
    <nc r="A2345">
      <v>2737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2" sId="1" odxf="1" dxf="1">
    <oc r="A3663">
      <v>2741</v>
    </oc>
    <nc r="A3663">
      <v>2738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3" sId="1" odxf="1" dxf="1">
    <oc r="A3664">
      <v>2742</v>
    </oc>
    <nc r="A3664">
      <v>2739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4" sId="1" odxf="1" dxf="1">
    <oc r="A3665">
      <v>2743</v>
    </oc>
    <nc r="A3665">
      <v>2740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5" sId="1" odxf="1" dxf="1">
    <oc r="A86">
      <v>2744</v>
    </oc>
    <nc r="A86">
      <v>2741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6" sId="1" odxf="1" dxf="1">
    <oc r="A500">
      <v>2745</v>
    </oc>
    <nc r="A500">
      <v>2742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7" sId="1" odxf="1" dxf="1">
    <oc r="A790">
      <v>2746</v>
    </oc>
    <nc r="A790">
      <v>2743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8" sId="1" odxf="1" dxf="1">
    <oc r="A2567">
      <v>2747</v>
    </oc>
    <nc r="A2567">
      <v>2744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29" sId="1" odxf="1" dxf="1">
    <oc r="A650">
      <v>2748</v>
    </oc>
    <nc r="A650">
      <v>2745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0" sId="1" odxf="1" dxf="1">
    <oc r="A1934">
      <v>2749</v>
    </oc>
    <nc r="A1934">
      <v>2746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1" sId="1" odxf="1" dxf="1">
    <oc r="A2953">
      <v>2750</v>
    </oc>
    <nc r="A2953">
      <v>2747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2" sId="1" odxf="1" dxf="1">
    <oc r="A99">
      <v>2751</v>
    </oc>
    <nc r="A99">
      <v>2748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3" sId="1" odxf="1" dxf="1">
    <oc r="A880">
      <v>2752</v>
    </oc>
    <nc r="A880">
      <v>2749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4" sId="1" odxf="1" dxf="1">
    <oc r="A1829">
      <v>2753</v>
    </oc>
    <nc r="A1829">
      <v>2750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5" sId="1" odxf="1" dxf="1">
    <oc r="A1830">
      <v>2754</v>
    </oc>
    <nc r="A1830">
      <v>2751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6" sId="1" odxf="1" dxf="1">
    <oc r="A886">
      <v>2755</v>
    </oc>
    <nc r="A886">
      <v>2752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7" sId="1" odxf="1" dxf="1">
    <oc r="A887">
      <v>2756</v>
    </oc>
    <nc r="A887">
      <v>2753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8" sId="1" odxf="1" dxf="1">
    <oc r="A2033">
      <v>2757</v>
    </oc>
    <nc r="A2033">
      <v>2754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39" sId="1" odxf="1" dxf="1">
    <oc r="A2034">
      <v>2758</v>
    </oc>
    <nc r="A2034">
      <v>2755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0" sId="1" odxf="1" dxf="1">
    <oc r="A2355">
      <v>2759</v>
    </oc>
    <nc r="A2355">
      <v>2756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1" sId="1" odxf="1" dxf="1">
    <oc r="A1802">
      <v>2760</v>
    </oc>
    <nc r="A1802">
      <v>2757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2" sId="1" odxf="1" dxf="1">
    <oc r="A793">
      <v>2761</v>
    </oc>
    <nc r="A793">
      <v>2758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3" sId="1" odxf="1" dxf="1">
    <oc r="A3552">
      <v>2762</v>
    </oc>
    <nc r="A3552">
      <v>2759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4" sId="1" odxf="1" dxf="1">
    <oc r="A3553">
      <v>2763</v>
    </oc>
    <nc r="A3553">
      <v>2760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5" sId="1" odxf="1" dxf="1">
    <oc r="A2067">
      <v>2764</v>
    </oc>
    <nc r="A2067">
      <v>2761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6" sId="1" odxf="1" dxf="1">
    <oc r="A801">
      <v>2765</v>
    </oc>
    <nc r="A801">
      <v>2762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7" sId="1" odxf="1" dxf="1">
    <oc r="A1687">
      <v>2766</v>
    </oc>
    <nc r="A1687">
      <v>2763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8" sId="1" odxf="1" dxf="1">
    <oc r="A2596">
      <v>2767</v>
    </oc>
    <nc r="A2596">
      <v>2764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49" sId="1" odxf="1" dxf="1">
    <oc r="A461">
      <v>2768</v>
    </oc>
    <nc r="A461">
      <v>2765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0" sId="1" odxf="1" dxf="1">
    <oc r="A1091">
      <v>2769</v>
    </oc>
    <nc r="A1091">
      <v>2766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1" sId="1" odxf="1" dxf="1">
    <oc r="A1746">
      <v>2770</v>
    </oc>
    <nc r="A1746">
      <v>2767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2" sId="1" odxf="1" dxf="1">
    <oc r="A3015">
      <v>2771</v>
    </oc>
    <nc r="A3015">
      <v>2768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3" sId="1" odxf="1" dxf="1">
    <oc r="A927">
      <v>2772</v>
    </oc>
    <nc r="A927">
      <v>2769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4" sId="1" odxf="1" dxf="1">
    <oc r="A294">
      <v>2773</v>
    </oc>
    <nc r="A294">
      <v>2770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5" sId="1" odxf="1" dxf="1">
    <oc r="A834">
      <v>2774</v>
    </oc>
    <nc r="A834">
      <v>2771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6" sId="1" odxf="1" dxf="1">
    <oc r="A2380">
      <v>2775</v>
    </oc>
    <nc r="A2380">
      <v>2772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7" sId="1" odxf="1" dxf="1">
    <oc r="A460">
      <v>2776</v>
    </oc>
    <nc r="A460">
      <v>2773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8" sId="1" odxf="1" dxf="1">
    <oc r="A835">
      <v>2777</v>
    </oc>
    <nc r="A835">
      <v>2774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59" sId="1" odxf="1" dxf="1">
    <oc r="A2841">
      <v>2778</v>
    </oc>
    <nc r="A2841">
      <v>2775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0" sId="1" odxf="1" dxf="1">
    <oc r="A3070">
      <v>2779</v>
    </oc>
    <nc r="A3070">
      <v>2776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1" sId="1" odxf="1" dxf="1">
    <oc r="A3565">
      <v>2780</v>
    </oc>
    <nc r="A3565">
      <v>2777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2" sId="1" odxf="1" dxf="1">
    <oc r="A3611">
      <v>2781</v>
    </oc>
    <nc r="A3611">
      <v>2778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3" sId="1" odxf="1" dxf="1">
    <oc r="A259">
      <v>2782</v>
    </oc>
    <nc r="A259">
      <v>2779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4" sId="1" odxf="1" dxf="1">
    <oc r="A882">
      <v>2783</v>
    </oc>
    <nc r="A882">
      <v>2780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5" sId="1" odxf="1" dxf="1">
    <oc r="A909">
      <v>2784</v>
    </oc>
    <nc r="A909">
      <v>2781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6" sId="1" odxf="1" dxf="1">
    <oc r="A910">
      <v>2785</v>
    </oc>
    <nc r="A910">
      <v>2782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7" sId="1" odxf="1" dxf="1">
    <oc r="A926">
      <v>2786</v>
    </oc>
    <nc r="A926">
      <v>2783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8" sId="1" odxf="1" dxf="1">
    <oc r="A1467">
      <v>2787</v>
    </oc>
    <nc r="A1467">
      <v>2784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69" sId="1" odxf="1" dxf="1">
    <oc r="A3030">
      <v>2788</v>
    </oc>
    <nc r="A3030">
      <v>2785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0" sId="1" odxf="1" dxf="1">
    <oc r="A1470">
      <v>2789</v>
    </oc>
    <nc r="A1470">
      <v>2786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1" sId="1" odxf="1" dxf="1">
    <oc r="A98">
      <v>2790</v>
    </oc>
    <nc r="A98">
      <v>2787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2" sId="1" odxf="1" dxf="1">
    <oc r="A768">
      <v>2791</v>
    </oc>
    <nc r="A768">
      <v>2788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3" sId="1" odxf="1" dxf="1">
    <oc r="A1916">
      <v>2792</v>
    </oc>
    <nc r="A1916">
      <v>2789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4" sId="1" odxf="1" dxf="1">
    <oc r="A2568">
      <v>2793</v>
    </oc>
    <nc r="A2568">
      <v>2790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5" sId="1" odxf="1" dxf="1">
    <oc r="A419">
      <v>2794</v>
    </oc>
    <nc r="A419">
      <v>2791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6" sId="1" odxf="1" dxf="1">
    <oc r="A1420">
      <v>2795</v>
    </oc>
    <nc r="A1420">
      <v>2792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7" sId="1" odxf="1" dxf="1">
    <oc r="A1608">
      <v>2796</v>
    </oc>
    <nc r="A1608">
      <v>2793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8" sId="1" odxf="1" dxf="1">
    <oc r="A2298">
      <v>2797</v>
    </oc>
    <nc r="A2298">
      <v>2794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79" sId="1" odxf="1" dxf="1">
    <oc r="A2708">
      <v>2798</v>
    </oc>
    <nc r="A2708">
      <v>2795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0" sId="1" odxf="1" dxf="1">
    <oc r="A627">
      <v>2799</v>
    </oc>
    <nc r="A627">
      <v>2796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1" sId="1" odxf="1" dxf="1">
    <oc r="A528">
      <v>2800</v>
    </oc>
    <nc r="A528">
      <v>2797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2" sId="1" odxf="1" dxf="1">
    <oc r="A3502">
      <v>2802</v>
    </oc>
    <nc r="A3502">
      <v>2798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3" sId="1" odxf="1" dxf="1">
    <oc r="A2960">
      <v>2803</v>
    </oc>
    <nc r="A2960">
      <v>2799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4" sId="1" odxf="1" dxf="1">
    <oc r="A2961">
      <v>2804</v>
    </oc>
    <nc r="A2961">
      <v>2800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5" sId="1" odxf="1" dxf="1">
    <oc r="A483">
      <v>2805</v>
    </oc>
    <nc r="A483">
      <v>2801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6" sId="1" odxf="1" dxf="1">
    <oc r="A1185">
      <v>2806</v>
    </oc>
    <nc r="A1185">
      <v>2802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7" sId="1" odxf="1" dxf="1">
    <oc r="A1534">
      <v>2807</v>
    </oc>
    <nc r="A1534">
      <v>2803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8" sId="1" odxf="1" dxf="1">
    <oc r="A2118">
      <v>2808</v>
    </oc>
    <nc r="A2118">
      <v>2804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89" sId="1" odxf="1" dxf="1">
    <oc r="A2372">
      <v>2809</v>
    </oc>
    <nc r="A2372">
      <v>2805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0" sId="1" odxf="1" dxf="1">
    <oc r="A1448">
      <v>2810</v>
    </oc>
    <nc r="A1448">
      <v>2806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1" sId="1" odxf="1" dxf="1">
    <oc r="A1572">
      <v>2811</v>
    </oc>
    <nc r="A1572">
      <v>2807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2" sId="1" odxf="1" dxf="1">
    <oc r="A3035">
      <v>2812</v>
    </oc>
    <nc r="A3035">
      <v>2808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3" sId="1" odxf="1" dxf="1">
    <oc r="A3522">
      <v>2813</v>
    </oc>
    <nc r="A3522">
      <v>2809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4" sId="1" odxf="1" dxf="1">
    <oc r="A1778">
      <v>2814</v>
    </oc>
    <nc r="A1778">
      <v>2810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5" sId="1" odxf="1" dxf="1">
    <oc r="A1957">
      <v>2815</v>
    </oc>
    <nc r="A1957">
      <v>2811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6" sId="1" odxf="1" dxf="1">
    <oc r="A35">
      <v>2816</v>
    </oc>
    <nc r="A35">
      <v>2812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7" sId="1" odxf="1" dxf="1">
    <oc r="A852">
      <v>2817</v>
    </oc>
    <nc r="A852">
      <v>2813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8" sId="1" odxf="1" dxf="1">
    <oc r="A1811">
      <v>2818</v>
    </oc>
    <nc r="A1811">
      <v>2814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599" sId="1" odxf="1" dxf="1">
    <oc r="A2224">
      <v>2819</v>
    </oc>
    <nc r="A2224">
      <v>2815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0" sId="1" odxf="1" dxf="1">
    <oc r="A932">
      <v>2820</v>
    </oc>
    <nc r="A932">
      <v>2816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1" sId="1" odxf="1" dxf="1">
    <oc r="A933">
      <v>2821</v>
    </oc>
    <nc r="A933">
      <v>2817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2" sId="1" odxf="1" dxf="1">
    <oc r="A3383">
      <v>2822</v>
    </oc>
    <nc r="A3383">
      <v>2818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3" sId="1" odxf="1" dxf="1">
    <oc r="A3384">
      <v>2823</v>
    </oc>
    <nc r="A3384">
      <v>2819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4" sId="1" odxf="1" dxf="1">
    <oc r="A3443">
      <v>2824</v>
    </oc>
    <nc r="A3443">
      <v>2820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5" sId="1" odxf="1" dxf="1">
    <oc r="A3444">
      <v>2825</v>
    </oc>
    <nc r="A3444">
      <v>2821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6" sId="1" odxf="1" dxf="1">
    <oc r="A1908">
      <v>2826</v>
    </oc>
    <nc r="A1908">
      <v>2822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7" sId="1" odxf="1" dxf="1">
    <oc r="A1909">
      <v>2827</v>
    </oc>
    <nc r="A1909">
      <v>2823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8" sId="1" odxf="1" dxf="1">
    <oc r="A1971">
      <v>2828</v>
    </oc>
    <nc r="A1971">
      <v>2824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09" sId="1" odxf="1" dxf="1">
    <oc r="A2772">
      <v>2829</v>
    </oc>
    <nc r="A2772">
      <v>2825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0" sId="1" odxf="1" dxf="1">
    <oc r="A2704">
      <v>2830</v>
    </oc>
    <nc r="A2704">
      <v>2826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1" sId="1" odxf="1" dxf="1">
    <oc r="A1197">
      <v>2831</v>
    </oc>
    <nc r="A1197">
      <v>2827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2" sId="1" odxf="1" dxf="1">
    <oc r="A1259">
      <v>2832</v>
    </oc>
    <nc r="A1259">
      <v>2828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3" sId="1" odxf="1" dxf="1">
    <oc r="A1598">
      <v>2833</v>
    </oc>
    <nc r="A1598">
      <v>2829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4" sId="1" odxf="1" dxf="1">
    <oc r="A3588">
      <v>2834</v>
    </oc>
    <nc r="A3588">
      <v>2830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5" sId="1" odxf="1" dxf="1">
    <oc r="A2918">
      <v>2835</v>
    </oc>
    <nc r="A2918">
      <v>2831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6" sId="1" odxf="1" dxf="1">
    <oc r="A1773">
      <v>2836</v>
    </oc>
    <nc r="A1773">
      <v>2832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7" sId="1" odxf="1" dxf="1">
    <oc r="A3056">
      <v>2837</v>
    </oc>
    <nc r="A3056">
      <v>2833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8" sId="1" odxf="1" dxf="1">
    <oc r="A2813">
      <v>2838</v>
    </oc>
    <nc r="A2813">
      <v>2834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19" sId="1" odxf="1" dxf="1">
    <oc r="A740">
      <v>2839</v>
    </oc>
    <nc r="A740">
      <v>2835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0" sId="1" odxf="1" dxf="1">
    <oc r="A2654">
      <v>2840</v>
    </oc>
    <nc r="A2654">
      <v>2836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1" sId="1" odxf="1" dxf="1">
    <oc r="A3064">
      <v>2841</v>
    </oc>
    <nc r="A3064">
      <v>2837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2" sId="1" odxf="1" dxf="1">
    <oc r="A2265">
      <v>2842</v>
    </oc>
    <nc r="A2265">
      <v>2838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3" sId="1" odxf="1" dxf="1">
    <oc r="A3117">
      <v>2843</v>
    </oc>
    <nc r="A3117">
      <v>2839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4" sId="1" odxf="1" dxf="1">
    <oc r="A1097">
      <v>2844</v>
    </oc>
    <nc r="A1097">
      <v>2840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5" sId="1" odxf="1" dxf="1">
    <oc r="A2088">
      <v>2845</v>
    </oc>
    <nc r="A2088">
      <v>2841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6" sId="1" odxf="1" dxf="1">
    <oc r="A3245">
      <v>2846</v>
    </oc>
    <nc r="A3245">
      <v>2842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7" sId="1" odxf="1" dxf="1">
    <oc r="A3344">
      <v>2847</v>
    </oc>
    <nc r="A3344">
      <v>2843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8" sId="1" odxf="1" dxf="1">
    <oc r="A106">
      <v>2848</v>
    </oc>
    <nc r="A106">
      <v>2844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29" sId="1" odxf="1" dxf="1">
    <oc r="A107">
      <v>2849</v>
    </oc>
    <nc r="A107">
      <v>2845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0" sId="1" odxf="1" dxf="1">
    <oc r="A108">
      <v>2850</v>
    </oc>
    <nc r="A108">
      <v>2846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1" sId="1" odxf="1" dxf="1">
    <oc r="A109">
      <v>2851</v>
    </oc>
    <nc r="A109">
      <v>2847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2" sId="1" odxf="1" dxf="1">
    <oc r="A110">
      <v>2852</v>
    </oc>
    <nc r="A110">
      <v>2848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3" sId="1" odxf="1" dxf="1">
    <oc r="A111">
      <v>2853</v>
    </oc>
    <nc r="A111">
      <v>2849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4" sId="1" odxf="1" dxf="1">
    <oc r="A112">
      <v>2854</v>
    </oc>
    <nc r="A112">
      <v>2850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5" sId="1" odxf="1" dxf="1">
    <oc r="A116">
      <v>2855</v>
    </oc>
    <nc r="A116">
      <v>2851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6" sId="1" odxf="1" dxf="1">
    <oc r="A117">
      <v>2856</v>
    </oc>
    <nc r="A117">
      <v>2852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7" sId="1" odxf="1" dxf="1">
    <oc r="A118">
      <v>2857</v>
    </oc>
    <nc r="A118">
      <v>2853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8" sId="1" odxf="1" dxf="1">
    <oc r="A119">
      <v>2858</v>
    </oc>
    <nc r="A119">
      <v>2854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39" sId="1" odxf="1" dxf="1">
    <oc r="A120">
      <v>2859</v>
    </oc>
    <nc r="A120">
      <v>2855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0" sId="1" odxf="1" dxf="1">
    <oc r="A143">
      <v>2860</v>
    </oc>
    <nc r="A143">
      <v>2856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1" sId="1" odxf="1" dxf="1">
    <oc r="A144">
      <v>2861</v>
    </oc>
    <nc r="A144">
      <v>2857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2" sId="1" odxf="1" dxf="1">
    <oc r="A145">
      <v>2862</v>
    </oc>
    <nc r="A145">
      <v>2858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3" sId="1" odxf="1" dxf="1">
    <oc r="A146">
      <v>2863</v>
    </oc>
    <nc r="A146">
      <v>2859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4" sId="1" odxf="1" dxf="1">
    <oc r="A147">
      <v>2864</v>
    </oc>
    <nc r="A147">
      <v>2860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5" sId="1" odxf="1" dxf="1">
    <oc r="A148">
      <v>2865</v>
    </oc>
    <nc r="A148">
      <v>2861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6" sId="1" odxf="1" dxf="1">
    <oc r="A178">
      <v>2866</v>
    </oc>
    <nc r="A178">
      <v>2862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7" sId="1" odxf="1" dxf="1">
    <oc r="A179">
      <v>2867</v>
    </oc>
    <nc r="A179">
      <v>2863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8" sId="1" odxf="1" dxf="1">
    <oc r="A180">
      <v>2870</v>
    </oc>
    <nc r="A180">
      <v>2864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49" sId="1" odxf="1" dxf="1">
    <oc r="A181">
      <v>2871</v>
    </oc>
    <nc r="A181">
      <v>2865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0" sId="1" odxf="1" dxf="1">
    <oc r="A182">
      <v>2872</v>
    </oc>
    <nc r="A182">
      <v>2866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1" sId="1" odxf="1" dxf="1">
    <oc r="A183">
      <v>2873</v>
    </oc>
    <nc r="A183">
      <v>2867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2" sId="1" odxf="1" dxf="1">
    <oc r="A184">
      <v>2874</v>
    </oc>
    <nc r="A184">
      <v>2868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3" sId="1" odxf="1" dxf="1">
    <oc r="A185">
      <v>2875</v>
    </oc>
    <nc r="A185">
      <v>2869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4" sId="1" odxf="1" dxf="1">
    <oc r="A186">
      <v>2876</v>
    </oc>
    <nc r="A186">
      <v>2870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5" sId="1" odxf="1" dxf="1">
    <oc r="A187">
      <v>2877</v>
    </oc>
    <nc r="A187">
      <v>2871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6" sId="1" odxf="1" dxf="1">
    <oc r="A188">
      <v>2878</v>
    </oc>
    <nc r="A188">
      <v>2872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7" sId="1" odxf="1" dxf="1">
    <oc r="A189">
      <v>2879</v>
    </oc>
    <nc r="A189">
      <v>2873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8" sId="1" odxf="1" dxf="1">
    <oc r="A190">
      <v>2880</v>
    </oc>
    <nc r="A190">
      <v>2874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59" sId="1" odxf="1" dxf="1">
    <oc r="A191">
      <v>2881</v>
    </oc>
    <nc r="A191">
      <v>2875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0" sId="1" odxf="1" dxf="1">
    <oc r="A192">
      <v>2882</v>
    </oc>
    <nc r="A192">
      <v>2876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1" sId="1" odxf="1" dxf="1">
    <oc r="A193">
      <v>2883</v>
    </oc>
    <nc r="A193">
      <v>2877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2" sId="1" odxf="1" dxf="1">
    <oc r="A194">
      <v>2884</v>
    </oc>
    <nc r="A194">
      <v>2878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3" sId="1" odxf="1" dxf="1">
    <oc r="A195">
      <v>2885</v>
    </oc>
    <nc r="A195">
      <v>2879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4" sId="1" odxf="1" dxf="1">
    <oc r="A196">
      <v>2886</v>
    </oc>
    <nc r="A196">
      <v>2880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5" sId="1" odxf="1" dxf="1">
    <oc r="A218">
      <v>2887</v>
    </oc>
    <nc r="A218">
      <v>2881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6" sId="1" odxf="1" dxf="1">
    <oc r="A219">
      <v>2888</v>
    </oc>
    <nc r="A219">
      <v>2882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7" sId="1" odxf="1" dxf="1">
    <oc r="A220">
      <v>2889</v>
    </oc>
    <nc r="A220">
      <v>2883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8" sId="1" odxf="1" dxf="1">
    <oc r="A221">
      <v>2890</v>
    </oc>
    <nc r="A221">
      <v>2884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69" sId="1" odxf="1" dxf="1">
    <oc r="A222">
      <v>2891</v>
    </oc>
    <nc r="A222">
      <v>2885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0" sId="1" odxf="1" dxf="1">
    <oc r="A223">
      <v>2892</v>
    </oc>
    <nc r="A223">
      <v>2886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1" sId="1" odxf="1" dxf="1">
    <oc r="A224">
      <v>2893</v>
    </oc>
    <nc r="A224">
      <v>2887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2" sId="1" odxf="1" dxf="1">
    <oc r="A232">
      <v>2894</v>
    </oc>
    <nc r="A232">
      <v>2888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3" sId="1" odxf="1" dxf="1">
    <oc r="A233">
      <v>2895</v>
    </oc>
    <nc r="A233">
      <v>2889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4" sId="1" odxf="1" dxf="1">
    <oc r="A234">
      <v>2896</v>
    </oc>
    <nc r="A234">
      <v>2890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5" sId="1" odxf="1" dxf="1">
    <oc r="A235">
      <v>2897</v>
    </oc>
    <nc r="A235">
      <v>2891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6" sId="1" odxf="1" dxf="1">
    <oc r="A236">
      <v>2898</v>
    </oc>
    <nc r="A236">
      <v>2892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7" sId="1" odxf="1" dxf="1">
    <oc r="A237">
      <v>2899</v>
    </oc>
    <nc r="A237">
      <v>2893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8" sId="1" odxf="1" dxf="1">
    <oc r="A238">
      <v>2900</v>
    </oc>
    <nc r="A238">
      <v>2894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79" sId="1" odxf="1" dxf="1">
    <oc r="A239">
      <v>2901</v>
    </oc>
    <nc r="A239">
      <v>2895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0" sId="1" odxf="1" dxf="1">
    <oc r="A240">
      <v>2902</v>
    </oc>
    <nc r="A240">
      <v>2896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1" sId="1" odxf="1" dxf="1">
    <oc r="A241">
      <v>2903</v>
    </oc>
    <nc r="A241">
      <v>2897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2" sId="1" odxf="1" dxf="1">
    <oc r="A242">
      <v>2904</v>
    </oc>
    <nc r="A242">
      <v>2898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3" sId="1" odxf="1" dxf="1">
    <oc r="A243">
      <v>2905</v>
    </oc>
    <nc r="A243">
      <v>2899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4" sId="1" odxf="1" dxf="1">
    <oc r="A244">
      <v>2906</v>
    </oc>
    <nc r="A244">
      <v>2900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5" sId="1" odxf="1" dxf="1">
    <oc r="A245">
      <v>2907</v>
    </oc>
    <nc r="A245">
      <v>2901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6" sId="1" odxf="1" dxf="1">
    <oc r="A698">
      <v>2908</v>
    </oc>
    <nc r="A698">
      <v>2902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7" sId="1" odxf="1" dxf="1">
    <oc r="A1024">
      <v>2909</v>
    </oc>
    <nc r="A1024">
      <v>2903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8" sId="1" odxf="1" dxf="1">
    <oc r="A2923">
      <v>2910</v>
    </oc>
    <nc r="A2923">
      <v>2904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89" sId="1" odxf="1" dxf="1">
    <oc r="A1182">
      <v>2911</v>
    </oc>
    <nc r="A1182">
      <v>2905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0" sId="1" odxf="1" dxf="1">
    <oc r="A2024">
      <v>2912</v>
    </oc>
    <nc r="A2024">
      <v>2906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1" sId="1" odxf="1" dxf="1">
    <oc r="A2800">
      <v>2913</v>
    </oc>
    <nc r="A2800">
      <v>2907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2" sId="1" odxf="1" dxf="1">
    <oc r="A2801">
      <v>2914</v>
    </oc>
    <nc r="A2801">
      <v>2908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3" sId="1" odxf="1" dxf="1">
    <oc r="A2802">
      <v>2915</v>
    </oc>
    <nc r="A2802">
      <v>2909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4" sId="1" odxf="1" dxf="1">
    <oc r="A2803">
      <v>2916</v>
    </oc>
    <nc r="A2803">
      <v>2910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5" sId="1" odxf="1" dxf="1">
    <oc r="A2806">
      <v>2917</v>
    </oc>
    <nc r="A2806">
      <v>2911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6" sId="1" odxf="1" dxf="1">
    <oc r="A3089">
      <v>2918</v>
    </oc>
    <nc r="A3089">
      <v>2912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7" sId="1" odxf="1" dxf="1">
    <oc r="A1037">
      <v>2919</v>
    </oc>
    <nc r="A1037">
      <v>2913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8" sId="1" odxf="1" dxf="1">
    <oc r="A1048">
      <v>2920</v>
    </oc>
    <nc r="A1048">
      <v>2914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699" sId="1" odxf="1" dxf="1">
    <oc r="A2621">
      <v>2921</v>
    </oc>
    <nc r="A2621">
      <v>2915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0" sId="1" odxf="1" dxf="1">
    <oc r="A1650">
      <v>2922</v>
    </oc>
    <nc r="A1650">
      <v>2916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1" sId="1" odxf="1" dxf="1">
    <oc r="A546">
      <v>2923</v>
    </oc>
    <nc r="A546">
      <v>2917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2" sId="1" odxf="1" dxf="1">
    <oc r="A1186">
      <v>2924</v>
    </oc>
    <nc r="A1186">
      <v>2918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3" sId="1" odxf="1" dxf="1">
    <oc r="A1847">
      <v>2925</v>
    </oc>
    <nc r="A1847">
      <v>2919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4" sId="1" odxf="1" dxf="1">
    <oc r="A2145">
      <v>2926</v>
    </oc>
    <nc r="A2145">
      <v>2920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5" sId="1" odxf="1" dxf="1">
    <oc r="A2506">
      <v>2927</v>
    </oc>
    <nc r="A2506">
      <v>2921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6" sId="1" odxf="1" dxf="1">
    <oc r="A3323">
      <v>2928</v>
    </oc>
    <nc r="A3323">
      <v>2922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7" sId="1" odxf="1" dxf="1">
    <oc r="A682">
      <v>2929</v>
    </oc>
    <nc r="A682">
      <v>2923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8" sId="1" odxf="1" dxf="1">
    <oc r="A683">
      <v>2930</v>
    </oc>
    <nc r="A683">
      <v>2924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09" sId="1" odxf="1" dxf="1">
    <oc r="A2369">
      <v>2931</v>
    </oc>
    <nc r="A2369">
      <v>2925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0" sId="1" odxf="1" dxf="1">
    <oc r="A2633">
      <v>2932</v>
    </oc>
    <nc r="A2633">
      <v>2926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1" sId="1" odxf="1" dxf="1">
    <oc r="A3082">
      <v>2933</v>
    </oc>
    <nc r="A3082">
      <v>2927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2" sId="1" odxf="1" dxf="1">
    <oc r="A893">
      <v>2934</v>
    </oc>
    <nc r="A893">
      <v>2928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3" sId="1" odxf="1" dxf="1">
    <oc r="A1625">
      <v>2935</v>
    </oc>
    <nc r="A1625">
      <v>2929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4" sId="1" odxf="1" dxf="1">
    <oc r="A961">
      <v>2936</v>
    </oc>
    <nc r="A961">
      <v>2930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5" sId="1" odxf="1" dxf="1">
    <oc r="A125">
      <v>2937</v>
    </oc>
    <nc r="A125">
      <v>2931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6" sId="1" odxf="1" dxf="1">
    <oc r="A126">
      <v>2938</v>
    </oc>
    <nc r="A126">
      <v>2932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7" sId="1" odxf="1" dxf="1">
    <oc r="A1612">
      <v>2939</v>
    </oc>
    <nc r="A1612">
      <v>2933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8" sId="1" odxf="1" dxf="1">
    <oc r="A2294">
      <v>2940</v>
    </oc>
    <nc r="A2294">
      <v>2934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19" sId="1" odxf="1" dxf="1">
    <oc r="A3598">
      <v>2941</v>
    </oc>
    <nc r="A3598">
      <v>2935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0" sId="1" odxf="1" dxf="1">
    <oc r="A1643">
      <v>2942</v>
    </oc>
    <nc r="A1643">
      <v>2936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1" sId="1" odxf="1" dxf="1">
    <oc r="A2519">
      <v>2943</v>
    </oc>
    <nc r="A2519">
      <v>2937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2" sId="1" odxf="1" dxf="1">
    <oc r="A2520">
      <v>2944</v>
    </oc>
    <nc r="A2520">
      <v>2938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3" sId="1" odxf="1" dxf="1">
    <oc r="A2521">
      <v>2945</v>
    </oc>
    <nc r="A2521">
      <v>2939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4" sId="1" odxf="1" dxf="1">
    <oc r="A839">
      <v>2946</v>
    </oc>
    <nc r="A839">
      <v>2940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5" sId="1" odxf="1" dxf="1">
    <oc r="A857">
      <v>2947</v>
    </oc>
    <nc r="A857">
      <v>2941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6" sId="1" odxf="1" dxf="1">
    <oc r="A858">
      <v>2948</v>
    </oc>
    <nc r="A858">
      <v>2942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7" sId="1" odxf="1" dxf="1">
    <oc r="A2540">
      <v>2949</v>
    </oc>
    <nc r="A2540">
      <v>2943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8" sId="1" odxf="1" dxf="1">
    <oc r="A376">
      <v>2950</v>
    </oc>
    <nc r="A376">
      <v>2944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29" sId="1" odxf="1" dxf="1">
    <oc r="A351">
      <v>2951</v>
    </oc>
    <nc r="A351">
      <v>2945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0" sId="1" odxf="1" dxf="1">
    <oc r="A684">
      <v>2952</v>
    </oc>
    <nc r="A684">
      <v>2946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1" sId="1" odxf="1" dxf="1">
    <oc r="A999">
      <v>2953</v>
    </oc>
    <nc r="A999">
      <v>2947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2" sId="1" odxf="1" dxf="1">
    <oc r="A2281">
      <v>2954</v>
    </oc>
    <nc r="A2281">
      <v>2948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3" sId="1" odxf="1" dxf="1">
    <oc r="A93">
      <v>2955</v>
    </oc>
    <nc r="A93">
      <v>2949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4" sId="1" odxf="1" dxf="1">
    <oc r="A2912">
      <v>2956</v>
    </oc>
    <nc r="A2912">
      <v>2950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5" sId="1" odxf="1" dxf="1">
    <oc r="A1979">
      <v>2957</v>
    </oc>
    <nc r="A1979">
      <v>2951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6" sId="1" odxf="1" dxf="1">
    <oc r="A3364">
      <v>2958</v>
    </oc>
    <nc r="A3364">
      <v>2952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7" sId="1" odxf="1" dxf="1">
    <oc r="A2221">
      <v>2959</v>
    </oc>
    <nc r="A2221">
      <v>2953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8" sId="1" odxf="1" dxf="1">
    <oc r="A903">
      <v>2960</v>
    </oc>
    <nc r="A903">
      <v>2954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39" sId="1" odxf="1" dxf="1">
    <oc r="A3673">
      <v>2961</v>
    </oc>
    <nc r="A3673">
      <v>2955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0" sId="1" odxf="1" dxf="1">
    <oc r="A433">
      <v>2962</v>
    </oc>
    <nc r="A433">
      <v>2956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1" sId="1" odxf="1" dxf="1">
    <oc r="A2881">
      <v>2963</v>
    </oc>
    <nc r="A2881">
      <v>2957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2" sId="1" odxf="1" dxf="1">
    <oc r="A3538">
      <v>2964</v>
    </oc>
    <nc r="A3538">
      <v>2958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3" sId="1" odxf="1" dxf="1">
    <oc r="A3539">
      <v>2965</v>
    </oc>
    <nc r="A3539">
      <v>2959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4" sId="1" odxf="1" dxf="1">
    <oc r="A1312">
      <v>2966</v>
    </oc>
    <nc r="A1312">
      <v>2960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5" sId="1" odxf="1" dxf="1">
    <oc r="A3340">
      <v>2967</v>
    </oc>
    <nc r="A3340">
      <v>2961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6" sId="1" odxf="1" dxf="1">
    <oc r="A3483">
      <v>2968</v>
    </oc>
    <nc r="A3483">
      <v>2962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7" sId="1" odxf="1" dxf="1">
    <oc r="A952">
      <v>2969</v>
    </oc>
    <nc r="A952">
      <v>2963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8" sId="1" odxf="1" dxf="1">
    <oc r="A2240">
      <v>2970</v>
    </oc>
    <nc r="A2240">
      <v>2964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49" sId="1" odxf="1" dxf="1">
    <oc r="A2268">
      <v>2971</v>
    </oc>
    <nc r="A2268">
      <v>2965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0" sId="1" odxf="1" dxf="1">
    <oc r="A1674">
      <v>2972</v>
    </oc>
    <nc r="A1674">
      <v>2966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1" sId="1" odxf="1" dxf="1">
    <oc r="A1675">
      <v>2973</v>
    </oc>
    <nc r="A1675">
      <v>2967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2" sId="1" odxf="1" dxf="1">
    <oc r="A989">
      <v>2974</v>
    </oc>
    <nc r="A989">
      <v>2968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3" sId="1" odxf="1" dxf="1">
    <oc r="A3477">
      <v>2975</v>
    </oc>
    <nc r="A3477">
      <v>2969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4" sId="1" odxf="1" dxf="1">
    <oc r="A1169">
      <v>2976</v>
    </oc>
    <nc r="A1169">
      <v>2970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5" sId="1" odxf="1" dxf="1">
    <oc r="A2585">
      <v>2977</v>
    </oc>
    <nc r="A2585">
      <v>2971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6" sId="1" odxf="1" dxf="1">
    <oc r="A2586">
      <v>2978</v>
    </oc>
    <nc r="A2586">
      <v>2972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7" sId="1" odxf="1" dxf="1">
    <oc r="A2607">
      <v>2979</v>
    </oc>
    <nc r="A2607">
      <v>2973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8" sId="1" odxf="1" dxf="1">
    <oc r="A2608">
      <v>2980</v>
    </oc>
    <nc r="A2608">
      <v>2974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59" sId="1" odxf="1" dxf="1">
    <oc r="A1117">
      <v>2981</v>
    </oc>
    <nc r="A1117">
      <v>2975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0" sId="1" odxf="1" dxf="1">
    <oc r="A1118">
      <v>2982</v>
    </oc>
    <nc r="A1118">
      <v>2976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1" sId="1" odxf="1" dxf="1">
    <oc r="A2122">
      <v>2983</v>
    </oc>
    <nc r="A2122">
      <v>2977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2" sId="1" odxf="1" dxf="1">
    <oc r="A2216">
      <v>2984</v>
    </oc>
    <nc r="A2216">
      <v>2978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3" sId="1" odxf="1" dxf="1">
    <oc r="A1679">
      <v>2985</v>
    </oc>
    <nc r="A1679">
      <v>2979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4" sId="1" odxf="1" dxf="1">
    <oc r="A626">
      <v>2986</v>
    </oc>
    <nc r="A626">
      <v>2980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5" sId="1" odxf="1" dxf="1">
    <oc r="A784">
      <v>2987</v>
    </oc>
    <nc r="A784">
      <v>2981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6" sId="1" odxf="1" dxf="1">
    <oc r="A787">
      <v>2988</v>
    </oc>
    <nc r="A787">
      <v>2982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7" sId="1" odxf="1" dxf="1">
    <oc r="A1705">
      <v>2989</v>
    </oc>
    <nc r="A1705">
      <v>2983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8" sId="1" odxf="1" dxf="1">
    <oc r="A2730">
      <v>2990</v>
    </oc>
    <nc r="A2730">
      <v>2984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69" sId="1" odxf="1" dxf="1">
    <oc r="A20">
      <v>2991</v>
    </oc>
    <nc r="A20">
      <v>2985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0" sId="1" odxf="1" dxf="1">
    <oc r="A21">
      <v>2992</v>
    </oc>
    <nc r="A21">
      <v>2986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1" sId="1" odxf="1" dxf="1">
    <oc r="A65">
      <v>2993</v>
    </oc>
    <nc r="A65">
      <v>2987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2" sId="1" odxf="1" dxf="1">
    <oc r="A66">
      <v>2994</v>
    </oc>
    <nc r="A66">
      <v>2988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3" sId="1" odxf="1" dxf="1">
    <oc r="A1440">
      <v>2995</v>
    </oc>
    <nc r="A1440">
      <v>2989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4" sId="1" odxf="1" dxf="1">
    <oc r="A1820">
      <v>2996</v>
    </oc>
    <nc r="A1820">
      <v>2990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5" sId="1" odxf="1" dxf="1">
    <oc r="A1843">
      <v>2997</v>
    </oc>
    <nc r="A1843">
      <v>2991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6" sId="1" odxf="1" dxf="1">
    <oc r="A2266">
      <v>2998</v>
    </oc>
    <nc r="A2266">
      <v>2992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7" sId="1" odxf="1" dxf="1">
    <oc r="A594">
      <v>2999</v>
    </oc>
    <nc r="A594">
      <v>2993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8" sId="1" odxf="1" dxf="1">
    <oc r="A3258">
      <v>3000</v>
    </oc>
    <nc r="A3258">
      <v>2994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79" sId="1" odxf="1" dxf="1">
    <oc r="A3273">
      <v>3001</v>
    </oc>
    <nc r="A3273">
      <v>2995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0" sId="1" odxf="1" dxf="1">
    <oc r="A3222">
      <v>3002</v>
    </oc>
    <nc r="A3222">
      <v>2996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1" sId="1" odxf="1" dxf="1">
    <oc r="A8">
      <v>3003</v>
    </oc>
    <nc r="A8">
      <v>2997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2" sId="1" odxf="1" dxf="1">
    <oc r="A29">
      <v>3004</v>
    </oc>
    <nc r="A29">
      <v>2998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3" sId="1" odxf="1" dxf="1">
    <oc r="A1096">
      <v>3005</v>
    </oc>
    <nc r="A1096">
      <v>2999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4" sId="1" odxf="1" dxf="1">
    <oc r="A2488">
      <v>3006</v>
    </oc>
    <nc r="A2488">
      <v>3000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5" sId="1" odxf="1" dxf="1">
    <oc r="A3462">
      <v>3007</v>
    </oc>
    <nc r="A3462">
      <v>3001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6" sId="1" odxf="1" dxf="1">
    <oc r="A3568">
      <v>3008</v>
    </oc>
    <nc r="A3568">
      <v>3002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7" sId="1" odxf="1" dxf="1">
    <oc r="A3570">
      <v>3009</v>
    </oc>
    <nc r="A3570">
      <v>3003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8" sId="1" odxf="1" dxf="1">
    <oc r="A3571">
      <v>3010</v>
    </oc>
    <nc r="A3571">
      <v>3004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89" sId="1" odxf="1" dxf="1">
    <oc r="A3668">
      <v>3011</v>
    </oc>
    <nc r="A3668">
      <v>3005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0" sId="1" odxf="1" dxf="1">
    <oc r="A1032">
      <v>3012</v>
    </oc>
    <nc r="A1032">
      <v>3006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1" sId="1" odxf="1" dxf="1">
    <oc r="A3048">
      <v>3013</v>
    </oc>
    <nc r="A3048">
      <v>3007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2" sId="1" odxf="1" dxf="1">
    <oc r="A791">
      <v>3014</v>
    </oc>
    <nc r="A791">
      <v>3008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3" sId="1" odxf="1" dxf="1">
    <oc r="A1938">
      <v>3015</v>
    </oc>
    <nc r="A1938">
      <v>3009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4" sId="1" odxf="1" dxf="1">
    <oc r="A1023">
      <v>3016</v>
    </oc>
    <nc r="A1023">
      <v>3010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5" sId="1" odxf="1" dxf="1">
    <oc r="A1090">
      <v>3017</v>
    </oc>
    <nc r="A1090">
      <v>3011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6" sId="1" odxf="1" dxf="1">
    <oc r="A2416">
      <v>3018</v>
    </oc>
    <nc r="A2416">
      <v>3012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7" sId="1" odxf="1" dxf="1">
    <oc r="A2566">
      <v>3019</v>
    </oc>
    <nc r="A2566">
      <v>3013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8" sId="1" odxf="1" dxf="1">
    <oc r="A3254">
      <v>3020</v>
    </oc>
    <nc r="A3254">
      <v>3014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799" sId="1" odxf="1" dxf="1">
    <oc r="A3285">
      <v>3021</v>
    </oc>
    <nc r="A3285">
      <v>3015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0" sId="1" odxf="1" dxf="1">
    <oc r="A3286">
      <v>3022</v>
    </oc>
    <nc r="A3286">
      <v>3016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1" sId="1" odxf="1" dxf="1">
    <oc r="A3287">
      <v>3023</v>
    </oc>
    <nc r="A3287">
      <v>3017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2" sId="1" odxf="1" dxf="1">
    <oc r="A3296">
      <v>3024</v>
    </oc>
    <nc r="A3296">
      <v>3018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3" sId="1" odxf="1" dxf="1">
    <oc r="A3292">
      <v>3025</v>
    </oc>
    <nc r="A3292">
      <v>3019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4" sId="1" odxf="1" dxf="1">
    <oc r="A2100">
      <v>3026</v>
    </oc>
    <nc r="A2100">
      <v>3020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5" sId="1" odxf="1" dxf="1">
    <oc r="A772">
      <v>3027</v>
    </oc>
    <nc r="A772">
      <v>3021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6" sId="1" odxf="1" dxf="1">
    <oc r="A83">
      <v>3028</v>
    </oc>
    <nc r="A83">
      <v>3022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7" sId="1" odxf="1" dxf="1">
    <oc r="A284">
      <v>3029</v>
    </oc>
    <nc r="A284">
      <v>3023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8" sId="1" odxf="1" dxf="1">
    <oc r="A849">
      <v>3030</v>
    </oc>
    <nc r="A849">
      <v>3024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09" sId="1" odxf="1" dxf="1">
    <oc r="A878">
      <v>3031</v>
    </oc>
    <nc r="A878">
      <v>3025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0" sId="1" odxf="1" dxf="1">
    <oc r="A1684">
      <v>3032</v>
    </oc>
    <nc r="A1684">
      <v>3026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1" sId="1" odxf="1" dxf="1">
    <oc r="A1788">
      <v>3033</v>
    </oc>
    <nc r="A1788">
      <v>3027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2" sId="1" odxf="1" dxf="1">
    <oc r="A2056">
      <v>3034</v>
    </oc>
    <nc r="A2056">
      <v>3028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3" sId="1" odxf="1" dxf="1">
    <oc r="A2184">
      <v>3035</v>
    </oc>
    <nc r="A2184">
      <v>3029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4" sId="1" odxf="1" dxf="1">
    <oc r="A2199">
      <v>3036</v>
    </oc>
    <nc r="A2199">
      <v>3030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5" sId="1" odxf="1" dxf="1">
    <oc r="A590">
      <v>3037</v>
    </oc>
    <nc r="A590">
      <v>3031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6" sId="1" odxf="1" dxf="1">
    <oc r="A3094">
      <v>3038</v>
    </oc>
    <nc r="A3094">
      <v>3032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7" sId="1" odxf="1" dxf="1">
    <oc r="A1363">
      <v>3039</v>
    </oc>
    <nc r="A1363">
      <v>3033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8" sId="1" odxf="1" dxf="1">
    <oc r="A1466">
      <v>3040</v>
    </oc>
    <nc r="A1466">
      <v>3034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19" sId="1" odxf="1" dxf="1">
    <oc r="A50">
      <v>3041</v>
    </oc>
    <nc r="A50">
      <v>3035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0" sId="1" odxf="1" dxf="1">
    <oc r="A558">
      <v>3042</v>
    </oc>
    <nc r="A558">
      <v>3036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1" sId="1" odxf="1" dxf="1">
    <oc r="A993">
      <v>3043</v>
    </oc>
    <nc r="A993">
      <v>3037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2" sId="1" odxf="1" dxf="1">
    <oc r="A2136">
      <v>3044</v>
    </oc>
    <nc r="A2136">
      <v>3038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3" sId="1" odxf="1" dxf="1">
    <oc r="A2629">
      <v>3045</v>
    </oc>
    <nc r="A2629">
      <v>3039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4" sId="1" odxf="1" dxf="1">
    <oc r="A1491">
      <v>3046</v>
    </oc>
    <nc r="A1491">
      <v>3040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5" sId="1" odxf="1" dxf="1">
    <oc r="A1555">
      <v>3047</v>
    </oc>
    <nc r="A1555">
      <v>3041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6" sId="1" odxf="1" dxf="1">
    <oc r="A1654">
      <v>3048</v>
    </oc>
    <nc r="A1654">
      <v>3042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7" sId="1" odxf="1" dxf="1">
    <oc r="A264">
      <v>3049</v>
    </oc>
    <nc r="A264">
      <v>3043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8" sId="1" odxf="1" dxf="1">
    <oc r="A782">
      <v>3050</v>
    </oc>
    <nc r="A782">
      <v>3044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29" sId="1" odxf="1" dxf="1">
    <oc r="A783">
      <v>3051</v>
    </oc>
    <nc r="A783">
      <v>3045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0" sId="1" odxf="1" dxf="1">
    <oc r="A2996">
      <v>3052</v>
    </oc>
    <nc r="A2996">
      <v>3046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1" sId="1" odxf="1" dxf="1">
    <oc r="A358">
      <v>3053</v>
    </oc>
    <nc r="A358">
      <v>3047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2" sId="1" odxf="1" dxf="1">
    <oc r="A898">
      <v>3054</v>
    </oc>
    <nc r="A898">
      <v>3048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3" sId="1" odxf="1" dxf="1">
    <oc r="A1642">
      <v>3055</v>
    </oc>
    <nc r="A1642">
      <v>3049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4" sId="1" odxf="1" dxf="1">
    <oc r="A3499">
      <v>3056</v>
    </oc>
    <nc r="A3499">
      <v>3050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5" sId="1" odxf="1" dxf="1">
    <oc r="A2776">
      <v>3057</v>
    </oc>
    <nc r="A2776">
      <v>3051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6" sId="1" odxf="1" dxf="1">
    <oc r="A806">
      <v>3058</v>
    </oc>
    <nc r="A806">
      <v>3052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7" sId="1" odxf="1" dxf="1">
    <oc r="A807">
      <v>3059</v>
    </oc>
    <nc r="A807">
      <v>3053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8" sId="1" odxf="1" dxf="1">
    <oc r="A3076">
      <v>3060</v>
    </oc>
    <nc r="A3076">
      <v>3054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39" sId="1" odxf="1" dxf="1">
    <oc r="A3485">
      <v>3061</v>
    </oc>
    <nc r="A3485">
      <v>3055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0" sId="1" odxf="1" dxf="1">
    <oc r="A327">
      <v>3062</v>
    </oc>
    <nc r="A327">
      <v>3056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1" sId="1" odxf="1" dxf="1">
    <oc r="A916">
      <v>3063</v>
    </oc>
    <nc r="A916">
      <v>3057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2" sId="1" odxf="1" dxf="1">
    <oc r="A1657">
      <v>3064</v>
    </oc>
    <nc r="A1657">
      <v>3058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3" sId="1" odxf="1" dxf="1">
    <oc r="A1856">
      <v>3065</v>
    </oc>
    <nc r="A1856">
      <v>3059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4" sId="1" odxf="1" dxf="1">
    <oc r="A2694">
      <v>3066</v>
    </oc>
    <nc r="A2694">
      <v>3060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5" sId="1" odxf="1" dxf="1">
    <oc r="A2297">
      <v>3067</v>
    </oc>
    <nc r="A2297">
      <v>3061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6" sId="1" odxf="1" dxf="1">
    <oc r="A826">
      <v>3068</v>
    </oc>
    <nc r="A826">
      <v>3062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7" sId="1" odxf="1" dxf="1">
    <oc r="A1883">
      <v>3069</v>
    </oc>
    <nc r="A1883">
      <v>3063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8" sId="1" odxf="1" dxf="1">
    <oc r="A1884">
      <v>3070</v>
    </oc>
    <nc r="A1884">
      <v>3064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49" sId="1" odxf="1" dxf="1">
    <oc r="A2496">
      <v>3071</v>
    </oc>
    <nc r="A2496">
      <v>3065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0" sId="1" odxf="1" dxf="1">
    <oc r="A1025">
      <v>3072</v>
    </oc>
    <nc r="A1025">
      <v>3066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1" sId="1" odxf="1" dxf="1">
    <oc r="A2702">
      <v>3073</v>
    </oc>
    <nc r="A2702">
      <v>3067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2" sId="1" odxf="1" dxf="1">
    <oc r="A997">
      <v>3074</v>
    </oc>
    <nc r="A997">
      <v>3068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3" sId="1" odxf="1" dxf="1">
    <oc r="A2073">
      <v>3075</v>
    </oc>
    <nc r="A2073">
      <v>3069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4" sId="1" odxf="1" dxf="1">
    <oc r="A3591">
      <v>3076</v>
    </oc>
    <nc r="A3591">
      <v>3070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5" sId="1" odxf="1" dxf="1">
    <oc r="A3441">
      <v>3077</v>
    </oc>
    <nc r="A3441">
      <v>3071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6" sId="1" odxf="1" dxf="1">
    <oc r="A2181">
      <v>3078</v>
    </oc>
    <nc r="A2181">
      <v>3072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7" sId="1" odxf="1" dxf="1">
    <oc r="A1305">
      <v>3079</v>
    </oc>
    <nc r="A1305">
      <v>3073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8" sId="1" odxf="1" dxf="1">
    <oc r="A1493">
      <v>3080</v>
    </oc>
    <nc r="A1493">
      <v>3074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59" sId="1" odxf="1" dxf="1">
    <oc r="A1515">
      <v>3081</v>
    </oc>
    <nc r="A1515">
      <v>3075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0" sId="1" odxf="1" dxf="1">
    <oc r="A45">
      <v>3082</v>
    </oc>
    <nc r="A45">
      <v>3076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1" sId="1" odxf="1" dxf="1">
    <oc r="A348">
      <v>3083</v>
    </oc>
    <nc r="A348">
      <v>3077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2" sId="1" odxf="1" dxf="1">
    <oc r="A349">
      <v>3084</v>
    </oc>
    <nc r="A349">
      <v>3078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3" sId="1" odxf="1" dxf="1">
    <oc r="A1132">
      <v>3085</v>
    </oc>
    <nc r="A1132">
      <v>3079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4" sId="1" odxf="1" dxf="1">
    <oc r="A1430">
      <v>3086</v>
    </oc>
    <nc r="A1430">
      <v>3080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5" sId="1" odxf="1" dxf="1">
    <oc r="A2939">
      <v>3087</v>
    </oc>
    <nc r="A2939">
      <v>3081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6" sId="1" odxf="1" dxf="1">
    <oc r="A2966">
      <v>3088</v>
    </oc>
    <nc r="A2966">
      <v>3082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7" sId="1" odxf="1" dxf="1">
    <oc r="A270">
      <v>3089</v>
    </oc>
    <nc r="A270">
      <v>3083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8" sId="1" odxf="1" dxf="1">
    <oc r="A499">
      <v>3090</v>
    </oc>
    <nc r="A499">
      <v>3084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69" sId="1" odxf="1" dxf="1">
    <oc r="A2236">
      <v>3091</v>
    </oc>
    <nc r="A2236">
      <v>3085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0" sId="1" odxf="1" dxf="1">
    <oc r="A2474">
      <v>3092</v>
    </oc>
    <nc r="A2474">
      <v>3086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1" sId="1" odxf="1" dxf="1">
    <oc r="A2475">
      <v>3093</v>
    </oc>
    <nc r="A2475">
      <v>3087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2" sId="1" odxf="1" dxf="1">
    <oc r="A2639">
      <v>3094</v>
    </oc>
    <nc r="A2639">
      <v>3088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3" sId="1" odxf="1" dxf="1">
    <oc r="A289">
      <v>3095</v>
    </oc>
    <nc r="A289">
      <v>3089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4" sId="1" odxf="1" dxf="1">
    <oc r="A493">
      <v>3096</v>
    </oc>
    <nc r="A493">
      <v>3090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5" sId="1" odxf="1" dxf="1">
    <oc r="A550">
      <v>3097</v>
    </oc>
    <nc r="A550">
      <v>3091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6" sId="1" odxf="1" dxf="1">
    <oc r="A1970">
      <v>3098</v>
    </oc>
    <nc r="A1970">
      <v>3092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7" sId="1" odxf="1" dxf="1">
    <oc r="A1982">
      <v>3099</v>
    </oc>
    <nc r="A1982">
      <v>3093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8" sId="1" odxf="1" dxf="1">
    <oc r="A517">
      <v>3100</v>
    </oc>
    <nc r="A517">
      <v>3094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79" sId="1" odxf="1" dxf="1">
    <oc r="A1727">
      <v>3101</v>
    </oc>
    <nc r="A1727">
      <v>3095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0" sId="1" odxf="1" dxf="1">
    <oc r="A1863">
      <v>3102</v>
    </oc>
    <nc r="A1863">
      <v>3096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1" sId="1" odxf="1" dxf="1">
    <oc r="A166">
      <v>3103</v>
    </oc>
    <nc r="A166">
      <v>3097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2" sId="1" odxf="1" dxf="1">
    <oc r="A818">
      <v>3104</v>
    </oc>
    <nc r="A818">
      <v>3098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3" sId="1" odxf="1" dxf="1">
    <oc r="A1564">
      <v>3105</v>
    </oc>
    <nc r="A1564">
      <v>3099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4" sId="1" odxf="1" dxf="1">
    <oc r="A3451">
      <v>3106</v>
    </oc>
    <nc r="A3451">
      <v>3100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5" sId="1" odxf="1" dxf="1">
    <oc r="A10">
      <v>3107</v>
    </oc>
    <nc r="A10">
      <v>3101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6" sId="1" odxf="1" dxf="1">
    <oc r="A22">
      <v>3108</v>
    </oc>
    <nc r="A22">
      <v>3102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7" sId="1" odxf="1" dxf="1">
    <oc r="A750">
      <v>3109</v>
    </oc>
    <nc r="A750">
      <v>3103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8" sId="1" odxf="1" dxf="1">
    <oc r="A814">
      <v>3110</v>
    </oc>
    <nc r="A814">
      <v>3104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89" sId="1" odxf="1" dxf="1">
    <oc r="A2537">
      <v>3111</v>
    </oc>
    <nc r="A2537">
      <v>3105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0" sId="1" odxf="1" dxf="1">
    <oc r="A1832">
      <v>3112</v>
    </oc>
    <nc r="A1832">
      <v>3106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1" sId="1" odxf="1" dxf="1">
    <oc r="A2110">
      <v>3113</v>
    </oc>
    <nc r="A2110">
      <v>3107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2" sId="1" odxf="1" dxf="1">
    <oc r="A2933">
      <v>3114</v>
    </oc>
    <nc r="A2933">
      <v>3108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3" sId="1" odxf="1" dxf="1">
    <oc r="A3209">
      <v>3115</v>
    </oc>
    <nc r="A3209">
      <v>3109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4" sId="1" odxf="1" dxf="1">
    <oc r="A2095">
      <v>3116</v>
    </oc>
    <nc r="A2095">
      <v>3110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5" sId="1" odxf="1" dxf="1">
    <oc r="A7">
      <v>3117</v>
    </oc>
    <nc r="A7">
      <v>3111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6" sId="1" odxf="1" dxf="1">
    <oc r="A727">
      <v>3118</v>
    </oc>
    <nc r="A727">
      <v>3112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7" sId="1" odxf="1" dxf="1">
    <oc r="A751">
      <v>3119</v>
    </oc>
    <nc r="A751">
      <v>3113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8" sId="1" odxf="1" dxf="1">
    <oc r="A752">
      <v>3120</v>
    </oc>
    <nc r="A752">
      <v>3114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899" sId="1" odxf="1" dxf="1">
    <oc r="A753">
      <v>3121</v>
    </oc>
    <nc r="A753">
      <v>3115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0" sId="1" odxf="1" dxf="1">
    <oc r="A754">
      <v>3122</v>
    </oc>
    <nc r="A754">
      <v>3116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1" sId="1" odxf="1" dxf="1">
    <oc r="A2316">
      <v>3123</v>
    </oc>
    <nc r="A2316">
      <v>3117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2" sId="1" odxf="1" dxf="1">
    <oc r="A2578">
      <v>3124</v>
    </oc>
    <nc r="A2578">
      <v>3118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3" sId="1" odxf="1" dxf="1">
    <oc r="A2840">
      <v>3125</v>
    </oc>
    <nc r="A2840">
      <v>3119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4" sId="1" odxf="1" dxf="1">
    <oc r="A2979">
      <v>3126</v>
    </oc>
    <nc r="A2979">
      <v>3120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5" sId="1" odxf="1" dxf="1">
    <oc r="A3358">
      <v>3127</v>
    </oc>
    <nc r="A3358">
      <v>3121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6" sId="1" odxf="1" dxf="1">
    <oc r="A3018">
      <v>3128</v>
    </oc>
    <nc r="A3018">
      <v>3122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7" sId="1" odxf="1" dxf="1">
    <oc r="A3409">
      <v>3129</v>
    </oc>
    <nc r="A3409">
      <v>3123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8" sId="1" odxf="1" dxf="1">
    <oc r="A3088">
      <v>3130</v>
    </oc>
    <nc r="A3088">
      <v>3124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09" sId="1" odxf="1" dxf="1">
    <oc r="A612">
      <v>3131</v>
    </oc>
    <nc r="A612">
      <v>3125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0" sId="1" odxf="1" dxf="1">
    <oc r="A805">
      <v>3132</v>
    </oc>
    <nc r="A805">
      <v>3126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1" sId="1" odxf="1" dxf="1">
    <oc r="A824">
      <v>3133</v>
    </oc>
    <nc r="A824">
      <v>3127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2" sId="1" odxf="1" dxf="1">
    <oc r="A1471">
      <v>3134</v>
    </oc>
    <nc r="A1471">
      <v>3128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3" sId="1" odxf="1" dxf="1">
    <oc r="A1586">
      <v>3135</v>
    </oc>
    <nc r="A1586">
      <v>3129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4" sId="1" odxf="1" dxf="1">
    <oc r="A1942">
      <v>3136</v>
    </oc>
    <nc r="A1942">
      <v>3130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5" sId="1" odxf="1" dxf="1">
    <oc r="A2318">
      <v>3137</v>
    </oc>
    <nc r="A2318">
      <v>3131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6" sId="1" odxf="1" dxf="1">
    <oc r="A3257">
      <v>3138</v>
    </oc>
    <nc r="A3257">
      <v>3132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7" sId="1" odxf="1" dxf="1">
    <oc r="A1306">
      <v>3139</v>
    </oc>
    <nc r="A1306">
      <v>3133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8" sId="1" odxf="1" dxf="1">
    <oc r="A343">
      <v>3140</v>
    </oc>
    <nc r="A343">
      <v>3134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19" sId="1" odxf="1" dxf="1">
    <oc r="A2775">
      <v>3141</v>
    </oc>
    <nc r="A2775">
      <v>3135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0" sId="1" odxf="1" dxf="1">
    <oc r="A3592">
      <v>3142</v>
    </oc>
    <nc r="A3592">
      <v>3136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1" sId="1" odxf="1" dxf="1">
    <oc r="A2958">
      <v>3143</v>
    </oc>
    <nc r="A2958">
      <v>3137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2" sId="1" odxf="1" dxf="1">
    <oc r="A3250">
      <v>3144</v>
    </oc>
    <nc r="A3250">
      <v>3138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3" sId="1" odxf="1" dxf="1">
    <oc r="A1386">
      <v>3145</v>
    </oc>
    <nc r="A1386">
      <v>3139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4" sId="1" odxf="1" dxf="1">
    <oc r="A1583">
      <v>3146</v>
    </oc>
    <nc r="A1583">
      <v>3140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5" sId="1" odxf="1" dxf="1">
    <oc r="A2531">
      <v>3147</v>
    </oc>
    <nc r="A2531">
      <v>3141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6" sId="1" odxf="1" dxf="1">
    <oc r="A3612">
      <v>3148</v>
    </oc>
    <nc r="A3612">
      <v>3142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7" sId="1" odxf="1" dxf="1">
    <oc r="A3613">
      <v>3149</v>
    </oc>
    <nc r="A3613">
      <v>3143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8" sId="1" odxf="1" dxf="1">
    <oc r="A3614">
      <v>3150</v>
    </oc>
    <nc r="A3614">
      <v>3144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29" sId="1" odxf="1" dxf="1">
    <oc r="A3634">
      <v>3151</v>
    </oc>
    <nc r="A3634">
      <v>3145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0" sId="1" odxf="1" dxf="1">
    <oc r="A1591">
      <v>3152</v>
    </oc>
    <nc r="A1591">
      <v>3146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1" sId="1" odxf="1" dxf="1">
    <oc r="A2424">
      <v>3153</v>
    </oc>
    <nc r="A2424">
      <v>3147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2" sId="1" odxf="1" dxf="1">
    <oc r="A3168">
      <v>3154</v>
    </oc>
    <nc r="A3168">
      <v>3148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3" sId="1" odxf="1" dxf="1">
    <oc r="A3169">
      <v>3155</v>
    </oc>
    <nc r="A3169">
      <v>3149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4" sId="1" odxf="1" dxf="1">
    <oc r="A2053">
      <v>3156</v>
    </oc>
    <nc r="A2053">
      <v>3150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5" sId="1" odxf="1" dxf="1">
    <oc r="A3617">
      <v>3157</v>
    </oc>
    <nc r="A3617">
      <v>3151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6" sId="1" odxf="1" dxf="1">
    <oc r="A1416">
      <v>3158</v>
    </oc>
    <nc r="A1416">
      <v>3152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7" sId="1" odxf="1" dxf="1">
    <oc r="A2016">
      <v>3159</v>
    </oc>
    <nc r="A2016">
      <v>3153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8" sId="1" odxf="1" dxf="1">
    <oc r="A794">
      <v>3160</v>
    </oc>
    <nc r="A794">
      <v>3154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39" sId="1" odxf="1" dxf="1">
    <oc r="A813">
      <v>3161</v>
    </oc>
    <nc r="A813">
      <v>3155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0" sId="1" odxf="1" dxf="1">
    <oc r="A1881">
      <v>3162</v>
    </oc>
    <nc r="A1881">
      <v>3156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1" sId="1" odxf="1" dxf="1">
    <oc r="A2326">
      <v>3163</v>
    </oc>
    <nc r="A2326">
      <v>3157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2" sId="1" odxf="1" dxf="1">
    <oc r="A2984">
      <v>3164</v>
    </oc>
    <nc r="A2984">
      <v>3158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3" sId="1" odxf="1" dxf="1">
    <oc r="A2096">
      <v>3165</v>
    </oc>
    <nc r="A2096">
      <v>3159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4" sId="1" odxf="1" dxf="1">
    <oc r="A2907">
      <v>3166</v>
    </oc>
    <nc r="A2907">
      <v>3160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5" sId="1" odxf="1" dxf="1">
    <oc r="A2512">
      <v>3167</v>
    </oc>
    <nc r="A2512">
      <v>3161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6" sId="1" odxf="1" dxf="1">
    <oc r="A980">
      <v>3168</v>
    </oc>
    <nc r="A980">
      <v>3162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7" sId="1" odxf="1" dxf="1">
    <oc r="A1034">
      <v>3169</v>
    </oc>
    <nc r="A1034">
      <v>3163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8" sId="1" odxf="1" dxf="1">
    <oc r="A1469">
      <v>3170</v>
    </oc>
    <nc r="A1469">
      <v>3164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49" sId="1" odxf="1" dxf="1">
    <oc r="A2322">
      <v>3171</v>
    </oc>
    <nc r="A2322">
      <v>3165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0" sId="1" odxf="1" dxf="1">
    <oc r="A3022">
      <v>3172</v>
    </oc>
    <nc r="A3022">
      <v>3166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1" sId="1" odxf="1" dxf="1">
    <oc r="A87">
      <v>3173</v>
    </oc>
    <nc r="A87">
      <v>3167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2" sId="1" odxf="1" dxf="1">
    <oc r="A524">
      <v>3174</v>
    </oc>
    <nc r="A524">
      <v>3168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3" sId="1" odxf="1" dxf="1">
    <oc r="A569">
      <v>3175</v>
    </oc>
    <nc r="A569">
      <v>3169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4" sId="1" odxf="1" dxf="1">
    <oc r="A865">
      <v>3176</v>
    </oc>
    <nc r="A865">
      <v>3170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5" sId="1" odxf="1" dxf="1">
    <oc r="A1936">
      <v>3177</v>
    </oc>
    <nc r="A1936">
      <v>3171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6" sId="1" odxf="1" dxf="1">
    <oc r="A279">
      <v>3178</v>
    </oc>
    <nc r="A279">
      <v>3172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7" sId="1" odxf="1" dxf="1">
    <oc r="A3459">
      <v>3179</v>
    </oc>
    <nc r="A3459">
      <v>3173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8" sId="1" odxf="1" dxf="1">
    <oc r="A2516">
      <v>3180</v>
    </oc>
    <nc r="A2516">
      <v>3174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59" sId="1" odxf="1" dxf="1">
    <oc r="A124">
      <v>3181</v>
    </oc>
    <nc r="A124">
      <v>3175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0" sId="1" odxf="1" dxf="1">
    <oc r="A94">
      <v>3182</v>
    </oc>
    <nc r="A94">
      <v>3176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1" sId="1" odxf="1" dxf="1">
    <oc r="A3092">
      <v>3183</v>
    </oc>
    <nc r="A3092">
      <v>3177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2" sId="1" odxf="1" dxf="1">
    <oc r="A2245">
      <v>3184</v>
    </oc>
    <nc r="A2245">
      <v>3178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3" sId="1" odxf="1" dxf="1">
    <oc r="A1581">
      <v>3185</v>
    </oc>
    <nc r="A1581">
      <v>3179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4" sId="1" odxf="1" dxf="1">
    <oc r="A769">
      <v>3186</v>
    </oc>
    <nc r="A769">
      <v>3180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5" sId="1" odxf="1" dxf="1">
    <oc r="A781">
      <v>3187</v>
    </oc>
    <nc r="A781">
      <v>3181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6" sId="1" odxf="1" dxf="1">
    <oc r="A2250">
      <v>3188</v>
    </oc>
    <nc r="A2250">
      <v>3182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7" sId="1" odxf="1" dxf="1">
    <oc r="A82">
      <v>3189</v>
    </oc>
    <nc r="A82">
      <v>3183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8" sId="1" odxf="1" dxf="1">
    <oc r="A410">
      <v>3190</v>
    </oc>
    <nc r="A410">
      <v>3184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69" sId="1" odxf="1" dxf="1">
    <oc r="A437">
      <v>3191</v>
    </oc>
    <nc r="A437">
      <v>3185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0" sId="1" odxf="1" dxf="1">
    <oc r="A1183">
      <v>3192</v>
    </oc>
    <nc r="A1183">
      <v>3186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1" sId="1" odxf="1" dxf="1">
    <oc r="A1184">
      <v>3193</v>
    </oc>
    <nc r="A1184">
      <v>3187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2" sId="1" odxf="1" dxf="1">
    <oc r="A1170">
      <v>3194</v>
    </oc>
    <nc r="A1170">
      <v>3188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3" sId="1" odxf="1" dxf="1">
    <oc r="A3589">
      <v>3195</v>
    </oc>
    <nc r="A3589">
      <v>3189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4" sId="1" odxf="1" dxf="1">
    <oc r="A2001">
      <v>3196</v>
    </oc>
    <nc r="A2001">
      <v>3190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5" sId="1" odxf="1" dxf="1">
    <oc r="A3282">
      <v>3197</v>
    </oc>
    <nc r="A3282">
      <v>3191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6" sId="1" odxf="1" dxf="1">
    <oc r="A267">
      <v>3198</v>
    </oc>
    <nc r="A267">
      <v>3192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7" sId="1" odxf="1" dxf="1">
    <oc r="A2971">
      <v>3199</v>
    </oc>
    <nc r="A2971">
      <v>3193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8" sId="1" odxf="1" dxf="1">
    <oc r="A2972">
      <v>3200</v>
    </oc>
    <nc r="A2972">
      <v>3194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79" sId="1" odxf="1" dxf="1">
    <oc r="A3468">
      <v>3201</v>
    </oc>
    <nc r="A3468">
      <v>3195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0" sId="1" odxf="1" dxf="1">
    <oc r="A268">
      <v>3202</v>
    </oc>
    <nc r="A268">
      <v>3196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1" sId="1" odxf="1" dxf="1">
    <oc r="A513">
      <v>3203</v>
    </oc>
    <nc r="A513">
      <v>3197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2" sId="1" odxf="1" dxf="1">
    <oc r="A800">
      <v>3204</v>
    </oc>
    <nc r="A800">
      <v>3198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3" sId="1" odxf="1" dxf="1">
    <oc r="A845">
      <v>3205</v>
    </oc>
    <nc r="A845">
      <v>3199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4" sId="1" odxf="1" dxf="1">
    <oc r="A874">
      <v>3206</v>
    </oc>
    <nc r="A874">
      <v>3200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5" sId="1" odxf="1" dxf="1">
    <oc r="A1563">
      <v>3207</v>
    </oc>
    <nc r="A1563">
      <v>3201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6" sId="1" odxf="1" dxf="1">
    <oc r="A1844">
      <v>3208</v>
    </oc>
    <nc r="A1844">
      <v>3202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7" sId="1" odxf="1" dxf="1">
    <oc r="A265">
      <v>3209</v>
    </oc>
    <nc r="A265">
      <v>3203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8" sId="1" odxf="1" dxf="1">
    <oc r="A2560">
      <v>3210</v>
    </oc>
    <nc r="A2560">
      <v>3204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89" sId="1" odxf="1" dxf="1">
    <oc r="A1434">
      <v>3211</v>
    </oc>
    <nc r="A1434">
      <v>3205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0" sId="1" odxf="1" dxf="1">
    <oc r="A413">
      <v>3212</v>
    </oc>
    <nc r="A413">
      <v>3206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1" sId="1" odxf="1" dxf="1">
    <oc r="A1201">
      <v>3213</v>
    </oc>
    <nc r="A1201">
      <v>3207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2" sId="1" odxf="1" dxf="1">
    <oc r="A113">
      <v>3214</v>
    </oc>
    <nc r="A113">
      <v>3208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3" sId="1" odxf="1" dxf="1">
    <oc r="A1089">
      <v>3215</v>
    </oc>
    <nc r="A1089">
      <v>3209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4" sId="1" odxf="1" dxf="1">
    <oc r="A1038">
      <v>3216</v>
    </oc>
    <nc r="A1038">
      <v>3210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5" sId="1" odxf="1" dxf="1">
    <oc r="A1596">
      <v>3217</v>
    </oc>
    <nc r="A1596">
      <v>3211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6" sId="1" odxf="1" dxf="1">
    <oc r="A1833">
      <v>3218</v>
    </oc>
    <nc r="A1833">
      <v>3212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7" sId="1" odxf="1" dxf="1">
    <oc r="A2443">
      <v>3219</v>
    </oc>
    <nc r="A2443">
      <v>3213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8" sId="1" odxf="1" dxf="1">
    <oc r="A57">
      <v>3220</v>
    </oc>
    <nc r="A57">
      <v>3214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8999" sId="1" odxf="1" dxf="1">
    <oc r="A88">
      <v>3221</v>
    </oc>
    <nc r="A88">
      <v>3215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0" sId="1" odxf="1" dxf="1">
    <oc r="A934">
      <v>3222</v>
    </oc>
    <nc r="A934">
      <v>3216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1" sId="1" odxf="1" dxf="1">
    <oc r="A1161">
      <v>3223</v>
    </oc>
    <nc r="A1161">
      <v>3217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2" sId="1" odxf="1" dxf="1">
    <oc r="A666">
      <v>3224</v>
    </oc>
    <nc r="A666">
      <v>3218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3" sId="1" odxf="1" dxf="1">
    <oc r="A1640">
      <v>3225</v>
    </oc>
    <nc r="A1640">
      <v>3219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4" sId="1" odxf="1" dxf="1">
    <oc r="A3080">
      <v>3226</v>
    </oc>
    <nc r="A3080">
      <v>3220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5" sId="1" odxf="1" dxf="1">
    <oc r="A3381">
      <v>3227</v>
    </oc>
    <nc r="A3381">
      <v>3221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6" sId="1" odxf="1" dxf="1">
    <oc r="A1119">
      <v>3228</v>
    </oc>
    <nc r="A1119">
      <v>3222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7" sId="1" odxf="1" dxf="1">
    <oc r="A1120">
      <v>3229</v>
    </oc>
    <nc r="A1120">
      <v>3223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8" sId="1" odxf="1" dxf="1">
    <oc r="A1765">
      <v>3230</v>
    </oc>
    <nc r="A1765">
      <v>3224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09" sId="1" odxf="1" dxf="1">
    <oc r="A2584">
      <v>3231</v>
    </oc>
    <nc r="A2584">
      <v>3225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0" sId="1" odxf="1" dxf="1">
    <oc r="A3626">
      <v>3232</v>
    </oc>
    <nc r="A3626">
      <v>3226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1" sId="1" odxf="1" dxf="1">
    <oc r="A1559">
      <v>3233</v>
    </oc>
    <nc r="A1559">
      <v>3227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2" sId="1" odxf="1" dxf="1">
    <oc r="A1560">
      <v>3234</v>
    </oc>
    <nc r="A1560">
      <v>3228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3" sId="1" odxf="1" dxf="1">
    <oc r="A3069">
      <v>3235</v>
    </oc>
    <nc r="A3069">
      <v>3229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4" sId="1" odxf="1" dxf="1">
    <oc r="A3525">
      <v>3236</v>
    </oc>
    <nc r="A3525">
      <v>3230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5" sId="1" odxf="1" dxf="1">
    <oc r="A3526">
      <v>3237</v>
    </oc>
    <nc r="A3526">
      <v>3231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6" sId="1" odxf="1" dxf="1">
    <oc r="A2559">
      <v>3238</v>
    </oc>
    <nc r="A2559">
      <v>3232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7" sId="1" odxf="1" dxf="1">
    <oc r="A619">
      <v>3239</v>
    </oc>
    <nc r="A619">
      <v>3233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8" sId="1" odxf="1" dxf="1">
    <oc r="A913">
      <v>3240</v>
    </oc>
    <nc r="A913">
      <v>3234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19" sId="1" odxf="1" dxf="1">
    <oc r="A1646">
      <v>3241</v>
    </oc>
    <nc r="A1646">
      <v>3235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0" sId="1" odxf="1" dxf="1">
    <oc r="A1666">
      <v>3242</v>
    </oc>
    <nc r="A1666">
      <v>3236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1" sId="1" odxf="1" dxf="1">
    <oc r="A1792">
      <v>3243</v>
    </oc>
    <nc r="A1792">
      <v>3237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2" sId="1" odxf="1" dxf="1">
    <oc r="A1895">
      <v>3244</v>
    </oc>
    <nc r="A1895">
      <v>3238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3" sId="1" odxf="1" dxf="1">
    <oc r="A1896">
      <v>3245</v>
    </oc>
    <nc r="A1896">
      <v>3239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4" sId="1" odxf="1" dxf="1">
    <oc r="A3276">
      <v>3246</v>
    </oc>
    <nc r="A3276">
      <v>3240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5" sId="1" odxf="1" dxf="1">
    <oc r="A2526">
      <v>3247</v>
    </oc>
    <nc r="A2526">
      <v>3241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6" sId="1" odxf="1" dxf="1">
    <oc r="A2527">
      <v>3248</v>
    </oc>
    <nc r="A2527">
      <v>3242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7" sId="1" odxf="1" dxf="1">
    <oc r="A2528">
      <v>3249</v>
    </oc>
    <nc r="A2528">
      <v>3243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8" sId="1" odxf="1" dxf="1">
    <oc r="A2529">
      <v>3250</v>
    </oc>
    <nc r="A2529">
      <v>3244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29" sId="1" odxf="1" dxf="1">
    <oc r="A2593">
      <v>3251</v>
    </oc>
    <nc r="A2593">
      <v>3245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0" sId="1" odxf="1" dxf="1">
    <oc r="A2594">
      <v>3252</v>
    </oc>
    <nc r="A2594">
      <v>3246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1" sId="1" odxf="1" dxf="1">
    <oc r="A2595">
      <v>3253</v>
    </oc>
    <nc r="A2595">
      <v>3247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2" sId="1" odxf="1" dxf="1">
    <oc r="A2612">
      <v>3254</v>
    </oc>
    <nc r="A2612">
      <v>3248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3" sId="1" odxf="1" dxf="1">
    <oc r="A2613">
      <v>3255</v>
    </oc>
    <nc r="A2613">
      <v>3249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4" sId="1" odxf="1" dxf="1">
    <oc r="A2614">
      <v>3256</v>
    </oc>
    <nc r="A2614">
      <v>3250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5" sId="1" odxf="1" dxf="1">
    <oc r="A656">
      <v>3257</v>
    </oc>
    <nc r="A656">
      <v>3251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6" sId="1" odxf="1" dxf="1">
    <oc r="A2327">
      <v>3258</v>
    </oc>
    <nc r="A2327">
      <v>3252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7" sId="1" odxf="1" dxf="1">
    <oc r="A2609">
      <v>3259</v>
    </oc>
    <nc r="A2609">
      <v>3253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8" sId="1" odxf="1" dxf="1">
    <oc r="A3554">
      <v>3260</v>
    </oc>
    <nc r="A3554">
      <v>3254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39" sId="1" odxf="1" dxf="1">
    <oc r="A3555">
      <v>3261</v>
    </oc>
    <nc r="A3555">
      <v>3255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0" sId="1" odxf="1" dxf="1">
    <oc r="A314">
      <v>3262</v>
    </oc>
    <nc r="A314">
      <v>3256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1" sId="1" odxf="1" dxf="1">
    <oc r="A315">
      <v>3263</v>
    </oc>
    <nc r="A315">
      <v>3257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2" sId="1" odxf="1" dxf="1">
    <oc r="A316">
      <v>3264</v>
    </oc>
    <nc r="A316">
      <v>3258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3" sId="1" odxf="1" dxf="1">
    <oc r="A1174">
      <v>3265</v>
    </oc>
    <nc r="A1174">
      <v>3259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4" sId="1" odxf="1" dxf="1">
    <oc r="A1609">
      <v>3266</v>
    </oc>
    <nc r="A1609">
      <v>3260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5" sId="1" odxf="1" dxf="1">
    <oc r="A498">
      <v>3269</v>
    </oc>
    <nc r="A498">
      <v>3261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6" sId="1" odxf="1" dxf="1">
    <oc r="A1600">
      <v>3270</v>
    </oc>
    <nc r="A1600">
      <v>3262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7" sId="1" odxf="1" dxf="1">
    <oc r="A2081">
      <v>3271</v>
    </oc>
    <nc r="A2081">
      <v>3263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8" sId="1" odxf="1" dxf="1">
    <oc r="A1198">
      <v>3272</v>
    </oc>
    <nc r="A1198">
      <v>3264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49" sId="1" odxf="1" dxf="1">
    <oc r="A1221">
      <v>3273</v>
    </oc>
    <nc r="A1221">
      <v>3265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0" sId="1" odxf="1" dxf="1">
    <oc r="A1886">
      <v>3274</v>
    </oc>
    <nc r="A1886">
      <v>3266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1" sId="1" odxf="1" dxf="1">
    <oc r="A608">
      <v>3275</v>
    </oc>
    <nc r="A608">
      <v>3267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2" sId="1" odxf="1" dxf="1">
    <oc r="A851">
      <v>3276</v>
    </oc>
    <nc r="A851">
      <v>3268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3" sId="1" odxf="1" dxf="1">
    <oc r="A1067">
      <v>3277</v>
    </oc>
    <nc r="A1067">
      <v>3269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4" sId="1" odxf="1" dxf="1">
    <oc r="A1464">
      <v>3278</v>
    </oc>
    <nc r="A1464">
      <v>3270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5" sId="1" odxf="1" dxf="1">
    <oc r="A3044">
      <v>3279</v>
    </oc>
    <nc r="A3044">
      <v>3271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6" sId="1" odxf="1" dxf="1">
    <oc r="A1223">
      <v>3280</v>
    </oc>
    <nc r="A1223">
      <v>3272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7" sId="1" odxf="1" dxf="1">
    <oc r="A1224">
      <v>3281</v>
    </oc>
    <nc r="A1224">
      <v>3273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8" sId="1" odxf="1" dxf="1">
    <oc r="A2063">
      <v>3282</v>
    </oc>
    <nc r="A2063">
      <v>3274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59" sId="1" odxf="1" dxf="1">
    <oc r="A341">
      <v>3283</v>
    </oc>
    <nc r="A341">
      <v>3275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0" sId="1" odxf="1" dxf="1">
    <oc r="A1803">
      <v>3284</v>
    </oc>
    <nc r="A1803">
      <v>3276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1" sId="1" odxf="1" dxf="1">
    <oc r="A1425">
      <v>3285</v>
    </oc>
    <nc r="A1425">
      <v>3277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2" sId="1" odxf="1" dxf="1">
    <oc r="A3004">
      <v>3286</v>
    </oc>
    <nc r="A3004">
      <v>3278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3" sId="1" odxf="1" dxf="1">
    <oc r="A2514">
      <v>3287</v>
    </oc>
    <nc r="A2514">
      <v>3279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4" sId="1" odxf="1" dxf="1">
    <oc r="A1136">
      <v>3288</v>
    </oc>
    <nc r="A1136">
      <v>3280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5" sId="1" odxf="1" dxf="1">
    <oc r="A2375">
      <v>3289</v>
    </oc>
    <nc r="A2375">
      <v>3281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6" sId="1" odxf="1" dxf="1">
    <oc r="A2692">
      <v>3290</v>
    </oc>
    <nc r="A2692">
      <v>3282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7" sId="1" odxf="1" dxf="1">
    <oc r="A2225">
      <v>3291</v>
    </oc>
    <nc r="A2225">
      <v>3283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8" sId="1" odxf="1" dxf="1">
    <oc r="A2324">
      <v>3292</v>
    </oc>
    <nc r="A2324">
      <v>3284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69" sId="1" odxf="1" dxf="1">
    <oc r="A252">
      <v>3293</v>
    </oc>
    <nc r="A252">
      <v>3285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0" sId="1" odxf="1" dxf="1">
    <oc r="A446">
      <v>3294</v>
    </oc>
    <nc r="A446">
      <v>3286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1" sId="1" odxf="1" dxf="1">
    <oc r="A998">
      <v>3295</v>
    </oc>
    <nc r="A998">
      <v>3287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2" sId="1" odxf="1" dxf="1">
    <oc r="A979">
      <v>3296</v>
    </oc>
    <nc r="A979">
      <v>3288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3" sId="1" odxf="1" dxf="1">
    <oc r="A476">
      <v>3297</v>
    </oc>
    <nc r="A476">
      <v>3289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4" sId="1" odxf="1" dxf="1">
    <oc r="A512">
      <v>3298</v>
    </oc>
    <nc r="A512">
      <v>3290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5" sId="1" odxf="1" dxf="1">
    <oc r="A1924">
      <v>3299</v>
    </oc>
    <nc r="A1924">
      <v>3291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6" sId="1" odxf="1" dxf="1">
    <oc r="A957">
      <v>3300</v>
    </oc>
    <nc r="A957">
      <v>3292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7" sId="1" odxf="1" dxf="1">
    <oc r="A959">
      <v>3301</v>
    </oc>
    <nc r="A959">
      <v>3293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8" sId="1" odxf="1" dxf="1">
    <oc r="A960">
      <v>3302</v>
    </oc>
    <nc r="A960">
      <v>3294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79" sId="1" odxf="1" dxf="1">
    <oc r="A3248">
      <v>3303</v>
    </oc>
    <nc r="A3248">
      <v>3295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0" sId="1" odxf="1" dxf="1">
    <oc r="A3256">
      <v>3304</v>
    </oc>
    <nc r="A3256">
      <v>3296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1" sId="1" odxf="1" dxf="1">
    <oc r="A3259">
      <v>3305</v>
    </oc>
    <nc r="A3259">
      <v>3297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2" sId="1" odxf="1" dxf="1">
    <oc r="A2467">
      <v>3306</v>
    </oc>
    <nc r="A2467">
      <v>3298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3" sId="1" odxf="1" dxf="1">
    <oc r="A375">
      <v>3307</v>
    </oc>
    <nc r="A375">
      <v>3299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4" sId="1" odxf="1" dxf="1">
    <oc r="A1824">
      <v>3308</v>
    </oc>
    <nc r="A1824">
      <v>3300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5" sId="1" odxf="1" dxf="1">
    <oc r="A2700">
      <v>3309</v>
    </oc>
    <nc r="A2700">
      <v>3301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6" sId="1" odxf="1" dxf="1">
    <oc r="A1606">
      <v>3310</v>
    </oc>
    <nc r="A1606">
      <v>3302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7" sId="1" odxf="1" dxf="1">
    <oc r="A2587">
      <v>3311</v>
    </oc>
    <nc r="A2587">
      <v>3303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8" sId="1" odxf="1" dxf="1">
    <oc r="A1812">
      <v>3312</v>
    </oc>
    <nc r="A1812">
      <v>3304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89" sId="1" odxf="1" dxf="1">
    <oc r="A667">
      <v>3313</v>
    </oc>
    <nc r="A667">
      <v>3305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0" sId="1" odxf="1" dxf="1">
    <oc r="A670">
      <v>3314</v>
    </oc>
    <nc r="A670">
      <v>3306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1" sId="1" odxf="1" dxf="1">
    <oc r="A977">
      <v>3315</v>
    </oc>
    <nc r="A977">
      <v>3307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2" sId="1" odxf="1" dxf="1">
    <oc r="A1061">
      <v>3316</v>
    </oc>
    <nc r="A1061">
      <v>3308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3" sId="1" odxf="1" dxf="1">
    <oc r="A1179">
      <v>3317</v>
    </oc>
    <nc r="A1179">
      <v>3309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4" sId="1" odxf="1" dxf="1">
    <oc r="A1332">
      <v>3318</v>
    </oc>
    <nc r="A1332">
      <v>3310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5" sId="1" odxf="1" dxf="1">
    <oc r="A1355">
      <v>3319</v>
    </oc>
    <nc r="A1355">
      <v>3311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6" sId="1" odxf="1" dxf="1">
    <oc r="A1356">
      <v>3320</v>
    </oc>
    <nc r="A1356">
      <v>3312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7" sId="1" odxf="1" dxf="1">
    <oc r="A1795">
      <v>3321</v>
    </oc>
    <nc r="A1795">
      <v>3313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8" sId="1" odxf="1" dxf="1">
    <oc r="A1814">
      <v>3322</v>
    </oc>
    <nc r="A1814">
      <v>3314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099" sId="1" odxf="1" dxf="1">
    <oc r="A1816">
      <v>3323</v>
    </oc>
    <nc r="A1816">
      <v>3315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0" sId="1" odxf="1" dxf="1">
    <oc r="A1817">
      <v>3324</v>
    </oc>
    <nc r="A1817">
      <v>3316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1" sId="1" odxf="1" dxf="1">
    <oc r="A2851">
      <v>3325</v>
    </oc>
    <nc r="A2851">
      <v>3317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2" sId="1" odxf="1" dxf="1">
    <oc r="A2852">
      <v>3326</v>
    </oc>
    <nc r="A2852">
      <v>3318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3" sId="1" odxf="1" dxf="1">
    <oc r="A452">
      <v>3327</v>
    </oc>
    <nc r="A452">
      <v>3319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4" sId="1" odxf="1" dxf="1">
    <oc r="A1882">
      <v>3328</v>
    </oc>
    <nc r="A1882">
      <v>3320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5" sId="1" odxf="1" dxf="1">
    <oc r="A2557">
      <v>3329</v>
    </oc>
    <nc r="A2557">
      <v>3321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6" sId="1" odxf="1" dxf="1">
    <oc r="A3324">
      <v>3330</v>
    </oc>
    <nc r="A3324">
      <v>3322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7" sId="1" odxf="1" dxf="1">
    <oc r="A114">
      <v>3331</v>
    </oc>
    <nc r="A114">
      <v>3323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8" sId="1" odxf="1" dxf="1">
    <oc r="A345">
      <v>3332</v>
    </oc>
    <nc r="A345">
      <v>3324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09" sId="1" odxf="1" dxf="1">
    <oc r="A525">
      <v>3333</v>
    </oc>
    <nc r="A525">
      <v>3325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0" sId="1" odxf="1" dxf="1">
    <oc r="A629">
      <v>3334</v>
    </oc>
    <nc r="A629">
      <v>3326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1" sId="1" odxf="1" dxf="1">
    <oc r="A633">
      <v>3335</v>
    </oc>
    <nc r="A633">
      <v>3327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2" sId="1" odxf="1" dxf="1">
    <oc r="A668">
      <v>3336</v>
    </oc>
    <nc r="A668">
      <v>3328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3" sId="1" odxf="1" dxf="1">
    <oc r="A733">
      <v>3337</v>
    </oc>
    <nc r="A733">
      <v>3329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4" sId="1" odxf="1" dxf="1">
    <oc r="A755">
      <v>3338</v>
    </oc>
    <nc r="A755">
      <v>3330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5" sId="1" odxf="1" dxf="1">
    <oc r="A756">
      <v>3339</v>
    </oc>
    <nc r="A756">
      <v>3331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6" sId="1" odxf="1" dxf="1">
    <oc r="A757">
      <v>3340</v>
    </oc>
    <nc r="A757">
      <v>3332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7" sId="1" odxf="1" dxf="1">
    <oc r="A773">
      <v>3341</v>
    </oc>
    <nc r="A773">
      <v>3333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8" sId="1" odxf="1" dxf="1">
    <oc r="A789">
      <v>3342</v>
    </oc>
    <nc r="A789">
      <v>3334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19" sId="1" odxf="1" dxf="1">
    <oc r="A881">
      <v>3343</v>
    </oc>
    <nc r="A881">
      <v>3335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0" sId="1" odxf="1" dxf="1">
    <oc r="A1109">
      <v>3344</v>
    </oc>
    <nc r="A1109">
      <v>3336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1" sId="1" odxf="1" dxf="1">
    <oc r="A1121">
      <v>3345</v>
    </oc>
    <nc r="A1121">
      <v>3337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2" sId="1" odxf="1" dxf="1">
    <oc r="A1123">
      <v>3346</v>
    </oc>
    <nc r="A1123">
      <v>3338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3" sId="1" odxf="1" dxf="1">
    <oc r="A1153">
      <v>3347</v>
    </oc>
    <nc r="A1153">
      <v>3339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4" sId="1" odxf="1" dxf="1">
    <oc r="A1168">
      <v>3348</v>
    </oc>
    <nc r="A1168">
      <v>3340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5" sId="1" odxf="1" dxf="1">
    <oc r="A1339">
      <v>3349</v>
    </oc>
    <nc r="A1339">
      <v>3341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6" sId="1" odxf="1" dxf="1">
    <oc r="A1597">
      <v>3350</v>
    </oc>
    <nc r="A1597">
      <v>3342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7" sId="1" odxf="1" dxf="1">
    <oc r="A1835">
      <v>3351</v>
    </oc>
    <nc r="A1835">
      <v>3343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8" sId="1" odxf="1" dxf="1">
    <oc r="A1939">
      <v>3352</v>
    </oc>
    <nc r="A1939">
      <v>3344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29" sId="1" odxf="1" dxf="1">
    <oc r="A2125">
      <v>3353</v>
    </oc>
    <nc r="A2125">
      <v>3345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0" sId="1" odxf="1" dxf="1">
    <oc r="A2420">
      <v>3354</v>
    </oc>
    <nc r="A2420">
      <v>3346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1" sId="1" odxf="1" dxf="1">
    <oc r="A2547">
      <v>3355</v>
    </oc>
    <nc r="A2547">
      <v>3347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2" sId="1" odxf="1" dxf="1">
    <oc r="A2647">
      <v>3356</v>
    </oc>
    <nc r="A2647">
      <v>3348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3" sId="1" odxf="1" dxf="1">
    <oc r="A2867">
      <v>3357</v>
    </oc>
    <nc r="A2867">
      <v>3349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4" sId="1" odxf="1" dxf="1">
    <oc r="A2877">
      <v>3358</v>
    </oc>
    <nc r="A2877">
      <v>3350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5" sId="1" odxf="1" dxf="1">
    <oc r="A2976">
      <v>3359</v>
    </oc>
    <nc r="A2976">
      <v>3351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6" sId="1" odxf="1" dxf="1">
    <oc r="A2998">
      <v>3360</v>
    </oc>
    <nc r="A2998">
      <v>3352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7" sId="1" odxf="1" dxf="1">
    <oc r="A3003">
      <v>3361</v>
    </oc>
    <nc r="A3003">
      <v>3353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8" sId="1" odxf="1" dxf="1">
    <oc r="A3025">
      <v>3362</v>
    </oc>
    <nc r="A3025">
      <v>3354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39" sId="1" odxf="1" dxf="1">
    <oc r="A3503">
      <v>3363</v>
    </oc>
    <nc r="A3503">
      <v>3355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0" sId="1" odxf="1" dxf="1">
    <oc r="A3618">
      <v>3364</v>
    </oc>
    <nc r="A3618">
      <v>3356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1" sId="1" odxf="1" dxf="1">
    <oc r="A3181">
      <v>3365</v>
    </oc>
    <nc r="A3181">
      <v>3357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2" sId="1" odxf="1" dxf="1">
    <oc r="A272">
      <v>3366</v>
    </oc>
    <nc r="A272">
      <v>3358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3" sId="1" odxf="1" dxf="1">
    <oc r="A846">
      <v>3367</v>
    </oc>
    <nc r="A846">
      <v>3359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4" sId="1" odxf="1" dxf="1">
    <oc r="A1335">
      <v>3368</v>
    </oc>
    <nc r="A1335">
      <v>3360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5" sId="1" odxf="1" dxf="1">
    <oc r="A2219">
      <v>3369</v>
    </oc>
    <nc r="A2219">
      <v>3361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6" sId="1" odxf="1" dxf="1">
    <oc r="A2293">
      <v>3370</v>
    </oc>
    <nc r="A2293">
      <v>3362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7" sId="1" odxf="1" dxf="1">
    <oc r="A2303">
      <v>3371</v>
    </oc>
    <nc r="A2303">
      <v>3363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8" sId="1" odxf="1" dxf="1">
    <oc r="A3249">
      <v>3372</v>
    </oc>
    <nc r="A3249">
      <v>3364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49" sId="1" odxf="1" dxf="1">
    <oc r="A617">
      <v>3373</v>
    </oc>
    <nc r="A617">
      <v>3365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0" sId="1" odxf="1" dxf="1">
    <oc r="A688">
      <v>3374</v>
    </oc>
    <nc r="A688">
      <v>3366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1" sId="1" odxf="1" dxf="1">
    <oc r="A335">
      <v>3375</v>
    </oc>
    <nc r="A335">
      <v>3367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2" sId="1" odxf="1" dxf="1">
    <oc r="A832">
      <v>3376</v>
    </oc>
    <nc r="A832">
      <v>3368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3" sId="1" odxf="1" dxf="1">
    <oc r="A1791">
      <v>3377</v>
    </oc>
    <nc r="A1791">
      <v>3369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4" sId="1" odxf="1" dxf="1">
    <oc r="A631">
      <v>3378</v>
    </oc>
    <nc r="A631">
      <v>3370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5" sId="1" odxf="1" dxf="1">
    <oc r="A2688">
      <v>3379</v>
    </oc>
    <nc r="A2688">
      <v>3371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6" sId="1" odxf="1" dxf="1">
    <oc r="A2798">
      <v>3380</v>
    </oc>
    <nc r="A2798">
      <v>3372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7" sId="1" odxf="1" dxf="1">
    <oc r="A3277">
      <v>3381</v>
    </oc>
    <nc r="A3277">
      <v>3373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8" sId="1" odxf="1" dxf="1">
    <oc r="A3341">
      <v>3382</v>
    </oc>
    <nc r="A3341">
      <v>3374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59" sId="1" odxf="1" dxf="1">
    <oc r="A2004">
      <v>3383</v>
    </oc>
    <nc r="A2004">
      <v>3375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0" sId="1" odxf="1" dxf="1">
    <oc r="A1602">
      <v>3384</v>
    </oc>
    <nc r="A1602">
      <v>3376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1" sId="1" odxf="1" dxf="1">
    <oc r="A3170">
      <v>3385</v>
    </oc>
    <nc r="A3170">
      <v>3377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2" sId="1" odxf="1" dxf="1">
    <oc r="A3171">
      <v>3386</v>
    </oc>
    <nc r="A3171">
      <v>3378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3" sId="1" odxf="1" dxf="1">
    <oc r="A862">
      <v>3387</v>
    </oc>
    <nc r="A862">
      <v>3379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4" sId="1" odxf="1" dxf="1">
    <oc r="A1399">
      <v>3388</v>
    </oc>
    <nc r="A1399">
      <v>3380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5" sId="1" odxf="1" dxf="1">
    <oc r="A1426">
      <v>3389</v>
    </oc>
    <nc r="A1426">
      <v>3381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6" sId="1" odxf="1" dxf="1">
    <oc r="A1690">
      <v>3390</v>
    </oc>
    <nc r="A1690">
      <v>3382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7" sId="1" odxf="1" dxf="1">
    <oc r="A2601">
      <v>3391</v>
    </oc>
    <nc r="A2601">
      <v>3383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8" sId="1" odxf="1" dxf="1">
    <oc r="A3488">
      <v>3392</v>
    </oc>
    <nc r="A3488">
      <v>3384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69" sId="1" odxf="1" dxf="1">
    <oc r="A511">
      <v>3393</v>
    </oc>
    <nc r="A511">
      <v>3385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0" sId="1" odxf="1" dxf="1">
    <oc r="A532">
      <v>3394</v>
    </oc>
    <nc r="A532">
      <v>3386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1" sId="1" odxf="1" dxf="1">
    <oc r="A2438">
      <v>3395</v>
    </oc>
    <nc r="A2438">
      <v>3387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2" sId="1" odxf="1" dxf="1">
    <oc r="A3601">
      <v>3396</v>
    </oc>
    <nc r="A3601">
      <v>3388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3" sId="1" odxf="1" dxf="1">
    <oc r="A1960">
      <v>3397</v>
    </oc>
    <nc r="A1960">
      <v>3389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4" sId="1" odxf="1" dxf="1">
    <oc r="A3661">
      <v>3398</v>
    </oc>
    <nc r="A3661">
      <v>3390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5" sId="1" odxf="1" dxf="1">
    <oc r="A3362">
      <v>3399</v>
    </oc>
    <nc r="A3362">
      <v>3391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6" sId="1" odxf="1" dxf="1">
    <oc r="A3365">
      <v>3400</v>
    </oc>
    <nc r="A3365">
      <v>3392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7" sId="1" odxf="1" dxf="1">
    <oc r="A3366">
      <v>3401</v>
    </oc>
    <nc r="A3366">
      <v>3393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8" sId="1" odxf="1" dxf="1">
    <oc r="A3544">
      <v>3402</v>
    </oc>
    <nc r="A3544">
      <v>3394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79" sId="1" odxf="1" dxf="1">
    <oc r="A3563">
      <v>3403</v>
    </oc>
    <nc r="A3563">
      <v>3395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0" sId="1" odxf="1" dxf="1">
    <oc r="A3666">
      <v>3404</v>
    </oc>
    <nc r="A3666">
      <v>3396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1" sId="1" odxf="1" dxf="1">
    <oc r="A1761">
      <v>3405</v>
    </oc>
    <nc r="A1761">
      <v>3397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2" sId="1" odxf="1" dxf="1">
    <oc r="A139">
      <v>3406</v>
    </oc>
    <nc r="A139">
      <v>3398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3" sId="1" odxf="1" dxf="1">
    <oc r="A412">
      <v>3407</v>
    </oc>
    <nc r="A412">
      <v>3399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4" sId="1" odxf="1" dxf="1">
    <oc r="A3418">
      <v>3408</v>
    </oc>
    <nc r="A3418">
      <v>3400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5" sId="1" odxf="1" dxf="1">
    <oc r="A3439">
      <v>3409</v>
    </oc>
    <nc r="A3439">
      <v>3401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6" sId="1" odxf="1" dxf="1">
    <oc r="A2202">
      <v>3410</v>
    </oc>
    <nc r="A2202">
      <v>3402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7" sId="1" odxf="1" dxf="1">
    <oc r="A2366">
      <v>3411</v>
    </oc>
    <nc r="A2366">
      <v>3403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8" sId="1" odxf="1" dxf="1">
    <oc r="A3275">
      <v>3412</v>
    </oc>
    <nc r="A3275">
      <v>3404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89" sId="1" odxf="1" dxf="1">
    <oc r="A1767">
      <v>3413</v>
    </oc>
    <nc r="A1767">
      <v>3405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0" sId="1" odxf="1" dxf="1">
    <oc r="A2653">
      <v>3414</v>
    </oc>
    <nc r="A2653">
      <v>3406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1" sId="1" odxf="1" dxf="1">
    <oc r="A490">
      <v>3415</v>
    </oc>
    <nc r="A490">
      <v>3407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2" sId="1" odxf="1" dxf="1">
    <oc r="A1839">
      <v>3416</v>
    </oc>
    <nc r="A1839">
      <v>3408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3" sId="1" odxf="1" dxf="1">
    <oc r="A2789">
      <v>3417</v>
    </oc>
    <nc r="A2789">
      <v>3409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4" sId="1" odxf="1" dxf="1">
    <oc r="A435">
      <v>3418</v>
    </oc>
    <nc r="A435">
      <v>3410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5" sId="1" odxf="1" dxf="1">
    <oc r="A438">
      <v>3419</v>
    </oc>
    <nc r="A438">
      <v>3411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6" sId="1" odxf="1" dxf="1">
    <oc r="A3513">
      <v>3420</v>
    </oc>
    <nc r="A3513">
      <v>3412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7" sId="1" odxf="1" dxf="1">
    <oc r="A3533">
      <v>3421</v>
    </oc>
    <nc r="A3533">
      <v>3413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8" sId="1" odxf="1" dxf="1">
    <oc r="A3087">
      <v>3422</v>
    </oc>
    <nc r="A3087">
      <v>3414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199" sId="1" odxf="1" dxf="1">
    <oc r="A2121">
      <v>3423</v>
    </oc>
    <nc r="A2121">
      <v>3415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0" sId="1" odxf="1" dxf="1">
    <oc r="A1104">
      <v>3424</v>
    </oc>
    <nc r="A1104">
      <v>3416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1" sId="1" odxf="1" dxf="1">
    <oc r="A2314">
      <v>3425</v>
    </oc>
    <nc r="A2314">
      <v>3417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2" sId="1" odxf="1" dxf="1">
    <oc r="A2315">
      <v>3426</v>
    </oc>
    <nc r="A2315">
      <v>3418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3" sId="1" odxf="1" dxf="1">
    <oc r="A2842">
      <v>3427</v>
    </oc>
    <nc r="A2842">
      <v>3419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4" sId="1" odxf="1" dxf="1">
    <oc r="A115">
      <v>3428</v>
    </oc>
    <nc r="A115">
      <v>3420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5" sId="1" odxf="1" dxf="1">
    <oc r="A273">
      <v>3429</v>
    </oc>
    <nc r="A273">
      <v>3421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6" sId="1" odxf="1" dxf="1">
    <oc r="A2070">
      <v>3430</v>
    </oc>
    <nc r="A2070">
      <v>3422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7" sId="1" odxf="1" dxf="1">
    <oc r="A2066">
      <v>3431</v>
    </oc>
    <nc r="A2066">
      <v>3423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8" sId="1" odxf="1" dxf="1">
    <oc r="A2090">
      <v>3432</v>
    </oc>
    <nc r="A2090">
      <v>3424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09" sId="1" odxf="1" dxf="1">
    <oc r="A552">
      <v>3433</v>
    </oc>
    <nc r="A552">
      <v>3425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0" sId="1" odxf="1" dxf="1">
    <oc r="A3">
      <v>3434</v>
    </oc>
    <nc r="A3">
      <v>3426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1" sId="1" odxf="1" dxf="1">
    <oc r="A1892">
      <v>3435</v>
    </oc>
    <nc r="A1892">
      <v>3427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2" sId="1" odxf="1" dxf="1">
    <oc r="A1669">
      <v>3436</v>
    </oc>
    <nc r="A1669">
      <v>3428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3" sId="1" odxf="1" dxf="1">
    <oc r="A1972">
      <v>3437</v>
    </oc>
    <nc r="A1972">
      <v>3429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4" sId="1" odxf="1" dxf="1">
    <oc r="A3024">
      <v>3438</v>
    </oc>
    <nc r="A3024">
      <v>3430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5" sId="1" odxf="1" dxf="1">
    <oc r="A1670">
      <v>3439</v>
    </oc>
    <nc r="A1670">
      <v>3431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6" sId="1" odxf="1" dxf="1">
    <oc r="A917">
      <v>3440</v>
    </oc>
    <nc r="A917">
      <v>3432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7" sId="1" odxf="1" dxf="1">
    <oc r="A1066">
      <v>3441</v>
    </oc>
    <nc r="A1066">
      <v>3433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8" sId="1" odxf="1" dxf="1">
    <oc r="A1763">
      <v>3442</v>
    </oc>
    <nc r="A1763">
      <v>3434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19" sId="1" odxf="1" dxf="1">
    <oc r="A1051">
      <v>3443</v>
    </oc>
    <nc r="A1051">
      <v>3435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0" sId="1" odxf="1" dxf="1">
    <oc r="A1429">
      <v>3444</v>
    </oc>
    <nc r="A1429">
      <v>3436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1" sId="1" odxf="1" dxf="1">
    <oc r="A2487">
      <v>3445</v>
    </oc>
    <nc r="A2487">
      <v>3437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2" sId="1" odxf="1" dxf="1">
    <oc r="A3506">
      <v>3446</v>
    </oc>
    <nc r="A3506">
      <v>3438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3" sId="1" odxf="1" dxf="1">
    <oc r="A42">
      <v>3447</v>
    </oc>
    <nc r="A42">
      <v>3439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4" sId="1" odxf="1" dxf="1">
    <oc r="A398">
      <v>3448</v>
    </oc>
    <nc r="A398">
      <v>3440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5" sId="1" odxf="1" dxf="1">
    <oc r="A879">
      <v>3449</v>
    </oc>
    <nc r="A879">
      <v>3441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6" sId="1" odxf="1" dxf="1">
    <oc r="A1087">
      <v>3450</v>
    </oc>
    <nc r="A1087">
      <v>3442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7" sId="1" odxf="1" dxf="1">
    <oc r="A1956">
      <v>3451</v>
    </oc>
    <nc r="A1956">
      <v>3443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8" sId="1" odxf="1" dxf="1">
    <oc r="A2141">
      <v>3452</v>
    </oc>
    <nc r="A2141">
      <v>3444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29" sId="1" odxf="1" dxf="1">
    <oc r="A2142">
      <v>3453</v>
    </oc>
    <nc r="A2142">
      <v>3445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0" sId="1" odxf="1" dxf="1">
    <oc r="A2143">
      <v>3454</v>
    </oc>
    <nc r="A2143">
      <v>3446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1" sId="1" odxf="1" dxf="1">
    <oc r="A2144">
      <v>3455</v>
    </oc>
    <nc r="A2144">
      <v>3447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2" sId="1" odxf="1" dxf="1">
    <oc r="A2425">
      <v>3456</v>
    </oc>
    <nc r="A2425">
      <v>3448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3" sId="1" odxf="1" dxf="1">
    <oc r="A1068">
      <v>3457</v>
    </oc>
    <nc r="A1068">
      <v>3449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4" sId="1" odxf="1" dxf="1">
    <oc r="A1724">
      <v>3458</v>
    </oc>
    <nc r="A1724">
      <v>3450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5" sId="1" odxf="1" dxf="1">
    <oc r="A1740">
      <v>3459</v>
    </oc>
    <nc r="A1740">
      <v>3451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6" sId="1" odxf="1" dxf="1">
    <oc r="A2723">
      <v>3460</v>
    </oc>
    <nc r="A2723">
      <v>3452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7" sId="1" odxf="1" dxf="1">
    <oc r="A2724">
      <v>3461</v>
    </oc>
    <nc r="A2724">
      <v>3453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8" sId="1" odxf="1" dxf="1">
    <oc r="A2725">
      <v>3462</v>
    </oc>
    <nc r="A2725">
      <v>3454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39" sId="1" odxf="1" dxf="1">
    <oc r="A2726">
      <v>3463</v>
    </oc>
    <nc r="A2726">
      <v>3455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0" sId="1" odxf="1" dxf="1">
    <oc r="A2737">
      <v>3464</v>
    </oc>
    <nc r="A2737">
      <v>3456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1" sId="1" odxf="1" dxf="1">
    <oc r="A2738">
      <v>3465</v>
    </oc>
    <nc r="A2738">
      <v>3457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2" sId="1" odxf="1" dxf="1">
    <oc r="A3029">
      <v>3466</v>
    </oc>
    <nc r="A3029">
      <v>3458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3" sId="1" odxf="1" dxf="1">
    <oc r="A3449">
      <v>3467</v>
    </oc>
    <nc r="A3449">
      <v>3459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4" sId="1" odxf="1" dxf="1">
    <oc r="A1381">
      <v>3468</v>
    </oc>
    <nc r="A1381">
      <v>3460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5" sId="1" odxf="1" dxf="1">
    <oc r="A310">
      <v>3469</v>
    </oc>
    <nc r="A310">
      <v>3461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6" sId="1" odxf="1" dxf="1">
    <oc r="A1035">
      <v>3470</v>
    </oc>
    <nc r="A1035">
      <v>3462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7" sId="1" odxf="1" dxf="1">
    <oc r="A2892">
      <v>3471</v>
    </oc>
    <nc r="A2892">
      <v>3463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8" sId="1" odxf="1" dxf="1">
    <oc r="A2893">
      <v>3472</v>
    </oc>
    <nc r="A2893">
      <v>3464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49" sId="1" odxf="1" dxf="1">
    <oc r="A2894">
      <v>3473</v>
    </oc>
    <nc r="A2894">
      <v>3465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0" sId="1" odxf="1" dxf="1">
    <oc r="A2895">
      <v>3474</v>
    </oc>
    <nc r="A2895">
      <v>3466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1" sId="1" odxf="1" dxf="1">
    <oc r="A2896">
      <v>3475</v>
    </oc>
    <nc r="A2896">
      <v>3467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2" sId="1" odxf="1" dxf="1">
    <oc r="A2970">
      <v>3476</v>
    </oc>
    <nc r="A2970">
      <v>3468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3" sId="1" odxf="1" dxf="1">
    <oc r="A1092">
      <v>3477</v>
    </oc>
    <nc r="A1092">
      <v>3469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4" sId="1" odxf="1" dxf="1">
    <oc r="A2648">
      <v>3478</v>
    </oc>
    <nc r="A2648">
      <v>3470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5" sId="1" odxf="1" dxf="1">
    <oc r="A2975">
      <v>3479</v>
    </oc>
    <nc r="A2975">
      <v>3471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6" sId="1" odxf="1" dxf="1">
    <oc r="A3144">
      <v>3480</v>
    </oc>
    <nc r="A3144">
      <v>3472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7" sId="1" odxf="1" dxf="1">
    <oc r="A780">
      <v>3481</v>
    </oc>
    <nc r="A780">
      <v>3473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8" sId="1" odxf="1" dxf="1">
    <oc r="A819">
      <v>3482</v>
    </oc>
    <nc r="A819">
      <v>3474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59" sId="1" odxf="1" dxf="1">
    <oc r="A1774">
      <v>3483</v>
    </oc>
    <nc r="A1774">
      <v>3475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0" sId="1" odxf="1" dxf="1">
    <oc r="A1775">
      <v>3484</v>
    </oc>
    <nc r="A1775">
      <v>3476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1" sId="1" odxf="1" dxf="1">
    <oc r="A1776">
      <v>3485</v>
    </oc>
    <nc r="A1776">
      <v>3477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2" sId="1" odxf="1" dxf="1">
    <oc r="A1000">
      <v>3486</v>
    </oc>
    <nc r="A1000">
      <v>3478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3" sId="1" odxf="1" dxf="1">
    <oc r="A3106">
      <v>3487</v>
    </oc>
    <nc r="A3106">
      <v>3479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4" sId="1" odxf="1" dxf="1">
    <oc r="A687">
      <v>3488</v>
    </oc>
    <nc r="A687">
      <v>3480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5" sId="1" odxf="1" dxf="1">
    <oc r="A258">
      <v>3489</v>
    </oc>
    <nc r="A258">
      <v>3481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6" sId="1" odxf="1" dxf="1">
    <oc r="A2208">
      <v>3490</v>
    </oc>
    <nc r="A2208">
      <v>3482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7" sId="1" odxf="1" dxf="1">
    <oc r="A2676">
      <v>3491</v>
    </oc>
    <nc r="A2676">
      <v>3483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8" sId="1" odxf="1" dxf="1">
    <oc r="A1058">
      <v>3492</v>
    </oc>
    <nc r="A1058">
      <v>3484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69" sId="1" odxf="1" dxf="1">
    <oc r="A2017">
      <v>3493</v>
    </oc>
    <nc r="A2017">
      <v>3485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0" sId="1" odxf="1" dxf="1">
    <oc r="A2018">
      <v>3494</v>
    </oc>
    <nc r="A2018">
      <v>3486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1" sId="1" odxf="1" dxf="1">
    <oc r="A2019">
      <v>3495</v>
    </oc>
    <nc r="A2019">
      <v>3487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2" sId="1" odxf="1" dxf="1">
    <oc r="A2020">
      <v>3496</v>
    </oc>
    <nc r="A2020">
      <v>3488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3" sId="1" odxf="1" dxf="1">
    <oc r="A1858">
      <v>3497</v>
    </oc>
    <nc r="A1858">
      <v>3489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4" sId="1" odxf="1" dxf="1">
    <oc r="A1874">
      <v>3498</v>
    </oc>
    <nc r="A1874">
      <v>3490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5" sId="1" odxf="1" dxf="1">
    <oc r="A2658">
      <v>3499</v>
    </oc>
    <nc r="A2658">
      <v>3491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6" sId="1" odxf="1" dxf="1">
    <oc r="A2682">
      <v>3500</v>
    </oc>
    <nc r="A2682">
      <v>3492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7" sId="1" odxf="1" dxf="1">
    <oc r="A1831">
      <v>3501</v>
    </oc>
    <nc r="A1831">
      <v>3493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8" sId="1" odxf="1" dxf="1">
    <oc r="A275">
      <v>3502</v>
    </oc>
    <nc r="A275">
      <v>3494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79" sId="1" odxf="1" dxf="1">
    <oc r="A276">
      <v>3503</v>
    </oc>
    <nc r="A276">
      <v>3495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0" sId="1" odxf="1" dxf="1">
    <oc r="A277">
      <v>3504</v>
    </oc>
    <nc r="A277">
      <v>3496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1" sId="1" odxf="1" dxf="1">
    <oc r="A253">
      <v>3505</v>
    </oc>
    <nc r="A253">
      <v>3497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2" sId="1" odxf="1" dxf="1">
    <oc r="A1865">
      <v>3506</v>
    </oc>
    <nc r="A1865">
      <v>3498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3" sId="1" odxf="1" dxf="1">
    <oc r="A956">
      <v>3507</v>
    </oc>
    <nc r="A956">
      <v>3499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4" sId="1" odxf="1" dxf="1">
    <oc r="A2931">
      <v>3508</v>
    </oc>
    <nc r="A2931">
      <v>3500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5" sId="1" odxf="1" dxf="1">
    <oc r="A3455">
      <v>3509</v>
    </oc>
    <nc r="A3455">
      <v>3501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6" sId="1" odxf="1" dxf="1">
    <oc r="A2717">
      <v>3510</v>
    </oc>
    <nc r="A2717">
      <v>3502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7" sId="1" odxf="1" dxf="1">
    <oc r="A2008">
      <v>3511</v>
    </oc>
    <nc r="A2008">
      <v>3503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8" sId="1" odxf="1" dxf="1">
    <oc r="A1628">
      <v>3512</v>
    </oc>
    <nc r="A1628">
      <v>3504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89" sId="1" odxf="1" dxf="1">
    <oc r="A529">
      <v>3513</v>
    </oc>
    <nc r="A529">
      <v>3505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0" sId="1" odxf="1" dxf="1">
    <oc r="A530">
      <v>3514</v>
    </oc>
    <nc r="A530">
      <v>3506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1" sId="1" odxf="1" dxf="1">
    <oc r="A531">
      <v>3515</v>
    </oc>
    <nc r="A531">
      <v>3507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2" sId="1" odxf="1" dxf="1">
    <oc r="A1536">
      <v>3516</v>
    </oc>
    <nc r="A1536">
      <v>3508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3" sId="1" odxf="1" dxf="1">
    <oc r="A2365">
      <v>3517</v>
    </oc>
    <nc r="A2365">
      <v>3509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4" sId="1" odxf="1" dxf="1">
    <oc r="A2508">
      <v>3518</v>
    </oc>
    <nc r="A2508">
      <v>3510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5" sId="1" odxf="1" dxf="1">
    <oc r="A2664">
      <v>3519</v>
    </oc>
    <nc r="A2664">
      <v>3511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6" sId="1" odxf="1" dxf="1">
    <oc r="A2680">
      <v>3520</v>
    </oc>
    <nc r="A2680">
      <v>3512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7" sId="1" odxf="1" dxf="1">
    <oc r="A2689">
      <v>3521</v>
    </oc>
    <nc r="A2689">
      <v>3513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8" sId="1" odxf="1" dxf="1">
    <oc r="A3101">
      <v>3522</v>
    </oc>
    <nc r="A3101">
      <v>3514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299" sId="1" odxf="1" dxf="1">
    <oc r="A16">
      <v>3523</v>
    </oc>
    <nc r="A16">
      <v>3515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0" sId="1" odxf="1" dxf="1">
    <oc r="A724">
      <v>3524</v>
    </oc>
    <nc r="A724">
      <v>3516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1" sId="1" odxf="1" dxf="1">
    <oc r="A725">
      <v>3525</v>
    </oc>
    <nc r="A725">
      <v>3517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2" sId="1" odxf="1" dxf="1">
    <oc r="A996">
      <v>3526</v>
    </oc>
    <nc r="A996">
      <v>3518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3" sId="1" odxf="1" dxf="1">
    <oc r="A1303">
      <v>3527</v>
    </oc>
    <nc r="A1303">
      <v>3519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4" sId="1" odxf="1" dxf="1">
    <oc r="A1304">
      <v>3528</v>
    </oc>
    <nc r="A1304">
      <v>3520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5" sId="1" odxf="1" dxf="1">
    <oc r="A2949">
      <v>3529</v>
    </oc>
    <nc r="A2949">
      <v>3521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6" sId="1" odxf="1" dxf="1">
    <oc r="A2876">
      <v>3530</v>
    </oc>
    <nc r="A2876">
      <v>3522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7" sId="1" odxf="1" dxf="1">
    <oc r="A1878">
      <v>3531</v>
    </oc>
    <nc r="A1878">
      <v>3523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8" sId="1" odxf="1" dxf="1">
    <oc r="A2937">
      <v>3532</v>
    </oc>
    <nc r="A2937">
      <v>3524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09" sId="1" odxf="1" dxf="1">
    <oc r="A1421">
      <v>3533</v>
    </oc>
    <nc r="A1421">
      <v>3525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0" sId="1" odxf="1" dxf="1">
    <oc r="A1757">
      <v>3534</v>
    </oc>
    <nc r="A1757">
      <v>3526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1" sId="1" odxf="1" dxf="1">
    <oc r="A2837">
      <v>3535</v>
    </oc>
    <nc r="A2837">
      <v>3527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2" sId="1" odxf="1" dxf="1">
    <oc r="A731">
      <v>3536</v>
    </oc>
    <nc r="A731">
      <v>3528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3" sId="1" odxf="1" dxf="1">
    <oc r="A745">
      <v>3537</v>
    </oc>
    <nc r="A745">
      <v>3529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4" sId="1" odxf="1" dxf="1">
    <oc r="A1378">
      <v>3538</v>
    </oc>
    <nc r="A1378">
      <v>3530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5" sId="1" odxf="1" dxf="1">
    <oc r="A1379">
      <v>3539</v>
    </oc>
    <nc r="A1379">
      <v>3531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6" sId="1" odxf="1" dxf="1">
    <oc r="A1380">
      <v>3540</v>
    </oc>
    <nc r="A1380">
      <v>3532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7" sId="1" odxf="1" dxf="1">
    <oc r="A1805">
      <v>3541</v>
    </oc>
    <nc r="A1805">
      <v>3533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8" sId="1" odxf="1" dxf="1">
    <oc r="A2105">
      <v>3542</v>
    </oc>
    <nc r="A2105">
      <v>3534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19" sId="1" odxf="1" dxf="1">
    <oc r="A2698">
      <v>3543</v>
    </oc>
    <nc r="A2698">
      <v>3535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0" sId="1" odxf="1" dxf="1">
    <oc r="A2699">
      <v>3544</v>
    </oc>
    <nc r="A2699">
      <v>3536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1" sId="1" odxf="1" dxf="1">
    <oc r="A2582">
      <v>3545</v>
    </oc>
    <nc r="A2582">
      <v>3537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2" sId="1" odxf="1" dxf="1">
    <oc r="A3067">
      <v>3546</v>
    </oc>
    <nc r="A3067">
      <v>3538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3" sId="1" odxf="1" dxf="1">
    <oc r="A869">
      <v>3547</v>
    </oc>
    <nc r="A869">
      <v>3539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4" sId="1" odxf="1" dxf="1">
    <oc r="A1964">
      <v>3548</v>
    </oc>
    <nc r="A1964">
      <v>3540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5" sId="1" odxf="1" dxf="1">
    <oc r="A2781">
      <v>3549</v>
    </oc>
    <nc r="A2781">
      <v>3541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6" sId="1" odxf="1" dxf="1">
    <oc r="A655">
      <v>3550</v>
    </oc>
    <nc r="A655">
      <v>3542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7" sId="1" odxf="1" dxf="1">
    <oc r="A707">
      <v>3551</v>
    </oc>
    <nc r="A707">
      <v>3543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8" sId="1" odxf="1" dxf="1">
    <oc r="A721">
      <v>3552</v>
    </oc>
    <nc r="A721">
      <v>3544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29" sId="1" odxf="1" dxf="1">
    <oc r="A1667">
      <v>3553</v>
    </oc>
    <nc r="A1667">
      <v>3545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0" sId="1" odxf="1" dxf="1">
    <oc r="A1668">
      <v>3554</v>
    </oc>
    <nc r="A1668">
      <v>3546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1" sId="1" odxf="1" dxf="1">
    <oc r="A1999">
      <v>3555</v>
    </oc>
    <nc r="A1999">
      <v>3547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2" sId="1" odxf="1" dxf="1">
    <oc r="A2954">
      <v>3556</v>
    </oc>
    <nc r="A2954">
      <v>3548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3" sId="1" odxf="1" dxf="1">
    <oc r="A3121">
      <v>3557</v>
    </oc>
    <nc r="A3121">
      <v>3549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4" sId="1" odxf="1" dxf="1">
    <oc r="A162">
      <v>3558</v>
    </oc>
    <nc r="A162">
      <v>3550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5" sId="1" odxf="1" dxf="1">
    <oc r="A2051">
      <v>3559</v>
    </oc>
    <nc r="A2051">
      <v>3551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6" sId="1" odxf="1" dxf="1">
    <oc r="A2946">
      <v>3560</v>
    </oc>
    <nc r="A2946">
      <v>3552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7" sId="1" odxf="1" dxf="1">
    <oc r="A1176">
      <v>3561</v>
    </oc>
    <nc r="A1176">
      <v>3553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8" sId="1" odxf="1" dxf="1">
    <oc r="A28">
      <v>3562</v>
    </oc>
    <nc r="A28">
      <v>3554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39" sId="1" odxf="1" dxf="1">
    <oc r="A914">
      <v>3563</v>
    </oc>
    <nc r="A914">
      <v>3555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0" sId="1" odxf="1" dxf="1">
    <oc r="A1941">
      <v>3564</v>
    </oc>
    <nc r="A1941">
      <v>3556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1" sId="1" odxf="1" dxf="1">
    <oc r="A2068">
      <v>3565</v>
    </oc>
    <nc r="A2068">
      <v>3557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2" sId="1" odxf="1" dxf="1">
    <oc r="A2978">
      <v>3566</v>
    </oc>
    <nc r="A2978">
      <v>3558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3" sId="1" odxf="1" dxf="1">
    <oc r="A2361">
      <v>3567</v>
    </oc>
    <nc r="A2361">
      <v>3559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4" sId="1" odxf="1" dxf="1">
    <oc r="A1064">
      <v>3568</v>
    </oc>
    <nc r="A1064">
      <v>3560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5" sId="1" odxf="1" dxf="1">
    <oc r="A3590">
      <v>3569</v>
    </oc>
    <nc r="A3590">
      <v>3561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6" sId="1" odxf="1" dxf="1">
    <oc r="A976">
      <v>3570</v>
    </oc>
    <nc r="A976">
      <v>3562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7" sId="1" odxf="1" dxf="1">
    <oc r="A1796">
      <v>3571</v>
    </oc>
    <nc r="A1796">
      <v>3563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8" sId="1" odxf="1" dxf="1">
    <oc r="A1815">
      <v>3572</v>
    </oc>
    <nc r="A1815">
      <v>3564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49" sId="1" odxf="1" dxf="1">
    <oc r="A3255">
      <v>3573</v>
    </oc>
    <nc r="A3255">
      <v>3565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0" sId="1" odxf="1" dxf="1">
    <oc r="A2919">
      <v>3574</v>
    </oc>
    <nc r="A2919">
      <v>3566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1" sId="1" odxf="1" dxf="1">
    <oc r="A3534">
      <v>3575</v>
    </oc>
    <nc r="A3534">
      <v>3567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2" sId="1" odxf="1" dxf="1">
    <oc r="A3241">
      <v>3576</v>
    </oc>
    <nc r="A3241">
      <v>3568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3" sId="1" odxf="1" dxf="1">
    <oc r="A1748">
      <v>3577</v>
    </oc>
    <nc r="A1748">
      <v>3569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4" sId="1" odxf="1" dxf="1">
    <oc r="A2129">
      <v>3578</v>
    </oc>
    <nc r="A2129">
      <v>3570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5" sId="1" odxf="1" dxf="1">
    <oc r="A142">
      <v>3579</v>
    </oc>
    <nc r="A142">
      <v>3571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6" sId="1" odxf="1" dxf="1">
    <oc r="A2140">
      <v>3580</v>
    </oc>
    <nc r="A2140">
      <v>3572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7" sId="1" odxf="1" dxf="1">
    <oc r="A647">
      <v>3581</v>
    </oc>
    <nc r="A647">
      <v>3573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8" sId="1" odxf="1" dxf="1">
    <oc r="A648">
      <v>3582</v>
    </oc>
    <nc r="A648">
      <v>3574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59" sId="1" odxf="1" dxf="1">
    <oc r="A1441">
      <v>3583</v>
    </oc>
    <nc r="A1441">
      <v>3575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0" sId="1" odxf="1" dxf="1">
    <oc r="A1442">
      <v>3584</v>
    </oc>
    <nc r="A1442">
      <v>3576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1" sId="1" odxf="1" dxf="1">
    <oc r="A486">
      <v>3585</v>
    </oc>
    <nc r="A486">
      <v>3577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2" sId="1" odxf="1" dxf="1">
    <oc r="A3288">
      <v>3586</v>
    </oc>
    <nc r="A3288">
      <v>3578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3" sId="1" odxf="1" dxf="1">
    <oc r="A3289">
      <v>3587</v>
    </oc>
    <nc r="A3289">
      <v>3579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4" sId="1" odxf="1" dxf="1">
    <oc r="A3290">
      <v>3588</v>
    </oc>
    <nc r="A3290">
      <v>3580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5" sId="1" odxf="1" dxf="1">
    <oc r="A3301">
      <v>3589</v>
    </oc>
    <nc r="A3301">
      <v>3581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6" sId="1" odxf="1" dxf="1">
    <oc r="A3302">
      <v>3590</v>
    </oc>
    <nc r="A3302">
      <v>3582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7" sId="1" odxf="1" dxf="1">
    <oc r="A689">
      <v>3591</v>
    </oc>
    <nc r="A689">
      <v>3583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8" sId="1" odxf="1" dxf="1">
    <oc r="A1537">
      <v>3592</v>
    </oc>
    <nc r="A1537">
      <v>3584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69" sId="1" odxf="1" dxf="1">
    <oc r="A729">
      <v>3593</v>
    </oc>
    <nc r="A729">
      <v>3585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0" sId="1" odxf="1" dxf="1">
    <oc r="A741">
      <v>3594</v>
    </oc>
    <nc r="A741">
      <v>3586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1" sId="1" odxf="1" dxf="1">
    <oc r="A785">
      <v>3595</v>
    </oc>
    <nc r="A785">
      <v>3587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2" sId="1" odxf="1" dxf="1">
    <oc r="A58">
      <v>3596</v>
    </oc>
    <nc r="A58">
      <v>3588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3" sId="1" odxf="1" dxf="1">
    <oc r="A89">
      <v>3597</v>
    </oc>
    <nc r="A89">
      <v>3589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4" sId="1" odxf="1" dxf="1">
    <oc r="A3582">
      <v>3598</v>
    </oc>
    <nc r="A3582">
      <v>3590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5" sId="1" odxf="1" dxf="1">
    <oc r="A400">
      <v>3599</v>
    </oc>
    <nc r="A400">
      <v>3591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6" sId="1" odxf="1" dxf="1">
    <oc r="A1980">
      <v>3600</v>
    </oc>
    <nc r="A1980">
      <v>3592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7" sId="1" odxf="1" dxf="1">
    <oc r="A2312">
      <v>3601</v>
    </oc>
    <nc r="A2312">
      <v>3593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8" sId="1" odxf="1" dxf="1">
    <oc r="A313">
      <v>3602</v>
    </oc>
    <nc r="A313">
      <v>3594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79" sId="1" odxf="1" dxf="1">
    <oc r="A1647">
      <v>3603</v>
    </oc>
    <nc r="A1647">
      <v>3595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0" sId="1" odxf="1" dxf="1">
    <oc r="A1648">
      <v>3604</v>
    </oc>
    <nc r="A1648">
      <v>3596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1" sId="1" odxf="1" dxf="1">
    <oc r="A1665">
      <v>3605</v>
    </oc>
    <nc r="A1665">
      <v>3597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2" sId="1" odxf="1" dxf="1">
    <oc r="A2187">
      <v>3606</v>
    </oc>
    <nc r="A2187">
      <v>3598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3" sId="1" odxf="1" dxf="1">
    <oc r="A2188">
      <v>3607</v>
    </oc>
    <nc r="A2188">
      <v>3599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4" sId="1" odxf="1" dxf="1">
    <oc r="A3193">
      <v>3608</v>
    </oc>
    <nc r="A3193">
      <v>3600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5" sId="1" odxf="1" dxf="1">
    <oc r="A3043">
      <v>3609</v>
    </oc>
    <nc r="A3043">
      <v>3601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6" sId="1" odxf="1" dxf="1">
    <oc r="A3046">
      <v>3610</v>
    </oc>
    <nc r="A3046">
      <v>3602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7" sId="1" odxf="1" dxf="1">
    <oc r="A708">
      <v>3611</v>
    </oc>
    <nc r="A708">
      <v>3603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8" sId="1" odxf="1" dxf="1">
    <oc r="A3210">
      <v>3612</v>
    </oc>
    <nc r="A3210">
      <v>3604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89" sId="1" odxf="1" dxf="1">
    <oc r="A3493">
      <v>3613</v>
    </oc>
    <nc r="A3493">
      <v>3605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0" sId="1" odxf="1" dxf="1">
    <oc r="A421">
      <v>3614</v>
    </oc>
    <nc r="A421">
      <v>3606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1" sId="1" odxf="1" dxf="1">
    <oc r="A430">
      <v>3615</v>
    </oc>
    <nc r="A430">
      <v>3607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2" sId="1" odxf="1" dxf="1">
    <oc r="A431">
      <v>3616</v>
    </oc>
    <nc r="A431">
      <v>3608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3" sId="1" odxf="1" dxf="1">
    <oc r="A432">
      <v>3617</v>
    </oc>
    <nc r="A432">
      <v>3609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4" sId="1" odxf="1" dxf="1">
    <oc r="A2716">
      <v>3618</v>
    </oc>
    <nc r="A2716">
      <v>3610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5" sId="1" odxf="1" dxf="1">
    <oc r="A1247">
      <v>3619</v>
    </oc>
    <nc r="A1247">
      <v>3611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6" sId="1" odxf="1" dxf="1">
    <oc r="A2709">
      <v>3620</v>
    </oc>
    <nc r="A2709">
      <v>3612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7" sId="1" odxf="1" dxf="1">
    <oc r="A229">
      <v>3621</v>
    </oc>
    <nc r="A229">
      <v>3613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8" sId="1" odxf="1" dxf="1">
    <oc r="A491">
      <v>3622</v>
    </oc>
    <nc r="A491">
      <v>3614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399" sId="1" odxf="1" dxf="1">
    <oc r="A1781">
      <v>3623</v>
    </oc>
    <nc r="A1781">
      <v>3615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0" sId="1" odxf="1" dxf="1">
    <oc r="A1165">
      <v>3624</v>
    </oc>
    <nc r="A1165">
      <v>3616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1" sId="1" odxf="1" dxf="1">
    <oc r="A3586">
      <v>3625</v>
    </oc>
    <nc r="A3586">
      <v>3617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2" sId="1" odxf="1" dxf="1">
    <oc r="A3515">
      <v>3626</v>
    </oc>
    <nc r="A3515">
      <v>3618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3" sId="1" odxf="1" dxf="1">
    <oc r="A362">
      <v>3627</v>
    </oc>
    <nc r="A362">
      <v>3619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4" sId="1" odxf="1" dxf="1">
    <oc r="A2494">
      <v>3628</v>
    </oc>
    <nc r="A2494">
      <v>3620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5" sId="1" odxf="1" dxf="1">
    <oc r="A1576">
      <v>3629</v>
    </oc>
    <nc r="A1576">
      <v>3621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6" sId="1" odxf="1" dxf="1">
    <oc r="A1577">
      <v>3630</v>
    </oc>
    <nc r="A1577">
      <v>3622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7" sId="1" odxf="1" dxf="1">
    <oc r="A1578">
      <v>3631</v>
    </oc>
    <nc r="A1578">
      <v>3623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8" sId="1" odxf="1" dxf="1">
    <oc r="A1579">
      <v>3632</v>
    </oc>
    <nc r="A1579">
      <v>3624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09" sId="1" odxf="1" dxf="1">
    <oc r="A1594">
      <v>3633</v>
    </oc>
    <nc r="A1594">
      <v>3625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0" sId="1" odxf="1" dxf="1">
    <oc r="A1780">
      <v>3634</v>
    </oc>
    <nc r="A1780">
      <v>3626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1" sId="1" odxf="1" dxf="1">
    <oc r="A527">
      <v>3635</v>
    </oc>
    <nc r="A527">
      <v>3627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2" sId="1" odxf="1" dxf="1">
    <oc r="A938">
      <v>3636</v>
    </oc>
    <nc r="A938">
      <v>3628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3" sId="1" odxf="1" dxf="1">
    <oc r="A1334">
      <v>3637</v>
    </oc>
    <nc r="A1334">
      <v>3629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4" sId="1" odxf="1" dxf="1">
    <oc r="A1336">
      <v>3638</v>
    </oc>
    <nc r="A1336">
      <v>3630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5" sId="1" odxf="1" dxf="1">
    <oc r="A1676">
      <v>3639</v>
    </oc>
    <nc r="A1676">
      <v>3631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6" sId="1" odxf="1" dxf="1">
    <oc r="A2795">
      <v>3640</v>
    </oc>
    <nc r="A2795">
      <v>3632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7" sId="1" odxf="1" dxf="1">
    <oc r="A2942">
      <v>3641</v>
    </oc>
    <nc r="A2942">
      <v>3633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8" sId="1" odxf="1" dxf="1">
    <oc r="A2943">
      <v>3642</v>
    </oc>
    <nc r="A2943">
      <v>3634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19" sId="1" odxf="1" dxf="1">
    <oc r="A3100">
      <v>3643</v>
    </oc>
    <nc r="A3100">
      <v>3635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0" sId="1" odxf="1" dxf="1">
    <oc r="A3196">
      <v>3644</v>
    </oc>
    <nc r="A3196">
      <v>3636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1" sId="1" odxf="1" dxf="1">
    <oc r="A3054">
      <v>3645</v>
    </oc>
    <nc r="A3054">
      <v>3637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2" sId="1" odxf="1" dxf="1">
    <oc r="A739">
      <v>3646</v>
    </oc>
    <nc r="A739">
      <v>3638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3" sId="1" odxf="1" dxf="1">
    <oc r="A873">
      <v>3647</v>
    </oc>
    <nc r="A873">
      <v>3639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4" sId="1" odxf="1" dxf="1">
    <oc r="A1133">
      <v>3648</v>
    </oc>
    <nc r="A1133">
      <v>3640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5" sId="1" odxf="1" dxf="1">
    <oc r="A1428">
      <v>3649</v>
    </oc>
    <nc r="A1428">
      <v>3641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6" sId="1" odxf="1" dxf="1">
    <oc r="A2993">
      <v>3650</v>
    </oc>
    <nc r="A2993">
      <v>3642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7" sId="1" odxf="1" dxf="1">
    <oc r="A3013">
      <v>3651</v>
    </oc>
    <nc r="A3013">
      <v>3643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8" sId="1" odxf="1" dxf="1">
    <oc r="A3047">
      <v>3652</v>
    </oc>
    <nc r="A3047">
      <v>3644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29" sId="1" odxf="1" dxf="1">
    <oc r="A225">
      <v>3653</v>
    </oc>
    <nc r="A225">
      <v>3645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0" sId="1" odxf="1" dxf="1">
    <oc r="A3518">
      <v>3654</v>
    </oc>
    <nc r="A3518">
      <v>3646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1" sId="1" odxf="1" dxf="1">
    <oc r="A1663">
      <v>3655</v>
    </oc>
    <nc r="A1663">
      <v>3647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2" sId="1" odxf="1" dxf="1">
    <oc r="A326">
      <v>3656</v>
    </oc>
    <nc r="A326">
      <v>3648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3" sId="1" odxf="1" dxf="1">
    <oc r="A2013">
      <v>3657</v>
    </oc>
    <nc r="A2013">
      <v>3649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4" sId="1" odxf="1" dxf="1">
    <oc r="A2784">
      <v>3658</v>
    </oc>
    <nc r="A2784">
      <v>3650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5" sId="1" odxf="1" dxf="1">
    <oc r="A3453">
      <v>3659</v>
    </oc>
    <nc r="A3453">
      <v>3651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6" sId="1" odxf="1" dxf="1">
    <oc r="A323">
      <v>3660</v>
    </oc>
    <nc r="A323">
      <v>3652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7" sId="1" odxf="1" dxf="1">
    <oc r="A324">
      <v>3661</v>
    </oc>
    <nc r="A324">
      <v>3653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8" sId="1" odxf="1" dxf="1">
    <oc r="A1065">
      <v>3662</v>
    </oc>
    <nc r="A1065">
      <v>3654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39" sId="1" odxf="1" dxf="1">
    <oc r="A70">
      <v>3663</v>
    </oc>
    <nc r="A70">
      <v>3655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0" sId="1" odxf="1" dxf="1">
    <oc r="A690">
      <v>3664</v>
    </oc>
    <nc r="A690">
      <v>3656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1" sId="1" odxf="1" dxf="1">
    <oc r="A23">
      <v>3665</v>
    </oc>
    <nc r="A23">
      <v>3657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2" sId="1" odxf="1" dxf="1">
    <oc r="A48">
      <v>3666</v>
    </oc>
    <nc r="A48">
      <v>3658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3" sId="1" odxf="1" dxf="1">
    <oc r="A2854">
      <v>3667</v>
    </oc>
    <nc r="A2854">
      <v>3659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4" sId="1" odxf="1" dxf="1">
    <oc r="A2856">
      <v>3668</v>
    </oc>
    <nc r="A2856">
      <v>3660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5" sId="1" odxf="1" dxf="1">
    <oc r="A3363">
      <v>3669</v>
    </oc>
    <nc r="A3363">
      <v>3661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6" sId="1" odxf="1" dxf="1">
    <oc r="A3095">
      <v>3670</v>
    </oc>
    <nc r="A3095">
      <v>3662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7" sId="1" odxf="1" dxf="1">
    <oc r="A3096">
      <v>3671</v>
    </oc>
    <nc r="A3096">
      <v>3663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8" sId="1" odxf="1" dxf="1">
    <oc r="A3194">
      <v>3672</v>
    </oc>
    <nc r="A3194">
      <v>3664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49" sId="1" odxf="1" dxf="1">
    <oc r="A632">
      <v>3673</v>
    </oc>
    <nc r="A632">
      <v>3665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0" sId="1" odxf="1" dxf="1">
    <oc r="A3267">
      <v>3674</v>
    </oc>
    <nc r="A3267">
      <v>3666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1" sId="1" odxf="1" dxf="1">
    <oc r="A890">
      <v>3675</v>
    </oc>
    <nc r="A890">
      <v>3667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2" sId="1" odxf="1" dxf="1">
    <oc r="A2405">
      <v>3676</v>
    </oc>
    <nc r="A2405">
      <v>3668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3" sId="1" odxf="1" dxf="1">
    <oc r="A2671">
      <v>3677</v>
    </oc>
    <nc r="A2671">
      <v>3669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4" sId="1" odxf="1" dxf="1">
    <oc r="A2672">
      <v>3678</v>
    </oc>
    <nc r="A2672">
      <v>3670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5" sId="1" odxf="1" dxf="1">
    <oc r="A2673">
      <v>3679</v>
    </oc>
    <nc r="A2673">
      <v>3671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6" sId="1" odxf="1" dxf="1">
    <oc r="A1713">
      <v>3680</v>
    </oc>
    <nc r="A1713">
      <v>3672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7" sId="1" odxf="1" dxf="1">
    <oc r="A825">
      <v>3681</v>
    </oc>
    <nc r="A825">
      <v>3673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8" sId="1" odxf="1" dxf="1">
    <oc r="A2900">
      <v>3682</v>
    </oc>
    <nc r="A2900">
      <v>3674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59" sId="1" odxf="1" dxf="1">
    <oc r="A1785">
      <v>3683</v>
    </oc>
    <nc r="A1785">
      <v>3675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60" sId="1" odxf="1" dxf="1">
    <oc r="A3263">
      <v>3684</v>
    </oc>
    <nc r="A3263">
      <v>3676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61" sId="1" odxf="1" dxf="1">
    <oc r="A3264">
      <v>3685</v>
    </oc>
    <nc r="A3264">
      <v>3677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62" sId="1" odxf="1" dxf="1">
    <oc r="A1801">
      <v>3686</v>
    </oc>
    <nc r="A1801">
      <v>3678</v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9463" sId="1" odxf="1" dxf="1">
    <oc r="A847">
      <v>3687</v>
    </oc>
    <nc r="A847">
      <v>3679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64" sId="1" odxf="1" dxf="1">
    <oc r="A3682">
      <v>3688</v>
    </oc>
    <nc r="A3682">
      <v>3680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65" sId="1" odxf="1" dxf="1">
    <oc r="A3683">
      <v>3689</v>
    </oc>
    <nc r="A3683">
      <v>3681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66" sId="1" odxf="1" dxf="1">
    <oc r="A3684">
      <v>3690</v>
    </oc>
    <nc r="A3684">
      <v>3682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67" sId="1" odxf="1" dxf="1">
    <oc r="A3685">
      <v>3691</v>
    </oc>
    <nc r="A3685">
      <v>3683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68" sId="1" odxf="1" dxf="1">
    <oc r="A3686">
      <v>3692</v>
    </oc>
    <nc r="A3686">
      <v>3684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69" sId="1" odxf="1" dxf="1">
    <oc r="A3687">
      <v>3693</v>
    </oc>
    <nc r="A3687">
      <v>3685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0" sId="1" odxf="1" dxf="1">
    <oc r="A3688">
      <v>3694</v>
    </oc>
    <nc r="A3688">
      <v>3686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1" sId="1" odxf="1" dxf="1">
    <oc r="A3689">
      <v>3695</v>
    </oc>
    <nc r="A3689">
      <v>3687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2" sId="1" odxf="1" dxf="1">
    <oc r="A3690">
      <v>3696</v>
    </oc>
    <nc r="A3690">
      <v>3688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3" sId="1" odxf="1" dxf="1">
    <oc r="A3691">
      <v>3697</v>
    </oc>
    <nc r="A3691">
      <v>3689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4" sId="1" odxf="1" dxf="1">
    <oc r="A3692">
      <v>3698</v>
    </oc>
    <nc r="A3692">
      <v>3690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5" sId="1" odxf="1" dxf="1">
    <oc r="A3693">
      <v>3699</v>
    </oc>
    <nc r="A3693">
      <v>3691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6" sId="1" odxf="1" dxf="1">
    <oc r="A3694">
      <v>3700</v>
    </oc>
    <nc r="A3694">
      <v>3692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7" sId="1" odxf="1" dxf="1">
    <oc r="A3695">
      <v>3701</v>
    </oc>
    <nc r="A3695">
      <v>3693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8" sId="1" odxf="1" dxf="1">
    <oc r="A3696">
      <v>3702</v>
    </oc>
    <nc r="A3696">
      <v>3694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79" sId="1" odxf="1" dxf="1">
    <oc r="A3697">
      <v>3703</v>
    </oc>
    <nc r="A3697">
      <v>3695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0" sId="1" odxf="1" dxf="1">
    <oc r="A3698">
      <v>3704</v>
    </oc>
    <nc r="A3698">
      <v>3696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1" sId="1" odxf="1" dxf="1">
    <oc r="A3699">
      <v>3705</v>
    </oc>
    <nc r="A3699">
      <v>3697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2" sId="1" odxf="1" dxf="1">
    <oc r="A3700">
      <v>3706</v>
    </oc>
    <nc r="A3700">
      <v>3698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3" sId="1" odxf="1" dxf="1">
    <oc r="A3701">
      <v>3707</v>
    </oc>
    <nc r="A3701">
      <v>3699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4" sId="1" odxf="1" dxf="1">
    <oc r="A3702">
      <v>3708</v>
    </oc>
    <nc r="A3702">
      <v>3700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5" sId="1" odxf="1" dxf="1">
    <oc r="A3703">
      <v>3709</v>
    </oc>
    <nc r="A3703">
      <v>3701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6" sId="1" odxf="1" dxf="1">
    <oc r="A3704">
      <v>3710</v>
    </oc>
    <nc r="A3704">
      <v>3702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7" sId="1" odxf="1" dxf="1">
    <oc r="A3705">
      <v>3711</v>
    </oc>
    <nc r="A3705">
      <v>3703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8" sId="1" odxf="1" dxf="1">
    <oc r="A3706">
      <v>3712</v>
    </oc>
    <nc r="A3706">
      <v>3704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89" sId="1" odxf="1" dxf="1">
    <oc r="A3707">
      <v>3713</v>
    </oc>
    <nc r="A3707">
      <v>3705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0" sId="1" odxf="1" dxf="1">
    <oc r="A3708">
      <v>3714</v>
    </oc>
    <nc r="A3708">
      <v>3706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1" sId="1" odxf="1" dxf="1">
    <oc r="A3709">
      <v>3715</v>
    </oc>
    <nc r="A3709">
      <v>3707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2" sId="1" odxf="1" dxf="1">
    <oc r="A3710">
      <v>3716</v>
    </oc>
    <nc r="A3710">
      <v>3708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3" sId="1" odxf="1" dxf="1">
    <oc r="A3711">
      <v>3717</v>
    </oc>
    <nc r="A3711">
      <v>3709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4" sId="1" odxf="1" dxf="1">
    <oc r="A3712">
      <v>3718</v>
    </oc>
    <nc r="A3712">
      <v>3710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5" sId="1" odxf="1" dxf="1">
    <oc r="A3713">
      <v>3719</v>
    </oc>
    <nc r="A3713">
      <v>3711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6" sId="1" odxf="1" dxf="1">
    <oc r="A3714">
      <v>3720</v>
    </oc>
    <nc r="A3714">
      <v>3712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7" sId="1" odxf="1" dxf="1">
    <oc r="A3715">
      <v>3721</v>
    </oc>
    <nc r="A3715">
      <v>3713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8" sId="1" odxf="1" dxf="1">
    <oc r="A3716">
      <v>3722</v>
    </oc>
    <nc r="A3716">
      <v>3714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499" sId="1" odxf="1" dxf="1">
    <oc r="A3717">
      <v>3723</v>
    </oc>
    <nc r="A3717">
      <v>3715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0" sId="1" odxf="1" dxf="1">
    <oc r="A3718">
      <v>3724</v>
    </oc>
    <nc r="A3718">
      <v>3716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1" sId="1" odxf="1" dxf="1">
    <oc r="A3719">
      <v>3725</v>
    </oc>
    <nc r="A3719">
      <v>3717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2" sId="1" odxf="1" dxf="1">
    <oc r="A3720">
      <v>3726</v>
    </oc>
    <nc r="A3720">
      <v>3718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3" sId="1" odxf="1" dxf="1">
    <oc r="A3721">
      <v>3727</v>
    </oc>
    <nc r="A3721">
      <v>3719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4" sId="1" odxf="1" dxf="1">
    <oc r="A3722">
      <v>3728</v>
    </oc>
    <nc r="A3722">
      <v>3720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5" sId="1" odxf="1" dxf="1">
    <oc r="A3723">
      <v>3729</v>
    </oc>
    <nc r="A3723">
      <v>3721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6" sId="1" odxf="1" dxf="1">
    <oc r="A3724">
      <v>3730</v>
    </oc>
    <nc r="A3724">
      <v>3722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7" sId="1" odxf="1" dxf="1">
    <oc r="A3725">
      <v>3731</v>
    </oc>
    <nc r="A3725">
      <v>3723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8" sId="1" odxf="1" dxf="1">
    <oc r="A3726">
      <v>3732</v>
    </oc>
    <nc r="A3726">
      <v>3724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09" sId="1" odxf="1" dxf="1">
    <oc r="A3727">
      <v>3733</v>
    </oc>
    <nc r="A3727">
      <v>3725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0" sId="1" odxf="1" dxf="1">
    <oc r="A3728">
      <v>3734</v>
    </oc>
    <nc r="A3728">
      <v>3726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1" sId="1" odxf="1" dxf="1">
    <oc r="A3729">
      <v>3735</v>
    </oc>
    <nc r="A3729">
      <v>3727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2" sId="1" odxf="1" dxf="1">
    <oc r="A3730">
      <v>3736</v>
    </oc>
    <nc r="A3730">
      <v>3728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3" sId="1" odxf="1" dxf="1">
    <oc r="A3731">
      <v>3737</v>
    </oc>
    <nc r="A3731">
      <v>3729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4" sId="1" odxf="1" dxf="1">
    <oc r="A3732">
      <v>3738</v>
    </oc>
    <nc r="A3732">
      <v>3730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5" sId="1" odxf="1" dxf="1">
    <oc r="A3733">
      <v>3739</v>
    </oc>
    <nc r="A3733">
      <v>3731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6" sId="1" odxf="1" dxf="1">
    <oc r="A3734">
      <v>3740</v>
    </oc>
    <nc r="A3734">
      <v>3732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7" sId="1" odxf="1" dxf="1">
    <oc r="A3735">
      <v>3741</v>
    </oc>
    <nc r="A3735">
      <v>3733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8" sId="1" odxf="1" dxf="1">
    <oc r="A3736">
      <v>3742</v>
    </oc>
    <nc r="A3736">
      <v>3734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19" sId="1" odxf="1" dxf="1">
    <oc r="A3737">
      <v>3743</v>
    </oc>
    <nc r="A3737">
      <v>3735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0" sId="1" odxf="1" dxf="1">
    <oc r="A3738">
      <v>3744</v>
    </oc>
    <nc r="A3738">
      <v>3736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1" sId="1" odxf="1" dxf="1">
    <oc r="A3739">
      <v>3745</v>
    </oc>
    <nc r="A3739">
      <v>3737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2" sId="1" odxf="1" dxf="1">
    <oc r="A3740">
      <v>3746</v>
    </oc>
    <nc r="A3740">
      <v>3738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3" sId="1" odxf="1" dxf="1">
    <oc r="A3741">
      <v>3747</v>
    </oc>
    <nc r="A3741">
      <v>3739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4" sId="1" odxf="1" dxf="1">
    <oc r="A3742">
      <v>3748</v>
    </oc>
    <nc r="A3742">
      <v>3740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5" sId="1" odxf="1" dxf="1">
    <oc r="A3743">
      <v>3749</v>
    </oc>
    <nc r="A3743">
      <v>3741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6" sId="1" odxf="1" dxf="1">
    <oc r="A3744">
      <v>3750</v>
    </oc>
    <nc r="A3744">
      <v>3742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7" sId="1" odxf="1" dxf="1">
    <oc r="A3745">
      <v>3751</v>
    </oc>
    <nc r="A3745">
      <v>3743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8" sId="1" odxf="1" dxf="1">
    <oc r="A3746">
      <v>3752</v>
    </oc>
    <nc r="A3746">
      <v>3744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29" sId="1" odxf="1" dxf="1">
    <oc r="A3747">
      <v>3753</v>
    </oc>
    <nc r="A3747">
      <v>3745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0" sId="1" odxf="1" dxf="1">
    <oc r="A3748">
      <v>3754</v>
    </oc>
    <nc r="A3748">
      <v>3746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1" sId="1" odxf="1" dxf="1">
    <oc r="A3749">
      <v>3755</v>
    </oc>
    <nc r="A3749">
      <v>3747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2" sId="1" odxf="1" dxf="1">
    <oc r="A3750">
      <v>3756</v>
    </oc>
    <nc r="A3750">
      <v>3748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3" sId="1" odxf="1" dxf="1">
    <oc r="A3751">
      <v>3757</v>
    </oc>
    <nc r="A3751">
      <v>3749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4" sId="1" odxf="1" dxf="1">
    <oc r="A3752">
      <v>3758</v>
    </oc>
    <nc r="A3752">
      <v>3750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5" sId="1" odxf="1" dxf="1">
    <oc r="A3753">
      <v>3759</v>
    </oc>
    <nc r="A3753">
      <v>3751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6" sId="1" odxf="1" dxf="1">
    <oc r="A3754">
      <v>3760</v>
    </oc>
    <nc r="A3754">
      <v>3752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7" sId="1" odxf="1" dxf="1">
    <oc r="A3755">
      <v>3761</v>
    </oc>
    <nc r="A3755">
      <v>3753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8" sId="1" odxf="1" dxf="1">
    <oc r="A3756">
      <v>3762</v>
    </oc>
    <nc r="A3756">
      <v>3754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39" sId="1" odxf="1" dxf="1">
    <oc r="A3757">
      <v>3763</v>
    </oc>
    <nc r="A3757">
      <v>3755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0" sId="1" odxf="1" dxf="1">
    <oc r="A3758">
      <v>3764</v>
    </oc>
    <nc r="A3758">
      <v>3756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1" sId="1" odxf="1" dxf="1">
    <oc r="A3759">
      <v>3765</v>
    </oc>
    <nc r="A3759">
      <v>3757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2" sId="1" odxf="1" dxf="1">
    <oc r="A3760">
      <v>3766</v>
    </oc>
    <nc r="A3760">
      <v>3758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3" sId="1" odxf="1" dxf="1">
    <oc r="A3761">
      <v>3767</v>
    </oc>
    <nc r="A3761">
      <v>3759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4" sId="1" odxf="1" dxf="1">
    <oc r="A3762">
      <v>3768</v>
    </oc>
    <nc r="A3762">
      <v>3760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5" sId="1" odxf="1" dxf="1">
    <oc r="A3763">
      <v>3769</v>
    </oc>
    <nc r="A3763">
      <v>3761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6" sId="1" odxf="1" dxf="1">
    <oc r="A3764">
      <v>3770</v>
    </oc>
    <nc r="A3764">
      <v>3762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7" sId="1" odxf="1" dxf="1">
    <oc r="A3765">
      <v>3771</v>
    </oc>
    <nc r="A3765">
      <v>3763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8" sId="1" odxf="1" dxf="1">
    <oc r="A3766">
      <v>3772</v>
    </oc>
    <nc r="A3766">
      <v>3764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49" sId="1" odxf="1" dxf="1">
    <oc r="A3767">
      <v>3773</v>
    </oc>
    <nc r="A3767">
      <v>3765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0" sId="1" odxf="1" dxf="1">
    <oc r="A3768">
      <v>3774</v>
    </oc>
    <nc r="A3768">
      <v>3766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1" sId="1" odxf="1" dxf="1">
    <oc r="A3769">
      <v>3775</v>
    </oc>
    <nc r="A3769">
      <v>3767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2" sId="1" odxf="1" dxf="1">
    <oc r="A3770">
      <v>3776</v>
    </oc>
    <nc r="A3770">
      <v>3768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3" sId="1" odxf="1" dxf="1">
    <oc r="A3771">
      <v>3777</v>
    </oc>
    <nc r="A3771">
      <v>3769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4" sId="1" odxf="1" dxf="1">
    <oc r="A3772">
      <v>3778</v>
    </oc>
    <nc r="A3772">
      <v>3770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5" sId="1" odxf="1" dxf="1">
    <oc r="A3773">
      <v>3779</v>
    </oc>
    <nc r="A3773">
      <v>3771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6" sId="1" odxf="1" dxf="1">
    <oc r="A3774">
      <v>3780</v>
    </oc>
    <nc r="A3774">
      <v>3772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7" sId="1" odxf="1" dxf="1">
    <oc r="A3775">
      <v>3781</v>
    </oc>
    <nc r="A3775">
      <v>3773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8" sId="1" odxf="1" dxf="1">
    <oc r="A3776">
      <v>3782</v>
    </oc>
    <nc r="A3776">
      <v>3774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59" sId="1" odxf="1" dxf="1">
    <oc r="A3777">
      <v>3783</v>
    </oc>
    <nc r="A3777">
      <v>3775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0" sId="1" odxf="1" dxf="1">
    <oc r="A3778">
      <v>3784</v>
    </oc>
    <nc r="A3778">
      <v>3776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1" sId="1" odxf="1" dxf="1">
    <oc r="A3779">
      <v>3785</v>
    </oc>
    <nc r="A3779">
      <v>3777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2" sId="1" odxf="1" dxf="1">
    <oc r="A3780">
      <v>3786</v>
    </oc>
    <nc r="A3780">
      <v>3778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3" sId="1" odxf="1" dxf="1">
    <oc r="A3781">
      <v>3787</v>
    </oc>
    <nc r="A3781">
      <v>3779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4" sId="1" odxf="1" dxf="1">
    <oc r="A3782">
      <v>3788</v>
    </oc>
    <nc r="A3782">
      <v>3780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5" sId="1" odxf="1" dxf="1">
    <oc r="A3783">
      <v>3789</v>
    </oc>
    <nc r="A3783">
      <v>3781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6" sId="1" odxf="1" dxf="1">
    <oc r="A3784">
      <v>3790</v>
    </oc>
    <nc r="A3784">
      <v>3782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7" sId="1" odxf="1" dxf="1">
    <oc r="A3785">
      <v>3791</v>
    </oc>
    <nc r="A3785">
      <v>3783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8" sId="1" odxf="1" dxf="1">
    <oc r="A3786">
      <v>3792</v>
    </oc>
    <nc r="A3786">
      <v>3784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69" sId="1" odxf="1" dxf="1">
    <oc r="A3787">
      <v>3793</v>
    </oc>
    <nc r="A3787">
      <v>3785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0" sId="1" odxf="1" dxf="1">
    <oc r="A3788">
      <v>3794</v>
    </oc>
    <nc r="A3788">
      <v>3786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1" sId="1" odxf="1" dxf="1">
    <oc r="A3789">
      <v>3795</v>
    </oc>
    <nc r="A3789">
      <v>3787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2" sId="1" odxf="1" dxf="1">
    <oc r="A3790">
      <v>3796</v>
    </oc>
    <nc r="A3790">
      <v>3788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3" sId="1" odxf="1" dxf="1">
    <oc r="A3791">
      <v>3797</v>
    </oc>
    <nc r="A3791">
      <v>3789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4" sId="1" odxf="1" dxf="1">
    <oc r="A3792">
      <v>3798</v>
    </oc>
    <nc r="A3792">
      <v>3790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5" sId="1" odxf="1" dxf="1">
    <oc r="A3793">
      <v>3799</v>
    </oc>
    <nc r="A3793">
      <v>3791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6" sId="1" odxf="1" dxf="1">
    <oc r="A3794">
      <v>3800</v>
    </oc>
    <nc r="A3794">
      <v>3792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7" sId="1" odxf="1" dxf="1">
    <oc r="A3795">
      <v>3801</v>
    </oc>
    <nc r="A3795">
      <v>3793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8" sId="1" odxf="1" dxf="1">
    <oc r="A3796">
      <v>3802</v>
    </oc>
    <nc r="A3796">
      <v>3794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79" sId="1" odxf="1" dxf="1">
    <oc r="A3797">
      <v>3803</v>
    </oc>
    <nc r="A3797">
      <v>3795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0" sId="1" odxf="1" dxf="1">
    <oc r="A3798">
      <v>3804</v>
    </oc>
    <nc r="A3798">
      <v>3796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1" sId="1" odxf="1" dxf="1">
    <oc r="A3799">
      <v>3805</v>
    </oc>
    <nc r="A3799">
      <v>3797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2" sId="1" odxf="1" dxf="1">
    <oc r="A3800">
      <v>3806</v>
    </oc>
    <nc r="A3800">
      <v>3798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3" sId="1" odxf="1" dxf="1">
    <oc r="A3801">
      <v>3807</v>
    </oc>
    <nc r="A3801">
      <v>3799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4" sId="1" odxf="1" dxf="1">
    <oc r="A3802">
      <v>3808</v>
    </oc>
    <nc r="A3802">
      <v>3800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5" sId="1" odxf="1" dxf="1">
    <oc r="A3803">
      <v>3809</v>
    </oc>
    <nc r="A3803">
      <v>3801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6" sId="1" odxf="1" dxf="1">
    <oc r="A3804">
      <v>3810</v>
    </oc>
    <nc r="A3804">
      <v>3802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7" sId="1" odxf="1" dxf="1">
    <oc r="A3805">
      <v>3811</v>
    </oc>
    <nc r="A3805">
      <v>3803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8" sId="1" odxf="1" dxf="1">
    <oc r="A3806">
      <v>3812</v>
    </oc>
    <nc r="A3806">
      <v>3804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89" sId="1" odxf="1" dxf="1">
    <oc r="A3807">
      <v>3813</v>
    </oc>
    <nc r="A3807">
      <v>3805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90" sId="1" odxf="1" dxf="1">
    <oc r="A3808">
      <v>3814</v>
    </oc>
    <nc r="A3808">
      <v>3806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91" sId="1" odxf="1" dxf="1">
    <oc r="A3809">
      <v>3815</v>
    </oc>
    <nc r="A3809">
      <v>3807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92" sId="1" odxf="1" dxf="1">
    <oc r="A3810">
      <v>3816</v>
    </oc>
    <nc r="A3810">
      <v>3808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93" sId="1" odxf="1" dxf="1">
    <oc r="A3811">
      <v>3817</v>
    </oc>
    <nc r="A3811">
      <v>3809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94" sId="1" odxf="1" dxf="1">
    <oc r="A3812">
      <v>3818</v>
    </oc>
    <nc r="A3812">
      <v>3810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95" sId="1" odxf="1" dxf="1">
    <oc r="A3813">
      <v>3819</v>
    </oc>
    <nc r="A3813">
      <v>3811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cc rId="9596" sId="1" odxf="1" dxf="1">
    <oc r="A3814">
      <v>3820</v>
    </oc>
    <nc r="A3814">
      <v>3812</v>
    </nc>
    <odxf>
      <border outline="0">
        <top style="thin">
          <color indexed="64"/>
        </top>
        <bottom/>
      </border>
    </odxf>
    <ndxf>
      <border outline="0">
        <top style="medium">
          <color indexed="64"/>
        </top>
        <bottom style="thin">
          <color indexed="64"/>
        </bottom>
      </border>
    </ndxf>
  </rcc>
  <rfmt sheetId="1" sqref="A3:A3814" start="0" length="0">
    <dxf>
      <border>
        <left style="thin">
          <color indexed="64"/>
        </left>
      </border>
    </dxf>
  </rfmt>
  <rfmt sheetId="1" sqref="A2159" start="0" length="0">
    <dxf>
      <border>
        <top style="thin">
          <color indexed="64"/>
        </top>
      </border>
    </dxf>
  </rfmt>
  <rfmt sheetId="1" sqref="A3:A3814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cv guid="{50B54149-80EA-4FCF-AAB0-0C603582B0B9}" action="delete"/>
  <rdn rId="0" localSheetId="1" customView="1" name="Z_50B54149_80EA_4FCF_AAB0_0C603582B0B9_.wvu.PrintArea" hidden="1" oldHidden="1">
    <formula>Аркуш1!$A$1:$AI$3814</formula>
    <oldFormula>Аркуш1!$A$1:$AI$3814</oldFormula>
  </rdn>
  <rdn rId="0" localSheetId="1" customView="1" name="Z_50B54149_80EA_4FCF_AAB0_0C603582B0B9_.wvu.Cols" hidden="1" oldHidden="1">
    <formula>Аркуш1!$C:$C,Аркуш1!$F:$I,Аркуш1!$M:$M,Аркуш1!$Y:$AI</formula>
    <oldFormula>Аркуш1!$C:$C,Аркуш1!$M:$M,Аркуш1!$Y:$AI</oldFormula>
  </rdn>
  <rdn rId="0" localSheetId="1" customView="1" name="Z_50B54149_80EA_4FCF_AAB0_0C603582B0B9_.wvu.FilterData" hidden="1" oldHidden="1">
    <formula>Аркуш1!$A$2:$AJ$3815</formula>
    <oldFormula>Аркуш1!$A$2:$AJ$2</oldFormula>
  </rdn>
  <rcv guid="{50B54149-80EA-4FCF-AAB0-0C603582B0B9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S2027" start="0" length="0">
    <dxf>
      <numFmt numFmtId="13" formatCode="0%"/>
    </dxf>
  </rfmt>
  <rfmt sheetId="1" sqref="S2128" start="0" length="0">
    <dxf>
      <numFmt numFmtId="13" formatCode="0%"/>
    </dxf>
  </rfmt>
  <rfmt sheetId="1" sqref="S2197" start="0" length="0">
    <dxf>
      <numFmt numFmtId="13" formatCode="0%"/>
    </dxf>
  </rfmt>
  <rfmt sheetId="1" sqref="S2202" start="0" length="0">
    <dxf>
      <numFmt numFmtId="13" formatCode="0%"/>
    </dxf>
  </rfmt>
  <rfmt sheetId="1" sqref="S2236" start="0" length="0">
    <dxf>
      <numFmt numFmtId="13" formatCode="0%"/>
    </dxf>
  </rfmt>
  <rfmt sheetId="1" sqref="S2238" start="0" length="0">
    <dxf>
      <numFmt numFmtId="13" formatCode="0%"/>
    </dxf>
  </rfmt>
  <rfmt sheetId="1" sqref="S2260" start="0" length="0">
    <dxf>
      <numFmt numFmtId="13" formatCode="0%"/>
    </dxf>
  </rfmt>
  <rfmt sheetId="1" sqref="S2272" start="0" length="0">
    <dxf>
      <numFmt numFmtId="13" formatCode="0%"/>
    </dxf>
  </rfmt>
  <rcv guid="{2E77BCEE-D226-4AD0-BCDB-522A6A93F939}" action="delete"/>
  <rdn rId="0" localSheetId="1" customView="1" name="Z_2E77BCEE_D226_4AD0_BCDB_522A6A93F939_.wvu.Cols" hidden="1" oldHidden="1">
    <formula>Аркуш1!$C:$C,Аркуш1!$F:$F,Аркуш1!$N:$N,Аркуш1!$P:$P,Аркуш1!$AK:$AL</formula>
    <oldFormula>Аркуш1!$C:$C,Аркуш1!$F:$F,Аркуш1!$N:$N,Аркуш1!$P:$P,Аркуш1!$AK:$AL</oldFormula>
  </rdn>
  <rcv guid="{2E77BCEE-D226-4AD0-BCDB-522A6A93F939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S2404">
    <dxf>
      <numFmt numFmtId="166" formatCode="0.0%"/>
    </dxf>
  </rfmt>
  <rfmt sheetId="1" sqref="S2419">
    <dxf>
      <numFmt numFmtId="166" formatCode="0.0%"/>
    </dxf>
  </rfmt>
  <rfmt sheetId="1" sqref="S2436">
    <dxf>
      <numFmt numFmtId="166" formatCode="0.0%"/>
    </dxf>
  </rfmt>
  <rfmt sheetId="1" sqref="S2456">
    <dxf>
      <numFmt numFmtId="166" formatCode="0.0%"/>
    </dxf>
  </rfmt>
  <rcc rId="56" sId="1">
    <nc r="S2562" t="inlineStr">
      <is>
        <t>1 грн</t>
      </is>
    </nc>
  </rcc>
  <rfmt sheetId="1" sqref="S2590">
    <dxf>
      <numFmt numFmtId="166" formatCode="0.0%"/>
    </dxf>
  </rfmt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" sId="1">
    <nc r="S2623" t="inlineStr">
      <is>
        <t>1 грн</t>
      </is>
    </nc>
  </rcc>
  <rcc rId="58" sId="1">
    <nc r="S2642" t="inlineStr">
      <is>
        <t>1 долар США</t>
      </is>
    </nc>
  </rcc>
  <rfmt sheetId="1" sqref="S2642">
    <dxf>
      <alignment wrapText="1" readingOrder="0"/>
    </dxf>
  </rfmt>
  <rcc rId="59" sId="1">
    <nc r="S2803" t="inlineStr">
      <is>
        <t>1 грн</t>
      </is>
    </nc>
  </rcc>
  <rcc rId="60" sId="1">
    <nc r="S2870" t="inlineStr">
      <is>
        <t>1грн</t>
      </is>
    </nc>
  </rcc>
  <rcc rId="61" sId="1">
    <nc r="S2871" t="inlineStr">
      <is>
        <t>1 грн</t>
      </is>
    </nc>
  </rcc>
  <rfmt sheetId="1" sqref="S2898:S2902">
    <dxf>
      <numFmt numFmtId="166" formatCode="0.0%"/>
    </dxf>
  </rfmt>
  <rcc rId="62" sId="1">
    <nc r="S3514" t="inlineStr">
      <is>
        <t>1 грн</t>
      </is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F1:F1048576" start="0" length="2147483647">
    <dxf>
      <font>
        <sz val="4"/>
      </font>
    </dxf>
  </rfmt>
  <rcc rId="63" sId="1" numFmtId="4">
    <oc r="T3692">
      <v>38731216.481389999</v>
    </oc>
    <nc r="T3692">
      <f>'N:\Упр зем кадастру\Відділ грошової оцінки\2020\Договора 3700\[Нова та поновлена оренда в 2020 (остаточна версія).xlsx]Аркуш1'!$T$117</f>
    </nc>
  </rcc>
  <rcc rId="64" sId="1" numFmtId="4">
    <oc r="U3692">
      <v>3227601.3734491672</v>
    </oc>
    <nc r="U3692">
      <f>'N:\Упр зем кадастру\Відділ грошової оцінки\2020\Договора 3700\[Нова та поновлена оренда в 2020 (остаточна версія).xlsx]Аркуш1'!$U$117</f>
    </nc>
  </rcc>
  <rfmt sheetId="1" sqref="D1:D1048576">
    <dxf>
      <alignment wrapText="1" readingOrder="0"/>
    </dxf>
  </rfmt>
  <rfmt sheetId="1" sqref="R1:R1048576">
    <dxf>
      <alignment horizontal="left" readingOrder="0"/>
    </dxf>
  </rfmt>
  <rfmt sheetId="1" sqref="R2">
    <dxf>
      <alignment horizontal="center" readingOrder="0"/>
    </dxf>
  </rfmt>
  <rfmt sheetId="1" sqref="Q1:Q1048576">
    <dxf>
      <alignment horizontal="left" readingOrder="0"/>
    </dxf>
  </rfmt>
  <rfmt sheetId="1" sqref="Q2">
    <dxf>
      <alignment horizontal="center" readingOrder="0"/>
    </dxf>
  </rfmt>
  <rcv guid="{2E77BCEE-D226-4AD0-BCDB-522A6A93F939}" action="delete"/>
  <rdn rId="0" localSheetId="1" customView="1" name="Z_2E77BCEE_D226_4AD0_BCDB_522A6A93F939_.wvu.Cols" hidden="1" oldHidden="1">
    <formula>Аркуш1!$C:$C,Аркуш1!$F:$F,Аркуш1!$N:$P,Аркуш1!$AK:$AL</formula>
    <oldFormula>Аркуш1!$C:$C,Аркуш1!$F:$F,Аркуш1!$N:$N,Аркуш1!$P:$P,Аркуш1!$AK:$AL</oldFormula>
  </rdn>
  <rcv guid="{2E77BCEE-D226-4AD0-BCDB-522A6A93F939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5" start="0" length="0">
    <dxf>
      <border outline="0">
        <top/>
      </border>
    </dxf>
  </rfmt>
  <rfmt sheetId="1" sqref="A7" start="0" length="0">
    <dxf>
      <border outline="0">
        <top/>
      </border>
    </dxf>
  </rfmt>
  <rfmt sheetId="1" sqref="A9" start="0" length="0">
    <dxf>
      <border outline="0">
        <top/>
      </border>
    </dxf>
  </rfmt>
  <rfmt sheetId="1" sqref="A11" start="0" length="0">
    <dxf>
      <border outline="0">
        <top/>
      </border>
    </dxf>
  </rfmt>
  <rfmt sheetId="1" sqref="A13" start="0" length="0">
    <dxf>
      <border outline="0">
        <top/>
      </border>
    </dxf>
  </rfmt>
  <rfmt sheetId="1" sqref="A15" start="0" length="0">
    <dxf>
      <border outline="0">
        <top/>
      </border>
    </dxf>
  </rfmt>
  <rfmt sheetId="1" sqref="A17" start="0" length="0">
    <dxf>
      <border outline="0">
        <top/>
      </border>
    </dxf>
  </rfmt>
  <rfmt sheetId="1" sqref="A19" start="0" length="0">
    <dxf>
      <border outline="0">
        <top/>
      </border>
    </dxf>
  </rfmt>
  <rfmt sheetId="1" sqref="A21" start="0" length="0">
    <dxf>
      <border outline="0">
        <top/>
      </border>
    </dxf>
  </rfmt>
  <rfmt sheetId="1" sqref="A23" start="0" length="0">
    <dxf>
      <border outline="0">
        <top/>
      </border>
    </dxf>
  </rfmt>
  <rfmt sheetId="1" sqref="A25" start="0" length="0">
    <dxf>
      <border outline="0">
        <top/>
      </border>
    </dxf>
  </rfmt>
  <rfmt sheetId="1" sqref="A27" start="0" length="0">
    <dxf>
      <border outline="0">
        <top/>
      </border>
    </dxf>
  </rfmt>
  <rfmt sheetId="1" sqref="A29" start="0" length="0">
    <dxf>
      <border outline="0">
        <top/>
      </border>
    </dxf>
  </rfmt>
  <rfmt sheetId="1" sqref="A31" start="0" length="0">
    <dxf>
      <border outline="0">
        <top/>
      </border>
    </dxf>
  </rfmt>
  <rfmt sheetId="1" sqref="A33" start="0" length="0">
    <dxf>
      <border outline="0">
        <top/>
      </border>
    </dxf>
  </rfmt>
  <rfmt sheetId="1" sqref="A35" start="0" length="0">
    <dxf>
      <border outline="0">
        <top/>
      </border>
    </dxf>
  </rfmt>
  <rfmt sheetId="1" sqref="A37" start="0" length="0">
    <dxf>
      <border outline="0">
        <top/>
      </border>
    </dxf>
  </rfmt>
  <rfmt sheetId="1" sqref="A39" start="0" length="0">
    <dxf>
      <border outline="0">
        <top/>
      </border>
    </dxf>
  </rfmt>
  <rfmt sheetId="1" sqref="A41" start="0" length="0">
    <dxf>
      <border outline="0">
        <top/>
      </border>
    </dxf>
  </rfmt>
  <rfmt sheetId="1" sqref="A43" start="0" length="0">
    <dxf>
      <border outline="0">
        <top/>
      </border>
    </dxf>
  </rfmt>
  <rfmt sheetId="1" sqref="A45" start="0" length="0">
    <dxf>
      <border outline="0">
        <top/>
      </border>
    </dxf>
  </rfmt>
  <rfmt sheetId="1" sqref="A47" start="0" length="0">
    <dxf>
      <border outline="0">
        <top/>
      </border>
    </dxf>
  </rfmt>
  <rfmt sheetId="1" sqref="A49" start="0" length="0">
    <dxf>
      <border outline="0">
        <top/>
      </border>
    </dxf>
  </rfmt>
  <rfmt sheetId="1" sqref="A51" start="0" length="0">
    <dxf>
      <border outline="0">
        <top/>
      </border>
    </dxf>
  </rfmt>
  <rfmt sheetId="1" sqref="A53" start="0" length="0">
    <dxf>
      <border outline="0">
        <top/>
      </border>
    </dxf>
  </rfmt>
  <rfmt sheetId="1" sqref="A55" start="0" length="0">
    <dxf>
      <border outline="0">
        <top/>
      </border>
    </dxf>
  </rfmt>
  <rfmt sheetId="1" sqref="A57" start="0" length="0">
    <dxf>
      <border outline="0">
        <top/>
      </border>
    </dxf>
  </rfmt>
  <rfmt sheetId="1" sqref="A59" start="0" length="0">
    <dxf>
      <border outline="0">
        <top/>
      </border>
    </dxf>
  </rfmt>
  <rfmt sheetId="1" sqref="A61" start="0" length="0">
    <dxf>
      <border outline="0">
        <top/>
      </border>
    </dxf>
  </rfmt>
  <rfmt sheetId="1" sqref="A63" start="0" length="0">
    <dxf>
      <border outline="0">
        <top/>
      </border>
    </dxf>
  </rfmt>
  <rfmt sheetId="1" sqref="A65" start="0" length="0">
    <dxf>
      <border outline="0">
        <top/>
      </border>
    </dxf>
  </rfmt>
  <rfmt sheetId="1" sqref="A67" start="0" length="0">
    <dxf>
      <border outline="0">
        <top/>
      </border>
    </dxf>
  </rfmt>
  <rfmt sheetId="1" sqref="A69" start="0" length="0">
    <dxf>
      <border outline="0">
        <top/>
      </border>
    </dxf>
  </rfmt>
  <rfmt sheetId="1" sqref="A71" start="0" length="0">
    <dxf>
      <border outline="0">
        <top/>
      </border>
    </dxf>
  </rfmt>
  <rfmt sheetId="1" sqref="A73" start="0" length="0">
    <dxf>
      <border outline="0">
        <top/>
      </border>
    </dxf>
  </rfmt>
  <rfmt sheetId="1" sqref="A75" start="0" length="0">
    <dxf>
      <border outline="0">
        <top/>
      </border>
    </dxf>
  </rfmt>
  <rfmt sheetId="1" sqref="A77" start="0" length="0">
    <dxf>
      <border outline="0">
        <top/>
      </border>
    </dxf>
  </rfmt>
  <rfmt sheetId="1" sqref="A79" start="0" length="0">
    <dxf>
      <border outline="0">
        <top/>
      </border>
    </dxf>
  </rfmt>
  <rfmt sheetId="1" sqref="A81" start="0" length="0">
    <dxf>
      <border outline="0">
        <top/>
      </border>
    </dxf>
  </rfmt>
  <rfmt sheetId="1" sqref="A83" start="0" length="0">
    <dxf>
      <border outline="0">
        <top/>
      </border>
    </dxf>
  </rfmt>
  <rfmt sheetId="1" sqref="A85" start="0" length="0">
    <dxf>
      <border outline="0">
        <top/>
      </border>
    </dxf>
  </rfmt>
  <rfmt sheetId="1" sqref="A87" start="0" length="0">
    <dxf>
      <border outline="0">
        <top/>
      </border>
    </dxf>
  </rfmt>
  <rfmt sheetId="1" sqref="A89" start="0" length="0">
    <dxf>
      <border outline="0">
        <top/>
      </border>
    </dxf>
  </rfmt>
  <rfmt sheetId="1" sqref="A91" start="0" length="0">
    <dxf>
      <border outline="0">
        <top/>
      </border>
    </dxf>
  </rfmt>
  <rfmt sheetId="1" sqref="A93" start="0" length="0">
    <dxf>
      <border outline="0">
        <top/>
      </border>
    </dxf>
  </rfmt>
  <rfmt sheetId="1" sqref="A95" start="0" length="0">
    <dxf>
      <border outline="0">
        <top/>
      </border>
    </dxf>
  </rfmt>
  <rfmt sheetId="1" sqref="A97" start="0" length="0">
    <dxf>
      <border outline="0">
        <top/>
      </border>
    </dxf>
  </rfmt>
  <rfmt sheetId="1" sqref="A99" start="0" length="0">
    <dxf>
      <border outline="0">
        <top/>
      </border>
    </dxf>
  </rfmt>
  <rfmt sheetId="1" sqref="A101" start="0" length="0">
    <dxf>
      <border outline="0">
        <top/>
      </border>
    </dxf>
  </rfmt>
  <rfmt sheetId="1" sqref="A103" start="0" length="0">
    <dxf>
      <border outline="0">
        <top/>
      </border>
    </dxf>
  </rfmt>
  <rfmt sheetId="1" sqref="A105" start="0" length="0">
    <dxf>
      <border outline="0">
        <top/>
      </border>
    </dxf>
  </rfmt>
  <rfmt sheetId="1" sqref="A107" start="0" length="0">
    <dxf>
      <border outline="0">
        <top/>
      </border>
    </dxf>
  </rfmt>
  <rfmt sheetId="1" sqref="A109" start="0" length="0">
    <dxf>
      <border outline="0">
        <top/>
      </border>
    </dxf>
  </rfmt>
  <rfmt sheetId="1" sqref="A111" start="0" length="0">
    <dxf>
      <border outline="0">
        <top/>
      </border>
    </dxf>
  </rfmt>
  <rfmt sheetId="1" sqref="A113" start="0" length="0">
    <dxf>
      <border outline="0">
        <top/>
      </border>
    </dxf>
  </rfmt>
  <rfmt sheetId="1" sqref="A115" start="0" length="0">
    <dxf>
      <border outline="0">
        <top/>
      </border>
    </dxf>
  </rfmt>
  <rfmt sheetId="1" sqref="A117" start="0" length="0">
    <dxf>
      <border outline="0">
        <top/>
      </border>
    </dxf>
  </rfmt>
  <rfmt sheetId="1" sqref="A119" start="0" length="0">
    <dxf>
      <border outline="0">
        <top/>
      </border>
    </dxf>
  </rfmt>
  <rfmt sheetId="1" sqref="A121" start="0" length="0">
    <dxf>
      <border outline="0">
        <top/>
      </border>
    </dxf>
  </rfmt>
  <rfmt sheetId="1" sqref="A123" start="0" length="0">
    <dxf>
      <border outline="0">
        <top/>
      </border>
    </dxf>
  </rfmt>
  <rfmt sheetId="1" sqref="A125" start="0" length="0">
    <dxf>
      <border outline="0">
        <top/>
      </border>
    </dxf>
  </rfmt>
  <rfmt sheetId="1" sqref="A127" start="0" length="0">
    <dxf>
      <border outline="0">
        <top/>
      </border>
    </dxf>
  </rfmt>
  <rfmt sheetId="1" sqref="A129" start="0" length="0">
    <dxf>
      <border outline="0">
        <top/>
      </border>
    </dxf>
  </rfmt>
  <rfmt sheetId="1" sqref="A131" start="0" length="0">
    <dxf>
      <border outline="0">
        <top/>
      </border>
    </dxf>
  </rfmt>
  <rfmt sheetId="1" sqref="A133" start="0" length="0">
    <dxf>
      <border outline="0">
        <top/>
      </border>
    </dxf>
  </rfmt>
  <rfmt sheetId="1" sqref="A135" start="0" length="0">
    <dxf>
      <border outline="0">
        <top/>
      </border>
    </dxf>
  </rfmt>
  <rfmt sheetId="1" sqref="A137" start="0" length="0">
    <dxf>
      <border outline="0">
        <top/>
      </border>
    </dxf>
  </rfmt>
  <rfmt sheetId="1" sqref="A139" start="0" length="0">
    <dxf>
      <border outline="0">
        <top/>
      </border>
    </dxf>
  </rfmt>
  <rfmt sheetId="1" sqref="A141" start="0" length="0">
    <dxf>
      <border outline="0">
        <top/>
      </border>
    </dxf>
  </rfmt>
  <rfmt sheetId="1" sqref="A143" start="0" length="0">
    <dxf>
      <border outline="0">
        <top/>
      </border>
    </dxf>
  </rfmt>
  <rfmt sheetId="1" sqref="A145" start="0" length="0">
    <dxf>
      <border outline="0">
        <top/>
      </border>
    </dxf>
  </rfmt>
  <rfmt sheetId="1" sqref="A147" start="0" length="0">
    <dxf>
      <border outline="0">
        <top/>
      </border>
    </dxf>
  </rfmt>
  <rfmt sheetId="1" sqref="A149" start="0" length="0">
    <dxf>
      <border outline="0">
        <top/>
      </border>
    </dxf>
  </rfmt>
  <rfmt sheetId="1" sqref="A151" start="0" length="0">
    <dxf>
      <border outline="0">
        <top/>
      </border>
    </dxf>
  </rfmt>
  <rfmt sheetId="1" sqref="A153" start="0" length="0">
    <dxf>
      <border outline="0">
        <top/>
      </border>
    </dxf>
  </rfmt>
  <rfmt sheetId="1" sqref="A155" start="0" length="0">
    <dxf>
      <border outline="0">
        <top/>
      </border>
    </dxf>
  </rfmt>
  <rfmt sheetId="1" sqref="A157" start="0" length="0">
    <dxf>
      <border outline="0">
        <top/>
      </border>
    </dxf>
  </rfmt>
  <rfmt sheetId="1" sqref="A159" start="0" length="0">
    <dxf>
      <border outline="0">
        <top/>
      </border>
    </dxf>
  </rfmt>
  <rfmt sheetId="1" sqref="A161" start="0" length="0">
    <dxf>
      <border outline="0">
        <top/>
      </border>
    </dxf>
  </rfmt>
  <rfmt sheetId="1" sqref="A163" start="0" length="0">
    <dxf>
      <border outline="0">
        <top/>
      </border>
    </dxf>
  </rfmt>
  <rfmt sheetId="1" sqref="A165" start="0" length="0">
    <dxf>
      <border outline="0">
        <top/>
      </border>
    </dxf>
  </rfmt>
  <rfmt sheetId="1" sqref="A167" start="0" length="0">
    <dxf>
      <fill>
        <patternFill patternType="none">
          <bgColor indexed="65"/>
        </patternFill>
      </fill>
      <border outline="0">
        <top/>
      </border>
    </dxf>
  </rfmt>
  <rfmt sheetId="1" sqref="A169" start="0" length="0">
    <dxf>
      <border outline="0">
        <top/>
      </border>
    </dxf>
  </rfmt>
  <rfmt sheetId="1" sqref="A171" start="0" length="0">
    <dxf>
      <border outline="0">
        <top/>
      </border>
    </dxf>
  </rfmt>
  <rfmt sheetId="1" sqref="A173" start="0" length="0">
    <dxf>
      <border outline="0">
        <top/>
      </border>
    </dxf>
  </rfmt>
  <rfmt sheetId="1" sqref="A175" start="0" length="0">
    <dxf>
      <border outline="0">
        <top/>
      </border>
    </dxf>
  </rfmt>
  <rfmt sheetId="1" sqref="A177" start="0" length="0">
    <dxf>
      <border outline="0">
        <top/>
      </border>
    </dxf>
  </rfmt>
  <rfmt sheetId="1" sqref="A179" start="0" length="0">
    <dxf>
      <border outline="0">
        <top/>
      </border>
    </dxf>
  </rfmt>
  <rfmt sheetId="1" sqref="A181" start="0" length="0">
    <dxf>
      <border outline="0">
        <top/>
      </border>
    </dxf>
  </rfmt>
  <rfmt sheetId="1" sqref="A183" start="0" length="0">
    <dxf>
      <border outline="0">
        <top/>
      </border>
    </dxf>
  </rfmt>
  <rfmt sheetId="1" sqref="A185" start="0" length="0">
    <dxf>
      <border outline="0">
        <top/>
      </border>
    </dxf>
  </rfmt>
  <rfmt sheetId="1" sqref="A187" start="0" length="0">
    <dxf>
      <border outline="0">
        <top/>
      </border>
    </dxf>
  </rfmt>
  <rfmt sheetId="1" sqref="A189" start="0" length="0">
    <dxf>
      <border outline="0">
        <top/>
      </border>
    </dxf>
  </rfmt>
  <rfmt sheetId="1" sqref="A191" start="0" length="0">
    <dxf>
      <border outline="0">
        <top/>
      </border>
    </dxf>
  </rfmt>
  <rfmt sheetId="1" sqref="A193" start="0" length="0">
    <dxf>
      <border outline="0">
        <top/>
      </border>
    </dxf>
  </rfmt>
  <rfmt sheetId="1" sqref="A195" start="0" length="0">
    <dxf>
      <border outline="0">
        <top/>
      </border>
    </dxf>
  </rfmt>
  <rfmt sheetId="1" sqref="A197" start="0" length="0">
    <dxf>
      <border outline="0">
        <top/>
      </border>
    </dxf>
  </rfmt>
  <rfmt sheetId="1" sqref="A199" start="0" length="0">
    <dxf>
      <border outline="0">
        <top/>
      </border>
    </dxf>
  </rfmt>
  <rfmt sheetId="1" sqref="A201" start="0" length="0">
    <dxf>
      <border outline="0">
        <top/>
      </border>
    </dxf>
  </rfmt>
  <rfmt sheetId="1" sqref="A203" start="0" length="0">
    <dxf>
      <border outline="0">
        <top/>
      </border>
    </dxf>
  </rfmt>
  <rfmt sheetId="1" sqref="A205" start="0" length="0">
    <dxf>
      <border outline="0">
        <top/>
      </border>
    </dxf>
  </rfmt>
  <rfmt sheetId="1" sqref="A207" start="0" length="0">
    <dxf>
      <border outline="0">
        <top/>
      </border>
    </dxf>
  </rfmt>
  <rfmt sheetId="1" sqref="A209" start="0" length="0">
    <dxf>
      <border outline="0">
        <top/>
      </border>
    </dxf>
  </rfmt>
  <rfmt sheetId="1" sqref="A211" start="0" length="0">
    <dxf>
      <border outline="0">
        <top/>
      </border>
    </dxf>
  </rfmt>
  <rfmt sheetId="1" sqref="A213" start="0" length="0">
    <dxf>
      <border outline="0">
        <top/>
      </border>
    </dxf>
  </rfmt>
  <rfmt sheetId="1" sqref="A215" start="0" length="0">
    <dxf>
      <border outline="0">
        <top/>
      </border>
    </dxf>
  </rfmt>
  <rfmt sheetId="1" sqref="A217" start="0" length="0">
    <dxf>
      <border outline="0">
        <top/>
      </border>
    </dxf>
  </rfmt>
  <rfmt sheetId="1" sqref="A219" start="0" length="0">
    <dxf>
      <border outline="0">
        <top/>
      </border>
    </dxf>
  </rfmt>
  <rfmt sheetId="1" sqref="A221" start="0" length="0">
    <dxf>
      <border outline="0">
        <top/>
      </border>
    </dxf>
  </rfmt>
  <rfmt sheetId="1" sqref="A223" start="0" length="0">
    <dxf>
      <border outline="0">
        <top/>
      </border>
    </dxf>
  </rfmt>
  <rfmt sheetId="1" sqref="A225" start="0" length="0">
    <dxf>
      <border outline="0">
        <top/>
      </border>
    </dxf>
  </rfmt>
  <rfmt sheetId="1" sqref="A227" start="0" length="0">
    <dxf>
      <border outline="0">
        <top/>
      </border>
    </dxf>
  </rfmt>
  <rfmt sheetId="1" sqref="A229" start="0" length="0">
    <dxf>
      <border outline="0">
        <top/>
      </border>
    </dxf>
  </rfmt>
  <rfmt sheetId="1" sqref="A231" start="0" length="0">
    <dxf>
      <border outline="0">
        <top/>
      </border>
    </dxf>
  </rfmt>
  <rfmt sheetId="1" sqref="A233" start="0" length="0">
    <dxf>
      <border outline="0">
        <top/>
      </border>
    </dxf>
  </rfmt>
  <rfmt sheetId="1" sqref="A235" start="0" length="0">
    <dxf>
      <border outline="0">
        <top/>
      </border>
    </dxf>
  </rfmt>
  <rfmt sheetId="1" sqref="A237" start="0" length="0">
    <dxf>
      <border outline="0">
        <top/>
      </border>
    </dxf>
  </rfmt>
  <rfmt sheetId="1" sqref="A239" start="0" length="0">
    <dxf>
      <border outline="0">
        <top/>
      </border>
    </dxf>
  </rfmt>
  <rfmt sheetId="1" sqref="A241" start="0" length="0">
    <dxf>
      <border outline="0">
        <top/>
      </border>
    </dxf>
  </rfmt>
  <rfmt sheetId="1" sqref="A243" start="0" length="0">
    <dxf>
      <border outline="0">
        <top/>
      </border>
    </dxf>
  </rfmt>
  <rfmt sheetId="1" sqref="A245" start="0" length="0">
    <dxf>
      <border outline="0">
        <top/>
      </border>
    </dxf>
  </rfmt>
  <rfmt sheetId="1" sqref="A247" start="0" length="0">
    <dxf>
      <border outline="0">
        <top/>
      </border>
    </dxf>
  </rfmt>
  <rfmt sheetId="1" sqref="A249" start="0" length="0">
    <dxf>
      <border outline="0">
        <top/>
      </border>
    </dxf>
  </rfmt>
  <rfmt sheetId="1" sqref="A251" start="0" length="0">
    <dxf>
      <border outline="0">
        <top/>
      </border>
    </dxf>
  </rfmt>
  <rfmt sheetId="1" sqref="A253" start="0" length="0">
    <dxf>
      <border outline="0">
        <top/>
      </border>
    </dxf>
  </rfmt>
  <rfmt sheetId="1" sqref="A255" start="0" length="0">
    <dxf>
      <border outline="0">
        <top/>
      </border>
    </dxf>
  </rfmt>
  <rfmt sheetId="1" sqref="A257" start="0" length="0">
    <dxf>
      <border outline="0">
        <top/>
      </border>
    </dxf>
  </rfmt>
  <rfmt sheetId="1" sqref="A259" start="0" length="0">
    <dxf>
      <border outline="0">
        <top/>
      </border>
    </dxf>
  </rfmt>
  <rfmt sheetId="1" sqref="A261" start="0" length="0">
    <dxf>
      <border outline="0">
        <top/>
      </border>
    </dxf>
  </rfmt>
  <rfmt sheetId="1" sqref="A263" start="0" length="0">
    <dxf>
      <border outline="0">
        <top/>
      </border>
    </dxf>
  </rfmt>
  <rfmt sheetId="1" sqref="A265" start="0" length="0">
    <dxf>
      <border outline="0">
        <top/>
      </border>
    </dxf>
  </rfmt>
  <rfmt sheetId="1" sqref="A267" start="0" length="0">
    <dxf>
      <border outline="0">
        <top/>
      </border>
    </dxf>
  </rfmt>
  <rfmt sheetId="1" sqref="A269" start="0" length="0">
    <dxf>
      <border outline="0">
        <top/>
      </border>
    </dxf>
  </rfmt>
  <rfmt sheetId="1" sqref="A271" start="0" length="0">
    <dxf>
      <border outline="0">
        <top/>
      </border>
    </dxf>
  </rfmt>
  <rfmt sheetId="1" sqref="A273" start="0" length="0">
    <dxf>
      <border outline="0">
        <top/>
      </border>
    </dxf>
  </rfmt>
  <rfmt sheetId="1" sqref="A275" start="0" length="0">
    <dxf>
      <border outline="0">
        <top/>
      </border>
    </dxf>
  </rfmt>
  <rfmt sheetId="1" sqref="A277" start="0" length="0">
    <dxf>
      <border outline="0">
        <top/>
      </border>
    </dxf>
  </rfmt>
  <rfmt sheetId="1" sqref="A279" start="0" length="0">
    <dxf>
      <border outline="0">
        <top/>
      </border>
    </dxf>
  </rfmt>
  <rfmt sheetId="1" sqref="A281" start="0" length="0">
    <dxf>
      <border outline="0">
        <top/>
      </border>
    </dxf>
  </rfmt>
  <rfmt sheetId="1" sqref="A282" start="0" length="0">
    <dxf>
      <font>
        <sz val="10"/>
        <color auto="1"/>
        <name val="Times New Roman"/>
        <scheme val="none"/>
      </font>
      <fill>
        <patternFill patternType="none">
          <bgColor indexed="65"/>
        </patternFill>
      </fill>
    </dxf>
  </rfmt>
  <rfmt sheetId="1" sqref="A283" start="0" length="0">
    <dxf>
      <fill>
        <patternFill patternType="none">
          <bgColor indexed="65"/>
        </patternFill>
      </fill>
      <border outline="0">
        <top/>
      </border>
    </dxf>
  </rfmt>
  <rfmt sheetId="1" sqref="A285" start="0" length="0">
    <dxf>
      <border outline="0">
        <top/>
      </border>
    </dxf>
  </rfmt>
  <rfmt sheetId="1" sqref="A287" start="0" length="0">
    <dxf>
      <border outline="0">
        <top/>
      </border>
    </dxf>
  </rfmt>
  <rfmt sheetId="1" sqref="A289" start="0" length="0">
    <dxf>
      <border outline="0">
        <top/>
      </border>
    </dxf>
  </rfmt>
  <rfmt sheetId="1" sqref="A291" start="0" length="0">
    <dxf>
      <border outline="0">
        <top/>
      </border>
    </dxf>
  </rfmt>
  <rfmt sheetId="1" sqref="A293" start="0" length="0">
    <dxf>
      <border outline="0">
        <top/>
      </border>
    </dxf>
  </rfmt>
  <rfmt sheetId="1" sqref="A295" start="0" length="0">
    <dxf>
      <border outline="0">
        <top/>
      </border>
    </dxf>
  </rfmt>
  <rfmt sheetId="1" sqref="A297" start="0" length="0">
    <dxf>
      <border outline="0">
        <top/>
      </border>
    </dxf>
  </rfmt>
  <rfmt sheetId="1" sqref="A299" start="0" length="0">
    <dxf>
      <border outline="0">
        <top/>
      </border>
    </dxf>
  </rfmt>
  <rfmt sheetId="1" sqref="A301" start="0" length="0">
    <dxf>
      <border outline="0">
        <top/>
      </border>
    </dxf>
  </rfmt>
  <rfmt sheetId="1" sqref="A303" start="0" length="0">
    <dxf>
      <border outline="0">
        <top/>
      </border>
    </dxf>
  </rfmt>
  <rfmt sheetId="1" sqref="A305" start="0" length="0">
    <dxf>
      <border outline="0">
        <top/>
      </border>
    </dxf>
  </rfmt>
  <rfmt sheetId="1" sqref="A307" start="0" length="0">
    <dxf>
      <border outline="0">
        <top/>
      </border>
    </dxf>
  </rfmt>
  <rfmt sheetId="1" sqref="A309" start="0" length="0">
    <dxf>
      <border outline="0">
        <top/>
      </border>
    </dxf>
  </rfmt>
  <rfmt sheetId="1" sqref="A311" start="0" length="0">
    <dxf>
      <border outline="0">
        <top/>
      </border>
    </dxf>
  </rfmt>
  <rfmt sheetId="1" sqref="A313" start="0" length="0">
    <dxf>
      <border outline="0">
        <top/>
      </border>
    </dxf>
  </rfmt>
  <rfmt sheetId="1" sqref="A315" start="0" length="0">
    <dxf>
      <border outline="0">
        <top/>
      </border>
    </dxf>
  </rfmt>
  <rfmt sheetId="1" sqref="A317" start="0" length="0">
    <dxf>
      <border outline="0">
        <top/>
      </border>
    </dxf>
  </rfmt>
  <rfmt sheetId="1" sqref="A319" start="0" length="0">
    <dxf>
      <border outline="0">
        <top/>
      </border>
    </dxf>
  </rfmt>
  <rfmt sheetId="1" sqref="A321" start="0" length="0">
    <dxf>
      <border outline="0">
        <top/>
      </border>
    </dxf>
  </rfmt>
  <rfmt sheetId="1" sqref="A323" start="0" length="0">
    <dxf>
      <border outline="0">
        <top/>
      </border>
    </dxf>
  </rfmt>
  <rfmt sheetId="1" sqref="A325" start="0" length="0">
    <dxf>
      <border outline="0">
        <top/>
      </border>
    </dxf>
  </rfmt>
  <rfmt sheetId="1" sqref="A327" start="0" length="0">
    <dxf>
      <border outline="0">
        <top/>
      </border>
    </dxf>
  </rfmt>
  <rfmt sheetId="1" sqref="A329" start="0" length="0">
    <dxf>
      <border outline="0">
        <top/>
      </border>
    </dxf>
  </rfmt>
  <rfmt sheetId="1" sqref="A331" start="0" length="0">
    <dxf>
      <border outline="0">
        <top/>
      </border>
    </dxf>
  </rfmt>
  <rfmt sheetId="1" sqref="A333" start="0" length="0">
    <dxf>
      <border outline="0">
        <top/>
      </border>
    </dxf>
  </rfmt>
  <rfmt sheetId="1" sqref="A335" start="0" length="0">
    <dxf>
      <border outline="0">
        <top/>
      </border>
    </dxf>
  </rfmt>
  <rfmt sheetId="1" sqref="A337" start="0" length="0">
    <dxf>
      <border outline="0">
        <top/>
      </border>
    </dxf>
  </rfmt>
  <rfmt sheetId="1" sqref="A339" start="0" length="0">
    <dxf>
      <border outline="0">
        <top/>
      </border>
    </dxf>
  </rfmt>
  <rfmt sheetId="1" sqref="A341" start="0" length="0">
    <dxf>
      <border outline="0">
        <top/>
      </border>
    </dxf>
  </rfmt>
  <rfmt sheetId="1" sqref="A343" start="0" length="0">
    <dxf>
      <border outline="0">
        <top/>
      </border>
    </dxf>
  </rfmt>
  <rfmt sheetId="1" sqref="A345" start="0" length="0">
    <dxf>
      <border outline="0">
        <top/>
      </border>
    </dxf>
  </rfmt>
  <rfmt sheetId="1" sqref="A347" start="0" length="0">
    <dxf>
      <border outline="0">
        <top/>
      </border>
    </dxf>
  </rfmt>
  <rfmt sheetId="1" sqref="A349" start="0" length="0">
    <dxf>
      <border outline="0">
        <top/>
      </border>
    </dxf>
  </rfmt>
  <rfmt sheetId="1" sqref="A351" start="0" length="0">
    <dxf>
      <border outline="0">
        <top/>
      </border>
    </dxf>
  </rfmt>
  <rfmt sheetId="1" sqref="A353" start="0" length="0">
    <dxf>
      <border outline="0">
        <top/>
      </border>
    </dxf>
  </rfmt>
  <rfmt sheetId="1" sqref="A355" start="0" length="0">
    <dxf>
      <border outline="0">
        <top/>
      </border>
    </dxf>
  </rfmt>
  <rfmt sheetId="1" sqref="A357" start="0" length="0">
    <dxf>
      <border outline="0">
        <top/>
      </border>
    </dxf>
  </rfmt>
  <rfmt sheetId="1" sqref="A359" start="0" length="0">
    <dxf>
      <border outline="0">
        <top/>
      </border>
    </dxf>
  </rfmt>
  <rfmt sheetId="1" sqref="A361" start="0" length="0">
    <dxf>
      <border outline="0">
        <top/>
      </border>
    </dxf>
  </rfmt>
  <rfmt sheetId="1" sqref="A363" start="0" length="0">
    <dxf>
      <border outline="0">
        <top/>
      </border>
    </dxf>
  </rfmt>
  <rfmt sheetId="1" sqref="A365" start="0" length="0">
    <dxf>
      <border outline="0">
        <top/>
      </border>
    </dxf>
  </rfmt>
  <rfmt sheetId="1" sqref="A367" start="0" length="0">
    <dxf>
      <border outline="0">
        <top/>
      </border>
    </dxf>
  </rfmt>
  <rfmt sheetId="1" sqref="A369" start="0" length="0">
    <dxf>
      <border outline="0">
        <top/>
      </border>
    </dxf>
  </rfmt>
  <rfmt sheetId="1" sqref="A371" start="0" length="0">
    <dxf>
      <border outline="0">
        <top/>
      </border>
    </dxf>
  </rfmt>
  <rfmt sheetId="1" sqref="A373" start="0" length="0">
    <dxf>
      <border outline="0">
        <top/>
      </border>
    </dxf>
  </rfmt>
  <rfmt sheetId="1" sqref="A375" start="0" length="0">
    <dxf>
      <border outline="0">
        <top/>
      </border>
    </dxf>
  </rfmt>
  <rfmt sheetId="1" sqref="A377" start="0" length="0">
    <dxf>
      <border outline="0">
        <top/>
      </border>
    </dxf>
  </rfmt>
  <rfmt sheetId="1" sqref="A379" start="0" length="0">
    <dxf>
      <border outline="0">
        <top/>
      </border>
    </dxf>
  </rfmt>
  <rfmt sheetId="1" sqref="A381" start="0" length="0">
    <dxf>
      <border outline="0">
        <top/>
      </border>
    </dxf>
  </rfmt>
  <rfmt sheetId="1" sqref="A383" start="0" length="0">
    <dxf>
      <border outline="0">
        <top/>
      </border>
    </dxf>
  </rfmt>
  <rfmt sheetId="1" sqref="A385" start="0" length="0">
    <dxf>
      <border outline="0">
        <top/>
      </border>
    </dxf>
  </rfmt>
  <rfmt sheetId="1" sqref="A387" start="0" length="0">
    <dxf>
      <border outline="0">
        <top/>
      </border>
    </dxf>
  </rfmt>
  <rfmt sheetId="1" sqref="A389" start="0" length="0">
    <dxf>
      <border outline="0">
        <top/>
      </border>
    </dxf>
  </rfmt>
  <rfmt sheetId="1" sqref="A391" start="0" length="0">
    <dxf>
      <border outline="0">
        <top/>
      </border>
    </dxf>
  </rfmt>
  <rfmt sheetId="1" sqref="A393" start="0" length="0">
    <dxf>
      <border outline="0">
        <top/>
      </border>
    </dxf>
  </rfmt>
  <rfmt sheetId="1" sqref="A395" start="0" length="0">
    <dxf>
      <border outline="0">
        <top/>
      </border>
    </dxf>
  </rfmt>
  <rfmt sheetId="1" sqref="A397" start="0" length="0">
    <dxf>
      <border outline="0">
        <top/>
      </border>
    </dxf>
  </rfmt>
  <rfmt sheetId="1" sqref="A399" start="0" length="0">
    <dxf>
      <border outline="0">
        <top/>
      </border>
    </dxf>
  </rfmt>
  <rfmt sheetId="1" sqref="A401" start="0" length="0">
    <dxf>
      <border outline="0">
        <top/>
      </border>
    </dxf>
  </rfmt>
  <rfmt sheetId="1" sqref="A403" start="0" length="0">
    <dxf>
      <border outline="0">
        <top/>
      </border>
    </dxf>
  </rfmt>
  <rfmt sheetId="1" sqref="A405" start="0" length="0">
    <dxf>
      <border outline="0">
        <top/>
      </border>
    </dxf>
  </rfmt>
  <rfmt sheetId="1" sqref="A407" start="0" length="0">
    <dxf>
      <font>
        <sz val="10"/>
        <color auto="1"/>
        <name val="Times New Roman"/>
        <scheme val="none"/>
      </font>
      <fill>
        <patternFill patternType="none">
          <bgColor indexed="65"/>
        </patternFill>
      </fill>
      <border outline="0">
        <top/>
      </border>
    </dxf>
  </rfmt>
  <rfmt sheetId="1" sqref="A409" start="0" length="0">
    <dxf>
      <border outline="0">
        <top/>
      </border>
    </dxf>
  </rfmt>
  <rfmt sheetId="1" sqref="A411" start="0" length="0">
    <dxf>
      <border outline="0">
        <top/>
      </border>
    </dxf>
  </rfmt>
  <rfmt sheetId="1" sqref="A413" start="0" length="0">
    <dxf>
      <border outline="0">
        <top/>
      </border>
    </dxf>
  </rfmt>
  <rfmt sheetId="1" sqref="A415" start="0" length="0">
    <dxf>
      <border outline="0">
        <top/>
      </border>
    </dxf>
  </rfmt>
  <rfmt sheetId="1" sqref="A417" start="0" length="0">
    <dxf>
      <border outline="0">
        <top/>
      </border>
    </dxf>
  </rfmt>
  <rfmt sheetId="1" sqref="A419" start="0" length="0">
    <dxf>
      <border outline="0">
        <top/>
      </border>
    </dxf>
  </rfmt>
  <rfmt sheetId="1" sqref="A421" start="0" length="0">
    <dxf>
      <border outline="0">
        <top/>
      </border>
    </dxf>
  </rfmt>
  <rfmt sheetId="1" sqref="A423" start="0" length="0">
    <dxf>
      <border outline="0">
        <top/>
      </border>
    </dxf>
  </rfmt>
  <rfmt sheetId="1" sqref="A425" start="0" length="0">
    <dxf>
      <border outline="0">
        <top/>
      </border>
    </dxf>
  </rfmt>
  <rfmt sheetId="1" sqref="A427" start="0" length="0">
    <dxf>
      <border outline="0">
        <top/>
      </border>
    </dxf>
  </rfmt>
  <rfmt sheetId="1" sqref="A429" start="0" length="0">
    <dxf>
      <border outline="0">
        <top/>
      </border>
    </dxf>
  </rfmt>
  <rfmt sheetId="1" sqref="A430" start="0" length="0">
    <dxf>
      <fill>
        <patternFill patternType="none">
          <bgColor indexed="65"/>
        </patternFill>
      </fill>
    </dxf>
  </rfmt>
  <rfmt sheetId="1" sqref="A431" start="0" length="0">
    <dxf>
      <border outline="0">
        <top/>
      </border>
    </dxf>
  </rfmt>
  <rfmt sheetId="1" sqref="A433" start="0" length="0">
    <dxf>
      <border outline="0">
        <top/>
      </border>
    </dxf>
  </rfmt>
  <rfmt sheetId="1" sqref="A435" start="0" length="0">
    <dxf>
      <fill>
        <patternFill patternType="none">
          <bgColor indexed="65"/>
        </patternFill>
      </fill>
      <border outline="0">
        <top/>
      </border>
    </dxf>
  </rfmt>
  <rfmt sheetId="1" sqref="A437" start="0" length="0">
    <dxf>
      <border outline="0">
        <top/>
      </border>
    </dxf>
  </rfmt>
  <rfmt sheetId="1" sqref="A439" start="0" length="0">
    <dxf>
      <border outline="0">
        <top/>
      </border>
    </dxf>
  </rfmt>
  <rfmt sheetId="1" sqref="A441" start="0" length="0">
    <dxf>
      <border outline="0">
        <top/>
      </border>
    </dxf>
  </rfmt>
  <rfmt sheetId="1" sqref="A443" start="0" length="0">
    <dxf>
      <border outline="0">
        <top/>
      </border>
    </dxf>
  </rfmt>
  <rfmt sheetId="1" sqref="A445" start="0" length="0">
    <dxf>
      <border outline="0">
        <top/>
      </border>
    </dxf>
  </rfmt>
  <rfmt sheetId="1" sqref="A447" start="0" length="0">
    <dxf>
      <border outline="0">
        <top/>
      </border>
    </dxf>
  </rfmt>
  <rfmt sheetId="1" sqref="A449" start="0" length="0">
    <dxf>
      <border outline="0">
        <top/>
      </border>
    </dxf>
  </rfmt>
  <rfmt sheetId="1" sqref="A451" start="0" length="0">
    <dxf>
      <border outline="0">
        <top/>
      </border>
    </dxf>
  </rfmt>
  <rfmt sheetId="1" sqref="A453" start="0" length="0">
    <dxf>
      <border outline="0">
        <top/>
      </border>
    </dxf>
  </rfmt>
  <rfmt sheetId="1" sqref="A455" start="0" length="0">
    <dxf>
      <border outline="0">
        <top/>
      </border>
    </dxf>
  </rfmt>
  <rfmt sheetId="1" sqref="A457" start="0" length="0">
    <dxf>
      <border outline="0">
        <top/>
      </border>
    </dxf>
  </rfmt>
  <rfmt sheetId="1" sqref="A459" start="0" length="0">
    <dxf>
      <border outline="0">
        <top/>
      </border>
    </dxf>
  </rfmt>
  <rfmt sheetId="1" sqref="A461" start="0" length="0">
    <dxf>
      <border outline="0">
        <top/>
      </border>
    </dxf>
  </rfmt>
  <rfmt sheetId="1" sqref="A463" start="0" length="0">
    <dxf>
      <border outline="0">
        <top/>
      </border>
    </dxf>
  </rfmt>
  <rfmt sheetId="1" sqref="A465" start="0" length="0">
    <dxf>
      <border outline="0">
        <top/>
      </border>
    </dxf>
  </rfmt>
  <rfmt sheetId="1" sqref="A467" start="0" length="0">
    <dxf>
      <border outline="0">
        <top/>
      </border>
    </dxf>
  </rfmt>
  <rfmt sheetId="1" sqref="A469" start="0" length="0">
    <dxf>
      <border outline="0">
        <top/>
      </border>
    </dxf>
  </rfmt>
  <rfmt sheetId="1" sqref="A471" start="0" length="0">
    <dxf>
      <border outline="0">
        <top/>
      </border>
    </dxf>
  </rfmt>
  <rfmt sheetId="1" sqref="A473" start="0" length="0">
    <dxf>
      <border outline="0">
        <top/>
      </border>
    </dxf>
  </rfmt>
  <rfmt sheetId="1" sqref="A475" start="0" length="0">
    <dxf>
      <border outline="0">
        <top/>
      </border>
    </dxf>
  </rfmt>
  <rfmt sheetId="1" sqref="A477" start="0" length="0">
    <dxf>
      <border outline="0">
        <top/>
      </border>
    </dxf>
  </rfmt>
  <rfmt sheetId="1" sqref="A478" start="0" length="0">
    <dxf>
      <fill>
        <patternFill patternType="none">
          <bgColor indexed="65"/>
        </patternFill>
      </fill>
    </dxf>
  </rfmt>
  <rfmt sheetId="1" sqref="A479" start="0" length="0">
    <dxf>
      <border outline="0">
        <top/>
      </border>
    </dxf>
  </rfmt>
  <rfmt sheetId="1" sqref="A481" start="0" length="0">
    <dxf>
      <border outline="0">
        <top/>
      </border>
    </dxf>
  </rfmt>
  <rfmt sheetId="1" sqref="A483" start="0" length="0">
    <dxf>
      <border outline="0">
        <top/>
      </border>
    </dxf>
  </rfmt>
  <rfmt sheetId="1" sqref="A485" start="0" length="0">
    <dxf>
      <border outline="0">
        <top/>
      </border>
    </dxf>
  </rfmt>
  <rfmt sheetId="1" sqref="A487" start="0" length="0">
    <dxf>
      <border outline="0">
        <top/>
      </border>
    </dxf>
  </rfmt>
  <rfmt sheetId="1" sqref="A489" start="0" length="0">
    <dxf>
      <border outline="0">
        <top/>
      </border>
    </dxf>
  </rfmt>
  <rfmt sheetId="1" sqref="A491" start="0" length="0">
    <dxf>
      <border outline="0">
        <top/>
      </border>
    </dxf>
  </rfmt>
  <rfmt sheetId="1" sqref="A493" start="0" length="0">
    <dxf>
      <border outline="0">
        <top/>
      </border>
    </dxf>
  </rfmt>
  <rfmt sheetId="1" sqref="A495" start="0" length="0">
    <dxf>
      <border outline="0">
        <top/>
      </border>
    </dxf>
  </rfmt>
  <rfmt sheetId="1" sqref="A497" start="0" length="0">
    <dxf>
      <border outline="0">
        <top/>
      </border>
    </dxf>
  </rfmt>
  <rfmt sheetId="1" sqref="A499" start="0" length="0">
    <dxf>
      <border outline="0">
        <top/>
      </border>
    </dxf>
  </rfmt>
  <rfmt sheetId="1" sqref="A501" start="0" length="0">
    <dxf>
      <border outline="0">
        <top/>
      </border>
    </dxf>
  </rfmt>
  <rfmt sheetId="1" sqref="A503" start="0" length="0">
    <dxf>
      <border outline="0">
        <top/>
      </border>
    </dxf>
  </rfmt>
  <rfmt sheetId="1" sqref="A505" start="0" length="0">
    <dxf>
      <border outline="0">
        <top/>
      </border>
    </dxf>
  </rfmt>
  <rfmt sheetId="1" sqref="A507" start="0" length="0">
    <dxf>
      <border outline="0">
        <top/>
      </border>
    </dxf>
  </rfmt>
  <rfmt sheetId="1" sqref="A509" start="0" length="0">
    <dxf>
      <border outline="0">
        <top/>
      </border>
    </dxf>
  </rfmt>
  <rfmt sheetId="1" sqref="A511" start="0" length="0">
    <dxf>
      <border outline="0">
        <top/>
      </border>
    </dxf>
  </rfmt>
  <rfmt sheetId="1" sqref="A513" start="0" length="0">
    <dxf>
      <border outline="0">
        <top/>
      </border>
    </dxf>
  </rfmt>
  <rfmt sheetId="1" sqref="A515" start="0" length="0">
    <dxf>
      <border outline="0">
        <top/>
      </border>
    </dxf>
  </rfmt>
  <rfmt sheetId="1" sqref="A517" start="0" length="0">
    <dxf>
      <border outline="0">
        <top/>
      </border>
    </dxf>
  </rfmt>
  <rfmt sheetId="1" sqref="A519" start="0" length="0">
    <dxf>
      <border outline="0">
        <top/>
      </border>
    </dxf>
  </rfmt>
  <rfmt sheetId="1" sqref="A521" start="0" length="0">
    <dxf>
      <border outline="0">
        <top/>
      </border>
    </dxf>
  </rfmt>
  <rfmt sheetId="1" sqref="A523" start="0" length="0">
    <dxf>
      <border outline="0">
        <top/>
      </border>
    </dxf>
  </rfmt>
  <rfmt sheetId="1" sqref="A525" start="0" length="0">
    <dxf>
      <border outline="0">
        <top/>
      </border>
    </dxf>
  </rfmt>
  <rfmt sheetId="1" sqref="A527" start="0" length="0">
    <dxf>
      <border outline="0">
        <top/>
      </border>
    </dxf>
  </rfmt>
  <rfmt sheetId="1" sqref="A529" start="0" length="0">
    <dxf>
      <border outline="0">
        <top/>
      </border>
    </dxf>
  </rfmt>
  <rfmt sheetId="1" sqref="A531" start="0" length="0">
    <dxf>
      <border outline="0">
        <top/>
      </border>
    </dxf>
  </rfmt>
  <rfmt sheetId="1" sqref="A533" start="0" length="0">
    <dxf>
      <border outline="0">
        <top/>
      </border>
    </dxf>
  </rfmt>
  <rfmt sheetId="1" sqref="A535" start="0" length="0">
    <dxf>
      <border outline="0">
        <top/>
      </border>
    </dxf>
  </rfmt>
  <rfmt sheetId="1" sqref="A537" start="0" length="0">
    <dxf>
      <border outline="0">
        <top/>
      </border>
    </dxf>
  </rfmt>
  <rfmt sheetId="1" sqref="A539" start="0" length="0">
    <dxf>
      <border outline="0">
        <top/>
      </border>
    </dxf>
  </rfmt>
  <rfmt sheetId="1" sqref="A541" start="0" length="0">
    <dxf>
      <border outline="0">
        <top/>
      </border>
    </dxf>
  </rfmt>
  <rfmt sheetId="1" sqref="A543" start="0" length="0">
    <dxf>
      <border outline="0">
        <top/>
      </border>
    </dxf>
  </rfmt>
  <rfmt sheetId="1" sqref="A545" start="0" length="0">
    <dxf>
      <border outline="0">
        <top/>
      </border>
    </dxf>
  </rfmt>
  <rfmt sheetId="1" sqref="A547" start="0" length="0">
    <dxf>
      <border outline="0">
        <top/>
      </border>
    </dxf>
  </rfmt>
  <rfmt sheetId="1" sqref="A549" start="0" length="0">
    <dxf>
      <border outline="0">
        <top/>
      </border>
    </dxf>
  </rfmt>
  <rfmt sheetId="1" sqref="A551" start="0" length="0">
    <dxf>
      <border outline="0">
        <top/>
      </border>
    </dxf>
  </rfmt>
  <rfmt sheetId="1" sqref="A553" start="0" length="0">
    <dxf>
      <border outline="0">
        <top/>
      </border>
    </dxf>
  </rfmt>
  <rfmt sheetId="1" sqref="A555" start="0" length="0">
    <dxf>
      <border outline="0">
        <top/>
      </border>
    </dxf>
  </rfmt>
  <rfmt sheetId="1" sqref="A557" start="0" length="0">
    <dxf>
      <border outline="0">
        <top/>
      </border>
    </dxf>
  </rfmt>
  <rfmt sheetId="1" sqref="A559" start="0" length="0">
    <dxf>
      <border outline="0">
        <top/>
      </border>
    </dxf>
  </rfmt>
  <rfmt sheetId="1" sqref="A561" start="0" length="0">
    <dxf>
      <border outline="0">
        <top/>
      </border>
    </dxf>
  </rfmt>
  <rfmt sheetId="1" sqref="A563" start="0" length="0">
    <dxf>
      <border outline="0">
        <top/>
      </border>
    </dxf>
  </rfmt>
  <rfmt sheetId="1" sqref="A565" start="0" length="0">
    <dxf>
      <border outline="0">
        <top/>
      </border>
    </dxf>
  </rfmt>
  <rfmt sheetId="1" sqref="A567" start="0" length="0">
    <dxf>
      <border outline="0">
        <top/>
      </border>
    </dxf>
  </rfmt>
  <rfmt sheetId="1" sqref="A569" start="0" length="0">
    <dxf>
      <border outline="0">
        <top/>
      </border>
    </dxf>
  </rfmt>
  <rfmt sheetId="1" sqref="A571" start="0" length="0">
    <dxf>
      <border outline="0">
        <top/>
      </border>
    </dxf>
  </rfmt>
  <rfmt sheetId="1" sqref="A573" start="0" length="0">
    <dxf>
      <border outline="0">
        <top/>
      </border>
    </dxf>
  </rfmt>
  <rfmt sheetId="1" sqref="A575" start="0" length="0">
    <dxf>
      <border outline="0">
        <top/>
      </border>
    </dxf>
  </rfmt>
  <rfmt sheetId="1" sqref="A577" start="0" length="0">
    <dxf>
      <border outline="0">
        <top/>
      </border>
    </dxf>
  </rfmt>
  <rfmt sheetId="1" sqref="A579" start="0" length="0">
    <dxf>
      <border outline="0">
        <top/>
      </border>
    </dxf>
  </rfmt>
  <rfmt sheetId="1" sqref="A581" start="0" length="0">
    <dxf>
      <border outline="0">
        <top/>
      </border>
    </dxf>
  </rfmt>
  <rfmt sheetId="1" sqref="A583" start="0" length="0">
    <dxf>
      <border outline="0">
        <top/>
      </border>
    </dxf>
  </rfmt>
  <rfmt sheetId="1" sqref="A585" start="0" length="0">
    <dxf>
      <border outline="0">
        <top/>
      </border>
    </dxf>
  </rfmt>
  <rfmt sheetId="1" sqref="A587" start="0" length="0">
    <dxf>
      <border outline="0">
        <top/>
      </border>
    </dxf>
  </rfmt>
  <rfmt sheetId="1" sqref="A589" start="0" length="0">
    <dxf>
      <border outline="0">
        <top/>
      </border>
    </dxf>
  </rfmt>
  <rfmt sheetId="1" sqref="A591" start="0" length="0">
    <dxf>
      <border outline="0">
        <top/>
      </border>
    </dxf>
  </rfmt>
  <rfmt sheetId="1" sqref="A593" start="0" length="0">
    <dxf>
      <border outline="0">
        <top/>
      </border>
    </dxf>
  </rfmt>
  <rfmt sheetId="1" sqref="A595" start="0" length="0">
    <dxf>
      <border outline="0">
        <top/>
      </border>
    </dxf>
  </rfmt>
  <rfmt sheetId="1" sqref="A597" start="0" length="0">
    <dxf>
      <border outline="0">
        <top/>
      </border>
    </dxf>
  </rfmt>
  <rfmt sheetId="1" sqref="A599" start="0" length="0">
    <dxf>
      <border outline="0">
        <top/>
      </border>
    </dxf>
  </rfmt>
  <rfmt sheetId="1" sqref="A601" start="0" length="0">
    <dxf>
      <border outline="0">
        <top/>
      </border>
    </dxf>
  </rfmt>
  <rfmt sheetId="1" sqref="A603" start="0" length="0">
    <dxf>
      <border outline="0">
        <top/>
      </border>
    </dxf>
  </rfmt>
  <rfmt sheetId="1" sqref="A605" start="0" length="0">
    <dxf>
      <border outline="0">
        <top/>
      </border>
    </dxf>
  </rfmt>
  <rfmt sheetId="1" sqref="A607" start="0" length="0">
    <dxf>
      <border outline="0">
        <top/>
      </border>
    </dxf>
  </rfmt>
  <rfmt sheetId="1" sqref="A609" start="0" length="0">
    <dxf>
      <border outline="0">
        <top/>
      </border>
    </dxf>
  </rfmt>
  <rfmt sheetId="1" sqref="A611" start="0" length="0">
    <dxf>
      <border outline="0">
        <top/>
      </border>
    </dxf>
  </rfmt>
  <rfmt sheetId="1" sqref="A613" start="0" length="0">
    <dxf>
      <border outline="0">
        <top/>
      </border>
    </dxf>
  </rfmt>
  <rfmt sheetId="1" sqref="A615" start="0" length="0">
    <dxf>
      <border outline="0">
        <top/>
      </border>
    </dxf>
  </rfmt>
  <rfmt sheetId="1" sqref="A617" start="0" length="0">
    <dxf>
      <border outline="0">
        <top/>
      </border>
    </dxf>
  </rfmt>
  <rfmt sheetId="1" sqref="A619" start="0" length="0">
    <dxf>
      <border outline="0">
        <top/>
      </border>
    </dxf>
  </rfmt>
  <rfmt sheetId="1" sqref="A621" start="0" length="0">
    <dxf>
      <border outline="0">
        <top/>
      </border>
    </dxf>
  </rfmt>
  <rfmt sheetId="1" sqref="A623" start="0" length="0">
    <dxf>
      <border outline="0">
        <top/>
      </border>
    </dxf>
  </rfmt>
  <rfmt sheetId="1" sqref="A625" start="0" length="0">
    <dxf>
      <border outline="0">
        <top/>
      </border>
    </dxf>
  </rfmt>
  <rfmt sheetId="1" sqref="A627" start="0" length="0">
    <dxf>
      <border outline="0">
        <top/>
      </border>
    </dxf>
  </rfmt>
  <rfmt sheetId="1" sqref="A629" start="0" length="0">
    <dxf>
      <border outline="0">
        <top/>
      </border>
    </dxf>
  </rfmt>
  <rfmt sheetId="1" sqref="A631" start="0" length="0">
    <dxf>
      <border outline="0">
        <top/>
      </border>
    </dxf>
  </rfmt>
  <rfmt sheetId="1" sqref="A633" start="0" length="0">
    <dxf>
      <border outline="0">
        <top/>
      </border>
    </dxf>
  </rfmt>
  <rfmt sheetId="1" sqref="A635" start="0" length="0">
    <dxf>
      <border outline="0">
        <top/>
      </border>
    </dxf>
  </rfmt>
  <rfmt sheetId="1" sqref="A637" start="0" length="0">
    <dxf>
      <border outline="0">
        <top/>
      </border>
    </dxf>
  </rfmt>
  <rfmt sheetId="1" sqref="A639" start="0" length="0">
    <dxf>
      <border outline="0">
        <top/>
      </border>
    </dxf>
  </rfmt>
  <rfmt sheetId="1" sqref="A641" start="0" length="0">
    <dxf>
      <border outline="0">
        <top/>
      </border>
    </dxf>
  </rfmt>
  <rfmt sheetId="1" sqref="A643" start="0" length="0">
    <dxf>
      <border outline="0">
        <top/>
      </border>
    </dxf>
  </rfmt>
  <rfmt sheetId="1" sqref="A645" start="0" length="0">
    <dxf>
      <border outline="0">
        <top/>
      </border>
    </dxf>
  </rfmt>
  <rfmt sheetId="1" sqref="A647" start="0" length="0">
    <dxf>
      <border outline="0">
        <top/>
      </border>
    </dxf>
  </rfmt>
  <rfmt sheetId="1" sqref="A649" start="0" length="0">
    <dxf>
      <border outline="0">
        <top/>
      </border>
    </dxf>
  </rfmt>
  <rfmt sheetId="1" sqref="A651" start="0" length="0">
    <dxf>
      <border outline="0">
        <top/>
      </border>
    </dxf>
  </rfmt>
  <rfmt sheetId="1" sqref="A653" start="0" length="0">
    <dxf>
      <border outline="0">
        <top/>
      </border>
    </dxf>
  </rfmt>
  <rfmt sheetId="1" sqref="A655" start="0" length="0">
    <dxf>
      <border outline="0">
        <top/>
      </border>
    </dxf>
  </rfmt>
  <rfmt sheetId="1" sqref="A657" start="0" length="0">
    <dxf>
      <border outline="0">
        <top/>
      </border>
    </dxf>
  </rfmt>
  <rfmt sheetId="1" sqref="A659" start="0" length="0">
    <dxf>
      <font>
        <sz val="10"/>
        <color auto="1"/>
        <name val="Times New Roman"/>
        <scheme val="none"/>
      </font>
      <fill>
        <patternFill patternType="none">
          <bgColor indexed="65"/>
        </patternFill>
      </fill>
      <border outline="0">
        <top/>
      </border>
    </dxf>
  </rfmt>
  <rfmt sheetId="1" sqref="A661" start="0" length="0">
    <dxf>
      <border outline="0">
        <top/>
      </border>
    </dxf>
  </rfmt>
  <rfmt sheetId="1" sqref="A663" start="0" length="0">
    <dxf>
      <border outline="0">
        <top/>
      </border>
    </dxf>
  </rfmt>
  <rfmt sheetId="1" sqref="A665" start="0" length="0">
    <dxf>
      <border outline="0">
        <top/>
      </border>
    </dxf>
  </rfmt>
  <rfmt sheetId="1" sqref="A667" start="0" length="0">
    <dxf>
      <border outline="0">
        <top/>
      </border>
    </dxf>
  </rfmt>
  <rfmt sheetId="1" sqref="A669" start="0" length="0">
    <dxf>
      <border outline="0">
        <top/>
      </border>
    </dxf>
  </rfmt>
  <rfmt sheetId="1" sqref="A671" start="0" length="0">
    <dxf>
      <border outline="0">
        <top/>
      </border>
    </dxf>
  </rfmt>
  <rfmt sheetId="1" sqref="A673" start="0" length="0">
    <dxf>
      <border outline="0">
        <top/>
      </border>
    </dxf>
  </rfmt>
  <rfmt sheetId="1" sqref="A675" start="0" length="0">
    <dxf>
      <border outline="0">
        <top/>
      </border>
    </dxf>
  </rfmt>
  <rfmt sheetId="1" sqref="A677" start="0" length="0">
    <dxf>
      <border outline="0">
        <top/>
      </border>
    </dxf>
  </rfmt>
  <rfmt sheetId="1" sqref="A679" start="0" length="0">
    <dxf>
      <border outline="0">
        <top/>
      </border>
    </dxf>
  </rfmt>
  <rfmt sheetId="1" sqref="A681" start="0" length="0">
    <dxf>
      <border outline="0">
        <top/>
      </border>
    </dxf>
  </rfmt>
  <rfmt sheetId="1" sqref="A683" start="0" length="0">
    <dxf>
      <border outline="0">
        <top/>
      </border>
    </dxf>
  </rfmt>
  <rfmt sheetId="1" sqref="A685" start="0" length="0">
    <dxf>
      <border outline="0">
        <top/>
      </border>
    </dxf>
  </rfmt>
  <rfmt sheetId="1" sqref="A687" start="0" length="0">
    <dxf>
      <border outline="0">
        <top/>
      </border>
    </dxf>
  </rfmt>
  <rfmt sheetId="1" sqref="A689" start="0" length="0">
    <dxf>
      <border outline="0">
        <top/>
      </border>
    </dxf>
  </rfmt>
  <rfmt sheetId="1" sqref="A691" start="0" length="0">
    <dxf>
      <border outline="0">
        <top/>
      </border>
    </dxf>
  </rfmt>
  <rfmt sheetId="1" sqref="A693" start="0" length="0">
    <dxf>
      <border outline="0">
        <top/>
      </border>
    </dxf>
  </rfmt>
  <rfmt sheetId="1" sqref="A695" start="0" length="0">
    <dxf>
      <border outline="0">
        <top/>
      </border>
    </dxf>
  </rfmt>
  <rfmt sheetId="1" sqref="A697" start="0" length="0">
    <dxf>
      <border outline="0">
        <top/>
      </border>
    </dxf>
  </rfmt>
  <rfmt sheetId="1" sqref="A699" start="0" length="0">
    <dxf>
      <border outline="0">
        <top/>
      </border>
    </dxf>
  </rfmt>
  <rfmt sheetId="1" sqref="A701" start="0" length="0">
    <dxf>
      <border outline="0">
        <top/>
      </border>
    </dxf>
  </rfmt>
  <rfmt sheetId="1" sqref="A702" start="0" length="0">
    <dxf>
      <font>
        <sz val="10"/>
        <color auto="1"/>
        <name val="Times New Roman"/>
        <scheme val="none"/>
      </font>
      <fill>
        <patternFill patternType="none">
          <bgColor indexed="65"/>
        </patternFill>
      </fill>
    </dxf>
  </rfmt>
  <rfmt sheetId="1" sqref="A703" start="0" length="0">
    <dxf>
      <border outline="0">
        <top/>
      </border>
    </dxf>
  </rfmt>
  <rfmt sheetId="1" sqref="A705" start="0" length="0">
    <dxf>
      <border outline="0">
        <top/>
      </border>
    </dxf>
  </rfmt>
  <rfmt sheetId="1" sqref="A707" start="0" length="0">
    <dxf>
      <border outline="0">
        <top/>
      </border>
    </dxf>
  </rfmt>
  <rfmt sheetId="1" sqref="A709" start="0" length="0">
    <dxf>
      <border outline="0">
        <top/>
      </border>
    </dxf>
  </rfmt>
  <rfmt sheetId="1" sqref="A710" start="0" length="0">
    <dxf>
      <fill>
        <patternFill patternType="none">
          <bgColor indexed="65"/>
        </patternFill>
      </fill>
    </dxf>
  </rfmt>
  <rfmt sheetId="1" sqref="A711" start="0" length="0">
    <dxf>
      <border outline="0">
        <top/>
      </border>
    </dxf>
  </rfmt>
  <rfmt sheetId="1" sqref="A713" start="0" length="0">
    <dxf>
      <border outline="0">
        <top/>
      </border>
    </dxf>
  </rfmt>
  <rfmt sheetId="1" sqref="A715" start="0" length="0">
    <dxf>
      <border outline="0">
        <top/>
      </border>
    </dxf>
  </rfmt>
  <rfmt sheetId="1" sqref="A717" start="0" length="0">
    <dxf>
      <border outline="0">
        <top/>
      </border>
    </dxf>
  </rfmt>
  <rfmt sheetId="1" sqref="A719" start="0" length="0">
    <dxf>
      <border outline="0">
        <top/>
      </border>
    </dxf>
  </rfmt>
  <rfmt sheetId="1" sqref="A721" start="0" length="0">
    <dxf>
      <border outline="0">
        <top/>
      </border>
    </dxf>
  </rfmt>
  <rfmt sheetId="1" sqref="A723" start="0" length="0">
    <dxf>
      <border outline="0">
        <top/>
      </border>
    </dxf>
  </rfmt>
  <rfmt sheetId="1" sqref="A725" start="0" length="0">
    <dxf>
      <border outline="0">
        <top/>
      </border>
    </dxf>
  </rfmt>
  <rfmt sheetId="1" sqref="A727" start="0" length="0">
    <dxf>
      <border outline="0">
        <top/>
      </border>
    </dxf>
  </rfmt>
  <rfmt sheetId="1" sqref="A729" start="0" length="0">
    <dxf>
      <border outline="0">
        <top/>
      </border>
    </dxf>
  </rfmt>
  <rfmt sheetId="1" sqref="A731" start="0" length="0">
    <dxf>
      <border outline="0">
        <top/>
      </border>
    </dxf>
  </rfmt>
  <rfmt sheetId="1" sqref="A733" start="0" length="0">
    <dxf>
      <border outline="0">
        <top/>
      </border>
    </dxf>
  </rfmt>
  <rfmt sheetId="1" sqref="A734" start="0" length="0">
    <dxf>
      <font>
        <sz val="10"/>
        <color auto="1"/>
        <name val="Times New Roman"/>
        <scheme val="none"/>
      </font>
      <fill>
        <patternFill patternType="none">
          <bgColor indexed="65"/>
        </patternFill>
      </fill>
    </dxf>
  </rfmt>
  <rfmt sheetId="1" sqref="A735" start="0" length="0">
    <dxf>
      <border outline="0">
        <top/>
      </border>
    </dxf>
  </rfmt>
  <rfmt sheetId="1" sqref="A737" start="0" length="0">
    <dxf>
      <border outline="0">
        <top/>
      </border>
    </dxf>
  </rfmt>
  <rfmt sheetId="1" sqref="A739" start="0" length="0">
    <dxf>
      <border outline="0">
        <top/>
      </border>
    </dxf>
  </rfmt>
  <rfmt sheetId="1" sqref="A741" start="0" length="0">
    <dxf>
      <border outline="0">
        <top/>
      </border>
    </dxf>
  </rfmt>
  <rfmt sheetId="1" sqref="A743" start="0" length="0">
    <dxf>
      <border outline="0">
        <top/>
      </border>
    </dxf>
  </rfmt>
  <rfmt sheetId="1" sqref="A745" start="0" length="0">
    <dxf>
      <border outline="0">
        <top/>
      </border>
    </dxf>
  </rfmt>
  <rcc rId="66" sId="1">
    <oc r="A746">
      <v>745</v>
    </oc>
    <nc r="A746">
      <v>744</v>
    </nc>
  </rcc>
  <rcc rId="67" sId="1" odxf="1" dxf="1">
    <oc r="A747">
      <v>746</v>
    </oc>
    <nc r="A747">
      <v>745</v>
    </nc>
    <odxf>
      <border outline="0">
        <top style="thin">
          <color indexed="64"/>
        </top>
      </border>
    </odxf>
    <ndxf>
      <border outline="0">
        <top/>
      </border>
    </ndxf>
  </rcc>
  <rcc rId="68" sId="1">
    <oc r="A748">
      <v>747</v>
    </oc>
    <nc r="A748">
      <v>746</v>
    </nc>
  </rcc>
  <rcc rId="69" sId="1" odxf="1" dxf="1">
    <oc r="A749">
      <v>748</v>
    </oc>
    <nc r="A749">
      <v>747</v>
    </nc>
    <odxf>
      <border outline="0">
        <top style="thin">
          <color indexed="64"/>
        </top>
      </border>
    </odxf>
    <ndxf>
      <border outline="0">
        <top/>
      </border>
    </ndxf>
  </rcc>
  <rcc rId="70" sId="1">
    <oc r="A750">
      <v>749</v>
    </oc>
    <nc r="A750">
      <v>748</v>
    </nc>
  </rcc>
  <rcc rId="71" sId="1" odxf="1" dxf="1">
    <oc r="A751">
      <v>750</v>
    </oc>
    <nc r="A751">
      <v>749</v>
    </nc>
    <odxf>
      <border outline="0">
        <top style="thin">
          <color indexed="64"/>
        </top>
      </border>
    </odxf>
    <ndxf>
      <border outline="0">
        <top/>
      </border>
    </ndxf>
  </rcc>
  <rcc rId="72" sId="1">
    <oc r="A752">
      <v>751</v>
    </oc>
    <nc r="A752">
      <v>750</v>
    </nc>
  </rcc>
  <rcc rId="73" sId="1" odxf="1" dxf="1">
    <oc r="A753">
      <v>752</v>
    </oc>
    <nc r="A753">
      <v>751</v>
    </nc>
    <odxf>
      <border outline="0">
        <top style="thin">
          <color indexed="64"/>
        </top>
      </border>
    </odxf>
    <ndxf>
      <border outline="0">
        <top/>
      </border>
    </ndxf>
  </rcc>
  <rcc rId="74" sId="1">
    <oc r="A754">
      <v>753</v>
    </oc>
    <nc r="A754">
      <v>752</v>
    </nc>
  </rcc>
  <rcc rId="75" sId="1" odxf="1" dxf="1">
    <oc r="A755">
      <v>754</v>
    </oc>
    <nc r="A755">
      <v>753</v>
    </nc>
    <odxf>
      <border outline="0">
        <top style="thin">
          <color indexed="64"/>
        </top>
      </border>
    </odxf>
    <ndxf>
      <border outline="0">
        <top/>
      </border>
    </ndxf>
  </rcc>
  <rcc rId="76" sId="1">
    <oc r="A756">
      <v>755</v>
    </oc>
    <nc r="A756">
      <v>754</v>
    </nc>
  </rcc>
  <rcc rId="77" sId="1" odxf="1" dxf="1">
    <oc r="A757">
      <v>756</v>
    </oc>
    <nc r="A757">
      <v>755</v>
    </nc>
    <odxf>
      <border outline="0">
        <top style="thin">
          <color indexed="64"/>
        </top>
      </border>
    </odxf>
    <ndxf>
      <border outline="0">
        <top/>
      </border>
    </ndxf>
  </rcc>
  <rcc rId="78" sId="1">
    <oc r="A758">
      <v>757</v>
    </oc>
    <nc r="A758">
      <v>756</v>
    </nc>
  </rcc>
  <rcc rId="79" sId="1" odxf="1" dxf="1">
    <oc r="A759">
      <v>758</v>
    </oc>
    <nc r="A759">
      <v>757</v>
    </nc>
    <odxf>
      <border outline="0">
        <top style="thin">
          <color indexed="64"/>
        </top>
      </border>
    </odxf>
    <ndxf>
      <border outline="0">
        <top/>
      </border>
    </ndxf>
  </rcc>
  <rcc rId="80" sId="1">
    <oc r="A760">
      <v>759</v>
    </oc>
    <nc r="A760">
      <v>758</v>
    </nc>
  </rcc>
  <rcc rId="81" sId="1" odxf="1" dxf="1">
    <oc r="A761">
      <v>760</v>
    </oc>
    <nc r="A761">
      <v>759</v>
    </nc>
    <odxf>
      <border outline="0">
        <top style="thin">
          <color indexed="64"/>
        </top>
      </border>
    </odxf>
    <ndxf>
      <border outline="0">
        <top/>
      </border>
    </ndxf>
  </rcc>
  <rcc rId="82" sId="1">
    <oc r="A762">
      <v>761</v>
    </oc>
    <nc r="A762">
      <v>760</v>
    </nc>
  </rcc>
  <rcc rId="83" sId="1" odxf="1" dxf="1">
    <oc r="A763">
      <v>762</v>
    </oc>
    <nc r="A763">
      <v>761</v>
    </nc>
    <odxf>
      <border outline="0">
        <top style="thin">
          <color indexed="64"/>
        </top>
      </border>
    </odxf>
    <ndxf>
      <border outline="0">
        <top/>
      </border>
    </ndxf>
  </rcc>
  <rcc rId="84" sId="1">
    <oc r="A764">
      <v>763</v>
    </oc>
    <nc r="A764">
      <v>762</v>
    </nc>
  </rcc>
  <rcc rId="85" sId="1" odxf="1" dxf="1">
    <oc r="A765">
      <v>764</v>
    </oc>
    <nc r="A765">
      <v>763</v>
    </nc>
    <odxf>
      <border outline="0">
        <top style="thin">
          <color indexed="64"/>
        </top>
      </border>
    </odxf>
    <ndxf>
      <border outline="0">
        <top/>
      </border>
    </ndxf>
  </rcc>
  <rcc rId="86" sId="1" odxf="1" dxf="1">
    <oc r="A766">
      <v>766</v>
    </oc>
    <nc r="A766">
      <v>764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7" sId="1" odxf="1" dxf="1">
    <oc r="A767">
      <v>767</v>
    </oc>
    <nc r="A767">
      <v>765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88" sId="1" odxf="1" dxf="1">
    <oc r="A768">
      <v>768</v>
    </oc>
    <nc r="A768">
      <v>766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" sId="1" odxf="1" dxf="1">
    <oc r="A769">
      <v>769</v>
    </oc>
    <nc r="A769">
      <v>767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90" sId="1" odxf="1" dxf="1">
    <oc r="A770">
      <v>770</v>
    </oc>
    <nc r="A770">
      <v>768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" sId="1" odxf="1" dxf="1">
    <oc r="A771">
      <v>771</v>
    </oc>
    <nc r="A771">
      <v>769</v>
    </nc>
    <odxf>
      <border outline="0">
        <top style="thin">
          <color indexed="64"/>
        </top>
      </border>
    </odxf>
    <ndxf>
      <border outline="0">
        <top/>
      </border>
    </ndxf>
  </rcc>
  <rcc rId="92" sId="1">
    <oc r="A772">
      <v>772</v>
    </oc>
    <nc r="A772">
      <v>770</v>
    </nc>
  </rcc>
  <rcc rId="93" sId="1" odxf="1" dxf="1">
    <oc r="A773">
      <v>773</v>
    </oc>
    <nc r="A773">
      <v>771</v>
    </nc>
    <odxf>
      <border outline="0">
        <top style="thin">
          <color indexed="64"/>
        </top>
      </border>
    </odxf>
    <ndxf>
      <border outline="0">
        <top/>
      </border>
    </ndxf>
  </rcc>
  <rcc rId="94" sId="1">
    <oc r="A774">
      <v>774</v>
    </oc>
    <nc r="A774">
      <v>772</v>
    </nc>
  </rcc>
  <rcc rId="95" sId="1" odxf="1" dxf="1">
    <oc r="A775">
      <v>775</v>
    </oc>
    <nc r="A775">
      <v>773</v>
    </nc>
    <odxf>
      <border outline="0">
        <top style="thin">
          <color indexed="64"/>
        </top>
      </border>
    </odxf>
    <ndxf>
      <border outline="0">
        <top/>
      </border>
    </ndxf>
  </rcc>
  <rcc rId="96" sId="1">
    <oc r="A776">
      <v>776</v>
    </oc>
    <nc r="A776">
      <v>774</v>
    </nc>
  </rcc>
  <rcc rId="97" sId="1" odxf="1" dxf="1">
    <oc r="A777">
      <v>777</v>
    </oc>
    <nc r="A777">
      <v>775</v>
    </nc>
    <odxf>
      <border outline="0">
        <top style="thin">
          <color indexed="64"/>
        </top>
      </border>
    </odxf>
    <ndxf>
      <border outline="0">
        <top/>
      </border>
    </ndxf>
  </rcc>
  <rcc rId="98" sId="1">
    <oc r="A778">
      <v>778</v>
    </oc>
    <nc r="A778">
      <v>776</v>
    </nc>
  </rcc>
  <rcc rId="99" sId="1" odxf="1" dxf="1">
    <oc r="A779">
      <v>779</v>
    </oc>
    <nc r="A779">
      <v>777</v>
    </nc>
    <odxf>
      <border outline="0">
        <top style="thin">
          <color indexed="64"/>
        </top>
      </border>
    </odxf>
    <ndxf>
      <border outline="0">
        <top/>
      </border>
    </ndxf>
  </rcc>
  <rcc rId="100" sId="1">
    <oc r="A780">
      <v>780</v>
    </oc>
    <nc r="A780">
      <v>778</v>
    </nc>
  </rcc>
  <rcc rId="101" sId="1" odxf="1" dxf="1">
    <oc r="A781">
      <v>781</v>
    </oc>
    <nc r="A781">
      <v>779</v>
    </nc>
    <odxf>
      <border outline="0">
        <top style="thin">
          <color indexed="64"/>
        </top>
      </border>
    </odxf>
    <ndxf>
      <border outline="0">
        <top/>
      </border>
    </ndxf>
  </rcc>
  <rcc rId="102" sId="1">
    <oc r="A782">
      <v>782</v>
    </oc>
    <nc r="A782">
      <v>780</v>
    </nc>
  </rcc>
  <rcc rId="103" sId="1" odxf="1" dxf="1">
    <oc r="A783">
      <v>783</v>
    </oc>
    <nc r="A783">
      <v>781</v>
    </nc>
    <odxf>
      <border outline="0">
        <top style="thin">
          <color indexed="64"/>
        </top>
      </border>
    </odxf>
    <ndxf>
      <border outline="0">
        <top/>
      </border>
    </ndxf>
  </rcc>
  <rcc rId="104" sId="1">
    <oc r="A784">
      <v>784</v>
    </oc>
    <nc r="A784">
      <v>782</v>
    </nc>
  </rcc>
  <rcc rId="105" sId="1" odxf="1" dxf="1">
    <oc r="A785">
      <v>785</v>
    </oc>
    <nc r="A785">
      <v>783</v>
    </nc>
    <odxf>
      <border outline="0">
        <top style="thin">
          <color indexed="64"/>
        </top>
      </border>
    </odxf>
    <ndxf>
      <border outline="0">
        <top/>
      </border>
    </ndxf>
  </rcc>
  <rcc rId="106" sId="1">
    <oc r="A786">
      <v>786</v>
    </oc>
    <nc r="A786">
      <v>784</v>
    </nc>
  </rcc>
  <rcc rId="107" sId="1" odxf="1" dxf="1">
    <oc r="A787">
      <v>787</v>
    </oc>
    <nc r="A787">
      <v>785</v>
    </nc>
    <odxf>
      <border outline="0">
        <top style="thin">
          <color indexed="64"/>
        </top>
      </border>
    </odxf>
    <ndxf>
      <border outline="0">
        <top/>
      </border>
    </ndxf>
  </rcc>
  <rcc rId="108" sId="1">
    <oc r="A788">
      <v>788</v>
    </oc>
    <nc r="A788">
      <v>786</v>
    </nc>
  </rcc>
  <rcc rId="109" sId="1" odxf="1" dxf="1">
    <oc r="A789">
      <v>789</v>
    </oc>
    <nc r="A789">
      <v>787</v>
    </nc>
    <odxf>
      <border outline="0">
        <top style="thin">
          <color indexed="64"/>
        </top>
      </border>
    </odxf>
    <ndxf>
      <border outline="0">
        <top/>
      </border>
    </ndxf>
  </rcc>
  <rcc rId="110" sId="1">
    <oc r="A790">
      <v>790</v>
    </oc>
    <nc r="A790">
      <v>788</v>
    </nc>
  </rcc>
  <rcc rId="111" sId="1" odxf="1" dxf="1">
    <oc r="A791">
      <v>791</v>
    </oc>
    <nc r="A791">
      <v>789</v>
    </nc>
    <odxf>
      <border outline="0">
        <top style="thin">
          <color indexed="64"/>
        </top>
      </border>
    </odxf>
    <ndxf>
      <border outline="0">
        <top/>
      </border>
    </ndxf>
  </rcc>
  <rcc rId="112" sId="1">
    <oc r="A792">
      <v>792</v>
    </oc>
    <nc r="A792">
      <v>790</v>
    </nc>
  </rcc>
  <rcc rId="113" sId="1" odxf="1" dxf="1">
    <oc r="A793">
      <v>793</v>
    </oc>
    <nc r="A793">
      <v>791</v>
    </nc>
    <odxf>
      <border outline="0">
        <top style="thin">
          <color indexed="64"/>
        </top>
      </border>
    </odxf>
    <ndxf>
      <border outline="0">
        <top/>
      </border>
    </ndxf>
  </rcc>
  <rcc rId="114" sId="1">
    <oc r="A794">
      <v>794</v>
    </oc>
    <nc r="A794">
      <v>792</v>
    </nc>
  </rcc>
  <rcc rId="115" sId="1" odxf="1" dxf="1">
    <oc r="A795">
      <v>795</v>
    </oc>
    <nc r="A795">
      <v>793</v>
    </nc>
    <odxf>
      <border outline="0">
        <top style="thin">
          <color indexed="64"/>
        </top>
      </border>
    </odxf>
    <ndxf>
      <border outline="0">
        <top/>
      </border>
    </ndxf>
  </rcc>
  <rcc rId="116" sId="1">
    <oc r="A796">
      <v>796</v>
    </oc>
    <nc r="A796">
      <v>794</v>
    </nc>
  </rcc>
  <rcc rId="117" sId="1" odxf="1" dxf="1">
    <oc r="A797">
      <v>797</v>
    </oc>
    <nc r="A797">
      <v>795</v>
    </nc>
    <odxf>
      <border outline="0">
        <top style="thin">
          <color indexed="64"/>
        </top>
      </border>
    </odxf>
    <ndxf>
      <border outline="0">
        <top/>
      </border>
    </ndxf>
  </rcc>
  <rcc rId="118" sId="1">
    <oc r="A798">
      <v>798</v>
    </oc>
    <nc r="A798">
      <v>796</v>
    </nc>
  </rcc>
  <rcc rId="119" sId="1" odxf="1" dxf="1">
    <oc r="A799">
      <v>799</v>
    </oc>
    <nc r="A799">
      <v>797</v>
    </nc>
    <odxf>
      <border outline="0">
        <top style="thin">
          <color indexed="64"/>
        </top>
      </border>
    </odxf>
    <ndxf>
      <border outline="0">
        <top/>
      </border>
    </ndxf>
  </rcc>
  <rcc rId="120" sId="1">
    <oc r="A800">
      <v>800</v>
    </oc>
    <nc r="A800">
      <v>798</v>
    </nc>
  </rcc>
  <rcc rId="121" sId="1" odxf="1" dxf="1">
    <oc r="A801">
      <v>801</v>
    </oc>
    <nc r="A801">
      <v>799</v>
    </nc>
    <odxf>
      <border outline="0">
        <top style="thin">
          <color indexed="64"/>
        </top>
      </border>
    </odxf>
    <ndxf>
      <border outline="0">
        <top/>
      </border>
    </ndxf>
  </rcc>
  <rcc rId="122" sId="1">
    <oc r="A802">
      <v>802</v>
    </oc>
    <nc r="A802">
      <v>800</v>
    </nc>
  </rcc>
  <rcc rId="123" sId="1" odxf="1" dxf="1">
    <oc r="A803">
      <v>803</v>
    </oc>
    <nc r="A803">
      <v>801</v>
    </nc>
    <odxf>
      <border outline="0">
        <top style="thin">
          <color indexed="64"/>
        </top>
      </border>
    </odxf>
    <ndxf>
      <border outline="0">
        <top/>
      </border>
    </ndxf>
  </rcc>
  <rcc rId="124" sId="1">
    <oc r="A804">
      <v>804</v>
    </oc>
    <nc r="A804">
      <v>802</v>
    </nc>
  </rcc>
  <rcc rId="125" sId="1" odxf="1" dxf="1">
    <oc r="A805">
      <v>805</v>
    </oc>
    <nc r="A805">
      <v>803</v>
    </nc>
    <odxf>
      <border outline="0">
        <top style="thin">
          <color indexed="64"/>
        </top>
      </border>
    </odxf>
    <ndxf>
      <border outline="0">
        <top/>
      </border>
    </ndxf>
  </rcc>
  <rcc rId="126" sId="1" odxf="1" dxf="1">
    <oc r="A806">
      <v>806</v>
    </oc>
    <nc r="A806">
      <v>804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7" sId="1" odxf="1" dxf="1">
    <oc r="A807">
      <v>807</v>
    </oc>
    <nc r="A807">
      <v>805</v>
    </nc>
    <odxf>
      <border outline="0">
        <top style="thin">
          <color indexed="64"/>
        </top>
      </border>
    </odxf>
    <ndxf>
      <border outline="0">
        <top/>
      </border>
    </ndxf>
  </rcc>
  <rcc rId="128" sId="1">
    <oc r="A808">
      <v>808</v>
    </oc>
    <nc r="A808">
      <v>806</v>
    </nc>
  </rcc>
  <rcc rId="129" sId="1" odxf="1" dxf="1">
    <oc r="A809">
      <v>809</v>
    </oc>
    <nc r="A809">
      <v>807</v>
    </nc>
    <odxf>
      <border outline="0">
        <top style="thin">
          <color indexed="64"/>
        </top>
      </border>
    </odxf>
    <ndxf>
      <border outline="0">
        <top/>
      </border>
    </ndxf>
  </rcc>
  <rcc rId="130" sId="1">
    <oc r="A810">
      <v>810</v>
    </oc>
    <nc r="A810">
      <v>808</v>
    </nc>
  </rcc>
  <rcc rId="131" sId="1" odxf="1" dxf="1">
    <oc r="A811">
      <v>811</v>
    </oc>
    <nc r="A811">
      <v>809</v>
    </nc>
    <odxf>
      <border outline="0">
        <top style="thin">
          <color indexed="64"/>
        </top>
      </border>
    </odxf>
    <ndxf>
      <border outline="0">
        <top/>
      </border>
    </ndxf>
  </rcc>
  <rcc rId="132" sId="1">
    <oc r="A812">
      <v>812</v>
    </oc>
    <nc r="A812">
      <v>810</v>
    </nc>
  </rcc>
  <rcc rId="133" sId="1" odxf="1" dxf="1">
    <oc r="A813">
      <v>813</v>
    </oc>
    <nc r="A813">
      <v>811</v>
    </nc>
    <odxf>
      <border outline="0">
        <top style="thin">
          <color indexed="64"/>
        </top>
      </border>
    </odxf>
    <ndxf>
      <border outline="0">
        <top/>
      </border>
    </ndxf>
  </rcc>
  <rcc rId="134" sId="1">
    <oc r="A814">
      <v>814</v>
    </oc>
    <nc r="A814">
      <v>812</v>
    </nc>
  </rcc>
  <rcc rId="135" sId="1" odxf="1" dxf="1">
    <oc r="A815">
      <v>815</v>
    </oc>
    <nc r="A815">
      <v>813</v>
    </nc>
    <odxf>
      <border outline="0">
        <top style="thin">
          <color indexed="64"/>
        </top>
      </border>
    </odxf>
    <ndxf>
      <border outline="0">
        <top/>
      </border>
    </ndxf>
  </rcc>
  <rcc rId="136" sId="1">
    <oc r="A816">
      <v>816</v>
    </oc>
    <nc r="A816">
      <v>814</v>
    </nc>
  </rcc>
  <rcc rId="137" sId="1" odxf="1" dxf="1">
    <oc r="A817">
      <v>817</v>
    </oc>
    <nc r="A817">
      <v>815</v>
    </nc>
    <odxf>
      <border outline="0">
        <top style="thin">
          <color indexed="64"/>
        </top>
      </border>
    </odxf>
    <ndxf>
      <border outline="0">
        <top/>
      </border>
    </ndxf>
  </rcc>
  <rcc rId="138" sId="1">
    <oc r="A818">
      <v>818</v>
    </oc>
    <nc r="A818">
      <v>816</v>
    </nc>
  </rcc>
  <rcc rId="139" sId="1" odxf="1" dxf="1">
    <oc r="A819">
      <v>819</v>
    </oc>
    <nc r="A819">
      <v>817</v>
    </nc>
    <odxf>
      <border outline="0">
        <top style="thin">
          <color indexed="64"/>
        </top>
      </border>
    </odxf>
    <ndxf>
      <border outline="0">
        <top/>
      </border>
    </ndxf>
  </rcc>
  <rcc rId="140" sId="1">
    <oc r="A820">
      <v>820</v>
    </oc>
    <nc r="A820">
      <v>818</v>
    </nc>
  </rcc>
  <rcc rId="141" sId="1" odxf="1" dxf="1">
    <oc r="A821">
      <v>821</v>
    </oc>
    <nc r="A821">
      <v>819</v>
    </nc>
    <odxf>
      <border outline="0">
        <top style="thin">
          <color indexed="64"/>
        </top>
      </border>
    </odxf>
    <ndxf>
      <border outline="0">
        <top/>
      </border>
    </ndxf>
  </rcc>
  <rcc rId="142" sId="1">
    <oc r="A822">
      <v>822</v>
    </oc>
    <nc r="A822">
      <v>820</v>
    </nc>
  </rcc>
  <rcc rId="143" sId="1" odxf="1" dxf="1">
    <oc r="A823">
      <v>823</v>
    </oc>
    <nc r="A823">
      <v>821</v>
    </nc>
    <odxf>
      <border outline="0">
        <top style="thin">
          <color indexed="64"/>
        </top>
      </border>
    </odxf>
    <ndxf>
      <border outline="0">
        <top/>
      </border>
    </ndxf>
  </rcc>
  <rcc rId="144" sId="1">
    <oc r="A824">
      <v>824</v>
    </oc>
    <nc r="A824">
      <v>822</v>
    </nc>
  </rcc>
  <rcc rId="145" sId="1" odxf="1" dxf="1">
    <oc r="A825">
      <v>825</v>
    </oc>
    <nc r="A825">
      <v>823</v>
    </nc>
    <odxf>
      <border outline="0">
        <top style="thin">
          <color indexed="64"/>
        </top>
      </border>
    </odxf>
    <ndxf>
      <border outline="0">
        <top/>
      </border>
    </ndxf>
  </rcc>
  <rcc rId="146" sId="1">
    <oc r="A826">
      <v>826</v>
    </oc>
    <nc r="A826">
      <v>824</v>
    </nc>
  </rcc>
  <rcc rId="147" sId="1" odxf="1" dxf="1">
    <oc r="A827">
      <v>827</v>
    </oc>
    <nc r="A827">
      <v>825</v>
    </nc>
    <odxf>
      <border outline="0">
        <top style="thin">
          <color indexed="64"/>
        </top>
      </border>
    </odxf>
    <ndxf>
      <border outline="0">
        <top/>
      </border>
    </ndxf>
  </rcc>
  <rcc rId="148" sId="1">
    <oc r="A828">
      <v>828</v>
    </oc>
    <nc r="A828">
      <v>826</v>
    </nc>
  </rcc>
  <rcc rId="149" sId="1" odxf="1" dxf="1">
    <oc r="A829">
      <v>829</v>
    </oc>
    <nc r="A829">
      <v>827</v>
    </nc>
    <odxf>
      <border outline="0">
        <top style="thin">
          <color indexed="64"/>
        </top>
      </border>
    </odxf>
    <ndxf>
      <border outline="0">
        <top/>
      </border>
    </ndxf>
  </rcc>
  <rcc rId="150" sId="1">
    <oc r="A830">
      <v>830</v>
    </oc>
    <nc r="A830">
      <v>828</v>
    </nc>
  </rcc>
  <rcc rId="151" sId="1" odxf="1" dxf="1">
    <oc r="A831">
      <v>831</v>
    </oc>
    <nc r="A831">
      <v>829</v>
    </nc>
    <odxf>
      <border outline="0">
        <top style="thin">
          <color indexed="64"/>
        </top>
      </border>
    </odxf>
    <ndxf>
      <border outline="0">
        <top/>
      </border>
    </ndxf>
  </rcc>
  <rcc rId="152" sId="1">
    <oc r="A832">
      <v>832</v>
    </oc>
    <nc r="A832">
      <v>830</v>
    </nc>
  </rcc>
  <rcc rId="153" sId="1" odxf="1" dxf="1">
    <oc r="A833">
      <v>833</v>
    </oc>
    <nc r="A833">
      <v>831</v>
    </nc>
    <odxf>
      <border outline="0">
        <top style="thin">
          <color indexed="64"/>
        </top>
      </border>
    </odxf>
    <ndxf>
      <border outline="0">
        <top/>
      </border>
    </ndxf>
  </rcc>
  <rcc rId="154" sId="1">
    <oc r="A834">
      <v>834</v>
    </oc>
    <nc r="A834">
      <v>832</v>
    </nc>
  </rcc>
  <rcc rId="155" sId="1" odxf="1" dxf="1">
    <oc r="A835">
      <v>835</v>
    </oc>
    <nc r="A835">
      <v>833</v>
    </nc>
    <odxf>
      <border outline="0">
        <top style="thin">
          <color indexed="64"/>
        </top>
      </border>
    </odxf>
    <ndxf>
      <border outline="0">
        <top/>
      </border>
    </ndxf>
  </rcc>
  <rcc rId="156" sId="1">
    <oc r="A836">
      <v>836</v>
    </oc>
    <nc r="A836">
      <v>834</v>
    </nc>
  </rcc>
  <rcc rId="157" sId="1" odxf="1" dxf="1">
    <oc r="A837">
      <v>837</v>
    </oc>
    <nc r="A837">
      <v>835</v>
    </nc>
    <odxf>
      <border outline="0">
        <top style="thin">
          <color indexed="64"/>
        </top>
      </border>
    </odxf>
    <ndxf>
      <border outline="0">
        <top/>
      </border>
    </ndxf>
  </rcc>
  <rcc rId="158" sId="1">
    <oc r="A838">
      <v>838</v>
    </oc>
    <nc r="A838">
      <v>836</v>
    </nc>
  </rcc>
  <rcc rId="159" sId="1" odxf="1" dxf="1">
    <oc r="A839">
      <v>839</v>
    </oc>
    <nc r="A839">
      <v>837</v>
    </nc>
    <odxf>
      <border outline="0">
        <top style="thin">
          <color indexed="64"/>
        </top>
      </border>
    </odxf>
    <ndxf>
      <border outline="0">
        <top/>
      </border>
    </ndxf>
  </rcc>
  <rcc rId="160" sId="1">
    <oc r="A840">
      <v>840</v>
    </oc>
    <nc r="A840">
      <v>838</v>
    </nc>
  </rcc>
  <rcc rId="161" sId="1" odxf="1" dxf="1">
    <oc r="A841">
      <v>841</v>
    </oc>
    <nc r="A841">
      <v>839</v>
    </nc>
    <odxf>
      <border outline="0">
        <top style="thin">
          <color indexed="64"/>
        </top>
      </border>
    </odxf>
    <ndxf>
      <border outline="0">
        <top/>
      </border>
    </ndxf>
  </rcc>
  <rcc rId="162" sId="1">
    <oc r="A842">
      <v>842</v>
    </oc>
    <nc r="A842">
      <v>840</v>
    </nc>
  </rcc>
  <rcc rId="163" sId="1" odxf="1" dxf="1">
    <oc r="A843">
      <v>843</v>
    </oc>
    <nc r="A843">
      <v>841</v>
    </nc>
    <odxf>
      <border outline="0">
        <top style="thin">
          <color indexed="64"/>
        </top>
      </border>
    </odxf>
    <ndxf>
      <border outline="0">
        <top/>
      </border>
    </ndxf>
  </rcc>
  <rcc rId="164" sId="1">
    <oc r="A844">
      <v>844</v>
    </oc>
    <nc r="A844">
      <v>842</v>
    </nc>
  </rcc>
  <rcc rId="165" sId="1" odxf="1" dxf="1">
    <oc r="A845">
      <v>845</v>
    </oc>
    <nc r="A845">
      <v>843</v>
    </nc>
    <odxf>
      <border outline="0">
        <top style="thin">
          <color indexed="64"/>
        </top>
      </border>
    </odxf>
    <ndxf>
      <border outline="0">
        <top/>
      </border>
    </ndxf>
  </rcc>
  <rcc rId="166" sId="1">
    <oc r="A846">
      <v>846</v>
    </oc>
    <nc r="A846">
      <v>844</v>
    </nc>
  </rcc>
  <rcc rId="167" sId="1" odxf="1" dxf="1">
    <oc r="A847">
      <v>847</v>
    </oc>
    <nc r="A847">
      <v>845</v>
    </nc>
    <odxf>
      <border outline="0">
        <top style="thin">
          <color indexed="64"/>
        </top>
      </border>
    </odxf>
    <ndxf>
      <border outline="0">
        <top/>
      </border>
    </ndxf>
  </rcc>
  <rcc rId="168" sId="1">
    <oc r="A848">
      <v>848</v>
    </oc>
    <nc r="A848">
      <v>846</v>
    </nc>
  </rcc>
  <rcc rId="169" sId="1" odxf="1" dxf="1">
    <oc r="A849">
      <v>849</v>
    </oc>
    <nc r="A849">
      <v>847</v>
    </nc>
    <odxf>
      <border outline="0">
        <top style="thin">
          <color indexed="64"/>
        </top>
      </border>
    </odxf>
    <ndxf>
      <border outline="0">
        <top/>
      </border>
    </ndxf>
  </rcc>
  <rcc rId="170" sId="1">
    <oc r="A850">
      <v>850</v>
    </oc>
    <nc r="A850">
      <v>848</v>
    </nc>
  </rcc>
  <rcc rId="171" sId="1" odxf="1" dxf="1">
    <oc r="A851">
      <v>851</v>
    </oc>
    <nc r="A851">
      <v>849</v>
    </nc>
    <odxf>
      <border outline="0">
        <top style="thin">
          <color indexed="64"/>
        </top>
      </border>
    </odxf>
    <ndxf>
      <border outline="0">
        <top/>
      </border>
    </ndxf>
  </rcc>
  <rcc rId="172" sId="1">
    <oc r="A852">
      <v>852</v>
    </oc>
    <nc r="A852">
      <v>850</v>
    </nc>
  </rcc>
  <rcc rId="173" sId="1" odxf="1" dxf="1">
    <oc r="A853">
      <v>853</v>
    </oc>
    <nc r="A853">
      <v>851</v>
    </nc>
    <odxf>
      <border outline="0">
        <top style="thin">
          <color indexed="64"/>
        </top>
      </border>
    </odxf>
    <ndxf>
      <border outline="0">
        <top/>
      </border>
    </ndxf>
  </rcc>
  <rcc rId="174" sId="1">
    <oc r="A854">
      <v>855</v>
    </oc>
    <nc r="A854">
      <v>852</v>
    </nc>
  </rcc>
  <rcc rId="175" sId="1" odxf="1" dxf="1">
    <oc r="A855">
      <v>856</v>
    </oc>
    <nc r="A855">
      <v>853</v>
    </nc>
    <odxf>
      <border outline="0">
        <top style="thin">
          <color indexed="64"/>
        </top>
      </border>
    </odxf>
    <ndxf>
      <border outline="0">
        <top/>
      </border>
    </ndxf>
  </rcc>
  <rcc rId="176" sId="1">
    <oc r="A856">
      <v>857</v>
    </oc>
    <nc r="A856">
      <v>854</v>
    </nc>
  </rcc>
  <rcc rId="177" sId="1" odxf="1" dxf="1">
    <oc r="A857">
      <v>858</v>
    </oc>
    <nc r="A857">
      <v>855</v>
    </nc>
    <odxf>
      <border outline="0">
        <top style="thin">
          <color indexed="64"/>
        </top>
      </border>
    </odxf>
    <ndxf>
      <border outline="0">
        <top/>
      </border>
    </ndxf>
  </rcc>
  <rcc rId="178" sId="1">
    <oc r="A858">
      <v>859</v>
    </oc>
    <nc r="A858">
      <v>856</v>
    </nc>
  </rcc>
  <rcc rId="179" sId="1" odxf="1" dxf="1">
    <oc r="A859">
      <v>860</v>
    </oc>
    <nc r="A859">
      <v>857</v>
    </nc>
    <odxf>
      <border outline="0">
        <top style="thin">
          <color indexed="64"/>
        </top>
      </border>
    </odxf>
    <ndxf>
      <border outline="0">
        <top/>
      </border>
    </ndxf>
  </rcc>
  <rcc rId="180" sId="1">
    <oc r="A860">
      <v>861</v>
    </oc>
    <nc r="A860">
      <v>858</v>
    </nc>
  </rcc>
  <rcc rId="181" sId="1" odxf="1" dxf="1">
    <oc r="A861">
      <v>862</v>
    </oc>
    <nc r="A861">
      <v>859</v>
    </nc>
    <odxf>
      <border outline="0">
        <top style="thin">
          <color indexed="64"/>
        </top>
      </border>
    </odxf>
    <ndxf>
      <border outline="0">
        <top/>
      </border>
    </ndxf>
  </rcc>
  <rcc rId="182" sId="1">
    <oc r="A862">
      <v>863</v>
    </oc>
    <nc r="A862">
      <v>860</v>
    </nc>
  </rcc>
  <rcc rId="183" sId="1" odxf="1" dxf="1">
    <oc r="A863">
      <v>864</v>
    </oc>
    <nc r="A863">
      <v>861</v>
    </nc>
    <odxf>
      <border outline="0">
        <top style="thin">
          <color indexed="64"/>
        </top>
      </border>
    </odxf>
    <ndxf>
      <border outline="0">
        <top/>
      </border>
    </ndxf>
  </rcc>
  <rcc rId="184" sId="1">
    <oc r="A864">
      <v>865</v>
    </oc>
    <nc r="A864">
      <v>862</v>
    </nc>
  </rcc>
  <rcc rId="185" sId="1" odxf="1" dxf="1">
    <oc r="A865">
      <v>866</v>
    </oc>
    <nc r="A865">
      <v>863</v>
    </nc>
    <odxf>
      <border outline="0">
        <top style="thin">
          <color indexed="64"/>
        </top>
      </border>
    </odxf>
    <ndxf>
      <border outline="0">
        <top/>
      </border>
    </ndxf>
  </rcc>
  <rcc rId="186" sId="1">
    <oc r="A866">
      <v>867</v>
    </oc>
    <nc r="A866">
      <v>864</v>
    </nc>
  </rcc>
  <rcc rId="187" sId="1" odxf="1" dxf="1">
    <oc r="A867">
      <v>868</v>
    </oc>
    <nc r="A867">
      <v>865</v>
    </nc>
    <odxf>
      <border outline="0">
        <top style="thin">
          <color indexed="64"/>
        </top>
      </border>
    </odxf>
    <ndxf>
      <border outline="0">
        <top/>
      </border>
    </ndxf>
  </rcc>
  <rcc rId="188" sId="1">
    <oc r="A868">
      <v>869</v>
    </oc>
    <nc r="A868">
      <v>866</v>
    </nc>
  </rcc>
  <rcc rId="189" sId="1" odxf="1" dxf="1">
    <oc r="A869">
      <v>870</v>
    </oc>
    <nc r="A869">
      <v>867</v>
    </nc>
    <odxf>
      <border outline="0">
        <top style="thin">
          <color indexed="64"/>
        </top>
      </border>
    </odxf>
    <ndxf>
      <border outline="0">
        <top/>
      </border>
    </ndxf>
  </rcc>
  <rcc rId="190" sId="1">
    <oc r="A870">
      <v>871</v>
    </oc>
    <nc r="A870">
      <v>868</v>
    </nc>
  </rcc>
  <rcc rId="191" sId="1" odxf="1" dxf="1">
    <oc r="A871">
      <v>872</v>
    </oc>
    <nc r="A871">
      <v>869</v>
    </nc>
    <odxf>
      <border outline="0">
        <top style="thin">
          <color indexed="64"/>
        </top>
      </border>
    </odxf>
    <ndxf>
      <border outline="0">
        <top/>
      </border>
    </ndxf>
  </rcc>
  <rcc rId="192" sId="1">
    <oc r="A872">
      <v>873</v>
    </oc>
    <nc r="A872">
      <v>870</v>
    </nc>
  </rcc>
  <rcc rId="193" sId="1" odxf="1" dxf="1">
    <oc r="A873">
      <v>874</v>
    </oc>
    <nc r="A873">
      <v>871</v>
    </nc>
    <odxf>
      <border outline="0">
        <top style="thin">
          <color indexed="64"/>
        </top>
      </border>
    </odxf>
    <ndxf>
      <border outline="0">
        <top/>
      </border>
    </ndxf>
  </rcc>
  <rcc rId="194" sId="1">
    <oc r="A874">
      <v>875</v>
    </oc>
    <nc r="A874">
      <v>872</v>
    </nc>
  </rcc>
  <rcc rId="195" sId="1" odxf="1" dxf="1">
    <oc r="A875">
      <v>876</v>
    </oc>
    <nc r="A875">
      <v>873</v>
    </nc>
    <odxf>
      <border outline="0">
        <top style="thin">
          <color indexed="64"/>
        </top>
      </border>
    </odxf>
    <ndxf>
      <border outline="0">
        <top/>
      </border>
    </ndxf>
  </rcc>
  <rcc rId="196" sId="1">
    <oc r="A876">
      <v>877</v>
    </oc>
    <nc r="A876">
      <v>874</v>
    </nc>
  </rcc>
  <rcc rId="197" sId="1" odxf="1" dxf="1">
    <oc r="A877">
      <v>878</v>
    </oc>
    <nc r="A877">
      <v>875</v>
    </nc>
    <odxf>
      <border outline="0">
        <top style="thin">
          <color indexed="64"/>
        </top>
      </border>
    </odxf>
    <ndxf>
      <border outline="0">
        <top/>
      </border>
    </ndxf>
  </rcc>
  <rcc rId="198" sId="1">
    <oc r="A878">
      <v>879</v>
    </oc>
    <nc r="A878">
      <v>876</v>
    </nc>
  </rcc>
  <rcc rId="199" sId="1" odxf="1" dxf="1">
    <oc r="A879">
      <v>880</v>
    </oc>
    <nc r="A879">
      <v>877</v>
    </nc>
    <odxf>
      <border outline="0">
        <top style="thin">
          <color indexed="64"/>
        </top>
      </border>
    </odxf>
    <ndxf>
      <border outline="0">
        <top/>
      </border>
    </ndxf>
  </rcc>
  <rcc rId="200" sId="1">
    <oc r="A880">
      <v>881</v>
    </oc>
    <nc r="A880">
      <v>878</v>
    </nc>
  </rcc>
  <rcc rId="201" sId="1" odxf="1" dxf="1">
    <oc r="A881">
      <v>882</v>
    </oc>
    <nc r="A881">
      <v>879</v>
    </nc>
    <odxf>
      <border outline="0">
        <top style="thin">
          <color indexed="64"/>
        </top>
      </border>
    </odxf>
    <ndxf>
      <border outline="0">
        <top/>
      </border>
    </ndxf>
  </rcc>
  <rcc rId="202" sId="1">
    <oc r="A882">
      <v>883</v>
    </oc>
    <nc r="A882">
      <v>880</v>
    </nc>
  </rcc>
  <rcc rId="203" sId="1" odxf="1" dxf="1">
    <oc r="A883">
      <v>884</v>
    </oc>
    <nc r="A883">
      <v>881</v>
    </nc>
    <odxf>
      <border outline="0">
        <top style="thin">
          <color indexed="64"/>
        </top>
      </border>
    </odxf>
    <ndxf>
      <border outline="0">
        <top/>
      </border>
    </ndxf>
  </rcc>
  <rcc rId="204" sId="1">
    <oc r="A884">
      <v>885</v>
    </oc>
    <nc r="A884">
      <v>882</v>
    </nc>
  </rcc>
  <rcc rId="205" sId="1" odxf="1" dxf="1">
    <oc r="A885">
      <v>886</v>
    </oc>
    <nc r="A885">
      <v>883</v>
    </nc>
    <odxf>
      <border outline="0">
        <top style="thin">
          <color indexed="64"/>
        </top>
      </border>
    </odxf>
    <ndxf>
      <border outline="0">
        <top/>
      </border>
    </ndxf>
  </rcc>
  <rcc rId="206" sId="1">
    <oc r="A886">
      <v>887</v>
    </oc>
    <nc r="A886">
      <v>884</v>
    </nc>
  </rcc>
  <rcc rId="207" sId="1" odxf="1" dxf="1">
    <oc r="A887">
      <v>888</v>
    </oc>
    <nc r="A887">
      <v>885</v>
    </nc>
    <odxf>
      <border outline="0">
        <top style="thin">
          <color indexed="64"/>
        </top>
      </border>
    </odxf>
    <ndxf>
      <border outline="0">
        <top/>
      </border>
    </ndxf>
  </rcc>
  <rcc rId="208" sId="1">
    <oc r="A888">
      <v>889</v>
    </oc>
    <nc r="A888">
      <v>886</v>
    </nc>
  </rcc>
  <rcc rId="209" sId="1" odxf="1" dxf="1">
    <oc r="A889">
      <v>890</v>
    </oc>
    <nc r="A889">
      <v>887</v>
    </nc>
    <odxf>
      <border outline="0">
        <top style="thin">
          <color indexed="64"/>
        </top>
      </border>
    </odxf>
    <ndxf>
      <border outline="0">
        <top/>
      </border>
    </ndxf>
  </rcc>
  <rcc rId="210" sId="1">
    <oc r="A890">
      <v>891</v>
    </oc>
    <nc r="A890">
      <v>888</v>
    </nc>
  </rcc>
  <rcc rId="211" sId="1" odxf="1" dxf="1">
    <oc r="A891">
      <v>892</v>
    </oc>
    <nc r="A891">
      <v>889</v>
    </nc>
    <odxf>
      <border outline="0">
        <top style="thin">
          <color indexed="64"/>
        </top>
      </border>
    </odxf>
    <ndxf>
      <border outline="0">
        <top/>
      </border>
    </ndxf>
  </rcc>
  <rcc rId="212" sId="1">
    <oc r="A892">
      <v>893</v>
    </oc>
    <nc r="A892">
      <v>890</v>
    </nc>
  </rcc>
  <rcc rId="213" sId="1" odxf="1" dxf="1">
    <oc r="A893">
      <v>894</v>
    </oc>
    <nc r="A893">
      <v>891</v>
    </nc>
    <odxf>
      <border outline="0">
        <top style="thin">
          <color indexed="64"/>
        </top>
      </border>
    </odxf>
    <ndxf>
      <border outline="0">
        <top/>
      </border>
    </ndxf>
  </rcc>
  <rcc rId="214" sId="1">
    <oc r="A894">
      <v>895</v>
    </oc>
    <nc r="A894">
      <v>892</v>
    </nc>
  </rcc>
  <rcc rId="215" sId="1" odxf="1" dxf="1">
    <oc r="A895">
      <v>896</v>
    </oc>
    <nc r="A895">
      <v>893</v>
    </nc>
    <odxf>
      <border outline="0">
        <top style="thin">
          <color indexed="64"/>
        </top>
      </border>
    </odxf>
    <ndxf>
      <border outline="0">
        <top/>
      </border>
    </ndxf>
  </rcc>
  <rcc rId="216" sId="1">
    <oc r="A896">
      <v>897</v>
    </oc>
    <nc r="A896">
      <v>894</v>
    </nc>
  </rcc>
  <rcc rId="217" sId="1" odxf="1" dxf="1">
    <oc r="A897">
      <v>898</v>
    </oc>
    <nc r="A897">
      <v>895</v>
    </nc>
    <odxf>
      <border outline="0">
        <top style="thin">
          <color indexed="64"/>
        </top>
      </border>
    </odxf>
    <ndxf>
      <border outline="0">
        <top/>
      </border>
    </ndxf>
  </rcc>
  <rcc rId="218" sId="1">
    <oc r="A898">
      <v>899</v>
    </oc>
    <nc r="A898">
      <v>896</v>
    </nc>
  </rcc>
  <rcc rId="219" sId="1" odxf="1" dxf="1">
    <oc r="A899">
      <v>900</v>
    </oc>
    <nc r="A899">
      <v>897</v>
    </nc>
    <odxf>
      <border outline="0">
        <top style="thin">
          <color indexed="64"/>
        </top>
      </border>
    </odxf>
    <ndxf>
      <border outline="0">
        <top/>
      </border>
    </ndxf>
  </rcc>
  <rcc rId="220" sId="1">
    <oc r="A900">
      <v>901</v>
    </oc>
    <nc r="A900">
      <v>898</v>
    </nc>
  </rcc>
  <rcc rId="221" sId="1" odxf="1" dxf="1">
    <oc r="A901">
      <v>902</v>
    </oc>
    <nc r="A901">
      <v>899</v>
    </nc>
    <odxf>
      <border outline="0">
        <top style="thin">
          <color indexed="64"/>
        </top>
      </border>
    </odxf>
    <ndxf>
      <border outline="0">
        <top/>
      </border>
    </ndxf>
  </rcc>
  <rcc rId="222" sId="1">
    <oc r="A902">
      <v>903</v>
    </oc>
    <nc r="A902">
      <v>900</v>
    </nc>
  </rcc>
  <rcc rId="223" sId="1" odxf="1" dxf="1">
    <oc r="A903">
      <v>904</v>
    </oc>
    <nc r="A903">
      <v>901</v>
    </nc>
    <odxf>
      <border outline="0">
        <top style="thin">
          <color indexed="64"/>
        </top>
      </border>
    </odxf>
    <ndxf>
      <border outline="0">
        <top/>
      </border>
    </ndxf>
  </rcc>
  <rcc rId="224" sId="1">
    <oc r="A904">
      <v>905</v>
    </oc>
    <nc r="A904">
      <v>902</v>
    </nc>
  </rcc>
  <rcc rId="225" sId="1" odxf="1" dxf="1">
    <oc r="A905">
      <v>906</v>
    </oc>
    <nc r="A905">
      <v>903</v>
    </nc>
    <odxf>
      <border outline="0">
        <top style="thin">
          <color indexed="64"/>
        </top>
      </border>
    </odxf>
    <ndxf>
      <border outline="0">
        <top/>
      </border>
    </ndxf>
  </rcc>
  <rcc rId="226" sId="1">
    <oc r="A906">
      <v>907</v>
    </oc>
    <nc r="A906">
      <v>904</v>
    </nc>
  </rcc>
  <rcc rId="227" sId="1" odxf="1" dxf="1">
    <oc r="A907">
      <v>908</v>
    </oc>
    <nc r="A907">
      <v>905</v>
    </nc>
    <odxf>
      <border outline="0">
        <top style="thin">
          <color indexed="64"/>
        </top>
      </border>
    </odxf>
    <ndxf>
      <border outline="0">
        <top/>
      </border>
    </ndxf>
  </rcc>
  <rcc rId="228" sId="1">
    <oc r="A908">
      <v>909</v>
    </oc>
    <nc r="A908">
      <v>906</v>
    </nc>
  </rcc>
  <rcc rId="229" sId="1" odxf="1" dxf="1">
    <oc r="A909">
      <v>910</v>
    </oc>
    <nc r="A909">
      <v>907</v>
    </nc>
    <odxf>
      <border outline="0">
        <top style="thin">
          <color indexed="64"/>
        </top>
      </border>
    </odxf>
    <ndxf>
      <border outline="0">
        <top/>
      </border>
    </ndxf>
  </rcc>
  <rcc rId="230" sId="1">
    <oc r="A910">
      <v>911</v>
    </oc>
    <nc r="A910">
      <v>908</v>
    </nc>
  </rcc>
  <rcc rId="231" sId="1" odxf="1" dxf="1">
    <oc r="A911">
      <v>912</v>
    </oc>
    <nc r="A911">
      <v>909</v>
    </nc>
    <odxf>
      <border outline="0">
        <top style="thin">
          <color indexed="64"/>
        </top>
      </border>
    </odxf>
    <ndxf>
      <border outline="0">
        <top/>
      </border>
    </ndxf>
  </rcc>
  <rcc rId="232" sId="1">
    <oc r="A912">
      <v>913</v>
    </oc>
    <nc r="A912">
      <v>910</v>
    </nc>
  </rcc>
  <rcc rId="233" sId="1" odxf="1" dxf="1">
    <oc r="A913">
      <v>914</v>
    </oc>
    <nc r="A913">
      <v>911</v>
    </nc>
    <odxf>
      <border outline="0">
        <top style="thin">
          <color indexed="64"/>
        </top>
      </border>
    </odxf>
    <ndxf>
      <border outline="0">
        <top/>
      </border>
    </ndxf>
  </rcc>
  <rcc rId="234" sId="1">
    <oc r="A914">
      <v>915</v>
    </oc>
    <nc r="A914">
      <v>912</v>
    </nc>
  </rcc>
  <rcc rId="235" sId="1" odxf="1" dxf="1">
    <oc r="A915">
      <v>916</v>
    </oc>
    <nc r="A915">
      <v>913</v>
    </nc>
    <odxf>
      <border outline="0">
        <top style="thin">
          <color indexed="64"/>
        </top>
      </border>
    </odxf>
    <ndxf>
      <border outline="0">
        <top/>
      </border>
    </ndxf>
  </rcc>
  <rcc rId="236" sId="1">
    <oc r="A916">
      <v>917</v>
    </oc>
    <nc r="A916">
      <v>914</v>
    </nc>
  </rcc>
  <rcc rId="237" sId="1" odxf="1" dxf="1">
    <oc r="A917">
      <v>918</v>
    </oc>
    <nc r="A917">
      <v>915</v>
    </nc>
    <odxf>
      <border outline="0">
        <top style="thin">
          <color indexed="64"/>
        </top>
      </border>
    </odxf>
    <ndxf>
      <border outline="0">
        <top/>
      </border>
    </ndxf>
  </rcc>
  <rcc rId="238" sId="1">
    <oc r="A918">
      <v>919</v>
    </oc>
    <nc r="A918">
      <v>916</v>
    </nc>
  </rcc>
  <rcc rId="239" sId="1" odxf="1" dxf="1">
    <oc r="A919">
      <v>920</v>
    </oc>
    <nc r="A919">
      <v>917</v>
    </nc>
    <odxf>
      <border outline="0">
        <top style="thin">
          <color indexed="64"/>
        </top>
      </border>
    </odxf>
    <ndxf>
      <border outline="0">
        <top/>
      </border>
    </ndxf>
  </rcc>
  <rcc rId="240" sId="1">
    <oc r="A920">
      <v>921</v>
    </oc>
    <nc r="A920">
      <v>918</v>
    </nc>
  </rcc>
  <rcc rId="241" sId="1" odxf="1" dxf="1">
    <oc r="A921">
      <v>922</v>
    </oc>
    <nc r="A921">
      <v>919</v>
    </nc>
    <odxf>
      <border outline="0">
        <top style="thin">
          <color indexed="64"/>
        </top>
      </border>
    </odxf>
    <ndxf>
      <border outline="0">
        <top/>
      </border>
    </ndxf>
  </rcc>
  <rcc rId="242" sId="1">
    <oc r="A922">
      <v>923</v>
    </oc>
    <nc r="A922">
      <v>920</v>
    </nc>
  </rcc>
  <rcc rId="243" sId="1" odxf="1" dxf="1">
    <oc r="A923">
      <v>924</v>
    </oc>
    <nc r="A923">
      <v>921</v>
    </nc>
    <odxf>
      <border outline="0">
        <top style="thin">
          <color indexed="64"/>
        </top>
      </border>
    </odxf>
    <ndxf>
      <border outline="0">
        <top/>
      </border>
    </ndxf>
  </rcc>
  <rcc rId="244" sId="1">
    <oc r="A924">
      <v>925</v>
    </oc>
    <nc r="A924">
      <v>922</v>
    </nc>
  </rcc>
  <rcc rId="245" sId="1" odxf="1" dxf="1">
    <oc r="A925">
      <v>926</v>
    </oc>
    <nc r="A925">
      <v>923</v>
    </nc>
    <odxf>
      <border outline="0">
        <top style="thin">
          <color indexed="64"/>
        </top>
      </border>
    </odxf>
    <ndxf>
      <border outline="0">
        <top/>
      </border>
    </ndxf>
  </rcc>
  <rcc rId="246" sId="1">
    <oc r="A926">
      <v>927</v>
    </oc>
    <nc r="A926">
      <v>924</v>
    </nc>
  </rcc>
  <rcc rId="247" sId="1" odxf="1" dxf="1">
    <oc r="A927">
      <v>928</v>
    </oc>
    <nc r="A927">
      <v>925</v>
    </nc>
    <odxf>
      <border outline="0">
        <top style="thin">
          <color indexed="64"/>
        </top>
      </border>
    </odxf>
    <ndxf>
      <border outline="0">
        <top/>
      </border>
    </ndxf>
  </rcc>
  <rcc rId="248" sId="1">
    <oc r="A928">
      <v>929</v>
    </oc>
    <nc r="A928">
      <v>926</v>
    </nc>
  </rcc>
  <rcc rId="249" sId="1" odxf="1" dxf="1">
    <oc r="A929">
      <v>930</v>
    </oc>
    <nc r="A929">
      <v>927</v>
    </nc>
    <odxf>
      <border outline="0">
        <top style="thin">
          <color indexed="64"/>
        </top>
      </border>
    </odxf>
    <ndxf>
      <border outline="0">
        <top/>
      </border>
    </ndxf>
  </rcc>
  <rcc rId="250" sId="1">
    <oc r="A930">
      <v>931</v>
    </oc>
    <nc r="A930">
      <v>928</v>
    </nc>
  </rcc>
  <rcc rId="251" sId="1" odxf="1" dxf="1">
    <oc r="A931">
      <v>932</v>
    </oc>
    <nc r="A931">
      <v>929</v>
    </nc>
    <odxf>
      <border outline="0">
        <top style="thin">
          <color indexed="64"/>
        </top>
      </border>
    </odxf>
    <ndxf>
      <border outline="0">
        <top/>
      </border>
    </ndxf>
  </rcc>
  <rcc rId="252" sId="1">
    <oc r="A932">
      <v>933</v>
    </oc>
    <nc r="A932">
      <v>930</v>
    </nc>
  </rcc>
  <rcc rId="253" sId="1" odxf="1" dxf="1">
    <oc r="A933">
      <v>934</v>
    </oc>
    <nc r="A933">
      <v>931</v>
    </nc>
    <odxf>
      <border outline="0">
        <top style="thin">
          <color indexed="64"/>
        </top>
      </border>
    </odxf>
    <ndxf>
      <border outline="0">
        <top/>
      </border>
    </ndxf>
  </rcc>
  <rcc rId="254" sId="1">
    <oc r="A934">
      <v>935</v>
    </oc>
    <nc r="A934">
      <v>932</v>
    </nc>
  </rcc>
  <rcc rId="255" sId="1" odxf="1" dxf="1">
    <oc r="A935">
      <v>936</v>
    </oc>
    <nc r="A935">
      <v>933</v>
    </nc>
    <odxf>
      <border outline="0">
        <top style="thin">
          <color indexed="64"/>
        </top>
      </border>
    </odxf>
    <ndxf>
      <border outline="0">
        <top/>
      </border>
    </ndxf>
  </rcc>
  <rcc rId="256" sId="1">
    <oc r="A936">
      <v>937</v>
    </oc>
    <nc r="A936">
      <v>934</v>
    </nc>
  </rcc>
  <rcc rId="257" sId="1" odxf="1" dxf="1">
    <oc r="A937">
      <v>938</v>
    </oc>
    <nc r="A937">
      <v>935</v>
    </nc>
    <odxf>
      <border outline="0">
        <top style="thin">
          <color indexed="64"/>
        </top>
      </border>
    </odxf>
    <ndxf>
      <border outline="0">
        <top/>
      </border>
    </ndxf>
  </rcc>
  <rcc rId="258" sId="1">
    <oc r="A938">
      <v>939</v>
    </oc>
    <nc r="A938">
      <v>936</v>
    </nc>
  </rcc>
  <rcc rId="259" sId="1" odxf="1" dxf="1">
    <oc r="A939">
      <v>940</v>
    </oc>
    <nc r="A939">
      <v>937</v>
    </nc>
    <odxf>
      <border outline="0">
        <top style="thin">
          <color indexed="64"/>
        </top>
      </border>
    </odxf>
    <ndxf>
      <border outline="0">
        <top/>
      </border>
    </ndxf>
  </rcc>
  <rcc rId="260" sId="1">
    <oc r="A940">
      <v>941</v>
    </oc>
    <nc r="A940">
      <v>938</v>
    </nc>
  </rcc>
  <rcc rId="261" sId="1" odxf="1" dxf="1">
    <oc r="A941">
      <v>942</v>
    </oc>
    <nc r="A941">
      <v>939</v>
    </nc>
    <odxf>
      <border outline="0">
        <top style="thin">
          <color indexed="64"/>
        </top>
      </border>
    </odxf>
    <ndxf>
      <border outline="0">
        <top/>
      </border>
    </ndxf>
  </rcc>
  <rcc rId="262" sId="1">
    <oc r="A942">
      <v>943</v>
    </oc>
    <nc r="A942">
      <v>940</v>
    </nc>
  </rcc>
  <rcc rId="263" sId="1" odxf="1" dxf="1">
    <oc r="A943">
      <v>944</v>
    </oc>
    <nc r="A943">
      <v>941</v>
    </nc>
    <odxf>
      <border outline="0">
        <top style="thin">
          <color indexed="64"/>
        </top>
      </border>
    </odxf>
    <ndxf>
      <border outline="0">
        <top/>
      </border>
    </ndxf>
  </rcc>
  <rcc rId="264" sId="1">
    <oc r="A944">
      <v>945</v>
    </oc>
    <nc r="A944">
      <v>942</v>
    </nc>
  </rcc>
  <rcc rId="265" sId="1" odxf="1" dxf="1">
    <oc r="A945">
      <v>946</v>
    </oc>
    <nc r="A945">
      <v>943</v>
    </nc>
    <odxf>
      <border outline="0">
        <top style="thin">
          <color indexed="64"/>
        </top>
      </border>
    </odxf>
    <ndxf>
      <border outline="0">
        <top/>
      </border>
    </ndxf>
  </rcc>
  <rcc rId="266" sId="1">
    <oc r="A946">
      <v>947</v>
    </oc>
    <nc r="A946">
      <v>944</v>
    </nc>
  </rcc>
  <rcc rId="267" sId="1" odxf="1" dxf="1">
    <oc r="A947">
      <v>948</v>
    </oc>
    <nc r="A947">
      <v>945</v>
    </nc>
    <odxf>
      <border outline="0">
        <top style="thin">
          <color indexed="64"/>
        </top>
      </border>
    </odxf>
    <ndxf>
      <border outline="0">
        <top/>
      </border>
    </ndxf>
  </rcc>
  <rcc rId="268" sId="1">
    <oc r="A948">
      <v>949</v>
    </oc>
    <nc r="A948">
      <v>946</v>
    </nc>
  </rcc>
  <rcc rId="269" sId="1" odxf="1" dxf="1">
    <oc r="A949">
      <v>950</v>
    </oc>
    <nc r="A949">
      <v>947</v>
    </nc>
    <odxf>
      <border outline="0">
        <top style="thin">
          <color indexed="64"/>
        </top>
      </border>
    </odxf>
    <ndxf>
      <border outline="0">
        <top/>
      </border>
    </ndxf>
  </rcc>
  <rcc rId="270" sId="1">
    <oc r="A950">
      <v>951</v>
    </oc>
    <nc r="A950">
      <v>948</v>
    </nc>
  </rcc>
  <rcc rId="271" sId="1" odxf="1" dxf="1">
    <oc r="A951">
      <v>952</v>
    </oc>
    <nc r="A951">
      <v>949</v>
    </nc>
    <odxf>
      <border outline="0">
        <top style="thin">
          <color indexed="64"/>
        </top>
      </border>
    </odxf>
    <ndxf>
      <border outline="0">
        <top/>
      </border>
    </ndxf>
  </rcc>
  <rcc rId="272" sId="1">
    <oc r="A952">
      <v>953</v>
    </oc>
    <nc r="A952">
      <v>950</v>
    </nc>
  </rcc>
  <rcc rId="273" sId="1" odxf="1" dxf="1">
    <oc r="A953">
      <v>954</v>
    </oc>
    <nc r="A953">
      <v>951</v>
    </nc>
    <odxf>
      <border outline="0">
        <top style="thin">
          <color indexed="64"/>
        </top>
      </border>
    </odxf>
    <ndxf>
      <border outline="0">
        <top/>
      </border>
    </ndxf>
  </rcc>
  <rcc rId="274" sId="1">
    <oc r="A954">
      <v>955</v>
    </oc>
    <nc r="A954">
      <v>952</v>
    </nc>
  </rcc>
  <rcc rId="275" sId="1" odxf="1" dxf="1">
    <oc r="A955">
      <v>956</v>
    </oc>
    <nc r="A955">
      <v>953</v>
    </nc>
    <odxf>
      <border outline="0">
        <top style="thin">
          <color indexed="64"/>
        </top>
      </border>
    </odxf>
    <ndxf>
      <border outline="0">
        <top/>
      </border>
    </ndxf>
  </rcc>
  <rcc rId="276" sId="1">
    <oc r="A956">
      <v>957</v>
    </oc>
    <nc r="A956">
      <v>954</v>
    </nc>
  </rcc>
  <rcc rId="277" sId="1" odxf="1" dxf="1">
    <oc r="A957">
      <v>958</v>
    </oc>
    <nc r="A957">
      <v>955</v>
    </nc>
    <odxf>
      <border outline="0">
        <top style="thin">
          <color indexed="64"/>
        </top>
      </border>
    </odxf>
    <ndxf>
      <border outline="0">
        <top/>
      </border>
    </ndxf>
  </rcc>
  <rcc rId="278" sId="1">
    <oc r="A958">
      <v>959</v>
    </oc>
    <nc r="A958">
      <v>956</v>
    </nc>
  </rcc>
  <rcc rId="279" sId="1" odxf="1" dxf="1">
    <oc r="A959">
      <v>960</v>
    </oc>
    <nc r="A959">
      <v>957</v>
    </nc>
    <odxf>
      <border outline="0">
        <top style="thin">
          <color indexed="64"/>
        </top>
      </border>
    </odxf>
    <ndxf>
      <border outline="0">
        <top/>
      </border>
    </ndxf>
  </rcc>
  <rcc rId="280" sId="1">
    <oc r="A960">
      <v>961</v>
    </oc>
    <nc r="A960">
      <v>958</v>
    </nc>
  </rcc>
  <rcc rId="281" sId="1" odxf="1" dxf="1">
    <oc r="A961">
      <v>962</v>
    </oc>
    <nc r="A961">
      <v>959</v>
    </nc>
    <odxf>
      <border outline="0">
        <top style="thin">
          <color indexed="64"/>
        </top>
      </border>
    </odxf>
    <ndxf>
      <border outline="0">
        <top/>
      </border>
    </ndxf>
  </rcc>
  <rcc rId="282" sId="1">
    <oc r="A962">
      <v>963</v>
    </oc>
    <nc r="A962">
      <v>960</v>
    </nc>
  </rcc>
  <rcc rId="283" sId="1" odxf="1" dxf="1">
    <oc r="A963">
      <v>964</v>
    </oc>
    <nc r="A963">
      <v>961</v>
    </nc>
    <odxf>
      <border outline="0">
        <top style="thin">
          <color indexed="64"/>
        </top>
      </border>
    </odxf>
    <ndxf>
      <border outline="0">
        <top/>
      </border>
    </ndxf>
  </rcc>
  <rcc rId="284" sId="1">
    <oc r="A964">
      <v>965</v>
    </oc>
    <nc r="A964">
      <v>962</v>
    </nc>
  </rcc>
  <rcc rId="285" sId="1" odxf="1" dxf="1">
    <oc r="A965">
      <v>966</v>
    </oc>
    <nc r="A965">
      <v>963</v>
    </nc>
    <odxf>
      <border outline="0">
        <top style="thin">
          <color indexed="64"/>
        </top>
      </border>
    </odxf>
    <ndxf>
      <border outline="0">
        <top/>
      </border>
    </ndxf>
  </rcc>
  <rcc rId="286" sId="1">
    <oc r="A966">
      <v>967</v>
    </oc>
    <nc r="A966">
      <v>964</v>
    </nc>
  </rcc>
  <rcc rId="287" sId="1" odxf="1" dxf="1">
    <oc r="A967">
      <v>968</v>
    </oc>
    <nc r="A967">
      <v>965</v>
    </nc>
    <odxf>
      <border outline="0">
        <top style="thin">
          <color indexed="64"/>
        </top>
      </border>
    </odxf>
    <ndxf>
      <border outline="0">
        <top/>
      </border>
    </ndxf>
  </rcc>
  <rcc rId="288" sId="1">
    <oc r="A968">
      <v>969</v>
    </oc>
    <nc r="A968">
      <v>966</v>
    </nc>
  </rcc>
  <rcc rId="289" sId="1" odxf="1" dxf="1">
    <oc r="A969">
      <v>970</v>
    </oc>
    <nc r="A969">
      <v>967</v>
    </nc>
    <odxf>
      <border outline="0">
        <top style="thin">
          <color indexed="64"/>
        </top>
      </border>
    </odxf>
    <ndxf>
      <border outline="0">
        <top/>
      </border>
    </ndxf>
  </rcc>
  <rcc rId="290" sId="1">
    <oc r="A970">
      <v>971</v>
    </oc>
    <nc r="A970">
      <v>968</v>
    </nc>
  </rcc>
  <rcc rId="291" sId="1" odxf="1" dxf="1">
    <oc r="A971">
      <v>972</v>
    </oc>
    <nc r="A971">
      <v>969</v>
    </nc>
    <odxf>
      <border outline="0">
        <top style="thin">
          <color indexed="64"/>
        </top>
      </border>
    </odxf>
    <ndxf>
      <border outline="0">
        <top/>
      </border>
    </ndxf>
  </rcc>
  <rcc rId="292" sId="1">
    <oc r="A972">
      <v>973</v>
    </oc>
    <nc r="A972">
      <v>970</v>
    </nc>
  </rcc>
  <rcc rId="293" sId="1" odxf="1" dxf="1">
    <oc r="A973">
      <v>974</v>
    </oc>
    <nc r="A973">
      <v>971</v>
    </nc>
    <odxf>
      <border outline="0">
        <top style="thin">
          <color indexed="64"/>
        </top>
      </border>
    </odxf>
    <ndxf>
      <border outline="0">
        <top/>
      </border>
    </ndxf>
  </rcc>
  <rcc rId="294" sId="1">
    <oc r="A974">
      <v>975</v>
    </oc>
    <nc r="A974">
      <v>972</v>
    </nc>
  </rcc>
  <rcc rId="295" sId="1" odxf="1" dxf="1">
    <oc r="A975">
      <v>976</v>
    </oc>
    <nc r="A975">
      <v>973</v>
    </nc>
    <odxf>
      <border outline="0">
        <top style="thin">
          <color indexed="64"/>
        </top>
      </border>
    </odxf>
    <ndxf>
      <border outline="0">
        <top/>
      </border>
    </ndxf>
  </rcc>
  <rcc rId="296" sId="1">
    <oc r="A976">
      <v>977</v>
    </oc>
    <nc r="A976">
      <v>974</v>
    </nc>
  </rcc>
  <rcc rId="297" sId="1" odxf="1" dxf="1">
    <oc r="A977">
      <v>978</v>
    </oc>
    <nc r="A977">
      <v>975</v>
    </nc>
    <odxf>
      <border outline="0">
        <top style="thin">
          <color indexed="64"/>
        </top>
      </border>
    </odxf>
    <ndxf>
      <border outline="0">
        <top/>
      </border>
    </ndxf>
  </rcc>
  <rcc rId="298" sId="1">
    <oc r="A978">
      <v>979</v>
    </oc>
    <nc r="A978">
      <v>976</v>
    </nc>
  </rcc>
  <rcc rId="299" sId="1" odxf="1" dxf="1">
    <oc r="A979">
      <v>980</v>
    </oc>
    <nc r="A979">
      <v>977</v>
    </nc>
    <odxf>
      <border outline="0">
        <top style="thin">
          <color indexed="64"/>
        </top>
      </border>
    </odxf>
    <ndxf>
      <border outline="0">
        <top/>
      </border>
    </ndxf>
  </rcc>
  <rcc rId="300" sId="1">
    <oc r="A980">
      <v>981</v>
    </oc>
    <nc r="A980">
      <v>978</v>
    </nc>
  </rcc>
  <rcc rId="301" sId="1" odxf="1" dxf="1">
    <oc r="A981">
      <v>982</v>
    </oc>
    <nc r="A981">
      <v>979</v>
    </nc>
    <odxf>
      <border outline="0">
        <top style="thin">
          <color indexed="64"/>
        </top>
      </border>
    </odxf>
    <ndxf>
      <border outline="0">
        <top/>
      </border>
    </ndxf>
  </rcc>
  <rcc rId="302" sId="1">
    <oc r="A982">
      <v>983</v>
    </oc>
    <nc r="A982">
      <v>980</v>
    </nc>
  </rcc>
  <rcc rId="303" sId="1" odxf="1" dxf="1">
    <oc r="A983">
      <v>984</v>
    </oc>
    <nc r="A983">
      <v>981</v>
    </nc>
    <odxf>
      <border outline="0">
        <top style="thin">
          <color indexed="64"/>
        </top>
      </border>
    </odxf>
    <ndxf>
      <border outline="0">
        <top/>
      </border>
    </ndxf>
  </rcc>
  <rcc rId="304" sId="1">
    <oc r="A984">
      <v>985</v>
    </oc>
    <nc r="A984">
      <v>982</v>
    </nc>
  </rcc>
  <rcc rId="305" sId="1" odxf="1" dxf="1">
    <oc r="A985">
      <v>986</v>
    </oc>
    <nc r="A985">
      <v>983</v>
    </nc>
    <odxf>
      <border outline="0">
        <top style="thin">
          <color indexed="64"/>
        </top>
      </border>
    </odxf>
    <ndxf>
      <border outline="0">
        <top/>
      </border>
    </ndxf>
  </rcc>
  <rcc rId="306" sId="1">
    <oc r="A986">
      <v>987</v>
    </oc>
    <nc r="A986">
      <v>984</v>
    </nc>
  </rcc>
  <rcc rId="307" sId="1" odxf="1" dxf="1">
    <oc r="A987">
      <v>988</v>
    </oc>
    <nc r="A987">
      <v>985</v>
    </nc>
    <odxf>
      <border outline="0">
        <top style="thin">
          <color indexed="64"/>
        </top>
      </border>
    </odxf>
    <ndxf>
      <border outline="0">
        <top/>
      </border>
    </ndxf>
  </rcc>
  <rcc rId="308" sId="1">
    <oc r="A988">
      <v>989</v>
    </oc>
    <nc r="A988">
      <v>986</v>
    </nc>
  </rcc>
  <rcc rId="309" sId="1" odxf="1" dxf="1">
    <oc r="A989">
      <v>990</v>
    </oc>
    <nc r="A989">
      <v>987</v>
    </nc>
    <odxf>
      <border outline="0">
        <top style="thin">
          <color indexed="64"/>
        </top>
      </border>
    </odxf>
    <ndxf>
      <border outline="0">
        <top/>
      </border>
    </ndxf>
  </rcc>
  <rcc rId="310" sId="1">
    <oc r="A990">
      <v>991</v>
    </oc>
    <nc r="A990">
      <v>988</v>
    </nc>
  </rcc>
  <rcc rId="311" sId="1" odxf="1" dxf="1">
    <oc r="A991">
      <v>992</v>
    </oc>
    <nc r="A991">
      <v>989</v>
    </nc>
    <odxf>
      <border outline="0">
        <top style="thin">
          <color indexed="64"/>
        </top>
      </border>
    </odxf>
    <ndxf>
      <border outline="0">
        <top/>
      </border>
    </ndxf>
  </rcc>
  <rcc rId="312" sId="1">
    <oc r="A992">
      <v>993</v>
    </oc>
    <nc r="A992">
      <v>990</v>
    </nc>
  </rcc>
  <rcc rId="313" sId="1" odxf="1" dxf="1">
    <oc r="A993">
      <v>994</v>
    </oc>
    <nc r="A993">
      <v>991</v>
    </nc>
    <odxf>
      <border outline="0">
        <top style="thin">
          <color indexed="64"/>
        </top>
      </border>
    </odxf>
    <ndxf>
      <border outline="0">
        <top/>
      </border>
    </ndxf>
  </rcc>
  <rcc rId="314" sId="1">
    <oc r="A994">
      <v>995</v>
    </oc>
    <nc r="A994">
      <v>992</v>
    </nc>
  </rcc>
  <rcc rId="315" sId="1" odxf="1" dxf="1">
    <oc r="A995">
      <v>996</v>
    </oc>
    <nc r="A995">
      <v>993</v>
    </nc>
    <odxf>
      <border outline="0">
        <top style="thin">
          <color indexed="64"/>
        </top>
      </border>
    </odxf>
    <ndxf>
      <border outline="0">
        <top/>
      </border>
    </ndxf>
  </rcc>
  <rcc rId="316" sId="1">
    <oc r="A996">
      <v>997</v>
    </oc>
    <nc r="A996">
      <v>994</v>
    </nc>
  </rcc>
  <rcc rId="317" sId="1" odxf="1" dxf="1">
    <oc r="A997">
      <v>998</v>
    </oc>
    <nc r="A997">
      <v>995</v>
    </nc>
    <odxf>
      <border outline="0">
        <top style="thin">
          <color indexed="64"/>
        </top>
      </border>
    </odxf>
    <ndxf>
      <border outline="0">
        <top/>
      </border>
    </ndxf>
  </rcc>
  <rcc rId="318" sId="1" odxf="1" dxf="1">
    <oc r="A998">
      <v>999</v>
    </oc>
    <nc r="A998">
      <v>996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9" sId="1" odxf="1" dxf="1">
    <oc r="A999">
      <v>1000</v>
    </oc>
    <nc r="A999">
      <v>997</v>
    </nc>
    <odxf>
      <border outline="0">
        <top style="thin">
          <color indexed="64"/>
        </top>
      </border>
    </odxf>
    <ndxf>
      <border outline="0">
        <top/>
      </border>
    </ndxf>
  </rcc>
  <rcc rId="320" sId="1">
    <oc r="A1000">
      <v>1001</v>
    </oc>
    <nc r="A1000">
      <v>998</v>
    </nc>
  </rcc>
  <rcc rId="321" sId="1" odxf="1" dxf="1">
    <oc r="A1001">
      <v>1002</v>
    </oc>
    <nc r="A1001">
      <v>999</v>
    </nc>
    <odxf>
      <border outline="0">
        <top style="thin">
          <color indexed="64"/>
        </top>
      </border>
    </odxf>
    <ndxf>
      <border outline="0">
        <top/>
      </border>
    </ndxf>
  </rcc>
  <rcc rId="322" sId="1">
    <oc r="A1002">
      <v>1003</v>
    </oc>
    <nc r="A1002">
      <v>1000</v>
    </nc>
  </rcc>
  <rcc rId="323" sId="1" odxf="1" dxf="1">
    <oc r="A1003">
      <v>1004</v>
    </oc>
    <nc r="A1003">
      <v>1001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324" sId="1">
    <oc r="A1004">
      <v>1005</v>
    </oc>
    <nc r="A1004">
      <v>1002</v>
    </nc>
  </rcc>
  <rcc rId="325" sId="1" odxf="1" dxf="1">
    <oc r="A1005">
      <v>1006</v>
    </oc>
    <nc r="A1005">
      <v>1003</v>
    </nc>
    <odxf>
      <border outline="0">
        <top style="thin">
          <color indexed="64"/>
        </top>
      </border>
    </odxf>
    <ndxf>
      <border outline="0">
        <top/>
      </border>
    </ndxf>
  </rcc>
  <rcc rId="326" sId="1">
    <oc r="A1006">
      <v>1007</v>
    </oc>
    <nc r="A1006">
      <v>1004</v>
    </nc>
  </rcc>
  <rcc rId="327" sId="1" odxf="1" dxf="1">
    <oc r="A1007">
      <v>1008</v>
    </oc>
    <nc r="A1007">
      <v>1005</v>
    </nc>
    <odxf>
      <border outline="0">
        <top style="thin">
          <color indexed="64"/>
        </top>
      </border>
    </odxf>
    <ndxf>
      <border outline="0">
        <top/>
      </border>
    </ndxf>
  </rcc>
  <rcc rId="328" sId="1">
    <oc r="A1008">
      <v>1009</v>
    </oc>
    <nc r="A1008">
      <v>1006</v>
    </nc>
  </rcc>
  <rcc rId="329" sId="1" odxf="1" dxf="1">
    <oc r="A1009">
      <v>1010</v>
    </oc>
    <nc r="A1009">
      <v>1007</v>
    </nc>
    <odxf>
      <border outline="0">
        <top style="thin">
          <color indexed="64"/>
        </top>
      </border>
    </odxf>
    <ndxf>
      <border outline="0">
        <top/>
      </border>
    </ndxf>
  </rcc>
  <rcc rId="330" sId="1">
    <oc r="A1010">
      <v>1011</v>
    </oc>
    <nc r="A1010">
      <v>1008</v>
    </nc>
  </rcc>
  <rcc rId="331" sId="1" odxf="1" dxf="1">
    <oc r="A1011">
      <v>1012</v>
    </oc>
    <nc r="A1011">
      <v>1009</v>
    </nc>
    <odxf>
      <border outline="0">
        <top style="thin">
          <color indexed="64"/>
        </top>
      </border>
    </odxf>
    <ndxf>
      <border outline="0">
        <top/>
      </border>
    </ndxf>
  </rcc>
  <rcc rId="332" sId="1">
    <oc r="A1012">
      <v>1013</v>
    </oc>
    <nc r="A1012">
      <v>1010</v>
    </nc>
  </rcc>
  <rcc rId="333" sId="1" odxf="1" dxf="1">
    <oc r="A1013">
      <v>1014</v>
    </oc>
    <nc r="A1013">
      <v>1011</v>
    </nc>
    <odxf>
      <border outline="0">
        <top style="thin">
          <color indexed="64"/>
        </top>
      </border>
    </odxf>
    <ndxf>
      <border outline="0">
        <top/>
      </border>
    </ndxf>
  </rcc>
  <rcc rId="334" sId="1">
    <oc r="A1014">
      <v>1015</v>
    </oc>
    <nc r="A1014">
      <v>1012</v>
    </nc>
  </rcc>
  <rcc rId="335" sId="1" odxf="1" dxf="1">
    <oc r="A1015">
      <v>1016</v>
    </oc>
    <nc r="A1015">
      <v>1013</v>
    </nc>
    <odxf>
      <border outline="0">
        <top style="thin">
          <color indexed="64"/>
        </top>
      </border>
    </odxf>
    <ndxf>
      <border outline="0">
        <top/>
      </border>
    </ndxf>
  </rcc>
  <rcc rId="336" sId="1">
    <oc r="A1016">
      <v>1017</v>
    </oc>
    <nc r="A1016">
      <v>1014</v>
    </nc>
  </rcc>
  <rcc rId="337" sId="1" odxf="1" dxf="1">
    <oc r="A1017">
      <v>1018</v>
    </oc>
    <nc r="A1017">
      <v>1015</v>
    </nc>
    <odxf>
      <border outline="0">
        <top style="thin">
          <color indexed="64"/>
        </top>
      </border>
    </odxf>
    <ndxf>
      <border outline="0">
        <top/>
      </border>
    </ndxf>
  </rcc>
  <rcc rId="338" sId="1">
    <oc r="A1018">
      <v>1019</v>
    </oc>
    <nc r="A1018">
      <v>1016</v>
    </nc>
  </rcc>
  <rcc rId="339" sId="1" odxf="1" dxf="1">
    <oc r="A1019">
      <v>1020</v>
    </oc>
    <nc r="A1019">
      <v>1017</v>
    </nc>
    <odxf>
      <border outline="0">
        <top style="thin">
          <color indexed="64"/>
        </top>
      </border>
    </odxf>
    <ndxf>
      <border outline="0">
        <top/>
      </border>
    </ndxf>
  </rcc>
  <rcc rId="340" sId="1">
    <oc r="A1020">
      <v>1021</v>
    </oc>
    <nc r="A1020">
      <v>1018</v>
    </nc>
  </rcc>
  <rcc rId="341" sId="1" odxf="1" dxf="1">
    <oc r="A1021">
      <v>1022</v>
    </oc>
    <nc r="A1021">
      <v>1019</v>
    </nc>
    <odxf>
      <border outline="0">
        <top style="thin">
          <color indexed="64"/>
        </top>
      </border>
    </odxf>
    <ndxf>
      <border outline="0">
        <top/>
      </border>
    </ndxf>
  </rcc>
  <rcc rId="342" sId="1">
    <oc r="A1022">
      <v>1023</v>
    </oc>
    <nc r="A1022">
      <v>1020</v>
    </nc>
  </rcc>
  <rcc rId="343" sId="1" odxf="1" dxf="1">
    <oc r="A1023">
      <v>1024</v>
    </oc>
    <nc r="A1023">
      <v>1021</v>
    </nc>
    <odxf>
      <border outline="0">
        <top style="thin">
          <color indexed="64"/>
        </top>
      </border>
    </odxf>
    <ndxf>
      <border outline="0">
        <top/>
      </border>
    </ndxf>
  </rcc>
  <rcc rId="344" sId="1">
    <oc r="A1024">
      <v>1025</v>
    </oc>
    <nc r="A1024">
      <v>1022</v>
    </nc>
  </rcc>
  <rcc rId="345" sId="1" odxf="1" dxf="1">
    <oc r="A1025">
      <v>1026</v>
    </oc>
    <nc r="A1025">
      <v>1023</v>
    </nc>
    <odxf>
      <border outline="0">
        <top style="thin">
          <color indexed="64"/>
        </top>
      </border>
    </odxf>
    <ndxf>
      <border outline="0">
        <top/>
      </border>
    </ndxf>
  </rcc>
  <rcc rId="346" sId="1">
    <oc r="A1026">
      <v>1027</v>
    </oc>
    <nc r="A1026">
      <v>1024</v>
    </nc>
  </rcc>
  <rcc rId="347" sId="1" odxf="1" dxf="1">
    <oc r="A1027">
      <v>1028</v>
    </oc>
    <nc r="A1027">
      <v>1025</v>
    </nc>
    <odxf>
      <border outline="0">
        <top style="thin">
          <color indexed="64"/>
        </top>
      </border>
    </odxf>
    <ndxf>
      <border outline="0">
        <top/>
      </border>
    </ndxf>
  </rcc>
  <rcc rId="348" sId="1" odxf="1" dxf="1">
    <oc r="A1028">
      <v>1029</v>
    </oc>
    <nc r="A1028">
      <v>1026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9" sId="1" odxf="1" dxf="1">
    <oc r="A1029">
      <v>1030</v>
    </oc>
    <nc r="A1029">
      <v>1027</v>
    </nc>
    <odxf>
      <border outline="0">
        <top style="thin">
          <color indexed="64"/>
        </top>
      </border>
    </odxf>
    <ndxf>
      <border outline="0">
        <top/>
      </border>
    </ndxf>
  </rcc>
  <rcc rId="350" sId="1">
    <oc r="A1030">
      <v>1031</v>
    </oc>
    <nc r="A1030">
      <v>1028</v>
    </nc>
  </rcc>
  <rcc rId="351" sId="1" odxf="1" dxf="1">
    <oc r="A1031">
      <v>1032</v>
    </oc>
    <nc r="A1031">
      <v>1029</v>
    </nc>
    <odxf>
      <border outline="0">
        <top style="thin">
          <color indexed="64"/>
        </top>
      </border>
    </odxf>
    <ndxf>
      <border outline="0">
        <top/>
      </border>
    </ndxf>
  </rcc>
  <rcc rId="352" sId="1">
    <oc r="A1032">
      <v>1033</v>
    </oc>
    <nc r="A1032">
      <v>1030</v>
    </nc>
  </rcc>
  <rcc rId="353" sId="1" odxf="1" dxf="1">
    <oc r="A1033">
      <v>1034</v>
    </oc>
    <nc r="A1033">
      <v>1031</v>
    </nc>
    <odxf>
      <border outline="0">
        <top style="thin">
          <color indexed="64"/>
        </top>
      </border>
    </odxf>
    <ndxf>
      <border outline="0">
        <top/>
      </border>
    </ndxf>
  </rcc>
  <rcc rId="354" sId="1">
    <oc r="A1034">
      <v>1035</v>
    </oc>
    <nc r="A1034">
      <v>1032</v>
    </nc>
  </rcc>
  <rcc rId="355" sId="1" odxf="1" dxf="1">
    <oc r="A1035">
      <v>1036</v>
    </oc>
    <nc r="A1035">
      <v>1033</v>
    </nc>
    <odxf>
      <border outline="0">
        <top style="thin">
          <color indexed="64"/>
        </top>
      </border>
    </odxf>
    <ndxf>
      <border outline="0">
        <top/>
      </border>
    </ndxf>
  </rcc>
  <rcc rId="356" sId="1">
    <oc r="A1036">
      <v>1037</v>
    </oc>
    <nc r="A1036">
      <v>1034</v>
    </nc>
  </rcc>
  <rcc rId="357" sId="1" odxf="1" dxf="1">
    <oc r="A1037">
      <v>1038</v>
    </oc>
    <nc r="A1037">
      <v>1035</v>
    </nc>
    <odxf>
      <border outline="0">
        <top style="thin">
          <color indexed="64"/>
        </top>
      </border>
    </odxf>
    <ndxf>
      <border outline="0">
        <top/>
      </border>
    </ndxf>
  </rcc>
  <rcc rId="358" sId="1">
    <oc r="A1038">
      <v>1039</v>
    </oc>
    <nc r="A1038">
      <v>1036</v>
    </nc>
  </rcc>
  <rcc rId="359" sId="1" odxf="1" dxf="1">
    <oc r="A1039">
      <v>1040</v>
    </oc>
    <nc r="A1039">
      <v>1037</v>
    </nc>
    <odxf>
      <border outline="0">
        <top style="thin">
          <color indexed="64"/>
        </top>
      </border>
    </odxf>
    <ndxf>
      <border outline="0">
        <top/>
      </border>
    </ndxf>
  </rcc>
  <rcc rId="360" sId="1">
    <oc r="A1040">
      <v>1041</v>
    </oc>
    <nc r="A1040">
      <v>1038</v>
    </nc>
  </rcc>
  <rcc rId="361" sId="1" odxf="1" dxf="1">
    <oc r="A1041">
      <v>1042</v>
    </oc>
    <nc r="A1041">
      <v>1039</v>
    </nc>
    <odxf>
      <border outline="0">
        <top style="thin">
          <color indexed="64"/>
        </top>
      </border>
    </odxf>
    <ndxf>
      <border outline="0">
        <top/>
      </border>
    </ndxf>
  </rcc>
  <rcc rId="362" sId="1">
    <oc r="A1042">
      <v>1043</v>
    </oc>
    <nc r="A1042">
      <v>1040</v>
    </nc>
  </rcc>
  <rcc rId="363" sId="1" odxf="1" dxf="1">
    <oc r="A1043">
      <v>1044</v>
    </oc>
    <nc r="A1043">
      <v>1041</v>
    </nc>
    <odxf>
      <border outline="0">
        <top style="thin">
          <color indexed="64"/>
        </top>
      </border>
    </odxf>
    <ndxf>
      <border outline="0">
        <top/>
      </border>
    </ndxf>
  </rcc>
  <rcc rId="364" sId="1">
    <oc r="A1044">
      <v>1045</v>
    </oc>
    <nc r="A1044">
      <v>1042</v>
    </nc>
  </rcc>
  <rcc rId="365" sId="1" odxf="1" dxf="1">
    <oc r="A1045">
      <v>1046</v>
    </oc>
    <nc r="A1045">
      <v>1043</v>
    </nc>
    <odxf>
      <border outline="0">
        <top style="thin">
          <color indexed="64"/>
        </top>
      </border>
    </odxf>
    <ndxf>
      <border outline="0">
        <top/>
      </border>
    </ndxf>
  </rcc>
  <rcc rId="366" sId="1">
    <oc r="A1046">
      <v>1047</v>
    </oc>
    <nc r="A1046">
      <v>1044</v>
    </nc>
  </rcc>
  <rcc rId="367" sId="1" odxf="1" dxf="1">
    <oc r="A1047">
      <v>1048</v>
    </oc>
    <nc r="A1047">
      <v>1045</v>
    </nc>
    <odxf>
      <border outline="0">
        <top style="thin">
          <color indexed="64"/>
        </top>
      </border>
    </odxf>
    <ndxf>
      <border outline="0">
        <top/>
      </border>
    </ndxf>
  </rcc>
  <rcc rId="368" sId="1">
    <oc r="A1048">
      <v>1049</v>
    </oc>
    <nc r="A1048">
      <v>1046</v>
    </nc>
  </rcc>
  <rcc rId="369" sId="1" odxf="1" dxf="1">
    <oc r="A1049">
      <v>1050</v>
    </oc>
    <nc r="A1049">
      <v>1047</v>
    </nc>
    <odxf>
      <border outline="0">
        <top style="thin">
          <color indexed="64"/>
        </top>
      </border>
    </odxf>
    <ndxf>
      <border outline="0">
        <top/>
      </border>
    </ndxf>
  </rcc>
  <rcc rId="370" sId="1">
    <oc r="A1050">
      <v>1051</v>
    </oc>
    <nc r="A1050">
      <v>1048</v>
    </nc>
  </rcc>
  <rcc rId="371" sId="1" odxf="1" dxf="1">
    <oc r="A1051">
      <v>1052</v>
    </oc>
    <nc r="A1051">
      <v>1049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372" sId="1">
    <oc r="A1052">
      <v>1053</v>
    </oc>
    <nc r="A1052">
      <v>1050</v>
    </nc>
  </rcc>
  <rcc rId="373" sId="1" odxf="1" dxf="1">
    <oc r="A1053">
      <v>1054</v>
    </oc>
    <nc r="A1053">
      <v>1051</v>
    </nc>
    <odxf>
      <border outline="0">
        <top style="thin">
          <color indexed="64"/>
        </top>
      </border>
    </odxf>
    <ndxf>
      <border outline="0">
        <top/>
      </border>
    </ndxf>
  </rcc>
  <rcc rId="374" sId="1">
    <oc r="A1054">
      <v>1055</v>
    </oc>
    <nc r="A1054">
      <v>1052</v>
    </nc>
  </rcc>
  <rcc rId="375" sId="1" odxf="1" dxf="1">
    <oc r="A1055">
      <v>1056</v>
    </oc>
    <nc r="A1055">
      <v>1053</v>
    </nc>
    <odxf>
      <border outline="0">
        <top style="thin">
          <color indexed="64"/>
        </top>
      </border>
    </odxf>
    <ndxf>
      <border outline="0">
        <top/>
      </border>
    </ndxf>
  </rcc>
  <rcc rId="376" sId="1">
    <oc r="A1056">
      <v>1057</v>
    </oc>
    <nc r="A1056">
      <v>1054</v>
    </nc>
  </rcc>
  <rcc rId="377" sId="1" odxf="1" dxf="1">
    <oc r="A1057">
      <v>1058</v>
    </oc>
    <nc r="A1057">
      <v>1055</v>
    </nc>
    <odxf>
      <border outline="0">
        <top style="thin">
          <color indexed="64"/>
        </top>
      </border>
    </odxf>
    <ndxf>
      <border outline="0">
        <top/>
      </border>
    </ndxf>
  </rcc>
  <rcc rId="378" sId="1">
    <oc r="A1058">
      <v>1059</v>
    </oc>
    <nc r="A1058">
      <v>1056</v>
    </nc>
  </rcc>
  <rcc rId="379" sId="1" odxf="1" dxf="1">
    <oc r="A1059">
      <v>1060</v>
    </oc>
    <nc r="A1059">
      <v>1057</v>
    </nc>
    <odxf>
      <border outline="0">
        <top style="thin">
          <color indexed="64"/>
        </top>
      </border>
    </odxf>
    <ndxf>
      <border outline="0">
        <top/>
      </border>
    </ndxf>
  </rcc>
  <rcc rId="380" sId="1">
    <oc r="A1060">
      <v>1061</v>
    </oc>
    <nc r="A1060">
      <v>1058</v>
    </nc>
  </rcc>
  <rcc rId="381" sId="1" odxf="1" dxf="1">
    <oc r="A1061">
      <v>1062</v>
    </oc>
    <nc r="A1061">
      <v>1059</v>
    </nc>
    <odxf>
      <border outline="0">
        <top style="thin">
          <color indexed="64"/>
        </top>
      </border>
    </odxf>
    <ndxf>
      <border outline="0">
        <top/>
      </border>
    </ndxf>
  </rcc>
  <rcc rId="382" sId="1">
    <oc r="A1062">
      <v>1063</v>
    </oc>
    <nc r="A1062">
      <v>1060</v>
    </nc>
  </rcc>
  <rcc rId="383" sId="1" odxf="1" dxf="1">
    <oc r="A1063">
      <v>1064</v>
    </oc>
    <nc r="A1063">
      <v>1061</v>
    </nc>
    <odxf>
      <border outline="0">
        <top style="thin">
          <color indexed="64"/>
        </top>
      </border>
    </odxf>
    <ndxf>
      <border outline="0">
        <top/>
      </border>
    </ndxf>
  </rcc>
  <rcc rId="384" sId="1">
    <oc r="A1064">
      <v>1065</v>
    </oc>
    <nc r="A1064">
      <v>1062</v>
    </nc>
  </rcc>
  <rcc rId="385" sId="1" odxf="1" dxf="1">
    <oc r="A1065">
      <v>1066</v>
    </oc>
    <nc r="A1065">
      <v>1063</v>
    </nc>
    <odxf>
      <border outline="0">
        <top style="thin">
          <color indexed="64"/>
        </top>
      </border>
    </odxf>
    <ndxf>
      <border outline="0">
        <top/>
      </border>
    </ndxf>
  </rcc>
  <rcc rId="386" sId="1">
    <oc r="A1066">
      <v>1067</v>
    </oc>
    <nc r="A1066">
      <v>1064</v>
    </nc>
  </rcc>
  <rcc rId="387" sId="1" odxf="1" dxf="1">
    <oc r="A1067">
      <v>1068</v>
    </oc>
    <nc r="A1067">
      <v>1065</v>
    </nc>
    <odxf>
      <border outline="0">
        <top style="thin">
          <color indexed="64"/>
        </top>
      </border>
    </odxf>
    <ndxf>
      <border outline="0">
        <top/>
      </border>
    </ndxf>
  </rcc>
  <rcc rId="388" sId="1">
    <oc r="A1068">
      <v>1069</v>
    </oc>
    <nc r="A1068">
      <v>1066</v>
    </nc>
  </rcc>
  <rcc rId="389" sId="1" odxf="1" dxf="1">
    <oc r="A1069">
      <v>1070</v>
    </oc>
    <nc r="A1069">
      <v>1067</v>
    </nc>
    <odxf>
      <border outline="0">
        <top style="thin">
          <color indexed="64"/>
        </top>
      </border>
    </odxf>
    <ndxf>
      <border outline="0">
        <top/>
      </border>
    </ndxf>
  </rcc>
  <rcc rId="390" sId="1">
    <oc r="A1070">
      <v>1071</v>
    </oc>
    <nc r="A1070">
      <v>1068</v>
    </nc>
  </rcc>
  <rcc rId="391" sId="1" odxf="1" dxf="1">
    <oc r="A1071">
      <v>1072</v>
    </oc>
    <nc r="A1071">
      <v>1069</v>
    </nc>
    <odxf>
      <border outline="0">
        <top style="thin">
          <color indexed="64"/>
        </top>
      </border>
    </odxf>
    <ndxf>
      <border outline="0">
        <top/>
      </border>
    </ndxf>
  </rcc>
  <rcc rId="392" sId="1">
    <oc r="A1072">
      <v>1073</v>
    </oc>
    <nc r="A1072">
      <v>1070</v>
    </nc>
  </rcc>
  <rcc rId="393" sId="1" odxf="1" dxf="1">
    <oc r="A1073">
      <v>1074</v>
    </oc>
    <nc r="A1073">
      <v>1071</v>
    </nc>
    <odxf>
      <border outline="0">
        <top style="thin">
          <color indexed="64"/>
        </top>
      </border>
    </odxf>
    <ndxf>
      <border outline="0">
        <top/>
      </border>
    </ndxf>
  </rcc>
  <rcc rId="394" sId="1">
    <oc r="A1074">
      <v>1075</v>
    </oc>
    <nc r="A1074">
      <v>1072</v>
    </nc>
  </rcc>
  <rcc rId="395" sId="1" odxf="1" dxf="1">
    <oc r="A1075">
      <v>1076</v>
    </oc>
    <nc r="A1075">
      <v>1073</v>
    </nc>
    <odxf>
      <border outline="0">
        <top style="thin">
          <color indexed="64"/>
        </top>
      </border>
    </odxf>
    <ndxf>
      <border outline="0">
        <top/>
      </border>
    </ndxf>
  </rcc>
  <rcc rId="396" sId="1">
    <oc r="A1076">
      <v>1077</v>
    </oc>
    <nc r="A1076">
      <v>1074</v>
    </nc>
  </rcc>
  <rcc rId="397" sId="1" odxf="1" dxf="1">
    <oc r="A1077">
      <v>1078</v>
    </oc>
    <nc r="A1077">
      <v>1075</v>
    </nc>
    <odxf>
      <border outline="0">
        <top style="thin">
          <color indexed="64"/>
        </top>
      </border>
    </odxf>
    <ndxf>
      <border outline="0">
        <top/>
      </border>
    </ndxf>
  </rcc>
  <rcc rId="398" sId="1">
    <oc r="A1078">
      <v>1079</v>
    </oc>
    <nc r="A1078">
      <v>1076</v>
    </nc>
  </rcc>
  <rcc rId="399" sId="1" odxf="1" dxf="1">
    <oc r="A1079">
      <v>1080</v>
    </oc>
    <nc r="A1079">
      <v>1077</v>
    </nc>
    <odxf>
      <border outline="0">
        <top style="thin">
          <color indexed="64"/>
        </top>
      </border>
    </odxf>
    <ndxf>
      <border outline="0">
        <top/>
      </border>
    </ndxf>
  </rcc>
  <rcc rId="400" sId="1">
    <oc r="A1080">
      <v>1081</v>
    </oc>
    <nc r="A1080">
      <v>1078</v>
    </nc>
  </rcc>
  <rcc rId="401" sId="1" odxf="1" dxf="1">
    <oc r="A1081">
      <v>1082</v>
    </oc>
    <nc r="A1081">
      <v>1079</v>
    </nc>
    <odxf>
      <border outline="0">
        <top style="thin">
          <color indexed="64"/>
        </top>
      </border>
    </odxf>
    <ndxf>
      <border outline="0">
        <top/>
      </border>
    </ndxf>
  </rcc>
  <rcc rId="402" sId="1">
    <oc r="A1082">
      <v>1083</v>
    </oc>
    <nc r="A1082">
      <v>1080</v>
    </nc>
  </rcc>
  <rcc rId="403" sId="1" odxf="1" dxf="1">
    <oc r="A1083">
      <v>1084</v>
    </oc>
    <nc r="A1083">
      <v>1081</v>
    </nc>
    <odxf>
      <border outline="0">
        <top style="thin">
          <color indexed="64"/>
        </top>
      </border>
    </odxf>
    <ndxf>
      <border outline="0">
        <top/>
      </border>
    </ndxf>
  </rcc>
  <rcc rId="404" sId="1">
    <oc r="A1084">
      <v>1085</v>
    </oc>
    <nc r="A1084">
      <v>1082</v>
    </nc>
  </rcc>
  <rcc rId="405" sId="1" odxf="1" dxf="1">
    <oc r="A1085">
      <v>1086</v>
    </oc>
    <nc r="A1085">
      <v>1083</v>
    </nc>
    <odxf>
      <border outline="0">
        <top style="thin">
          <color indexed="64"/>
        </top>
      </border>
    </odxf>
    <ndxf>
      <border outline="0">
        <top/>
      </border>
    </ndxf>
  </rcc>
  <rcc rId="406" sId="1" odxf="1" dxf="1">
    <oc r="A1086">
      <v>1087</v>
    </oc>
    <nc r="A1086">
      <v>1084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" sId="1" odxf="1" dxf="1">
    <oc r="A1087">
      <v>1088</v>
    </oc>
    <nc r="A1087">
      <v>1085</v>
    </nc>
    <odxf>
      <border outline="0">
        <top style="thin">
          <color indexed="64"/>
        </top>
      </border>
    </odxf>
    <ndxf>
      <border outline="0">
        <top/>
      </border>
    </ndxf>
  </rcc>
  <rcc rId="408" sId="1">
    <oc r="A1088">
      <v>1089</v>
    </oc>
    <nc r="A1088">
      <v>1086</v>
    </nc>
  </rcc>
  <rcc rId="409" sId="1" odxf="1" dxf="1">
    <oc r="A1089">
      <v>1090</v>
    </oc>
    <nc r="A1089">
      <v>1087</v>
    </nc>
    <odxf>
      <border outline="0">
        <top style="thin">
          <color indexed="64"/>
        </top>
      </border>
    </odxf>
    <ndxf>
      <border outline="0">
        <top/>
      </border>
    </ndxf>
  </rcc>
  <rcc rId="410" sId="1">
    <oc r="A1090">
      <v>1091</v>
    </oc>
    <nc r="A1090">
      <v>1088</v>
    </nc>
  </rcc>
  <rcc rId="411" sId="1" odxf="1" dxf="1">
    <oc r="A1091">
      <v>1092</v>
    </oc>
    <nc r="A1091">
      <v>1089</v>
    </nc>
    <odxf>
      <border outline="0">
        <top style="thin">
          <color indexed="64"/>
        </top>
      </border>
    </odxf>
    <ndxf>
      <border outline="0">
        <top/>
      </border>
    </ndxf>
  </rcc>
  <rcc rId="412" sId="1">
    <oc r="A1092">
      <v>1093</v>
    </oc>
    <nc r="A1092">
      <v>1090</v>
    </nc>
  </rcc>
  <rcc rId="413" sId="1" odxf="1" dxf="1">
    <oc r="A1093">
      <v>1094</v>
    </oc>
    <nc r="A1093">
      <v>1091</v>
    </nc>
    <odxf>
      <border outline="0">
        <top style="thin">
          <color indexed="64"/>
        </top>
      </border>
    </odxf>
    <ndxf>
      <border outline="0">
        <top/>
      </border>
    </ndxf>
  </rcc>
  <rcc rId="414" sId="1">
    <oc r="A1094">
      <v>1095</v>
    </oc>
    <nc r="A1094">
      <v>1092</v>
    </nc>
  </rcc>
  <rcc rId="415" sId="1" odxf="1" dxf="1">
    <oc r="A1095">
      <v>1096</v>
    </oc>
    <nc r="A1095">
      <v>1093</v>
    </nc>
    <odxf>
      <border outline="0">
        <top style="thin">
          <color indexed="64"/>
        </top>
      </border>
    </odxf>
    <ndxf>
      <border outline="0">
        <top/>
      </border>
    </ndxf>
  </rcc>
  <rcc rId="416" sId="1">
    <oc r="A1096">
      <v>1097</v>
    </oc>
    <nc r="A1096">
      <v>1094</v>
    </nc>
  </rcc>
  <rcc rId="417" sId="1" odxf="1" dxf="1">
    <oc r="A1097">
      <v>1098</v>
    </oc>
    <nc r="A1097">
      <v>1095</v>
    </nc>
    <odxf>
      <border outline="0">
        <top style="thin">
          <color indexed="64"/>
        </top>
      </border>
    </odxf>
    <ndxf>
      <border outline="0">
        <top/>
      </border>
    </ndxf>
  </rcc>
  <rcc rId="418" sId="1">
    <oc r="A1098">
      <v>1099</v>
    </oc>
    <nc r="A1098">
      <v>1096</v>
    </nc>
  </rcc>
  <rcc rId="419" sId="1" odxf="1" dxf="1">
    <oc r="A1099">
      <v>1100</v>
    </oc>
    <nc r="A1099">
      <v>1097</v>
    </nc>
    <odxf>
      <border outline="0">
        <top style="thin">
          <color indexed="64"/>
        </top>
      </border>
    </odxf>
    <ndxf>
      <border outline="0">
        <top/>
      </border>
    </ndxf>
  </rcc>
  <rcc rId="420" sId="1">
    <oc r="A1100">
      <v>1101</v>
    </oc>
    <nc r="A1100">
      <v>1098</v>
    </nc>
  </rcc>
  <rcc rId="421" sId="1" odxf="1" dxf="1">
    <oc r="A1101">
      <v>1102</v>
    </oc>
    <nc r="A1101">
      <v>1099</v>
    </nc>
    <odxf>
      <border outline="0">
        <top style="thin">
          <color indexed="64"/>
        </top>
      </border>
    </odxf>
    <ndxf>
      <border outline="0">
        <top/>
      </border>
    </ndxf>
  </rcc>
  <rcc rId="422" sId="1">
    <oc r="A1102">
      <v>1103</v>
    </oc>
    <nc r="A1102">
      <v>1100</v>
    </nc>
  </rcc>
  <rcc rId="423" sId="1" odxf="1" dxf="1">
    <oc r="A1103">
      <v>1104</v>
    </oc>
    <nc r="A1103">
      <v>1101</v>
    </nc>
    <odxf>
      <border outline="0">
        <top style="thin">
          <color indexed="64"/>
        </top>
      </border>
    </odxf>
    <ndxf>
      <border outline="0">
        <top/>
      </border>
    </ndxf>
  </rcc>
  <rcc rId="424" sId="1">
    <oc r="A1104">
      <v>1105</v>
    </oc>
    <nc r="A1104">
      <v>1102</v>
    </nc>
  </rcc>
  <rcc rId="425" sId="1" odxf="1" dxf="1">
    <oc r="A1105">
      <v>1106</v>
    </oc>
    <nc r="A1105">
      <v>1103</v>
    </nc>
    <odxf>
      <border outline="0">
        <top style="thin">
          <color indexed="64"/>
        </top>
      </border>
    </odxf>
    <ndxf>
      <border outline="0">
        <top/>
      </border>
    </ndxf>
  </rcc>
  <rcc rId="426" sId="1">
    <oc r="A1106">
      <v>1107</v>
    </oc>
    <nc r="A1106">
      <v>1104</v>
    </nc>
  </rcc>
  <rcc rId="427" sId="1" odxf="1" dxf="1">
    <oc r="A1107">
      <v>1108</v>
    </oc>
    <nc r="A1107">
      <v>1105</v>
    </nc>
    <odxf>
      <border outline="0">
        <top style="thin">
          <color indexed="64"/>
        </top>
      </border>
    </odxf>
    <ndxf>
      <border outline="0">
        <top/>
      </border>
    </ndxf>
  </rcc>
  <rcc rId="428" sId="1" odxf="1" dxf="1">
    <oc r="A1108">
      <v>1109</v>
    </oc>
    <nc r="A1108">
      <v>1106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9" sId="1" odxf="1" dxf="1">
    <oc r="A1109">
      <v>1110</v>
    </oc>
    <nc r="A1109">
      <v>1107</v>
    </nc>
    <odxf>
      <border outline="0">
        <top style="thin">
          <color indexed="64"/>
        </top>
      </border>
    </odxf>
    <ndxf>
      <border outline="0">
        <top/>
      </border>
    </ndxf>
  </rcc>
  <rcc rId="430" sId="1">
    <oc r="A1110">
      <v>1111</v>
    </oc>
    <nc r="A1110">
      <v>1108</v>
    </nc>
  </rcc>
  <rcc rId="431" sId="1" odxf="1" dxf="1">
    <oc r="A1111">
      <v>1112</v>
    </oc>
    <nc r="A1111">
      <v>1109</v>
    </nc>
    <odxf>
      <border outline="0">
        <top style="thin">
          <color indexed="64"/>
        </top>
      </border>
    </odxf>
    <ndxf>
      <border outline="0">
        <top/>
      </border>
    </ndxf>
  </rcc>
  <rcc rId="432" sId="1">
    <oc r="A1112">
      <v>1113</v>
    </oc>
    <nc r="A1112">
      <v>1110</v>
    </nc>
  </rcc>
  <rcc rId="433" sId="1" odxf="1" dxf="1">
    <oc r="A1113">
      <v>1114</v>
    </oc>
    <nc r="A1113">
      <v>1111</v>
    </nc>
    <odxf>
      <border outline="0">
        <top style="thin">
          <color indexed="64"/>
        </top>
      </border>
    </odxf>
    <ndxf>
      <border outline="0">
        <top/>
      </border>
    </ndxf>
  </rcc>
  <rcc rId="434" sId="1">
    <oc r="A1114">
      <v>1115</v>
    </oc>
    <nc r="A1114">
      <v>1112</v>
    </nc>
  </rcc>
  <rcc rId="435" sId="1" odxf="1" dxf="1">
    <oc r="A1115">
      <v>1116</v>
    </oc>
    <nc r="A1115">
      <v>1113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436" sId="1">
    <oc r="A1116">
      <v>1117</v>
    </oc>
    <nc r="A1116">
      <v>1114</v>
    </nc>
  </rcc>
  <rcc rId="437" sId="1" odxf="1" dxf="1">
    <oc r="A1117">
      <v>1118</v>
    </oc>
    <nc r="A1117">
      <v>1115</v>
    </nc>
    <odxf>
      <border outline="0">
        <top style="thin">
          <color indexed="64"/>
        </top>
      </border>
    </odxf>
    <ndxf>
      <border outline="0">
        <top/>
      </border>
    </ndxf>
  </rcc>
  <rcc rId="438" sId="1">
    <oc r="A1118">
      <v>1119</v>
    </oc>
    <nc r="A1118">
      <v>1116</v>
    </nc>
  </rcc>
  <rcc rId="439" sId="1" odxf="1" dxf="1">
    <oc r="A1119">
      <v>1120</v>
    </oc>
    <nc r="A1119">
      <v>1117</v>
    </nc>
    <odxf>
      <border outline="0">
        <top style="thin">
          <color indexed="64"/>
        </top>
      </border>
    </odxf>
    <ndxf>
      <border outline="0">
        <top/>
      </border>
    </ndxf>
  </rcc>
  <rcc rId="440" sId="1">
    <oc r="A1120">
      <v>1121</v>
    </oc>
    <nc r="A1120">
      <v>1118</v>
    </nc>
  </rcc>
  <rcc rId="441" sId="1" odxf="1" dxf="1">
    <oc r="A1121">
      <v>1122</v>
    </oc>
    <nc r="A1121">
      <v>1119</v>
    </nc>
    <odxf>
      <border outline="0">
        <top style="thin">
          <color indexed="64"/>
        </top>
      </border>
    </odxf>
    <ndxf>
      <border outline="0">
        <top/>
      </border>
    </ndxf>
  </rcc>
  <rcc rId="442" sId="1">
    <oc r="A1122">
      <v>1123</v>
    </oc>
    <nc r="A1122">
      <v>1120</v>
    </nc>
  </rcc>
  <rcc rId="443" sId="1" odxf="1" dxf="1">
    <oc r="A1123">
      <v>1124</v>
    </oc>
    <nc r="A1123">
      <v>1121</v>
    </nc>
    <odxf>
      <border outline="0">
        <top style="thin">
          <color indexed="64"/>
        </top>
      </border>
    </odxf>
    <ndxf>
      <border outline="0">
        <top/>
      </border>
    </ndxf>
  </rcc>
  <rcc rId="444" sId="1">
    <oc r="A1124">
      <v>1125</v>
    </oc>
    <nc r="A1124">
      <v>1122</v>
    </nc>
  </rcc>
  <rcc rId="445" sId="1" odxf="1" dxf="1">
    <oc r="A1125">
      <v>1126</v>
    </oc>
    <nc r="A1125">
      <v>1123</v>
    </nc>
    <odxf>
      <border outline="0">
        <top style="thin">
          <color indexed="64"/>
        </top>
      </border>
    </odxf>
    <ndxf>
      <border outline="0">
        <top/>
      </border>
    </ndxf>
  </rcc>
  <rcc rId="446" sId="1">
    <oc r="A1126">
      <v>1127</v>
    </oc>
    <nc r="A1126">
      <v>1124</v>
    </nc>
  </rcc>
  <rcc rId="447" sId="1" odxf="1" dxf="1">
    <oc r="A1127">
      <v>1128</v>
    </oc>
    <nc r="A1127">
      <v>1125</v>
    </nc>
    <odxf>
      <border outline="0">
        <top style="thin">
          <color indexed="64"/>
        </top>
      </border>
    </odxf>
    <ndxf>
      <border outline="0">
        <top/>
      </border>
    </ndxf>
  </rcc>
  <rcc rId="448" sId="1">
    <oc r="A1128">
      <v>1129</v>
    </oc>
    <nc r="A1128">
      <v>1126</v>
    </nc>
  </rcc>
  <rcc rId="449" sId="1" odxf="1" dxf="1">
    <oc r="A1129">
      <v>1130</v>
    </oc>
    <nc r="A1129">
      <v>1127</v>
    </nc>
    <odxf>
      <border outline="0">
        <top style="thin">
          <color indexed="64"/>
        </top>
      </border>
    </odxf>
    <ndxf>
      <border outline="0">
        <top/>
      </border>
    </ndxf>
  </rcc>
  <rcc rId="450" sId="1">
    <oc r="A1130">
      <v>1131</v>
    </oc>
    <nc r="A1130">
      <v>1128</v>
    </nc>
  </rcc>
  <rcc rId="451" sId="1" odxf="1" dxf="1">
    <oc r="A1131">
      <v>1132</v>
    </oc>
    <nc r="A1131">
      <v>1129</v>
    </nc>
    <odxf>
      <border outline="0">
        <top style="thin">
          <color indexed="64"/>
        </top>
      </border>
    </odxf>
    <ndxf>
      <border outline="0">
        <top/>
      </border>
    </ndxf>
  </rcc>
  <rcc rId="452" sId="1">
    <oc r="A1132">
      <v>1133</v>
    </oc>
    <nc r="A1132">
      <v>1130</v>
    </nc>
  </rcc>
  <rcc rId="453" sId="1" odxf="1" dxf="1">
    <oc r="A1133">
      <v>1134</v>
    </oc>
    <nc r="A1133">
      <v>1131</v>
    </nc>
    <odxf>
      <border outline="0">
        <top style="thin">
          <color indexed="64"/>
        </top>
      </border>
    </odxf>
    <ndxf>
      <border outline="0">
        <top/>
      </border>
    </ndxf>
  </rcc>
  <rcc rId="454" sId="1">
    <oc r="A1134">
      <v>1135</v>
    </oc>
    <nc r="A1134">
      <v>1132</v>
    </nc>
  </rcc>
  <rcc rId="455" sId="1" odxf="1" dxf="1">
    <oc r="A1135">
      <v>1136</v>
    </oc>
    <nc r="A1135">
      <v>1133</v>
    </nc>
    <odxf>
      <border outline="0">
        <top style="thin">
          <color indexed="64"/>
        </top>
      </border>
    </odxf>
    <ndxf>
      <border outline="0">
        <top/>
      </border>
    </ndxf>
  </rcc>
  <rcc rId="456" sId="1">
    <oc r="A1136">
      <v>1137</v>
    </oc>
    <nc r="A1136">
      <v>1134</v>
    </nc>
  </rcc>
  <rcc rId="457" sId="1" odxf="1" dxf="1">
    <oc r="A1137">
      <v>1138</v>
    </oc>
    <nc r="A1137">
      <v>1135</v>
    </nc>
    <odxf>
      <border outline="0">
        <top style="thin">
          <color indexed="64"/>
        </top>
      </border>
    </odxf>
    <ndxf>
      <border outline="0">
        <top/>
      </border>
    </ndxf>
  </rcc>
  <rcc rId="458" sId="1">
    <oc r="A1138">
      <v>1139</v>
    </oc>
    <nc r="A1138">
      <v>1136</v>
    </nc>
  </rcc>
  <rcc rId="459" sId="1" odxf="1" dxf="1">
    <oc r="A1139">
      <v>1140</v>
    </oc>
    <nc r="A1139">
      <v>1137</v>
    </nc>
    <odxf>
      <border outline="0">
        <top style="thin">
          <color indexed="64"/>
        </top>
      </border>
    </odxf>
    <ndxf>
      <border outline="0">
        <top/>
      </border>
    </ndxf>
  </rcc>
  <rcc rId="460" sId="1">
    <oc r="A1140">
      <v>1141</v>
    </oc>
    <nc r="A1140">
      <v>1138</v>
    </nc>
  </rcc>
  <rcc rId="461" sId="1" odxf="1" dxf="1">
    <oc r="A1141">
      <v>1142</v>
    </oc>
    <nc r="A1141">
      <v>1139</v>
    </nc>
    <odxf>
      <border outline="0">
        <top style="thin">
          <color indexed="64"/>
        </top>
      </border>
    </odxf>
    <ndxf>
      <border outline="0">
        <top/>
      </border>
    </ndxf>
  </rcc>
  <rcc rId="462" sId="1">
    <oc r="A1142">
      <v>1143</v>
    </oc>
    <nc r="A1142">
      <v>1140</v>
    </nc>
  </rcc>
  <rcc rId="463" sId="1" odxf="1" dxf="1">
    <oc r="A1143">
      <v>1144</v>
    </oc>
    <nc r="A1143">
      <v>1141</v>
    </nc>
    <odxf>
      <border outline="0">
        <top style="thin">
          <color indexed="64"/>
        </top>
      </border>
    </odxf>
    <ndxf>
      <border outline="0">
        <top/>
      </border>
    </ndxf>
  </rcc>
  <rcc rId="464" sId="1">
    <oc r="A1144">
      <v>1145</v>
    </oc>
    <nc r="A1144">
      <v>1142</v>
    </nc>
  </rcc>
  <rcc rId="465" sId="1" odxf="1" dxf="1">
    <oc r="A1145">
      <v>1146</v>
    </oc>
    <nc r="A1145">
      <v>1143</v>
    </nc>
    <odxf>
      <border outline="0">
        <top style="thin">
          <color indexed="64"/>
        </top>
      </border>
    </odxf>
    <ndxf>
      <border outline="0">
        <top/>
      </border>
    </ndxf>
  </rcc>
  <rcc rId="466" sId="1">
    <oc r="A1146">
      <v>1147</v>
    </oc>
    <nc r="A1146">
      <v>1144</v>
    </nc>
  </rcc>
  <rcc rId="467" sId="1" odxf="1" dxf="1">
    <oc r="A1147">
      <v>1148</v>
    </oc>
    <nc r="A1147">
      <v>1145</v>
    </nc>
    <odxf>
      <border outline="0">
        <top style="thin">
          <color indexed="64"/>
        </top>
      </border>
    </odxf>
    <ndxf>
      <border outline="0">
        <top/>
      </border>
    </ndxf>
  </rcc>
  <rcc rId="468" sId="1">
    <oc r="A1148">
      <v>1149</v>
    </oc>
    <nc r="A1148">
      <v>1146</v>
    </nc>
  </rcc>
  <rcc rId="469" sId="1" odxf="1" dxf="1">
    <oc r="A1149">
      <v>1150</v>
    </oc>
    <nc r="A1149">
      <v>1147</v>
    </nc>
    <odxf>
      <border outline="0">
        <top style="thin">
          <color indexed="64"/>
        </top>
      </border>
    </odxf>
    <ndxf>
      <border outline="0">
        <top/>
      </border>
    </ndxf>
  </rcc>
  <rcc rId="470" sId="1">
    <oc r="A1150">
      <v>1151</v>
    </oc>
    <nc r="A1150">
      <v>1148</v>
    </nc>
  </rcc>
  <rcc rId="471" sId="1" odxf="1" dxf="1">
    <oc r="A1151">
      <v>1152</v>
    </oc>
    <nc r="A1151">
      <v>1149</v>
    </nc>
    <odxf>
      <border outline="0">
        <top style="thin">
          <color indexed="64"/>
        </top>
      </border>
    </odxf>
    <ndxf>
      <border outline="0">
        <top/>
      </border>
    </ndxf>
  </rcc>
  <rcc rId="472" sId="1">
    <oc r="A1152">
      <v>1153</v>
    </oc>
    <nc r="A1152">
      <v>1150</v>
    </nc>
  </rcc>
  <rcc rId="473" sId="1" odxf="1" dxf="1">
    <oc r="A1153">
      <v>1154</v>
    </oc>
    <nc r="A1153">
      <v>1151</v>
    </nc>
    <odxf>
      <border outline="0">
        <top style="thin">
          <color indexed="64"/>
        </top>
      </border>
    </odxf>
    <ndxf>
      <border outline="0">
        <top/>
      </border>
    </ndxf>
  </rcc>
  <rcc rId="474" sId="1">
    <oc r="A1154">
      <v>1155</v>
    </oc>
    <nc r="A1154">
      <v>1152</v>
    </nc>
  </rcc>
  <rcc rId="475" sId="1" odxf="1" dxf="1">
    <oc r="A1155">
      <v>1156</v>
    </oc>
    <nc r="A1155">
      <v>1153</v>
    </nc>
    <odxf>
      <border outline="0">
        <top style="thin">
          <color indexed="64"/>
        </top>
      </border>
    </odxf>
    <ndxf>
      <border outline="0">
        <top/>
      </border>
    </ndxf>
  </rcc>
  <rcc rId="476" sId="1">
    <oc r="A1156">
      <v>1157</v>
    </oc>
    <nc r="A1156">
      <v>1154</v>
    </nc>
  </rcc>
  <rcc rId="477" sId="1" odxf="1" dxf="1">
    <oc r="A1157">
      <v>1158</v>
    </oc>
    <nc r="A1157">
      <v>1155</v>
    </nc>
    <odxf>
      <border outline="0">
        <top style="thin">
          <color indexed="64"/>
        </top>
      </border>
    </odxf>
    <ndxf>
      <border outline="0">
        <top/>
      </border>
    </ndxf>
  </rcc>
  <rcc rId="478" sId="1">
    <oc r="A1158">
      <v>1159</v>
    </oc>
    <nc r="A1158">
      <v>1156</v>
    </nc>
  </rcc>
  <rcc rId="479" sId="1" odxf="1" dxf="1">
    <oc r="A1159">
      <v>1160</v>
    </oc>
    <nc r="A1159">
      <v>1157</v>
    </nc>
    <odxf>
      <border outline="0">
        <top style="thin">
          <color indexed="64"/>
        </top>
      </border>
    </odxf>
    <ndxf>
      <border outline="0">
        <top/>
      </border>
    </ndxf>
  </rcc>
  <rcc rId="480" sId="1">
    <oc r="A1160">
      <v>1161</v>
    </oc>
    <nc r="A1160">
      <v>1158</v>
    </nc>
  </rcc>
  <rcc rId="481" sId="1" odxf="1" dxf="1">
    <oc r="A1161">
      <v>1162</v>
    </oc>
    <nc r="A1161">
      <v>1159</v>
    </nc>
    <odxf>
      <border outline="0">
        <top style="thin">
          <color indexed="64"/>
        </top>
      </border>
    </odxf>
    <ndxf>
      <border outline="0">
        <top/>
      </border>
    </ndxf>
  </rcc>
  <rcc rId="482" sId="1">
    <oc r="A1162">
      <v>1163</v>
    </oc>
    <nc r="A1162">
      <v>1160</v>
    </nc>
  </rcc>
  <rcc rId="483" sId="1" odxf="1" dxf="1">
    <oc r="A1163">
      <v>1164</v>
    </oc>
    <nc r="A1163">
      <v>1161</v>
    </nc>
    <odxf>
      <border outline="0">
        <top style="thin">
          <color indexed="64"/>
        </top>
      </border>
    </odxf>
    <ndxf>
      <border outline="0">
        <top/>
      </border>
    </ndxf>
  </rcc>
  <rcc rId="484" sId="1">
    <oc r="A1164">
      <v>1165</v>
    </oc>
    <nc r="A1164">
      <v>1162</v>
    </nc>
  </rcc>
  <rcc rId="485" sId="1" odxf="1" dxf="1">
    <oc r="A1165">
      <v>1166</v>
    </oc>
    <nc r="A1165">
      <v>1163</v>
    </nc>
    <odxf>
      <border outline="0">
        <top style="thin">
          <color indexed="64"/>
        </top>
      </border>
    </odxf>
    <ndxf>
      <border outline="0">
        <top/>
      </border>
    </ndxf>
  </rcc>
  <rcc rId="486" sId="1">
    <oc r="A1166">
      <v>1167</v>
    </oc>
    <nc r="A1166">
      <v>1164</v>
    </nc>
  </rcc>
  <rcc rId="487" sId="1" odxf="1" dxf="1">
    <oc r="A1167">
      <v>1168</v>
    </oc>
    <nc r="A1167">
      <v>1165</v>
    </nc>
    <odxf>
      <border outline="0">
        <top style="thin">
          <color indexed="64"/>
        </top>
      </border>
    </odxf>
    <ndxf>
      <border outline="0">
        <top/>
      </border>
    </ndxf>
  </rcc>
  <rcc rId="488" sId="1">
    <oc r="A1168">
      <v>1169</v>
    </oc>
    <nc r="A1168">
      <v>1166</v>
    </nc>
  </rcc>
  <rcc rId="489" sId="1" odxf="1" dxf="1">
    <oc r="A1169">
      <v>1170</v>
    </oc>
    <nc r="A1169">
      <v>1167</v>
    </nc>
    <odxf>
      <border outline="0">
        <top style="thin">
          <color indexed="64"/>
        </top>
      </border>
    </odxf>
    <ndxf>
      <border outline="0">
        <top/>
      </border>
    </ndxf>
  </rcc>
  <rcc rId="490" sId="1">
    <oc r="A1170">
      <v>1171</v>
    </oc>
    <nc r="A1170">
      <v>1168</v>
    </nc>
  </rcc>
  <rcc rId="491" sId="1" odxf="1" dxf="1">
    <oc r="A1171">
      <v>1172</v>
    </oc>
    <nc r="A1171">
      <v>1169</v>
    </nc>
    <odxf>
      <border outline="0">
        <top style="thin">
          <color indexed="64"/>
        </top>
      </border>
    </odxf>
    <ndxf>
      <border outline="0">
        <top/>
      </border>
    </ndxf>
  </rcc>
  <rcc rId="492" sId="1">
    <oc r="A1172">
      <v>1173</v>
    </oc>
    <nc r="A1172">
      <v>1170</v>
    </nc>
  </rcc>
  <rcc rId="493" sId="1" odxf="1" dxf="1">
    <oc r="A1173">
      <v>1174</v>
    </oc>
    <nc r="A1173">
      <v>1171</v>
    </nc>
    <odxf>
      <border outline="0">
        <top style="thin">
          <color indexed="64"/>
        </top>
      </border>
    </odxf>
    <ndxf>
      <border outline="0">
        <top/>
      </border>
    </ndxf>
  </rcc>
  <rcc rId="494" sId="1">
    <oc r="A1174">
      <v>1175</v>
    </oc>
    <nc r="A1174">
      <v>1172</v>
    </nc>
  </rcc>
  <rcc rId="495" sId="1" odxf="1" dxf="1">
    <oc r="A1175">
      <v>1176</v>
    </oc>
    <nc r="A1175">
      <v>1173</v>
    </nc>
    <odxf>
      <border outline="0">
        <top style="thin">
          <color indexed="64"/>
        </top>
      </border>
    </odxf>
    <ndxf>
      <border outline="0">
        <top/>
      </border>
    </ndxf>
  </rcc>
  <rcc rId="496" sId="1">
    <oc r="A1176">
      <v>1177</v>
    </oc>
    <nc r="A1176">
      <v>1174</v>
    </nc>
  </rcc>
  <rcc rId="497" sId="1" odxf="1" dxf="1">
    <oc r="A1177">
      <v>1178</v>
    </oc>
    <nc r="A1177">
      <v>1175</v>
    </nc>
    <odxf>
      <border outline="0">
        <top style="thin">
          <color indexed="64"/>
        </top>
      </border>
    </odxf>
    <ndxf>
      <border outline="0">
        <top/>
      </border>
    </ndxf>
  </rcc>
  <rcc rId="498" sId="1">
    <oc r="A1178">
      <v>1179</v>
    </oc>
    <nc r="A1178">
      <v>1176</v>
    </nc>
  </rcc>
  <rcc rId="499" sId="1" odxf="1" dxf="1">
    <oc r="A1179">
      <v>1180</v>
    </oc>
    <nc r="A1179">
      <v>1177</v>
    </nc>
    <odxf>
      <border outline="0">
        <top style="thin">
          <color indexed="64"/>
        </top>
      </border>
    </odxf>
    <ndxf>
      <border outline="0">
        <top/>
      </border>
    </ndxf>
  </rcc>
  <rcc rId="500" sId="1">
    <oc r="A1180">
      <v>1181</v>
    </oc>
    <nc r="A1180">
      <v>1178</v>
    </nc>
  </rcc>
  <rcc rId="501" sId="1" odxf="1" dxf="1">
    <oc r="A1181">
      <v>1182</v>
    </oc>
    <nc r="A1181">
      <v>1179</v>
    </nc>
    <odxf>
      <border outline="0">
        <top style="thin">
          <color indexed="64"/>
        </top>
      </border>
    </odxf>
    <ndxf>
      <border outline="0">
        <top/>
      </border>
    </ndxf>
  </rcc>
  <rcc rId="502" sId="1">
    <oc r="A1182">
      <v>1183</v>
    </oc>
    <nc r="A1182">
      <v>1180</v>
    </nc>
  </rcc>
  <rcc rId="503" sId="1" odxf="1" dxf="1">
    <oc r="A1183">
      <v>1184</v>
    </oc>
    <nc r="A1183">
      <v>1181</v>
    </nc>
    <odxf>
      <border outline="0">
        <top style="thin">
          <color indexed="64"/>
        </top>
      </border>
    </odxf>
    <ndxf>
      <border outline="0">
        <top/>
      </border>
    </ndxf>
  </rcc>
  <rcc rId="504" sId="1">
    <oc r="A1184">
      <v>1185</v>
    </oc>
    <nc r="A1184">
      <v>1182</v>
    </nc>
  </rcc>
  <rcc rId="505" sId="1" odxf="1" dxf="1">
    <oc r="A1185">
      <v>1186</v>
    </oc>
    <nc r="A1185">
      <v>1183</v>
    </nc>
    <odxf>
      <border outline="0">
        <top style="thin">
          <color indexed="64"/>
        </top>
      </border>
    </odxf>
    <ndxf>
      <border outline="0">
        <top/>
      </border>
    </ndxf>
  </rcc>
  <rcc rId="506" sId="1">
    <oc r="A1186">
      <v>1187</v>
    </oc>
    <nc r="A1186">
      <v>1184</v>
    </nc>
  </rcc>
  <rcc rId="507" sId="1" odxf="1" dxf="1">
    <oc r="A1187">
      <v>1188</v>
    </oc>
    <nc r="A1187">
      <v>1185</v>
    </nc>
    <odxf>
      <border outline="0">
        <top style="thin">
          <color indexed="64"/>
        </top>
      </border>
    </odxf>
    <ndxf>
      <border outline="0">
        <top/>
      </border>
    </ndxf>
  </rcc>
  <rcc rId="508" sId="1">
    <oc r="A1188">
      <v>1189</v>
    </oc>
    <nc r="A1188">
      <v>1186</v>
    </nc>
  </rcc>
  <rcc rId="509" sId="1" odxf="1" dxf="1">
    <oc r="A1189">
      <v>1190</v>
    </oc>
    <nc r="A1189">
      <v>1187</v>
    </nc>
    <odxf>
      <border outline="0">
        <top style="thin">
          <color indexed="64"/>
        </top>
      </border>
    </odxf>
    <ndxf>
      <border outline="0">
        <top/>
      </border>
    </ndxf>
  </rcc>
  <rcc rId="510" sId="1">
    <oc r="A1190">
      <v>1191</v>
    </oc>
    <nc r="A1190">
      <v>1188</v>
    </nc>
  </rcc>
  <rcc rId="511" sId="1" odxf="1" dxf="1">
    <oc r="A1191">
      <v>1192</v>
    </oc>
    <nc r="A1191">
      <v>1189</v>
    </nc>
    <odxf>
      <border outline="0">
        <top style="thin">
          <color indexed="64"/>
        </top>
      </border>
    </odxf>
    <ndxf>
      <border outline="0">
        <top/>
      </border>
    </ndxf>
  </rcc>
  <rcc rId="512" sId="1">
    <oc r="A1192">
      <v>1193</v>
    </oc>
    <nc r="A1192">
      <v>1190</v>
    </nc>
  </rcc>
  <rcc rId="513" sId="1" odxf="1" dxf="1">
    <oc r="A1193">
      <v>1194</v>
    </oc>
    <nc r="A1193">
      <v>1191</v>
    </nc>
    <odxf>
      <border outline="0">
        <top style="thin">
          <color indexed="64"/>
        </top>
      </border>
    </odxf>
    <ndxf>
      <border outline="0">
        <top/>
      </border>
    </ndxf>
  </rcc>
  <rcc rId="514" sId="1">
    <oc r="A1194">
      <v>1195</v>
    </oc>
    <nc r="A1194">
      <v>1192</v>
    </nc>
  </rcc>
  <rcc rId="515" sId="1" odxf="1" dxf="1">
    <oc r="A1195">
      <v>1196</v>
    </oc>
    <nc r="A1195">
      <v>1193</v>
    </nc>
    <odxf>
      <border outline="0">
        <top style="thin">
          <color indexed="64"/>
        </top>
      </border>
    </odxf>
    <ndxf>
      <border outline="0">
        <top/>
      </border>
    </ndxf>
  </rcc>
  <rcc rId="516" sId="1">
    <oc r="A1196">
      <v>1197</v>
    </oc>
    <nc r="A1196">
      <v>1194</v>
    </nc>
  </rcc>
  <rcc rId="517" sId="1" odxf="1" dxf="1">
    <oc r="A1197">
      <v>1198</v>
    </oc>
    <nc r="A1197">
      <v>1195</v>
    </nc>
    <odxf>
      <border outline="0">
        <top style="thin">
          <color indexed="64"/>
        </top>
      </border>
    </odxf>
    <ndxf>
      <border outline="0">
        <top/>
      </border>
    </ndxf>
  </rcc>
  <rcc rId="518" sId="1">
    <oc r="A1198">
      <v>1199</v>
    </oc>
    <nc r="A1198">
      <v>1196</v>
    </nc>
  </rcc>
  <rcc rId="519" sId="1" odxf="1" dxf="1">
    <oc r="A1199">
      <v>1200</v>
    </oc>
    <nc r="A1199">
      <v>1197</v>
    </nc>
    <odxf>
      <border outline="0">
        <top style="thin">
          <color indexed="64"/>
        </top>
      </border>
    </odxf>
    <ndxf>
      <border outline="0">
        <top/>
      </border>
    </ndxf>
  </rcc>
  <rcc rId="520" sId="1" odxf="1" dxf="1">
    <oc r="A1200">
      <v>1201</v>
    </oc>
    <nc r="A1200">
      <v>1198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1" sId="1" odxf="1" dxf="1">
    <oc r="A1201">
      <v>1202</v>
    </oc>
    <nc r="A1201">
      <v>1199</v>
    </nc>
    <odxf>
      <border outline="0">
        <top style="thin">
          <color indexed="64"/>
        </top>
      </border>
    </odxf>
    <ndxf>
      <border outline="0">
        <top/>
      </border>
    </ndxf>
  </rcc>
  <rcc rId="522" sId="1">
    <oc r="A1202">
      <v>1203</v>
    </oc>
    <nc r="A1202">
      <v>1200</v>
    </nc>
  </rcc>
  <rcc rId="523" sId="1" odxf="1" dxf="1">
    <oc r="A1203">
      <v>1204</v>
    </oc>
    <nc r="A1203">
      <v>1201</v>
    </nc>
    <odxf>
      <border outline="0">
        <top style="thin">
          <color indexed="64"/>
        </top>
      </border>
    </odxf>
    <ndxf>
      <border outline="0">
        <top/>
      </border>
    </ndxf>
  </rcc>
  <rcc rId="524" sId="1">
    <oc r="A1204">
      <v>1205</v>
    </oc>
    <nc r="A1204">
      <v>1202</v>
    </nc>
  </rcc>
  <rcc rId="525" sId="1" odxf="1" dxf="1">
    <oc r="A1205">
      <v>1206</v>
    </oc>
    <nc r="A1205">
      <v>1203</v>
    </nc>
    <odxf>
      <border outline="0">
        <top style="thin">
          <color indexed="64"/>
        </top>
      </border>
    </odxf>
    <ndxf>
      <border outline="0">
        <top/>
      </border>
    </ndxf>
  </rcc>
  <rcc rId="526" sId="1">
    <oc r="A1206">
      <v>1207</v>
    </oc>
    <nc r="A1206">
      <v>1204</v>
    </nc>
  </rcc>
  <rcc rId="527" sId="1" odxf="1" dxf="1">
    <oc r="A1207">
      <v>1208</v>
    </oc>
    <nc r="A1207">
      <v>1205</v>
    </nc>
    <odxf>
      <border outline="0">
        <top style="thin">
          <color indexed="64"/>
        </top>
      </border>
    </odxf>
    <ndxf>
      <border outline="0">
        <top/>
      </border>
    </ndxf>
  </rcc>
  <rcc rId="528" sId="1">
    <oc r="A1208">
      <v>1209</v>
    </oc>
    <nc r="A1208">
      <v>1206</v>
    </nc>
  </rcc>
  <rcc rId="529" sId="1" odxf="1" dxf="1">
    <oc r="A1209">
      <v>1210</v>
    </oc>
    <nc r="A1209">
      <v>1207</v>
    </nc>
    <odxf>
      <border outline="0">
        <top style="thin">
          <color indexed="64"/>
        </top>
      </border>
    </odxf>
    <ndxf>
      <border outline="0">
        <top/>
      </border>
    </ndxf>
  </rcc>
  <rcc rId="530" sId="1">
    <oc r="A1210">
      <v>1211</v>
    </oc>
    <nc r="A1210">
      <v>1208</v>
    </nc>
  </rcc>
  <rcc rId="531" sId="1" odxf="1" dxf="1">
    <oc r="A1211">
      <v>1212</v>
    </oc>
    <nc r="A1211">
      <v>1209</v>
    </nc>
    <odxf>
      <border outline="0">
        <top style="thin">
          <color indexed="64"/>
        </top>
      </border>
    </odxf>
    <ndxf>
      <border outline="0">
        <top/>
      </border>
    </ndxf>
  </rcc>
  <rcc rId="532" sId="1">
    <oc r="A1212">
      <v>1213</v>
    </oc>
    <nc r="A1212">
      <v>1210</v>
    </nc>
  </rcc>
  <rcc rId="533" sId="1" odxf="1" dxf="1">
    <oc r="A1213">
      <v>1214</v>
    </oc>
    <nc r="A1213">
      <v>1211</v>
    </nc>
    <odxf>
      <border outline="0">
        <top style="thin">
          <color indexed="64"/>
        </top>
      </border>
    </odxf>
    <ndxf>
      <border outline="0">
        <top/>
      </border>
    </ndxf>
  </rcc>
  <rcc rId="534" sId="1">
    <oc r="A1214">
      <v>1215</v>
    </oc>
    <nc r="A1214">
      <v>1212</v>
    </nc>
  </rcc>
  <rcc rId="535" sId="1" odxf="1" dxf="1">
    <oc r="A1215">
      <v>1216</v>
    </oc>
    <nc r="A1215">
      <v>1213</v>
    </nc>
    <odxf>
      <border outline="0">
        <top style="thin">
          <color indexed="64"/>
        </top>
      </border>
    </odxf>
    <ndxf>
      <border outline="0">
        <top/>
      </border>
    </ndxf>
  </rcc>
  <rcc rId="536" sId="1">
    <oc r="A1216">
      <v>1217</v>
    </oc>
    <nc r="A1216">
      <v>1214</v>
    </nc>
  </rcc>
  <rcc rId="537" sId="1" odxf="1" dxf="1">
    <oc r="A1217">
      <v>1218</v>
    </oc>
    <nc r="A1217">
      <v>1215</v>
    </nc>
    <odxf>
      <border outline="0">
        <top style="thin">
          <color indexed="64"/>
        </top>
      </border>
    </odxf>
    <ndxf>
      <border outline="0">
        <top/>
      </border>
    </ndxf>
  </rcc>
  <rcc rId="538" sId="1">
    <oc r="A1218">
      <v>1219</v>
    </oc>
    <nc r="A1218">
      <v>1216</v>
    </nc>
  </rcc>
  <rcc rId="539" sId="1" odxf="1" dxf="1">
    <oc r="A1219">
      <v>1220</v>
    </oc>
    <nc r="A1219">
      <v>1217</v>
    </nc>
    <odxf>
      <border outline="0">
        <top style="thin">
          <color indexed="64"/>
        </top>
      </border>
    </odxf>
    <ndxf>
      <border outline="0">
        <top/>
      </border>
    </ndxf>
  </rcc>
  <rcc rId="540" sId="1">
    <oc r="A1220">
      <v>1221</v>
    </oc>
    <nc r="A1220">
      <v>1218</v>
    </nc>
  </rcc>
  <rcc rId="541" sId="1" odxf="1" dxf="1">
    <oc r="A1221">
      <v>1222</v>
    </oc>
    <nc r="A1221">
      <v>1219</v>
    </nc>
    <odxf>
      <border outline="0">
        <top style="thin">
          <color indexed="64"/>
        </top>
      </border>
    </odxf>
    <ndxf>
      <border outline="0">
        <top/>
      </border>
    </ndxf>
  </rcc>
  <rcc rId="542" sId="1">
    <oc r="A1222">
      <v>1223</v>
    </oc>
    <nc r="A1222">
      <v>1220</v>
    </nc>
  </rcc>
  <rcc rId="543" sId="1" odxf="1" dxf="1">
    <oc r="A1223">
      <v>1224</v>
    </oc>
    <nc r="A1223">
      <v>1221</v>
    </nc>
    <odxf>
      <border outline="0">
        <top style="thin">
          <color indexed="64"/>
        </top>
      </border>
    </odxf>
    <ndxf>
      <border outline="0">
        <top/>
      </border>
    </ndxf>
  </rcc>
  <rcc rId="544" sId="1">
    <oc r="A1224">
      <v>1225</v>
    </oc>
    <nc r="A1224">
      <v>1222</v>
    </nc>
  </rcc>
  <rcc rId="545" sId="1" odxf="1" dxf="1">
    <oc r="A1225">
      <v>1226</v>
    </oc>
    <nc r="A1225">
      <v>1223</v>
    </nc>
    <odxf>
      <border outline="0">
        <top style="thin">
          <color indexed="64"/>
        </top>
      </border>
    </odxf>
    <ndxf>
      <border outline="0">
        <top/>
      </border>
    </ndxf>
  </rcc>
  <rcc rId="546" sId="1">
    <oc r="A1226">
      <v>1227</v>
    </oc>
    <nc r="A1226">
      <v>1224</v>
    </nc>
  </rcc>
  <rcc rId="547" sId="1" odxf="1" dxf="1">
    <oc r="A1227">
      <v>1228</v>
    </oc>
    <nc r="A1227">
      <v>1225</v>
    </nc>
    <odxf>
      <border outline="0">
        <top style="thin">
          <color indexed="64"/>
        </top>
      </border>
    </odxf>
    <ndxf>
      <border outline="0">
        <top/>
      </border>
    </ndxf>
  </rcc>
  <rcc rId="548" sId="1">
    <oc r="A1228">
      <v>1229</v>
    </oc>
    <nc r="A1228">
      <v>1226</v>
    </nc>
  </rcc>
  <rcc rId="549" sId="1" odxf="1" dxf="1">
    <oc r="A1229">
      <v>1230</v>
    </oc>
    <nc r="A1229">
      <v>1227</v>
    </nc>
    <odxf>
      <border outline="0">
        <top style="thin">
          <color indexed="64"/>
        </top>
      </border>
    </odxf>
    <ndxf>
      <border outline="0">
        <top/>
      </border>
    </ndxf>
  </rcc>
  <rcc rId="550" sId="1">
    <oc r="A1230">
      <v>1231</v>
    </oc>
    <nc r="A1230">
      <v>1228</v>
    </nc>
  </rcc>
  <rcc rId="551" sId="1" odxf="1" dxf="1">
    <oc r="A1231">
      <v>1232</v>
    </oc>
    <nc r="A1231">
      <v>1229</v>
    </nc>
    <odxf>
      <border outline="0">
        <top style="thin">
          <color indexed="64"/>
        </top>
      </border>
    </odxf>
    <ndxf>
      <border outline="0">
        <top/>
      </border>
    </ndxf>
  </rcc>
  <rcc rId="552" sId="1">
    <oc r="A1232">
      <v>1233</v>
    </oc>
    <nc r="A1232">
      <v>1230</v>
    </nc>
  </rcc>
  <rcc rId="553" sId="1" odxf="1" dxf="1">
    <oc r="A1233">
      <v>1234</v>
    </oc>
    <nc r="A1233">
      <v>1231</v>
    </nc>
    <odxf>
      <border outline="0">
        <top style="thin">
          <color indexed="64"/>
        </top>
      </border>
    </odxf>
    <ndxf>
      <border outline="0">
        <top/>
      </border>
    </ndxf>
  </rcc>
  <rcc rId="554" sId="1">
    <oc r="A1234">
      <v>1235</v>
    </oc>
    <nc r="A1234">
      <v>1232</v>
    </nc>
  </rcc>
  <rcc rId="555" sId="1" odxf="1" dxf="1">
    <oc r="A1235">
      <v>1236</v>
    </oc>
    <nc r="A1235">
      <v>1233</v>
    </nc>
    <odxf>
      <border outline="0">
        <top style="thin">
          <color indexed="64"/>
        </top>
      </border>
    </odxf>
    <ndxf>
      <border outline="0">
        <top/>
      </border>
    </ndxf>
  </rcc>
  <rcc rId="556" sId="1">
    <oc r="A1236">
      <v>1237</v>
    </oc>
    <nc r="A1236">
      <v>1234</v>
    </nc>
  </rcc>
  <rcc rId="557" sId="1" odxf="1" dxf="1">
    <oc r="A1237">
      <v>1238</v>
    </oc>
    <nc r="A1237">
      <v>1235</v>
    </nc>
    <odxf>
      <border outline="0">
        <top style="thin">
          <color indexed="64"/>
        </top>
      </border>
    </odxf>
    <ndxf>
      <border outline="0">
        <top/>
      </border>
    </ndxf>
  </rcc>
  <rcc rId="558" sId="1">
    <oc r="A1238">
      <v>1239</v>
    </oc>
    <nc r="A1238">
      <v>1236</v>
    </nc>
  </rcc>
  <rcc rId="559" sId="1" odxf="1" dxf="1">
    <oc r="A1239">
      <v>1240</v>
    </oc>
    <nc r="A1239">
      <v>1237</v>
    </nc>
    <odxf>
      <border outline="0">
        <top style="thin">
          <color indexed="64"/>
        </top>
      </border>
    </odxf>
    <ndxf>
      <border outline="0">
        <top/>
      </border>
    </ndxf>
  </rcc>
  <rcc rId="560" sId="1">
    <oc r="A1240">
      <v>1241</v>
    </oc>
    <nc r="A1240">
      <v>1238</v>
    </nc>
  </rcc>
  <rcc rId="561" sId="1" odxf="1" dxf="1">
    <oc r="A1241">
      <v>1242</v>
    </oc>
    <nc r="A1241">
      <v>1239</v>
    </nc>
    <odxf>
      <border outline="0">
        <top style="thin">
          <color indexed="64"/>
        </top>
      </border>
    </odxf>
    <ndxf>
      <border outline="0">
        <top/>
      </border>
    </ndxf>
  </rcc>
  <rcc rId="562" sId="1">
    <oc r="A1242">
      <v>1243</v>
    </oc>
    <nc r="A1242">
      <v>1240</v>
    </nc>
  </rcc>
  <rcc rId="563" sId="1" odxf="1" dxf="1">
    <oc r="A1243">
      <v>1244</v>
    </oc>
    <nc r="A1243">
      <v>1241</v>
    </nc>
    <odxf>
      <border outline="0">
        <top style="thin">
          <color indexed="64"/>
        </top>
      </border>
    </odxf>
    <ndxf>
      <border outline="0">
        <top/>
      </border>
    </ndxf>
  </rcc>
  <rcc rId="564" sId="1">
    <oc r="A1244">
      <v>1245</v>
    </oc>
    <nc r="A1244">
      <v>1242</v>
    </nc>
  </rcc>
  <rcc rId="565" sId="1" odxf="1" dxf="1">
    <oc r="A1245">
      <v>1246</v>
    </oc>
    <nc r="A1245">
      <v>1243</v>
    </nc>
    <odxf>
      <border outline="0">
        <top style="thin">
          <color indexed="64"/>
        </top>
      </border>
    </odxf>
    <ndxf>
      <border outline="0">
        <top/>
      </border>
    </ndxf>
  </rcc>
  <rcc rId="566" sId="1">
    <oc r="A1246">
      <v>1247</v>
    </oc>
    <nc r="A1246">
      <v>1244</v>
    </nc>
  </rcc>
  <rcc rId="567" sId="1" odxf="1" dxf="1">
    <oc r="A1247">
      <v>1248</v>
    </oc>
    <nc r="A1247">
      <v>1245</v>
    </nc>
    <odxf>
      <border outline="0">
        <top style="thin">
          <color indexed="64"/>
        </top>
      </border>
    </odxf>
    <ndxf>
      <border outline="0">
        <top/>
      </border>
    </ndxf>
  </rcc>
  <rcc rId="568" sId="1">
    <oc r="A1248">
      <v>1249</v>
    </oc>
    <nc r="A1248">
      <v>1246</v>
    </nc>
  </rcc>
  <rcc rId="569" sId="1" odxf="1" dxf="1">
    <oc r="A1249">
      <v>1250</v>
    </oc>
    <nc r="A1249">
      <v>1247</v>
    </nc>
    <odxf>
      <border outline="0">
        <top style="thin">
          <color indexed="64"/>
        </top>
      </border>
    </odxf>
    <ndxf>
      <border outline="0">
        <top/>
      </border>
    </ndxf>
  </rcc>
  <rcc rId="570" sId="1">
    <oc r="A1250">
      <v>1251</v>
    </oc>
    <nc r="A1250">
      <v>1248</v>
    </nc>
  </rcc>
  <rcc rId="571" sId="1" odxf="1" dxf="1">
    <oc r="A1251">
      <v>1252</v>
    </oc>
    <nc r="A1251">
      <v>1249</v>
    </nc>
    <odxf>
      <border outline="0">
        <top style="thin">
          <color indexed="64"/>
        </top>
      </border>
    </odxf>
    <ndxf>
      <border outline="0">
        <top/>
      </border>
    </ndxf>
  </rcc>
  <rcc rId="572" sId="1">
    <oc r="A1252">
      <v>1253</v>
    </oc>
    <nc r="A1252">
      <v>1250</v>
    </nc>
  </rcc>
  <rcc rId="573" sId="1" odxf="1" dxf="1">
    <oc r="A1253">
      <v>1254</v>
    </oc>
    <nc r="A1253">
      <v>1251</v>
    </nc>
    <odxf>
      <border outline="0">
        <top style="thin">
          <color indexed="64"/>
        </top>
      </border>
    </odxf>
    <ndxf>
      <border outline="0">
        <top/>
      </border>
    </ndxf>
  </rcc>
  <rcc rId="574" sId="1">
    <oc r="A1254">
      <v>1255</v>
    </oc>
    <nc r="A1254">
      <v>1252</v>
    </nc>
  </rcc>
  <rcc rId="575" sId="1" odxf="1" dxf="1">
    <oc r="A1255">
      <v>1256</v>
    </oc>
    <nc r="A1255">
      <v>1253</v>
    </nc>
    <odxf>
      <border outline="0">
        <top style="thin">
          <color indexed="64"/>
        </top>
      </border>
    </odxf>
    <ndxf>
      <border outline="0">
        <top/>
      </border>
    </ndxf>
  </rcc>
  <rcc rId="576" sId="1">
    <oc r="A1256">
      <v>1257</v>
    </oc>
    <nc r="A1256">
      <v>1254</v>
    </nc>
  </rcc>
  <rcc rId="577" sId="1" odxf="1" dxf="1">
    <oc r="A1257">
      <v>1258</v>
    </oc>
    <nc r="A1257">
      <v>1255</v>
    </nc>
    <odxf>
      <border outline="0">
        <top style="thin">
          <color indexed="64"/>
        </top>
      </border>
    </odxf>
    <ndxf>
      <border outline="0">
        <top/>
      </border>
    </ndxf>
  </rcc>
  <rcc rId="578" sId="1">
    <oc r="A1258">
      <v>1259</v>
    </oc>
    <nc r="A1258">
      <v>1256</v>
    </nc>
  </rcc>
  <rcc rId="579" sId="1" odxf="1" dxf="1">
    <oc r="A1259">
      <v>1260</v>
    </oc>
    <nc r="A1259">
      <v>1257</v>
    </nc>
    <odxf>
      <border outline="0">
        <top style="thin">
          <color indexed="64"/>
        </top>
      </border>
    </odxf>
    <ndxf>
      <border outline="0">
        <top/>
      </border>
    </ndxf>
  </rcc>
  <rcc rId="580" sId="1">
    <oc r="A1260">
      <v>1261</v>
    </oc>
    <nc r="A1260">
      <v>1258</v>
    </nc>
  </rcc>
  <rcc rId="581" sId="1" odxf="1" dxf="1">
    <oc r="A1261">
      <v>1262</v>
    </oc>
    <nc r="A1261">
      <v>1259</v>
    </nc>
    <odxf>
      <border outline="0">
        <top style="thin">
          <color indexed="64"/>
        </top>
      </border>
    </odxf>
    <ndxf>
      <border outline="0">
        <top/>
      </border>
    </ndxf>
  </rcc>
  <rcc rId="582" sId="1">
    <oc r="A1262">
      <v>1263</v>
    </oc>
    <nc r="A1262">
      <v>1260</v>
    </nc>
  </rcc>
  <rcc rId="583" sId="1" odxf="1" dxf="1">
    <oc r="A1263">
      <v>1264</v>
    </oc>
    <nc r="A1263">
      <v>1261</v>
    </nc>
    <odxf>
      <border outline="0">
        <top style="thin">
          <color indexed="64"/>
        </top>
      </border>
    </odxf>
    <ndxf>
      <border outline="0">
        <top/>
      </border>
    </ndxf>
  </rcc>
  <rcc rId="584" sId="1">
    <oc r="A1264">
      <v>1265</v>
    </oc>
    <nc r="A1264">
      <v>1262</v>
    </nc>
  </rcc>
  <rcc rId="585" sId="1" odxf="1" dxf="1">
    <oc r="A1265">
      <v>1266</v>
    </oc>
    <nc r="A1265">
      <v>1263</v>
    </nc>
    <odxf>
      <border outline="0">
        <top style="thin">
          <color indexed="64"/>
        </top>
      </border>
    </odxf>
    <ndxf>
      <border outline="0">
        <top/>
      </border>
    </ndxf>
  </rcc>
  <rcc rId="586" sId="1">
    <oc r="A1266">
      <v>1267</v>
    </oc>
    <nc r="A1266">
      <v>1264</v>
    </nc>
  </rcc>
  <rcc rId="587" sId="1" odxf="1" dxf="1">
    <oc r="A1267">
      <v>1268</v>
    </oc>
    <nc r="A1267">
      <v>1265</v>
    </nc>
    <odxf>
      <border outline="0">
        <top style="thin">
          <color indexed="64"/>
        </top>
      </border>
    </odxf>
    <ndxf>
      <border outline="0">
        <top/>
      </border>
    </ndxf>
  </rcc>
  <rcc rId="588" sId="1">
    <oc r="A1268">
      <v>1269</v>
    </oc>
    <nc r="A1268">
      <v>1266</v>
    </nc>
  </rcc>
  <rcc rId="589" sId="1" odxf="1" dxf="1">
    <oc r="A1269">
      <v>1270</v>
    </oc>
    <nc r="A1269">
      <v>1267</v>
    </nc>
    <odxf>
      <border outline="0">
        <top style="thin">
          <color indexed="64"/>
        </top>
      </border>
    </odxf>
    <ndxf>
      <border outline="0">
        <top/>
      </border>
    </ndxf>
  </rcc>
  <rcc rId="590" sId="1">
    <oc r="A1270">
      <v>1271</v>
    </oc>
    <nc r="A1270">
      <v>1268</v>
    </nc>
  </rcc>
  <rcc rId="591" sId="1" odxf="1" dxf="1">
    <oc r="A1271">
      <v>1272</v>
    </oc>
    <nc r="A1271">
      <v>1269</v>
    </nc>
    <odxf>
      <border outline="0">
        <top style="thin">
          <color indexed="64"/>
        </top>
      </border>
    </odxf>
    <ndxf>
      <border outline="0">
        <top/>
      </border>
    </ndxf>
  </rcc>
  <rcc rId="592" sId="1">
    <oc r="A1272">
      <v>1273</v>
    </oc>
    <nc r="A1272">
      <v>1270</v>
    </nc>
  </rcc>
  <rcc rId="593" sId="1" odxf="1" dxf="1">
    <oc r="A1273">
      <v>1274</v>
    </oc>
    <nc r="A1273">
      <v>1271</v>
    </nc>
    <odxf>
      <border outline="0">
        <top style="thin">
          <color indexed="64"/>
        </top>
      </border>
    </odxf>
    <ndxf>
      <border outline="0">
        <top/>
      </border>
    </ndxf>
  </rcc>
  <rcc rId="594" sId="1">
    <oc r="A1274">
      <v>1275</v>
    </oc>
    <nc r="A1274">
      <v>1272</v>
    </nc>
  </rcc>
  <rcc rId="595" sId="1" odxf="1" dxf="1">
    <oc r="A1275">
      <v>1276</v>
    </oc>
    <nc r="A1275">
      <v>1273</v>
    </nc>
    <odxf>
      <border outline="0">
        <top style="thin">
          <color indexed="64"/>
        </top>
      </border>
    </odxf>
    <ndxf>
      <border outline="0">
        <top/>
      </border>
    </ndxf>
  </rcc>
  <rcc rId="596" sId="1">
    <oc r="A1276">
      <v>1277</v>
    </oc>
    <nc r="A1276">
      <v>1274</v>
    </nc>
  </rcc>
  <rcc rId="597" sId="1" odxf="1" dxf="1">
    <oc r="A1277">
      <v>1278</v>
    </oc>
    <nc r="A1277">
      <v>1275</v>
    </nc>
    <odxf>
      <border outline="0">
        <top style="thin">
          <color indexed="64"/>
        </top>
      </border>
    </odxf>
    <ndxf>
      <border outline="0">
        <top/>
      </border>
    </ndxf>
  </rcc>
  <rcc rId="598" sId="1">
    <oc r="A1278">
      <v>1279</v>
    </oc>
    <nc r="A1278">
      <v>1276</v>
    </nc>
  </rcc>
  <rcc rId="599" sId="1" odxf="1" dxf="1">
    <oc r="A1279">
      <v>1280</v>
    </oc>
    <nc r="A1279">
      <v>1277</v>
    </nc>
    <odxf>
      <border outline="0">
        <top style="thin">
          <color indexed="64"/>
        </top>
      </border>
    </odxf>
    <ndxf>
      <border outline="0">
        <top/>
      </border>
    </ndxf>
  </rcc>
  <rcc rId="600" sId="1">
    <oc r="A1280">
      <v>1281</v>
    </oc>
    <nc r="A1280">
      <v>1278</v>
    </nc>
  </rcc>
  <rcc rId="601" sId="1" odxf="1" dxf="1">
    <oc r="A1281">
      <v>1282</v>
    </oc>
    <nc r="A1281">
      <v>1279</v>
    </nc>
    <odxf>
      <border outline="0">
        <top style="thin">
          <color indexed="64"/>
        </top>
      </border>
    </odxf>
    <ndxf>
      <border outline="0">
        <top/>
      </border>
    </ndxf>
  </rcc>
  <rcc rId="602" sId="1">
    <oc r="A1282">
      <v>1283</v>
    </oc>
    <nc r="A1282">
      <v>1280</v>
    </nc>
  </rcc>
  <rcc rId="603" sId="1" odxf="1" dxf="1">
    <oc r="A1283">
      <v>1284</v>
    </oc>
    <nc r="A1283">
      <v>1281</v>
    </nc>
    <odxf>
      <border outline="0">
        <top style="thin">
          <color indexed="64"/>
        </top>
      </border>
    </odxf>
    <ndxf>
      <border outline="0">
        <top/>
      </border>
    </ndxf>
  </rcc>
  <rcc rId="604" sId="1">
    <oc r="A1284">
      <v>1285</v>
    </oc>
    <nc r="A1284">
      <v>1282</v>
    </nc>
  </rcc>
  <rcc rId="605" sId="1" odxf="1" dxf="1">
    <oc r="A1285">
      <v>1286</v>
    </oc>
    <nc r="A1285">
      <v>1283</v>
    </nc>
    <odxf>
      <border outline="0">
        <top style="thin">
          <color indexed="64"/>
        </top>
      </border>
    </odxf>
    <ndxf>
      <border outline="0">
        <top/>
      </border>
    </ndxf>
  </rcc>
  <rcc rId="606" sId="1">
    <oc r="A1286">
      <v>1287</v>
    </oc>
    <nc r="A1286">
      <v>1284</v>
    </nc>
  </rcc>
  <rcc rId="607" sId="1" odxf="1" dxf="1">
    <oc r="A1287">
      <v>1288</v>
    </oc>
    <nc r="A1287">
      <v>1285</v>
    </nc>
    <odxf>
      <border outline="0">
        <top style="thin">
          <color indexed="64"/>
        </top>
      </border>
    </odxf>
    <ndxf>
      <border outline="0">
        <top/>
      </border>
    </ndxf>
  </rcc>
  <rcc rId="608" sId="1">
    <oc r="A1288">
      <v>1289</v>
    </oc>
    <nc r="A1288">
      <v>1286</v>
    </nc>
  </rcc>
  <rcc rId="609" sId="1" odxf="1" dxf="1">
    <oc r="A1289">
      <v>1290</v>
    </oc>
    <nc r="A1289">
      <v>1287</v>
    </nc>
    <odxf>
      <border outline="0">
        <top style="thin">
          <color indexed="64"/>
        </top>
      </border>
    </odxf>
    <ndxf>
      <border outline="0">
        <top/>
      </border>
    </ndxf>
  </rcc>
  <rcc rId="610" sId="1">
    <oc r="A1290">
      <v>1291</v>
    </oc>
    <nc r="A1290">
      <v>1288</v>
    </nc>
  </rcc>
  <rcc rId="611" sId="1" odxf="1" dxf="1">
    <oc r="A1291">
      <v>1292</v>
    </oc>
    <nc r="A1291">
      <v>1289</v>
    </nc>
    <odxf>
      <border outline="0">
        <top style="thin">
          <color indexed="64"/>
        </top>
      </border>
    </odxf>
    <ndxf>
      <border outline="0">
        <top/>
      </border>
    </ndxf>
  </rcc>
  <rcc rId="612" sId="1">
    <oc r="A1292">
      <v>1293</v>
    </oc>
    <nc r="A1292">
      <v>1290</v>
    </nc>
  </rcc>
  <rcc rId="613" sId="1" odxf="1" dxf="1">
    <oc r="A1293">
      <v>1294</v>
    </oc>
    <nc r="A1293">
      <v>1291</v>
    </nc>
    <odxf>
      <border outline="0">
        <top style="thin">
          <color indexed="64"/>
        </top>
      </border>
    </odxf>
    <ndxf>
      <border outline="0">
        <top/>
      </border>
    </ndxf>
  </rcc>
  <rcc rId="614" sId="1">
    <oc r="A1294">
      <v>1295</v>
    </oc>
    <nc r="A1294">
      <v>1292</v>
    </nc>
  </rcc>
  <rcc rId="615" sId="1" odxf="1" dxf="1">
    <oc r="A1295">
      <v>1296</v>
    </oc>
    <nc r="A1295">
      <v>1293</v>
    </nc>
    <odxf>
      <border outline="0">
        <top style="thin">
          <color indexed="64"/>
        </top>
      </border>
    </odxf>
    <ndxf>
      <border outline="0">
        <top/>
      </border>
    </ndxf>
  </rcc>
  <rcc rId="616" sId="1">
    <oc r="A1296">
      <v>1297</v>
    </oc>
    <nc r="A1296">
      <v>1294</v>
    </nc>
  </rcc>
  <rcc rId="617" sId="1" odxf="1" dxf="1">
    <oc r="A1297">
      <v>1298</v>
    </oc>
    <nc r="A1297">
      <v>1295</v>
    </nc>
    <odxf>
      <border outline="0">
        <top style="thin">
          <color indexed="64"/>
        </top>
      </border>
    </odxf>
    <ndxf>
      <border outline="0">
        <top/>
      </border>
    </ndxf>
  </rcc>
  <rcc rId="618" sId="1">
    <oc r="A1298">
      <v>1299</v>
    </oc>
    <nc r="A1298">
      <v>1296</v>
    </nc>
  </rcc>
  <rcc rId="619" sId="1" odxf="1" dxf="1">
    <oc r="A1299">
      <v>1300</v>
    </oc>
    <nc r="A1299">
      <v>1297</v>
    </nc>
    <odxf>
      <border outline="0">
        <top style="thin">
          <color indexed="64"/>
        </top>
      </border>
    </odxf>
    <ndxf>
      <border outline="0">
        <top/>
      </border>
    </ndxf>
  </rcc>
  <rcc rId="620" sId="1">
    <oc r="A1300">
      <v>1301</v>
    </oc>
    <nc r="A1300">
      <v>1298</v>
    </nc>
  </rcc>
  <rcc rId="621" sId="1" odxf="1" dxf="1">
    <oc r="A1301">
      <v>1302</v>
    </oc>
    <nc r="A1301">
      <v>1299</v>
    </nc>
    <odxf>
      <border outline="0">
        <top style="thin">
          <color indexed="64"/>
        </top>
      </border>
    </odxf>
    <ndxf>
      <border outline="0">
        <top/>
      </border>
    </ndxf>
  </rcc>
  <rcc rId="622" sId="1">
    <oc r="A1302">
      <v>1303</v>
    </oc>
    <nc r="A1302">
      <v>1300</v>
    </nc>
  </rcc>
  <rcc rId="623" sId="1" odxf="1" dxf="1">
    <oc r="A1303">
      <v>1304</v>
    </oc>
    <nc r="A1303">
      <v>1301</v>
    </nc>
    <odxf>
      <border outline="0">
        <top style="thin">
          <color indexed="64"/>
        </top>
      </border>
    </odxf>
    <ndxf>
      <border outline="0">
        <top/>
      </border>
    </ndxf>
  </rcc>
  <rcc rId="624" sId="1">
    <oc r="A1304">
      <v>1305</v>
    </oc>
    <nc r="A1304">
      <v>1302</v>
    </nc>
  </rcc>
  <rcc rId="625" sId="1" odxf="1" dxf="1">
    <oc r="A1305">
      <v>1306</v>
    </oc>
    <nc r="A1305">
      <v>1303</v>
    </nc>
    <odxf>
      <border outline="0">
        <top style="thin">
          <color indexed="64"/>
        </top>
      </border>
    </odxf>
    <ndxf>
      <border outline="0">
        <top/>
      </border>
    </ndxf>
  </rcc>
  <rcc rId="626" sId="1">
    <oc r="A1306">
      <v>1307</v>
    </oc>
    <nc r="A1306">
      <v>1304</v>
    </nc>
  </rcc>
  <rcc rId="627" sId="1" odxf="1" dxf="1">
    <oc r="A1307">
      <v>1308</v>
    </oc>
    <nc r="A1307">
      <v>1305</v>
    </nc>
    <odxf>
      <border outline="0">
        <top style="thin">
          <color indexed="64"/>
        </top>
      </border>
    </odxf>
    <ndxf>
      <border outline="0">
        <top/>
      </border>
    </ndxf>
  </rcc>
  <rcc rId="628" sId="1">
    <oc r="A1308">
      <v>1309</v>
    </oc>
    <nc r="A1308">
      <v>1306</v>
    </nc>
  </rcc>
  <rcc rId="629" sId="1" odxf="1" dxf="1">
    <oc r="A1309">
      <v>1310</v>
    </oc>
    <nc r="A1309">
      <v>1307</v>
    </nc>
    <odxf>
      <border outline="0">
        <top style="thin">
          <color indexed="64"/>
        </top>
      </border>
    </odxf>
    <ndxf>
      <border outline="0">
        <top/>
      </border>
    </ndxf>
  </rcc>
  <rcc rId="630" sId="1">
    <oc r="A1310">
      <v>1311</v>
    </oc>
    <nc r="A1310">
      <v>1308</v>
    </nc>
  </rcc>
  <rcc rId="631" sId="1" odxf="1" dxf="1">
    <oc r="A1311">
      <v>1312</v>
    </oc>
    <nc r="A1311">
      <v>1309</v>
    </nc>
    <odxf>
      <border outline="0">
        <top style="thin">
          <color indexed="64"/>
        </top>
      </border>
    </odxf>
    <ndxf>
      <border outline="0">
        <top/>
      </border>
    </ndxf>
  </rcc>
  <rcc rId="632" sId="1">
    <oc r="A1312">
      <v>1313</v>
    </oc>
    <nc r="A1312">
      <v>1310</v>
    </nc>
  </rcc>
  <rcc rId="633" sId="1" odxf="1" dxf="1">
    <oc r="A1313">
      <v>1314</v>
    </oc>
    <nc r="A1313">
      <v>1311</v>
    </nc>
    <odxf>
      <border outline="0">
        <top style="thin">
          <color indexed="64"/>
        </top>
      </border>
    </odxf>
    <ndxf>
      <border outline="0">
        <top/>
      </border>
    </ndxf>
  </rcc>
  <rcc rId="634" sId="1">
    <oc r="A1314">
      <v>1315</v>
    </oc>
    <nc r="A1314">
      <v>1312</v>
    </nc>
  </rcc>
  <rcc rId="635" sId="1" odxf="1" dxf="1">
    <oc r="A1315">
      <v>1316</v>
    </oc>
    <nc r="A1315">
      <v>1313</v>
    </nc>
    <odxf>
      <border outline="0">
        <top style="thin">
          <color indexed="64"/>
        </top>
      </border>
    </odxf>
    <ndxf>
      <border outline="0">
        <top/>
      </border>
    </ndxf>
  </rcc>
  <rcc rId="636" sId="1">
    <oc r="A1316">
      <v>1317</v>
    </oc>
    <nc r="A1316">
      <v>1314</v>
    </nc>
  </rcc>
  <rcc rId="637" sId="1" odxf="1" dxf="1">
    <oc r="A1317">
      <v>1318</v>
    </oc>
    <nc r="A1317">
      <v>1315</v>
    </nc>
    <odxf>
      <border outline="0">
        <top style="thin">
          <color indexed="64"/>
        </top>
      </border>
    </odxf>
    <ndxf>
      <border outline="0">
        <top/>
      </border>
    </ndxf>
  </rcc>
  <rcc rId="638" sId="1">
    <oc r="A1318">
      <v>1319</v>
    </oc>
    <nc r="A1318">
      <v>1316</v>
    </nc>
  </rcc>
  <rcc rId="639" sId="1" odxf="1" dxf="1">
    <oc r="A1319">
      <v>1320</v>
    </oc>
    <nc r="A1319">
      <v>1317</v>
    </nc>
    <odxf>
      <border outline="0">
        <top style="thin">
          <color indexed="64"/>
        </top>
      </border>
    </odxf>
    <ndxf>
      <border outline="0">
        <top/>
      </border>
    </ndxf>
  </rcc>
  <rcc rId="640" sId="1">
    <oc r="A1320">
      <v>1321</v>
    </oc>
    <nc r="A1320">
      <v>1318</v>
    </nc>
  </rcc>
  <rcc rId="641" sId="1" odxf="1" dxf="1">
    <oc r="A1321">
      <v>1322</v>
    </oc>
    <nc r="A1321">
      <v>1319</v>
    </nc>
    <odxf>
      <border outline="0">
        <top style="thin">
          <color indexed="64"/>
        </top>
      </border>
    </odxf>
    <ndxf>
      <border outline="0">
        <top/>
      </border>
    </ndxf>
  </rcc>
  <rcc rId="642" sId="1">
    <oc r="A1322">
      <v>1323</v>
    </oc>
    <nc r="A1322">
      <v>1320</v>
    </nc>
  </rcc>
  <rcc rId="643" sId="1" odxf="1" dxf="1">
    <oc r="A1323">
      <v>1324</v>
    </oc>
    <nc r="A1323">
      <v>1321</v>
    </nc>
    <odxf>
      <border outline="0">
        <top style="thin">
          <color indexed="64"/>
        </top>
      </border>
    </odxf>
    <ndxf>
      <border outline="0">
        <top/>
      </border>
    </ndxf>
  </rcc>
  <rcc rId="644" sId="1">
    <oc r="A1324">
      <v>1325</v>
    </oc>
    <nc r="A1324">
      <v>1322</v>
    </nc>
  </rcc>
  <rcc rId="645" sId="1" odxf="1" dxf="1">
    <oc r="A1325">
      <v>1326</v>
    </oc>
    <nc r="A1325">
      <v>1323</v>
    </nc>
    <odxf>
      <border outline="0">
        <top style="thin">
          <color indexed="64"/>
        </top>
      </border>
    </odxf>
    <ndxf>
      <border outline="0">
        <top/>
      </border>
    </ndxf>
  </rcc>
  <rcc rId="646" sId="1">
    <oc r="A1326">
      <v>1327</v>
    </oc>
    <nc r="A1326">
      <v>1324</v>
    </nc>
  </rcc>
  <rcc rId="647" sId="1" odxf="1" dxf="1">
    <oc r="A1327">
      <v>1328</v>
    </oc>
    <nc r="A1327">
      <v>1325</v>
    </nc>
    <odxf>
      <border outline="0">
        <top style="thin">
          <color indexed="64"/>
        </top>
      </border>
    </odxf>
    <ndxf>
      <border outline="0">
        <top/>
      </border>
    </ndxf>
  </rcc>
  <rcc rId="648" sId="1">
    <oc r="A1328">
      <v>1329</v>
    </oc>
    <nc r="A1328">
      <v>1326</v>
    </nc>
  </rcc>
  <rcc rId="649" sId="1" odxf="1" dxf="1">
    <oc r="A1329">
      <v>1330</v>
    </oc>
    <nc r="A1329">
      <v>1327</v>
    </nc>
    <odxf>
      <border outline="0">
        <top style="thin">
          <color indexed="64"/>
        </top>
      </border>
    </odxf>
    <ndxf>
      <border outline="0">
        <top/>
      </border>
    </ndxf>
  </rcc>
  <rcc rId="650" sId="1">
    <oc r="A1330">
      <v>1331</v>
    </oc>
    <nc r="A1330">
      <v>1328</v>
    </nc>
  </rcc>
  <rcc rId="651" sId="1" odxf="1" dxf="1">
    <oc r="A1331">
      <v>1332</v>
    </oc>
    <nc r="A1331">
      <v>1329</v>
    </nc>
    <odxf>
      <border outline="0">
        <top style="thin">
          <color indexed="64"/>
        </top>
      </border>
    </odxf>
    <ndxf>
      <border outline="0">
        <top/>
      </border>
    </ndxf>
  </rcc>
  <rcc rId="652" sId="1">
    <oc r="A1332">
      <v>1333</v>
    </oc>
    <nc r="A1332">
      <v>1330</v>
    </nc>
  </rcc>
  <rcc rId="653" sId="1" odxf="1" dxf="1">
    <oc r="A1333">
      <v>1334</v>
    </oc>
    <nc r="A1333">
      <v>1331</v>
    </nc>
    <odxf>
      <border outline="0">
        <top style="thin">
          <color indexed="64"/>
        </top>
      </border>
    </odxf>
    <ndxf>
      <border outline="0">
        <top/>
      </border>
    </ndxf>
  </rcc>
  <rcc rId="654" sId="1">
    <oc r="A1334">
      <v>1335</v>
    </oc>
    <nc r="A1334">
      <v>1332</v>
    </nc>
  </rcc>
  <rcc rId="655" sId="1" odxf="1" dxf="1">
    <oc r="A1335">
      <v>1336</v>
    </oc>
    <nc r="A1335">
      <v>1333</v>
    </nc>
    <odxf>
      <border outline="0">
        <top style="thin">
          <color indexed="64"/>
        </top>
      </border>
    </odxf>
    <ndxf>
      <border outline="0">
        <top/>
      </border>
    </ndxf>
  </rcc>
  <rcc rId="656" sId="1">
    <oc r="A1336">
      <v>1337</v>
    </oc>
    <nc r="A1336">
      <v>1334</v>
    </nc>
  </rcc>
  <rcc rId="657" sId="1" odxf="1" dxf="1">
    <oc r="A1337">
      <v>1338</v>
    </oc>
    <nc r="A1337">
      <v>1335</v>
    </nc>
    <odxf>
      <border outline="0">
        <top style="thin">
          <color indexed="64"/>
        </top>
      </border>
    </odxf>
    <ndxf>
      <border outline="0">
        <top/>
      </border>
    </ndxf>
  </rcc>
  <rcc rId="658" sId="1">
    <oc r="A1338">
      <v>1339</v>
    </oc>
    <nc r="A1338">
      <v>1336</v>
    </nc>
  </rcc>
  <rcc rId="659" sId="1" odxf="1" dxf="1">
    <oc r="A1339">
      <v>1340</v>
    </oc>
    <nc r="A1339">
      <v>1337</v>
    </nc>
    <odxf>
      <border outline="0">
        <top style="thin">
          <color indexed="64"/>
        </top>
      </border>
    </odxf>
    <ndxf>
      <border outline="0">
        <top/>
      </border>
    </ndxf>
  </rcc>
  <rcc rId="660" sId="1">
    <oc r="A1340">
      <v>1341</v>
    </oc>
    <nc r="A1340">
      <v>1338</v>
    </nc>
  </rcc>
  <rcc rId="661" sId="1" odxf="1" dxf="1">
    <oc r="A1341">
      <v>1342</v>
    </oc>
    <nc r="A1341">
      <v>1339</v>
    </nc>
    <odxf>
      <border outline="0">
        <top style="thin">
          <color indexed="64"/>
        </top>
      </border>
    </odxf>
    <ndxf>
      <border outline="0">
        <top/>
      </border>
    </ndxf>
  </rcc>
  <rcc rId="662" sId="1">
    <oc r="A1342">
      <v>1343</v>
    </oc>
    <nc r="A1342">
      <v>1340</v>
    </nc>
  </rcc>
  <rcc rId="663" sId="1" odxf="1" dxf="1">
    <oc r="A1343">
      <v>1344</v>
    </oc>
    <nc r="A1343">
      <v>1341</v>
    </nc>
    <odxf>
      <border outline="0">
        <top style="thin">
          <color indexed="64"/>
        </top>
      </border>
    </odxf>
    <ndxf>
      <border outline="0">
        <top/>
      </border>
    </ndxf>
  </rcc>
  <rcc rId="664" sId="1">
    <oc r="A1344">
      <v>1345</v>
    </oc>
    <nc r="A1344">
      <v>1342</v>
    </nc>
  </rcc>
  <rcc rId="665" sId="1" odxf="1" dxf="1">
    <oc r="A1345">
      <v>1346</v>
    </oc>
    <nc r="A1345">
      <v>1343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666" sId="1">
    <oc r="A1346">
      <v>1347</v>
    </oc>
    <nc r="A1346">
      <v>1344</v>
    </nc>
  </rcc>
  <rcc rId="667" sId="1" odxf="1" dxf="1">
    <oc r="A1347">
      <v>1348</v>
    </oc>
    <nc r="A1347">
      <v>1345</v>
    </nc>
    <odxf>
      <border outline="0">
        <top style="thin">
          <color indexed="64"/>
        </top>
      </border>
    </odxf>
    <ndxf>
      <border outline="0">
        <top/>
      </border>
    </ndxf>
  </rcc>
  <rcc rId="668" sId="1">
    <oc r="A1348">
      <v>1349</v>
    </oc>
    <nc r="A1348">
      <v>1346</v>
    </nc>
  </rcc>
  <rcc rId="669" sId="1" odxf="1" dxf="1">
    <oc r="A1349">
      <v>1350</v>
    </oc>
    <nc r="A1349">
      <v>1347</v>
    </nc>
    <odxf>
      <border outline="0">
        <top style="thin">
          <color indexed="64"/>
        </top>
      </border>
    </odxf>
    <ndxf>
      <border outline="0">
        <top/>
      </border>
    </ndxf>
  </rcc>
  <rcc rId="670" sId="1">
    <oc r="A1350">
      <v>1351</v>
    </oc>
    <nc r="A1350">
      <v>1348</v>
    </nc>
  </rcc>
  <rcc rId="671" sId="1" odxf="1" dxf="1">
    <oc r="A1351">
      <v>1352</v>
    </oc>
    <nc r="A1351">
      <v>1349</v>
    </nc>
    <odxf>
      <border outline="0">
        <top style="thin">
          <color indexed="64"/>
        </top>
      </border>
    </odxf>
    <ndxf>
      <border outline="0">
        <top/>
      </border>
    </ndxf>
  </rcc>
  <rcc rId="672" sId="1">
    <oc r="A1352">
      <v>1353</v>
    </oc>
    <nc r="A1352">
      <v>1350</v>
    </nc>
  </rcc>
  <rcc rId="673" sId="1" odxf="1" dxf="1">
    <oc r="A1353">
      <v>1354</v>
    </oc>
    <nc r="A1353">
      <v>1351</v>
    </nc>
    <odxf>
      <border outline="0">
        <top style="thin">
          <color indexed="64"/>
        </top>
      </border>
    </odxf>
    <ndxf>
      <border outline="0">
        <top/>
      </border>
    </ndxf>
  </rcc>
  <rcc rId="674" sId="1">
    <oc r="A1354">
      <v>1355</v>
    </oc>
    <nc r="A1354">
      <v>1352</v>
    </nc>
  </rcc>
  <rcc rId="675" sId="1" odxf="1" dxf="1">
    <oc r="A1355">
      <v>1356</v>
    </oc>
    <nc r="A1355">
      <v>1353</v>
    </nc>
    <odxf>
      <border outline="0">
        <top style="thin">
          <color indexed="64"/>
        </top>
      </border>
    </odxf>
    <ndxf>
      <border outline="0">
        <top/>
      </border>
    </ndxf>
  </rcc>
  <rcc rId="676" sId="1">
    <oc r="A1356">
      <v>1357</v>
    </oc>
    <nc r="A1356">
      <v>1354</v>
    </nc>
  </rcc>
  <rcc rId="677" sId="1" odxf="1" dxf="1">
    <oc r="A1357">
      <v>1358</v>
    </oc>
    <nc r="A1357">
      <v>1355</v>
    </nc>
    <odxf>
      <border outline="0">
        <top style="thin">
          <color indexed="64"/>
        </top>
      </border>
    </odxf>
    <ndxf>
      <border outline="0">
        <top/>
      </border>
    </ndxf>
  </rcc>
  <rcc rId="678" sId="1">
    <oc r="A1358">
      <v>1359</v>
    </oc>
    <nc r="A1358">
      <v>1356</v>
    </nc>
  </rcc>
  <rcc rId="679" sId="1" odxf="1" dxf="1">
    <oc r="A1359">
      <v>1360</v>
    </oc>
    <nc r="A1359">
      <v>1357</v>
    </nc>
    <odxf>
      <border outline="0">
        <top style="thin">
          <color indexed="64"/>
        </top>
      </border>
    </odxf>
    <ndxf>
      <border outline="0">
        <top/>
      </border>
    </ndxf>
  </rcc>
  <rcc rId="680" sId="1">
    <oc r="A1360">
      <v>1361</v>
    </oc>
    <nc r="A1360">
      <v>1358</v>
    </nc>
  </rcc>
  <rcc rId="681" sId="1" odxf="1" dxf="1">
    <oc r="A1361">
      <v>1362</v>
    </oc>
    <nc r="A1361">
      <v>1359</v>
    </nc>
    <odxf>
      <border outline="0">
        <top style="thin">
          <color indexed="64"/>
        </top>
      </border>
    </odxf>
    <ndxf>
      <border outline="0">
        <top/>
      </border>
    </ndxf>
  </rcc>
  <rcc rId="682" sId="1">
    <oc r="A1362">
      <v>1363</v>
    </oc>
    <nc r="A1362">
      <v>1360</v>
    </nc>
  </rcc>
  <rcc rId="683" sId="1" odxf="1" dxf="1">
    <oc r="A1363">
      <v>1364</v>
    </oc>
    <nc r="A1363">
      <v>1361</v>
    </nc>
    <odxf>
      <border outline="0">
        <top style="thin">
          <color indexed="64"/>
        </top>
      </border>
    </odxf>
    <ndxf>
      <border outline="0">
        <top/>
      </border>
    </ndxf>
  </rcc>
  <rcc rId="684" sId="1">
    <oc r="A1364">
      <v>1365</v>
    </oc>
    <nc r="A1364">
      <v>1362</v>
    </nc>
  </rcc>
  <rcc rId="685" sId="1" odxf="1" dxf="1">
    <oc r="A1365">
      <v>1366</v>
    </oc>
    <nc r="A1365">
      <v>1363</v>
    </nc>
    <odxf>
      <border outline="0">
        <top style="thin">
          <color indexed="64"/>
        </top>
      </border>
    </odxf>
    <ndxf>
      <border outline="0">
        <top/>
      </border>
    </ndxf>
  </rcc>
  <rcc rId="686" sId="1">
    <oc r="A1366">
      <v>1367</v>
    </oc>
    <nc r="A1366">
      <v>1364</v>
    </nc>
  </rcc>
  <rcc rId="687" sId="1" odxf="1" dxf="1">
    <oc r="A1367">
      <v>1368</v>
    </oc>
    <nc r="A1367">
      <v>1365</v>
    </nc>
    <odxf>
      <border outline="0">
        <top style="thin">
          <color indexed="64"/>
        </top>
      </border>
    </odxf>
    <ndxf>
      <border outline="0">
        <top/>
      </border>
    </ndxf>
  </rcc>
  <rcc rId="688" sId="1">
    <oc r="A1368">
      <v>1369</v>
    </oc>
    <nc r="A1368">
      <v>1366</v>
    </nc>
  </rcc>
  <rcc rId="689" sId="1" odxf="1" dxf="1">
    <oc r="A1369">
      <v>1370</v>
    </oc>
    <nc r="A1369">
      <v>1367</v>
    </nc>
    <odxf>
      <border outline="0">
        <top style="thin">
          <color indexed="64"/>
        </top>
      </border>
    </odxf>
    <ndxf>
      <border outline="0">
        <top/>
      </border>
    </ndxf>
  </rcc>
  <rcc rId="690" sId="1">
    <oc r="A1370">
      <v>1371</v>
    </oc>
    <nc r="A1370">
      <v>1368</v>
    </nc>
  </rcc>
  <rcc rId="691" sId="1" odxf="1" dxf="1">
    <oc r="A1371">
      <v>1372</v>
    </oc>
    <nc r="A1371">
      <v>1369</v>
    </nc>
    <odxf>
      <border outline="0">
        <top style="thin">
          <color indexed="64"/>
        </top>
      </border>
    </odxf>
    <ndxf>
      <border outline="0">
        <top/>
      </border>
    </ndxf>
  </rcc>
  <rcc rId="692" sId="1">
    <oc r="A1372">
      <v>1373</v>
    </oc>
    <nc r="A1372">
      <v>1370</v>
    </nc>
  </rcc>
  <rcc rId="693" sId="1" odxf="1" dxf="1">
    <oc r="A1373">
      <v>1374</v>
    </oc>
    <nc r="A1373">
      <v>1371</v>
    </nc>
    <odxf>
      <border outline="0">
        <top style="thin">
          <color indexed="64"/>
        </top>
      </border>
    </odxf>
    <ndxf>
      <border outline="0">
        <top/>
      </border>
    </ndxf>
  </rcc>
  <rcc rId="694" sId="1">
    <oc r="A1374">
      <v>1375</v>
    </oc>
    <nc r="A1374">
      <v>1372</v>
    </nc>
  </rcc>
  <rcc rId="695" sId="1" odxf="1" dxf="1">
    <oc r="A1375">
      <v>1376</v>
    </oc>
    <nc r="A1375">
      <v>1373</v>
    </nc>
    <odxf>
      <border outline="0">
        <top style="thin">
          <color indexed="64"/>
        </top>
      </border>
    </odxf>
    <ndxf>
      <border outline="0">
        <top/>
      </border>
    </ndxf>
  </rcc>
  <rcc rId="696" sId="1">
    <oc r="A1376">
      <v>1377</v>
    </oc>
    <nc r="A1376">
      <v>1374</v>
    </nc>
  </rcc>
  <rcc rId="697" sId="1" odxf="1" dxf="1">
    <oc r="A1377">
      <v>1378</v>
    </oc>
    <nc r="A1377">
      <v>1375</v>
    </nc>
    <odxf>
      <border outline="0">
        <top style="thin">
          <color indexed="64"/>
        </top>
      </border>
    </odxf>
    <ndxf>
      <border outline="0">
        <top/>
      </border>
    </ndxf>
  </rcc>
  <rcc rId="698" sId="1">
    <oc r="A1378">
      <v>1379</v>
    </oc>
    <nc r="A1378">
      <v>1376</v>
    </nc>
  </rcc>
  <rcc rId="699" sId="1" odxf="1" dxf="1">
    <oc r="A1379">
      <v>1380</v>
    </oc>
    <nc r="A1379">
      <v>1377</v>
    </nc>
    <odxf>
      <border outline="0">
        <top style="thin">
          <color indexed="64"/>
        </top>
      </border>
    </odxf>
    <ndxf>
      <border outline="0">
        <top/>
      </border>
    </ndxf>
  </rcc>
  <rcc rId="700" sId="1">
    <oc r="A1380">
      <v>1381</v>
    </oc>
    <nc r="A1380">
      <v>1378</v>
    </nc>
  </rcc>
  <rcc rId="701" sId="1" odxf="1" dxf="1">
    <oc r="A1381">
      <v>1382</v>
    </oc>
    <nc r="A1381">
      <v>1379</v>
    </nc>
    <odxf>
      <border outline="0">
        <top style="thin">
          <color indexed="64"/>
        </top>
      </border>
    </odxf>
    <ndxf>
      <border outline="0">
        <top/>
      </border>
    </ndxf>
  </rcc>
  <rcc rId="702" sId="1">
    <oc r="A1382">
      <v>1383</v>
    </oc>
    <nc r="A1382">
      <v>1380</v>
    </nc>
  </rcc>
  <rcc rId="703" sId="1" odxf="1" dxf="1">
    <oc r="A1383">
      <v>1384</v>
    </oc>
    <nc r="A1383">
      <v>1381</v>
    </nc>
    <odxf>
      <border outline="0">
        <top style="thin">
          <color indexed="64"/>
        </top>
      </border>
    </odxf>
    <ndxf>
      <border outline="0">
        <top/>
      </border>
    </ndxf>
  </rcc>
  <rcc rId="704" sId="1">
    <oc r="A1384">
      <v>1385</v>
    </oc>
    <nc r="A1384">
      <v>1382</v>
    </nc>
  </rcc>
  <rcc rId="705" sId="1" odxf="1" dxf="1">
    <oc r="A1385">
      <v>1386</v>
    </oc>
    <nc r="A1385">
      <v>1383</v>
    </nc>
    <odxf>
      <border outline="0">
        <top style="thin">
          <color indexed="64"/>
        </top>
      </border>
    </odxf>
    <ndxf>
      <border outline="0">
        <top/>
      </border>
    </ndxf>
  </rcc>
  <rcc rId="706" sId="1">
    <oc r="A1386">
      <v>1387</v>
    </oc>
    <nc r="A1386">
      <v>1384</v>
    </nc>
  </rcc>
  <rcc rId="707" sId="1" odxf="1" dxf="1">
    <oc r="A1387">
      <v>1388</v>
    </oc>
    <nc r="A1387">
      <v>1385</v>
    </nc>
    <odxf>
      <border outline="0">
        <top style="thin">
          <color indexed="64"/>
        </top>
      </border>
    </odxf>
    <ndxf>
      <border outline="0">
        <top/>
      </border>
    </ndxf>
  </rcc>
  <rcc rId="708" sId="1">
    <oc r="A1388">
      <v>1389</v>
    </oc>
    <nc r="A1388">
      <v>1386</v>
    </nc>
  </rcc>
  <rcc rId="709" sId="1" odxf="1" dxf="1">
    <oc r="A1389">
      <v>1390</v>
    </oc>
    <nc r="A1389">
      <v>1387</v>
    </nc>
    <odxf>
      <border outline="0">
        <top style="thin">
          <color indexed="64"/>
        </top>
      </border>
    </odxf>
    <ndxf>
      <border outline="0">
        <top/>
      </border>
    </ndxf>
  </rcc>
  <rcc rId="710" sId="1">
    <oc r="A1390">
      <v>1391</v>
    </oc>
    <nc r="A1390">
      <v>1388</v>
    </nc>
  </rcc>
  <rcc rId="711" sId="1" odxf="1" dxf="1">
    <oc r="A1391">
      <v>1392</v>
    </oc>
    <nc r="A1391">
      <v>1389</v>
    </nc>
    <odxf>
      <border outline="0">
        <top style="thin">
          <color indexed="64"/>
        </top>
      </border>
    </odxf>
    <ndxf>
      <border outline="0">
        <top/>
      </border>
    </ndxf>
  </rcc>
  <rcc rId="712" sId="1">
    <oc r="A1392">
      <v>1393</v>
    </oc>
    <nc r="A1392">
      <v>1390</v>
    </nc>
  </rcc>
  <rcc rId="713" sId="1" odxf="1" dxf="1">
    <oc r="A1393">
      <v>1394</v>
    </oc>
    <nc r="A1393">
      <v>1391</v>
    </nc>
    <odxf>
      <border outline="0">
        <top style="thin">
          <color indexed="64"/>
        </top>
      </border>
    </odxf>
    <ndxf>
      <border outline="0">
        <top/>
      </border>
    </ndxf>
  </rcc>
  <rcc rId="714" sId="1">
    <oc r="A1394">
      <v>1395</v>
    </oc>
    <nc r="A1394">
      <v>1392</v>
    </nc>
  </rcc>
  <rcc rId="715" sId="1" odxf="1" dxf="1">
    <oc r="A1395">
      <v>1396</v>
    </oc>
    <nc r="A1395">
      <v>1393</v>
    </nc>
    <odxf>
      <border outline="0">
        <top style="thin">
          <color indexed="64"/>
        </top>
      </border>
    </odxf>
    <ndxf>
      <border outline="0">
        <top/>
      </border>
    </ndxf>
  </rcc>
  <rcc rId="716" sId="1">
    <oc r="A1396">
      <v>1397</v>
    </oc>
    <nc r="A1396">
      <v>1394</v>
    </nc>
  </rcc>
  <rcc rId="717" sId="1" odxf="1" dxf="1">
    <oc r="A1397">
      <v>1398</v>
    </oc>
    <nc r="A1397">
      <v>1395</v>
    </nc>
    <odxf>
      <border outline="0">
        <top style="thin">
          <color indexed="64"/>
        </top>
      </border>
    </odxf>
    <ndxf>
      <border outline="0">
        <top/>
      </border>
    </ndxf>
  </rcc>
  <rcc rId="718" sId="1">
    <oc r="A1398">
      <v>1399</v>
    </oc>
    <nc r="A1398">
      <v>1396</v>
    </nc>
  </rcc>
  <rcc rId="719" sId="1" odxf="1" dxf="1">
    <oc r="A1399">
      <v>1400</v>
    </oc>
    <nc r="A1399">
      <v>1397</v>
    </nc>
    <odxf>
      <border outline="0">
        <top style="thin">
          <color indexed="64"/>
        </top>
      </border>
    </odxf>
    <ndxf>
      <border outline="0">
        <top/>
      </border>
    </ndxf>
  </rcc>
  <rcc rId="720" sId="1">
    <oc r="A1400">
      <v>1401</v>
    </oc>
    <nc r="A1400">
      <v>1398</v>
    </nc>
  </rcc>
  <rcc rId="721" sId="1" odxf="1" dxf="1">
    <oc r="A1401">
      <v>1402</v>
    </oc>
    <nc r="A1401">
      <v>1399</v>
    </nc>
    <odxf>
      <border outline="0">
        <top style="thin">
          <color indexed="64"/>
        </top>
      </border>
    </odxf>
    <ndxf>
      <border outline="0">
        <top/>
      </border>
    </ndxf>
  </rcc>
  <rcc rId="722" sId="1">
    <oc r="A1402">
      <v>1403</v>
    </oc>
    <nc r="A1402">
      <v>1400</v>
    </nc>
  </rcc>
  <rcc rId="723" sId="1" odxf="1" dxf="1">
    <oc r="A1403">
      <v>1404</v>
    </oc>
    <nc r="A1403">
      <v>1401</v>
    </nc>
    <odxf>
      <border outline="0">
        <top style="thin">
          <color indexed="64"/>
        </top>
      </border>
    </odxf>
    <ndxf>
      <border outline="0">
        <top/>
      </border>
    </ndxf>
  </rcc>
  <rcc rId="724" sId="1">
    <oc r="A1404">
      <v>1405</v>
    </oc>
    <nc r="A1404">
      <v>1402</v>
    </nc>
  </rcc>
  <rcc rId="725" sId="1" odxf="1" dxf="1">
    <oc r="A1405">
      <v>1406</v>
    </oc>
    <nc r="A1405">
      <v>1403</v>
    </nc>
    <odxf>
      <border outline="0">
        <top style="thin">
          <color indexed="64"/>
        </top>
      </border>
    </odxf>
    <ndxf>
      <border outline="0">
        <top/>
      </border>
    </ndxf>
  </rcc>
  <rcc rId="726" sId="1">
    <oc r="A1406">
      <v>1407</v>
    </oc>
    <nc r="A1406">
      <v>1404</v>
    </nc>
  </rcc>
  <rcc rId="727" sId="1" odxf="1" dxf="1">
    <oc r="A1407">
      <v>1408</v>
    </oc>
    <nc r="A1407">
      <v>1405</v>
    </nc>
    <odxf>
      <border outline="0">
        <top style="thin">
          <color indexed="64"/>
        </top>
      </border>
    </odxf>
    <ndxf>
      <border outline="0">
        <top/>
      </border>
    </ndxf>
  </rcc>
  <rcc rId="728" sId="1">
    <oc r="A1408">
      <v>1409</v>
    </oc>
    <nc r="A1408">
      <v>1406</v>
    </nc>
  </rcc>
  <rcc rId="729" sId="1" odxf="1" dxf="1">
    <oc r="A1409">
      <v>1410</v>
    </oc>
    <nc r="A1409">
      <v>1407</v>
    </nc>
    <odxf>
      <border outline="0">
        <top style="thin">
          <color indexed="64"/>
        </top>
      </border>
    </odxf>
    <ndxf>
      <border outline="0">
        <top/>
      </border>
    </ndxf>
  </rcc>
  <rcc rId="730" sId="1">
    <oc r="A1410">
      <v>1411</v>
    </oc>
    <nc r="A1410">
      <v>1408</v>
    </nc>
  </rcc>
  <rcc rId="731" sId="1" odxf="1" dxf="1">
    <oc r="A1411">
      <v>1412</v>
    </oc>
    <nc r="A1411">
      <v>1409</v>
    </nc>
    <odxf>
      <border outline="0">
        <top style="thin">
          <color indexed="64"/>
        </top>
      </border>
    </odxf>
    <ndxf>
      <border outline="0">
        <top/>
      </border>
    </ndxf>
  </rcc>
  <rcc rId="732" sId="1">
    <oc r="A1412">
      <v>1413</v>
    </oc>
    <nc r="A1412">
      <v>1410</v>
    </nc>
  </rcc>
  <rcc rId="733" sId="1" odxf="1" dxf="1">
    <oc r="A1413">
      <v>1414</v>
    </oc>
    <nc r="A1413">
      <v>1411</v>
    </nc>
    <odxf>
      <border outline="0">
        <top style="thin">
          <color indexed="64"/>
        </top>
      </border>
    </odxf>
    <ndxf>
      <border outline="0">
        <top/>
      </border>
    </ndxf>
  </rcc>
  <rcc rId="734" sId="1">
    <oc r="A1414">
      <v>1415</v>
    </oc>
    <nc r="A1414">
      <v>1412</v>
    </nc>
  </rcc>
  <rcc rId="735" sId="1" odxf="1" dxf="1">
    <oc r="A1415">
      <v>1416</v>
    </oc>
    <nc r="A1415">
      <v>1413</v>
    </nc>
    <odxf>
      <border outline="0">
        <top style="thin">
          <color indexed="64"/>
        </top>
      </border>
    </odxf>
    <ndxf>
      <border outline="0">
        <top/>
      </border>
    </ndxf>
  </rcc>
  <rcc rId="736" sId="1">
    <oc r="A1416">
      <v>1417</v>
    </oc>
    <nc r="A1416">
      <v>1414</v>
    </nc>
  </rcc>
  <rcc rId="737" sId="1" odxf="1" dxf="1">
    <oc r="A1417">
      <v>1418</v>
    </oc>
    <nc r="A1417">
      <v>1415</v>
    </nc>
    <odxf>
      <border outline="0">
        <top style="thin">
          <color indexed="64"/>
        </top>
      </border>
    </odxf>
    <ndxf>
      <border outline="0">
        <top/>
      </border>
    </ndxf>
  </rcc>
  <rcc rId="738" sId="1">
    <oc r="A1418">
      <v>1419</v>
    </oc>
    <nc r="A1418">
      <v>1416</v>
    </nc>
  </rcc>
  <rcc rId="739" sId="1" odxf="1" dxf="1">
    <oc r="A1419">
      <v>1420</v>
    </oc>
    <nc r="A1419">
      <v>1417</v>
    </nc>
    <odxf>
      <border outline="0">
        <top style="thin">
          <color indexed="64"/>
        </top>
      </border>
    </odxf>
    <ndxf>
      <border outline="0">
        <top/>
      </border>
    </ndxf>
  </rcc>
  <rcc rId="740" sId="1">
    <oc r="A1420">
      <v>1421</v>
    </oc>
    <nc r="A1420">
      <v>1418</v>
    </nc>
  </rcc>
  <rcc rId="741" sId="1" odxf="1" dxf="1">
    <oc r="A1421">
      <v>1422</v>
    </oc>
    <nc r="A1421">
      <v>1419</v>
    </nc>
    <odxf>
      <border outline="0">
        <top style="thin">
          <color indexed="64"/>
        </top>
      </border>
    </odxf>
    <ndxf>
      <border outline="0">
        <top/>
      </border>
    </ndxf>
  </rcc>
  <rcc rId="742" sId="1">
    <oc r="A1422">
      <v>1423</v>
    </oc>
    <nc r="A1422">
      <v>1420</v>
    </nc>
  </rcc>
  <rcc rId="743" sId="1" odxf="1" dxf="1">
    <oc r="A1423">
      <v>1424</v>
    </oc>
    <nc r="A1423">
      <v>1421</v>
    </nc>
    <odxf>
      <border outline="0">
        <top style="thin">
          <color indexed="64"/>
        </top>
      </border>
    </odxf>
    <ndxf>
      <border outline="0">
        <top/>
      </border>
    </ndxf>
  </rcc>
  <rcc rId="744" sId="1">
    <oc r="A1424">
      <v>1425</v>
    </oc>
    <nc r="A1424">
      <v>1422</v>
    </nc>
  </rcc>
  <rcc rId="745" sId="1" odxf="1" dxf="1">
    <oc r="A1425">
      <v>1426</v>
    </oc>
    <nc r="A1425">
      <v>1423</v>
    </nc>
    <odxf>
      <border outline="0">
        <top style="thin">
          <color indexed="64"/>
        </top>
      </border>
    </odxf>
    <ndxf>
      <border outline="0">
        <top/>
      </border>
    </ndxf>
  </rcc>
  <rcc rId="746" sId="1">
    <oc r="A1426">
      <v>1427</v>
    </oc>
    <nc r="A1426">
      <v>1424</v>
    </nc>
  </rcc>
  <rcc rId="747" sId="1" odxf="1" dxf="1">
    <oc r="A1427">
      <v>1428</v>
    </oc>
    <nc r="A1427">
      <v>1425</v>
    </nc>
    <odxf>
      <border outline="0">
        <top style="thin">
          <color indexed="64"/>
        </top>
      </border>
    </odxf>
    <ndxf>
      <border outline="0">
        <top/>
      </border>
    </ndxf>
  </rcc>
  <rcc rId="748" sId="1">
    <oc r="A1428">
      <v>1429</v>
    </oc>
    <nc r="A1428">
      <v>1426</v>
    </nc>
  </rcc>
  <rcc rId="749" sId="1" odxf="1" dxf="1">
    <oc r="A1429">
      <v>1430</v>
    </oc>
    <nc r="A1429">
      <v>1427</v>
    </nc>
    <odxf>
      <border outline="0">
        <top style="thin">
          <color indexed="64"/>
        </top>
      </border>
    </odxf>
    <ndxf>
      <border outline="0">
        <top/>
      </border>
    </ndxf>
  </rcc>
  <rcc rId="750" sId="1">
    <oc r="A1430">
      <v>1431</v>
    </oc>
    <nc r="A1430">
      <v>1428</v>
    </nc>
  </rcc>
  <rcc rId="751" sId="1" odxf="1" dxf="1">
    <oc r="A1431">
      <v>1432</v>
    </oc>
    <nc r="A1431">
      <v>1429</v>
    </nc>
    <odxf>
      <border outline="0">
        <top style="thin">
          <color indexed="64"/>
        </top>
      </border>
    </odxf>
    <ndxf>
      <border outline="0">
        <top/>
      </border>
    </ndxf>
  </rcc>
  <rcc rId="752" sId="1">
    <oc r="A1432">
      <v>1433</v>
    </oc>
    <nc r="A1432">
      <v>1430</v>
    </nc>
  </rcc>
  <rcc rId="753" sId="1" odxf="1" dxf="1">
    <oc r="A1433">
      <v>1434</v>
    </oc>
    <nc r="A1433">
      <v>1431</v>
    </nc>
    <odxf>
      <border outline="0">
        <top style="thin">
          <color indexed="64"/>
        </top>
      </border>
    </odxf>
    <ndxf>
      <border outline="0">
        <top/>
      </border>
    </ndxf>
  </rcc>
  <rcc rId="754" sId="1">
    <oc r="A1434">
      <v>1435</v>
    </oc>
    <nc r="A1434">
      <v>1432</v>
    </nc>
  </rcc>
  <rcc rId="755" sId="1" odxf="1" dxf="1">
    <oc r="A1435">
      <v>1436</v>
    </oc>
    <nc r="A1435">
      <v>1433</v>
    </nc>
    <odxf>
      <border outline="0">
        <top style="thin">
          <color indexed="64"/>
        </top>
      </border>
    </odxf>
    <ndxf>
      <border outline="0">
        <top/>
      </border>
    </ndxf>
  </rcc>
  <rcc rId="756" sId="1">
    <oc r="A1436">
      <v>1437</v>
    </oc>
    <nc r="A1436">
      <v>1434</v>
    </nc>
  </rcc>
  <rcc rId="757" sId="1" odxf="1" dxf="1">
    <oc r="A1437">
      <v>1438</v>
    </oc>
    <nc r="A1437">
      <v>1435</v>
    </nc>
    <odxf>
      <border outline="0">
        <top style="thin">
          <color indexed="64"/>
        </top>
      </border>
    </odxf>
    <ndxf>
      <border outline="0">
        <top/>
      </border>
    </ndxf>
  </rcc>
  <rcc rId="758" sId="1">
    <oc r="A1438">
      <v>1439</v>
    </oc>
    <nc r="A1438">
      <v>1436</v>
    </nc>
  </rcc>
  <rcc rId="759" sId="1" odxf="1" dxf="1">
    <oc r="A1439">
      <v>1440</v>
    </oc>
    <nc r="A1439">
      <v>1437</v>
    </nc>
    <odxf>
      <border outline="0">
        <top style="thin">
          <color indexed="64"/>
        </top>
      </border>
    </odxf>
    <ndxf>
      <border outline="0">
        <top/>
      </border>
    </ndxf>
  </rcc>
  <rcc rId="760" sId="1">
    <oc r="A1440">
      <v>1441</v>
    </oc>
    <nc r="A1440">
      <v>1438</v>
    </nc>
  </rcc>
  <rcc rId="761" sId="1" odxf="1" dxf="1">
    <oc r="A1441">
      <v>1442</v>
    </oc>
    <nc r="A1441">
      <v>1439</v>
    </nc>
    <odxf>
      <border outline="0">
        <top style="thin">
          <color indexed="64"/>
        </top>
      </border>
    </odxf>
    <ndxf>
      <border outline="0">
        <top/>
      </border>
    </ndxf>
  </rcc>
  <rcc rId="762" sId="1">
    <oc r="A1442">
      <v>1443</v>
    </oc>
    <nc r="A1442">
      <v>1440</v>
    </nc>
  </rcc>
  <rcc rId="763" sId="1" odxf="1" dxf="1">
    <oc r="A1443">
      <v>1444</v>
    </oc>
    <nc r="A1443">
      <v>1441</v>
    </nc>
    <odxf>
      <border outline="0">
        <top style="thin">
          <color indexed="64"/>
        </top>
      </border>
    </odxf>
    <ndxf>
      <border outline="0">
        <top/>
      </border>
    </ndxf>
  </rcc>
  <rcc rId="764" sId="1">
    <oc r="A1444">
      <v>1445</v>
    </oc>
    <nc r="A1444">
      <v>1442</v>
    </nc>
  </rcc>
  <rcc rId="765" sId="1" odxf="1" dxf="1">
    <oc r="A1445">
      <v>1446</v>
    </oc>
    <nc r="A1445">
      <v>1443</v>
    </nc>
    <odxf>
      <border outline="0">
        <top style="thin">
          <color indexed="64"/>
        </top>
      </border>
    </odxf>
    <ndxf>
      <border outline="0">
        <top/>
      </border>
    </ndxf>
  </rcc>
  <rcc rId="766" sId="1">
    <oc r="A1446">
      <v>1447</v>
    </oc>
    <nc r="A1446">
      <v>1444</v>
    </nc>
  </rcc>
  <rcc rId="767" sId="1" odxf="1" dxf="1">
    <oc r="A1447">
      <v>1448</v>
    </oc>
    <nc r="A1447">
      <v>1445</v>
    </nc>
    <odxf>
      <border outline="0">
        <top style="thin">
          <color indexed="64"/>
        </top>
      </border>
    </odxf>
    <ndxf>
      <border outline="0">
        <top/>
      </border>
    </ndxf>
  </rcc>
  <rcc rId="768" sId="1">
    <oc r="A1448">
      <v>1449</v>
    </oc>
    <nc r="A1448">
      <v>1446</v>
    </nc>
  </rcc>
  <rcc rId="769" sId="1" odxf="1" dxf="1">
    <oc r="A1449">
      <v>1450</v>
    </oc>
    <nc r="A1449">
      <v>1447</v>
    </nc>
    <odxf>
      <border outline="0">
        <top style="thin">
          <color indexed="64"/>
        </top>
      </border>
    </odxf>
    <ndxf>
      <border outline="0">
        <top/>
      </border>
    </ndxf>
  </rcc>
  <rcc rId="770" sId="1">
    <oc r="A1450">
      <v>1451</v>
    </oc>
    <nc r="A1450">
      <v>1448</v>
    </nc>
  </rcc>
  <rcc rId="771" sId="1" odxf="1" dxf="1">
    <oc r="A1451">
      <v>1452</v>
    </oc>
    <nc r="A1451">
      <v>1449</v>
    </nc>
    <odxf>
      <border outline="0">
        <top style="thin">
          <color indexed="64"/>
        </top>
      </border>
    </odxf>
    <ndxf>
      <border outline="0">
        <top/>
      </border>
    </ndxf>
  </rcc>
  <rcc rId="772" sId="1">
    <oc r="A1452">
      <v>1453</v>
    </oc>
    <nc r="A1452">
      <v>1450</v>
    </nc>
  </rcc>
  <rcc rId="773" sId="1" odxf="1" dxf="1">
    <oc r="A1453">
      <v>1454</v>
    </oc>
    <nc r="A1453">
      <v>1451</v>
    </nc>
    <odxf>
      <border outline="0">
        <top style="thin">
          <color indexed="64"/>
        </top>
      </border>
    </odxf>
    <ndxf>
      <border outline="0">
        <top/>
      </border>
    </ndxf>
  </rcc>
  <rcc rId="774" sId="1">
    <oc r="A1454">
      <v>1455</v>
    </oc>
    <nc r="A1454">
      <v>1452</v>
    </nc>
  </rcc>
  <rcc rId="775" sId="1" odxf="1" dxf="1">
    <oc r="A1455">
      <v>1456</v>
    </oc>
    <nc r="A1455">
      <v>1453</v>
    </nc>
    <odxf>
      <border outline="0">
        <top style="thin">
          <color indexed="64"/>
        </top>
      </border>
    </odxf>
    <ndxf>
      <border outline="0">
        <top/>
      </border>
    </ndxf>
  </rcc>
  <rcc rId="776" sId="1">
    <oc r="A1456">
      <v>1457</v>
    </oc>
    <nc r="A1456">
      <v>1454</v>
    </nc>
  </rcc>
  <rcc rId="777" sId="1" odxf="1" dxf="1">
    <oc r="A1457">
      <v>1458</v>
    </oc>
    <nc r="A1457">
      <v>1455</v>
    </nc>
    <odxf>
      <border outline="0">
        <top style="thin">
          <color indexed="64"/>
        </top>
      </border>
    </odxf>
    <ndxf>
      <border outline="0">
        <top/>
      </border>
    </ndxf>
  </rcc>
  <rcc rId="778" sId="1">
    <oc r="A1458">
      <v>1459</v>
    </oc>
    <nc r="A1458">
      <v>1456</v>
    </nc>
  </rcc>
  <rcc rId="779" sId="1" odxf="1" dxf="1">
    <oc r="A1459">
      <v>1460</v>
    </oc>
    <nc r="A1459">
      <v>1457</v>
    </nc>
    <odxf>
      <border outline="0">
        <top style="thin">
          <color indexed="64"/>
        </top>
      </border>
    </odxf>
    <ndxf>
      <border outline="0">
        <top/>
      </border>
    </ndxf>
  </rcc>
  <rcc rId="780" sId="1">
    <oc r="A1460">
      <v>1461</v>
    </oc>
    <nc r="A1460">
      <v>1458</v>
    </nc>
  </rcc>
  <rcc rId="781" sId="1" odxf="1" dxf="1">
    <oc r="A1461">
      <v>1462</v>
    </oc>
    <nc r="A1461">
      <v>1459</v>
    </nc>
    <odxf>
      <border outline="0">
        <top style="thin">
          <color indexed="64"/>
        </top>
      </border>
    </odxf>
    <ndxf>
      <border outline="0">
        <top/>
      </border>
    </ndxf>
  </rcc>
  <rcc rId="782" sId="1">
    <oc r="A1462">
      <v>1463</v>
    </oc>
    <nc r="A1462">
      <v>1460</v>
    </nc>
  </rcc>
  <rcc rId="783" sId="1" odxf="1" dxf="1">
    <oc r="A1463">
      <v>1464</v>
    </oc>
    <nc r="A1463">
      <v>1461</v>
    </nc>
    <odxf>
      <border outline="0">
        <top style="thin">
          <color indexed="64"/>
        </top>
      </border>
    </odxf>
    <ndxf>
      <border outline="0">
        <top/>
      </border>
    </ndxf>
  </rcc>
  <rcc rId="784" sId="1">
    <oc r="A1464">
      <v>1465</v>
    </oc>
    <nc r="A1464">
      <v>1462</v>
    </nc>
  </rcc>
  <rcc rId="785" sId="1" odxf="1" dxf="1">
    <oc r="A1465">
      <v>1466</v>
    </oc>
    <nc r="A1465">
      <v>1463</v>
    </nc>
    <odxf>
      <border outline="0">
        <top style="thin">
          <color indexed="64"/>
        </top>
      </border>
    </odxf>
    <ndxf>
      <border outline="0">
        <top/>
      </border>
    </ndxf>
  </rcc>
  <rcc rId="786" sId="1">
    <oc r="A1466">
      <v>1467</v>
    </oc>
    <nc r="A1466">
      <v>1464</v>
    </nc>
  </rcc>
  <rcc rId="787" sId="1" odxf="1" dxf="1">
    <oc r="A1467">
      <v>1468</v>
    </oc>
    <nc r="A1467">
      <v>1465</v>
    </nc>
    <odxf>
      <border outline="0">
        <top style="thin">
          <color indexed="64"/>
        </top>
      </border>
    </odxf>
    <ndxf>
      <border outline="0">
        <top/>
      </border>
    </ndxf>
  </rcc>
  <rcc rId="788" sId="1">
    <oc r="A1468">
      <v>1469</v>
    </oc>
    <nc r="A1468">
      <v>1466</v>
    </nc>
  </rcc>
  <rcc rId="789" sId="1" odxf="1" dxf="1">
    <oc r="A1469">
      <v>1470</v>
    </oc>
    <nc r="A1469">
      <v>1467</v>
    </nc>
    <odxf>
      <border outline="0">
        <top style="thin">
          <color indexed="64"/>
        </top>
      </border>
    </odxf>
    <ndxf>
      <border outline="0">
        <top/>
      </border>
    </ndxf>
  </rcc>
  <rcc rId="790" sId="1">
    <oc r="A1470">
      <v>1471</v>
    </oc>
    <nc r="A1470">
      <v>1468</v>
    </nc>
  </rcc>
  <rcc rId="791" sId="1" odxf="1" dxf="1">
    <oc r="A1471">
      <v>1472</v>
    </oc>
    <nc r="A1471">
      <v>1469</v>
    </nc>
    <odxf>
      <border outline="0">
        <top style="thin">
          <color indexed="64"/>
        </top>
      </border>
    </odxf>
    <ndxf>
      <border outline="0">
        <top/>
      </border>
    </ndxf>
  </rcc>
  <rcc rId="792" sId="1">
    <oc r="A1472">
      <v>1473</v>
    </oc>
    <nc r="A1472">
      <v>1470</v>
    </nc>
  </rcc>
  <rcc rId="793" sId="1" odxf="1" dxf="1">
    <oc r="A1473">
      <v>1474</v>
    </oc>
    <nc r="A1473">
      <v>1471</v>
    </nc>
    <odxf>
      <border outline="0">
        <top style="thin">
          <color indexed="64"/>
        </top>
      </border>
    </odxf>
    <ndxf>
      <border outline="0">
        <top/>
      </border>
    </ndxf>
  </rcc>
  <rcc rId="794" sId="1">
    <oc r="A1474">
      <v>1475</v>
    </oc>
    <nc r="A1474">
      <v>1472</v>
    </nc>
  </rcc>
  <rcc rId="795" sId="1" odxf="1" dxf="1">
    <oc r="A1475">
      <v>1476</v>
    </oc>
    <nc r="A1475">
      <v>1473</v>
    </nc>
    <odxf>
      <border outline="0">
        <top style="thin">
          <color indexed="64"/>
        </top>
      </border>
    </odxf>
    <ndxf>
      <border outline="0">
        <top/>
      </border>
    </ndxf>
  </rcc>
  <rcc rId="796" sId="1">
    <oc r="A1476">
      <v>1477</v>
    </oc>
    <nc r="A1476">
      <v>1474</v>
    </nc>
  </rcc>
  <rcc rId="797" sId="1" odxf="1" dxf="1">
    <oc r="A1477">
      <v>1478</v>
    </oc>
    <nc r="A1477">
      <v>1475</v>
    </nc>
    <odxf>
      <border outline="0">
        <top style="thin">
          <color indexed="64"/>
        </top>
      </border>
    </odxf>
    <ndxf>
      <border outline="0">
        <top/>
      </border>
    </ndxf>
  </rcc>
  <rcc rId="798" sId="1">
    <oc r="A1478">
      <v>1479</v>
    </oc>
    <nc r="A1478">
      <v>1476</v>
    </nc>
  </rcc>
  <rcc rId="799" sId="1" odxf="1" dxf="1">
    <oc r="A1479">
      <v>1480</v>
    </oc>
    <nc r="A1479">
      <v>1477</v>
    </nc>
    <odxf>
      <border outline="0">
        <top style="thin">
          <color indexed="64"/>
        </top>
      </border>
    </odxf>
    <ndxf>
      <border outline="0">
        <top/>
      </border>
    </ndxf>
  </rcc>
  <rcc rId="800" sId="1">
    <oc r="A1480">
      <v>1481</v>
    </oc>
    <nc r="A1480">
      <v>1478</v>
    </nc>
  </rcc>
  <rcc rId="801" sId="1" odxf="1" dxf="1">
    <oc r="A1481">
      <v>1482</v>
    </oc>
    <nc r="A1481">
      <v>1479</v>
    </nc>
    <odxf>
      <border outline="0">
        <top style="thin">
          <color indexed="64"/>
        </top>
      </border>
    </odxf>
    <ndxf>
      <border outline="0">
        <top/>
      </border>
    </ndxf>
  </rcc>
  <rcc rId="802" sId="1">
    <oc r="A1482">
      <v>1483</v>
    </oc>
    <nc r="A1482">
      <v>1480</v>
    </nc>
  </rcc>
  <rcc rId="803" sId="1" odxf="1" dxf="1">
    <oc r="A1483">
      <v>1484</v>
    </oc>
    <nc r="A1483">
      <v>1481</v>
    </nc>
    <odxf>
      <border outline="0">
        <top style="thin">
          <color indexed="64"/>
        </top>
      </border>
    </odxf>
    <ndxf>
      <border outline="0">
        <top/>
      </border>
    </ndxf>
  </rcc>
  <rcc rId="804" sId="1">
    <oc r="A1484">
      <v>1485</v>
    </oc>
    <nc r="A1484">
      <v>1482</v>
    </nc>
  </rcc>
  <rcc rId="805" sId="1" odxf="1" dxf="1">
    <oc r="A1485">
      <v>1486</v>
    </oc>
    <nc r="A1485">
      <v>1483</v>
    </nc>
    <odxf>
      <border outline="0">
        <top style="thin">
          <color indexed="64"/>
        </top>
      </border>
    </odxf>
    <ndxf>
      <border outline="0">
        <top/>
      </border>
    </ndxf>
  </rcc>
  <rcc rId="806" sId="1">
    <oc r="A1486">
      <v>1487</v>
    </oc>
    <nc r="A1486">
      <v>1484</v>
    </nc>
  </rcc>
  <rcc rId="807" sId="1" odxf="1" dxf="1">
    <oc r="A1487">
      <v>1488</v>
    </oc>
    <nc r="A1487">
      <v>1485</v>
    </nc>
    <odxf>
      <border outline="0">
        <top style="thin">
          <color indexed="64"/>
        </top>
      </border>
    </odxf>
    <ndxf>
      <border outline="0">
        <top/>
      </border>
    </ndxf>
  </rcc>
  <rcc rId="808" sId="1">
    <oc r="A1488">
      <v>1489</v>
    </oc>
    <nc r="A1488">
      <v>1486</v>
    </nc>
  </rcc>
  <rcc rId="809" sId="1" odxf="1" dxf="1">
    <oc r="A1489">
      <v>1490</v>
    </oc>
    <nc r="A1489">
      <v>1487</v>
    </nc>
    <odxf>
      <border outline="0">
        <top style="thin">
          <color indexed="64"/>
        </top>
      </border>
    </odxf>
    <ndxf>
      <border outline="0">
        <top/>
      </border>
    </ndxf>
  </rcc>
  <rcc rId="810" sId="1">
    <oc r="A1490">
      <v>1491</v>
    </oc>
    <nc r="A1490">
      <v>1488</v>
    </nc>
  </rcc>
  <rcc rId="811" sId="1" odxf="1" dxf="1">
    <oc r="A1491">
      <v>1492</v>
    </oc>
    <nc r="A1491">
      <v>1489</v>
    </nc>
    <odxf>
      <border outline="0">
        <top style="thin">
          <color indexed="64"/>
        </top>
      </border>
    </odxf>
    <ndxf>
      <border outline="0">
        <top/>
      </border>
    </ndxf>
  </rcc>
  <rcc rId="812" sId="1">
    <oc r="A1492">
      <v>1493</v>
    </oc>
    <nc r="A1492">
      <v>1490</v>
    </nc>
  </rcc>
  <rcc rId="813" sId="1" odxf="1" dxf="1">
    <oc r="A1493">
      <v>1494</v>
    </oc>
    <nc r="A1493">
      <v>1491</v>
    </nc>
    <odxf>
      <border outline="0">
        <top style="thin">
          <color indexed="64"/>
        </top>
      </border>
    </odxf>
    <ndxf>
      <border outline="0">
        <top/>
      </border>
    </ndxf>
  </rcc>
  <rcc rId="814" sId="1">
    <oc r="A1494">
      <v>1495</v>
    </oc>
    <nc r="A1494">
      <v>1492</v>
    </nc>
  </rcc>
  <rcc rId="815" sId="1" odxf="1" dxf="1">
    <oc r="A1495">
      <v>1496</v>
    </oc>
    <nc r="A1495">
      <v>1493</v>
    </nc>
    <odxf>
      <border outline="0">
        <top style="thin">
          <color indexed="64"/>
        </top>
      </border>
    </odxf>
    <ndxf>
      <border outline="0">
        <top/>
      </border>
    </ndxf>
  </rcc>
  <rcc rId="816" sId="1">
    <oc r="A1496">
      <v>1497</v>
    </oc>
    <nc r="A1496">
      <v>1494</v>
    </nc>
  </rcc>
  <rcc rId="817" sId="1" odxf="1" dxf="1">
    <oc r="A1497">
      <v>1498</v>
    </oc>
    <nc r="A1497">
      <v>1495</v>
    </nc>
    <odxf>
      <border outline="0">
        <top style="thin">
          <color indexed="64"/>
        </top>
      </border>
    </odxf>
    <ndxf>
      <border outline="0">
        <top/>
      </border>
    </ndxf>
  </rcc>
  <rcc rId="818" sId="1">
    <oc r="A1498">
      <v>1499</v>
    </oc>
    <nc r="A1498">
      <v>1496</v>
    </nc>
  </rcc>
  <rcc rId="819" sId="1" odxf="1" dxf="1">
    <oc r="A1499">
      <v>1500</v>
    </oc>
    <nc r="A1499">
      <v>1497</v>
    </nc>
    <odxf>
      <border outline="0">
        <top style="thin">
          <color indexed="64"/>
        </top>
      </border>
    </odxf>
    <ndxf>
      <border outline="0">
        <top/>
      </border>
    </ndxf>
  </rcc>
  <rcc rId="820" sId="1">
    <oc r="A1500">
      <v>1501</v>
    </oc>
    <nc r="A1500">
      <v>1498</v>
    </nc>
  </rcc>
  <rcc rId="821" sId="1" odxf="1" dxf="1">
    <oc r="A1501">
      <v>1502</v>
    </oc>
    <nc r="A1501">
      <v>1499</v>
    </nc>
    <odxf>
      <border outline="0">
        <top style="thin">
          <color indexed="64"/>
        </top>
      </border>
    </odxf>
    <ndxf>
      <border outline="0">
        <top/>
      </border>
    </ndxf>
  </rcc>
  <rcc rId="822" sId="1">
    <oc r="A1502">
      <v>1503</v>
    </oc>
    <nc r="A1502">
      <v>1500</v>
    </nc>
  </rcc>
  <rcc rId="823" sId="1" odxf="1" dxf="1">
    <oc r="A1503">
      <v>1504</v>
    </oc>
    <nc r="A1503">
      <v>1501</v>
    </nc>
    <odxf>
      <border outline="0">
        <top style="thin">
          <color indexed="64"/>
        </top>
      </border>
    </odxf>
    <ndxf>
      <border outline="0">
        <top/>
      </border>
    </ndxf>
  </rcc>
  <rcc rId="824" sId="1">
    <oc r="A1504">
      <v>1505</v>
    </oc>
    <nc r="A1504">
      <v>1502</v>
    </nc>
  </rcc>
  <rcc rId="825" sId="1" odxf="1" dxf="1">
    <oc r="A1505">
      <v>1506</v>
    </oc>
    <nc r="A1505">
      <v>1503</v>
    </nc>
    <odxf>
      <border outline="0">
        <top style="thin">
          <color indexed="64"/>
        </top>
      </border>
    </odxf>
    <ndxf>
      <border outline="0">
        <top/>
      </border>
    </ndxf>
  </rcc>
  <rcc rId="826" sId="1">
    <oc r="A1506">
      <v>1507</v>
    </oc>
    <nc r="A1506">
      <v>1504</v>
    </nc>
  </rcc>
  <rcc rId="827" sId="1" odxf="1" dxf="1">
    <oc r="A1507">
      <v>1508</v>
    </oc>
    <nc r="A1507">
      <v>1505</v>
    </nc>
    <odxf>
      <border outline="0">
        <top style="thin">
          <color indexed="64"/>
        </top>
      </border>
    </odxf>
    <ndxf>
      <border outline="0">
        <top/>
      </border>
    </ndxf>
  </rcc>
  <rcc rId="828" sId="1">
    <oc r="A1508">
      <v>1509</v>
    </oc>
    <nc r="A1508">
      <v>1506</v>
    </nc>
  </rcc>
  <rcc rId="829" sId="1" odxf="1" dxf="1">
    <oc r="A1509">
      <v>1510</v>
    </oc>
    <nc r="A1509">
      <v>1507</v>
    </nc>
    <odxf>
      <border outline="0">
        <top style="thin">
          <color indexed="64"/>
        </top>
      </border>
    </odxf>
    <ndxf>
      <border outline="0">
        <top/>
      </border>
    </ndxf>
  </rcc>
  <rcc rId="830" sId="1">
    <oc r="A1510">
      <v>1511</v>
    </oc>
    <nc r="A1510">
      <v>1508</v>
    </nc>
  </rcc>
  <rcc rId="831" sId="1" odxf="1" dxf="1">
    <oc r="A1511">
      <v>1512</v>
    </oc>
    <nc r="A1511">
      <v>1509</v>
    </nc>
    <odxf>
      <border outline="0">
        <top style="thin">
          <color indexed="64"/>
        </top>
      </border>
    </odxf>
    <ndxf>
      <border outline="0">
        <top/>
      </border>
    </ndxf>
  </rcc>
  <rcc rId="832" sId="1">
    <oc r="A1512">
      <v>1513</v>
    </oc>
    <nc r="A1512">
      <v>1510</v>
    </nc>
  </rcc>
  <rcc rId="833" sId="1" odxf="1" dxf="1">
    <oc r="A1513">
      <v>1514</v>
    </oc>
    <nc r="A1513">
      <v>1511</v>
    </nc>
    <odxf>
      <border outline="0">
        <top style="thin">
          <color indexed="64"/>
        </top>
      </border>
    </odxf>
    <ndxf>
      <border outline="0">
        <top/>
      </border>
    </ndxf>
  </rcc>
  <rcc rId="834" sId="1">
    <oc r="A1514">
      <v>1515</v>
    </oc>
    <nc r="A1514">
      <v>1512</v>
    </nc>
  </rcc>
  <rcc rId="835" sId="1" odxf="1" dxf="1">
    <oc r="A1515">
      <v>1516</v>
    </oc>
    <nc r="A1515">
      <v>1513</v>
    </nc>
    <odxf>
      <border outline="0">
        <top style="thin">
          <color indexed="64"/>
        </top>
      </border>
    </odxf>
    <ndxf>
      <border outline="0">
        <top/>
      </border>
    </ndxf>
  </rcc>
  <rcc rId="836" sId="1">
    <oc r="A1516">
      <v>1517</v>
    </oc>
    <nc r="A1516">
      <v>1514</v>
    </nc>
  </rcc>
  <rcc rId="837" sId="1" odxf="1" dxf="1">
    <oc r="A1517">
      <v>1518</v>
    </oc>
    <nc r="A1517">
      <v>1515</v>
    </nc>
    <odxf>
      <border outline="0">
        <top style="thin">
          <color indexed="64"/>
        </top>
      </border>
    </odxf>
    <ndxf>
      <border outline="0">
        <top/>
      </border>
    </ndxf>
  </rcc>
  <rcc rId="838" sId="1">
    <oc r="A1518">
      <v>1519</v>
    </oc>
    <nc r="A1518">
      <v>1516</v>
    </nc>
  </rcc>
  <rcc rId="839" sId="1" odxf="1" dxf="1">
    <oc r="A1519">
      <v>1520</v>
    </oc>
    <nc r="A1519">
      <v>1517</v>
    </nc>
    <odxf>
      <border outline="0">
        <top style="thin">
          <color indexed="64"/>
        </top>
      </border>
    </odxf>
    <ndxf>
      <border outline="0">
        <top/>
      </border>
    </ndxf>
  </rcc>
  <rcc rId="840" sId="1">
    <oc r="A1520">
      <v>1521</v>
    </oc>
    <nc r="A1520">
      <v>1518</v>
    </nc>
  </rcc>
  <rcc rId="841" sId="1" odxf="1" dxf="1">
    <oc r="A1521">
      <v>1522</v>
    </oc>
    <nc r="A1521">
      <v>1519</v>
    </nc>
    <odxf>
      <border outline="0">
        <top style="thin">
          <color indexed="64"/>
        </top>
      </border>
    </odxf>
    <ndxf>
      <border outline="0">
        <top/>
      </border>
    </ndxf>
  </rcc>
  <rcc rId="842" sId="1">
    <oc r="A1522">
      <v>1523</v>
    </oc>
    <nc r="A1522">
      <v>1520</v>
    </nc>
  </rcc>
  <rcc rId="843" sId="1" odxf="1" dxf="1">
    <oc r="A1523">
      <v>1524</v>
    </oc>
    <nc r="A1523">
      <v>1521</v>
    </nc>
    <odxf>
      <border outline="0">
        <top style="thin">
          <color indexed="64"/>
        </top>
      </border>
    </odxf>
    <ndxf>
      <border outline="0">
        <top/>
      </border>
    </ndxf>
  </rcc>
  <rcc rId="844" sId="1">
    <oc r="A1524">
      <v>1525</v>
    </oc>
    <nc r="A1524">
      <v>1522</v>
    </nc>
  </rcc>
  <rcc rId="845" sId="1" odxf="1" dxf="1">
    <oc r="A1525">
      <v>1526</v>
    </oc>
    <nc r="A1525">
      <v>1523</v>
    </nc>
    <odxf>
      <border outline="0">
        <top style="thin">
          <color indexed="64"/>
        </top>
      </border>
    </odxf>
    <ndxf>
      <border outline="0">
        <top/>
      </border>
    </ndxf>
  </rcc>
  <rcc rId="846" sId="1">
    <oc r="A1526">
      <v>1527</v>
    </oc>
    <nc r="A1526">
      <v>1524</v>
    </nc>
  </rcc>
  <rcc rId="847" sId="1" odxf="1" dxf="1">
    <oc r="A1527">
      <v>1528</v>
    </oc>
    <nc r="A1527">
      <v>1525</v>
    </nc>
    <odxf>
      <border outline="0">
        <top style="thin">
          <color indexed="64"/>
        </top>
      </border>
    </odxf>
    <ndxf>
      <border outline="0">
        <top/>
      </border>
    </ndxf>
  </rcc>
  <rcc rId="848" sId="1">
    <oc r="A1528">
      <v>1529</v>
    </oc>
    <nc r="A1528">
      <v>1526</v>
    </nc>
  </rcc>
  <rcc rId="849" sId="1" odxf="1" dxf="1">
    <oc r="A1529">
      <v>1530</v>
    </oc>
    <nc r="A1529">
      <v>1527</v>
    </nc>
    <odxf>
      <border outline="0">
        <top style="thin">
          <color indexed="64"/>
        </top>
      </border>
    </odxf>
    <ndxf>
      <border outline="0">
        <top/>
      </border>
    </ndxf>
  </rcc>
  <rcc rId="850" sId="1">
    <oc r="A1530">
      <v>1531</v>
    </oc>
    <nc r="A1530">
      <v>1528</v>
    </nc>
  </rcc>
  <rcc rId="851" sId="1" odxf="1" dxf="1">
    <oc r="A1531">
      <v>1532</v>
    </oc>
    <nc r="A1531">
      <v>1529</v>
    </nc>
    <odxf>
      <border outline="0">
        <top style="thin">
          <color indexed="64"/>
        </top>
      </border>
    </odxf>
    <ndxf>
      <border outline="0">
        <top/>
      </border>
    </ndxf>
  </rcc>
  <rcc rId="852" sId="1">
    <oc r="A1532">
      <v>1533</v>
    </oc>
    <nc r="A1532">
      <v>1530</v>
    </nc>
  </rcc>
  <rcc rId="853" sId="1" odxf="1" dxf="1">
    <oc r="A1533">
      <v>1534</v>
    </oc>
    <nc r="A1533">
      <v>1531</v>
    </nc>
    <odxf>
      <border outline="0">
        <top style="thin">
          <color indexed="64"/>
        </top>
      </border>
    </odxf>
    <ndxf>
      <border outline="0">
        <top/>
      </border>
    </ndxf>
  </rcc>
  <rcc rId="854" sId="1">
    <oc r="A1534">
      <v>1535</v>
    </oc>
    <nc r="A1534">
      <v>1532</v>
    </nc>
  </rcc>
  <rcc rId="855" sId="1" odxf="1" dxf="1">
    <oc r="A1535">
      <v>1536</v>
    </oc>
    <nc r="A1535">
      <v>1533</v>
    </nc>
    <odxf>
      <border outline="0">
        <top style="thin">
          <color indexed="64"/>
        </top>
      </border>
    </odxf>
    <ndxf>
      <border outline="0">
        <top/>
      </border>
    </ndxf>
  </rcc>
  <rcc rId="856" sId="1">
    <oc r="A1536">
      <v>1537</v>
    </oc>
    <nc r="A1536">
      <v>1534</v>
    </nc>
  </rcc>
  <rcc rId="857" sId="1" odxf="1" dxf="1">
    <oc r="A1537">
      <v>1538</v>
    </oc>
    <nc r="A1537">
      <v>1535</v>
    </nc>
    <odxf>
      <border outline="0">
        <top style="thin">
          <color indexed="64"/>
        </top>
      </border>
    </odxf>
    <ndxf>
      <border outline="0">
        <top/>
      </border>
    </ndxf>
  </rcc>
  <rcc rId="858" sId="1">
    <oc r="A1538">
      <v>1539</v>
    </oc>
    <nc r="A1538">
      <v>1536</v>
    </nc>
  </rcc>
  <rcc rId="859" sId="1" odxf="1" dxf="1">
    <oc r="A1539">
      <v>1540</v>
    </oc>
    <nc r="A1539">
      <v>1537</v>
    </nc>
    <odxf>
      <border outline="0">
        <top style="thin">
          <color indexed="64"/>
        </top>
      </border>
    </odxf>
    <ndxf>
      <border outline="0">
        <top/>
      </border>
    </ndxf>
  </rcc>
  <rcc rId="860" sId="1">
    <oc r="A1540">
      <v>1541</v>
    </oc>
    <nc r="A1540">
      <v>1538</v>
    </nc>
  </rcc>
  <rcc rId="861" sId="1" odxf="1" dxf="1">
    <oc r="A1541">
      <v>1542</v>
    </oc>
    <nc r="A1541">
      <v>1539</v>
    </nc>
    <odxf>
      <border outline="0">
        <top style="thin">
          <color indexed="64"/>
        </top>
      </border>
    </odxf>
    <ndxf>
      <border outline="0">
        <top/>
      </border>
    </ndxf>
  </rcc>
  <rcc rId="862" sId="1">
    <oc r="A1542">
      <v>1543</v>
    </oc>
    <nc r="A1542">
      <v>1540</v>
    </nc>
  </rcc>
  <rcc rId="863" sId="1" odxf="1" dxf="1">
    <oc r="A1543">
      <v>1544</v>
    </oc>
    <nc r="A1543">
      <v>1541</v>
    </nc>
    <odxf>
      <border outline="0">
        <top style="thin">
          <color indexed="64"/>
        </top>
      </border>
    </odxf>
    <ndxf>
      <border outline="0">
        <top/>
      </border>
    </ndxf>
  </rcc>
  <rcc rId="864" sId="1">
    <oc r="A1544">
      <v>1545</v>
    </oc>
    <nc r="A1544">
      <v>1542</v>
    </nc>
  </rcc>
  <rcc rId="865" sId="1" odxf="1" dxf="1">
    <oc r="A1545">
      <v>1546</v>
    </oc>
    <nc r="A1545">
      <v>1543</v>
    </nc>
    <odxf>
      <border outline="0">
        <top style="thin">
          <color indexed="64"/>
        </top>
      </border>
    </odxf>
    <ndxf>
      <border outline="0">
        <top/>
      </border>
    </ndxf>
  </rcc>
  <rcc rId="866" sId="1">
    <oc r="A1546">
      <v>1547</v>
    </oc>
    <nc r="A1546">
      <v>1544</v>
    </nc>
  </rcc>
  <rcc rId="867" sId="1" odxf="1" dxf="1">
    <oc r="A1547">
      <v>1548</v>
    </oc>
    <nc r="A1547">
      <v>1545</v>
    </nc>
    <odxf>
      <border outline="0">
        <top style="thin">
          <color indexed="64"/>
        </top>
      </border>
    </odxf>
    <ndxf>
      <border outline="0">
        <top/>
      </border>
    </ndxf>
  </rcc>
  <rcc rId="868" sId="1">
    <oc r="A1548">
      <v>1549</v>
    </oc>
    <nc r="A1548">
      <v>1546</v>
    </nc>
  </rcc>
  <rcc rId="869" sId="1" odxf="1" dxf="1">
    <oc r="A1549">
      <v>1550</v>
    </oc>
    <nc r="A1549">
      <v>1547</v>
    </nc>
    <odxf>
      <border outline="0">
        <top style="thin">
          <color indexed="64"/>
        </top>
      </border>
    </odxf>
    <ndxf>
      <border outline="0">
        <top/>
      </border>
    </ndxf>
  </rcc>
  <rcc rId="870" sId="1">
    <oc r="A1550">
      <v>1551</v>
    </oc>
    <nc r="A1550">
      <v>1548</v>
    </nc>
  </rcc>
  <rcc rId="871" sId="1" odxf="1" dxf="1">
    <oc r="A1551">
      <v>1552</v>
    </oc>
    <nc r="A1551">
      <v>1549</v>
    </nc>
    <odxf>
      <border outline="0">
        <top style="thin">
          <color indexed="64"/>
        </top>
      </border>
    </odxf>
    <ndxf>
      <border outline="0">
        <top/>
      </border>
    </ndxf>
  </rcc>
  <rcc rId="872" sId="1">
    <oc r="A1552">
      <v>1553</v>
    </oc>
    <nc r="A1552">
      <v>1550</v>
    </nc>
  </rcc>
  <rcc rId="873" sId="1" odxf="1" dxf="1">
    <oc r="A1553">
      <v>1554</v>
    </oc>
    <nc r="A1553">
      <v>1551</v>
    </nc>
    <odxf>
      <border outline="0">
        <top style="thin">
          <color indexed="64"/>
        </top>
      </border>
    </odxf>
    <ndxf>
      <border outline="0">
        <top/>
      </border>
    </ndxf>
  </rcc>
  <rcc rId="874" sId="1">
    <oc r="A1554">
      <v>1555</v>
    </oc>
    <nc r="A1554">
      <v>1552</v>
    </nc>
  </rcc>
  <rcc rId="875" sId="1" odxf="1" dxf="1">
    <oc r="A1555">
      <v>1556</v>
    </oc>
    <nc r="A1555">
      <v>1553</v>
    </nc>
    <odxf>
      <border outline="0">
        <top style="thin">
          <color indexed="64"/>
        </top>
      </border>
    </odxf>
    <ndxf>
      <border outline="0">
        <top/>
      </border>
    </ndxf>
  </rcc>
  <rcc rId="876" sId="1">
    <oc r="A1556">
      <v>1557</v>
    </oc>
    <nc r="A1556">
      <v>1554</v>
    </nc>
  </rcc>
  <rcc rId="877" sId="1" odxf="1" dxf="1">
    <oc r="A1557">
      <v>1558</v>
    </oc>
    <nc r="A1557">
      <v>1555</v>
    </nc>
    <odxf>
      <border outline="0">
        <top style="thin">
          <color indexed="64"/>
        </top>
      </border>
    </odxf>
    <ndxf>
      <border outline="0">
        <top/>
      </border>
    </ndxf>
  </rcc>
  <rcc rId="878" sId="1">
    <oc r="A1558">
      <v>1559</v>
    </oc>
    <nc r="A1558">
      <v>1556</v>
    </nc>
  </rcc>
  <rcc rId="879" sId="1" odxf="1" dxf="1">
    <oc r="A1559">
      <v>1560</v>
    </oc>
    <nc r="A1559">
      <v>1557</v>
    </nc>
    <odxf>
      <border outline="0">
        <top style="thin">
          <color indexed="64"/>
        </top>
      </border>
    </odxf>
    <ndxf>
      <border outline="0">
        <top/>
      </border>
    </ndxf>
  </rcc>
  <rcc rId="880" sId="1">
    <oc r="A1560">
      <v>1561</v>
    </oc>
    <nc r="A1560">
      <v>1558</v>
    </nc>
  </rcc>
  <rcc rId="881" sId="1" odxf="1" dxf="1">
    <oc r="A1561">
      <v>1562</v>
    </oc>
    <nc r="A1561">
      <v>1559</v>
    </nc>
    <odxf>
      <border outline="0">
        <top style="thin">
          <color indexed="64"/>
        </top>
      </border>
    </odxf>
    <ndxf>
      <border outline="0">
        <top/>
      </border>
    </ndxf>
  </rcc>
  <rcc rId="882" sId="1">
    <oc r="A1562">
      <v>1563</v>
    </oc>
    <nc r="A1562">
      <v>1560</v>
    </nc>
  </rcc>
  <rcc rId="883" sId="1" odxf="1" dxf="1">
    <oc r="A1563">
      <v>1564</v>
    </oc>
    <nc r="A1563">
      <v>1561</v>
    </nc>
    <odxf>
      <border outline="0">
        <top style="thin">
          <color indexed="64"/>
        </top>
      </border>
    </odxf>
    <ndxf>
      <border outline="0">
        <top/>
      </border>
    </ndxf>
  </rcc>
  <rcc rId="884" sId="1">
    <oc r="A1564">
      <v>1565</v>
    </oc>
    <nc r="A1564">
      <v>1562</v>
    </nc>
  </rcc>
  <rcc rId="885" sId="1" odxf="1" dxf="1">
    <oc r="A1565">
      <v>1566</v>
    </oc>
    <nc r="A1565">
      <v>1563</v>
    </nc>
    <odxf>
      <border outline="0">
        <top style="thin">
          <color indexed="64"/>
        </top>
      </border>
    </odxf>
    <ndxf>
      <border outline="0">
        <top/>
      </border>
    </ndxf>
  </rcc>
  <rcc rId="886" sId="1">
    <oc r="A1566">
      <v>1567</v>
    </oc>
    <nc r="A1566">
      <v>1564</v>
    </nc>
  </rcc>
  <rcc rId="887" sId="1" odxf="1" dxf="1">
    <oc r="A1567">
      <v>1568</v>
    </oc>
    <nc r="A1567">
      <v>1565</v>
    </nc>
    <odxf>
      <border outline="0">
        <top style="thin">
          <color indexed="64"/>
        </top>
      </border>
    </odxf>
    <ndxf>
      <border outline="0">
        <top/>
      </border>
    </ndxf>
  </rcc>
  <rcc rId="888" sId="1">
    <oc r="A1568">
      <v>1569</v>
    </oc>
    <nc r="A1568">
      <v>1566</v>
    </nc>
  </rcc>
  <rcc rId="889" sId="1" odxf="1" dxf="1">
    <oc r="A1569">
      <v>1570</v>
    </oc>
    <nc r="A1569">
      <v>1567</v>
    </nc>
    <odxf>
      <border outline="0">
        <top style="thin">
          <color indexed="64"/>
        </top>
      </border>
    </odxf>
    <ndxf>
      <border outline="0">
        <top/>
      </border>
    </ndxf>
  </rcc>
  <rcc rId="890" sId="1">
    <oc r="A1570">
      <v>1571</v>
    </oc>
    <nc r="A1570">
      <v>1568</v>
    </nc>
  </rcc>
  <rcc rId="891" sId="1" odxf="1" dxf="1">
    <oc r="A1571">
      <v>1572</v>
    </oc>
    <nc r="A1571">
      <v>1569</v>
    </nc>
    <odxf>
      <border outline="0">
        <top style="thin">
          <color indexed="64"/>
        </top>
      </border>
    </odxf>
    <ndxf>
      <border outline="0">
        <top/>
      </border>
    </ndxf>
  </rcc>
  <rcc rId="892" sId="1">
    <oc r="A1572">
      <v>1573</v>
    </oc>
    <nc r="A1572">
      <v>1570</v>
    </nc>
  </rcc>
  <rcc rId="893" sId="1" odxf="1" dxf="1">
    <oc r="A1573">
      <v>1574</v>
    </oc>
    <nc r="A1573">
      <v>1571</v>
    </nc>
    <odxf>
      <border outline="0">
        <top style="thin">
          <color indexed="64"/>
        </top>
      </border>
    </odxf>
    <ndxf>
      <border outline="0">
        <top/>
      </border>
    </ndxf>
  </rcc>
  <rcc rId="894" sId="1">
    <oc r="A1574">
      <v>1575</v>
    </oc>
    <nc r="A1574">
      <v>1572</v>
    </nc>
  </rcc>
  <rcc rId="895" sId="1" odxf="1" dxf="1">
    <oc r="A1575">
      <v>1576</v>
    </oc>
    <nc r="A1575">
      <v>1573</v>
    </nc>
    <odxf>
      <border outline="0">
        <top style="thin">
          <color indexed="64"/>
        </top>
      </border>
    </odxf>
    <ndxf>
      <border outline="0">
        <top/>
      </border>
    </ndxf>
  </rcc>
  <rcc rId="896" sId="1">
    <oc r="A1576">
      <v>1577</v>
    </oc>
    <nc r="A1576">
      <v>1574</v>
    </nc>
  </rcc>
  <rcc rId="897" sId="1" odxf="1" dxf="1">
    <oc r="A1577">
      <v>1578</v>
    </oc>
    <nc r="A1577">
      <v>1575</v>
    </nc>
    <odxf>
      <border outline="0">
        <top style="thin">
          <color indexed="64"/>
        </top>
      </border>
    </odxf>
    <ndxf>
      <border outline="0">
        <top/>
      </border>
    </ndxf>
  </rcc>
  <rcc rId="898" sId="1">
    <oc r="A1578">
      <v>1579</v>
    </oc>
    <nc r="A1578">
      <v>1576</v>
    </nc>
  </rcc>
  <rcc rId="899" sId="1" odxf="1" dxf="1">
    <oc r="A1579">
      <v>1580</v>
    </oc>
    <nc r="A1579">
      <v>1577</v>
    </nc>
    <odxf>
      <border outline="0">
        <top style="thin">
          <color indexed="64"/>
        </top>
      </border>
    </odxf>
    <ndxf>
      <border outline="0">
        <top/>
      </border>
    </ndxf>
  </rcc>
  <rcc rId="900" sId="1">
    <oc r="A1580">
      <v>1581</v>
    </oc>
    <nc r="A1580">
      <v>1578</v>
    </nc>
  </rcc>
  <rcc rId="901" sId="1" odxf="1" dxf="1">
    <oc r="A1581">
      <v>1582</v>
    </oc>
    <nc r="A1581">
      <v>1579</v>
    </nc>
    <odxf>
      <border outline="0">
        <top style="thin">
          <color indexed="64"/>
        </top>
      </border>
    </odxf>
    <ndxf>
      <border outline="0">
        <top/>
      </border>
    </ndxf>
  </rcc>
  <rcc rId="902" sId="1">
    <oc r="A1582">
      <v>1583</v>
    </oc>
    <nc r="A1582">
      <v>1580</v>
    </nc>
  </rcc>
  <rcc rId="903" sId="1" odxf="1" dxf="1">
    <oc r="A1583">
      <v>1584</v>
    </oc>
    <nc r="A1583">
      <v>1581</v>
    </nc>
    <odxf>
      <border outline="0">
        <top style="thin">
          <color indexed="64"/>
        </top>
      </border>
    </odxf>
    <ndxf>
      <border outline="0">
        <top/>
      </border>
    </ndxf>
  </rcc>
  <rcc rId="904" sId="1">
    <oc r="A1584">
      <v>1585</v>
    </oc>
    <nc r="A1584">
      <v>1582</v>
    </nc>
  </rcc>
  <rcc rId="905" sId="1" odxf="1" dxf="1">
    <oc r="A1585">
      <v>1586</v>
    </oc>
    <nc r="A1585">
      <v>1583</v>
    </nc>
    <odxf>
      <border outline="0">
        <top style="thin">
          <color indexed="64"/>
        </top>
      </border>
    </odxf>
    <ndxf>
      <border outline="0">
        <top/>
      </border>
    </ndxf>
  </rcc>
  <rcc rId="906" sId="1">
    <oc r="A1586">
      <v>1587</v>
    </oc>
    <nc r="A1586">
      <v>1584</v>
    </nc>
  </rcc>
  <rcc rId="907" sId="1" odxf="1" dxf="1">
    <oc r="A1587">
      <v>1588</v>
    </oc>
    <nc r="A1587">
      <v>1585</v>
    </nc>
    <odxf>
      <border outline="0">
        <top style="thin">
          <color indexed="64"/>
        </top>
      </border>
    </odxf>
    <ndxf>
      <border outline="0">
        <top/>
      </border>
    </ndxf>
  </rcc>
  <rcc rId="908" sId="1">
    <oc r="A1588">
      <v>1589</v>
    </oc>
    <nc r="A1588">
      <v>1586</v>
    </nc>
  </rcc>
  <rcc rId="909" sId="1" odxf="1" dxf="1">
    <oc r="A1589">
      <v>1590</v>
    </oc>
    <nc r="A1589">
      <v>1587</v>
    </nc>
    <odxf>
      <border outline="0">
        <top style="thin">
          <color indexed="64"/>
        </top>
      </border>
    </odxf>
    <ndxf>
      <border outline="0">
        <top/>
      </border>
    </ndxf>
  </rcc>
  <rcc rId="910" sId="1">
    <oc r="A1590">
      <v>1591</v>
    </oc>
    <nc r="A1590">
      <v>1588</v>
    </nc>
  </rcc>
  <rcc rId="911" sId="1" odxf="1" dxf="1">
    <oc r="A1591">
      <v>1592</v>
    </oc>
    <nc r="A1591">
      <v>1589</v>
    </nc>
    <odxf>
      <border outline="0">
        <top style="thin">
          <color indexed="64"/>
        </top>
      </border>
    </odxf>
    <ndxf>
      <border outline="0">
        <top/>
      </border>
    </ndxf>
  </rcc>
  <rcc rId="912" sId="1">
    <oc r="A1592">
      <v>1593</v>
    </oc>
    <nc r="A1592">
      <v>1590</v>
    </nc>
  </rcc>
  <rcc rId="913" sId="1" odxf="1" dxf="1">
    <oc r="A1593">
      <v>1594</v>
    </oc>
    <nc r="A1593">
      <v>1591</v>
    </nc>
    <odxf>
      <border outline="0">
        <top style="thin">
          <color indexed="64"/>
        </top>
      </border>
    </odxf>
    <ndxf>
      <border outline="0">
        <top/>
      </border>
    </ndxf>
  </rcc>
  <rcc rId="914" sId="1">
    <oc r="A1594">
      <v>1595</v>
    </oc>
    <nc r="A1594">
      <v>1592</v>
    </nc>
  </rcc>
  <rcc rId="915" sId="1" odxf="1" dxf="1">
    <oc r="A1595">
      <v>1596</v>
    </oc>
    <nc r="A1595">
      <v>1593</v>
    </nc>
    <odxf>
      <border outline="0">
        <top style="thin">
          <color indexed="64"/>
        </top>
      </border>
    </odxf>
    <ndxf>
      <border outline="0">
        <top/>
      </border>
    </ndxf>
  </rcc>
  <rcc rId="916" sId="1" odxf="1" dxf="1">
    <oc r="A1596">
      <v>1597</v>
    </oc>
    <nc r="A1596">
      <v>1594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7" sId="1" odxf="1" dxf="1">
    <oc r="A1597">
      <v>1598</v>
    </oc>
    <nc r="A1597">
      <v>1595</v>
    </nc>
    <odxf>
      <border outline="0">
        <top style="thin">
          <color indexed="64"/>
        </top>
      </border>
    </odxf>
    <ndxf>
      <border outline="0">
        <top/>
      </border>
    </ndxf>
  </rcc>
  <rcc rId="918" sId="1">
    <oc r="A1598">
      <v>1599</v>
    </oc>
    <nc r="A1598">
      <v>1596</v>
    </nc>
  </rcc>
  <rcc rId="919" sId="1" odxf="1" dxf="1">
    <oc r="A1599">
      <v>1600</v>
    </oc>
    <nc r="A1599">
      <v>1597</v>
    </nc>
    <odxf>
      <border outline="0">
        <top style="thin">
          <color indexed="64"/>
        </top>
      </border>
    </odxf>
    <ndxf>
      <border outline="0">
        <top/>
      </border>
    </ndxf>
  </rcc>
  <rcc rId="920" sId="1">
    <oc r="A1600">
      <v>1601</v>
    </oc>
    <nc r="A1600">
      <v>1598</v>
    </nc>
  </rcc>
  <rcc rId="921" sId="1" odxf="1" dxf="1">
    <oc r="A1601">
      <v>1602</v>
    </oc>
    <nc r="A1601">
      <v>1599</v>
    </nc>
    <odxf>
      <border outline="0">
        <top style="thin">
          <color indexed="64"/>
        </top>
      </border>
    </odxf>
    <ndxf>
      <border outline="0">
        <top/>
      </border>
    </ndxf>
  </rcc>
  <rcc rId="922" sId="1">
    <oc r="A1602">
      <v>1603</v>
    </oc>
    <nc r="A1602">
      <v>1600</v>
    </nc>
  </rcc>
  <rcc rId="923" sId="1" odxf="1" dxf="1">
    <oc r="A1603">
      <v>1604</v>
    </oc>
    <nc r="A1603">
      <v>1601</v>
    </nc>
    <odxf>
      <border outline="0">
        <top style="thin">
          <color indexed="64"/>
        </top>
      </border>
    </odxf>
    <ndxf>
      <border outline="0">
        <top/>
      </border>
    </ndxf>
  </rcc>
  <rcc rId="924" sId="1">
    <oc r="A1604">
      <v>1605</v>
    </oc>
    <nc r="A1604">
      <v>1602</v>
    </nc>
  </rcc>
  <rcc rId="925" sId="1" odxf="1" dxf="1">
    <oc r="A1605">
      <v>1606</v>
    </oc>
    <nc r="A1605">
      <v>1603</v>
    </nc>
    <odxf>
      <border outline="0">
        <top style="thin">
          <color indexed="64"/>
        </top>
      </border>
    </odxf>
    <ndxf>
      <border outline="0">
        <top/>
      </border>
    </ndxf>
  </rcc>
  <rcc rId="926" sId="1">
    <oc r="A1606">
      <v>1607</v>
    </oc>
    <nc r="A1606">
      <v>1604</v>
    </nc>
  </rcc>
  <rcc rId="927" sId="1" odxf="1" dxf="1">
    <oc r="A1607">
      <v>1608</v>
    </oc>
    <nc r="A1607">
      <v>1605</v>
    </nc>
    <odxf>
      <border outline="0">
        <top style="thin">
          <color indexed="64"/>
        </top>
      </border>
    </odxf>
    <ndxf>
      <border outline="0">
        <top/>
      </border>
    </ndxf>
  </rcc>
  <rcc rId="928" sId="1">
    <oc r="A1608">
      <v>1609</v>
    </oc>
    <nc r="A1608">
      <v>1606</v>
    </nc>
  </rcc>
  <rcc rId="929" sId="1" odxf="1" dxf="1">
    <oc r="A1609">
      <v>1610</v>
    </oc>
    <nc r="A1609">
      <v>1607</v>
    </nc>
    <odxf>
      <border outline="0">
        <top style="thin">
          <color indexed="64"/>
        </top>
      </border>
    </odxf>
    <ndxf>
      <border outline="0">
        <top/>
      </border>
    </ndxf>
  </rcc>
  <rcc rId="930" sId="1">
    <oc r="A1610">
      <v>1611</v>
    </oc>
    <nc r="A1610">
      <v>1608</v>
    </nc>
  </rcc>
  <rcc rId="931" sId="1" odxf="1" dxf="1">
    <oc r="A1611">
      <v>1612</v>
    </oc>
    <nc r="A1611">
      <v>1609</v>
    </nc>
    <odxf>
      <border outline="0">
        <top style="thin">
          <color indexed="64"/>
        </top>
      </border>
    </odxf>
    <ndxf>
      <border outline="0">
        <top/>
      </border>
    </ndxf>
  </rcc>
  <rcc rId="932" sId="1">
    <oc r="A1612">
      <v>1613</v>
    </oc>
    <nc r="A1612">
      <v>1610</v>
    </nc>
  </rcc>
  <rcc rId="933" sId="1" odxf="1" dxf="1">
    <oc r="A1613">
      <v>1614</v>
    </oc>
    <nc r="A1613">
      <v>1611</v>
    </nc>
    <odxf>
      <border outline="0">
        <top style="thin">
          <color indexed="64"/>
        </top>
      </border>
    </odxf>
    <ndxf>
      <border outline="0">
        <top/>
      </border>
    </ndxf>
  </rcc>
  <rcc rId="934" sId="1">
    <oc r="A1614">
      <v>1615</v>
    </oc>
    <nc r="A1614">
      <v>1612</v>
    </nc>
  </rcc>
  <rcc rId="935" sId="1" odxf="1" dxf="1">
    <oc r="A1615">
      <v>1616</v>
    </oc>
    <nc r="A1615">
      <v>1613</v>
    </nc>
    <odxf>
      <border outline="0">
        <top style="thin">
          <color indexed="64"/>
        </top>
      </border>
    </odxf>
    <ndxf>
      <border outline="0">
        <top/>
      </border>
    </ndxf>
  </rcc>
  <rcc rId="936" sId="1">
    <oc r="A1616">
      <v>1617</v>
    </oc>
    <nc r="A1616">
      <v>1614</v>
    </nc>
  </rcc>
  <rcc rId="937" sId="1" odxf="1" dxf="1">
    <oc r="A1617">
      <v>1618</v>
    </oc>
    <nc r="A1617">
      <v>1615</v>
    </nc>
    <odxf>
      <border outline="0">
        <top style="thin">
          <color indexed="64"/>
        </top>
      </border>
    </odxf>
    <ndxf>
      <border outline="0">
        <top/>
      </border>
    </ndxf>
  </rcc>
  <rcc rId="938" sId="1">
    <oc r="A1618">
      <v>1619</v>
    </oc>
    <nc r="A1618">
      <v>1616</v>
    </nc>
  </rcc>
  <rcc rId="939" sId="1" odxf="1" dxf="1">
    <oc r="A1619">
      <v>1620</v>
    </oc>
    <nc r="A1619">
      <v>1617</v>
    </nc>
    <odxf>
      <border outline="0">
        <top style="thin">
          <color indexed="64"/>
        </top>
      </border>
    </odxf>
    <ndxf>
      <border outline="0">
        <top/>
      </border>
    </ndxf>
  </rcc>
  <rcc rId="940" sId="1">
    <oc r="A1620">
      <v>1621</v>
    </oc>
    <nc r="A1620">
      <v>1618</v>
    </nc>
  </rcc>
  <rcc rId="941" sId="1" odxf="1" dxf="1">
    <oc r="A1621">
      <v>1622</v>
    </oc>
    <nc r="A1621">
      <v>1619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942" sId="1">
    <oc r="A1622">
      <v>1623</v>
    </oc>
    <nc r="A1622">
      <v>1620</v>
    </nc>
  </rcc>
  <rcc rId="943" sId="1" odxf="1" dxf="1">
    <oc r="A1623">
      <v>1624</v>
    </oc>
    <nc r="A1623">
      <v>1621</v>
    </nc>
    <odxf>
      <border outline="0">
        <top style="thin">
          <color indexed="64"/>
        </top>
      </border>
    </odxf>
    <ndxf>
      <border outline="0">
        <top/>
      </border>
    </ndxf>
  </rcc>
  <rcc rId="944" sId="1">
    <oc r="A1624">
      <v>1625</v>
    </oc>
    <nc r="A1624">
      <v>1622</v>
    </nc>
  </rcc>
  <rcc rId="945" sId="1" odxf="1" dxf="1">
    <oc r="A1625">
      <v>1626</v>
    </oc>
    <nc r="A1625">
      <v>1623</v>
    </nc>
    <odxf>
      <border outline="0">
        <top style="thin">
          <color indexed="64"/>
        </top>
      </border>
    </odxf>
    <ndxf>
      <border outline="0">
        <top/>
      </border>
    </ndxf>
  </rcc>
  <rcc rId="946" sId="1">
    <oc r="A1626">
      <v>1627</v>
    </oc>
    <nc r="A1626">
      <v>1624</v>
    </nc>
  </rcc>
  <rcc rId="947" sId="1" odxf="1" dxf="1">
    <oc r="A1627">
      <v>1628</v>
    </oc>
    <nc r="A1627">
      <v>1625</v>
    </nc>
    <odxf>
      <border outline="0">
        <top style="thin">
          <color indexed="64"/>
        </top>
      </border>
    </odxf>
    <ndxf>
      <border outline="0">
        <top/>
      </border>
    </ndxf>
  </rcc>
  <rcc rId="948" sId="1">
    <oc r="A1628">
      <v>1629</v>
    </oc>
    <nc r="A1628">
      <v>1626</v>
    </nc>
  </rcc>
  <rcc rId="949" sId="1" odxf="1" dxf="1">
    <oc r="A1629">
      <v>1630</v>
    </oc>
    <nc r="A1629">
      <v>1627</v>
    </nc>
    <odxf>
      <border outline="0">
        <top style="thin">
          <color indexed="64"/>
        </top>
      </border>
    </odxf>
    <ndxf>
      <border outline="0">
        <top/>
      </border>
    </ndxf>
  </rcc>
  <rcc rId="950" sId="1">
    <oc r="A1630">
      <v>1631</v>
    </oc>
    <nc r="A1630">
      <v>1628</v>
    </nc>
  </rcc>
  <rcc rId="951" sId="1" odxf="1" dxf="1">
    <oc r="A1631">
      <v>1632</v>
    </oc>
    <nc r="A1631">
      <v>1629</v>
    </nc>
    <odxf>
      <border outline="0">
        <top style="thin">
          <color indexed="64"/>
        </top>
      </border>
    </odxf>
    <ndxf>
      <border outline="0">
        <top/>
      </border>
    </ndxf>
  </rcc>
  <rcc rId="952" sId="1">
    <oc r="A1632">
      <v>1633</v>
    </oc>
    <nc r="A1632">
      <v>1630</v>
    </nc>
  </rcc>
  <rcc rId="953" sId="1" odxf="1" dxf="1">
    <oc r="A1633">
      <v>1634</v>
    </oc>
    <nc r="A1633">
      <v>1631</v>
    </nc>
    <odxf>
      <border outline="0">
        <top style="thin">
          <color indexed="64"/>
        </top>
      </border>
    </odxf>
    <ndxf>
      <border outline="0">
        <top/>
      </border>
    </ndxf>
  </rcc>
  <rcc rId="954" sId="1">
    <oc r="A1634">
      <v>1635</v>
    </oc>
    <nc r="A1634">
      <v>1632</v>
    </nc>
  </rcc>
  <rcc rId="955" sId="1" odxf="1" dxf="1">
    <oc r="A1635">
      <v>1636</v>
    </oc>
    <nc r="A1635">
      <v>1633</v>
    </nc>
    <odxf>
      <border outline="0">
        <top style="thin">
          <color indexed="64"/>
        </top>
      </border>
    </odxf>
    <ndxf>
      <border outline="0">
        <top/>
      </border>
    </ndxf>
  </rcc>
  <rcc rId="956" sId="1">
    <oc r="A1636">
      <v>1637</v>
    </oc>
    <nc r="A1636">
      <v>1634</v>
    </nc>
  </rcc>
  <rcc rId="957" sId="1" odxf="1" dxf="1">
    <oc r="A1637">
      <v>1638</v>
    </oc>
    <nc r="A1637">
      <v>1635</v>
    </nc>
    <odxf>
      <border outline="0">
        <top style="thin">
          <color indexed="64"/>
        </top>
      </border>
    </odxf>
    <ndxf>
      <border outline="0">
        <top/>
      </border>
    </ndxf>
  </rcc>
  <rcc rId="958" sId="1">
    <oc r="A1638">
      <v>1639</v>
    </oc>
    <nc r="A1638">
      <v>1636</v>
    </nc>
  </rcc>
  <rcc rId="959" sId="1" odxf="1" dxf="1">
    <oc r="A1639">
      <v>1640</v>
    </oc>
    <nc r="A1639">
      <v>1637</v>
    </nc>
    <odxf>
      <border outline="0">
        <top style="thin">
          <color indexed="64"/>
        </top>
      </border>
    </odxf>
    <ndxf>
      <border outline="0">
        <top/>
      </border>
    </ndxf>
  </rcc>
  <rcc rId="960" sId="1">
    <oc r="A1640">
      <v>1641</v>
    </oc>
    <nc r="A1640">
      <v>1638</v>
    </nc>
  </rcc>
  <rcc rId="961" sId="1" odxf="1" dxf="1">
    <oc r="A1641">
      <v>1642</v>
    </oc>
    <nc r="A1641">
      <v>1639</v>
    </nc>
    <odxf>
      <border outline="0">
        <top style="thin">
          <color indexed="64"/>
        </top>
      </border>
    </odxf>
    <ndxf>
      <border outline="0">
        <top/>
      </border>
    </ndxf>
  </rcc>
  <rcc rId="962" sId="1">
    <oc r="A1642">
      <v>1643</v>
    </oc>
    <nc r="A1642">
      <v>1640</v>
    </nc>
  </rcc>
  <rcc rId="963" sId="1" odxf="1" dxf="1">
    <oc r="A1643">
      <v>1644</v>
    </oc>
    <nc r="A1643">
      <v>1641</v>
    </nc>
    <odxf>
      <border outline="0">
        <top style="thin">
          <color indexed="64"/>
        </top>
      </border>
    </odxf>
    <ndxf>
      <border outline="0">
        <top/>
      </border>
    </ndxf>
  </rcc>
  <rcc rId="964" sId="1">
    <oc r="A1644">
      <v>1645</v>
    </oc>
    <nc r="A1644">
      <v>1642</v>
    </nc>
  </rcc>
  <rcc rId="965" sId="1" odxf="1" dxf="1">
    <oc r="A1645">
      <v>1646</v>
    </oc>
    <nc r="A1645">
      <v>1643</v>
    </nc>
    <odxf>
      <border outline="0">
        <top style="thin">
          <color indexed="64"/>
        </top>
      </border>
    </odxf>
    <ndxf>
      <border outline="0">
        <top/>
      </border>
    </ndxf>
  </rcc>
  <rcc rId="966" sId="1">
    <oc r="A1646">
      <v>1647</v>
    </oc>
    <nc r="A1646">
      <v>1644</v>
    </nc>
  </rcc>
  <rcc rId="967" sId="1" odxf="1" dxf="1">
    <oc r="A1647">
      <v>1648</v>
    </oc>
    <nc r="A1647">
      <v>1645</v>
    </nc>
    <odxf>
      <border outline="0">
        <top style="thin">
          <color indexed="64"/>
        </top>
      </border>
    </odxf>
    <ndxf>
      <border outline="0">
        <top/>
      </border>
    </ndxf>
  </rcc>
  <rcc rId="968" sId="1">
    <oc r="A1648">
      <v>1649</v>
    </oc>
    <nc r="A1648">
      <v>1646</v>
    </nc>
  </rcc>
  <rcc rId="969" sId="1" odxf="1" dxf="1">
    <oc r="A1649">
      <v>1650</v>
    </oc>
    <nc r="A1649">
      <v>1647</v>
    </nc>
    <odxf>
      <border outline="0">
        <top style="thin">
          <color indexed="64"/>
        </top>
      </border>
    </odxf>
    <ndxf>
      <border outline="0">
        <top/>
      </border>
    </ndxf>
  </rcc>
  <rcc rId="970" sId="1">
    <oc r="A1650">
      <v>1651</v>
    </oc>
    <nc r="A1650">
      <v>1648</v>
    </nc>
  </rcc>
  <rcc rId="971" sId="1" odxf="1" dxf="1">
    <oc r="A1651">
      <v>1652</v>
    </oc>
    <nc r="A1651">
      <v>1649</v>
    </nc>
    <odxf>
      <border outline="0">
        <top style="thin">
          <color indexed="64"/>
        </top>
      </border>
    </odxf>
    <ndxf>
      <border outline="0">
        <top/>
      </border>
    </ndxf>
  </rcc>
  <rcc rId="972" sId="1">
    <oc r="A1652">
      <v>1653</v>
    </oc>
    <nc r="A1652">
      <v>1650</v>
    </nc>
  </rcc>
  <rcc rId="973" sId="1" odxf="1" dxf="1">
    <oc r="A1653">
      <v>1654</v>
    </oc>
    <nc r="A1653">
      <v>1651</v>
    </nc>
    <odxf>
      <border outline="0">
        <top style="thin">
          <color indexed="64"/>
        </top>
      </border>
    </odxf>
    <ndxf>
      <border outline="0">
        <top/>
      </border>
    </ndxf>
  </rcc>
  <rcc rId="974" sId="1">
    <oc r="A1654">
      <v>1655</v>
    </oc>
    <nc r="A1654">
      <v>1652</v>
    </nc>
  </rcc>
  <rcc rId="975" sId="1" odxf="1" dxf="1">
    <oc r="A1655">
      <v>1656</v>
    </oc>
    <nc r="A1655">
      <v>1653</v>
    </nc>
    <odxf>
      <border outline="0">
        <top style="thin">
          <color indexed="64"/>
        </top>
      </border>
    </odxf>
    <ndxf>
      <border outline="0">
        <top/>
      </border>
    </ndxf>
  </rcc>
  <rcc rId="976" sId="1">
    <oc r="A1656">
      <v>1657</v>
    </oc>
    <nc r="A1656">
      <v>1654</v>
    </nc>
  </rcc>
  <rcc rId="977" sId="1" odxf="1" dxf="1">
    <oc r="A1657">
      <v>1658</v>
    </oc>
    <nc r="A1657">
      <v>1655</v>
    </nc>
    <odxf>
      <border outline="0">
        <top style="thin">
          <color indexed="64"/>
        </top>
      </border>
    </odxf>
    <ndxf>
      <border outline="0">
        <top/>
      </border>
    </ndxf>
  </rcc>
  <rcc rId="978" sId="1">
    <oc r="A1658">
      <v>1659</v>
    </oc>
    <nc r="A1658">
      <v>1656</v>
    </nc>
  </rcc>
  <rcc rId="979" sId="1" odxf="1" dxf="1">
    <oc r="A1659">
      <v>1660</v>
    </oc>
    <nc r="A1659">
      <v>1657</v>
    </nc>
    <odxf>
      <border outline="0">
        <top style="thin">
          <color indexed="64"/>
        </top>
      </border>
    </odxf>
    <ndxf>
      <border outline="0">
        <top/>
      </border>
    </ndxf>
  </rcc>
  <rcc rId="980" sId="1">
    <oc r="A1660">
      <v>1661</v>
    </oc>
    <nc r="A1660">
      <v>1658</v>
    </nc>
  </rcc>
  <rcc rId="981" sId="1" odxf="1" dxf="1">
    <oc r="A1661">
      <v>1662</v>
    </oc>
    <nc r="A1661">
      <v>1659</v>
    </nc>
    <odxf>
      <border outline="0">
        <top style="thin">
          <color indexed="64"/>
        </top>
      </border>
    </odxf>
    <ndxf>
      <border outline="0">
        <top/>
      </border>
    </ndxf>
  </rcc>
  <rcc rId="982" sId="1">
    <oc r="A1662">
      <v>1663</v>
    </oc>
    <nc r="A1662">
      <v>1660</v>
    </nc>
  </rcc>
  <rcc rId="983" sId="1" odxf="1" dxf="1">
    <oc r="A1663">
      <v>1664</v>
    </oc>
    <nc r="A1663">
      <v>1661</v>
    </nc>
    <odxf>
      <border outline="0">
        <top style="thin">
          <color indexed="64"/>
        </top>
      </border>
    </odxf>
    <ndxf>
      <border outline="0">
        <top/>
      </border>
    </ndxf>
  </rcc>
  <rcc rId="984" sId="1">
    <oc r="A1664">
      <v>1665</v>
    </oc>
    <nc r="A1664">
      <v>1662</v>
    </nc>
  </rcc>
  <rcc rId="985" sId="1" odxf="1" dxf="1">
    <oc r="A1665">
      <v>1666</v>
    </oc>
    <nc r="A1665">
      <v>1663</v>
    </nc>
    <odxf>
      <border outline="0">
        <top style="thin">
          <color indexed="64"/>
        </top>
      </border>
    </odxf>
    <ndxf>
      <border outline="0">
        <top/>
      </border>
    </ndxf>
  </rcc>
  <rcc rId="986" sId="1">
    <oc r="A1666">
      <v>1667</v>
    </oc>
    <nc r="A1666">
      <v>1664</v>
    </nc>
  </rcc>
  <rcc rId="987" sId="1" odxf="1" dxf="1">
    <oc r="A1667">
      <v>1668</v>
    </oc>
    <nc r="A1667">
      <v>1665</v>
    </nc>
    <odxf>
      <border outline="0">
        <top style="thin">
          <color indexed="64"/>
        </top>
      </border>
    </odxf>
    <ndxf>
      <border outline="0">
        <top/>
      </border>
    </ndxf>
  </rcc>
  <rcc rId="988" sId="1">
    <oc r="A1668">
      <v>1669</v>
    </oc>
    <nc r="A1668">
      <v>1666</v>
    </nc>
  </rcc>
  <rcc rId="989" sId="1" odxf="1" dxf="1">
    <oc r="A1669">
      <v>1670</v>
    </oc>
    <nc r="A1669">
      <v>1667</v>
    </nc>
    <odxf>
      <border outline="0">
        <top style="thin">
          <color indexed="64"/>
        </top>
      </border>
    </odxf>
    <ndxf>
      <border outline="0">
        <top/>
      </border>
    </ndxf>
  </rcc>
  <rcc rId="990" sId="1">
    <oc r="A1670">
      <v>1671</v>
    </oc>
    <nc r="A1670">
      <v>1668</v>
    </nc>
  </rcc>
  <rcc rId="991" sId="1" odxf="1" dxf="1">
    <oc r="A1671">
      <v>1672</v>
    </oc>
    <nc r="A1671">
      <v>1669</v>
    </nc>
    <odxf>
      <border outline="0">
        <top style="thin">
          <color indexed="64"/>
        </top>
      </border>
    </odxf>
    <ndxf>
      <border outline="0">
        <top/>
      </border>
    </ndxf>
  </rcc>
  <rcc rId="992" sId="1">
    <oc r="A1672">
      <v>1673</v>
    </oc>
    <nc r="A1672">
      <v>1670</v>
    </nc>
  </rcc>
  <rcc rId="993" sId="1" odxf="1" dxf="1">
    <oc r="A1673">
      <v>1674</v>
    </oc>
    <nc r="A1673">
      <v>1671</v>
    </nc>
    <odxf>
      <border outline="0">
        <top style="thin">
          <color indexed="64"/>
        </top>
      </border>
    </odxf>
    <ndxf>
      <border outline="0">
        <top/>
      </border>
    </ndxf>
  </rcc>
  <rcc rId="994" sId="1">
    <oc r="A1674">
      <v>1675</v>
    </oc>
    <nc r="A1674">
      <v>1672</v>
    </nc>
  </rcc>
  <rcc rId="995" sId="1" odxf="1" dxf="1">
    <oc r="A1675">
      <v>1676</v>
    </oc>
    <nc r="A1675">
      <v>1673</v>
    </nc>
    <odxf>
      <border outline="0">
        <top style="thin">
          <color indexed="64"/>
        </top>
      </border>
    </odxf>
    <ndxf>
      <border outline="0">
        <top/>
      </border>
    </ndxf>
  </rcc>
  <rcc rId="996" sId="1">
    <oc r="A1676">
      <v>1677</v>
    </oc>
    <nc r="A1676">
      <v>1674</v>
    </nc>
  </rcc>
  <rcc rId="997" sId="1" odxf="1" dxf="1">
    <oc r="A1677">
      <v>1678</v>
    </oc>
    <nc r="A1677">
      <v>1675</v>
    </nc>
    <odxf>
      <border outline="0">
        <top style="thin">
          <color indexed="64"/>
        </top>
      </border>
    </odxf>
    <ndxf>
      <border outline="0">
        <top/>
      </border>
    </ndxf>
  </rcc>
  <rcc rId="998" sId="1">
    <oc r="A1678">
      <v>1679</v>
    </oc>
    <nc r="A1678">
      <v>1676</v>
    </nc>
  </rcc>
  <rcc rId="999" sId="1" odxf="1" dxf="1">
    <oc r="A1679">
      <v>1680</v>
    </oc>
    <nc r="A1679">
      <v>1677</v>
    </nc>
    <odxf>
      <border outline="0">
        <top style="thin">
          <color indexed="64"/>
        </top>
      </border>
    </odxf>
    <ndxf>
      <border outline="0">
        <top/>
      </border>
    </ndxf>
  </rcc>
  <rcc rId="1000" sId="1">
    <oc r="A1680">
      <v>1681</v>
    </oc>
    <nc r="A1680">
      <v>1678</v>
    </nc>
  </rcc>
  <rcc rId="1001" sId="1" odxf="1" dxf="1">
    <oc r="A1681">
      <v>1682</v>
    </oc>
    <nc r="A1681">
      <v>1679</v>
    </nc>
    <odxf>
      <border outline="0">
        <top style="thin">
          <color indexed="64"/>
        </top>
      </border>
    </odxf>
    <ndxf>
      <border outline="0">
        <top/>
      </border>
    </ndxf>
  </rcc>
  <rcc rId="1002" sId="1">
    <oc r="A1682">
      <v>1683</v>
    </oc>
    <nc r="A1682">
      <v>1680</v>
    </nc>
  </rcc>
  <rcc rId="1003" sId="1" odxf="1" dxf="1">
    <oc r="A1683">
      <v>1684</v>
    </oc>
    <nc r="A1683">
      <v>1681</v>
    </nc>
    <odxf>
      <border outline="0">
        <top style="thin">
          <color indexed="64"/>
        </top>
      </border>
    </odxf>
    <ndxf>
      <border outline="0">
        <top/>
      </border>
    </ndxf>
  </rcc>
  <rcc rId="1004" sId="1">
    <oc r="A1684">
      <v>1685</v>
    </oc>
    <nc r="A1684">
      <v>1682</v>
    </nc>
  </rcc>
  <rcc rId="1005" sId="1" odxf="1" dxf="1">
    <oc r="A1685">
      <v>1686</v>
    </oc>
    <nc r="A1685">
      <v>1683</v>
    </nc>
    <odxf>
      <border outline="0">
        <top style="thin">
          <color indexed="64"/>
        </top>
      </border>
    </odxf>
    <ndxf>
      <border outline="0">
        <top/>
      </border>
    </ndxf>
  </rcc>
  <rcc rId="1006" sId="1">
    <oc r="A1686">
      <v>1687</v>
    </oc>
    <nc r="A1686">
      <v>1684</v>
    </nc>
  </rcc>
  <rcc rId="1007" sId="1" odxf="1" dxf="1">
    <oc r="A1687">
      <v>1688</v>
    </oc>
    <nc r="A1687">
      <v>1685</v>
    </nc>
    <odxf>
      <border outline="0">
        <top style="thin">
          <color indexed="64"/>
        </top>
      </border>
    </odxf>
    <ndxf>
      <border outline="0">
        <top/>
      </border>
    </ndxf>
  </rcc>
  <rcc rId="1008" sId="1">
    <oc r="A1688">
      <v>1689</v>
    </oc>
    <nc r="A1688">
      <v>1686</v>
    </nc>
  </rcc>
  <rcc rId="1009" sId="1" odxf="1" dxf="1">
    <oc r="A1689">
      <v>1690</v>
    </oc>
    <nc r="A1689">
      <v>1687</v>
    </nc>
    <odxf>
      <border outline="0">
        <top style="thin">
          <color indexed="64"/>
        </top>
      </border>
    </odxf>
    <ndxf>
      <border outline="0">
        <top/>
      </border>
    </ndxf>
  </rcc>
  <rcc rId="1010" sId="1">
    <oc r="A1690">
      <v>1691</v>
    </oc>
    <nc r="A1690">
      <v>1688</v>
    </nc>
  </rcc>
  <rcc rId="1011" sId="1" odxf="1" dxf="1">
    <oc r="A1691">
      <v>1692</v>
    </oc>
    <nc r="A1691">
      <v>1689</v>
    </nc>
    <odxf>
      <border outline="0">
        <top style="thin">
          <color indexed="64"/>
        </top>
      </border>
    </odxf>
    <ndxf>
      <border outline="0">
        <top/>
      </border>
    </ndxf>
  </rcc>
  <rcc rId="1012" sId="1">
    <oc r="A1692">
      <v>1693</v>
    </oc>
    <nc r="A1692">
      <v>1690</v>
    </nc>
  </rcc>
  <rcc rId="1013" sId="1" odxf="1" dxf="1">
    <oc r="A1693">
      <v>1694</v>
    </oc>
    <nc r="A1693">
      <v>1691</v>
    </nc>
    <odxf>
      <border outline="0">
        <top style="thin">
          <color indexed="64"/>
        </top>
      </border>
    </odxf>
    <ndxf>
      <border outline="0">
        <top/>
      </border>
    </ndxf>
  </rcc>
  <rcc rId="1014" sId="1">
    <oc r="A1694">
      <v>1695</v>
    </oc>
    <nc r="A1694">
      <v>1692</v>
    </nc>
  </rcc>
  <rcc rId="1015" sId="1" odxf="1" dxf="1">
    <oc r="A1695">
      <v>1696</v>
    </oc>
    <nc r="A1695">
      <v>1693</v>
    </nc>
    <odxf>
      <border outline="0">
        <top style="thin">
          <color indexed="64"/>
        </top>
      </border>
    </odxf>
    <ndxf>
      <border outline="0">
        <top/>
      </border>
    </ndxf>
  </rcc>
  <rcc rId="1016" sId="1">
    <oc r="A1696">
      <v>1697</v>
    </oc>
    <nc r="A1696">
      <v>1694</v>
    </nc>
  </rcc>
  <rcc rId="1017" sId="1" odxf="1" dxf="1">
    <oc r="A1697">
      <v>1698</v>
    </oc>
    <nc r="A1697">
      <v>1695</v>
    </nc>
    <odxf>
      <border outline="0">
        <top style="thin">
          <color indexed="64"/>
        </top>
      </border>
    </odxf>
    <ndxf>
      <border outline="0">
        <top/>
      </border>
    </ndxf>
  </rcc>
  <rcc rId="1018" sId="1">
    <oc r="A1698">
      <v>1699</v>
    </oc>
    <nc r="A1698">
      <v>1696</v>
    </nc>
  </rcc>
  <rcc rId="1019" sId="1" odxf="1" dxf="1">
    <oc r="A1699">
      <v>1700</v>
    </oc>
    <nc r="A1699">
      <v>1697</v>
    </nc>
    <odxf>
      <border outline="0">
        <top style="thin">
          <color indexed="64"/>
        </top>
      </border>
    </odxf>
    <ndxf>
      <border outline="0">
        <top/>
      </border>
    </ndxf>
  </rcc>
  <rcc rId="1020" sId="1">
    <oc r="A1700">
      <v>1701</v>
    </oc>
    <nc r="A1700">
      <v>1698</v>
    </nc>
  </rcc>
  <rcc rId="1021" sId="1" odxf="1" dxf="1">
    <oc r="A1701">
      <v>1702</v>
    </oc>
    <nc r="A1701">
      <v>1699</v>
    </nc>
    <odxf>
      <border outline="0">
        <top style="thin">
          <color indexed="64"/>
        </top>
      </border>
    </odxf>
    <ndxf>
      <border outline="0">
        <top/>
      </border>
    </ndxf>
  </rcc>
  <rcc rId="1022" sId="1">
    <oc r="A1702">
      <v>1703</v>
    </oc>
    <nc r="A1702">
      <v>1700</v>
    </nc>
  </rcc>
  <rcc rId="1023" sId="1" odxf="1" dxf="1">
    <oc r="A1703">
      <v>1704</v>
    </oc>
    <nc r="A1703">
      <v>1701</v>
    </nc>
    <odxf>
      <border outline="0">
        <top style="thin">
          <color indexed="64"/>
        </top>
      </border>
    </odxf>
    <ndxf>
      <border outline="0">
        <top/>
      </border>
    </ndxf>
  </rcc>
  <rcc rId="1024" sId="1">
    <oc r="A1704">
      <v>1705</v>
    </oc>
    <nc r="A1704">
      <v>1702</v>
    </nc>
  </rcc>
  <rcc rId="1025" sId="1" odxf="1" dxf="1">
    <oc r="A1705">
      <v>1706</v>
    </oc>
    <nc r="A1705">
      <v>1703</v>
    </nc>
    <odxf>
      <border outline="0">
        <top style="thin">
          <color indexed="64"/>
        </top>
      </border>
    </odxf>
    <ndxf>
      <border outline="0">
        <top/>
      </border>
    </ndxf>
  </rcc>
  <rcc rId="1026" sId="1">
    <oc r="A1706">
      <v>1707</v>
    </oc>
    <nc r="A1706">
      <v>1704</v>
    </nc>
  </rcc>
  <rcc rId="1027" sId="1" odxf="1" dxf="1">
    <oc r="A1707">
      <v>1708</v>
    </oc>
    <nc r="A1707">
      <v>1705</v>
    </nc>
    <odxf>
      <border outline="0">
        <top style="thin">
          <color indexed="64"/>
        </top>
      </border>
    </odxf>
    <ndxf>
      <border outline="0">
        <top/>
      </border>
    </ndxf>
  </rcc>
  <rcc rId="1028" sId="1">
    <oc r="A1708">
      <v>1709</v>
    </oc>
    <nc r="A1708">
      <v>1706</v>
    </nc>
  </rcc>
  <rcc rId="1029" sId="1" odxf="1" dxf="1">
    <oc r="A1709">
      <v>1710</v>
    </oc>
    <nc r="A1709">
      <v>1707</v>
    </nc>
    <odxf>
      <border outline="0">
        <top style="thin">
          <color indexed="64"/>
        </top>
      </border>
    </odxf>
    <ndxf>
      <border outline="0">
        <top/>
      </border>
    </ndxf>
  </rcc>
  <rcc rId="1030" sId="1">
    <oc r="A1710">
      <v>1711</v>
    </oc>
    <nc r="A1710">
      <v>1708</v>
    </nc>
  </rcc>
  <rcc rId="1031" sId="1" odxf="1" dxf="1">
    <oc r="A1711">
      <v>1712</v>
    </oc>
    <nc r="A1711">
      <v>1709</v>
    </nc>
    <odxf>
      <border outline="0">
        <top style="thin">
          <color indexed="64"/>
        </top>
      </border>
    </odxf>
    <ndxf>
      <border outline="0">
        <top/>
      </border>
    </ndxf>
  </rcc>
  <rcc rId="1032" sId="1">
    <oc r="A1712">
      <v>1713</v>
    </oc>
    <nc r="A1712">
      <v>1710</v>
    </nc>
  </rcc>
  <rcc rId="1033" sId="1" odxf="1" dxf="1">
    <oc r="A1713">
      <v>1714</v>
    </oc>
    <nc r="A1713">
      <v>1711</v>
    </nc>
    <odxf>
      <border outline="0">
        <top style="thin">
          <color indexed="64"/>
        </top>
      </border>
    </odxf>
    <ndxf>
      <border outline="0">
        <top/>
      </border>
    </ndxf>
  </rcc>
  <rcc rId="1034" sId="1">
    <oc r="A1714">
      <v>1715</v>
    </oc>
    <nc r="A1714">
      <v>1712</v>
    </nc>
  </rcc>
  <rcc rId="1035" sId="1" odxf="1" dxf="1">
    <oc r="A1715">
      <v>1716</v>
    </oc>
    <nc r="A1715">
      <v>1713</v>
    </nc>
    <odxf>
      <border outline="0">
        <top style="thin">
          <color indexed="64"/>
        </top>
      </border>
    </odxf>
    <ndxf>
      <border outline="0">
        <top/>
      </border>
    </ndxf>
  </rcc>
  <rcc rId="1036" sId="1">
    <oc r="A1716">
      <v>1717</v>
    </oc>
    <nc r="A1716">
      <v>1714</v>
    </nc>
  </rcc>
  <rcc rId="1037" sId="1" odxf="1" dxf="1">
    <oc r="A1717">
      <v>1718</v>
    </oc>
    <nc r="A1717">
      <v>1715</v>
    </nc>
    <odxf>
      <border outline="0">
        <top style="thin">
          <color indexed="64"/>
        </top>
      </border>
    </odxf>
    <ndxf>
      <border outline="0">
        <top/>
      </border>
    </ndxf>
  </rcc>
  <rcc rId="1038" sId="1">
    <oc r="A1718">
      <v>1719</v>
    </oc>
    <nc r="A1718">
      <v>1716</v>
    </nc>
  </rcc>
  <rcc rId="1039" sId="1" odxf="1" dxf="1">
    <oc r="A1719">
      <v>1720</v>
    </oc>
    <nc r="A1719">
      <v>1717</v>
    </nc>
    <odxf>
      <border outline="0">
        <top style="thin">
          <color indexed="64"/>
        </top>
      </border>
    </odxf>
    <ndxf>
      <border outline="0">
        <top/>
      </border>
    </ndxf>
  </rcc>
  <rcc rId="1040" sId="1">
    <oc r="A1720">
      <v>1721</v>
    </oc>
    <nc r="A1720">
      <v>1718</v>
    </nc>
  </rcc>
  <rcc rId="1041" sId="1" odxf="1" dxf="1">
    <oc r="A1721">
      <v>1722</v>
    </oc>
    <nc r="A1721">
      <v>1719</v>
    </nc>
    <odxf>
      <border outline="0">
        <top style="thin">
          <color indexed="64"/>
        </top>
      </border>
    </odxf>
    <ndxf>
      <border outline="0">
        <top/>
      </border>
    </ndxf>
  </rcc>
  <rcc rId="1042" sId="1">
    <oc r="A1722">
      <v>1723</v>
    </oc>
    <nc r="A1722">
      <v>1720</v>
    </nc>
  </rcc>
  <rcc rId="1043" sId="1" odxf="1" dxf="1">
    <oc r="A1723">
      <v>1724</v>
    </oc>
    <nc r="A1723">
      <v>1721</v>
    </nc>
    <odxf>
      <border outline="0">
        <top style="thin">
          <color indexed="64"/>
        </top>
      </border>
    </odxf>
    <ndxf>
      <border outline="0">
        <top/>
      </border>
    </ndxf>
  </rcc>
  <rcc rId="1044" sId="1">
    <oc r="A1724">
      <v>1725</v>
    </oc>
    <nc r="A1724">
      <v>1722</v>
    </nc>
  </rcc>
  <rcc rId="1045" sId="1" odxf="1" dxf="1">
    <oc r="A1725">
      <v>1726</v>
    </oc>
    <nc r="A1725">
      <v>1723</v>
    </nc>
    <odxf>
      <border outline="0">
        <top style="thin">
          <color indexed="64"/>
        </top>
      </border>
    </odxf>
    <ndxf>
      <border outline="0">
        <top/>
      </border>
    </ndxf>
  </rcc>
  <rcc rId="1046" sId="1">
    <oc r="A1726">
      <v>1727</v>
    </oc>
    <nc r="A1726">
      <v>1724</v>
    </nc>
  </rcc>
  <rcc rId="1047" sId="1" odxf="1" dxf="1">
    <oc r="A1727">
      <v>1728</v>
    </oc>
    <nc r="A1727">
      <v>1725</v>
    </nc>
    <odxf>
      <border outline="0">
        <top style="thin">
          <color indexed="64"/>
        </top>
      </border>
    </odxf>
    <ndxf>
      <border outline="0">
        <top/>
      </border>
    </ndxf>
  </rcc>
  <rcc rId="1048" sId="1">
    <oc r="A1728">
      <v>1729</v>
    </oc>
    <nc r="A1728">
      <v>1726</v>
    </nc>
  </rcc>
  <rcc rId="1049" sId="1" odxf="1" dxf="1">
    <oc r="A1729">
      <v>1730</v>
    </oc>
    <nc r="A1729">
      <v>1727</v>
    </nc>
    <odxf>
      <border outline="0">
        <top style="thin">
          <color indexed="64"/>
        </top>
      </border>
    </odxf>
    <ndxf>
      <border outline="0">
        <top/>
      </border>
    </ndxf>
  </rcc>
  <rcc rId="1050" sId="1">
    <oc r="A1730">
      <v>1731</v>
    </oc>
    <nc r="A1730">
      <v>1728</v>
    </nc>
  </rcc>
  <rcc rId="1051" sId="1" odxf="1" dxf="1">
    <oc r="A1731">
      <v>1732</v>
    </oc>
    <nc r="A1731">
      <v>1729</v>
    </nc>
    <odxf>
      <border outline="0">
        <top style="thin">
          <color indexed="64"/>
        </top>
      </border>
    </odxf>
    <ndxf>
      <border outline="0">
        <top/>
      </border>
    </ndxf>
  </rcc>
  <rcc rId="1052" sId="1">
    <oc r="A1732">
      <v>1733</v>
    </oc>
    <nc r="A1732">
      <v>1730</v>
    </nc>
  </rcc>
  <rcc rId="1053" sId="1" odxf="1" dxf="1">
    <oc r="A1733">
      <v>1734</v>
    </oc>
    <nc r="A1733">
      <v>1731</v>
    </nc>
    <odxf>
      <border outline="0">
        <top style="thin">
          <color indexed="64"/>
        </top>
      </border>
    </odxf>
    <ndxf>
      <border outline="0">
        <top/>
      </border>
    </ndxf>
  </rcc>
  <rcc rId="1054" sId="1">
    <oc r="A1734">
      <v>1735</v>
    </oc>
    <nc r="A1734">
      <v>1732</v>
    </nc>
  </rcc>
  <rcc rId="1055" sId="1" odxf="1" dxf="1">
    <oc r="A1735">
      <v>1736</v>
    </oc>
    <nc r="A1735">
      <v>1733</v>
    </nc>
    <odxf>
      <border outline="0">
        <top style="thin">
          <color indexed="64"/>
        </top>
      </border>
    </odxf>
    <ndxf>
      <border outline="0">
        <top/>
      </border>
    </ndxf>
  </rcc>
  <rcc rId="1056" sId="1">
    <oc r="A1736">
      <v>1737</v>
    </oc>
    <nc r="A1736">
      <v>1734</v>
    </nc>
  </rcc>
  <rcc rId="1057" sId="1" odxf="1" dxf="1">
    <oc r="A1737">
      <v>1738</v>
    </oc>
    <nc r="A1737">
      <v>1735</v>
    </nc>
    <odxf>
      <border outline="0">
        <top style="thin">
          <color indexed="64"/>
        </top>
      </border>
    </odxf>
    <ndxf>
      <border outline="0">
        <top/>
      </border>
    </ndxf>
  </rcc>
  <rcc rId="1058" sId="1">
    <oc r="A1738">
      <v>1739</v>
    </oc>
    <nc r="A1738">
      <v>1736</v>
    </nc>
  </rcc>
  <rcc rId="1059" sId="1" odxf="1" dxf="1">
    <oc r="A1739">
      <v>1740</v>
    </oc>
    <nc r="A1739">
      <v>1737</v>
    </nc>
    <odxf>
      <border outline="0">
        <top style="thin">
          <color indexed="64"/>
        </top>
      </border>
    </odxf>
    <ndxf>
      <border outline="0">
        <top/>
      </border>
    </ndxf>
  </rcc>
  <rcc rId="1060" sId="1">
    <oc r="A1740">
      <v>1741</v>
    </oc>
    <nc r="A1740">
      <v>1738</v>
    </nc>
  </rcc>
  <rcc rId="1061" sId="1" odxf="1" dxf="1">
    <oc r="A1741">
      <v>1742</v>
    </oc>
    <nc r="A1741">
      <v>1739</v>
    </nc>
    <odxf>
      <border outline="0">
        <top style="thin">
          <color indexed="64"/>
        </top>
      </border>
    </odxf>
    <ndxf>
      <border outline="0">
        <top/>
      </border>
    </ndxf>
  </rcc>
  <rcc rId="1062" sId="1">
    <oc r="A1742">
      <v>1743</v>
    </oc>
    <nc r="A1742">
      <v>1740</v>
    </nc>
  </rcc>
  <rcc rId="1063" sId="1" odxf="1" dxf="1">
    <oc r="A1743">
      <v>1744</v>
    </oc>
    <nc r="A1743">
      <v>1741</v>
    </nc>
    <odxf>
      <border outline="0">
        <top style="thin">
          <color indexed="64"/>
        </top>
      </border>
    </odxf>
    <ndxf>
      <border outline="0">
        <top/>
      </border>
    </ndxf>
  </rcc>
  <rcc rId="1064" sId="1">
    <oc r="A1744">
      <v>1745</v>
    </oc>
    <nc r="A1744">
      <v>1742</v>
    </nc>
  </rcc>
  <rcc rId="1065" sId="1" odxf="1" dxf="1">
    <oc r="A1745">
      <v>1746</v>
    </oc>
    <nc r="A1745">
      <v>1743</v>
    </nc>
    <odxf>
      <border outline="0">
        <top style="thin">
          <color indexed="64"/>
        </top>
      </border>
    </odxf>
    <ndxf>
      <border outline="0">
        <top/>
      </border>
    </ndxf>
  </rcc>
  <rcc rId="1066" sId="1">
    <oc r="A1746">
      <v>1747</v>
    </oc>
    <nc r="A1746">
      <v>1744</v>
    </nc>
  </rcc>
  <rcc rId="1067" sId="1" odxf="1" dxf="1">
    <oc r="A1747">
      <v>1748</v>
    </oc>
    <nc r="A1747">
      <v>1745</v>
    </nc>
    <odxf>
      <border outline="0">
        <top style="thin">
          <color indexed="64"/>
        </top>
      </border>
    </odxf>
    <ndxf>
      <border outline="0">
        <top/>
      </border>
    </ndxf>
  </rcc>
  <rcc rId="1068" sId="1">
    <oc r="A1748">
      <v>1749</v>
    </oc>
    <nc r="A1748">
      <v>1746</v>
    </nc>
  </rcc>
  <rcc rId="1069" sId="1" odxf="1" dxf="1">
    <oc r="A1749">
      <v>1750</v>
    </oc>
    <nc r="A1749">
      <v>1747</v>
    </nc>
    <odxf>
      <border outline="0">
        <top style="thin">
          <color indexed="64"/>
        </top>
      </border>
    </odxf>
    <ndxf>
      <border outline="0">
        <top/>
      </border>
    </ndxf>
  </rcc>
  <rcc rId="1070" sId="1">
    <oc r="A1750">
      <v>1751</v>
    </oc>
    <nc r="A1750">
      <v>1748</v>
    </nc>
  </rcc>
  <rcc rId="1071" sId="1" odxf="1" dxf="1">
    <oc r="A1751">
      <v>1752</v>
    </oc>
    <nc r="A1751">
      <v>1749</v>
    </nc>
    <odxf>
      <border outline="0">
        <top style="thin">
          <color indexed="64"/>
        </top>
      </border>
    </odxf>
    <ndxf>
      <border outline="0">
        <top/>
      </border>
    </ndxf>
  </rcc>
  <rcc rId="1072" sId="1">
    <oc r="A1752">
      <v>1753</v>
    </oc>
    <nc r="A1752">
      <v>1750</v>
    </nc>
  </rcc>
  <rcc rId="1073" sId="1" odxf="1" dxf="1">
    <oc r="A1753">
      <v>1754</v>
    </oc>
    <nc r="A1753">
      <v>1751</v>
    </nc>
    <odxf>
      <border outline="0">
        <top style="thin">
          <color indexed="64"/>
        </top>
      </border>
    </odxf>
    <ndxf>
      <border outline="0">
        <top/>
      </border>
    </ndxf>
  </rcc>
  <rcc rId="1074" sId="1">
    <oc r="A1754">
      <v>1755</v>
    </oc>
    <nc r="A1754">
      <v>1752</v>
    </nc>
  </rcc>
  <rcc rId="1075" sId="1" odxf="1" dxf="1">
    <oc r="A1755">
      <v>1756</v>
    </oc>
    <nc r="A1755">
      <v>1753</v>
    </nc>
    <odxf>
      <border outline="0">
        <top style="thin">
          <color indexed="64"/>
        </top>
      </border>
    </odxf>
    <ndxf>
      <border outline="0">
        <top/>
      </border>
    </ndxf>
  </rcc>
  <rcc rId="1076" sId="1">
    <oc r="A1756">
      <v>1757</v>
    </oc>
    <nc r="A1756">
      <v>1754</v>
    </nc>
  </rcc>
  <rcc rId="1077" sId="1" odxf="1" dxf="1">
    <oc r="A1757">
      <v>1758</v>
    </oc>
    <nc r="A1757">
      <v>1755</v>
    </nc>
    <odxf>
      <border outline="0">
        <top style="thin">
          <color indexed="64"/>
        </top>
      </border>
    </odxf>
    <ndxf>
      <border outline="0">
        <top/>
      </border>
    </ndxf>
  </rcc>
  <rcc rId="1078" sId="1">
    <oc r="A1758">
      <v>1759</v>
    </oc>
    <nc r="A1758">
      <v>1756</v>
    </nc>
  </rcc>
  <rcc rId="1079" sId="1" odxf="1" dxf="1">
    <oc r="A1759">
      <v>1760</v>
    </oc>
    <nc r="A1759">
      <v>1757</v>
    </nc>
    <odxf>
      <border outline="0">
        <top style="thin">
          <color indexed="64"/>
        </top>
      </border>
    </odxf>
    <ndxf>
      <border outline="0">
        <top/>
      </border>
    </ndxf>
  </rcc>
  <rcc rId="1080" sId="1">
    <oc r="A1760">
      <v>1761</v>
    </oc>
    <nc r="A1760">
      <v>1758</v>
    </nc>
  </rcc>
  <rcc rId="1081" sId="1" odxf="1" dxf="1">
    <oc r="A1761">
      <v>1762</v>
    </oc>
    <nc r="A1761">
      <v>1759</v>
    </nc>
    <odxf>
      <border outline="0">
        <top style="thin">
          <color indexed="64"/>
        </top>
      </border>
    </odxf>
    <ndxf>
      <border outline="0">
        <top/>
      </border>
    </ndxf>
  </rcc>
  <rcc rId="1082" sId="1">
    <oc r="A1762">
      <v>1763</v>
    </oc>
    <nc r="A1762">
      <v>1760</v>
    </nc>
  </rcc>
  <rcc rId="1083" sId="1" odxf="1" dxf="1">
    <oc r="A1763">
      <v>1764</v>
    </oc>
    <nc r="A1763">
      <v>1761</v>
    </nc>
    <odxf>
      <border outline="0">
        <top style="thin">
          <color indexed="64"/>
        </top>
      </border>
    </odxf>
    <ndxf>
      <border outline="0">
        <top/>
      </border>
    </ndxf>
  </rcc>
  <rcc rId="1084" sId="1">
    <oc r="A1764">
      <v>1765</v>
    </oc>
    <nc r="A1764">
      <v>1762</v>
    </nc>
  </rcc>
  <rcc rId="1085" sId="1" odxf="1" dxf="1">
    <oc r="A1765">
      <v>1766</v>
    </oc>
    <nc r="A1765">
      <v>1763</v>
    </nc>
    <odxf>
      <border outline="0">
        <top style="thin">
          <color indexed="64"/>
        </top>
      </border>
    </odxf>
    <ndxf>
      <border outline="0">
        <top/>
      </border>
    </ndxf>
  </rcc>
  <rcc rId="1086" sId="1">
    <oc r="A1766">
      <v>1767</v>
    </oc>
    <nc r="A1766">
      <v>1764</v>
    </nc>
  </rcc>
  <rcc rId="1087" sId="1" odxf="1" dxf="1">
    <oc r="A1767">
      <v>1768</v>
    </oc>
    <nc r="A1767">
      <v>1765</v>
    </nc>
    <odxf>
      <border outline="0">
        <top style="thin">
          <color indexed="64"/>
        </top>
      </border>
    </odxf>
    <ndxf>
      <border outline="0">
        <top/>
      </border>
    </ndxf>
  </rcc>
  <rcc rId="1088" sId="1">
    <oc r="A1768">
      <v>1769</v>
    </oc>
    <nc r="A1768">
      <v>1766</v>
    </nc>
  </rcc>
  <rcc rId="1089" sId="1" odxf="1" dxf="1">
    <oc r="A1769">
      <v>1770</v>
    </oc>
    <nc r="A1769">
      <v>1767</v>
    </nc>
    <odxf>
      <border outline="0">
        <top style="thin">
          <color indexed="64"/>
        </top>
      </border>
    </odxf>
    <ndxf>
      <border outline="0">
        <top/>
      </border>
    </ndxf>
  </rcc>
  <rcc rId="1090" sId="1">
    <oc r="A1770">
      <v>1771</v>
    </oc>
    <nc r="A1770">
      <v>1768</v>
    </nc>
  </rcc>
  <rcc rId="1091" sId="1" odxf="1" dxf="1">
    <oc r="A1771">
      <v>1772</v>
    </oc>
    <nc r="A1771">
      <v>1769</v>
    </nc>
    <odxf>
      <border outline="0">
        <top style="thin">
          <color indexed="64"/>
        </top>
      </border>
    </odxf>
    <ndxf>
      <border outline="0">
        <top/>
      </border>
    </ndxf>
  </rcc>
  <rcc rId="1092" sId="1">
    <oc r="A1772">
      <v>1773</v>
    </oc>
    <nc r="A1772">
      <v>1770</v>
    </nc>
  </rcc>
  <rcc rId="1093" sId="1" odxf="1" dxf="1">
    <oc r="A1773">
      <v>1774</v>
    </oc>
    <nc r="A1773">
      <v>1771</v>
    </nc>
    <odxf>
      <border outline="0">
        <top style="thin">
          <color indexed="64"/>
        </top>
      </border>
    </odxf>
    <ndxf>
      <border outline="0">
        <top/>
      </border>
    </ndxf>
  </rcc>
  <rcc rId="1094" sId="1">
    <oc r="A1774">
      <v>1775</v>
    </oc>
    <nc r="A1774">
      <v>1772</v>
    </nc>
  </rcc>
  <rcc rId="1095" sId="1" odxf="1" dxf="1">
    <oc r="A1775">
      <v>1776</v>
    </oc>
    <nc r="A1775">
      <v>1773</v>
    </nc>
    <odxf>
      <border outline="0">
        <top style="thin">
          <color indexed="64"/>
        </top>
      </border>
    </odxf>
    <ndxf>
      <border outline="0">
        <top/>
      </border>
    </ndxf>
  </rcc>
  <rcc rId="1096" sId="1">
    <oc r="A1776">
      <v>1777</v>
    </oc>
    <nc r="A1776">
      <v>1774</v>
    </nc>
  </rcc>
  <rcc rId="1097" sId="1" odxf="1" dxf="1">
    <oc r="A1777">
      <v>1778</v>
    </oc>
    <nc r="A1777">
      <v>1775</v>
    </nc>
    <odxf>
      <border outline="0">
        <top style="thin">
          <color indexed="64"/>
        </top>
      </border>
    </odxf>
    <ndxf>
      <border outline="0">
        <top/>
      </border>
    </ndxf>
  </rcc>
  <rcc rId="1098" sId="1">
    <oc r="A1778">
      <v>1779</v>
    </oc>
    <nc r="A1778">
      <v>1776</v>
    </nc>
  </rcc>
  <rcc rId="1099" sId="1" odxf="1" dxf="1">
    <oc r="A1779">
      <v>1780</v>
    </oc>
    <nc r="A1779">
      <v>1777</v>
    </nc>
    <odxf>
      <border outline="0">
        <top style="thin">
          <color indexed="64"/>
        </top>
      </border>
    </odxf>
    <ndxf>
      <border outline="0">
        <top/>
      </border>
    </ndxf>
  </rcc>
  <rcc rId="1100" sId="1">
    <oc r="A1780">
      <v>1781</v>
    </oc>
    <nc r="A1780">
      <v>1778</v>
    </nc>
  </rcc>
  <rcc rId="1101" sId="1" odxf="1" dxf="1">
    <oc r="A1781">
      <v>1782</v>
    </oc>
    <nc r="A1781">
      <v>1779</v>
    </nc>
    <odxf>
      <border outline="0">
        <top style="thin">
          <color indexed="64"/>
        </top>
      </border>
    </odxf>
    <ndxf>
      <border outline="0">
        <top/>
      </border>
    </ndxf>
  </rcc>
  <rcc rId="1102" sId="1">
    <oc r="A1782">
      <v>1783</v>
    </oc>
    <nc r="A1782">
      <v>1780</v>
    </nc>
  </rcc>
  <rcc rId="1103" sId="1" odxf="1" dxf="1">
    <oc r="A1783">
      <v>1784</v>
    </oc>
    <nc r="A1783">
      <v>1781</v>
    </nc>
    <odxf>
      <border outline="0">
        <top style="thin">
          <color indexed="64"/>
        </top>
      </border>
    </odxf>
    <ndxf>
      <border outline="0">
        <top/>
      </border>
    </ndxf>
  </rcc>
  <rcc rId="1104" sId="1">
    <oc r="A1784">
      <v>1785</v>
    </oc>
    <nc r="A1784">
      <v>1782</v>
    </nc>
  </rcc>
  <rcc rId="1105" sId="1" odxf="1" dxf="1">
    <oc r="A1785">
      <v>1786</v>
    </oc>
    <nc r="A1785">
      <v>1783</v>
    </nc>
    <odxf>
      <border outline="0">
        <top style="thin">
          <color indexed="64"/>
        </top>
      </border>
    </odxf>
    <ndxf>
      <border outline="0">
        <top/>
      </border>
    </ndxf>
  </rcc>
  <rcc rId="1106" sId="1">
    <oc r="A1786">
      <v>1787</v>
    </oc>
    <nc r="A1786">
      <v>1784</v>
    </nc>
  </rcc>
  <rcc rId="1107" sId="1" odxf="1" dxf="1">
    <oc r="A1787">
      <v>1788</v>
    </oc>
    <nc r="A1787">
      <v>1785</v>
    </nc>
    <odxf>
      <border outline="0">
        <top style="thin">
          <color indexed="64"/>
        </top>
      </border>
    </odxf>
    <ndxf>
      <border outline="0">
        <top/>
      </border>
    </ndxf>
  </rcc>
  <rcc rId="1108" sId="1">
    <oc r="A1788">
      <v>1789</v>
    </oc>
    <nc r="A1788">
      <v>1786</v>
    </nc>
  </rcc>
  <rcc rId="1109" sId="1" odxf="1" dxf="1">
    <oc r="A1789">
      <v>1790</v>
    </oc>
    <nc r="A1789">
      <v>1787</v>
    </nc>
    <odxf>
      <border outline="0">
        <top style="thin">
          <color indexed="64"/>
        </top>
      </border>
    </odxf>
    <ndxf>
      <border outline="0">
        <top/>
      </border>
    </ndxf>
  </rcc>
  <rcc rId="1110" sId="1">
    <oc r="A1790">
      <v>1791</v>
    </oc>
    <nc r="A1790">
      <v>1788</v>
    </nc>
  </rcc>
  <rcc rId="1111" sId="1" odxf="1" dxf="1">
    <oc r="A1791">
      <v>1792</v>
    </oc>
    <nc r="A1791">
      <v>1789</v>
    </nc>
    <odxf>
      <border outline="0">
        <top style="thin">
          <color indexed="64"/>
        </top>
      </border>
    </odxf>
    <ndxf>
      <border outline="0">
        <top/>
      </border>
    </ndxf>
  </rcc>
  <rcc rId="1112" sId="1">
    <oc r="A1792">
      <v>1793</v>
    </oc>
    <nc r="A1792">
      <v>1790</v>
    </nc>
  </rcc>
  <rcc rId="1113" sId="1" odxf="1" dxf="1">
    <oc r="A1793">
      <v>1794</v>
    </oc>
    <nc r="A1793">
      <v>1791</v>
    </nc>
    <odxf>
      <border outline="0">
        <top style="thin">
          <color indexed="64"/>
        </top>
      </border>
    </odxf>
    <ndxf>
      <border outline="0">
        <top/>
      </border>
    </ndxf>
  </rcc>
  <rcc rId="1114" sId="1">
    <oc r="A1794">
      <v>1795</v>
    </oc>
    <nc r="A1794">
      <v>1792</v>
    </nc>
  </rcc>
  <rcc rId="1115" sId="1" odxf="1" dxf="1">
    <oc r="A1795">
      <v>1796</v>
    </oc>
    <nc r="A1795">
      <v>1793</v>
    </nc>
    <odxf>
      <border outline="0">
        <top style="thin">
          <color indexed="64"/>
        </top>
      </border>
    </odxf>
    <ndxf>
      <border outline="0">
        <top/>
      </border>
    </ndxf>
  </rcc>
  <rcc rId="1116" sId="1">
    <oc r="A1796">
      <v>1797</v>
    </oc>
    <nc r="A1796">
      <v>1794</v>
    </nc>
  </rcc>
  <rcc rId="1117" sId="1" odxf="1" dxf="1">
    <oc r="A1797">
      <v>1798</v>
    </oc>
    <nc r="A1797">
      <v>1795</v>
    </nc>
    <odxf>
      <border outline="0">
        <top style="thin">
          <color indexed="64"/>
        </top>
      </border>
    </odxf>
    <ndxf>
      <border outline="0">
        <top/>
      </border>
    </ndxf>
  </rcc>
  <rcc rId="1118" sId="1">
    <oc r="A1798">
      <v>1799</v>
    </oc>
    <nc r="A1798">
      <v>1796</v>
    </nc>
  </rcc>
  <rcc rId="1119" sId="1" odxf="1" dxf="1">
    <oc r="A1799">
      <v>1800</v>
    </oc>
    <nc r="A1799">
      <v>1797</v>
    </nc>
    <odxf>
      <border outline="0">
        <top style="thin">
          <color indexed="64"/>
        </top>
      </border>
    </odxf>
    <ndxf>
      <border outline="0">
        <top/>
      </border>
    </ndxf>
  </rcc>
  <rcc rId="1120" sId="1">
    <oc r="A1800">
      <v>1801</v>
    </oc>
    <nc r="A1800">
      <v>1798</v>
    </nc>
  </rcc>
  <rcc rId="1121" sId="1" odxf="1" dxf="1">
    <oc r="A1801">
      <v>1802</v>
    </oc>
    <nc r="A1801">
      <v>1799</v>
    </nc>
    <odxf>
      <border outline="0">
        <top style="thin">
          <color indexed="64"/>
        </top>
      </border>
    </odxf>
    <ndxf>
      <border outline="0">
        <top/>
      </border>
    </ndxf>
  </rcc>
  <rcc rId="1122" sId="1">
    <oc r="A1802">
      <v>1803</v>
    </oc>
    <nc r="A1802">
      <v>1800</v>
    </nc>
  </rcc>
  <rcc rId="1123" sId="1" odxf="1" dxf="1">
    <oc r="A1803">
      <v>1804</v>
    </oc>
    <nc r="A1803">
      <v>1801</v>
    </nc>
    <odxf>
      <border outline="0">
        <top style="thin">
          <color indexed="64"/>
        </top>
      </border>
    </odxf>
    <ndxf>
      <border outline="0">
        <top/>
      </border>
    </ndxf>
  </rcc>
  <rcc rId="1124" sId="1">
    <oc r="A1804">
      <v>1805</v>
    </oc>
    <nc r="A1804">
      <v>1802</v>
    </nc>
  </rcc>
  <rcc rId="1125" sId="1" odxf="1" dxf="1">
    <oc r="A1805">
      <v>1806</v>
    </oc>
    <nc r="A1805">
      <v>1803</v>
    </nc>
    <odxf>
      <border outline="0">
        <top style="thin">
          <color indexed="64"/>
        </top>
      </border>
    </odxf>
    <ndxf>
      <border outline="0">
        <top/>
      </border>
    </ndxf>
  </rcc>
  <rcc rId="1126" sId="1">
    <oc r="A1806">
      <v>1807</v>
    </oc>
    <nc r="A1806">
      <v>1804</v>
    </nc>
  </rcc>
  <rcc rId="1127" sId="1" odxf="1" dxf="1">
    <oc r="A1807">
      <v>1808</v>
    </oc>
    <nc r="A1807">
      <v>1805</v>
    </nc>
    <odxf>
      <border outline="0">
        <top style="thin">
          <color indexed="64"/>
        </top>
      </border>
    </odxf>
    <ndxf>
      <border outline="0">
        <top/>
      </border>
    </ndxf>
  </rcc>
  <rcc rId="1128" sId="1">
    <oc r="A1808">
      <v>1809</v>
    </oc>
    <nc r="A1808">
      <v>1806</v>
    </nc>
  </rcc>
  <rcc rId="1129" sId="1" odxf="1" dxf="1">
    <oc r="A1809">
      <v>1810</v>
    </oc>
    <nc r="A1809">
      <v>1807</v>
    </nc>
    <odxf>
      <border outline="0">
        <top style="thin">
          <color indexed="64"/>
        </top>
      </border>
    </odxf>
    <ndxf>
      <border outline="0">
        <top/>
      </border>
    </ndxf>
  </rcc>
  <rcc rId="1130" sId="1">
    <oc r="A1810">
      <v>1811</v>
    </oc>
    <nc r="A1810">
      <v>1808</v>
    </nc>
  </rcc>
  <rcc rId="1131" sId="1" odxf="1" dxf="1">
    <oc r="A1811">
      <v>1812</v>
    </oc>
    <nc r="A1811">
      <v>1809</v>
    </nc>
    <odxf>
      <border outline="0">
        <top style="thin">
          <color indexed="64"/>
        </top>
      </border>
    </odxf>
    <ndxf>
      <border outline="0">
        <top/>
      </border>
    </ndxf>
  </rcc>
  <rcc rId="1132" sId="1">
    <oc r="A1812">
      <v>1813</v>
    </oc>
    <nc r="A1812">
      <v>1810</v>
    </nc>
  </rcc>
  <rcc rId="1133" sId="1" odxf="1" dxf="1">
    <oc r="A1813">
      <v>1814</v>
    </oc>
    <nc r="A1813">
      <v>1811</v>
    </nc>
    <odxf>
      <border outline="0">
        <top style="thin">
          <color indexed="64"/>
        </top>
      </border>
    </odxf>
    <ndxf>
      <border outline="0">
        <top/>
      </border>
    </ndxf>
  </rcc>
  <rcc rId="1134" sId="1">
    <oc r="A1814">
      <v>1815</v>
    </oc>
    <nc r="A1814">
      <v>1812</v>
    </nc>
  </rcc>
  <rcc rId="1135" sId="1" odxf="1" dxf="1">
    <oc r="A1815">
      <v>1816</v>
    </oc>
    <nc r="A1815">
      <v>1813</v>
    </nc>
    <odxf>
      <border outline="0">
        <top style="thin">
          <color indexed="64"/>
        </top>
      </border>
    </odxf>
    <ndxf>
      <border outline="0">
        <top/>
      </border>
    </ndxf>
  </rcc>
  <rcc rId="1136" sId="1">
    <oc r="A1816">
      <v>1817</v>
    </oc>
    <nc r="A1816">
      <v>1814</v>
    </nc>
  </rcc>
  <rcc rId="1137" sId="1" odxf="1" dxf="1">
    <oc r="A1817">
      <v>1818</v>
    </oc>
    <nc r="A1817">
      <v>1815</v>
    </nc>
    <odxf>
      <border outline="0">
        <top style="thin">
          <color indexed="64"/>
        </top>
      </border>
    </odxf>
    <ndxf>
      <border outline="0">
        <top/>
      </border>
    </ndxf>
  </rcc>
  <rcc rId="1138" sId="1">
    <oc r="A1818">
      <v>1819</v>
    </oc>
    <nc r="A1818">
      <v>1816</v>
    </nc>
  </rcc>
  <rcc rId="1139" sId="1" odxf="1" dxf="1">
    <oc r="A1819">
      <v>1820</v>
    </oc>
    <nc r="A1819">
      <v>1817</v>
    </nc>
    <odxf>
      <border outline="0">
        <top style="thin">
          <color indexed="64"/>
        </top>
      </border>
    </odxf>
    <ndxf>
      <border outline="0">
        <top/>
      </border>
    </ndxf>
  </rcc>
  <rcc rId="1140" sId="1">
    <oc r="A1820">
      <v>1821</v>
    </oc>
    <nc r="A1820">
      <v>1818</v>
    </nc>
  </rcc>
  <rcc rId="1141" sId="1" odxf="1" dxf="1">
    <oc r="A1821">
      <v>1822</v>
    </oc>
    <nc r="A1821">
      <v>1819</v>
    </nc>
    <odxf>
      <border outline="0">
        <top style="thin">
          <color indexed="64"/>
        </top>
      </border>
    </odxf>
    <ndxf>
      <border outline="0">
        <top/>
      </border>
    </ndxf>
  </rcc>
  <rcc rId="1142" sId="1">
    <oc r="A1822">
      <v>1823</v>
    </oc>
    <nc r="A1822">
      <v>1820</v>
    </nc>
  </rcc>
  <rcc rId="1143" sId="1" odxf="1" dxf="1">
    <oc r="A1823">
      <v>1824</v>
    </oc>
    <nc r="A1823">
      <v>1821</v>
    </nc>
    <odxf>
      <border outline="0">
        <top style="thin">
          <color indexed="64"/>
        </top>
      </border>
    </odxf>
    <ndxf>
      <border outline="0">
        <top/>
      </border>
    </ndxf>
  </rcc>
  <rcc rId="1144" sId="1">
    <oc r="A1824">
      <v>1825</v>
    </oc>
    <nc r="A1824">
      <v>1822</v>
    </nc>
  </rcc>
  <rcc rId="1145" sId="1" odxf="1" dxf="1">
    <oc r="A1825">
      <v>1826</v>
    </oc>
    <nc r="A1825">
      <v>1823</v>
    </nc>
    <odxf>
      <border outline="0">
        <top style="thin">
          <color indexed="64"/>
        </top>
      </border>
    </odxf>
    <ndxf>
      <border outline="0">
        <top/>
      </border>
    </ndxf>
  </rcc>
  <rcc rId="1146" sId="1">
    <oc r="A1826">
      <v>1827</v>
    </oc>
    <nc r="A1826">
      <v>1824</v>
    </nc>
  </rcc>
  <rcc rId="1147" sId="1" odxf="1" dxf="1">
    <oc r="A1827">
      <v>1828</v>
    </oc>
    <nc r="A1827">
      <v>1825</v>
    </nc>
    <odxf>
      <border outline="0">
        <top style="thin">
          <color indexed="64"/>
        </top>
      </border>
    </odxf>
    <ndxf>
      <border outline="0">
        <top/>
      </border>
    </ndxf>
  </rcc>
  <rcc rId="1148" sId="1">
    <oc r="A1828">
      <v>1829</v>
    </oc>
    <nc r="A1828">
      <v>1826</v>
    </nc>
  </rcc>
  <rcc rId="1149" sId="1" odxf="1" dxf="1">
    <oc r="A1829">
      <v>1830</v>
    </oc>
    <nc r="A1829">
      <v>1827</v>
    </nc>
    <odxf>
      <border outline="0">
        <top style="thin">
          <color indexed="64"/>
        </top>
      </border>
    </odxf>
    <ndxf>
      <border outline="0">
        <top/>
      </border>
    </ndxf>
  </rcc>
  <rcc rId="1150" sId="1">
    <oc r="A1830">
      <v>1831</v>
    </oc>
    <nc r="A1830">
      <v>1828</v>
    </nc>
  </rcc>
  <rcc rId="1151" sId="1" odxf="1" dxf="1">
    <oc r="A1831">
      <v>1832</v>
    </oc>
    <nc r="A1831">
      <v>1829</v>
    </nc>
    <odxf>
      <border outline="0">
        <top style="thin">
          <color indexed="64"/>
        </top>
      </border>
    </odxf>
    <ndxf>
      <border outline="0">
        <top/>
      </border>
    </ndxf>
  </rcc>
  <rcc rId="1152" sId="1">
    <oc r="A1832">
      <v>1833</v>
    </oc>
    <nc r="A1832">
      <v>1830</v>
    </nc>
  </rcc>
  <rcc rId="1153" sId="1" odxf="1" dxf="1">
    <oc r="A1833">
      <v>1834</v>
    </oc>
    <nc r="A1833">
      <v>1831</v>
    </nc>
    <odxf>
      <border outline="0">
        <top style="thin">
          <color indexed="64"/>
        </top>
      </border>
    </odxf>
    <ndxf>
      <border outline="0">
        <top/>
      </border>
    </ndxf>
  </rcc>
  <rcc rId="1154" sId="1">
    <oc r="A1834">
      <v>1835</v>
    </oc>
    <nc r="A1834">
      <v>1832</v>
    </nc>
  </rcc>
  <rcc rId="1155" sId="1" odxf="1" dxf="1">
    <oc r="A1835">
      <v>1836</v>
    </oc>
    <nc r="A1835">
      <v>1833</v>
    </nc>
    <odxf>
      <border outline="0">
        <top style="thin">
          <color indexed="64"/>
        </top>
      </border>
    </odxf>
    <ndxf>
      <border outline="0">
        <top/>
      </border>
    </ndxf>
  </rcc>
  <rcc rId="1156" sId="1">
    <oc r="A1836">
      <v>1837</v>
    </oc>
    <nc r="A1836">
      <v>1834</v>
    </nc>
  </rcc>
  <rcc rId="1157" sId="1" odxf="1" dxf="1">
    <oc r="A1837">
      <v>1838</v>
    </oc>
    <nc r="A1837">
      <v>1835</v>
    </nc>
    <odxf>
      <border outline="0">
        <top style="thin">
          <color indexed="64"/>
        </top>
      </border>
    </odxf>
    <ndxf>
      <border outline="0">
        <top/>
      </border>
    </ndxf>
  </rcc>
  <rcc rId="1158" sId="1">
    <oc r="A1838">
      <v>1839</v>
    </oc>
    <nc r="A1838">
      <v>1836</v>
    </nc>
  </rcc>
  <rcc rId="1159" sId="1" odxf="1" dxf="1">
    <oc r="A1839">
      <v>1840</v>
    </oc>
    <nc r="A1839">
      <v>1837</v>
    </nc>
    <odxf>
      <border outline="0">
        <top style="thin">
          <color indexed="64"/>
        </top>
      </border>
    </odxf>
    <ndxf>
      <border outline="0">
        <top/>
      </border>
    </ndxf>
  </rcc>
  <rcc rId="1160" sId="1">
    <oc r="A1840">
      <v>1841</v>
    </oc>
    <nc r="A1840">
      <v>1838</v>
    </nc>
  </rcc>
  <rcc rId="1161" sId="1" odxf="1" dxf="1">
    <oc r="A1841">
      <v>1842</v>
    </oc>
    <nc r="A1841">
      <v>1839</v>
    </nc>
    <odxf>
      <border outline="0">
        <top style="thin">
          <color indexed="64"/>
        </top>
      </border>
    </odxf>
    <ndxf>
      <border outline="0">
        <top/>
      </border>
    </ndxf>
  </rcc>
  <rcc rId="1162" sId="1">
    <oc r="A1842">
      <v>1843</v>
    </oc>
    <nc r="A1842">
      <v>1840</v>
    </nc>
  </rcc>
  <rcc rId="1163" sId="1" odxf="1" dxf="1">
    <oc r="A1843">
      <v>1844</v>
    </oc>
    <nc r="A1843">
      <v>1841</v>
    </nc>
    <odxf>
      <border outline="0">
        <top style="thin">
          <color indexed="64"/>
        </top>
      </border>
    </odxf>
    <ndxf>
      <border outline="0">
        <top/>
      </border>
    </ndxf>
  </rcc>
  <rcc rId="1164" sId="1">
    <oc r="A1844">
      <v>1845</v>
    </oc>
    <nc r="A1844">
      <v>1842</v>
    </nc>
  </rcc>
  <rcc rId="1165" sId="1" odxf="1" dxf="1">
    <oc r="A1845">
      <v>1846</v>
    </oc>
    <nc r="A1845">
      <v>1843</v>
    </nc>
    <odxf>
      <border outline="0">
        <top style="thin">
          <color indexed="64"/>
        </top>
      </border>
    </odxf>
    <ndxf>
      <border outline="0">
        <top/>
      </border>
    </ndxf>
  </rcc>
  <rcc rId="1166" sId="1">
    <oc r="A1846">
      <v>1847</v>
    </oc>
    <nc r="A1846">
      <v>1844</v>
    </nc>
  </rcc>
  <rcc rId="1167" sId="1" odxf="1" dxf="1">
    <oc r="A1847">
      <v>1848</v>
    </oc>
    <nc r="A1847">
      <v>1845</v>
    </nc>
    <odxf>
      <border outline="0">
        <top style="thin">
          <color indexed="64"/>
        </top>
      </border>
    </odxf>
    <ndxf>
      <border outline="0">
        <top/>
      </border>
    </ndxf>
  </rcc>
  <rcc rId="1168" sId="1">
    <oc r="A1848">
      <v>1849</v>
    </oc>
    <nc r="A1848">
      <v>1846</v>
    </nc>
  </rcc>
  <rcc rId="1169" sId="1" odxf="1" dxf="1">
    <oc r="A1849">
      <v>1850</v>
    </oc>
    <nc r="A1849">
      <v>1847</v>
    </nc>
    <odxf>
      <border outline="0">
        <top style="thin">
          <color indexed="64"/>
        </top>
      </border>
    </odxf>
    <ndxf>
      <border outline="0">
        <top/>
      </border>
    </ndxf>
  </rcc>
  <rcc rId="1170" sId="1">
    <oc r="A1850">
      <v>1851</v>
    </oc>
    <nc r="A1850">
      <v>1848</v>
    </nc>
  </rcc>
  <rcc rId="1171" sId="1" odxf="1" dxf="1">
    <oc r="A1851">
      <v>1852</v>
    </oc>
    <nc r="A1851">
      <v>1849</v>
    </nc>
    <odxf>
      <border outline="0">
        <top style="thin">
          <color indexed="64"/>
        </top>
      </border>
    </odxf>
    <ndxf>
      <border outline="0">
        <top/>
      </border>
    </ndxf>
  </rcc>
  <rcc rId="1172" sId="1">
    <oc r="A1852">
      <v>1853</v>
    </oc>
    <nc r="A1852">
      <v>1850</v>
    </nc>
  </rcc>
  <rcc rId="1173" sId="1" odxf="1" dxf="1">
    <oc r="A1853">
      <v>1854</v>
    </oc>
    <nc r="A1853">
      <v>1851</v>
    </nc>
    <odxf>
      <border outline="0">
        <top style="thin">
          <color indexed="64"/>
        </top>
      </border>
    </odxf>
    <ndxf>
      <border outline="0">
        <top/>
      </border>
    </ndxf>
  </rcc>
  <rcc rId="1174" sId="1">
    <oc r="A1854">
      <v>1855</v>
    </oc>
    <nc r="A1854">
      <v>1852</v>
    </nc>
  </rcc>
  <rcc rId="1175" sId="1" odxf="1" dxf="1">
    <oc r="A1855">
      <v>1856</v>
    </oc>
    <nc r="A1855">
      <v>1853</v>
    </nc>
    <odxf>
      <border outline="0">
        <top style="thin">
          <color indexed="64"/>
        </top>
      </border>
    </odxf>
    <ndxf>
      <border outline="0">
        <top/>
      </border>
    </ndxf>
  </rcc>
  <rcc rId="1176" sId="1">
    <oc r="A1856">
      <v>1857</v>
    </oc>
    <nc r="A1856">
      <v>1854</v>
    </nc>
  </rcc>
  <rcc rId="1177" sId="1" odxf="1" dxf="1">
    <oc r="A1857">
      <v>1858</v>
    </oc>
    <nc r="A1857">
      <v>1855</v>
    </nc>
    <odxf>
      <border outline="0">
        <top style="thin">
          <color indexed="64"/>
        </top>
      </border>
    </odxf>
    <ndxf>
      <border outline="0">
        <top/>
      </border>
    </ndxf>
  </rcc>
  <rcc rId="1178" sId="1">
    <oc r="A1858">
      <v>1859</v>
    </oc>
    <nc r="A1858">
      <v>1856</v>
    </nc>
  </rcc>
  <rcc rId="1179" sId="1" odxf="1" dxf="1">
    <oc r="A1859">
      <v>1860</v>
    </oc>
    <nc r="A1859">
      <v>1857</v>
    </nc>
    <odxf>
      <border outline="0">
        <top style="thin">
          <color indexed="64"/>
        </top>
      </border>
    </odxf>
    <ndxf>
      <border outline="0">
        <top/>
      </border>
    </ndxf>
  </rcc>
  <rcc rId="1180" sId="1">
    <oc r="A1860">
      <v>1861</v>
    </oc>
    <nc r="A1860">
      <v>1858</v>
    </nc>
  </rcc>
  <rcc rId="1181" sId="1" odxf="1" dxf="1">
    <oc r="A1861">
      <v>1862</v>
    </oc>
    <nc r="A1861">
      <v>1859</v>
    </nc>
    <odxf>
      <border outline="0">
        <top style="thin">
          <color indexed="64"/>
        </top>
      </border>
    </odxf>
    <ndxf>
      <border outline="0">
        <top/>
      </border>
    </ndxf>
  </rcc>
  <rcc rId="1182" sId="1">
    <oc r="A1862">
      <v>1863</v>
    </oc>
    <nc r="A1862">
      <v>1860</v>
    </nc>
  </rcc>
  <rcc rId="1183" sId="1" odxf="1" dxf="1">
    <oc r="A1863">
      <v>1864</v>
    </oc>
    <nc r="A1863">
      <v>1861</v>
    </nc>
    <odxf>
      <border outline="0">
        <top style="thin">
          <color indexed="64"/>
        </top>
      </border>
    </odxf>
    <ndxf>
      <border outline="0">
        <top/>
      </border>
    </ndxf>
  </rcc>
  <rcc rId="1184" sId="1">
    <oc r="A1864">
      <v>1865</v>
    </oc>
    <nc r="A1864">
      <v>1862</v>
    </nc>
  </rcc>
  <rcc rId="1185" sId="1" odxf="1" dxf="1">
    <oc r="A1865">
      <v>1866</v>
    </oc>
    <nc r="A1865">
      <v>1863</v>
    </nc>
    <odxf>
      <border outline="0">
        <top style="thin">
          <color indexed="64"/>
        </top>
      </border>
    </odxf>
    <ndxf>
      <border outline="0">
        <top/>
      </border>
    </ndxf>
  </rcc>
  <rcc rId="1186" sId="1">
    <oc r="A1866">
      <v>1867</v>
    </oc>
    <nc r="A1866">
      <v>1864</v>
    </nc>
  </rcc>
  <rcc rId="1187" sId="1" odxf="1" dxf="1">
    <oc r="A1867">
      <v>1868</v>
    </oc>
    <nc r="A1867">
      <v>1865</v>
    </nc>
    <odxf>
      <border outline="0">
        <top style="thin">
          <color indexed="64"/>
        </top>
      </border>
    </odxf>
    <ndxf>
      <border outline="0">
        <top/>
      </border>
    </ndxf>
  </rcc>
  <rcc rId="1188" sId="1">
    <oc r="A1868">
      <v>1869</v>
    </oc>
    <nc r="A1868">
      <v>1866</v>
    </nc>
  </rcc>
  <rcc rId="1189" sId="1" odxf="1" dxf="1">
    <oc r="A1869">
      <v>1870</v>
    </oc>
    <nc r="A1869">
      <v>1867</v>
    </nc>
    <odxf>
      <border outline="0">
        <top style="thin">
          <color indexed="64"/>
        </top>
      </border>
    </odxf>
    <ndxf>
      <border outline="0">
        <top/>
      </border>
    </ndxf>
  </rcc>
  <rcc rId="1190" sId="1">
    <oc r="A1870">
      <v>1871</v>
    </oc>
    <nc r="A1870">
      <v>1868</v>
    </nc>
  </rcc>
  <rcc rId="1191" sId="1" odxf="1" dxf="1">
    <oc r="A1871">
      <v>1872</v>
    </oc>
    <nc r="A1871">
      <v>1869</v>
    </nc>
    <odxf>
      <border outline="0">
        <top style="thin">
          <color indexed="64"/>
        </top>
      </border>
    </odxf>
    <ndxf>
      <border outline="0">
        <top/>
      </border>
    </ndxf>
  </rcc>
  <rcc rId="1192" sId="1">
    <oc r="A1872">
      <v>1873</v>
    </oc>
    <nc r="A1872">
      <v>1870</v>
    </nc>
  </rcc>
  <rcc rId="1193" sId="1" odxf="1" dxf="1">
    <oc r="A1873">
      <v>1874</v>
    </oc>
    <nc r="A1873">
      <v>1871</v>
    </nc>
    <odxf>
      <border outline="0">
        <top style="thin">
          <color indexed="64"/>
        </top>
      </border>
    </odxf>
    <ndxf>
      <border outline="0">
        <top/>
      </border>
    </ndxf>
  </rcc>
  <rcc rId="1194" sId="1">
    <oc r="A1874">
      <v>1875</v>
    </oc>
    <nc r="A1874">
      <v>1872</v>
    </nc>
  </rcc>
  <rcc rId="1195" sId="1" odxf="1" dxf="1">
    <oc r="A1875">
      <v>1876</v>
    </oc>
    <nc r="A1875">
      <v>1873</v>
    </nc>
    <odxf>
      <border outline="0">
        <top style="thin">
          <color indexed="64"/>
        </top>
      </border>
    </odxf>
    <ndxf>
      <border outline="0">
        <top/>
      </border>
    </ndxf>
  </rcc>
  <rcc rId="1196" sId="1">
    <oc r="A1876">
      <v>1877</v>
    </oc>
    <nc r="A1876">
      <v>1874</v>
    </nc>
  </rcc>
  <rcc rId="1197" sId="1" odxf="1" dxf="1">
    <oc r="A1877">
      <v>1878</v>
    </oc>
    <nc r="A1877">
      <v>1875</v>
    </nc>
    <odxf>
      <border outline="0">
        <top style="thin">
          <color indexed="64"/>
        </top>
      </border>
    </odxf>
    <ndxf>
      <border outline="0">
        <top/>
      </border>
    </ndxf>
  </rcc>
  <rcc rId="1198" sId="1">
    <oc r="A1878">
      <v>1879</v>
    </oc>
    <nc r="A1878">
      <v>1876</v>
    </nc>
  </rcc>
  <rcc rId="1199" sId="1" odxf="1" dxf="1">
    <oc r="A1879">
      <v>1880</v>
    </oc>
    <nc r="A1879">
      <v>1877</v>
    </nc>
    <odxf>
      <border outline="0">
        <top style="thin">
          <color indexed="64"/>
        </top>
      </border>
    </odxf>
    <ndxf>
      <border outline="0">
        <top/>
      </border>
    </ndxf>
  </rcc>
  <rcc rId="1200" sId="1">
    <oc r="A1880">
      <v>1881</v>
    </oc>
    <nc r="A1880">
      <v>1878</v>
    </nc>
  </rcc>
  <rcc rId="1201" sId="1" odxf="1" dxf="1">
    <oc r="A1881">
      <v>1882</v>
    </oc>
    <nc r="A1881">
      <v>1879</v>
    </nc>
    <odxf>
      <border outline="0">
        <top style="thin">
          <color indexed="64"/>
        </top>
      </border>
    </odxf>
    <ndxf>
      <border outline="0">
        <top/>
      </border>
    </ndxf>
  </rcc>
  <rcc rId="1202" sId="1">
    <oc r="A1882">
      <v>1883</v>
    </oc>
    <nc r="A1882">
      <v>1880</v>
    </nc>
  </rcc>
  <rcc rId="1203" sId="1" odxf="1" dxf="1">
    <oc r="A1883">
      <v>1884</v>
    </oc>
    <nc r="A1883">
      <v>1881</v>
    </nc>
    <odxf>
      <border outline="0">
        <top style="thin">
          <color indexed="64"/>
        </top>
      </border>
    </odxf>
    <ndxf>
      <border outline="0">
        <top/>
      </border>
    </ndxf>
  </rcc>
  <rcc rId="1204" sId="1">
    <oc r="A1884">
      <v>1885</v>
    </oc>
    <nc r="A1884">
      <v>1882</v>
    </nc>
  </rcc>
  <rcc rId="1205" sId="1" odxf="1" dxf="1">
    <oc r="A1885">
      <v>1886</v>
    </oc>
    <nc r="A1885">
      <v>1883</v>
    </nc>
    <odxf>
      <border outline="0">
        <top style="thin">
          <color indexed="64"/>
        </top>
      </border>
    </odxf>
    <ndxf>
      <border outline="0">
        <top/>
      </border>
    </ndxf>
  </rcc>
  <rcc rId="1206" sId="1">
    <oc r="A1886">
      <v>1887</v>
    </oc>
    <nc r="A1886">
      <v>1884</v>
    </nc>
  </rcc>
  <rcc rId="1207" sId="1" odxf="1" dxf="1">
    <oc r="A1887">
      <v>1888</v>
    </oc>
    <nc r="A1887">
      <v>1885</v>
    </nc>
    <odxf>
      <border outline="0">
        <top style="thin">
          <color indexed="64"/>
        </top>
      </border>
    </odxf>
    <ndxf>
      <border outline="0">
        <top/>
      </border>
    </ndxf>
  </rcc>
  <rcc rId="1208" sId="1">
    <oc r="A1888">
      <v>1889</v>
    </oc>
    <nc r="A1888">
      <v>1886</v>
    </nc>
  </rcc>
  <rcc rId="1209" sId="1" odxf="1" dxf="1">
    <oc r="A1889">
      <v>1890</v>
    </oc>
    <nc r="A1889">
      <v>1887</v>
    </nc>
    <odxf>
      <border outline="0">
        <top style="thin">
          <color indexed="64"/>
        </top>
      </border>
    </odxf>
    <ndxf>
      <border outline="0">
        <top/>
      </border>
    </ndxf>
  </rcc>
  <rcc rId="1210" sId="1">
    <oc r="A1890">
      <v>1891</v>
    </oc>
    <nc r="A1890">
      <v>1888</v>
    </nc>
  </rcc>
  <rcc rId="1211" sId="1" odxf="1" dxf="1">
    <oc r="A1891">
      <v>1892</v>
    </oc>
    <nc r="A1891">
      <v>1889</v>
    </nc>
    <odxf>
      <border outline="0">
        <top style="thin">
          <color indexed="64"/>
        </top>
      </border>
    </odxf>
    <ndxf>
      <border outline="0">
        <top/>
      </border>
    </ndxf>
  </rcc>
  <rcc rId="1212" sId="1">
    <oc r="A1892">
      <v>1893</v>
    </oc>
    <nc r="A1892">
      <v>1890</v>
    </nc>
  </rcc>
  <rcc rId="1213" sId="1" odxf="1" dxf="1">
    <oc r="A1893">
      <v>1894</v>
    </oc>
    <nc r="A1893">
      <v>1891</v>
    </nc>
    <odxf>
      <border outline="0">
        <top style="thin">
          <color indexed="64"/>
        </top>
      </border>
    </odxf>
    <ndxf>
      <border outline="0">
        <top/>
      </border>
    </ndxf>
  </rcc>
  <rcc rId="1214" sId="1">
    <oc r="A1894">
      <v>1895</v>
    </oc>
    <nc r="A1894">
      <v>1892</v>
    </nc>
  </rcc>
  <rcc rId="1215" sId="1" odxf="1" dxf="1">
    <oc r="A1895">
      <v>1896</v>
    </oc>
    <nc r="A1895">
      <v>1893</v>
    </nc>
    <odxf>
      <border outline="0">
        <top style="thin">
          <color indexed="64"/>
        </top>
      </border>
    </odxf>
    <ndxf>
      <border outline="0">
        <top/>
      </border>
    </ndxf>
  </rcc>
  <rcc rId="1216" sId="1">
    <oc r="A1896">
      <v>1897</v>
    </oc>
    <nc r="A1896">
      <v>1894</v>
    </nc>
  </rcc>
  <rcc rId="1217" sId="1" odxf="1" dxf="1">
    <oc r="A1897">
      <v>1898</v>
    </oc>
    <nc r="A1897">
      <v>1895</v>
    </nc>
    <odxf>
      <border outline="0">
        <top style="thin">
          <color indexed="64"/>
        </top>
      </border>
    </odxf>
    <ndxf>
      <border outline="0">
        <top/>
      </border>
    </ndxf>
  </rcc>
  <rcc rId="1218" sId="1">
    <oc r="A1898">
      <v>1899</v>
    </oc>
    <nc r="A1898">
      <v>1896</v>
    </nc>
  </rcc>
  <rcc rId="1219" sId="1" odxf="1" dxf="1">
    <oc r="A1899">
      <v>1900</v>
    </oc>
    <nc r="A1899">
      <v>1897</v>
    </nc>
    <odxf>
      <border outline="0">
        <top style="thin">
          <color indexed="64"/>
        </top>
      </border>
    </odxf>
    <ndxf>
      <border outline="0">
        <top/>
      </border>
    </ndxf>
  </rcc>
  <rcc rId="1220" sId="1">
    <oc r="A1900">
      <v>1901</v>
    </oc>
    <nc r="A1900">
      <v>1898</v>
    </nc>
  </rcc>
  <rcc rId="1221" sId="1" odxf="1" dxf="1">
    <oc r="A1901">
      <v>1902</v>
    </oc>
    <nc r="A1901">
      <v>1899</v>
    </nc>
    <odxf>
      <border outline="0">
        <top style="thin">
          <color indexed="64"/>
        </top>
      </border>
    </odxf>
    <ndxf>
      <border outline="0">
        <top/>
      </border>
    </ndxf>
  </rcc>
  <rcc rId="1222" sId="1">
    <oc r="A1902">
      <v>1903</v>
    </oc>
    <nc r="A1902">
      <v>1900</v>
    </nc>
  </rcc>
  <rcc rId="1223" sId="1" odxf="1" dxf="1">
    <oc r="A1903">
      <v>1904</v>
    </oc>
    <nc r="A1903">
      <v>1901</v>
    </nc>
    <odxf>
      <border outline="0">
        <top style="thin">
          <color indexed="64"/>
        </top>
      </border>
    </odxf>
    <ndxf>
      <border outline="0">
        <top/>
      </border>
    </ndxf>
  </rcc>
  <rcc rId="1224" sId="1">
    <oc r="A1904">
      <v>1905</v>
    </oc>
    <nc r="A1904">
      <v>1902</v>
    </nc>
  </rcc>
  <rcc rId="1225" sId="1" odxf="1" dxf="1">
    <oc r="A1905">
      <v>1906</v>
    </oc>
    <nc r="A1905">
      <v>1903</v>
    </nc>
    <odxf>
      <border outline="0">
        <top style="thin">
          <color indexed="64"/>
        </top>
      </border>
    </odxf>
    <ndxf>
      <border outline="0">
        <top/>
      </border>
    </ndxf>
  </rcc>
  <rcc rId="1226" sId="1">
    <oc r="A1906">
      <v>1907</v>
    </oc>
    <nc r="A1906">
      <v>1904</v>
    </nc>
  </rcc>
  <rcc rId="1227" sId="1" odxf="1" dxf="1">
    <oc r="A1907">
      <v>1908</v>
    </oc>
    <nc r="A1907">
      <v>1905</v>
    </nc>
    <odxf>
      <border outline="0">
        <top style="thin">
          <color indexed="64"/>
        </top>
      </border>
    </odxf>
    <ndxf>
      <border outline="0">
        <top/>
      </border>
    </ndxf>
  </rcc>
  <rcc rId="1228" sId="1">
    <oc r="A1908">
      <v>1909</v>
    </oc>
    <nc r="A1908">
      <v>1906</v>
    </nc>
  </rcc>
  <rcc rId="1229" sId="1" odxf="1" dxf="1">
    <oc r="A1909">
      <v>1910</v>
    </oc>
    <nc r="A1909">
      <v>1907</v>
    </nc>
    <odxf>
      <border outline="0">
        <top style="thin">
          <color indexed="64"/>
        </top>
      </border>
    </odxf>
    <ndxf>
      <border outline="0">
        <top/>
      </border>
    </ndxf>
  </rcc>
  <rcc rId="1230" sId="1">
    <oc r="A1910">
      <v>1911</v>
    </oc>
    <nc r="A1910">
      <v>1908</v>
    </nc>
  </rcc>
  <rcc rId="1231" sId="1" odxf="1" dxf="1">
    <oc r="A1911">
      <v>1912</v>
    </oc>
    <nc r="A1911">
      <v>1909</v>
    </nc>
    <odxf>
      <border outline="0">
        <top style="thin">
          <color indexed="64"/>
        </top>
      </border>
    </odxf>
    <ndxf>
      <border outline="0">
        <top/>
      </border>
    </ndxf>
  </rcc>
  <rcc rId="1232" sId="1">
    <oc r="A1912">
      <v>1913</v>
    </oc>
    <nc r="A1912">
      <v>1910</v>
    </nc>
  </rcc>
  <rcc rId="1233" sId="1" odxf="1" dxf="1">
    <oc r="A1913">
      <v>1914</v>
    </oc>
    <nc r="A1913">
      <v>1911</v>
    </nc>
    <odxf>
      <border outline="0">
        <top style="thin">
          <color indexed="64"/>
        </top>
      </border>
    </odxf>
    <ndxf>
      <border outline="0">
        <top/>
      </border>
    </ndxf>
  </rcc>
  <rcc rId="1234" sId="1">
    <oc r="A1914">
      <v>1915</v>
    </oc>
    <nc r="A1914">
      <v>1912</v>
    </nc>
  </rcc>
  <rcc rId="1235" sId="1" odxf="1" dxf="1">
    <oc r="A1915">
      <v>1916</v>
    </oc>
    <nc r="A1915">
      <v>1913</v>
    </nc>
    <odxf>
      <border outline="0">
        <top style="thin">
          <color indexed="64"/>
        </top>
      </border>
    </odxf>
    <ndxf>
      <border outline="0">
        <top/>
      </border>
    </ndxf>
  </rcc>
  <rcc rId="1236" sId="1">
    <oc r="A1916">
      <v>1917</v>
    </oc>
    <nc r="A1916">
      <v>1914</v>
    </nc>
  </rcc>
  <rcc rId="1237" sId="1" odxf="1" dxf="1">
    <oc r="A1917">
      <v>1918</v>
    </oc>
    <nc r="A1917">
      <v>1915</v>
    </nc>
    <odxf>
      <border outline="0">
        <top style="thin">
          <color indexed="64"/>
        </top>
      </border>
    </odxf>
    <ndxf>
      <border outline="0">
        <top/>
      </border>
    </ndxf>
  </rcc>
  <rcc rId="1238" sId="1">
    <oc r="A1918">
      <v>1919</v>
    </oc>
    <nc r="A1918">
      <v>1916</v>
    </nc>
  </rcc>
  <rcc rId="1239" sId="1" odxf="1" dxf="1">
    <oc r="A1919">
      <v>1920</v>
    </oc>
    <nc r="A1919">
      <v>1917</v>
    </nc>
    <odxf>
      <border outline="0">
        <top style="thin">
          <color indexed="64"/>
        </top>
      </border>
    </odxf>
    <ndxf>
      <border outline="0">
        <top/>
      </border>
    </ndxf>
  </rcc>
  <rcc rId="1240" sId="1">
    <oc r="A1920">
      <v>1921</v>
    </oc>
    <nc r="A1920">
      <v>1918</v>
    </nc>
  </rcc>
  <rcc rId="1241" sId="1" odxf="1" dxf="1">
    <oc r="A1921">
      <v>1922</v>
    </oc>
    <nc r="A1921">
      <v>1919</v>
    </nc>
    <odxf>
      <border outline="0">
        <top style="thin">
          <color indexed="64"/>
        </top>
      </border>
    </odxf>
    <ndxf>
      <border outline="0">
        <top/>
      </border>
    </ndxf>
  </rcc>
  <rcc rId="1242" sId="1">
    <oc r="A1922">
      <v>1923</v>
    </oc>
    <nc r="A1922">
      <v>1920</v>
    </nc>
  </rcc>
  <rcc rId="1243" sId="1" odxf="1" dxf="1">
    <oc r="A1923">
      <v>1924</v>
    </oc>
    <nc r="A1923">
      <v>1921</v>
    </nc>
    <odxf>
      <border outline="0">
        <top style="thin">
          <color indexed="64"/>
        </top>
      </border>
    </odxf>
    <ndxf>
      <border outline="0">
        <top/>
      </border>
    </ndxf>
  </rcc>
  <rcc rId="1244" sId="1">
    <oc r="A1924">
      <v>1925</v>
    </oc>
    <nc r="A1924">
      <v>1922</v>
    </nc>
  </rcc>
  <rcc rId="1245" sId="1" odxf="1" dxf="1">
    <oc r="A1925">
      <v>1926</v>
    </oc>
    <nc r="A1925">
      <v>1923</v>
    </nc>
    <odxf>
      <border outline="0">
        <top style="thin">
          <color indexed="64"/>
        </top>
      </border>
    </odxf>
    <ndxf>
      <border outline="0">
        <top/>
      </border>
    </ndxf>
  </rcc>
  <rcc rId="1246" sId="1">
    <oc r="A1926">
      <v>1927</v>
    </oc>
    <nc r="A1926">
      <v>1924</v>
    </nc>
  </rcc>
  <rcc rId="1247" sId="1" odxf="1" dxf="1">
    <oc r="A1927">
      <v>1928</v>
    </oc>
    <nc r="A1927">
      <v>1925</v>
    </nc>
    <odxf>
      <border outline="0">
        <top style="thin">
          <color indexed="64"/>
        </top>
      </border>
    </odxf>
    <ndxf>
      <border outline="0">
        <top/>
      </border>
    </ndxf>
  </rcc>
  <rcc rId="1248" sId="1">
    <oc r="A1928">
      <v>1929</v>
    </oc>
    <nc r="A1928">
      <v>1926</v>
    </nc>
  </rcc>
  <rcc rId="1249" sId="1" odxf="1" dxf="1">
    <oc r="A1929">
      <v>1930</v>
    </oc>
    <nc r="A1929">
      <v>1927</v>
    </nc>
    <odxf>
      <border outline="0">
        <top style="thin">
          <color indexed="64"/>
        </top>
      </border>
    </odxf>
    <ndxf>
      <border outline="0">
        <top/>
      </border>
    </ndxf>
  </rcc>
  <rcc rId="1250" sId="1">
    <oc r="A1930">
      <v>1931</v>
    </oc>
    <nc r="A1930">
      <v>1928</v>
    </nc>
  </rcc>
  <rcc rId="1251" sId="1" odxf="1" dxf="1">
    <oc r="A1931">
      <v>1932</v>
    </oc>
    <nc r="A1931">
      <v>1929</v>
    </nc>
    <odxf>
      <border outline="0">
        <top style="thin">
          <color indexed="64"/>
        </top>
      </border>
    </odxf>
    <ndxf>
      <border outline="0">
        <top/>
      </border>
    </ndxf>
  </rcc>
  <rcc rId="1252" sId="1">
    <oc r="A1932">
      <v>1933</v>
    </oc>
    <nc r="A1932">
      <v>1930</v>
    </nc>
  </rcc>
  <rcc rId="1253" sId="1" odxf="1" dxf="1">
    <oc r="A1933">
      <v>1934</v>
    </oc>
    <nc r="A1933">
      <v>1931</v>
    </nc>
    <odxf>
      <border outline="0">
        <top style="thin">
          <color indexed="64"/>
        </top>
      </border>
    </odxf>
    <ndxf>
      <border outline="0">
        <top/>
      </border>
    </ndxf>
  </rcc>
  <rcc rId="1254" sId="1">
    <oc r="A1934">
      <v>1935</v>
    </oc>
    <nc r="A1934">
      <v>1932</v>
    </nc>
  </rcc>
  <rcc rId="1255" sId="1" odxf="1" dxf="1">
    <oc r="A1935">
      <v>1936</v>
    </oc>
    <nc r="A1935">
      <v>1933</v>
    </nc>
    <odxf>
      <border outline="0">
        <top style="thin">
          <color indexed="64"/>
        </top>
      </border>
    </odxf>
    <ndxf>
      <border outline="0">
        <top/>
      </border>
    </ndxf>
  </rcc>
  <rcc rId="1256" sId="1">
    <oc r="A1936">
      <v>1937</v>
    </oc>
    <nc r="A1936">
      <v>1934</v>
    </nc>
  </rcc>
  <rcc rId="1257" sId="1" odxf="1" dxf="1">
    <oc r="A1937">
      <v>1938</v>
    </oc>
    <nc r="A1937">
      <v>1935</v>
    </nc>
    <odxf>
      <border outline="0">
        <top style="thin">
          <color indexed="64"/>
        </top>
      </border>
    </odxf>
    <ndxf>
      <border outline="0">
        <top/>
      </border>
    </ndxf>
  </rcc>
  <rcc rId="1258" sId="1">
    <oc r="A1938">
      <v>1939</v>
    </oc>
    <nc r="A1938">
      <v>1936</v>
    </nc>
  </rcc>
  <rcc rId="1259" sId="1" odxf="1" dxf="1">
    <oc r="A1939">
      <v>1940</v>
    </oc>
    <nc r="A1939">
      <v>1937</v>
    </nc>
    <odxf>
      <border outline="0">
        <top style="thin">
          <color indexed="64"/>
        </top>
      </border>
    </odxf>
    <ndxf>
      <border outline="0">
        <top/>
      </border>
    </ndxf>
  </rcc>
  <rcc rId="1260" sId="1">
    <oc r="A1940">
      <v>1941</v>
    </oc>
    <nc r="A1940">
      <v>1938</v>
    </nc>
  </rcc>
  <rcc rId="1261" sId="1" odxf="1" dxf="1">
    <oc r="A1941">
      <v>1942</v>
    </oc>
    <nc r="A1941">
      <v>1939</v>
    </nc>
    <odxf>
      <border outline="0">
        <top style="thin">
          <color indexed="64"/>
        </top>
      </border>
    </odxf>
    <ndxf>
      <border outline="0">
        <top/>
      </border>
    </ndxf>
  </rcc>
  <rcc rId="1262" sId="1">
    <oc r="A1942">
      <v>1943</v>
    </oc>
    <nc r="A1942">
      <v>1940</v>
    </nc>
  </rcc>
  <rcc rId="1263" sId="1" odxf="1" dxf="1">
    <oc r="A1943">
      <v>1944</v>
    </oc>
    <nc r="A1943">
      <v>1941</v>
    </nc>
    <odxf>
      <border outline="0">
        <top style="thin">
          <color indexed="64"/>
        </top>
      </border>
    </odxf>
    <ndxf>
      <border outline="0">
        <top/>
      </border>
    </ndxf>
  </rcc>
  <rcc rId="1264" sId="1">
    <oc r="A1944">
      <v>1945</v>
    </oc>
    <nc r="A1944">
      <v>1942</v>
    </nc>
  </rcc>
  <rcc rId="1265" sId="1" odxf="1" dxf="1">
    <oc r="A1945">
      <v>1946</v>
    </oc>
    <nc r="A1945">
      <v>1943</v>
    </nc>
    <odxf>
      <border outline="0">
        <top style="thin">
          <color indexed="64"/>
        </top>
      </border>
    </odxf>
    <ndxf>
      <border outline="0">
        <top/>
      </border>
    </ndxf>
  </rcc>
  <rcc rId="1266" sId="1">
    <oc r="A1946">
      <v>1947</v>
    </oc>
    <nc r="A1946">
      <v>1944</v>
    </nc>
  </rcc>
  <rcc rId="1267" sId="1" odxf="1" dxf="1">
    <oc r="A1947">
      <v>1948</v>
    </oc>
    <nc r="A1947">
      <v>1945</v>
    </nc>
    <odxf>
      <border outline="0">
        <top style="thin">
          <color indexed="64"/>
        </top>
      </border>
    </odxf>
    <ndxf>
      <border outline="0">
        <top/>
      </border>
    </ndxf>
  </rcc>
  <rcc rId="1268" sId="1">
    <oc r="A1948">
      <v>1949</v>
    </oc>
    <nc r="A1948">
      <v>1946</v>
    </nc>
  </rcc>
  <rcc rId="1269" sId="1" odxf="1" dxf="1">
    <oc r="A1949">
      <v>1950</v>
    </oc>
    <nc r="A1949">
      <v>1947</v>
    </nc>
    <odxf>
      <border outline="0">
        <top style="thin">
          <color indexed="64"/>
        </top>
      </border>
    </odxf>
    <ndxf>
      <border outline="0">
        <top/>
      </border>
    </ndxf>
  </rcc>
  <rcc rId="1270" sId="1">
    <oc r="A1950">
      <v>1951</v>
    </oc>
    <nc r="A1950">
      <v>1948</v>
    </nc>
  </rcc>
  <rcc rId="1271" sId="1" odxf="1" dxf="1">
    <oc r="A1951">
      <v>1952</v>
    </oc>
    <nc r="A1951">
      <v>1949</v>
    </nc>
    <odxf>
      <border outline="0">
        <top style="thin">
          <color indexed="64"/>
        </top>
      </border>
    </odxf>
    <ndxf>
      <border outline="0">
        <top/>
      </border>
    </ndxf>
  </rcc>
  <rcc rId="1272" sId="1">
    <oc r="A1952">
      <v>1953</v>
    </oc>
    <nc r="A1952">
      <v>1950</v>
    </nc>
  </rcc>
  <rcc rId="1273" sId="1" odxf="1" dxf="1">
    <oc r="A1953">
      <v>1954</v>
    </oc>
    <nc r="A1953">
      <v>1951</v>
    </nc>
    <odxf>
      <border outline="0">
        <top style="thin">
          <color indexed="64"/>
        </top>
      </border>
    </odxf>
    <ndxf>
      <border outline="0">
        <top/>
      </border>
    </ndxf>
  </rcc>
  <rcc rId="1274" sId="1">
    <oc r="A1954">
      <v>1955</v>
    </oc>
    <nc r="A1954">
      <v>1952</v>
    </nc>
  </rcc>
  <rcc rId="1275" sId="1" odxf="1" dxf="1">
    <oc r="A1955">
      <v>1956</v>
    </oc>
    <nc r="A1955">
      <v>1953</v>
    </nc>
    <odxf>
      <border outline="0">
        <top style="thin">
          <color indexed="64"/>
        </top>
      </border>
    </odxf>
    <ndxf>
      <border outline="0">
        <top/>
      </border>
    </ndxf>
  </rcc>
  <rcc rId="1276" sId="1">
    <oc r="A1956">
      <v>1957</v>
    </oc>
    <nc r="A1956">
      <v>1954</v>
    </nc>
  </rcc>
  <rcc rId="1277" sId="1" odxf="1" dxf="1">
    <oc r="A1957">
      <v>1958</v>
    </oc>
    <nc r="A1957">
      <v>1955</v>
    </nc>
    <odxf>
      <border outline="0">
        <top style="thin">
          <color indexed="64"/>
        </top>
      </border>
    </odxf>
    <ndxf>
      <border outline="0">
        <top/>
      </border>
    </ndxf>
  </rcc>
  <rcc rId="1278" sId="1">
    <oc r="A1958">
      <v>1959</v>
    </oc>
    <nc r="A1958">
      <v>1956</v>
    </nc>
  </rcc>
  <rcc rId="1279" sId="1" odxf="1" dxf="1">
    <oc r="A1959">
      <v>1960</v>
    </oc>
    <nc r="A1959">
      <v>1957</v>
    </nc>
    <odxf>
      <border outline="0">
        <top style="thin">
          <color indexed="64"/>
        </top>
      </border>
    </odxf>
    <ndxf>
      <border outline="0">
        <top/>
      </border>
    </ndxf>
  </rcc>
  <rcc rId="1280" sId="1">
    <oc r="A1960">
      <v>1961</v>
    </oc>
    <nc r="A1960">
      <v>1958</v>
    </nc>
  </rcc>
  <rcc rId="1281" sId="1" odxf="1" dxf="1">
    <oc r="A1961">
      <v>1962</v>
    </oc>
    <nc r="A1961">
      <v>1959</v>
    </nc>
    <odxf>
      <border outline="0">
        <top style="thin">
          <color indexed="64"/>
        </top>
      </border>
    </odxf>
    <ndxf>
      <border outline="0">
        <top/>
      </border>
    </ndxf>
  </rcc>
  <rcc rId="1282" sId="1">
    <oc r="A1962">
      <v>1963</v>
    </oc>
    <nc r="A1962">
      <v>1960</v>
    </nc>
  </rcc>
  <rcc rId="1283" sId="1" odxf="1" dxf="1">
    <oc r="A1963">
      <v>1964</v>
    </oc>
    <nc r="A1963">
      <v>1961</v>
    </nc>
    <odxf>
      <border outline="0">
        <top style="thin">
          <color indexed="64"/>
        </top>
      </border>
    </odxf>
    <ndxf>
      <border outline="0">
        <top/>
      </border>
    </ndxf>
  </rcc>
  <rcc rId="1284" sId="1">
    <oc r="A1964">
      <v>1965</v>
    </oc>
    <nc r="A1964">
      <v>1962</v>
    </nc>
  </rcc>
  <rcc rId="1285" sId="1" odxf="1" dxf="1">
    <oc r="A1965">
      <v>1966</v>
    </oc>
    <nc r="A1965">
      <v>1963</v>
    </nc>
    <odxf>
      <border outline="0">
        <top style="thin">
          <color indexed="64"/>
        </top>
      </border>
    </odxf>
    <ndxf>
      <border outline="0">
        <top/>
      </border>
    </ndxf>
  </rcc>
  <rcc rId="1286" sId="1">
    <oc r="A1966">
      <v>1967</v>
    </oc>
    <nc r="A1966">
      <v>1964</v>
    </nc>
  </rcc>
  <rcc rId="1287" sId="1" odxf="1" dxf="1">
    <oc r="A1967">
      <v>1968</v>
    </oc>
    <nc r="A1967">
      <v>1965</v>
    </nc>
    <odxf>
      <border outline="0">
        <top style="thin">
          <color indexed="64"/>
        </top>
      </border>
    </odxf>
    <ndxf>
      <border outline="0">
        <top/>
      </border>
    </ndxf>
  </rcc>
  <rcc rId="1288" sId="1">
    <oc r="A1968">
      <v>1969</v>
    </oc>
    <nc r="A1968">
      <v>1966</v>
    </nc>
  </rcc>
  <rcc rId="1289" sId="1" odxf="1" dxf="1">
    <oc r="A1969">
      <v>1970</v>
    </oc>
    <nc r="A1969">
      <v>1967</v>
    </nc>
    <odxf>
      <border outline="0">
        <top style="thin">
          <color indexed="64"/>
        </top>
      </border>
    </odxf>
    <ndxf>
      <border outline="0">
        <top/>
      </border>
    </ndxf>
  </rcc>
  <rcc rId="1290" sId="1">
    <oc r="A1970">
      <v>1971</v>
    </oc>
    <nc r="A1970">
      <v>1968</v>
    </nc>
  </rcc>
  <rcc rId="1291" sId="1" odxf="1" dxf="1">
    <oc r="A1971">
      <v>1972</v>
    </oc>
    <nc r="A1971">
      <v>1969</v>
    </nc>
    <odxf>
      <border outline="0">
        <top style="thin">
          <color indexed="64"/>
        </top>
      </border>
    </odxf>
    <ndxf>
      <border outline="0">
        <top/>
      </border>
    </ndxf>
  </rcc>
  <rcc rId="1292" sId="1">
    <oc r="A1972">
      <v>1973</v>
    </oc>
    <nc r="A1972">
      <v>1970</v>
    </nc>
  </rcc>
  <rcc rId="1293" sId="1" odxf="1" dxf="1">
    <oc r="A1973">
      <v>1974</v>
    </oc>
    <nc r="A1973">
      <v>1971</v>
    </nc>
    <odxf>
      <border outline="0">
        <top style="thin">
          <color indexed="64"/>
        </top>
      </border>
    </odxf>
    <ndxf>
      <border outline="0">
        <top/>
      </border>
    </ndxf>
  </rcc>
  <rcc rId="1294" sId="1">
    <oc r="A1974">
      <v>1975</v>
    </oc>
    <nc r="A1974">
      <v>1972</v>
    </nc>
  </rcc>
  <rcc rId="1295" sId="1" odxf="1" dxf="1">
    <oc r="A1975">
      <v>1976</v>
    </oc>
    <nc r="A1975">
      <v>1973</v>
    </nc>
    <odxf>
      <border outline="0">
        <top style="thin">
          <color indexed="64"/>
        </top>
      </border>
    </odxf>
    <ndxf>
      <border outline="0">
        <top/>
      </border>
    </ndxf>
  </rcc>
  <rcc rId="1296" sId="1">
    <oc r="A1976">
      <v>1977</v>
    </oc>
    <nc r="A1976">
      <v>1974</v>
    </nc>
  </rcc>
  <rcc rId="1297" sId="1" odxf="1" dxf="1">
    <oc r="A1977">
      <v>1978</v>
    </oc>
    <nc r="A1977">
      <v>1975</v>
    </nc>
    <odxf>
      <border outline="0">
        <top style="thin">
          <color indexed="64"/>
        </top>
      </border>
    </odxf>
    <ndxf>
      <border outline="0">
        <top/>
      </border>
    </ndxf>
  </rcc>
  <rcc rId="1298" sId="1">
    <oc r="A1978">
      <v>1979</v>
    </oc>
    <nc r="A1978">
      <v>1976</v>
    </nc>
  </rcc>
  <rcc rId="1299" sId="1" odxf="1" dxf="1">
    <oc r="A1979">
      <v>1980</v>
    </oc>
    <nc r="A1979">
      <v>1977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300" sId="1">
    <oc r="A1980">
      <v>1981</v>
    </oc>
    <nc r="A1980">
      <v>1978</v>
    </nc>
  </rcc>
  <rcc rId="1301" sId="1" odxf="1" dxf="1">
    <oc r="A1981">
      <v>1982</v>
    </oc>
    <nc r="A1981">
      <v>1979</v>
    </nc>
    <odxf>
      <border outline="0">
        <top style="thin">
          <color indexed="64"/>
        </top>
      </border>
    </odxf>
    <ndxf>
      <border outline="0">
        <top/>
      </border>
    </ndxf>
  </rcc>
  <rcc rId="1302" sId="1">
    <oc r="A1982">
      <v>1983</v>
    </oc>
    <nc r="A1982">
      <v>1980</v>
    </nc>
  </rcc>
  <rcc rId="1303" sId="1" odxf="1" dxf="1">
    <oc r="A1983">
      <v>1984</v>
    </oc>
    <nc r="A1983">
      <v>1981</v>
    </nc>
    <odxf>
      <border outline="0">
        <top style="thin">
          <color indexed="64"/>
        </top>
      </border>
    </odxf>
    <ndxf>
      <border outline="0">
        <top/>
      </border>
    </ndxf>
  </rcc>
  <rcc rId="1304" sId="1">
    <oc r="A1984">
      <v>1985</v>
    </oc>
    <nc r="A1984">
      <v>1982</v>
    </nc>
  </rcc>
  <rcc rId="1305" sId="1" odxf="1" dxf="1">
    <oc r="A1985">
      <v>1986</v>
    </oc>
    <nc r="A1985">
      <v>1983</v>
    </nc>
    <odxf>
      <border outline="0">
        <top style="thin">
          <color indexed="64"/>
        </top>
      </border>
    </odxf>
    <ndxf>
      <border outline="0">
        <top/>
      </border>
    </ndxf>
  </rcc>
  <rcc rId="1306" sId="1" odxf="1" dxf="1">
    <oc r="A1986">
      <v>1987</v>
    </oc>
    <nc r="A1986">
      <v>1984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07" sId="1" odxf="1" dxf="1">
    <oc r="A1987">
      <v>1988</v>
    </oc>
    <nc r="A1987">
      <v>1985</v>
    </nc>
    <odxf>
      <border outline="0">
        <top style="thin">
          <color indexed="64"/>
        </top>
      </border>
    </odxf>
    <ndxf>
      <border outline="0">
        <top/>
      </border>
    </ndxf>
  </rcc>
  <rcc rId="1308" sId="1">
    <oc r="A1988">
      <v>1990</v>
    </oc>
    <nc r="A1988">
      <v>1986</v>
    </nc>
  </rcc>
  <rcc rId="1309" sId="1" odxf="1" dxf="1">
    <oc r="A1989">
      <v>1991</v>
    </oc>
    <nc r="A1989">
      <v>1987</v>
    </nc>
    <odxf>
      <border outline="0">
        <top style="thin">
          <color indexed="64"/>
        </top>
      </border>
    </odxf>
    <ndxf>
      <border outline="0">
        <top/>
      </border>
    </ndxf>
  </rcc>
  <rcc rId="1310" sId="1">
    <oc r="A1990">
      <v>1992</v>
    </oc>
    <nc r="A1990">
      <v>1988</v>
    </nc>
  </rcc>
  <rcc rId="1311" sId="1" odxf="1" dxf="1">
    <oc r="A1991">
      <v>1993</v>
    </oc>
    <nc r="A1991">
      <v>1989</v>
    </nc>
    <odxf>
      <border outline="0">
        <top style="thin">
          <color indexed="64"/>
        </top>
      </border>
    </odxf>
    <ndxf>
      <border outline="0">
        <top/>
      </border>
    </ndxf>
  </rcc>
  <rcc rId="1312" sId="1">
    <oc r="A1992">
      <v>1994</v>
    </oc>
    <nc r="A1992">
      <v>1990</v>
    </nc>
  </rcc>
  <rcc rId="1313" sId="1" odxf="1" dxf="1">
    <oc r="A1993">
      <v>1995</v>
    </oc>
    <nc r="A1993">
      <v>1991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314" sId="1">
    <oc r="A1994">
      <v>1996</v>
    </oc>
    <nc r="A1994">
      <v>1992</v>
    </nc>
  </rcc>
  <rcc rId="1315" sId="1" odxf="1" dxf="1">
    <oc r="A1995">
      <v>1997</v>
    </oc>
    <nc r="A1995">
      <v>1993</v>
    </nc>
    <odxf>
      <border outline="0">
        <top style="thin">
          <color indexed="64"/>
        </top>
      </border>
    </odxf>
    <ndxf>
      <border outline="0">
        <top/>
      </border>
    </ndxf>
  </rcc>
  <rcc rId="1316" sId="1">
    <oc r="A1996">
      <v>1998</v>
    </oc>
    <nc r="A1996">
      <v>1994</v>
    </nc>
  </rcc>
  <rcc rId="1317" sId="1" odxf="1" dxf="1">
    <oc r="A1997">
      <v>1999</v>
    </oc>
    <nc r="A1997">
      <v>1995</v>
    </nc>
    <odxf>
      <border outline="0">
        <top style="thin">
          <color indexed="64"/>
        </top>
      </border>
    </odxf>
    <ndxf>
      <border outline="0">
        <top/>
      </border>
    </ndxf>
  </rcc>
  <rcc rId="1318" sId="1">
    <oc r="A1998">
      <v>2000</v>
    </oc>
    <nc r="A1998">
      <v>1996</v>
    </nc>
  </rcc>
  <rcc rId="1319" sId="1" odxf="1" dxf="1">
    <oc r="A1999">
      <v>2001</v>
    </oc>
    <nc r="A1999">
      <v>1997</v>
    </nc>
    <odxf>
      <border outline="0">
        <top style="thin">
          <color indexed="64"/>
        </top>
      </border>
    </odxf>
    <ndxf>
      <border outline="0">
        <top/>
      </border>
    </ndxf>
  </rcc>
  <rcc rId="1320" sId="1" odxf="1" dxf="1">
    <oc r="A2000">
      <v>2002</v>
    </oc>
    <nc r="A2000">
      <v>1998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21" sId="1" odxf="1" dxf="1">
    <oc r="A2001">
      <v>2003</v>
    </oc>
    <nc r="A2001">
      <v>1999</v>
    </nc>
    <odxf>
      <border outline="0">
        <top style="thin">
          <color indexed="64"/>
        </top>
      </border>
    </odxf>
    <ndxf>
      <border outline="0">
        <top/>
      </border>
    </ndxf>
  </rcc>
  <rcc rId="1322" sId="1">
    <oc r="A2002">
      <v>2004</v>
    </oc>
    <nc r="A2002">
      <v>2000</v>
    </nc>
  </rcc>
  <rcc rId="1323" sId="1" odxf="1" dxf="1">
    <oc r="A2003">
      <v>2005</v>
    </oc>
    <nc r="A2003">
      <v>2001</v>
    </nc>
    <odxf>
      <border outline="0">
        <top style="thin">
          <color indexed="64"/>
        </top>
      </border>
    </odxf>
    <ndxf>
      <border outline="0">
        <top/>
      </border>
    </ndxf>
  </rcc>
  <rcc rId="1324" sId="1">
    <oc r="A2004">
      <v>2006</v>
    </oc>
    <nc r="A2004">
      <v>2002</v>
    </nc>
  </rcc>
  <rcc rId="1325" sId="1" odxf="1" dxf="1">
    <oc r="A2005">
      <v>2007</v>
    </oc>
    <nc r="A2005">
      <v>2003</v>
    </nc>
    <odxf>
      <border outline="0">
        <top style="thin">
          <color indexed="64"/>
        </top>
      </border>
    </odxf>
    <ndxf>
      <border outline="0">
        <top/>
      </border>
    </ndxf>
  </rcc>
  <rcc rId="1326" sId="1">
    <oc r="A2006">
      <v>2008</v>
    </oc>
    <nc r="A2006">
      <v>2004</v>
    </nc>
  </rcc>
  <rcc rId="1327" sId="1" odxf="1" dxf="1">
    <oc r="A2007">
      <v>2009</v>
    </oc>
    <nc r="A2007">
      <v>2005</v>
    </nc>
    <odxf>
      <border outline="0">
        <top style="thin">
          <color indexed="64"/>
        </top>
      </border>
    </odxf>
    <ndxf>
      <border outline="0">
        <top/>
      </border>
    </ndxf>
  </rcc>
  <rcc rId="1328" sId="1">
    <oc r="A2008">
      <v>2010</v>
    </oc>
    <nc r="A2008">
      <v>2006</v>
    </nc>
  </rcc>
  <rcc rId="1329" sId="1" odxf="1" dxf="1">
    <oc r="A2009">
      <v>2011</v>
    </oc>
    <nc r="A2009">
      <v>2007</v>
    </nc>
    <odxf>
      <border outline="0">
        <top style="thin">
          <color indexed="64"/>
        </top>
      </border>
    </odxf>
    <ndxf>
      <border outline="0">
        <top/>
      </border>
    </ndxf>
  </rcc>
  <rcc rId="1330" sId="1">
    <oc r="A2010">
      <v>2012</v>
    </oc>
    <nc r="A2010">
      <v>2008</v>
    </nc>
  </rcc>
  <rcc rId="1331" sId="1" odxf="1" dxf="1">
    <oc r="A2011">
      <v>2013</v>
    </oc>
    <nc r="A2011">
      <v>2009</v>
    </nc>
    <odxf>
      <border outline="0">
        <top style="thin">
          <color indexed="64"/>
        </top>
      </border>
    </odxf>
    <ndxf>
      <border outline="0">
        <top/>
      </border>
    </ndxf>
  </rcc>
  <rcc rId="1332" sId="1">
    <oc r="A2012">
      <v>2014</v>
    </oc>
    <nc r="A2012">
      <v>2010</v>
    </nc>
  </rcc>
  <rcc rId="1333" sId="1" odxf="1" dxf="1">
    <oc r="A2013">
      <v>2015</v>
    </oc>
    <nc r="A2013">
      <v>2011</v>
    </nc>
    <odxf>
      <border outline="0">
        <top style="thin">
          <color indexed="64"/>
        </top>
      </border>
    </odxf>
    <ndxf>
      <border outline="0">
        <top/>
      </border>
    </ndxf>
  </rcc>
  <rcc rId="1334" sId="1">
    <oc r="A2014">
      <v>2016</v>
    </oc>
    <nc r="A2014">
      <v>2012</v>
    </nc>
  </rcc>
  <rcc rId="1335" sId="1" odxf="1" dxf="1">
    <oc r="A2015">
      <v>2017</v>
    </oc>
    <nc r="A2015">
      <v>2013</v>
    </nc>
    <odxf>
      <border outline="0">
        <top style="thin">
          <color indexed="64"/>
        </top>
      </border>
    </odxf>
    <ndxf>
      <border outline="0">
        <top/>
      </border>
    </ndxf>
  </rcc>
  <rcc rId="1336" sId="1">
    <oc r="A2016">
      <v>2018</v>
    </oc>
    <nc r="A2016">
      <v>2014</v>
    </nc>
  </rcc>
  <rcc rId="1337" sId="1" odxf="1" dxf="1">
    <oc r="A2017">
      <v>2019</v>
    </oc>
    <nc r="A2017">
      <v>2015</v>
    </nc>
    <odxf>
      <border outline="0">
        <top style="thin">
          <color indexed="64"/>
        </top>
      </border>
    </odxf>
    <ndxf>
      <border outline="0">
        <top/>
      </border>
    </ndxf>
  </rcc>
  <rcc rId="1338" sId="1">
    <oc r="A2018">
      <v>2020</v>
    </oc>
    <nc r="A2018">
      <v>2016</v>
    </nc>
  </rcc>
  <rcc rId="1339" sId="1" odxf="1" dxf="1">
    <oc r="A2019">
      <v>2021</v>
    </oc>
    <nc r="A2019">
      <v>2017</v>
    </nc>
    <odxf>
      <border outline="0">
        <top style="thin">
          <color indexed="64"/>
        </top>
      </border>
    </odxf>
    <ndxf>
      <border outline="0">
        <top/>
      </border>
    </ndxf>
  </rcc>
  <rcc rId="1340" sId="1">
    <oc r="A2020">
      <v>2022</v>
    </oc>
    <nc r="A2020">
      <v>2018</v>
    </nc>
  </rcc>
  <rcc rId="1341" sId="1" odxf="1" dxf="1">
    <oc r="A2021">
      <v>2023</v>
    </oc>
    <nc r="A2021">
      <v>2019</v>
    </nc>
    <odxf>
      <border outline="0">
        <top style="thin">
          <color indexed="64"/>
        </top>
      </border>
    </odxf>
    <ndxf>
      <border outline="0">
        <top/>
      </border>
    </ndxf>
  </rcc>
  <rcc rId="1342" sId="1">
    <oc r="A2022">
      <v>2024</v>
    </oc>
    <nc r="A2022">
      <v>2020</v>
    </nc>
  </rcc>
  <rcc rId="1343" sId="1" odxf="1" dxf="1">
    <oc r="A2023">
      <v>2025</v>
    </oc>
    <nc r="A2023">
      <v>2021</v>
    </nc>
    <odxf>
      <border outline="0">
        <top style="thin">
          <color indexed="64"/>
        </top>
      </border>
    </odxf>
    <ndxf>
      <border outline="0">
        <top/>
      </border>
    </ndxf>
  </rcc>
  <rcc rId="1344" sId="1">
    <oc r="A2024">
      <v>2026</v>
    </oc>
    <nc r="A2024">
      <v>2022</v>
    </nc>
  </rcc>
  <rcc rId="1345" sId="1" odxf="1" dxf="1">
    <oc r="A2025">
      <v>2027</v>
    </oc>
    <nc r="A2025">
      <v>2023</v>
    </nc>
    <odxf>
      <border outline="0">
        <top style="thin">
          <color indexed="64"/>
        </top>
      </border>
    </odxf>
    <ndxf>
      <border outline="0">
        <top/>
      </border>
    </ndxf>
  </rcc>
  <rcc rId="1346" sId="1">
    <oc r="A2026">
      <v>2028</v>
    </oc>
    <nc r="A2026">
      <v>2024</v>
    </nc>
  </rcc>
  <rcc rId="1347" sId="1" odxf="1" dxf="1">
    <oc r="A2027">
      <v>2029</v>
    </oc>
    <nc r="A2027">
      <v>2025</v>
    </nc>
    <odxf>
      <border outline="0">
        <top style="thin">
          <color indexed="64"/>
        </top>
      </border>
    </odxf>
    <ndxf>
      <border outline="0">
        <top/>
      </border>
    </ndxf>
  </rcc>
  <rcc rId="1348" sId="1">
    <oc r="A2028">
      <v>2030</v>
    </oc>
    <nc r="A2028">
      <v>2026</v>
    </nc>
  </rcc>
  <rcc rId="1349" sId="1" odxf="1" dxf="1">
    <oc r="A2029">
      <v>2031</v>
    </oc>
    <nc r="A2029">
      <v>2027</v>
    </nc>
    <odxf>
      <border outline="0">
        <top style="thin">
          <color indexed="64"/>
        </top>
      </border>
    </odxf>
    <ndxf>
      <border outline="0">
        <top/>
      </border>
    </ndxf>
  </rcc>
  <rcc rId="1350" sId="1">
    <oc r="A2030">
      <v>2032</v>
    </oc>
    <nc r="A2030">
      <v>2028</v>
    </nc>
  </rcc>
  <rcc rId="1351" sId="1" odxf="1" dxf="1">
    <oc r="A2031">
      <v>2033</v>
    </oc>
    <nc r="A2031">
      <v>2029</v>
    </nc>
    <odxf>
      <border outline="0">
        <top style="thin">
          <color indexed="64"/>
        </top>
      </border>
    </odxf>
    <ndxf>
      <border outline="0">
        <top/>
      </border>
    </ndxf>
  </rcc>
  <rcc rId="1352" sId="1">
    <oc r="A2032">
      <v>2034</v>
    </oc>
    <nc r="A2032">
      <v>2030</v>
    </nc>
  </rcc>
  <rcc rId="1353" sId="1" odxf="1" dxf="1">
    <oc r="A2033">
      <v>2035</v>
    </oc>
    <nc r="A2033">
      <v>2031</v>
    </nc>
    <odxf>
      <border outline="0">
        <top style="thin">
          <color indexed="64"/>
        </top>
      </border>
    </odxf>
    <ndxf>
      <border outline="0">
        <top/>
      </border>
    </ndxf>
  </rcc>
  <rcc rId="1354" sId="1">
    <oc r="A2034">
      <v>2036</v>
    </oc>
    <nc r="A2034">
      <v>2032</v>
    </nc>
  </rcc>
  <rcc rId="1355" sId="1" odxf="1" dxf="1">
    <oc r="A2035">
      <v>2037</v>
    </oc>
    <nc r="A2035">
      <v>2033</v>
    </nc>
    <odxf>
      <border outline="0">
        <top style="thin">
          <color indexed="64"/>
        </top>
      </border>
    </odxf>
    <ndxf>
      <border outline="0">
        <top/>
      </border>
    </ndxf>
  </rcc>
  <rcc rId="1356" sId="1">
    <oc r="A2036">
      <v>2038</v>
    </oc>
    <nc r="A2036">
      <v>2034</v>
    </nc>
  </rcc>
  <rcc rId="1357" sId="1" odxf="1" dxf="1">
    <oc r="A2037">
      <v>2039</v>
    </oc>
    <nc r="A2037">
      <v>2035</v>
    </nc>
    <odxf>
      <border outline="0">
        <top style="thin">
          <color indexed="64"/>
        </top>
      </border>
    </odxf>
    <ndxf>
      <border outline="0">
        <top/>
      </border>
    </ndxf>
  </rcc>
  <rcc rId="1358" sId="1">
    <oc r="A2038">
      <v>2040</v>
    </oc>
    <nc r="A2038">
      <v>2036</v>
    </nc>
  </rcc>
  <rcc rId="1359" sId="1" odxf="1" dxf="1">
    <oc r="A2039">
      <v>2041</v>
    </oc>
    <nc r="A2039">
      <v>2037</v>
    </nc>
    <odxf>
      <border outline="0">
        <top style="thin">
          <color indexed="64"/>
        </top>
      </border>
    </odxf>
    <ndxf>
      <border outline="0">
        <top/>
      </border>
    </ndxf>
  </rcc>
  <rcc rId="1360" sId="1">
    <oc r="A2040">
      <v>2042</v>
    </oc>
    <nc r="A2040">
      <v>2038</v>
    </nc>
  </rcc>
  <rcc rId="1361" sId="1" odxf="1" dxf="1">
    <oc r="A2041">
      <v>2043</v>
    </oc>
    <nc r="A2041">
      <v>2039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362" sId="1">
    <oc r="A2042">
      <v>2044</v>
    </oc>
    <nc r="A2042">
      <v>2040</v>
    </nc>
  </rcc>
  <rcc rId="1363" sId="1" odxf="1" dxf="1">
    <oc r="A2043">
      <v>2045</v>
    </oc>
    <nc r="A2043">
      <v>2041</v>
    </nc>
    <odxf>
      <border outline="0">
        <top style="thin">
          <color indexed="64"/>
        </top>
      </border>
    </odxf>
    <ndxf>
      <border outline="0">
        <top/>
      </border>
    </ndxf>
  </rcc>
  <rcc rId="1364" sId="1">
    <oc r="A2044">
      <v>2046</v>
    </oc>
    <nc r="A2044">
      <v>2042</v>
    </nc>
  </rcc>
  <rcc rId="1365" sId="1" odxf="1" dxf="1">
    <oc r="A2045">
      <v>2047</v>
    </oc>
    <nc r="A2045">
      <v>2043</v>
    </nc>
    <odxf>
      <border outline="0">
        <top style="thin">
          <color indexed="64"/>
        </top>
      </border>
    </odxf>
    <ndxf>
      <border outline="0">
        <top/>
      </border>
    </ndxf>
  </rcc>
  <rcc rId="1366" sId="1">
    <oc r="A2046">
      <v>2048</v>
    </oc>
    <nc r="A2046">
      <v>2044</v>
    </nc>
  </rcc>
  <rcc rId="1367" sId="1" odxf="1" dxf="1">
    <oc r="A2047">
      <v>2049</v>
    </oc>
    <nc r="A2047">
      <v>2045</v>
    </nc>
    <odxf>
      <border outline="0">
        <top style="thin">
          <color indexed="64"/>
        </top>
      </border>
    </odxf>
    <ndxf>
      <border outline="0">
        <top/>
      </border>
    </ndxf>
  </rcc>
  <rcc rId="1368" sId="1">
    <oc r="A2048">
      <v>2050</v>
    </oc>
    <nc r="A2048">
      <v>2046</v>
    </nc>
  </rcc>
  <rcc rId="1369" sId="1" odxf="1" dxf="1">
    <oc r="A2049">
      <v>2051</v>
    </oc>
    <nc r="A2049">
      <v>2047</v>
    </nc>
    <odxf>
      <border outline="0">
        <top style="thin">
          <color indexed="64"/>
        </top>
      </border>
    </odxf>
    <ndxf>
      <border outline="0">
        <top/>
      </border>
    </ndxf>
  </rcc>
  <rcc rId="1370" sId="1">
    <oc r="A2050">
      <v>2052</v>
    </oc>
    <nc r="A2050">
      <v>2048</v>
    </nc>
  </rcc>
  <rcc rId="1371" sId="1" odxf="1" dxf="1">
    <oc r="A2051">
      <v>2053</v>
    </oc>
    <nc r="A2051">
      <v>2049</v>
    </nc>
    <odxf>
      <border outline="0">
        <top style="thin">
          <color indexed="64"/>
        </top>
      </border>
    </odxf>
    <ndxf>
      <border outline="0">
        <top/>
      </border>
    </ndxf>
  </rcc>
  <rcc rId="1372" sId="1">
    <oc r="A2052">
      <v>2054</v>
    </oc>
    <nc r="A2052">
      <v>2050</v>
    </nc>
  </rcc>
  <rcc rId="1373" sId="1" odxf="1" dxf="1">
    <oc r="A2053">
      <v>2055</v>
    </oc>
    <nc r="A2053">
      <v>2051</v>
    </nc>
    <odxf>
      <border outline="0">
        <top style="thin">
          <color indexed="64"/>
        </top>
      </border>
    </odxf>
    <ndxf>
      <border outline="0">
        <top/>
      </border>
    </ndxf>
  </rcc>
  <rcc rId="1374" sId="1">
    <oc r="A2054">
      <v>2056</v>
    </oc>
    <nc r="A2054">
      <v>2052</v>
    </nc>
  </rcc>
  <rcc rId="1375" sId="1" odxf="1" dxf="1">
    <oc r="A2055">
      <v>2057</v>
    </oc>
    <nc r="A2055">
      <v>2053</v>
    </nc>
    <odxf>
      <border outline="0">
        <top style="thin">
          <color indexed="64"/>
        </top>
      </border>
    </odxf>
    <ndxf>
      <border outline="0">
        <top/>
      </border>
    </ndxf>
  </rcc>
  <rcc rId="1376" sId="1">
    <oc r="A2056">
      <v>2058</v>
    </oc>
    <nc r="A2056">
      <v>2054</v>
    </nc>
  </rcc>
  <rcc rId="1377" sId="1" odxf="1" dxf="1">
    <oc r="A2057">
      <v>2059</v>
    </oc>
    <nc r="A2057">
      <v>2055</v>
    </nc>
    <odxf>
      <border outline="0">
        <top style="thin">
          <color indexed="64"/>
        </top>
      </border>
    </odxf>
    <ndxf>
      <border outline="0">
        <top/>
      </border>
    </ndxf>
  </rcc>
  <rcc rId="1378" sId="1">
    <oc r="A2058">
      <v>2060</v>
    </oc>
    <nc r="A2058">
      <v>2056</v>
    </nc>
  </rcc>
  <rcc rId="1379" sId="1" odxf="1" dxf="1">
    <oc r="A2059">
      <v>2061</v>
    </oc>
    <nc r="A2059">
      <v>2057</v>
    </nc>
    <odxf>
      <border outline="0">
        <top style="thin">
          <color indexed="64"/>
        </top>
      </border>
    </odxf>
    <ndxf>
      <border outline="0">
        <top/>
      </border>
    </ndxf>
  </rcc>
  <rcc rId="1380" sId="1">
    <oc r="A2060">
      <v>2062</v>
    </oc>
    <nc r="A2060">
      <v>2058</v>
    </nc>
  </rcc>
  <rcc rId="1381" sId="1" odxf="1" dxf="1">
    <oc r="A2061">
      <v>2063</v>
    </oc>
    <nc r="A2061">
      <v>2059</v>
    </nc>
    <odxf>
      <border outline="0">
        <top style="thin">
          <color indexed="64"/>
        </top>
      </border>
    </odxf>
    <ndxf>
      <border outline="0">
        <top/>
      </border>
    </ndxf>
  </rcc>
  <rcc rId="1382" sId="1">
    <oc r="A2062">
      <v>2064</v>
    </oc>
    <nc r="A2062">
      <v>2060</v>
    </nc>
  </rcc>
  <rcc rId="1383" sId="1" odxf="1" dxf="1">
    <oc r="A2063">
      <v>2065</v>
    </oc>
    <nc r="A2063">
      <v>2061</v>
    </nc>
    <odxf>
      <border outline="0">
        <top style="thin">
          <color indexed="64"/>
        </top>
      </border>
    </odxf>
    <ndxf>
      <border outline="0">
        <top/>
      </border>
    </ndxf>
  </rcc>
  <rcc rId="1384" sId="1">
    <oc r="A2064">
      <v>2066</v>
    </oc>
    <nc r="A2064">
      <v>2062</v>
    </nc>
  </rcc>
  <rcc rId="1385" sId="1" odxf="1" dxf="1">
    <oc r="A2065">
      <v>2067</v>
    </oc>
    <nc r="A2065">
      <v>2063</v>
    </nc>
    <odxf>
      <border outline="0">
        <top style="thin">
          <color indexed="64"/>
        </top>
      </border>
    </odxf>
    <ndxf>
      <border outline="0">
        <top/>
      </border>
    </ndxf>
  </rcc>
  <rcc rId="1386" sId="1">
    <oc r="A2066">
      <v>2068</v>
    </oc>
    <nc r="A2066">
      <v>2064</v>
    </nc>
  </rcc>
  <rcc rId="1387" sId="1" odxf="1" dxf="1">
    <oc r="A2067">
      <v>2069</v>
    </oc>
    <nc r="A2067">
      <v>2065</v>
    </nc>
    <odxf>
      <border outline="0">
        <top style="thin">
          <color indexed="64"/>
        </top>
      </border>
    </odxf>
    <ndxf>
      <border outline="0">
        <top/>
      </border>
    </ndxf>
  </rcc>
  <rcc rId="1388" sId="1">
    <oc r="A2068">
      <v>2070</v>
    </oc>
    <nc r="A2068">
      <v>2066</v>
    </nc>
  </rcc>
  <rcc rId="1389" sId="1" odxf="1" dxf="1">
    <oc r="A2069">
      <v>2071</v>
    </oc>
    <nc r="A2069">
      <v>2067</v>
    </nc>
    <odxf>
      <border outline="0">
        <top style="thin">
          <color indexed="64"/>
        </top>
      </border>
    </odxf>
    <ndxf>
      <border outline="0">
        <top/>
      </border>
    </ndxf>
  </rcc>
  <rcc rId="1390" sId="1">
    <oc r="A2070">
      <v>2072</v>
    </oc>
    <nc r="A2070">
      <v>2068</v>
    </nc>
  </rcc>
  <rcc rId="1391" sId="1" odxf="1" dxf="1">
    <oc r="A2071">
      <v>2073</v>
    </oc>
    <nc r="A2071">
      <v>2069</v>
    </nc>
    <odxf>
      <border outline="0">
        <top style="thin">
          <color indexed="64"/>
        </top>
      </border>
    </odxf>
    <ndxf>
      <border outline="0">
        <top/>
      </border>
    </ndxf>
  </rcc>
  <rcc rId="1392" sId="1">
    <oc r="A2072">
      <v>2074</v>
    </oc>
    <nc r="A2072">
      <v>2070</v>
    </nc>
  </rcc>
  <rcc rId="1393" sId="1" odxf="1" dxf="1">
    <oc r="A2073">
      <v>2075</v>
    </oc>
    <nc r="A2073">
      <v>2071</v>
    </nc>
    <odxf>
      <border outline="0">
        <top style="thin">
          <color indexed="64"/>
        </top>
      </border>
    </odxf>
    <ndxf>
      <border outline="0">
        <top/>
      </border>
    </ndxf>
  </rcc>
  <rcc rId="1394" sId="1">
    <oc r="A2074">
      <v>2076</v>
    </oc>
    <nc r="A2074">
      <v>2072</v>
    </nc>
  </rcc>
  <rcc rId="1395" sId="1" odxf="1" dxf="1">
    <oc r="A2075">
      <v>2077</v>
    </oc>
    <nc r="A2075">
      <v>2073</v>
    </nc>
    <odxf>
      <border outline="0">
        <top style="thin">
          <color indexed="64"/>
        </top>
      </border>
    </odxf>
    <ndxf>
      <border outline="0">
        <top/>
      </border>
    </ndxf>
  </rcc>
  <rcc rId="1396" sId="1">
    <oc r="A2076">
      <v>2078</v>
    </oc>
    <nc r="A2076">
      <v>2074</v>
    </nc>
  </rcc>
  <rcc rId="1397" sId="1" odxf="1" dxf="1">
    <oc r="A2077">
      <v>2079</v>
    </oc>
    <nc r="A2077">
      <v>2075</v>
    </nc>
    <odxf>
      <border outline="0">
        <top style="thin">
          <color indexed="64"/>
        </top>
      </border>
    </odxf>
    <ndxf>
      <border outline="0">
        <top/>
      </border>
    </ndxf>
  </rcc>
  <rcc rId="1398" sId="1">
    <oc r="A2078">
      <v>2080</v>
    </oc>
    <nc r="A2078">
      <v>2076</v>
    </nc>
  </rcc>
  <rcc rId="1399" sId="1" odxf="1" dxf="1">
    <oc r="A2079">
      <v>2081</v>
    </oc>
    <nc r="A2079">
      <v>2077</v>
    </nc>
    <odxf>
      <border outline="0">
        <top style="thin">
          <color indexed="64"/>
        </top>
      </border>
    </odxf>
    <ndxf>
      <border outline="0">
        <top/>
      </border>
    </ndxf>
  </rcc>
  <rcc rId="1400" sId="1">
    <oc r="A2080">
      <v>2082</v>
    </oc>
    <nc r="A2080">
      <v>2078</v>
    </nc>
  </rcc>
  <rcc rId="1401" sId="1" odxf="1" dxf="1">
    <oc r="A2081">
      <v>2083</v>
    </oc>
    <nc r="A2081">
      <v>2079</v>
    </nc>
    <odxf>
      <border outline="0">
        <top style="thin">
          <color indexed="64"/>
        </top>
      </border>
    </odxf>
    <ndxf>
      <border outline="0">
        <top/>
      </border>
    </ndxf>
  </rcc>
  <rcc rId="1402" sId="1">
    <oc r="A2082">
      <v>2084</v>
    </oc>
    <nc r="A2082">
      <v>2080</v>
    </nc>
  </rcc>
  <rcc rId="1403" sId="1" odxf="1" dxf="1">
    <oc r="A2083">
      <v>2085</v>
    </oc>
    <nc r="A2083">
      <v>2081</v>
    </nc>
    <odxf>
      <border outline="0">
        <top style="thin">
          <color indexed="64"/>
        </top>
      </border>
    </odxf>
    <ndxf>
      <border outline="0">
        <top/>
      </border>
    </ndxf>
  </rcc>
  <rcc rId="1404" sId="1">
    <oc r="A2084">
      <v>2086</v>
    </oc>
    <nc r="A2084">
      <v>2082</v>
    </nc>
  </rcc>
  <rcc rId="1405" sId="1" odxf="1" dxf="1">
    <oc r="A2085">
      <v>2087</v>
    </oc>
    <nc r="A2085">
      <v>2083</v>
    </nc>
    <odxf>
      <border outline="0">
        <top style="thin">
          <color indexed="64"/>
        </top>
      </border>
    </odxf>
    <ndxf>
      <border outline="0">
        <top/>
      </border>
    </ndxf>
  </rcc>
  <rcc rId="1406" sId="1">
    <oc r="A2086">
      <v>2088</v>
    </oc>
    <nc r="A2086">
      <v>2084</v>
    </nc>
  </rcc>
  <rcc rId="1407" sId="1" odxf="1" dxf="1">
    <oc r="A2087">
      <v>2089</v>
    </oc>
    <nc r="A2087">
      <v>2085</v>
    </nc>
    <odxf>
      <border outline="0">
        <top style="thin">
          <color indexed="64"/>
        </top>
      </border>
    </odxf>
    <ndxf>
      <border outline="0">
        <top/>
      </border>
    </ndxf>
  </rcc>
  <rcc rId="1408" sId="1">
    <oc r="A2088">
      <v>2090</v>
    </oc>
    <nc r="A2088">
      <v>2086</v>
    </nc>
  </rcc>
  <rcc rId="1409" sId="1" odxf="1" dxf="1">
    <oc r="A2089">
      <v>2091</v>
    </oc>
    <nc r="A2089">
      <v>2087</v>
    </nc>
    <odxf>
      <border outline="0">
        <top style="thin">
          <color indexed="64"/>
        </top>
      </border>
    </odxf>
    <ndxf>
      <border outline="0">
        <top/>
      </border>
    </ndxf>
  </rcc>
  <rcc rId="1410" sId="1">
    <oc r="A2090">
      <v>2092</v>
    </oc>
    <nc r="A2090">
      <v>2088</v>
    </nc>
  </rcc>
  <rcc rId="1411" sId="1" odxf="1" dxf="1">
    <oc r="A2091">
      <v>2093</v>
    </oc>
    <nc r="A2091">
      <v>2089</v>
    </nc>
    <odxf>
      <border outline="0">
        <top style="thin">
          <color indexed="64"/>
        </top>
      </border>
    </odxf>
    <ndxf>
      <border outline="0">
        <top/>
      </border>
    </ndxf>
  </rcc>
  <rcc rId="1412" sId="1">
    <oc r="A2092">
      <v>2094</v>
    </oc>
    <nc r="A2092">
      <v>2090</v>
    </nc>
  </rcc>
  <rcc rId="1413" sId="1" odxf="1" dxf="1">
    <oc r="A2093">
      <v>2095</v>
    </oc>
    <nc r="A2093">
      <v>2091</v>
    </nc>
    <odxf>
      <border outline="0">
        <top style="thin">
          <color indexed="64"/>
        </top>
      </border>
    </odxf>
    <ndxf>
      <border outline="0">
        <top/>
      </border>
    </ndxf>
  </rcc>
  <rcc rId="1414" sId="1">
    <oc r="A2094">
      <v>2096</v>
    </oc>
    <nc r="A2094">
      <v>2092</v>
    </nc>
  </rcc>
  <rcc rId="1415" sId="1" odxf="1" dxf="1">
    <oc r="A2095">
      <v>2097</v>
    </oc>
    <nc r="A2095">
      <v>2093</v>
    </nc>
    <odxf>
      <border outline="0">
        <top style="thin">
          <color indexed="64"/>
        </top>
      </border>
    </odxf>
    <ndxf>
      <border outline="0">
        <top/>
      </border>
    </ndxf>
  </rcc>
  <rcc rId="1416" sId="1">
    <oc r="A2096">
      <v>2098</v>
    </oc>
    <nc r="A2096">
      <v>2094</v>
    </nc>
  </rcc>
  <rcc rId="1417" sId="1" odxf="1" dxf="1">
    <oc r="A2097">
      <v>2099</v>
    </oc>
    <nc r="A2097">
      <v>2095</v>
    </nc>
    <odxf>
      <border outline="0">
        <top style="thin">
          <color indexed="64"/>
        </top>
      </border>
    </odxf>
    <ndxf>
      <border outline="0">
        <top/>
      </border>
    </ndxf>
  </rcc>
  <rcc rId="1418" sId="1">
    <oc r="A2098">
      <v>2100</v>
    </oc>
    <nc r="A2098">
      <v>2096</v>
    </nc>
  </rcc>
  <rcc rId="1419" sId="1" odxf="1" dxf="1">
    <oc r="A2099">
      <v>2101</v>
    </oc>
    <nc r="A2099">
      <v>2097</v>
    </nc>
    <odxf>
      <border outline="0">
        <top style="thin">
          <color indexed="64"/>
        </top>
      </border>
    </odxf>
    <ndxf>
      <border outline="0">
        <top/>
      </border>
    </ndxf>
  </rcc>
  <rcc rId="1420" sId="1">
    <oc r="A2100">
      <v>2102</v>
    </oc>
    <nc r="A2100">
      <v>2098</v>
    </nc>
  </rcc>
  <rcc rId="1421" sId="1" odxf="1" dxf="1">
    <oc r="A2101">
      <v>2104</v>
    </oc>
    <nc r="A2101">
      <v>2099</v>
    </nc>
    <odxf>
      <border outline="0">
        <top style="thin">
          <color indexed="64"/>
        </top>
      </border>
    </odxf>
    <ndxf>
      <border outline="0">
        <top/>
      </border>
    </ndxf>
  </rcc>
  <rcc rId="1422" sId="1">
    <oc r="A2102">
      <v>2105</v>
    </oc>
    <nc r="A2102">
      <v>2100</v>
    </nc>
  </rcc>
  <rcc rId="1423" sId="1" odxf="1" dxf="1">
    <oc r="A2103">
      <v>2106</v>
    </oc>
    <nc r="A2103">
      <v>2101</v>
    </nc>
    <odxf>
      <border outline="0">
        <top style="thin">
          <color indexed="64"/>
        </top>
      </border>
    </odxf>
    <ndxf>
      <border outline="0">
        <top/>
      </border>
    </ndxf>
  </rcc>
  <rcc rId="1424" sId="1">
    <oc r="A2104">
      <v>2107</v>
    </oc>
    <nc r="A2104">
      <v>2102</v>
    </nc>
  </rcc>
  <rcc rId="1425" sId="1" odxf="1" dxf="1">
    <oc r="A2105">
      <v>2108</v>
    </oc>
    <nc r="A2105">
      <v>2103</v>
    </nc>
    <odxf>
      <border outline="0">
        <top style="thin">
          <color indexed="64"/>
        </top>
      </border>
    </odxf>
    <ndxf>
      <border outline="0">
        <top/>
      </border>
    </ndxf>
  </rcc>
  <rcc rId="1426" sId="1">
    <oc r="A2106">
      <v>2109</v>
    </oc>
    <nc r="A2106">
      <v>2104</v>
    </nc>
  </rcc>
  <rcc rId="1427" sId="1" odxf="1" dxf="1">
    <oc r="A2107">
      <v>2110</v>
    </oc>
    <nc r="A2107">
      <v>2105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428" sId="1">
    <oc r="A2108">
      <v>2111</v>
    </oc>
    <nc r="A2108">
      <v>2106</v>
    </nc>
  </rcc>
  <rcc rId="1429" sId="1" odxf="1" dxf="1">
    <oc r="A2109">
      <v>2112</v>
    </oc>
    <nc r="A2109">
      <v>2107</v>
    </nc>
    <odxf>
      <border outline="0">
        <top style="thin">
          <color indexed="64"/>
        </top>
      </border>
    </odxf>
    <ndxf>
      <border outline="0">
        <top/>
      </border>
    </ndxf>
  </rcc>
  <rcc rId="1430" sId="1">
    <oc r="A2110">
      <v>2113</v>
    </oc>
    <nc r="A2110">
      <v>2108</v>
    </nc>
  </rcc>
  <rcc rId="1431" sId="1" odxf="1" dxf="1">
    <oc r="A2111">
      <v>2114</v>
    </oc>
    <nc r="A2111">
      <v>2109</v>
    </nc>
    <odxf>
      <border outline="0">
        <top style="thin">
          <color indexed="64"/>
        </top>
      </border>
    </odxf>
    <ndxf>
      <border outline="0">
        <top/>
      </border>
    </ndxf>
  </rcc>
  <rcc rId="1432" sId="1">
    <oc r="A2112">
      <v>2115</v>
    </oc>
    <nc r="A2112">
      <v>2110</v>
    </nc>
  </rcc>
  <rcc rId="1433" sId="1" odxf="1" dxf="1">
    <oc r="A2113">
      <v>2116</v>
    </oc>
    <nc r="A2113">
      <v>2111</v>
    </nc>
    <odxf>
      <border outline="0">
        <top style="thin">
          <color indexed="64"/>
        </top>
      </border>
    </odxf>
    <ndxf>
      <border outline="0">
        <top/>
      </border>
    </ndxf>
  </rcc>
  <rcc rId="1434" sId="1">
    <oc r="A2114">
      <v>2117</v>
    </oc>
    <nc r="A2114">
      <v>2112</v>
    </nc>
  </rcc>
  <rcc rId="1435" sId="1" odxf="1" dxf="1">
    <oc r="A2115">
      <v>2118</v>
    </oc>
    <nc r="A2115">
      <v>2113</v>
    </nc>
    <odxf>
      <border outline="0">
        <top style="thin">
          <color indexed="64"/>
        </top>
      </border>
    </odxf>
    <ndxf>
      <border outline="0">
        <top/>
      </border>
    </ndxf>
  </rcc>
  <rcc rId="1436" sId="1">
    <oc r="A2116">
      <v>2119</v>
    </oc>
    <nc r="A2116">
      <v>2114</v>
    </nc>
  </rcc>
  <rcc rId="1437" sId="1" odxf="1" dxf="1">
    <oc r="A2117">
      <v>2120</v>
    </oc>
    <nc r="A2117">
      <v>2115</v>
    </nc>
    <odxf>
      <border outline="0">
        <top style="thin">
          <color indexed="64"/>
        </top>
      </border>
    </odxf>
    <ndxf>
      <border outline="0">
        <top/>
      </border>
    </ndxf>
  </rcc>
  <rcc rId="1438" sId="1">
    <oc r="A2118">
      <v>2121</v>
    </oc>
    <nc r="A2118">
      <v>2116</v>
    </nc>
  </rcc>
  <rcc rId="1439" sId="1" odxf="1" dxf="1">
    <oc r="A2119">
      <v>2122</v>
    </oc>
    <nc r="A2119">
      <v>2117</v>
    </nc>
    <odxf>
      <border outline="0">
        <top style="thin">
          <color indexed="64"/>
        </top>
      </border>
    </odxf>
    <ndxf>
      <border outline="0">
        <top/>
      </border>
    </ndxf>
  </rcc>
  <rcc rId="1440" sId="1">
    <oc r="A2120">
      <v>2123</v>
    </oc>
    <nc r="A2120">
      <v>2118</v>
    </nc>
  </rcc>
  <rcc rId="1441" sId="1" odxf="1" dxf="1">
    <oc r="A2121">
      <v>2124</v>
    </oc>
    <nc r="A2121">
      <v>2119</v>
    </nc>
    <odxf>
      <border outline="0">
        <top style="thin">
          <color indexed="64"/>
        </top>
      </border>
    </odxf>
    <ndxf>
      <border outline="0">
        <top/>
      </border>
    </ndxf>
  </rcc>
  <rcc rId="1442" sId="1">
    <oc r="A2122">
      <v>2125</v>
    </oc>
    <nc r="A2122">
      <v>2120</v>
    </nc>
  </rcc>
  <rcc rId="1443" sId="1" odxf="1" dxf="1">
    <oc r="A2123">
      <v>2126</v>
    </oc>
    <nc r="A2123">
      <v>2121</v>
    </nc>
    <odxf>
      <border outline="0">
        <top style="thin">
          <color indexed="64"/>
        </top>
      </border>
    </odxf>
    <ndxf>
      <border outline="0">
        <top/>
      </border>
    </ndxf>
  </rcc>
  <rcc rId="1444" sId="1">
    <oc r="A2124">
      <v>2127</v>
    </oc>
    <nc r="A2124">
      <v>2122</v>
    </nc>
  </rcc>
  <rcc rId="1445" sId="1" odxf="1" dxf="1">
    <oc r="A2125">
      <v>2128</v>
    </oc>
    <nc r="A2125">
      <v>2123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446" sId="1">
    <oc r="A2126">
      <v>2129</v>
    </oc>
    <nc r="A2126">
      <v>2124</v>
    </nc>
  </rcc>
  <rcc rId="1447" sId="1" odxf="1" dxf="1">
    <oc r="A2127">
      <v>2130</v>
    </oc>
    <nc r="A2127">
      <v>2125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448" sId="1">
    <oc r="A2128">
      <v>2131</v>
    </oc>
    <nc r="A2128">
      <v>2126</v>
    </nc>
  </rcc>
  <rcc rId="1449" sId="1" odxf="1" dxf="1">
    <oc r="A2129">
      <v>2132</v>
    </oc>
    <nc r="A2129">
      <v>2127</v>
    </nc>
    <odxf>
      <border outline="0">
        <top style="thin">
          <color indexed="64"/>
        </top>
      </border>
    </odxf>
    <ndxf>
      <border outline="0">
        <top/>
      </border>
    </ndxf>
  </rcc>
  <rcc rId="1450" sId="1">
    <oc r="A2130">
      <v>2133</v>
    </oc>
    <nc r="A2130">
      <v>2128</v>
    </nc>
  </rcc>
  <rcc rId="1451" sId="1" odxf="1" dxf="1">
    <oc r="A2131">
      <v>2134</v>
    </oc>
    <nc r="A2131">
      <v>2129</v>
    </nc>
    <odxf>
      <border outline="0">
        <top style="thin">
          <color indexed="64"/>
        </top>
      </border>
    </odxf>
    <ndxf>
      <border outline="0">
        <top/>
      </border>
    </ndxf>
  </rcc>
  <rcc rId="1452" sId="1">
    <oc r="A2132">
      <v>2135</v>
    </oc>
    <nc r="A2132">
      <v>2130</v>
    </nc>
  </rcc>
  <rcc rId="1453" sId="1" odxf="1" dxf="1">
    <oc r="A2133">
      <v>2136</v>
    </oc>
    <nc r="A2133">
      <v>2131</v>
    </nc>
    <odxf>
      <border outline="0">
        <top style="thin">
          <color indexed="64"/>
        </top>
      </border>
    </odxf>
    <ndxf>
      <border outline="0">
        <top/>
      </border>
    </ndxf>
  </rcc>
  <rcc rId="1454" sId="1">
    <oc r="A2134">
      <v>2137</v>
    </oc>
    <nc r="A2134">
      <v>2132</v>
    </nc>
  </rcc>
  <rcc rId="1455" sId="1" odxf="1" dxf="1">
    <oc r="A2135">
      <v>2138</v>
    </oc>
    <nc r="A2135">
      <v>2133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456" sId="1">
    <oc r="A2136">
      <v>2139</v>
    </oc>
    <nc r="A2136">
      <v>2134</v>
    </nc>
  </rcc>
  <rcc rId="1457" sId="1" odxf="1" dxf="1">
    <oc r="A2137">
      <v>2140</v>
    </oc>
    <nc r="A2137">
      <v>2135</v>
    </nc>
    <odxf>
      <border outline="0">
        <top style="thin">
          <color indexed="64"/>
        </top>
      </border>
    </odxf>
    <ndxf>
      <border outline="0">
        <top/>
      </border>
    </ndxf>
  </rcc>
  <rcc rId="1458" sId="1">
    <oc r="A2138">
      <v>2141</v>
    </oc>
    <nc r="A2138">
      <v>2136</v>
    </nc>
  </rcc>
  <rcc rId="1459" sId="1" odxf="1" dxf="1">
    <oc r="A2139">
      <v>2142</v>
    </oc>
    <nc r="A2139">
      <v>2137</v>
    </nc>
    <odxf>
      <border outline="0">
        <top style="thin">
          <color indexed="64"/>
        </top>
      </border>
    </odxf>
    <ndxf>
      <border outline="0">
        <top/>
      </border>
    </ndxf>
  </rcc>
  <rcc rId="1460" sId="1">
    <oc r="A2140">
      <v>2143</v>
    </oc>
    <nc r="A2140">
      <v>2138</v>
    </nc>
  </rcc>
  <rcc rId="1461" sId="1" odxf="1" dxf="1">
    <oc r="A2141">
      <v>2144</v>
    </oc>
    <nc r="A2141">
      <v>2139</v>
    </nc>
    <odxf>
      <border outline="0">
        <top style="thin">
          <color indexed="64"/>
        </top>
      </border>
    </odxf>
    <ndxf>
      <border outline="0">
        <top/>
      </border>
    </ndxf>
  </rcc>
  <rcc rId="1462" sId="1">
    <oc r="A2142">
      <v>2145</v>
    </oc>
    <nc r="A2142">
      <v>2140</v>
    </nc>
  </rcc>
  <rcc rId="1463" sId="1" odxf="1" dxf="1">
    <oc r="A2143">
      <v>2146</v>
    </oc>
    <nc r="A2143">
      <v>2141</v>
    </nc>
    <odxf>
      <border outline="0">
        <top style="thin">
          <color indexed="64"/>
        </top>
      </border>
    </odxf>
    <ndxf>
      <border outline="0">
        <top/>
      </border>
    </ndxf>
  </rcc>
  <rcc rId="1464" sId="1">
    <oc r="A2144">
      <v>2147</v>
    </oc>
    <nc r="A2144">
      <v>2142</v>
    </nc>
  </rcc>
  <rcc rId="1465" sId="1" odxf="1" dxf="1">
    <oc r="A2145">
      <v>2148</v>
    </oc>
    <nc r="A2145">
      <v>2143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466" sId="1">
    <oc r="A2146">
      <v>2149</v>
    </oc>
    <nc r="A2146">
      <v>2144</v>
    </nc>
  </rcc>
  <rcc rId="1467" sId="1" odxf="1" dxf="1">
    <oc r="A2147">
      <v>2150</v>
    </oc>
    <nc r="A2147">
      <v>2145</v>
    </nc>
    <odxf>
      <border outline="0">
        <top style="thin">
          <color indexed="64"/>
        </top>
      </border>
    </odxf>
    <ndxf>
      <border outline="0">
        <top/>
      </border>
    </ndxf>
  </rcc>
  <rcc rId="1468" sId="1">
    <oc r="A2148">
      <v>2151</v>
    </oc>
    <nc r="A2148">
      <v>2146</v>
    </nc>
  </rcc>
  <rcc rId="1469" sId="1" odxf="1" dxf="1">
    <oc r="A2149">
      <v>2152</v>
    </oc>
    <nc r="A2149">
      <v>2147</v>
    </nc>
    <odxf>
      <border outline="0">
        <top style="thin">
          <color indexed="64"/>
        </top>
      </border>
    </odxf>
    <ndxf>
      <border outline="0">
        <top/>
      </border>
    </ndxf>
  </rcc>
  <rcc rId="1470" sId="1">
    <oc r="A2150">
      <v>2153</v>
    </oc>
    <nc r="A2150">
      <v>2148</v>
    </nc>
  </rcc>
  <rcc rId="1471" sId="1" odxf="1" dxf="1">
    <oc r="A2151">
      <v>2154</v>
    </oc>
    <nc r="A2151">
      <v>2149</v>
    </nc>
    <odxf>
      <border outline="0">
        <top style="thin">
          <color indexed="64"/>
        </top>
      </border>
    </odxf>
    <ndxf>
      <border outline="0">
        <top/>
      </border>
    </ndxf>
  </rcc>
  <rcc rId="1472" sId="1">
    <oc r="A2152">
      <v>2155</v>
    </oc>
    <nc r="A2152">
      <v>2150</v>
    </nc>
  </rcc>
  <rcc rId="1473" sId="1" odxf="1" dxf="1">
    <oc r="A2153">
      <v>2156</v>
    </oc>
    <nc r="A2153">
      <v>2151</v>
    </nc>
    <odxf>
      <border outline="0">
        <top style="thin">
          <color indexed="64"/>
        </top>
      </border>
    </odxf>
    <ndxf>
      <border outline="0">
        <top/>
      </border>
    </ndxf>
  </rcc>
  <rcc rId="1474" sId="1">
    <oc r="A2154">
      <v>2157</v>
    </oc>
    <nc r="A2154">
      <v>2152</v>
    </nc>
  </rcc>
  <rcc rId="1475" sId="1" odxf="1" dxf="1">
    <oc r="A2155">
      <v>2158</v>
    </oc>
    <nc r="A2155">
      <v>2153</v>
    </nc>
    <odxf>
      <border outline="0">
        <top style="thin">
          <color indexed="64"/>
        </top>
      </border>
    </odxf>
    <ndxf>
      <border outline="0">
        <top/>
      </border>
    </ndxf>
  </rcc>
  <rcc rId="1476" sId="1">
    <oc r="A2156">
      <v>2159</v>
    </oc>
    <nc r="A2156">
      <v>2154</v>
    </nc>
  </rcc>
  <rcc rId="1477" sId="1" odxf="1" dxf="1">
    <oc r="A2157">
      <v>2160</v>
    </oc>
    <nc r="A2157">
      <v>2155</v>
    </nc>
    <odxf>
      <border outline="0">
        <top style="thin">
          <color indexed="64"/>
        </top>
      </border>
    </odxf>
    <ndxf>
      <border outline="0">
        <top/>
      </border>
    </ndxf>
  </rcc>
  <rcc rId="1478" sId="1">
    <oc r="A2158">
      <v>2161</v>
    </oc>
    <nc r="A2158">
      <v>2156</v>
    </nc>
  </rcc>
  <rcc rId="1479" sId="1" odxf="1" dxf="1">
    <oc r="A2159">
      <v>2162</v>
    </oc>
    <nc r="A2159">
      <v>2157</v>
    </nc>
    <odxf>
      <border outline="0">
        <top style="thin">
          <color indexed="64"/>
        </top>
      </border>
    </odxf>
    <ndxf>
      <border outline="0">
        <top/>
      </border>
    </ndxf>
  </rcc>
  <rcc rId="1480" sId="1">
    <oc r="A2160">
      <v>2163</v>
    </oc>
    <nc r="A2160">
      <v>2158</v>
    </nc>
  </rcc>
  <rcc rId="1481" sId="1" odxf="1" dxf="1">
    <oc r="A2161">
      <v>2164</v>
    </oc>
    <nc r="A2161">
      <v>2159</v>
    </nc>
    <odxf>
      <border outline="0">
        <top style="thin">
          <color indexed="64"/>
        </top>
      </border>
    </odxf>
    <ndxf>
      <border outline="0">
        <top/>
      </border>
    </ndxf>
  </rcc>
  <rcc rId="1482" sId="1">
    <oc r="A2162">
      <v>2165</v>
    </oc>
    <nc r="A2162">
      <v>2160</v>
    </nc>
  </rcc>
  <rcc rId="1483" sId="1" odxf="1" dxf="1">
    <oc r="A2163">
      <v>2166</v>
    </oc>
    <nc r="A2163">
      <v>2161</v>
    </nc>
    <odxf>
      <border outline="0">
        <top style="thin">
          <color indexed="64"/>
        </top>
      </border>
    </odxf>
    <ndxf>
      <border outline="0">
        <top/>
      </border>
    </ndxf>
  </rcc>
  <rcc rId="1484" sId="1">
    <oc r="A2164">
      <v>2167</v>
    </oc>
    <nc r="A2164">
      <v>2162</v>
    </nc>
  </rcc>
  <rcc rId="1485" sId="1" odxf="1" dxf="1">
    <oc r="A2165">
      <v>2168</v>
    </oc>
    <nc r="A2165">
      <v>2163</v>
    </nc>
    <odxf>
      <border outline="0">
        <top style="thin">
          <color indexed="64"/>
        </top>
      </border>
    </odxf>
    <ndxf>
      <border outline="0">
        <top/>
      </border>
    </ndxf>
  </rcc>
  <rcc rId="1486" sId="1">
    <oc r="A2166">
      <v>2169</v>
    </oc>
    <nc r="A2166">
      <v>2164</v>
    </nc>
  </rcc>
  <rcc rId="1487" sId="1" odxf="1" dxf="1">
    <oc r="A2167">
      <v>2170</v>
    </oc>
    <nc r="A2167">
      <v>2165</v>
    </nc>
    <odxf>
      <border outline="0">
        <top style="thin">
          <color indexed="64"/>
        </top>
      </border>
    </odxf>
    <ndxf>
      <border outline="0">
        <top/>
      </border>
    </ndxf>
  </rcc>
  <rcc rId="1488" sId="1">
    <oc r="A2168">
      <v>2171</v>
    </oc>
    <nc r="A2168">
      <v>2166</v>
    </nc>
  </rcc>
  <rcc rId="1489" sId="1" odxf="1" dxf="1">
    <oc r="A2169">
      <v>2172</v>
    </oc>
    <nc r="A2169">
      <v>2167</v>
    </nc>
    <odxf>
      <border outline="0">
        <top style="thin">
          <color indexed="64"/>
        </top>
      </border>
    </odxf>
    <ndxf>
      <border outline="0">
        <top/>
      </border>
    </ndxf>
  </rcc>
  <rcc rId="1490" sId="1">
    <oc r="A2170">
      <v>2173</v>
    </oc>
    <nc r="A2170">
      <v>2168</v>
    </nc>
  </rcc>
  <rcc rId="1491" sId="1" odxf="1" dxf="1">
    <oc r="A2171">
      <v>2174</v>
    </oc>
    <nc r="A2171">
      <v>2169</v>
    </nc>
    <odxf>
      <border outline="0">
        <top style="thin">
          <color indexed="64"/>
        </top>
      </border>
    </odxf>
    <ndxf>
      <border outline="0">
        <top/>
      </border>
    </ndxf>
  </rcc>
  <rcc rId="1492" sId="1">
    <oc r="A2172">
      <v>2175</v>
    </oc>
    <nc r="A2172">
      <v>2170</v>
    </nc>
  </rcc>
  <rcc rId="1493" sId="1" odxf="1" dxf="1">
    <oc r="A2173">
      <v>2176</v>
    </oc>
    <nc r="A2173">
      <v>2171</v>
    </nc>
    <odxf>
      <border outline="0">
        <top style="thin">
          <color indexed="64"/>
        </top>
      </border>
    </odxf>
    <ndxf>
      <border outline="0">
        <top/>
      </border>
    </ndxf>
  </rcc>
  <rcc rId="1494" sId="1">
    <oc r="A2174">
      <v>2177</v>
    </oc>
    <nc r="A2174">
      <v>2172</v>
    </nc>
  </rcc>
  <rcc rId="1495" sId="1" odxf="1" dxf="1">
    <oc r="A2175">
      <v>2178</v>
    </oc>
    <nc r="A2175">
      <v>2173</v>
    </nc>
    <odxf>
      <border outline="0">
        <top style="thin">
          <color indexed="64"/>
        </top>
      </border>
    </odxf>
    <ndxf>
      <border outline="0">
        <top/>
      </border>
    </ndxf>
  </rcc>
  <rcc rId="1496" sId="1">
    <oc r="A2176">
      <v>2179</v>
    </oc>
    <nc r="A2176">
      <v>2174</v>
    </nc>
  </rcc>
  <rcc rId="1497" sId="1" odxf="1" dxf="1">
    <oc r="A2177">
      <v>2180</v>
    </oc>
    <nc r="A2177">
      <v>2175</v>
    </nc>
    <odxf>
      <border outline="0">
        <top style="thin">
          <color indexed="64"/>
        </top>
      </border>
    </odxf>
    <ndxf>
      <border outline="0">
        <top/>
      </border>
    </ndxf>
  </rcc>
  <rcc rId="1498" sId="1">
    <oc r="A2178">
      <v>2181</v>
    </oc>
    <nc r="A2178">
      <v>2176</v>
    </nc>
  </rcc>
  <rcc rId="1499" sId="1" odxf="1" dxf="1">
    <oc r="A2179">
      <v>2182</v>
    </oc>
    <nc r="A2179">
      <v>2177</v>
    </nc>
    <odxf>
      <border outline="0">
        <top style="thin">
          <color indexed="64"/>
        </top>
      </border>
    </odxf>
    <ndxf>
      <border outline="0">
        <top/>
      </border>
    </ndxf>
  </rcc>
  <rcc rId="1500" sId="1">
    <oc r="A2180">
      <v>2183</v>
    </oc>
    <nc r="A2180">
      <v>2178</v>
    </nc>
  </rcc>
  <rcc rId="1501" sId="1" odxf="1" dxf="1">
    <oc r="A2181">
      <v>2184</v>
    </oc>
    <nc r="A2181">
      <v>2179</v>
    </nc>
    <odxf>
      <border outline="0">
        <top style="thin">
          <color indexed="64"/>
        </top>
      </border>
    </odxf>
    <ndxf>
      <border outline="0">
        <top/>
      </border>
    </ndxf>
  </rcc>
  <rcc rId="1502" sId="1">
    <oc r="A2182">
      <v>2185</v>
    </oc>
    <nc r="A2182">
      <v>2180</v>
    </nc>
  </rcc>
  <rcc rId="1503" sId="1" odxf="1" dxf="1">
    <oc r="A2183">
      <v>2186</v>
    </oc>
    <nc r="A2183">
      <v>2181</v>
    </nc>
    <odxf>
      <border outline="0">
        <top style="thin">
          <color indexed="64"/>
        </top>
      </border>
    </odxf>
    <ndxf>
      <border outline="0">
        <top/>
      </border>
    </ndxf>
  </rcc>
  <rcc rId="1504" sId="1">
    <oc r="A2184">
      <v>2187</v>
    </oc>
    <nc r="A2184">
      <v>2182</v>
    </nc>
  </rcc>
  <rcc rId="1505" sId="1" odxf="1" dxf="1">
    <oc r="A2185">
      <v>2188</v>
    </oc>
    <nc r="A2185">
      <v>2183</v>
    </nc>
    <odxf>
      <border outline="0">
        <top style="thin">
          <color indexed="64"/>
        </top>
      </border>
    </odxf>
    <ndxf>
      <border outline="0">
        <top/>
      </border>
    </ndxf>
  </rcc>
  <rcc rId="1506" sId="1">
    <oc r="A2186">
      <v>2189</v>
    </oc>
    <nc r="A2186">
      <v>2184</v>
    </nc>
  </rcc>
  <rcc rId="1507" sId="1" odxf="1" dxf="1">
    <oc r="A2187">
      <v>2190</v>
    </oc>
    <nc r="A2187">
      <v>2185</v>
    </nc>
    <odxf>
      <border outline="0">
        <top style="thin">
          <color indexed="64"/>
        </top>
      </border>
    </odxf>
    <ndxf>
      <border outline="0">
        <top/>
      </border>
    </ndxf>
  </rcc>
  <rcc rId="1508" sId="1">
    <oc r="A2188">
      <v>2191</v>
    </oc>
    <nc r="A2188">
      <v>2186</v>
    </nc>
  </rcc>
  <rcc rId="1509" sId="1" odxf="1" dxf="1">
    <oc r="A2189">
      <v>2192</v>
    </oc>
    <nc r="A2189">
      <v>2187</v>
    </nc>
    <odxf>
      <border outline="0">
        <top style="thin">
          <color indexed="64"/>
        </top>
      </border>
    </odxf>
    <ndxf>
      <border outline="0">
        <top/>
      </border>
    </ndxf>
  </rcc>
  <rcc rId="1510" sId="1">
    <oc r="A2190">
      <v>2193</v>
    </oc>
    <nc r="A2190">
      <v>2188</v>
    </nc>
  </rcc>
  <rcc rId="1511" sId="1" odxf="1" dxf="1">
    <oc r="A2191">
      <v>2194</v>
    </oc>
    <nc r="A2191">
      <v>2189</v>
    </nc>
    <odxf>
      <border outline="0">
        <top style="thin">
          <color indexed="64"/>
        </top>
      </border>
    </odxf>
    <ndxf>
      <border outline="0">
        <top/>
      </border>
    </ndxf>
  </rcc>
  <rcc rId="1512" sId="1">
    <oc r="A2192">
      <v>2195</v>
    </oc>
    <nc r="A2192">
      <v>2190</v>
    </nc>
  </rcc>
  <rcc rId="1513" sId="1" odxf="1" dxf="1">
    <oc r="A2193">
      <v>2196</v>
    </oc>
    <nc r="A2193">
      <v>2191</v>
    </nc>
    <odxf>
      <border outline="0">
        <top style="thin">
          <color indexed="64"/>
        </top>
      </border>
    </odxf>
    <ndxf>
      <border outline="0">
        <top/>
      </border>
    </ndxf>
  </rcc>
  <rcc rId="1514" sId="1">
    <oc r="A2194">
      <v>2197</v>
    </oc>
    <nc r="A2194">
      <v>2192</v>
    </nc>
  </rcc>
  <rcc rId="1515" sId="1" odxf="1" dxf="1">
    <oc r="A2195">
      <v>2198</v>
    </oc>
    <nc r="A2195">
      <v>2193</v>
    </nc>
    <odxf>
      <border outline="0">
        <top style="thin">
          <color indexed="64"/>
        </top>
      </border>
    </odxf>
    <ndxf>
      <border outline="0">
        <top/>
      </border>
    </ndxf>
  </rcc>
  <rcc rId="1516" sId="1">
    <oc r="A2196">
      <v>2199</v>
    </oc>
    <nc r="A2196">
      <v>2194</v>
    </nc>
  </rcc>
  <rcc rId="1517" sId="1" odxf="1" dxf="1">
    <oc r="A2197">
      <v>2200</v>
    </oc>
    <nc r="A2197">
      <v>2195</v>
    </nc>
    <odxf>
      <border outline="0">
        <top style="thin">
          <color indexed="64"/>
        </top>
      </border>
    </odxf>
    <ndxf>
      <border outline="0">
        <top/>
      </border>
    </ndxf>
  </rcc>
  <rcc rId="1518" sId="1">
    <oc r="A2198">
      <v>2201</v>
    </oc>
    <nc r="A2198">
      <v>2196</v>
    </nc>
  </rcc>
  <rcc rId="1519" sId="1" odxf="1" dxf="1">
    <oc r="A2199">
      <v>2202</v>
    </oc>
    <nc r="A2199">
      <v>2197</v>
    </nc>
    <odxf>
      <border outline="0">
        <top style="thin">
          <color indexed="64"/>
        </top>
      </border>
    </odxf>
    <ndxf>
      <border outline="0">
        <top/>
      </border>
    </ndxf>
  </rcc>
  <rcc rId="1520" sId="1" odxf="1" dxf="1">
    <oc r="A2200">
      <v>2203</v>
    </oc>
    <nc r="A2200">
      <v>2198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21" sId="1" odxf="1" dxf="1">
    <oc r="A2201">
      <v>2204</v>
    </oc>
    <nc r="A2201">
      <v>2199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522" sId="1">
    <oc r="A2202">
      <v>2205</v>
    </oc>
    <nc r="A2202">
      <v>2200</v>
    </nc>
  </rcc>
  <rcc rId="1523" sId="1" odxf="1" dxf="1">
    <oc r="A2203">
      <v>2206</v>
    </oc>
    <nc r="A2203">
      <v>2201</v>
    </nc>
    <odxf>
      <border outline="0">
        <top style="thin">
          <color indexed="64"/>
        </top>
      </border>
    </odxf>
    <ndxf>
      <border outline="0">
        <top/>
      </border>
    </ndxf>
  </rcc>
  <rcc rId="1524" sId="1">
    <oc r="A2204">
      <v>2207</v>
    </oc>
    <nc r="A2204">
      <v>2202</v>
    </nc>
  </rcc>
  <rcc rId="1525" sId="1" odxf="1" dxf="1">
    <oc r="A2205">
      <v>2208</v>
    </oc>
    <nc r="A2205">
      <v>2203</v>
    </nc>
    <odxf>
      <border outline="0">
        <top style="thin">
          <color indexed="64"/>
        </top>
      </border>
    </odxf>
    <ndxf>
      <border outline="0">
        <top/>
      </border>
    </ndxf>
  </rcc>
  <rcc rId="1526" sId="1">
    <oc r="A2206">
      <v>2209</v>
    </oc>
    <nc r="A2206">
      <v>2204</v>
    </nc>
  </rcc>
  <rcc rId="1527" sId="1" odxf="1" dxf="1">
    <oc r="A2207">
      <v>2210</v>
    </oc>
    <nc r="A2207">
      <v>2205</v>
    </nc>
    <odxf>
      <border outline="0">
        <top style="thin">
          <color indexed="64"/>
        </top>
      </border>
    </odxf>
    <ndxf>
      <border outline="0">
        <top/>
      </border>
    </ndxf>
  </rcc>
  <rcc rId="1528" sId="1">
    <oc r="A2208">
      <v>2211</v>
    </oc>
    <nc r="A2208">
      <v>2206</v>
    </nc>
  </rcc>
  <rcc rId="1529" sId="1" odxf="1" dxf="1">
    <oc r="A2209">
      <v>2212</v>
    </oc>
    <nc r="A2209">
      <v>2207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530" sId="1">
    <oc r="A2210">
      <v>2213</v>
    </oc>
    <nc r="A2210">
      <v>2208</v>
    </nc>
  </rcc>
  <rcc rId="1531" sId="1" odxf="1" dxf="1">
    <oc r="A2211">
      <v>2214</v>
    </oc>
    <nc r="A2211">
      <v>2209</v>
    </nc>
    <odxf>
      <border outline="0">
        <top style="thin">
          <color indexed="64"/>
        </top>
      </border>
    </odxf>
    <ndxf>
      <border outline="0">
        <top/>
      </border>
    </ndxf>
  </rcc>
  <rcc rId="1532" sId="1">
    <oc r="A2212">
      <v>2215</v>
    </oc>
    <nc r="A2212">
      <v>2210</v>
    </nc>
  </rcc>
  <rcc rId="1533" sId="1" odxf="1" dxf="1">
    <oc r="A2213">
      <v>2216</v>
    </oc>
    <nc r="A2213">
      <v>2211</v>
    </nc>
    <odxf>
      <border outline="0">
        <top style="thin">
          <color indexed="64"/>
        </top>
      </border>
    </odxf>
    <ndxf>
      <border outline="0">
        <top/>
      </border>
    </ndxf>
  </rcc>
  <rcc rId="1534" sId="1">
    <oc r="A2214">
      <v>2217</v>
    </oc>
    <nc r="A2214">
      <v>2212</v>
    </nc>
  </rcc>
  <rcc rId="1535" sId="1" odxf="1" dxf="1">
    <oc r="A2215">
      <v>2218</v>
    </oc>
    <nc r="A2215">
      <v>2213</v>
    </nc>
    <odxf>
      <border outline="0">
        <top style="thin">
          <color indexed="64"/>
        </top>
      </border>
    </odxf>
    <ndxf>
      <border outline="0">
        <top/>
      </border>
    </ndxf>
  </rcc>
  <rcc rId="1536" sId="1">
    <oc r="A2216">
      <v>2219</v>
    </oc>
    <nc r="A2216">
      <v>2214</v>
    </nc>
  </rcc>
  <rcc rId="1537" sId="1" odxf="1" dxf="1">
    <oc r="A2217">
      <v>2220</v>
    </oc>
    <nc r="A2217">
      <v>2215</v>
    </nc>
    <odxf>
      <border outline="0">
        <top style="thin">
          <color indexed="64"/>
        </top>
      </border>
    </odxf>
    <ndxf>
      <border outline="0">
        <top/>
      </border>
    </ndxf>
  </rcc>
  <rcc rId="1538" sId="1">
    <oc r="A2218">
      <v>2221</v>
    </oc>
    <nc r="A2218">
      <v>2216</v>
    </nc>
  </rcc>
  <rcc rId="1539" sId="1" odxf="1" dxf="1">
    <oc r="A2219">
      <v>2222</v>
    </oc>
    <nc r="A2219">
      <v>2217</v>
    </nc>
    <odxf>
      <border outline="0">
        <top style="thin">
          <color indexed="64"/>
        </top>
      </border>
    </odxf>
    <ndxf>
      <border outline="0">
        <top/>
      </border>
    </ndxf>
  </rcc>
  <rcc rId="1540" sId="1">
    <oc r="A2220">
      <v>2223</v>
    </oc>
    <nc r="A2220">
      <v>2218</v>
    </nc>
  </rcc>
  <rcc rId="1541" sId="1" odxf="1" dxf="1">
    <oc r="A2221">
      <v>2224</v>
    </oc>
    <nc r="A2221">
      <v>2219</v>
    </nc>
    <odxf>
      <border outline="0">
        <top style="thin">
          <color indexed="64"/>
        </top>
      </border>
    </odxf>
    <ndxf>
      <border outline="0">
        <top/>
      </border>
    </ndxf>
  </rcc>
  <rcc rId="1542" sId="1">
    <oc r="A2222">
      <v>2225</v>
    </oc>
    <nc r="A2222">
      <v>2220</v>
    </nc>
  </rcc>
  <rcc rId="1543" sId="1" odxf="1" dxf="1">
    <oc r="A2223">
      <v>2226</v>
    </oc>
    <nc r="A2223">
      <v>2221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544" sId="1">
    <oc r="A2224">
      <v>2227</v>
    </oc>
    <nc r="A2224">
      <v>2222</v>
    </nc>
  </rcc>
  <rcc rId="1545" sId="1" odxf="1" dxf="1">
    <oc r="A2225">
      <v>2228</v>
    </oc>
    <nc r="A2225">
      <v>2223</v>
    </nc>
    <odxf>
      <border outline="0">
        <top style="thin">
          <color indexed="64"/>
        </top>
      </border>
    </odxf>
    <ndxf>
      <border outline="0">
        <top/>
      </border>
    </ndxf>
  </rcc>
  <rcc rId="1546" sId="1">
    <oc r="A2226">
      <v>2229</v>
    </oc>
    <nc r="A2226">
      <v>2224</v>
    </nc>
  </rcc>
  <rcc rId="1547" sId="1" odxf="1" dxf="1">
    <oc r="A2227">
      <v>2230</v>
    </oc>
    <nc r="A2227">
      <v>2225</v>
    </nc>
    <odxf>
      <border outline="0">
        <top style="thin">
          <color indexed="64"/>
        </top>
      </border>
    </odxf>
    <ndxf>
      <border outline="0">
        <top/>
      </border>
    </ndxf>
  </rcc>
  <rcc rId="1548" sId="1">
    <oc r="A2228">
      <v>2231</v>
    </oc>
    <nc r="A2228">
      <v>2226</v>
    </nc>
  </rcc>
  <rcc rId="1549" sId="1" odxf="1" dxf="1">
    <oc r="A2229">
      <v>2232</v>
    </oc>
    <nc r="A2229">
      <v>2227</v>
    </nc>
    <odxf>
      <border outline="0">
        <top style="thin">
          <color indexed="64"/>
        </top>
      </border>
    </odxf>
    <ndxf>
      <border outline="0">
        <top/>
      </border>
    </ndxf>
  </rcc>
  <rcc rId="1550" sId="1">
    <oc r="A2230">
      <v>2233</v>
    </oc>
    <nc r="A2230">
      <v>2228</v>
    </nc>
  </rcc>
  <rcc rId="1551" sId="1" odxf="1" dxf="1">
    <oc r="A2231">
      <v>2234</v>
    </oc>
    <nc r="A2231">
      <v>2229</v>
    </nc>
    <odxf>
      <border outline="0">
        <top style="thin">
          <color indexed="64"/>
        </top>
      </border>
    </odxf>
    <ndxf>
      <border outline="0">
        <top/>
      </border>
    </ndxf>
  </rcc>
  <rcc rId="1552" sId="1">
    <oc r="A2232">
      <v>2235</v>
    </oc>
    <nc r="A2232">
      <v>2230</v>
    </nc>
  </rcc>
  <rcc rId="1553" sId="1" odxf="1" dxf="1">
    <oc r="A2233">
      <v>2236</v>
    </oc>
    <nc r="A2233">
      <v>2231</v>
    </nc>
    <odxf>
      <border outline="0">
        <top style="thin">
          <color indexed="64"/>
        </top>
      </border>
    </odxf>
    <ndxf>
      <border outline="0">
        <top/>
      </border>
    </ndxf>
  </rcc>
  <rcc rId="1554" sId="1">
    <oc r="A2234">
      <v>2237</v>
    </oc>
    <nc r="A2234">
      <v>2232</v>
    </nc>
  </rcc>
  <rcc rId="1555" sId="1" odxf="1" dxf="1">
    <oc r="A2235">
      <v>2238</v>
    </oc>
    <nc r="A2235">
      <v>2233</v>
    </nc>
    <odxf>
      <border outline="0">
        <top style="thin">
          <color indexed="64"/>
        </top>
      </border>
    </odxf>
    <ndxf>
      <border outline="0">
        <top/>
      </border>
    </ndxf>
  </rcc>
  <rcc rId="1556" sId="1">
    <oc r="A2236">
      <v>2239</v>
    </oc>
    <nc r="A2236">
      <v>2234</v>
    </nc>
  </rcc>
  <rcc rId="1557" sId="1" odxf="1" dxf="1">
    <oc r="A2237">
      <v>2240</v>
    </oc>
    <nc r="A2237">
      <v>2235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558" sId="1">
    <oc r="A2238">
      <v>2241</v>
    </oc>
    <nc r="A2238">
      <v>2236</v>
    </nc>
  </rcc>
  <rcc rId="1559" sId="1" odxf="1" dxf="1">
    <oc r="A2239">
      <v>2242</v>
    </oc>
    <nc r="A2239">
      <v>2237</v>
    </nc>
    <odxf>
      <border outline="0">
        <top style="thin">
          <color indexed="64"/>
        </top>
      </border>
    </odxf>
    <ndxf>
      <border outline="0">
        <top/>
      </border>
    </ndxf>
  </rcc>
  <rcc rId="1560" sId="1">
    <oc r="A2240">
      <v>2243</v>
    </oc>
    <nc r="A2240">
      <v>2238</v>
    </nc>
  </rcc>
  <rcc rId="1561" sId="1" odxf="1" dxf="1">
    <oc r="A2241">
      <v>2244</v>
    </oc>
    <nc r="A2241">
      <v>2239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562" sId="1">
    <oc r="A2242">
      <v>2245</v>
    </oc>
    <nc r="A2242">
      <v>2240</v>
    </nc>
  </rcc>
  <rcc rId="1563" sId="1" odxf="1" dxf="1">
    <oc r="A2243">
      <v>2246</v>
    </oc>
    <nc r="A2243">
      <v>2241</v>
    </nc>
    <odxf>
      <border outline="0">
        <top style="thin">
          <color indexed="64"/>
        </top>
      </border>
    </odxf>
    <ndxf>
      <border outline="0">
        <top/>
      </border>
    </ndxf>
  </rcc>
  <rcc rId="1564" sId="1">
    <oc r="A2244">
      <v>2247</v>
    </oc>
    <nc r="A2244">
      <v>2242</v>
    </nc>
  </rcc>
  <rcc rId="1565" sId="1" odxf="1" dxf="1">
    <oc r="A2245">
      <v>2248</v>
    </oc>
    <nc r="A2245">
      <v>2243</v>
    </nc>
    <odxf>
      <border outline="0">
        <top style="thin">
          <color indexed="64"/>
        </top>
      </border>
    </odxf>
    <ndxf>
      <border outline="0">
        <top/>
      </border>
    </ndxf>
  </rcc>
  <rcc rId="1566" sId="1">
    <oc r="A2246">
      <v>2249</v>
    </oc>
    <nc r="A2246">
      <v>2244</v>
    </nc>
  </rcc>
  <rcc rId="1567" sId="1" odxf="1" dxf="1">
    <oc r="A2247">
      <v>2250</v>
    </oc>
    <nc r="A2247">
      <v>2245</v>
    </nc>
    <odxf>
      <border outline="0">
        <top style="thin">
          <color indexed="64"/>
        </top>
      </border>
    </odxf>
    <ndxf>
      <border outline="0">
        <top/>
      </border>
    </ndxf>
  </rcc>
  <rcc rId="1568" sId="1">
    <oc r="A2248">
      <v>2251</v>
    </oc>
    <nc r="A2248">
      <v>2246</v>
    </nc>
  </rcc>
  <rcc rId="1569" sId="1" odxf="1" dxf="1">
    <oc r="A2249">
      <v>2252</v>
    </oc>
    <nc r="A2249">
      <v>2247</v>
    </nc>
    <odxf>
      <border outline="0">
        <top style="thin">
          <color indexed="64"/>
        </top>
      </border>
    </odxf>
    <ndxf>
      <border outline="0">
        <top/>
      </border>
    </ndxf>
  </rcc>
  <rcc rId="1570" sId="1">
    <oc r="A2250">
      <v>2253</v>
    </oc>
    <nc r="A2250">
      <v>2248</v>
    </nc>
  </rcc>
  <rcc rId="1571" sId="1" odxf="1" dxf="1">
    <oc r="A2251">
      <v>2254</v>
    </oc>
    <nc r="A2251">
      <v>2249</v>
    </nc>
    <odxf>
      <border outline="0">
        <top style="thin">
          <color indexed="64"/>
        </top>
      </border>
    </odxf>
    <ndxf>
      <border outline="0">
        <top/>
      </border>
    </ndxf>
  </rcc>
  <rcc rId="1572" sId="1">
    <oc r="A2252">
      <v>2255</v>
    </oc>
    <nc r="A2252">
      <v>2250</v>
    </nc>
  </rcc>
  <rcc rId="1573" sId="1" odxf="1" dxf="1">
    <oc r="A2253">
      <v>2256</v>
    </oc>
    <nc r="A2253">
      <v>2251</v>
    </nc>
    <odxf>
      <border outline="0">
        <top style="thin">
          <color indexed="64"/>
        </top>
      </border>
    </odxf>
    <ndxf>
      <border outline="0">
        <top/>
      </border>
    </ndxf>
  </rcc>
  <rcc rId="1574" sId="1">
    <oc r="A2254">
      <v>2257</v>
    </oc>
    <nc r="A2254">
      <v>2252</v>
    </nc>
  </rcc>
  <rcc rId="1575" sId="1" odxf="1" dxf="1">
    <oc r="A2255">
      <v>2258</v>
    </oc>
    <nc r="A2255">
      <v>2253</v>
    </nc>
    <odxf>
      <border outline="0">
        <top style="thin">
          <color indexed="64"/>
        </top>
      </border>
    </odxf>
    <ndxf>
      <border outline="0">
        <top/>
      </border>
    </ndxf>
  </rcc>
  <rcc rId="1576" sId="1" odxf="1" dxf="1">
    <oc r="A2256">
      <v>2259</v>
    </oc>
    <nc r="A2256">
      <v>2254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77" sId="1" odxf="1" dxf="1">
    <oc r="A2257">
      <v>2260</v>
    </oc>
    <nc r="A2257">
      <v>2255</v>
    </nc>
    <odxf>
      <border outline="0">
        <top style="thin">
          <color indexed="64"/>
        </top>
      </border>
    </odxf>
    <ndxf>
      <border outline="0">
        <top/>
      </border>
    </ndxf>
  </rcc>
  <rcc rId="1578" sId="1">
    <oc r="A2258">
      <v>2261</v>
    </oc>
    <nc r="A2258">
      <v>2256</v>
    </nc>
  </rcc>
  <rcc rId="1579" sId="1" odxf="1" dxf="1">
    <oc r="A2259">
      <v>2262</v>
    </oc>
    <nc r="A2259">
      <v>2257</v>
    </nc>
    <odxf>
      <border outline="0">
        <top style="thin">
          <color indexed="64"/>
        </top>
      </border>
    </odxf>
    <ndxf>
      <border outline="0">
        <top/>
      </border>
    </ndxf>
  </rcc>
  <rcc rId="1580" sId="1">
    <oc r="A2260">
      <v>2263</v>
    </oc>
    <nc r="A2260">
      <v>2258</v>
    </nc>
  </rcc>
  <rcc rId="1581" sId="1" odxf="1" dxf="1">
    <oc r="A2261">
      <v>2264</v>
    </oc>
    <nc r="A2261">
      <v>2259</v>
    </nc>
    <odxf>
      <border outline="0">
        <top style="thin">
          <color indexed="64"/>
        </top>
      </border>
    </odxf>
    <ndxf>
      <border outline="0">
        <top/>
      </border>
    </ndxf>
  </rcc>
  <rcc rId="1582" sId="1">
    <oc r="A2262">
      <v>2265</v>
    </oc>
    <nc r="A2262">
      <v>2260</v>
    </nc>
  </rcc>
  <rcc rId="1583" sId="1" odxf="1" dxf="1">
    <oc r="A2263">
      <v>2266</v>
    </oc>
    <nc r="A2263">
      <v>2261</v>
    </nc>
    <odxf>
      <border outline="0">
        <top style="thin">
          <color indexed="64"/>
        </top>
      </border>
    </odxf>
    <ndxf>
      <border outline="0">
        <top/>
      </border>
    </ndxf>
  </rcc>
  <rcc rId="1584" sId="1">
    <oc r="A2264">
      <v>2267</v>
    </oc>
    <nc r="A2264">
      <v>2262</v>
    </nc>
  </rcc>
  <rcc rId="1585" sId="1" odxf="1" dxf="1">
    <oc r="A2265">
      <v>2268</v>
    </oc>
    <nc r="A2265">
      <v>2263</v>
    </nc>
    <odxf>
      <border outline="0">
        <top style="thin">
          <color indexed="64"/>
        </top>
      </border>
    </odxf>
    <ndxf>
      <border outline="0">
        <top/>
      </border>
    </ndxf>
  </rcc>
  <rcc rId="1586" sId="1">
    <oc r="A2266">
      <v>2269</v>
    </oc>
    <nc r="A2266">
      <v>2264</v>
    </nc>
  </rcc>
  <rcc rId="1587" sId="1" odxf="1" dxf="1">
    <oc r="A2267">
      <v>2270</v>
    </oc>
    <nc r="A2267">
      <v>2265</v>
    </nc>
    <odxf>
      <border outline="0">
        <top style="thin">
          <color indexed="64"/>
        </top>
      </border>
    </odxf>
    <ndxf>
      <border outline="0">
        <top/>
      </border>
    </ndxf>
  </rcc>
  <rcc rId="1588" sId="1">
    <oc r="A2268">
      <v>2271</v>
    </oc>
    <nc r="A2268">
      <v>2266</v>
    </nc>
  </rcc>
  <rcc rId="1589" sId="1" odxf="1" dxf="1">
    <oc r="A2269">
      <v>2272</v>
    </oc>
    <nc r="A2269">
      <v>2267</v>
    </nc>
    <odxf>
      <border outline="0">
        <top style="thin">
          <color indexed="64"/>
        </top>
      </border>
    </odxf>
    <ndxf>
      <border outline="0">
        <top/>
      </border>
    </ndxf>
  </rcc>
  <rcc rId="1590" sId="1">
    <oc r="A2270">
      <v>2273</v>
    </oc>
    <nc r="A2270">
      <v>2268</v>
    </nc>
  </rcc>
  <rcc rId="1591" sId="1" odxf="1" dxf="1">
    <oc r="A2271">
      <v>2274</v>
    </oc>
    <nc r="A2271">
      <v>2269</v>
    </nc>
    <odxf>
      <border outline="0">
        <top style="thin">
          <color indexed="64"/>
        </top>
      </border>
    </odxf>
    <ndxf>
      <border outline="0">
        <top/>
      </border>
    </ndxf>
  </rcc>
  <rcc rId="1592" sId="1">
    <oc r="A2272">
      <v>2275</v>
    </oc>
    <nc r="A2272">
      <v>2270</v>
    </nc>
  </rcc>
  <rcc rId="1593" sId="1" odxf="1" dxf="1">
    <oc r="A2273">
      <v>2276</v>
    </oc>
    <nc r="A2273">
      <v>2271</v>
    </nc>
    <odxf>
      <border outline="0">
        <top style="thin">
          <color indexed="64"/>
        </top>
      </border>
    </odxf>
    <ndxf>
      <border outline="0">
        <top/>
      </border>
    </ndxf>
  </rcc>
  <rcc rId="1594" sId="1">
    <oc r="A2274">
      <v>2277</v>
    </oc>
    <nc r="A2274">
      <v>2272</v>
    </nc>
  </rcc>
  <rcc rId="1595" sId="1" odxf="1" dxf="1">
    <oc r="A2275">
      <v>2278</v>
    </oc>
    <nc r="A2275">
      <v>2273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596" sId="1">
    <oc r="A2276">
      <v>2279</v>
    </oc>
    <nc r="A2276">
      <v>2274</v>
    </nc>
  </rcc>
  <rcc rId="1597" sId="1" odxf="1" dxf="1">
    <oc r="A2277">
      <v>2280</v>
    </oc>
    <nc r="A2277">
      <v>2275</v>
    </nc>
    <odxf>
      <border outline="0">
        <top style="thin">
          <color indexed="64"/>
        </top>
      </border>
    </odxf>
    <ndxf>
      <border outline="0">
        <top/>
      </border>
    </ndxf>
  </rcc>
  <rcc rId="1598" sId="1">
    <oc r="A2278">
      <v>2281</v>
    </oc>
    <nc r="A2278">
      <v>2276</v>
    </nc>
  </rcc>
  <rcc rId="1599" sId="1" odxf="1" dxf="1">
    <oc r="A2279">
      <v>2282</v>
    </oc>
    <nc r="A2279">
      <v>2277</v>
    </nc>
    <odxf>
      <border outline="0">
        <top style="thin">
          <color indexed="64"/>
        </top>
      </border>
    </odxf>
    <ndxf>
      <border outline="0">
        <top/>
      </border>
    </ndxf>
  </rcc>
  <rcc rId="1600" sId="1">
    <oc r="A2280">
      <v>2283</v>
    </oc>
    <nc r="A2280">
      <v>2278</v>
    </nc>
  </rcc>
  <rcc rId="1601" sId="1" odxf="1" dxf="1">
    <oc r="A2281">
      <v>2284</v>
    </oc>
    <nc r="A2281">
      <v>2279</v>
    </nc>
    <odxf>
      <border outline="0">
        <top style="thin">
          <color indexed="64"/>
        </top>
      </border>
    </odxf>
    <ndxf>
      <border outline="0">
        <top/>
      </border>
    </ndxf>
  </rcc>
  <rcc rId="1602" sId="1">
    <oc r="A2282">
      <v>2285</v>
    </oc>
    <nc r="A2282">
      <v>2280</v>
    </nc>
  </rcc>
  <rcc rId="1603" sId="1" odxf="1" dxf="1">
    <oc r="A2283">
      <v>2286</v>
    </oc>
    <nc r="A2283">
      <v>2281</v>
    </nc>
    <odxf>
      <border outline="0">
        <top style="thin">
          <color indexed="64"/>
        </top>
      </border>
    </odxf>
    <ndxf>
      <border outline="0">
        <top/>
      </border>
    </ndxf>
  </rcc>
  <rcc rId="1604" sId="1">
    <oc r="A2284">
      <v>2287</v>
    </oc>
    <nc r="A2284">
      <v>2282</v>
    </nc>
  </rcc>
  <rcc rId="1605" sId="1" odxf="1" dxf="1">
    <oc r="A2285">
      <v>2288</v>
    </oc>
    <nc r="A2285">
      <v>2283</v>
    </nc>
    <odxf>
      <font>
        <sz val="10"/>
        <color auto="1"/>
        <name val="Times New Roman"/>
        <scheme val="none"/>
      </font>
      <fill>
        <patternFill patternType="solid">
          <bgColor theme="0"/>
        </patternFill>
      </fill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fill>
        <patternFill patternType="none">
          <bgColor indexed="65"/>
        </patternFill>
      </fill>
      <border outline="0">
        <top/>
      </border>
    </ndxf>
  </rcc>
  <rcc rId="1606" sId="1">
    <oc r="A2286">
      <v>2289</v>
    </oc>
    <nc r="A2286">
      <v>2284</v>
    </nc>
  </rcc>
  <rcc rId="1607" sId="1" odxf="1" dxf="1">
    <oc r="A2287">
      <v>2290</v>
    </oc>
    <nc r="A2287">
      <v>2285</v>
    </nc>
    <odxf>
      <border outline="0">
        <top style="thin">
          <color indexed="64"/>
        </top>
      </border>
    </odxf>
    <ndxf>
      <border outline="0">
        <top/>
      </border>
    </ndxf>
  </rcc>
  <rcc rId="1608" sId="1">
    <oc r="A2288">
      <v>2291</v>
    </oc>
    <nc r="A2288">
      <v>2286</v>
    </nc>
  </rcc>
  <rcc rId="1609" sId="1" odxf="1" dxf="1">
    <oc r="A2289">
      <v>2292</v>
    </oc>
    <nc r="A2289">
      <v>2287</v>
    </nc>
    <odxf>
      <border outline="0">
        <top style="thin">
          <color indexed="64"/>
        </top>
      </border>
    </odxf>
    <ndxf>
      <border outline="0">
        <top/>
      </border>
    </ndxf>
  </rcc>
  <rcc rId="1610" sId="1">
    <oc r="A2290">
      <v>2293</v>
    </oc>
    <nc r="A2290">
      <v>2288</v>
    </nc>
  </rcc>
  <rcc rId="1611" sId="1" odxf="1" dxf="1">
    <oc r="A2291">
      <v>2294</v>
    </oc>
    <nc r="A2291">
      <v>2289</v>
    </nc>
    <odxf>
      <border outline="0">
        <top style="thin">
          <color indexed="64"/>
        </top>
      </border>
    </odxf>
    <ndxf>
      <border outline="0">
        <top/>
      </border>
    </ndxf>
  </rcc>
  <rcc rId="1612" sId="1">
    <oc r="A2292">
      <v>2295</v>
    </oc>
    <nc r="A2292">
      <v>2290</v>
    </nc>
  </rcc>
  <rcc rId="1613" sId="1" odxf="1" dxf="1">
    <oc r="A2293">
      <v>2296</v>
    </oc>
    <nc r="A2293">
      <v>2291</v>
    </nc>
    <odxf>
      <border outline="0">
        <top style="thin">
          <color indexed="64"/>
        </top>
      </border>
    </odxf>
    <ndxf>
      <border outline="0">
        <top/>
      </border>
    </ndxf>
  </rcc>
  <rcc rId="1614" sId="1">
    <oc r="A2294">
      <v>2297</v>
    </oc>
    <nc r="A2294">
      <v>2292</v>
    </nc>
  </rcc>
  <rcc rId="1615" sId="1" odxf="1" dxf="1">
    <oc r="A2295">
      <v>2298</v>
    </oc>
    <nc r="A2295">
      <v>2293</v>
    </nc>
    <odxf>
      <border outline="0">
        <top style="thin">
          <color indexed="64"/>
        </top>
      </border>
    </odxf>
    <ndxf>
      <border outline="0">
        <top/>
      </border>
    </ndxf>
  </rcc>
  <rcc rId="1616" sId="1">
    <oc r="A2296">
      <v>2299</v>
    </oc>
    <nc r="A2296">
      <v>2294</v>
    </nc>
  </rcc>
  <rcc rId="1617" sId="1" odxf="1" dxf="1">
    <oc r="A2297">
      <v>2300</v>
    </oc>
    <nc r="A2297">
      <v>2295</v>
    </nc>
    <odxf>
      <border outline="0">
        <top style="thin">
          <color indexed="64"/>
        </top>
      </border>
    </odxf>
    <ndxf>
      <border outline="0">
        <top/>
      </border>
    </ndxf>
  </rcc>
  <rcc rId="1618" sId="1">
    <oc r="A2298">
      <v>2301</v>
    </oc>
    <nc r="A2298">
      <v>2296</v>
    </nc>
  </rcc>
  <rcc rId="1619" sId="1" odxf="1" dxf="1">
    <oc r="A2299">
      <v>2302</v>
    </oc>
    <nc r="A2299">
      <v>2297</v>
    </nc>
    <odxf>
      <border outline="0">
        <top style="thin">
          <color indexed="64"/>
        </top>
      </border>
    </odxf>
    <ndxf>
      <border outline="0">
        <top/>
      </border>
    </ndxf>
  </rcc>
  <rcc rId="1620" sId="1">
    <oc r="A2300">
      <v>2303</v>
    </oc>
    <nc r="A2300">
      <v>2298</v>
    </nc>
  </rcc>
  <rcc rId="1621" sId="1" odxf="1" dxf="1">
    <oc r="A2301">
      <v>2304</v>
    </oc>
    <nc r="A2301">
      <v>2299</v>
    </nc>
    <odxf>
      <border outline="0">
        <top style="thin">
          <color indexed="64"/>
        </top>
      </border>
    </odxf>
    <ndxf>
      <border outline="0">
        <top/>
      </border>
    </ndxf>
  </rcc>
  <rcc rId="1622" sId="1">
    <oc r="A2302">
      <v>2305</v>
    </oc>
    <nc r="A2302">
      <v>2300</v>
    </nc>
  </rcc>
  <rcc rId="1623" sId="1" odxf="1" dxf="1">
    <oc r="A2303">
      <v>2306</v>
    </oc>
    <nc r="A2303">
      <v>2301</v>
    </nc>
    <odxf>
      <border outline="0">
        <top style="thin">
          <color indexed="64"/>
        </top>
      </border>
    </odxf>
    <ndxf>
      <border outline="0">
        <top/>
      </border>
    </ndxf>
  </rcc>
  <rcc rId="1624" sId="1">
    <oc r="A2304">
      <v>2307</v>
    </oc>
    <nc r="A2304">
      <v>2302</v>
    </nc>
  </rcc>
  <rcc rId="1625" sId="1" odxf="1" dxf="1">
    <oc r="A2305">
      <v>2308</v>
    </oc>
    <nc r="A2305">
      <v>2303</v>
    </nc>
    <odxf>
      <border outline="0">
        <top style="thin">
          <color indexed="64"/>
        </top>
      </border>
    </odxf>
    <ndxf>
      <border outline="0">
        <top/>
      </border>
    </ndxf>
  </rcc>
  <rcc rId="1626" sId="1">
    <oc r="A2306">
      <v>2309</v>
    </oc>
    <nc r="A2306">
      <v>2304</v>
    </nc>
  </rcc>
  <rcc rId="1627" sId="1" odxf="1" dxf="1">
    <oc r="A2307">
      <v>2310</v>
    </oc>
    <nc r="A2307">
      <v>2305</v>
    </nc>
    <odxf>
      <border outline="0">
        <top style="thin">
          <color indexed="64"/>
        </top>
      </border>
    </odxf>
    <ndxf>
      <border outline="0">
        <top/>
      </border>
    </ndxf>
  </rcc>
  <rcc rId="1628" sId="1" odxf="1" dxf="1">
    <oc r="A2308">
      <v>2311</v>
    </oc>
    <nc r="A2308">
      <v>2306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629" sId="1" odxf="1" dxf="1">
    <oc r="A2309">
      <v>2312</v>
    </oc>
    <nc r="A2309">
      <v>2307</v>
    </nc>
    <odxf>
      <border outline="0">
        <top style="thin">
          <color indexed="64"/>
        </top>
      </border>
    </odxf>
    <ndxf>
      <border outline="0">
        <top/>
      </border>
    </ndxf>
  </rcc>
  <rcc rId="1630" sId="1">
    <oc r="A2310">
      <v>2313</v>
    </oc>
    <nc r="A2310">
      <v>2308</v>
    </nc>
  </rcc>
  <rcc rId="1631" sId="1" odxf="1" dxf="1">
    <oc r="A2311">
      <v>2314</v>
    </oc>
    <nc r="A2311">
      <v>2309</v>
    </nc>
    <odxf>
      <border outline="0">
        <top style="thin">
          <color indexed="64"/>
        </top>
      </border>
    </odxf>
    <ndxf>
      <border outline="0">
        <top/>
      </border>
    </ndxf>
  </rcc>
  <rcc rId="1632" sId="1">
    <oc r="A2312">
      <v>2315</v>
    </oc>
    <nc r="A2312">
      <v>2310</v>
    </nc>
  </rcc>
  <rcc rId="1633" sId="1" odxf="1" dxf="1">
    <oc r="A2313">
      <v>2316</v>
    </oc>
    <nc r="A2313">
      <v>2311</v>
    </nc>
    <odxf>
      <border outline="0">
        <top style="thin">
          <color indexed="64"/>
        </top>
      </border>
    </odxf>
    <ndxf>
      <border outline="0">
        <top/>
      </border>
    </ndxf>
  </rcc>
  <rcc rId="1634" sId="1">
    <oc r="A2314">
      <v>2317</v>
    </oc>
    <nc r="A2314">
      <v>2312</v>
    </nc>
  </rcc>
  <rcc rId="1635" sId="1" odxf="1" dxf="1">
    <oc r="A2315">
      <v>2318</v>
    </oc>
    <nc r="A2315">
      <v>2313</v>
    </nc>
    <odxf>
      <border outline="0">
        <top style="thin">
          <color indexed="64"/>
        </top>
      </border>
    </odxf>
    <ndxf>
      <border outline="0">
        <top/>
      </border>
    </ndxf>
  </rcc>
  <rcc rId="1636" sId="1">
    <oc r="A2316">
      <v>2319</v>
    </oc>
    <nc r="A2316">
      <v>2314</v>
    </nc>
  </rcc>
  <rcc rId="1637" sId="1" odxf="1" dxf="1">
    <oc r="A2317">
      <v>2320</v>
    </oc>
    <nc r="A2317">
      <v>2315</v>
    </nc>
    <odxf>
      <border outline="0">
        <top style="thin">
          <color indexed="64"/>
        </top>
      </border>
    </odxf>
    <ndxf>
      <border outline="0">
        <top/>
      </border>
    </ndxf>
  </rcc>
  <rcc rId="1638" sId="1">
    <oc r="A2318">
      <v>2321</v>
    </oc>
    <nc r="A2318">
      <v>2316</v>
    </nc>
  </rcc>
  <rcc rId="1639" sId="1" odxf="1" dxf="1">
    <oc r="A2319">
      <v>2322</v>
    </oc>
    <nc r="A2319">
      <v>2317</v>
    </nc>
    <odxf>
      <border outline="0">
        <top style="thin">
          <color indexed="64"/>
        </top>
      </border>
    </odxf>
    <ndxf>
      <border outline="0">
        <top/>
      </border>
    </ndxf>
  </rcc>
  <rcc rId="1640" sId="1">
    <oc r="A2320">
      <v>2323</v>
    </oc>
    <nc r="A2320">
      <v>2318</v>
    </nc>
  </rcc>
  <rcc rId="1641" sId="1" odxf="1" dxf="1">
    <oc r="A2321">
      <v>2324</v>
    </oc>
    <nc r="A2321">
      <v>2319</v>
    </nc>
    <odxf>
      <border outline="0">
        <top style="thin">
          <color indexed="64"/>
        </top>
      </border>
    </odxf>
    <ndxf>
      <border outline="0">
        <top/>
      </border>
    </ndxf>
  </rcc>
  <rcc rId="1642" sId="1">
    <oc r="A2322">
      <v>2325</v>
    </oc>
    <nc r="A2322">
      <v>2320</v>
    </nc>
  </rcc>
  <rcc rId="1643" sId="1" odxf="1" dxf="1">
    <oc r="A2323">
      <v>2326</v>
    </oc>
    <nc r="A2323">
      <v>2321</v>
    </nc>
    <odxf>
      <border outline="0">
        <top style="thin">
          <color indexed="64"/>
        </top>
      </border>
    </odxf>
    <ndxf>
      <border outline="0">
        <top/>
      </border>
    </ndxf>
  </rcc>
  <rcc rId="1644" sId="1">
    <oc r="A2324">
      <v>2327</v>
    </oc>
    <nc r="A2324">
      <v>2322</v>
    </nc>
  </rcc>
  <rcc rId="1645" sId="1" odxf="1" dxf="1">
    <oc r="A2325">
      <v>2328</v>
    </oc>
    <nc r="A2325">
      <v>2323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646" sId="1">
    <oc r="A2326">
      <v>2329</v>
    </oc>
    <nc r="A2326">
      <v>2324</v>
    </nc>
  </rcc>
  <rcc rId="1647" sId="1" odxf="1" dxf="1">
    <oc r="A2327">
      <v>2330</v>
    </oc>
    <nc r="A2327">
      <v>2325</v>
    </nc>
    <odxf>
      <border outline="0">
        <top style="thin">
          <color indexed="64"/>
        </top>
      </border>
    </odxf>
    <ndxf>
      <border outline="0">
        <top/>
      </border>
    </ndxf>
  </rcc>
  <rcc rId="1648" sId="1">
    <oc r="A2328">
      <v>2331</v>
    </oc>
    <nc r="A2328">
      <v>2326</v>
    </nc>
  </rcc>
  <rcc rId="1649" sId="1" odxf="1" dxf="1">
    <oc r="A2329">
      <v>2332</v>
    </oc>
    <nc r="A2329">
      <v>2327</v>
    </nc>
    <odxf>
      <border outline="0">
        <top style="thin">
          <color indexed="64"/>
        </top>
      </border>
    </odxf>
    <ndxf>
      <border outline="0">
        <top/>
      </border>
    </ndxf>
  </rcc>
  <rcc rId="1650" sId="1">
    <oc r="A2330">
      <v>2333</v>
    </oc>
    <nc r="A2330">
      <v>2328</v>
    </nc>
  </rcc>
  <rcc rId="1651" sId="1" odxf="1" dxf="1">
    <oc r="A2331">
      <v>2334</v>
    </oc>
    <nc r="A2331">
      <v>2329</v>
    </nc>
    <odxf>
      <border outline="0">
        <top style="thin">
          <color indexed="64"/>
        </top>
      </border>
    </odxf>
    <ndxf>
      <border outline="0">
        <top/>
      </border>
    </ndxf>
  </rcc>
  <rcc rId="1652" sId="1">
    <oc r="A2332">
      <v>2335</v>
    </oc>
    <nc r="A2332">
      <v>2330</v>
    </nc>
  </rcc>
  <rcc rId="1653" sId="1" odxf="1" dxf="1">
    <oc r="A2333">
      <v>2336</v>
    </oc>
    <nc r="A2333">
      <v>2331</v>
    </nc>
    <odxf>
      <border outline="0">
        <top style="thin">
          <color indexed="64"/>
        </top>
      </border>
    </odxf>
    <ndxf>
      <border outline="0">
        <top/>
      </border>
    </ndxf>
  </rcc>
  <rcc rId="1654" sId="1">
    <oc r="A2334">
      <v>2337</v>
    </oc>
    <nc r="A2334">
      <v>2332</v>
    </nc>
  </rcc>
  <rcc rId="1655" sId="1" odxf="1" dxf="1">
    <oc r="A2335">
      <v>2338</v>
    </oc>
    <nc r="A2335">
      <v>2333</v>
    </nc>
    <odxf>
      <border outline="0">
        <top style="thin">
          <color indexed="64"/>
        </top>
      </border>
    </odxf>
    <ndxf>
      <border outline="0">
        <top/>
      </border>
    </ndxf>
  </rcc>
  <rcc rId="1656" sId="1">
    <oc r="A2336">
      <v>2339</v>
    </oc>
    <nc r="A2336">
      <v>2334</v>
    </nc>
  </rcc>
  <rcc rId="1657" sId="1" odxf="1" dxf="1">
    <oc r="A2337">
      <v>2340</v>
    </oc>
    <nc r="A2337">
      <v>2335</v>
    </nc>
    <odxf>
      <border outline="0">
        <top style="thin">
          <color indexed="64"/>
        </top>
      </border>
    </odxf>
    <ndxf>
      <border outline="0">
        <top/>
      </border>
    </ndxf>
  </rcc>
  <rcc rId="1658" sId="1">
    <oc r="A2338">
      <v>2341</v>
    </oc>
    <nc r="A2338">
      <v>2336</v>
    </nc>
  </rcc>
  <rcc rId="1659" sId="1" odxf="1" dxf="1">
    <oc r="A2339">
      <v>2342</v>
    </oc>
    <nc r="A2339">
      <v>2337</v>
    </nc>
    <odxf>
      <border outline="0">
        <top style="thin">
          <color indexed="64"/>
        </top>
      </border>
    </odxf>
    <ndxf>
      <border outline="0">
        <top/>
      </border>
    </ndxf>
  </rcc>
  <rcc rId="1660" sId="1">
    <oc r="A2340">
      <v>2343</v>
    </oc>
    <nc r="A2340">
      <v>2338</v>
    </nc>
  </rcc>
  <rcc rId="1661" sId="1" odxf="1" dxf="1">
    <oc r="A2341">
      <v>2344</v>
    </oc>
    <nc r="A2341">
      <v>2339</v>
    </nc>
    <odxf>
      <border outline="0">
        <top style="thin">
          <color indexed="64"/>
        </top>
      </border>
    </odxf>
    <ndxf>
      <border outline="0">
        <top/>
      </border>
    </ndxf>
  </rcc>
  <rcc rId="1662" sId="1">
    <oc r="A2342">
      <v>2345</v>
    </oc>
    <nc r="A2342">
      <v>2340</v>
    </nc>
  </rcc>
  <rcc rId="1663" sId="1" odxf="1" dxf="1">
    <oc r="A2343">
      <v>2346</v>
    </oc>
    <nc r="A2343">
      <v>2341</v>
    </nc>
    <odxf>
      <border outline="0">
        <top style="thin">
          <color indexed="64"/>
        </top>
      </border>
    </odxf>
    <ndxf>
      <border outline="0">
        <top/>
      </border>
    </ndxf>
  </rcc>
  <rcc rId="1664" sId="1">
    <oc r="A2344">
      <v>2347</v>
    </oc>
    <nc r="A2344">
      <v>2342</v>
    </nc>
  </rcc>
  <rcc rId="1665" sId="1" odxf="1" dxf="1">
    <oc r="A2345">
      <v>2348</v>
    </oc>
    <nc r="A2345">
      <v>2343</v>
    </nc>
    <odxf>
      <border outline="0">
        <top style="thin">
          <color indexed="64"/>
        </top>
      </border>
    </odxf>
    <ndxf>
      <border outline="0">
        <top/>
      </border>
    </ndxf>
  </rcc>
  <rcc rId="1666" sId="1">
    <oc r="A2346">
      <v>2349</v>
    </oc>
    <nc r="A2346">
      <v>2344</v>
    </nc>
  </rcc>
  <rcc rId="1667" sId="1" odxf="1" dxf="1">
    <oc r="A2347">
      <v>2350</v>
    </oc>
    <nc r="A2347">
      <v>2345</v>
    </nc>
    <odxf>
      <border outline="0">
        <top style="thin">
          <color indexed="64"/>
        </top>
      </border>
    </odxf>
    <ndxf>
      <border outline="0">
        <top/>
      </border>
    </ndxf>
  </rcc>
  <rcc rId="1668" sId="1">
    <oc r="A2348">
      <v>2351</v>
    </oc>
    <nc r="A2348">
      <v>2346</v>
    </nc>
  </rcc>
  <rcc rId="1669" sId="1" odxf="1" dxf="1">
    <oc r="A2349">
      <v>2352</v>
    </oc>
    <nc r="A2349">
      <v>2347</v>
    </nc>
    <odxf>
      <border outline="0">
        <top style="thin">
          <color indexed="64"/>
        </top>
      </border>
    </odxf>
    <ndxf>
      <border outline="0">
        <top/>
      </border>
    </ndxf>
  </rcc>
  <rcc rId="1670" sId="1">
    <oc r="A2350">
      <v>2353</v>
    </oc>
    <nc r="A2350">
      <v>2348</v>
    </nc>
  </rcc>
  <rcc rId="1671" sId="1" odxf="1" dxf="1">
    <oc r="A2351">
      <v>2354</v>
    </oc>
    <nc r="A2351">
      <v>2349</v>
    </nc>
    <odxf>
      <border outline="0">
        <top style="thin">
          <color indexed="64"/>
        </top>
      </border>
    </odxf>
    <ndxf>
      <border outline="0">
        <top/>
      </border>
    </ndxf>
  </rcc>
  <rcc rId="1672" sId="1">
    <oc r="A2352">
      <v>2355</v>
    </oc>
    <nc r="A2352">
      <v>2350</v>
    </nc>
  </rcc>
  <rcc rId="1673" sId="1" odxf="1" dxf="1">
    <oc r="A2353">
      <v>2356</v>
    </oc>
    <nc r="A2353">
      <v>2351</v>
    </nc>
    <odxf>
      <border outline="0">
        <top style="thin">
          <color indexed="64"/>
        </top>
      </border>
    </odxf>
    <ndxf>
      <border outline="0">
        <top/>
      </border>
    </ndxf>
  </rcc>
  <rcc rId="1674" sId="1">
    <oc r="A2354">
      <v>2357</v>
    </oc>
    <nc r="A2354">
      <v>2352</v>
    </nc>
  </rcc>
  <rcc rId="1675" sId="1" odxf="1" dxf="1">
    <oc r="A2355">
      <v>2358</v>
    </oc>
    <nc r="A2355">
      <v>2353</v>
    </nc>
    <odxf>
      <border outline="0">
        <top style="thin">
          <color indexed="64"/>
        </top>
      </border>
    </odxf>
    <ndxf>
      <border outline="0">
        <top/>
      </border>
    </ndxf>
  </rcc>
  <rcc rId="1676" sId="1">
    <oc r="A2356">
      <v>2359</v>
    </oc>
    <nc r="A2356">
      <v>2354</v>
    </nc>
  </rcc>
  <rcc rId="1677" sId="1" odxf="1" dxf="1">
    <oc r="A2357">
      <v>2360</v>
    </oc>
    <nc r="A2357">
      <v>2355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678" sId="1">
    <oc r="A2358">
      <v>2361</v>
    </oc>
    <nc r="A2358">
      <v>2356</v>
    </nc>
  </rcc>
  <rcc rId="1679" sId="1" odxf="1" dxf="1">
    <oc r="A2359">
      <v>2362</v>
    </oc>
    <nc r="A2359">
      <v>2357</v>
    </nc>
    <odxf>
      <border outline="0">
        <top style="thin">
          <color indexed="64"/>
        </top>
      </border>
    </odxf>
    <ndxf>
      <border outline="0">
        <top/>
      </border>
    </ndxf>
  </rcc>
  <rcc rId="1680" sId="1" odxf="1" dxf="1">
    <oc r="A2360">
      <v>2363</v>
    </oc>
    <nc r="A2360">
      <v>2358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681" sId="1" odxf="1" dxf="1">
    <oc r="A2361">
      <v>2364</v>
    </oc>
    <nc r="A2361">
      <v>2359</v>
    </nc>
    <odxf>
      <border outline="0">
        <top style="thin">
          <color indexed="64"/>
        </top>
      </border>
    </odxf>
    <ndxf>
      <border outline="0">
        <top/>
      </border>
    </ndxf>
  </rcc>
  <rcc rId="1682" sId="1">
    <oc r="A2362">
      <v>2365</v>
    </oc>
    <nc r="A2362">
      <v>2360</v>
    </nc>
  </rcc>
  <rcc rId="1683" sId="1" odxf="1" dxf="1">
    <oc r="A2363">
      <v>2366</v>
    </oc>
    <nc r="A2363">
      <v>2361</v>
    </nc>
    <odxf>
      <border outline="0">
        <top style="thin">
          <color indexed="64"/>
        </top>
      </border>
    </odxf>
    <ndxf>
      <border outline="0">
        <top/>
      </border>
    </ndxf>
  </rcc>
  <rcc rId="1684" sId="1">
    <oc r="A2364">
      <v>2367</v>
    </oc>
    <nc r="A2364">
      <v>2362</v>
    </nc>
  </rcc>
  <rcc rId="1685" sId="1" odxf="1" dxf="1">
    <oc r="A2365">
      <v>2368</v>
    </oc>
    <nc r="A2365">
      <v>2363</v>
    </nc>
    <odxf>
      <border outline="0">
        <top style="thin">
          <color indexed="64"/>
        </top>
      </border>
    </odxf>
    <ndxf>
      <border outline="0">
        <top/>
      </border>
    </ndxf>
  </rcc>
  <rcc rId="1686" sId="1">
    <oc r="A2366">
      <v>2369</v>
    </oc>
    <nc r="A2366">
      <v>2364</v>
    </nc>
  </rcc>
  <rcc rId="1687" sId="1" odxf="1" dxf="1">
    <oc r="A2367">
      <v>2370</v>
    </oc>
    <nc r="A2367">
      <v>2365</v>
    </nc>
    <odxf>
      <border outline="0">
        <top style="thin">
          <color indexed="64"/>
        </top>
      </border>
    </odxf>
    <ndxf>
      <border outline="0">
        <top/>
      </border>
    </ndxf>
  </rcc>
  <rcc rId="1688" sId="1">
    <oc r="A2368">
      <v>2371</v>
    </oc>
    <nc r="A2368">
      <v>2366</v>
    </nc>
  </rcc>
  <rcc rId="1689" sId="1" odxf="1" dxf="1">
    <oc r="A2369">
      <v>2372</v>
    </oc>
    <nc r="A2369">
      <v>2367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690" sId="1">
    <oc r="A2370">
      <v>2373</v>
    </oc>
    <nc r="A2370">
      <v>2368</v>
    </nc>
  </rcc>
  <rcc rId="1691" sId="1" odxf="1" dxf="1">
    <oc r="A2371">
      <v>2374</v>
    </oc>
    <nc r="A2371">
      <v>2369</v>
    </nc>
    <odxf>
      <border outline="0">
        <top style="thin">
          <color indexed="64"/>
        </top>
      </border>
    </odxf>
    <ndxf>
      <border outline="0">
        <top/>
      </border>
    </ndxf>
  </rcc>
  <rcc rId="1692" sId="1">
    <oc r="A2372">
      <v>2375</v>
    </oc>
    <nc r="A2372">
      <v>2370</v>
    </nc>
  </rcc>
  <rcc rId="1693" sId="1" odxf="1" dxf="1">
    <oc r="A2373">
      <v>2376</v>
    </oc>
    <nc r="A2373">
      <v>2371</v>
    </nc>
    <odxf>
      <border outline="0">
        <top style="thin">
          <color indexed="64"/>
        </top>
      </border>
    </odxf>
    <ndxf>
      <border outline="0">
        <top/>
      </border>
    </ndxf>
  </rcc>
  <rcc rId="1694" sId="1">
    <oc r="A2374">
      <v>2377</v>
    </oc>
    <nc r="A2374">
      <v>2372</v>
    </nc>
  </rcc>
  <rcc rId="1695" sId="1" odxf="1" dxf="1">
    <oc r="A2375">
      <v>2378</v>
    </oc>
    <nc r="A2375">
      <v>2373</v>
    </nc>
    <odxf>
      <border outline="0">
        <top style="thin">
          <color indexed="64"/>
        </top>
      </border>
    </odxf>
    <ndxf>
      <border outline="0">
        <top/>
      </border>
    </ndxf>
  </rcc>
  <rcc rId="1696" sId="1">
    <oc r="A2376">
      <v>2379</v>
    </oc>
    <nc r="A2376">
      <v>2374</v>
    </nc>
  </rcc>
  <rcc rId="1697" sId="1" odxf="1" dxf="1">
    <oc r="A2377">
      <v>2380</v>
    </oc>
    <nc r="A2377">
      <v>2375</v>
    </nc>
    <odxf>
      <border outline="0">
        <top style="thin">
          <color indexed="64"/>
        </top>
      </border>
    </odxf>
    <ndxf>
      <border outline="0">
        <top/>
      </border>
    </ndxf>
  </rcc>
  <rcc rId="1698" sId="1">
    <oc r="A2378">
      <v>2381</v>
    </oc>
    <nc r="A2378">
      <v>2376</v>
    </nc>
  </rcc>
  <rcc rId="1699" sId="1" odxf="1" dxf="1">
    <oc r="A2379">
      <v>2382</v>
    </oc>
    <nc r="A2379">
      <v>2377</v>
    </nc>
    <odxf>
      <border outline="0">
        <top style="thin">
          <color indexed="64"/>
        </top>
      </border>
    </odxf>
    <ndxf>
      <border outline="0">
        <top/>
      </border>
    </ndxf>
  </rcc>
  <rcc rId="1700" sId="1">
    <oc r="A2380">
      <v>2383</v>
    </oc>
    <nc r="A2380">
      <v>2378</v>
    </nc>
  </rcc>
  <rcc rId="1701" sId="1" odxf="1" dxf="1">
    <oc r="A2381">
      <v>2384</v>
    </oc>
    <nc r="A2381">
      <v>2379</v>
    </nc>
    <odxf>
      <border outline="0">
        <top style="thin">
          <color indexed="64"/>
        </top>
      </border>
    </odxf>
    <ndxf>
      <border outline="0">
        <top/>
      </border>
    </ndxf>
  </rcc>
  <rcc rId="1702" sId="1">
    <oc r="A2382">
      <v>2385</v>
    </oc>
    <nc r="A2382">
      <v>2380</v>
    </nc>
  </rcc>
  <rcc rId="1703" sId="1" odxf="1" dxf="1">
    <oc r="A2383">
      <v>2386</v>
    </oc>
    <nc r="A2383">
      <v>2381</v>
    </nc>
    <odxf>
      <border outline="0">
        <top style="thin">
          <color indexed="64"/>
        </top>
      </border>
    </odxf>
    <ndxf>
      <border outline="0">
        <top/>
      </border>
    </ndxf>
  </rcc>
  <rcc rId="1704" sId="1">
    <oc r="A2384">
      <v>2387</v>
    </oc>
    <nc r="A2384">
      <v>2382</v>
    </nc>
  </rcc>
  <rcc rId="1705" sId="1" odxf="1" dxf="1">
    <oc r="A2385">
      <v>2388</v>
    </oc>
    <nc r="A2385">
      <v>2383</v>
    </nc>
    <odxf>
      <border outline="0">
        <top style="thin">
          <color indexed="64"/>
        </top>
      </border>
    </odxf>
    <ndxf>
      <border outline="0">
        <top/>
      </border>
    </ndxf>
  </rcc>
  <rcc rId="1706" sId="1">
    <oc r="A2386">
      <v>2389</v>
    </oc>
    <nc r="A2386">
      <v>2384</v>
    </nc>
  </rcc>
  <rcc rId="1707" sId="1" odxf="1" dxf="1">
    <oc r="A2387">
      <v>2390</v>
    </oc>
    <nc r="A2387">
      <v>2385</v>
    </nc>
    <odxf>
      <border outline="0">
        <top style="thin">
          <color indexed="64"/>
        </top>
      </border>
    </odxf>
    <ndxf>
      <border outline="0">
        <top/>
      </border>
    </ndxf>
  </rcc>
  <rcc rId="1708" sId="1">
    <oc r="A2388">
      <v>2391</v>
    </oc>
    <nc r="A2388">
      <v>2386</v>
    </nc>
  </rcc>
  <rcc rId="1709" sId="1" odxf="1" dxf="1">
    <oc r="A2389">
      <v>2392</v>
    </oc>
    <nc r="A2389">
      <v>2387</v>
    </nc>
    <odxf>
      <border outline="0">
        <top style="thin">
          <color indexed="64"/>
        </top>
      </border>
    </odxf>
    <ndxf>
      <border outline="0">
        <top/>
      </border>
    </ndxf>
  </rcc>
  <rcc rId="1710" sId="1">
    <oc r="A2390">
      <v>2393</v>
    </oc>
    <nc r="A2390">
      <v>2388</v>
    </nc>
  </rcc>
  <rcc rId="1711" sId="1" odxf="1" dxf="1">
    <oc r="A2391">
      <v>2394</v>
    </oc>
    <nc r="A2391">
      <v>2389</v>
    </nc>
    <odxf>
      <border outline="0">
        <top style="thin">
          <color indexed="64"/>
        </top>
      </border>
    </odxf>
    <ndxf>
      <border outline="0">
        <top/>
      </border>
    </ndxf>
  </rcc>
  <rcc rId="1712" sId="1">
    <oc r="A2392">
      <v>2395</v>
    </oc>
    <nc r="A2392">
      <v>2390</v>
    </nc>
  </rcc>
  <rcc rId="1713" sId="1" odxf="1" dxf="1">
    <oc r="A2393">
      <v>2396</v>
    </oc>
    <nc r="A2393">
      <v>2391</v>
    </nc>
    <odxf>
      <border outline="0">
        <top style="thin">
          <color indexed="64"/>
        </top>
      </border>
    </odxf>
    <ndxf>
      <border outline="0">
        <top/>
      </border>
    </ndxf>
  </rcc>
  <rcc rId="1714" sId="1">
    <oc r="A2394">
      <v>2397</v>
    </oc>
    <nc r="A2394">
      <v>2392</v>
    </nc>
  </rcc>
  <rcc rId="1715" sId="1" odxf="1" dxf="1">
    <oc r="A2395">
      <v>2398</v>
    </oc>
    <nc r="A2395">
      <v>2393</v>
    </nc>
    <odxf>
      <border outline="0">
        <top style="thin">
          <color indexed="64"/>
        </top>
      </border>
    </odxf>
    <ndxf>
      <border outline="0">
        <top/>
      </border>
    </ndxf>
  </rcc>
  <rcc rId="1716" sId="1">
    <oc r="A2396">
      <v>2399</v>
    </oc>
    <nc r="A2396">
      <v>2394</v>
    </nc>
  </rcc>
  <rcc rId="1717" sId="1" odxf="1" dxf="1">
    <oc r="A2397">
      <v>2400</v>
    </oc>
    <nc r="A2397">
      <v>2395</v>
    </nc>
    <odxf>
      <border outline="0">
        <top style="thin">
          <color indexed="64"/>
        </top>
      </border>
    </odxf>
    <ndxf>
      <border outline="0">
        <top/>
      </border>
    </ndxf>
  </rcc>
  <rcc rId="1718" sId="1" odxf="1" dxf="1">
    <oc r="A2398">
      <v>2401</v>
    </oc>
    <nc r="A2398">
      <v>2396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19" sId="1" odxf="1" dxf="1">
    <oc r="A2399">
      <v>2402</v>
    </oc>
    <nc r="A2399">
      <v>2397</v>
    </nc>
    <odxf>
      <border outline="0">
        <top style="thin">
          <color indexed="64"/>
        </top>
      </border>
    </odxf>
    <ndxf>
      <border outline="0">
        <top/>
      </border>
    </ndxf>
  </rcc>
  <rcc rId="1720" sId="1">
    <oc r="A2400">
      <v>2403</v>
    </oc>
    <nc r="A2400">
      <v>2398</v>
    </nc>
  </rcc>
  <rcc rId="1721" sId="1" odxf="1" dxf="1">
    <oc r="A2401">
      <v>2404</v>
    </oc>
    <nc r="A2401">
      <v>2399</v>
    </nc>
    <odxf>
      <border outline="0">
        <top style="thin">
          <color indexed="64"/>
        </top>
      </border>
    </odxf>
    <ndxf>
      <border outline="0">
        <top/>
      </border>
    </ndxf>
  </rcc>
  <rcc rId="1722" sId="1">
    <oc r="A2402">
      <v>2405</v>
    </oc>
    <nc r="A2402">
      <v>2400</v>
    </nc>
  </rcc>
  <rcc rId="1723" sId="1" odxf="1" dxf="1">
    <oc r="A2403">
      <v>2406</v>
    </oc>
    <nc r="A2403">
      <v>2401</v>
    </nc>
    <odxf>
      <border outline="0">
        <top style="thin">
          <color indexed="64"/>
        </top>
      </border>
    </odxf>
    <ndxf>
      <border outline="0">
        <top/>
      </border>
    </ndxf>
  </rcc>
  <rcc rId="1724" sId="1" odxf="1" dxf="1">
    <oc r="A2404">
      <v>2407</v>
    </oc>
    <nc r="A2404">
      <v>2402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5" sId="1" odxf="1" dxf="1">
    <oc r="A2405">
      <v>2408</v>
    </oc>
    <nc r="A2405">
      <v>2403</v>
    </nc>
    <odxf>
      <border outline="0">
        <top style="thin">
          <color indexed="64"/>
        </top>
      </border>
    </odxf>
    <ndxf>
      <border outline="0">
        <top/>
      </border>
    </ndxf>
  </rcc>
  <rcc rId="1726" sId="1">
    <oc r="A2406">
      <v>2409</v>
    </oc>
    <nc r="A2406">
      <v>2404</v>
    </nc>
  </rcc>
  <rcc rId="1727" sId="1" odxf="1" dxf="1">
    <oc r="A2407">
      <v>2410</v>
    </oc>
    <nc r="A2407">
      <v>2405</v>
    </nc>
    <odxf>
      <border outline="0">
        <top style="thin">
          <color indexed="64"/>
        </top>
      </border>
    </odxf>
    <ndxf>
      <border outline="0">
        <top/>
      </border>
    </ndxf>
  </rcc>
  <rcc rId="1728" sId="1">
    <oc r="A2408">
      <v>2411</v>
    </oc>
    <nc r="A2408">
      <v>2406</v>
    </nc>
  </rcc>
  <rcc rId="1729" sId="1" odxf="1" dxf="1">
    <oc r="A2409">
      <v>2412</v>
    </oc>
    <nc r="A2409">
      <v>2407</v>
    </nc>
    <odxf>
      <border outline="0">
        <top style="thin">
          <color indexed="64"/>
        </top>
      </border>
    </odxf>
    <ndxf>
      <border outline="0">
        <top/>
      </border>
    </ndxf>
  </rcc>
  <rcc rId="1730" sId="1">
    <oc r="A2410">
      <v>2413</v>
    </oc>
    <nc r="A2410">
      <v>2408</v>
    </nc>
  </rcc>
  <rcc rId="1731" sId="1" odxf="1" dxf="1">
    <oc r="A2411">
      <v>2414</v>
    </oc>
    <nc r="A2411">
      <v>2409</v>
    </nc>
    <odxf>
      <border outline="0">
        <top style="thin">
          <color indexed="64"/>
        </top>
      </border>
    </odxf>
    <ndxf>
      <border outline="0">
        <top/>
      </border>
    </ndxf>
  </rcc>
  <rcc rId="1732" sId="1">
    <oc r="A2412">
      <v>2415</v>
    </oc>
    <nc r="A2412">
      <v>2410</v>
    </nc>
  </rcc>
  <rcc rId="1733" sId="1" odxf="1" dxf="1">
    <oc r="A2413">
      <v>2416</v>
    </oc>
    <nc r="A2413">
      <v>2411</v>
    </nc>
    <odxf>
      <border outline="0">
        <top style="thin">
          <color indexed="64"/>
        </top>
      </border>
    </odxf>
    <ndxf>
      <border outline="0">
        <top/>
      </border>
    </ndxf>
  </rcc>
  <rcc rId="1734" sId="1">
    <oc r="A2414">
      <v>2417</v>
    </oc>
    <nc r="A2414">
      <v>2412</v>
    </nc>
  </rcc>
  <rcc rId="1735" sId="1" odxf="1" dxf="1">
    <oc r="A2415">
      <v>2418</v>
    </oc>
    <nc r="A2415">
      <v>2413</v>
    </nc>
    <odxf>
      <border outline="0">
        <top style="thin">
          <color indexed="64"/>
        </top>
      </border>
    </odxf>
    <ndxf>
      <border outline="0">
        <top/>
      </border>
    </ndxf>
  </rcc>
  <rcc rId="1736" sId="1">
    <oc r="A2416">
      <v>2419</v>
    </oc>
    <nc r="A2416">
      <v>2414</v>
    </nc>
  </rcc>
  <rcc rId="1737" sId="1" odxf="1" dxf="1">
    <oc r="A2417">
      <v>2420</v>
    </oc>
    <nc r="A2417">
      <v>2415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738" sId="1">
    <oc r="A2418">
      <v>2421</v>
    </oc>
    <nc r="A2418">
      <v>2416</v>
    </nc>
  </rcc>
  <rcc rId="1739" sId="1" odxf="1" dxf="1">
    <oc r="A2419">
      <v>2422</v>
    </oc>
    <nc r="A2419">
      <v>2417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740" sId="1">
    <oc r="A2420">
      <v>2423</v>
    </oc>
    <nc r="A2420">
      <v>2418</v>
    </nc>
  </rcc>
  <rcc rId="1741" sId="1" odxf="1" dxf="1">
    <oc r="A2421">
      <v>2424</v>
    </oc>
    <nc r="A2421">
      <v>2419</v>
    </nc>
    <odxf>
      <border outline="0">
        <top style="thin">
          <color indexed="64"/>
        </top>
      </border>
    </odxf>
    <ndxf>
      <border outline="0">
        <top/>
      </border>
    </ndxf>
  </rcc>
  <rcc rId="1742" sId="1">
    <oc r="A2422">
      <v>2425</v>
    </oc>
    <nc r="A2422">
      <v>2420</v>
    </nc>
  </rcc>
  <rcc rId="1743" sId="1" odxf="1" dxf="1">
    <oc r="A2423">
      <v>2426</v>
    </oc>
    <nc r="A2423">
      <v>2421</v>
    </nc>
    <odxf>
      <border outline="0">
        <top style="thin">
          <color indexed="64"/>
        </top>
      </border>
    </odxf>
    <ndxf>
      <border outline="0">
        <top/>
      </border>
    </ndxf>
  </rcc>
  <rcc rId="1744" sId="1">
    <oc r="A2424">
      <v>2427</v>
    </oc>
    <nc r="A2424">
      <v>2422</v>
    </nc>
  </rcc>
  <rcc rId="1745" sId="1" odxf="1" dxf="1">
    <oc r="A2425">
      <v>2428</v>
    </oc>
    <nc r="A2425">
      <v>2423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746" sId="1">
    <oc r="A2426">
      <v>2429</v>
    </oc>
    <nc r="A2426">
      <v>2424</v>
    </nc>
  </rcc>
  <rcc rId="1747" sId="1" odxf="1" dxf="1">
    <oc r="A2427">
      <v>2430</v>
    </oc>
    <nc r="A2427">
      <v>2425</v>
    </nc>
    <odxf>
      <border outline="0">
        <top style="thin">
          <color indexed="64"/>
        </top>
      </border>
    </odxf>
    <ndxf>
      <border outline="0">
        <top/>
      </border>
    </ndxf>
  </rcc>
  <rcc rId="1748" sId="1" odxf="1" dxf="1">
    <oc r="A2428">
      <v>2431</v>
    </oc>
    <nc r="A2428">
      <v>2426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49" sId="1" odxf="1" dxf="1">
    <oc r="A2429">
      <v>2432</v>
    </oc>
    <nc r="A2429">
      <v>2427</v>
    </nc>
    <odxf>
      <border outline="0">
        <top style="thin">
          <color indexed="64"/>
        </top>
      </border>
    </odxf>
    <ndxf>
      <border outline="0">
        <top/>
      </border>
    </ndxf>
  </rcc>
  <rcc rId="1750" sId="1">
    <oc r="A2430">
      <v>2433</v>
    </oc>
    <nc r="A2430">
      <v>2428</v>
    </nc>
  </rcc>
  <rcc rId="1751" sId="1" odxf="1" dxf="1">
    <oc r="A2431">
      <v>2434</v>
    </oc>
    <nc r="A2431">
      <v>2429</v>
    </nc>
    <odxf>
      <border outline="0">
        <top style="thin">
          <color indexed="64"/>
        </top>
      </border>
    </odxf>
    <ndxf>
      <border outline="0">
        <top/>
      </border>
    </ndxf>
  </rcc>
  <rcc rId="1752" sId="1">
    <oc r="A2432">
      <v>2435</v>
    </oc>
    <nc r="A2432">
      <v>2430</v>
    </nc>
  </rcc>
  <rcc rId="1753" sId="1" odxf="1" dxf="1">
    <oc r="A2433">
      <v>2436</v>
    </oc>
    <nc r="A2433">
      <v>2431</v>
    </nc>
    <odxf>
      <border outline="0">
        <top style="thin">
          <color indexed="64"/>
        </top>
      </border>
    </odxf>
    <ndxf>
      <border outline="0">
        <top/>
      </border>
    </ndxf>
  </rcc>
  <rcc rId="1754" sId="1">
    <oc r="A2434">
      <v>2437</v>
    </oc>
    <nc r="A2434">
      <v>2432</v>
    </nc>
  </rcc>
  <rcc rId="1755" sId="1" odxf="1" dxf="1">
    <oc r="A2435">
      <v>2438</v>
    </oc>
    <nc r="A2435">
      <v>2433</v>
    </nc>
    <odxf>
      <border outline="0">
        <top style="thin">
          <color indexed="64"/>
        </top>
      </border>
    </odxf>
    <ndxf>
      <border outline="0">
        <top/>
      </border>
    </ndxf>
  </rcc>
  <rcc rId="1756" sId="1" odxf="1" dxf="1">
    <oc r="A2436">
      <v>2439</v>
    </oc>
    <nc r="A2436">
      <v>2434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57" sId="1" odxf="1" dxf="1">
    <oc r="A2437">
      <v>2440</v>
    </oc>
    <nc r="A2437">
      <v>2435</v>
    </nc>
    <odxf>
      <border outline="0">
        <top style="thin">
          <color indexed="64"/>
        </top>
      </border>
    </odxf>
    <ndxf>
      <border outline="0">
        <top/>
      </border>
    </ndxf>
  </rcc>
  <rcc rId="1758" sId="1">
    <oc r="A2438">
      <v>2441</v>
    </oc>
    <nc r="A2438">
      <v>2436</v>
    </nc>
  </rcc>
  <rcc rId="1759" sId="1" odxf="1" dxf="1">
    <oc r="A2439">
      <v>2442</v>
    </oc>
    <nc r="A2439">
      <v>2437</v>
    </nc>
    <odxf>
      <border outline="0">
        <top style="thin">
          <color indexed="64"/>
        </top>
      </border>
    </odxf>
    <ndxf>
      <border outline="0">
        <top/>
      </border>
    </ndxf>
  </rcc>
  <rcc rId="1760" sId="1">
    <oc r="A2440">
      <v>2443</v>
    </oc>
    <nc r="A2440">
      <v>2438</v>
    </nc>
  </rcc>
  <rcc rId="1761" sId="1" odxf="1" dxf="1">
    <oc r="A2441">
      <v>2444</v>
    </oc>
    <nc r="A2441">
      <v>2439</v>
    </nc>
    <odxf>
      <border outline="0">
        <top style="thin">
          <color indexed="64"/>
        </top>
      </border>
    </odxf>
    <ndxf>
      <border outline="0">
        <top/>
      </border>
    </ndxf>
  </rcc>
  <rcc rId="1762" sId="1">
    <oc r="A2442">
      <v>2445</v>
    </oc>
    <nc r="A2442">
      <v>2440</v>
    </nc>
  </rcc>
  <rcc rId="1763" sId="1" odxf="1" dxf="1">
    <oc r="A2443">
      <v>2446</v>
    </oc>
    <nc r="A2443">
      <v>2441</v>
    </nc>
    <odxf>
      <border outline="0">
        <top style="thin">
          <color indexed="64"/>
        </top>
      </border>
    </odxf>
    <ndxf>
      <border outline="0">
        <top/>
      </border>
    </ndxf>
  </rcc>
  <rcc rId="1764" sId="1">
    <oc r="A2444">
      <v>2447</v>
    </oc>
    <nc r="A2444">
      <v>2442</v>
    </nc>
  </rcc>
  <rcc rId="1765" sId="1" odxf="1" dxf="1">
    <oc r="A2445">
      <v>2448</v>
    </oc>
    <nc r="A2445">
      <v>2443</v>
    </nc>
    <odxf>
      <border outline="0">
        <top style="thin">
          <color indexed="64"/>
        </top>
      </border>
    </odxf>
    <ndxf>
      <border outline="0">
        <top/>
      </border>
    </ndxf>
  </rcc>
  <rcc rId="1766" sId="1">
    <oc r="A2446">
      <v>2449</v>
    </oc>
    <nc r="A2446">
      <v>2444</v>
    </nc>
  </rcc>
  <rcc rId="1767" sId="1" odxf="1" dxf="1">
    <oc r="A2447">
      <v>2450</v>
    </oc>
    <nc r="A2447">
      <v>2445</v>
    </nc>
    <odxf>
      <border outline="0">
        <top style="thin">
          <color indexed="64"/>
        </top>
      </border>
    </odxf>
    <ndxf>
      <border outline="0">
        <top/>
      </border>
    </ndxf>
  </rcc>
  <rcc rId="1768" sId="1">
    <oc r="A2448">
      <v>2451</v>
    </oc>
    <nc r="A2448">
      <v>2446</v>
    </nc>
  </rcc>
  <rcc rId="1769" sId="1" odxf="1" dxf="1">
    <oc r="A2449">
      <v>2452</v>
    </oc>
    <nc r="A2449">
      <v>2447</v>
    </nc>
    <odxf>
      <border outline="0">
        <top style="thin">
          <color indexed="64"/>
        </top>
      </border>
    </odxf>
    <ndxf>
      <border outline="0">
        <top/>
      </border>
    </ndxf>
  </rcc>
  <rcc rId="1770" sId="1">
    <oc r="A2450">
      <v>2453</v>
    </oc>
    <nc r="A2450">
      <v>2448</v>
    </nc>
  </rcc>
  <rcc rId="1771" sId="1" odxf="1" dxf="1">
    <oc r="A2451">
      <v>2454</v>
    </oc>
    <nc r="A2451">
      <v>2449</v>
    </nc>
    <odxf>
      <border outline="0">
        <top style="thin">
          <color indexed="64"/>
        </top>
      </border>
    </odxf>
    <ndxf>
      <border outline="0">
        <top/>
      </border>
    </ndxf>
  </rcc>
  <rcc rId="1772" sId="1">
    <oc r="A2452">
      <v>2455</v>
    </oc>
    <nc r="A2452">
      <v>2450</v>
    </nc>
  </rcc>
  <rcc rId="1773" sId="1" odxf="1" dxf="1">
    <oc r="A2453">
      <v>2456</v>
    </oc>
    <nc r="A2453">
      <v>2451</v>
    </nc>
    <odxf>
      <border outline="0">
        <top style="thin">
          <color indexed="64"/>
        </top>
      </border>
    </odxf>
    <ndxf>
      <border outline="0">
        <top/>
      </border>
    </ndxf>
  </rcc>
  <rcc rId="1774" sId="1" odxf="1" dxf="1">
    <oc r="A2454">
      <v>2457</v>
    </oc>
    <nc r="A2454">
      <v>2452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75" sId="1" odxf="1" dxf="1">
    <oc r="A2455">
      <v>2458</v>
    </oc>
    <nc r="A2455">
      <v>2453</v>
    </nc>
    <odxf>
      <border outline="0">
        <top style="thin">
          <color indexed="64"/>
        </top>
      </border>
    </odxf>
    <ndxf>
      <border outline="0">
        <top/>
      </border>
    </ndxf>
  </rcc>
  <rcc rId="1776" sId="1" odxf="1" dxf="1">
    <oc r="A2456">
      <v>2459</v>
    </oc>
    <nc r="A2456">
      <v>2454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77" sId="1" odxf="1" dxf="1">
    <oc r="A2457">
      <v>2460</v>
    </oc>
    <nc r="A2457">
      <v>2455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778" sId="1" odxf="1" dxf="1">
    <oc r="A2458">
      <v>2461</v>
    </oc>
    <nc r="A2458">
      <v>2456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79" sId="1" odxf="1" dxf="1">
    <oc r="A2459">
      <v>2462</v>
    </oc>
    <nc r="A2459">
      <v>2457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780" sId="1">
    <oc r="A2460">
      <v>2463</v>
    </oc>
    <nc r="A2460">
      <v>2458</v>
    </nc>
  </rcc>
  <rcc rId="1781" sId="1" odxf="1" dxf="1">
    <oc r="A2461">
      <v>2464</v>
    </oc>
    <nc r="A2461">
      <v>2459</v>
    </nc>
    <odxf>
      <border outline="0">
        <top style="thin">
          <color indexed="64"/>
        </top>
      </border>
    </odxf>
    <ndxf>
      <border outline="0">
        <top/>
      </border>
    </ndxf>
  </rcc>
  <rcc rId="1782" sId="1">
    <oc r="A2462">
      <v>2465</v>
    </oc>
    <nc r="A2462">
      <v>2460</v>
    </nc>
  </rcc>
  <rcc rId="1783" sId="1" odxf="1" dxf="1">
    <oc r="A2463">
      <v>2466</v>
    </oc>
    <nc r="A2463">
      <v>2461</v>
    </nc>
    <odxf>
      <border outline="0">
        <top style="thin">
          <color indexed="64"/>
        </top>
      </border>
    </odxf>
    <ndxf>
      <border outline="0">
        <top/>
      </border>
    </ndxf>
  </rcc>
  <rcc rId="1784" sId="1">
    <oc r="A2464">
      <v>2467</v>
    </oc>
    <nc r="A2464">
      <v>2462</v>
    </nc>
  </rcc>
  <rcc rId="1785" sId="1" odxf="1" dxf="1">
    <oc r="A2465">
      <v>2468</v>
    </oc>
    <nc r="A2465">
      <v>2463</v>
    </nc>
    <odxf>
      <border outline="0">
        <top style="thin">
          <color indexed="64"/>
        </top>
      </border>
    </odxf>
    <ndxf>
      <border outline="0">
        <top/>
      </border>
    </ndxf>
  </rcc>
  <rcc rId="1786" sId="1">
    <oc r="A2466">
      <v>2469</v>
    </oc>
    <nc r="A2466">
      <v>2464</v>
    </nc>
  </rcc>
  <rcc rId="1787" sId="1" odxf="1" dxf="1">
    <oc r="A2467">
      <v>2470</v>
    </oc>
    <nc r="A2467">
      <v>2465</v>
    </nc>
    <odxf>
      <border outline="0">
        <top style="thin">
          <color indexed="64"/>
        </top>
      </border>
    </odxf>
    <ndxf>
      <border outline="0">
        <top/>
      </border>
    </ndxf>
  </rcc>
  <rcc rId="1788" sId="1">
    <oc r="A2468">
      <v>2471</v>
    </oc>
    <nc r="A2468">
      <v>2466</v>
    </nc>
  </rcc>
  <rcc rId="1789" sId="1" odxf="1" dxf="1">
    <oc r="A2469">
      <v>2472</v>
    </oc>
    <nc r="A2469">
      <v>2467</v>
    </nc>
    <odxf>
      <border outline="0">
        <top style="thin">
          <color indexed="64"/>
        </top>
      </border>
    </odxf>
    <ndxf>
      <border outline="0">
        <top/>
      </border>
    </ndxf>
  </rcc>
  <rcc rId="1790" sId="1">
    <oc r="A2470">
      <v>2473</v>
    </oc>
    <nc r="A2470">
      <v>2468</v>
    </nc>
  </rcc>
  <rcc rId="1791" sId="1" odxf="1" dxf="1">
    <oc r="A2471">
      <v>2474</v>
    </oc>
    <nc r="A2471">
      <v>2469</v>
    </nc>
    <odxf>
      <border outline="0">
        <top style="thin">
          <color indexed="64"/>
        </top>
      </border>
    </odxf>
    <ndxf>
      <border outline="0">
        <top/>
      </border>
    </ndxf>
  </rcc>
  <rcc rId="1792" sId="1">
    <oc r="A2472">
      <v>2475</v>
    </oc>
    <nc r="A2472">
      <v>2470</v>
    </nc>
  </rcc>
  <rcc rId="1793" sId="1" odxf="1" dxf="1">
    <oc r="A2473">
      <v>2476</v>
    </oc>
    <nc r="A2473">
      <v>2471</v>
    </nc>
    <odxf>
      <border outline="0">
        <top style="thin">
          <color indexed="64"/>
        </top>
      </border>
    </odxf>
    <ndxf>
      <border outline="0">
        <top/>
      </border>
    </ndxf>
  </rcc>
  <rcc rId="1794" sId="1" odxf="1" dxf="1">
    <oc r="A2474">
      <v>2477</v>
    </oc>
    <nc r="A2474">
      <v>2472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95" sId="1" odxf="1" dxf="1">
    <oc r="A2475">
      <v>2478</v>
    </oc>
    <nc r="A2475">
      <v>2473</v>
    </nc>
    <odxf>
      <border outline="0">
        <top style="thin">
          <color indexed="64"/>
        </top>
      </border>
    </odxf>
    <ndxf>
      <border outline="0">
        <top/>
      </border>
    </ndxf>
  </rcc>
  <rcc rId="1796" sId="1">
    <oc r="A2476">
      <v>2479</v>
    </oc>
    <nc r="A2476">
      <v>2474</v>
    </nc>
  </rcc>
  <rcc rId="1797" sId="1" odxf="1" dxf="1">
    <oc r="A2477">
      <v>2480</v>
    </oc>
    <nc r="A2477">
      <v>2475</v>
    </nc>
    <odxf>
      <border outline="0">
        <top style="thin">
          <color indexed="64"/>
        </top>
      </border>
    </odxf>
    <ndxf>
      <border outline="0">
        <top/>
      </border>
    </ndxf>
  </rcc>
  <rcc rId="1798" sId="1">
    <oc r="A2478">
      <v>2481</v>
    </oc>
    <nc r="A2478">
      <v>2476</v>
    </nc>
  </rcc>
  <rcc rId="1799" sId="1" odxf="1" dxf="1">
    <oc r="A2479">
      <v>2482</v>
    </oc>
    <nc r="A2479">
      <v>2477</v>
    </nc>
    <odxf>
      <border outline="0">
        <top style="thin">
          <color indexed="64"/>
        </top>
      </border>
    </odxf>
    <ndxf>
      <border outline="0">
        <top/>
      </border>
    </ndxf>
  </rcc>
  <rcc rId="1800" sId="1">
    <oc r="A2480">
      <v>2483</v>
    </oc>
    <nc r="A2480">
      <v>2478</v>
    </nc>
  </rcc>
  <rcc rId="1801" sId="1" odxf="1" dxf="1">
    <oc r="A2481">
      <v>2485</v>
    </oc>
    <nc r="A2481">
      <v>2479</v>
    </nc>
    <odxf>
      <border outline="0">
        <top style="thin">
          <color indexed="64"/>
        </top>
      </border>
    </odxf>
    <ndxf>
      <border outline="0">
        <top/>
      </border>
    </ndxf>
  </rcc>
  <rcc rId="1802" sId="1">
    <oc r="A2482">
      <v>2486</v>
    </oc>
    <nc r="A2482">
      <v>2480</v>
    </nc>
  </rcc>
  <rcc rId="1803" sId="1" odxf="1" dxf="1">
    <oc r="A2483">
      <v>2487</v>
    </oc>
    <nc r="A2483">
      <v>2481</v>
    </nc>
    <odxf>
      <border outline="0">
        <top style="thin">
          <color indexed="64"/>
        </top>
      </border>
    </odxf>
    <ndxf>
      <border outline="0">
        <top/>
      </border>
    </ndxf>
  </rcc>
  <rcc rId="1804" sId="1">
    <oc r="A2484">
      <v>2488</v>
    </oc>
    <nc r="A2484">
      <v>2482</v>
    </nc>
  </rcc>
  <rcc rId="1805" sId="1" odxf="1" dxf="1">
    <oc r="A2485">
      <v>2489</v>
    </oc>
    <nc r="A2485">
      <v>2483</v>
    </nc>
    <odxf>
      <border outline="0">
        <top style="thin">
          <color indexed="64"/>
        </top>
      </border>
    </odxf>
    <ndxf>
      <border outline="0">
        <top/>
      </border>
    </ndxf>
  </rcc>
  <rcc rId="1806" sId="1" odxf="1" dxf="1">
    <oc r="A2486">
      <v>2490</v>
    </oc>
    <nc r="A2486">
      <v>2484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07" sId="1" odxf="1" dxf="1">
    <oc r="A2487">
      <v>2491</v>
    </oc>
    <nc r="A2487">
      <v>2485</v>
    </nc>
    <odxf>
      <border outline="0">
        <top style="thin">
          <color indexed="64"/>
        </top>
      </border>
    </odxf>
    <ndxf>
      <border outline="0">
        <top/>
      </border>
    </ndxf>
  </rcc>
  <rcc rId="1808" sId="1" odxf="1" dxf="1">
    <oc r="A2488">
      <v>2492</v>
    </oc>
    <nc r="A2488">
      <v>2486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09" sId="1" odxf="1" dxf="1">
    <oc r="A2489">
      <v>2493</v>
    </oc>
    <nc r="A2489">
      <v>2487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810" sId="1">
    <oc r="A2490">
      <v>2494</v>
    </oc>
    <nc r="A2490">
      <v>2488</v>
    </nc>
  </rcc>
  <rcc rId="1811" sId="1" odxf="1" dxf="1">
    <oc r="A2491">
      <v>2495</v>
    </oc>
    <nc r="A2491">
      <v>2489</v>
    </nc>
    <odxf>
      <border outline="0">
        <top style="thin">
          <color indexed="64"/>
        </top>
      </border>
    </odxf>
    <ndxf>
      <border outline="0">
        <top/>
      </border>
    </ndxf>
  </rcc>
  <rcc rId="1812" sId="1">
    <oc r="A2492">
      <v>2496</v>
    </oc>
    <nc r="A2492">
      <v>2490</v>
    </nc>
  </rcc>
  <rcc rId="1813" sId="1" odxf="1" dxf="1">
    <oc r="A2493">
      <v>2497</v>
    </oc>
    <nc r="A2493">
      <v>2491</v>
    </nc>
    <odxf>
      <border outline="0">
        <top style="thin">
          <color indexed="64"/>
        </top>
      </border>
    </odxf>
    <ndxf>
      <border outline="0">
        <top/>
      </border>
    </ndxf>
  </rcc>
  <rcc rId="1814" sId="1">
    <oc r="A2494">
      <v>2498</v>
    </oc>
    <nc r="A2494">
      <v>2492</v>
    </nc>
  </rcc>
  <rcc rId="1815" sId="1" odxf="1" dxf="1">
    <oc r="A2495">
      <v>2499</v>
    </oc>
    <nc r="A2495">
      <v>2493</v>
    </nc>
    <odxf>
      <border outline="0">
        <top style="thin">
          <color indexed="64"/>
        </top>
      </border>
    </odxf>
    <ndxf>
      <border outline="0">
        <top/>
      </border>
    </ndxf>
  </rcc>
  <rcc rId="1816" sId="1">
    <oc r="A2496">
      <v>2500</v>
    </oc>
    <nc r="A2496">
      <v>2494</v>
    </nc>
  </rcc>
  <rcc rId="1817" sId="1" odxf="1" dxf="1">
    <oc r="A2497">
      <v>2501</v>
    </oc>
    <nc r="A2497">
      <v>2495</v>
    </nc>
    <odxf>
      <border outline="0">
        <top style="thin">
          <color indexed="64"/>
        </top>
      </border>
    </odxf>
    <ndxf>
      <border outline="0">
        <top/>
      </border>
    </ndxf>
  </rcc>
  <rcc rId="1818" sId="1">
    <oc r="A2498">
      <v>2502</v>
    </oc>
    <nc r="A2498">
      <v>2496</v>
    </nc>
  </rcc>
  <rcc rId="1819" sId="1" odxf="1" dxf="1">
    <oc r="A2499">
      <v>2503</v>
    </oc>
    <nc r="A2499">
      <v>2497</v>
    </nc>
    <odxf>
      <border outline="0">
        <top style="thin">
          <color indexed="64"/>
        </top>
      </border>
    </odxf>
    <ndxf>
      <border outline="0">
        <top/>
      </border>
    </ndxf>
  </rcc>
  <rcc rId="1820" sId="1">
    <oc r="A2500">
      <v>2504</v>
    </oc>
    <nc r="A2500">
      <v>2498</v>
    </nc>
  </rcc>
  <rcc rId="1821" sId="1" odxf="1" dxf="1">
    <oc r="A2501">
      <v>2505</v>
    </oc>
    <nc r="A2501">
      <v>2499</v>
    </nc>
    <odxf>
      <border outline="0">
        <top style="thin">
          <color indexed="64"/>
        </top>
      </border>
    </odxf>
    <ndxf>
      <border outline="0">
        <top/>
      </border>
    </ndxf>
  </rcc>
  <rcc rId="1822" sId="1">
    <oc r="A2502">
      <v>2506</v>
    </oc>
    <nc r="A2502">
      <v>2500</v>
    </nc>
  </rcc>
  <rcc rId="1823" sId="1" odxf="1" dxf="1">
    <oc r="A2503">
      <v>2507</v>
    </oc>
    <nc r="A2503">
      <v>2501</v>
    </nc>
    <odxf>
      <border outline="0">
        <top style="thin">
          <color indexed="64"/>
        </top>
      </border>
    </odxf>
    <ndxf>
      <border outline="0">
        <top/>
      </border>
    </ndxf>
  </rcc>
  <rcc rId="1824" sId="1">
    <oc r="A2504">
      <v>2508</v>
    </oc>
    <nc r="A2504">
      <v>2502</v>
    </nc>
  </rcc>
  <rcc rId="1825" sId="1" odxf="1" dxf="1">
    <oc r="A2505">
      <v>2509</v>
    </oc>
    <nc r="A2505">
      <v>2503</v>
    </nc>
    <odxf>
      <border outline="0">
        <top style="thin">
          <color indexed="64"/>
        </top>
      </border>
    </odxf>
    <ndxf>
      <border outline="0">
        <top/>
      </border>
    </ndxf>
  </rcc>
  <rcc rId="1826" sId="1">
    <oc r="A2506">
      <v>2510</v>
    </oc>
    <nc r="A2506">
      <v>2504</v>
    </nc>
  </rcc>
  <rcc rId="1827" sId="1" odxf="1" dxf="1">
    <oc r="A2507">
      <v>2511</v>
    </oc>
    <nc r="A2507">
      <v>2505</v>
    </nc>
    <odxf>
      <border outline="0">
        <top style="thin">
          <color indexed="64"/>
        </top>
      </border>
    </odxf>
    <ndxf>
      <border outline="0">
        <top/>
      </border>
    </ndxf>
  </rcc>
  <rcc rId="1828" sId="1">
    <oc r="A2508">
      <v>2512</v>
    </oc>
    <nc r="A2508">
      <v>2506</v>
    </nc>
  </rcc>
  <rcc rId="1829" sId="1" odxf="1" dxf="1">
    <oc r="A2509">
      <v>2513</v>
    </oc>
    <nc r="A2509">
      <v>2507</v>
    </nc>
    <odxf>
      <border outline="0">
        <top style="thin">
          <color indexed="64"/>
        </top>
      </border>
    </odxf>
    <ndxf>
      <border outline="0">
        <top/>
      </border>
    </ndxf>
  </rcc>
  <rcc rId="1830" sId="1">
    <oc r="A2510">
      <v>2514</v>
    </oc>
    <nc r="A2510">
      <v>2508</v>
    </nc>
  </rcc>
  <rcc rId="1831" sId="1" odxf="1" dxf="1">
    <oc r="A2511">
      <v>2515</v>
    </oc>
    <nc r="A2511">
      <v>2509</v>
    </nc>
    <odxf>
      <border outline="0">
        <top style="thin">
          <color indexed="64"/>
        </top>
      </border>
    </odxf>
    <ndxf>
      <border outline="0">
        <top/>
      </border>
    </ndxf>
  </rcc>
  <rcc rId="1832" sId="1">
    <oc r="A2512">
      <v>2516</v>
    </oc>
    <nc r="A2512">
      <v>2510</v>
    </nc>
  </rcc>
  <rcc rId="1833" sId="1" odxf="1" dxf="1">
    <oc r="A2513">
      <v>2517</v>
    </oc>
    <nc r="A2513">
      <v>2511</v>
    </nc>
    <odxf>
      <border outline="0">
        <top style="thin">
          <color indexed="64"/>
        </top>
      </border>
    </odxf>
    <ndxf>
      <border outline="0">
        <top/>
      </border>
    </ndxf>
  </rcc>
  <rcc rId="1834" sId="1">
    <oc r="A2514">
      <v>2518</v>
    </oc>
    <nc r="A2514">
      <v>2512</v>
    </nc>
  </rcc>
  <rcc rId="1835" sId="1" odxf="1" dxf="1">
    <oc r="A2515">
      <v>2519</v>
    </oc>
    <nc r="A2515">
      <v>2513</v>
    </nc>
    <odxf>
      <border outline="0">
        <top style="thin">
          <color indexed="64"/>
        </top>
      </border>
    </odxf>
    <ndxf>
      <border outline="0">
        <top/>
      </border>
    </ndxf>
  </rcc>
  <rcc rId="1836" sId="1">
    <oc r="A2516">
      <v>2520</v>
    </oc>
    <nc r="A2516">
      <v>2514</v>
    </nc>
  </rcc>
  <rcc rId="1837" sId="1" odxf="1" dxf="1">
    <oc r="A2517">
      <v>2521</v>
    </oc>
    <nc r="A2517">
      <v>2515</v>
    </nc>
    <odxf>
      <border outline="0">
        <top style="thin">
          <color indexed="64"/>
        </top>
      </border>
    </odxf>
    <ndxf>
      <border outline="0">
        <top/>
      </border>
    </ndxf>
  </rcc>
  <rcc rId="1838" sId="1">
    <oc r="A2518">
      <v>2522</v>
    </oc>
    <nc r="A2518">
      <v>2516</v>
    </nc>
  </rcc>
  <rcc rId="1839" sId="1" odxf="1" dxf="1">
    <oc r="A2519">
      <v>2523</v>
    </oc>
    <nc r="A2519">
      <v>2517</v>
    </nc>
    <odxf>
      <border outline="0">
        <top style="thin">
          <color indexed="64"/>
        </top>
      </border>
    </odxf>
    <ndxf>
      <border outline="0">
        <top/>
      </border>
    </ndxf>
  </rcc>
  <rcc rId="1840" sId="1">
    <oc r="A2520">
      <v>2524</v>
    </oc>
    <nc r="A2520">
      <v>2518</v>
    </nc>
  </rcc>
  <rcc rId="1841" sId="1" odxf="1" dxf="1">
    <oc r="A2521">
      <v>2525</v>
    </oc>
    <nc r="A2521">
      <v>2519</v>
    </nc>
    <odxf>
      <border outline="0">
        <top style="thin">
          <color indexed="64"/>
        </top>
      </border>
    </odxf>
    <ndxf>
      <border outline="0">
        <top/>
      </border>
    </ndxf>
  </rcc>
  <rcc rId="1842" sId="1">
    <oc r="A2522">
      <v>2526</v>
    </oc>
    <nc r="A2522">
      <v>2520</v>
    </nc>
  </rcc>
  <rcc rId="1843" sId="1" odxf="1" dxf="1">
    <oc r="A2523">
      <v>2527</v>
    </oc>
    <nc r="A2523">
      <v>2521</v>
    </nc>
    <odxf>
      <border outline="0">
        <top style="thin">
          <color indexed="64"/>
        </top>
      </border>
    </odxf>
    <ndxf>
      <border outline="0">
        <top/>
      </border>
    </ndxf>
  </rcc>
  <rcc rId="1844" sId="1">
    <oc r="A2524">
      <v>2528</v>
    </oc>
    <nc r="A2524">
      <v>2522</v>
    </nc>
  </rcc>
  <rcc rId="1845" sId="1" odxf="1" dxf="1">
    <oc r="A2525">
      <v>2529</v>
    </oc>
    <nc r="A2525">
      <v>2523</v>
    </nc>
    <odxf>
      <border outline="0">
        <top style="thin">
          <color indexed="64"/>
        </top>
      </border>
    </odxf>
    <ndxf>
      <border outline="0">
        <top/>
      </border>
    </ndxf>
  </rcc>
  <rcc rId="1846" sId="1">
    <oc r="A2526">
      <v>2530</v>
    </oc>
    <nc r="A2526">
      <v>2524</v>
    </nc>
  </rcc>
  <rcc rId="1847" sId="1" odxf="1" dxf="1">
    <oc r="A2527">
      <v>2531</v>
    </oc>
    <nc r="A2527">
      <v>2525</v>
    </nc>
    <odxf>
      <border outline="0">
        <top style="thin">
          <color indexed="64"/>
        </top>
      </border>
    </odxf>
    <ndxf>
      <border outline="0">
        <top/>
      </border>
    </ndxf>
  </rcc>
  <rcc rId="1848" sId="1">
    <oc r="A2528">
      <v>2532</v>
    </oc>
    <nc r="A2528">
      <v>2526</v>
    </nc>
  </rcc>
  <rcc rId="1849" sId="1" odxf="1" dxf="1">
    <oc r="A2529">
      <v>2533</v>
    </oc>
    <nc r="A2529">
      <v>2527</v>
    </nc>
    <odxf>
      <border outline="0">
        <top style="thin">
          <color indexed="64"/>
        </top>
      </border>
    </odxf>
    <ndxf>
      <border outline="0">
        <top/>
      </border>
    </ndxf>
  </rcc>
  <rcc rId="1850" sId="1">
    <oc r="A2530">
      <v>2534</v>
    </oc>
    <nc r="A2530">
      <v>2528</v>
    </nc>
  </rcc>
  <rcc rId="1851" sId="1" odxf="1" dxf="1">
    <oc r="A2531">
      <v>2535</v>
    </oc>
    <nc r="A2531">
      <v>2529</v>
    </nc>
    <odxf>
      <border outline="0">
        <top style="thin">
          <color indexed="64"/>
        </top>
      </border>
    </odxf>
    <ndxf>
      <border outline="0">
        <top/>
      </border>
    </ndxf>
  </rcc>
  <rcc rId="1852" sId="1">
    <oc r="A2532">
      <v>2536</v>
    </oc>
    <nc r="A2532">
      <v>2530</v>
    </nc>
  </rcc>
  <rcc rId="1853" sId="1" odxf="1" dxf="1">
    <oc r="A2533">
      <v>2537</v>
    </oc>
    <nc r="A2533">
      <v>2531</v>
    </nc>
    <odxf>
      <border outline="0">
        <top style="thin">
          <color indexed="64"/>
        </top>
      </border>
    </odxf>
    <ndxf>
      <border outline="0">
        <top/>
      </border>
    </ndxf>
  </rcc>
  <rcc rId="1854" sId="1">
    <oc r="A2534">
      <v>2538</v>
    </oc>
    <nc r="A2534">
      <v>2532</v>
    </nc>
  </rcc>
  <rcc rId="1855" sId="1" odxf="1" dxf="1">
    <oc r="A2535">
      <v>2539</v>
    </oc>
    <nc r="A2535">
      <v>2533</v>
    </nc>
    <odxf>
      <border outline="0">
        <top style="thin">
          <color indexed="64"/>
        </top>
      </border>
    </odxf>
    <ndxf>
      <border outline="0">
        <top/>
      </border>
    </ndxf>
  </rcc>
  <rcc rId="1856" sId="1">
    <oc r="A2536">
      <v>2540</v>
    </oc>
    <nc r="A2536">
      <v>2534</v>
    </nc>
  </rcc>
  <rcc rId="1857" sId="1" odxf="1" dxf="1">
    <oc r="A2537">
      <v>2541</v>
    </oc>
    <nc r="A2537">
      <v>2535</v>
    </nc>
    <odxf>
      <border outline="0">
        <top style="thin">
          <color indexed="64"/>
        </top>
      </border>
    </odxf>
    <ndxf>
      <border outline="0">
        <top/>
      </border>
    </ndxf>
  </rcc>
  <rcc rId="1858" sId="1">
    <oc r="A2538">
      <v>2542</v>
    </oc>
    <nc r="A2538">
      <v>2536</v>
    </nc>
  </rcc>
  <rcc rId="1859" sId="1" odxf="1" dxf="1">
    <oc r="A2539">
      <v>2543</v>
    </oc>
    <nc r="A2539">
      <v>2537</v>
    </nc>
    <odxf>
      <border outline="0">
        <top style="thin">
          <color indexed="64"/>
        </top>
      </border>
    </odxf>
    <ndxf>
      <border outline="0">
        <top/>
      </border>
    </ndxf>
  </rcc>
  <rcc rId="1860" sId="1">
    <oc r="A2540">
      <v>2544</v>
    </oc>
    <nc r="A2540">
      <v>2538</v>
    </nc>
  </rcc>
  <rcc rId="1861" sId="1" odxf="1" dxf="1">
    <oc r="A2541">
      <v>2545</v>
    </oc>
    <nc r="A2541">
      <v>2539</v>
    </nc>
    <odxf>
      <border outline="0">
        <top style="thin">
          <color indexed="64"/>
        </top>
      </border>
    </odxf>
    <ndxf>
      <border outline="0">
        <top/>
      </border>
    </ndxf>
  </rcc>
  <rcc rId="1862" sId="1">
    <oc r="A2542">
      <v>2546</v>
    </oc>
    <nc r="A2542">
      <v>2540</v>
    </nc>
  </rcc>
  <rcc rId="1863" sId="1" odxf="1" dxf="1">
    <oc r="A2543">
      <v>2547</v>
    </oc>
    <nc r="A2543">
      <v>2541</v>
    </nc>
    <odxf>
      <border outline="0">
        <top style="thin">
          <color indexed="64"/>
        </top>
      </border>
    </odxf>
    <ndxf>
      <border outline="0">
        <top/>
      </border>
    </ndxf>
  </rcc>
  <rcc rId="1864" sId="1">
    <oc r="A2544">
      <v>2548</v>
    </oc>
    <nc r="A2544">
      <v>2542</v>
    </nc>
  </rcc>
  <rcc rId="1865" sId="1" odxf="1" dxf="1">
    <oc r="A2545">
      <v>2549</v>
    </oc>
    <nc r="A2545">
      <v>2543</v>
    </nc>
    <odxf>
      <border outline="0">
        <top style="thin">
          <color indexed="64"/>
        </top>
      </border>
    </odxf>
    <ndxf>
      <border outline="0">
        <top/>
      </border>
    </ndxf>
  </rcc>
  <rcc rId="1866" sId="1">
    <oc r="A2546">
      <v>2550</v>
    </oc>
    <nc r="A2546">
      <v>2544</v>
    </nc>
  </rcc>
  <rcc rId="1867" sId="1" odxf="1" dxf="1">
    <oc r="A2547">
      <v>2551</v>
    </oc>
    <nc r="A2547">
      <v>2545</v>
    </nc>
    <odxf>
      <border outline="0">
        <top style="thin">
          <color indexed="64"/>
        </top>
      </border>
    </odxf>
    <ndxf>
      <border outline="0">
        <top/>
      </border>
    </ndxf>
  </rcc>
  <rcc rId="1868" sId="1">
    <oc r="A2548">
      <v>2552</v>
    </oc>
    <nc r="A2548">
      <v>2546</v>
    </nc>
  </rcc>
  <rcc rId="1869" sId="1" odxf="1" dxf="1">
    <oc r="A2549">
      <v>2553</v>
    </oc>
    <nc r="A2549">
      <v>2547</v>
    </nc>
    <odxf>
      <border outline="0">
        <top style="thin">
          <color indexed="64"/>
        </top>
      </border>
    </odxf>
    <ndxf>
      <border outline="0">
        <top/>
      </border>
    </ndxf>
  </rcc>
  <rcc rId="1870" sId="1">
    <oc r="A2550">
      <v>2554</v>
    </oc>
    <nc r="A2550">
      <v>2548</v>
    </nc>
  </rcc>
  <rcc rId="1871" sId="1" odxf="1" dxf="1">
    <oc r="A2551">
      <v>2555</v>
    </oc>
    <nc r="A2551">
      <v>2549</v>
    </nc>
    <odxf>
      <border outline="0">
        <top style="thin">
          <color indexed="64"/>
        </top>
      </border>
    </odxf>
    <ndxf>
      <border outline="0">
        <top/>
      </border>
    </ndxf>
  </rcc>
  <rcc rId="1872" sId="1">
    <oc r="A2552">
      <v>2556</v>
    </oc>
    <nc r="A2552">
      <v>2550</v>
    </nc>
  </rcc>
  <rcc rId="1873" sId="1" odxf="1" dxf="1">
    <oc r="A2553">
      <v>2557</v>
    </oc>
    <nc r="A2553">
      <v>2551</v>
    </nc>
    <odxf>
      <border outline="0">
        <top style="thin">
          <color indexed="64"/>
        </top>
      </border>
    </odxf>
    <ndxf>
      <border outline="0">
        <top/>
      </border>
    </ndxf>
  </rcc>
  <rcc rId="1874" sId="1">
    <oc r="A2554">
      <v>2558</v>
    </oc>
    <nc r="A2554">
      <v>2552</v>
    </nc>
  </rcc>
  <rcc rId="1875" sId="1" odxf="1" dxf="1">
    <oc r="A2555">
      <v>2559</v>
    </oc>
    <nc r="A2555">
      <v>2553</v>
    </nc>
    <odxf>
      <border outline="0">
        <top style="thin">
          <color indexed="64"/>
        </top>
      </border>
    </odxf>
    <ndxf>
      <border outline="0">
        <top/>
      </border>
    </ndxf>
  </rcc>
  <rcc rId="1876" sId="1">
    <oc r="A2556">
      <v>2560</v>
    </oc>
    <nc r="A2556">
      <v>2554</v>
    </nc>
  </rcc>
  <rcc rId="1877" sId="1" odxf="1" dxf="1">
    <oc r="A2557">
      <v>2561</v>
    </oc>
    <nc r="A2557">
      <v>2555</v>
    </nc>
    <odxf>
      <border outline="0">
        <top style="thin">
          <color indexed="64"/>
        </top>
      </border>
    </odxf>
    <ndxf>
      <border outline="0">
        <top/>
      </border>
    </ndxf>
  </rcc>
  <rcc rId="1878" sId="1">
    <oc r="A2558">
      <v>2562</v>
    </oc>
    <nc r="A2558">
      <v>2556</v>
    </nc>
  </rcc>
  <rcc rId="1879" sId="1" odxf="1" dxf="1">
    <oc r="A2559">
      <v>2563</v>
    </oc>
    <nc r="A2559">
      <v>2557</v>
    </nc>
    <odxf>
      <border outline="0">
        <top style="thin">
          <color indexed="64"/>
        </top>
      </border>
    </odxf>
    <ndxf>
      <border outline="0">
        <top/>
      </border>
    </ndxf>
  </rcc>
  <rcc rId="1880" sId="1">
    <oc r="A2560">
      <v>2564</v>
    </oc>
    <nc r="A2560">
      <v>2558</v>
    </nc>
  </rcc>
  <rcc rId="1881" sId="1" odxf="1" dxf="1">
    <oc r="A2561">
      <v>2565</v>
    </oc>
    <nc r="A2561">
      <v>2559</v>
    </nc>
    <odxf>
      <border outline="0">
        <top style="thin">
          <color indexed="64"/>
        </top>
      </border>
    </odxf>
    <ndxf>
      <border outline="0">
        <top/>
      </border>
    </ndxf>
  </rcc>
  <rcc rId="1882" sId="1">
    <oc r="A2562">
      <v>2566</v>
    </oc>
    <nc r="A2562">
      <v>2560</v>
    </nc>
  </rcc>
  <rcc rId="1883" sId="1" odxf="1" dxf="1">
    <oc r="A2563">
      <v>2567</v>
    </oc>
    <nc r="A2563">
      <v>2561</v>
    </nc>
    <odxf>
      <border outline="0">
        <top style="thin">
          <color indexed="64"/>
        </top>
      </border>
    </odxf>
    <ndxf>
      <border outline="0">
        <top/>
      </border>
    </ndxf>
  </rcc>
  <rcc rId="1884" sId="1">
    <oc r="A2564">
      <v>2568</v>
    </oc>
    <nc r="A2564">
      <v>2562</v>
    </nc>
  </rcc>
  <rcc rId="1885" sId="1" odxf="1" dxf="1">
    <oc r="A2565">
      <v>2569</v>
    </oc>
    <nc r="A2565">
      <v>2563</v>
    </nc>
    <odxf>
      <border outline="0">
        <top style="thin">
          <color indexed="64"/>
        </top>
      </border>
    </odxf>
    <ndxf>
      <border outline="0">
        <top/>
      </border>
    </ndxf>
  </rcc>
  <rcc rId="1886" sId="1">
    <oc r="A2566">
      <v>2570</v>
    </oc>
    <nc r="A2566">
      <v>2564</v>
    </nc>
  </rcc>
  <rcc rId="1887" sId="1" odxf="1" dxf="1">
    <oc r="A2567">
      <v>2571</v>
    </oc>
    <nc r="A2567">
      <v>2565</v>
    </nc>
    <odxf>
      <border outline="0">
        <top style="thin">
          <color indexed="64"/>
        </top>
      </border>
    </odxf>
    <ndxf>
      <border outline="0">
        <top/>
      </border>
    </ndxf>
  </rcc>
  <rcc rId="1888" sId="1">
    <oc r="A2568">
      <v>2572</v>
    </oc>
    <nc r="A2568">
      <v>2566</v>
    </nc>
  </rcc>
  <rcc rId="1889" sId="1" odxf="1" dxf="1">
    <oc r="A2569">
      <v>2573</v>
    </oc>
    <nc r="A2569">
      <v>2567</v>
    </nc>
    <odxf>
      <border outline="0">
        <top style="thin">
          <color indexed="64"/>
        </top>
      </border>
    </odxf>
    <ndxf>
      <border outline="0">
        <top/>
      </border>
    </ndxf>
  </rcc>
  <rcc rId="1890" sId="1">
    <oc r="A2570">
      <v>2574</v>
    </oc>
    <nc r="A2570">
      <v>2568</v>
    </nc>
  </rcc>
  <rcc rId="1891" sId="1" odxf="1" dxf="1">
    <oc r="A2571">
      <v>2575</v>
    </oc>
    <nc r="A2571">
      <v>2569</v>
    </nc>
    <odxf>
      <border outline="0">
        <top style="thin">
          <color indexed="64"/>
        </top>
      </border>
    </odxf>
    <ndxf>
      <border outline="0">
        <top/>
      </border>
    </ndxf>
  </rcc>
  <rcc rId="1892" sId="1">
    <oc r="A2572">
      <v>2576</v>
    </oc>
    <nc r="A2572">
      <v>2570</v>
    </nc>
  </rcc>
  <rcc rId="1893" sId="1" odxf="1" dxf="1">
    <oc r="A2573">
      <v>2577</v>
    </oc>
    <nc r="A2573">
      <v>2571</v>
    </nc>
    <odxf>
      <border outline="0">
        <top style="thin">
          <color indexed="64"/>
        </top>
      </border>
    </odxf>
    <ndxf>
      <border outline="0">
        <top/>
      </border>
    </ndxf>
  </rcc>
  <rcc rId="1894" sId="1">
    <oc r="A2574">
      <v>2578</v>
    </oc>
    <nc r="A2574">
      <v>2572</v>
    </nc>
  </rcc>
  <rcc rId="1895" sId="1" odxf="1" dxf="1">
    <oc r="A2575">
      <v>2579</v>
    </oc>
    <nc r="A2575">
      <v>2573</v>
    </nc>
    <odxf>
      <border outline="0">
        <top style="thin">
          <color indexed="64"/>
        </top>
      </border>
    </odxf>
    <ndxf>
      <border outline="0">
        <top/>
      </border>
    </ndxf>
  </rcc>
  <rcc rId="1896" sId="1">
    <oc r="A2576">
      <v>2580</v>
    </oc>
    <nc r="A2576">
      <v>2574</v>
    </nc>
  </rcc>
  <rcc rId="1897" sId="1" odxf="1" dxf="1">
    <oc r="A2577">
      <v>2581</v>
    </oc>
    <nc r="A2577">
      <v>2575</v>
    </nc>
    <odxf>
      <border outline="0">
        <top style="thin">
          <color indexed="64"/>
        </top>
      </border>
    </odxf>
    <ndxf>
      <border outline="0">
        <top/>
      </border>
    </ndxf>
  </rcc>
  <rcc rId="1898" sId="1">
    <oc r="A2578">
      <v>2582</v>
    </oc>
    <nc r="A2578">
      <v>2576</v>
    </nc>
  </rcc>
  <rcc rId="1899" sId="1" odxf="1" dxf="1">
    <oc r="A2579">
      <v>2583</v>
    </oc>
    <nc r="A2579">
      <v>2577</v>
    </nc>
    <odxf>
      <border outline="0">
        <top style="thin">
          <color indexed="64"/>
        </top>
      </border>
    </odxf>
    <ndxf>
      <border outline="0">
        <top/>
      </border>
    </ndxf>
  </rcc>
  <rcc rId="1900" sId="1">
    <oc r="A2580">
      <v>2584</v>
    </oc>
    <nc r="A2580">
      <v>2578</v>
    </nc>
  </rcc>
  <rcc rId="1901" sId="1" odxf="1" dxf="1">
    <oc r="A2581">
      <v>2585</v>
    </oc>
    <nc r="A2581">
      <v>2579</v>
    </nc>
    <odxf>
      <border outline="0">
        <top style="thin">
          <color indexed="64"/>
        </top>
      </border>
    </odxf>
    <ndxf>
      <border outline="0">
        <top/>
      </border>
    </ndxf>
  </rcc>
  <rcc rId="1902" sId="1">
    <oc r="A2582">
      <v>2586</v>
    </oc>
    <nc r="A2582">
      <v>2580</v>
    </nc>
  </rcc>
  <rcc rId="1903" sId="1" odxf="1" dxf="1">
    <oc r="A2583">
      <v>2587</v>
    </oc>
    <nc r="A2583">
      <v>2581</v>
    </nc>
    <odxf>
      <border outline="0">
        <top style="thin">
          <color indexed="64"/>
        </top>
      </border>
    </odxf>
    <ndxf>
      <border outline="0">
        <top/>
      </border>
    </ndxf>
  </rcc>
  <rcc rId="1904" sId="1">
    <oc r="A2584">
      <v>2588</v>
    </oc>
    <nc r="A2584">
      <v>2582</v>
    </nc>
  </rcc>
  <rcc rId="1905" sId="1" odxf="1" dxf="1">
    <oc r="A2585">
      <v>2589</v>
    </oc>
    <nc r="A2585">
      <v>2583</v>
    </nc>
    <odxf>
      <border outline="0">
        <top style="thin">
          <color indexed="64"/>
        </top>
      </border>
    </odxf>
    <ndxf>
      <border outline="0">
        <top/>
      </border>
    </ndxf>
  </rcc>
  <rcc rId="1906" sId="1">
    <oc r="A2586">
      <v>2590</v>
    </oc>
    <nc r="A2586">
      <v>2584</v>
    </nc>
  </rcc>
  <rcc rId="1907" sId="1" odxf="1" dxf="1">
    <oc r="A2587">
      <v>2591</v>
    </oc>
    <nc r="A2587">
      <v>2585</v>
    </nc>
    <odxf>
      <border outline="0">
        <top style="thin">
          <color indexed="64"/>
        </top>
      </border>
    </odxf>
    <ndxf>
      <border outline="0">
        <top/>
      </border>
    </ndxf>
  </rcc>
  <rcc rId="1908" sId="1">
    <oc r="A2588">
      <v>2592</v>
    </oc>
    <nc r="A2588">
      <v>2586</v>
    </nc>
  </rcc>
  <rcc rId="1909" sId="1" odxf="1" dxf="1">
    <oc r="A2589">
      <v>2593</v>
    </oc>
    <nc r="A2589">
      <v>2587</v>
    </nc>
    <odxf>
      <border outline="0">
        <top style="thin">
          <color indexed="64"/>
        </top>
      </border>
    </odxf>
    <ndxf>
      <border outline="0">
        <top/>
      </border>
    </ndxf>
  </rcc>
  <rcc rId="1910" sId="1">
    <oc r="A2590">
      <v>2594</v>
    </oc>
    <nc r="A2590">
      <v>2588</v>
    </nc>
  </rcc>
  <rcc rId="1911" sId="1" odxf="1" dxf="1">
    <oc r="A2591">
      <v>2595</v>
    </oc>
    <nc r="A2591">
      <v>2589</v>
    </nc>
    <odxf>
      <border outline="0">
        <top style="thin">
          <color indexed="64"/>
        </top>
      </border>
    </odxf>
    <ndxf>
      <border outline="0">
        <top/>
      </border>
    </ndxf>
  </rcc>
  <rcc rId="1912" sId="1">
    <oc r="A2592">
      <v>2596</v>
    </oc>
    <nc r="A2592">
      <v>2590</v>
    </nc>
  </rcc>
  <rcc rId="1913" sId="1" odxf="1" dxf="1">
    <oc r="A2593">
      <v>2597</v>
    </oc>
    <nc r="A2593">
      <v>2591</v>
    </nc>
    <odxf>
      <border outline="0">
        <top style="thin">
          <color indexed="64"/>
        </top>
      </border>
    </odxf>
    <ndxf>
      <border outline="0">
        <top/>
      </border>
    </ndxf>
  </rcc>
  <rcc rId="1914" sId="1" odxf="1" dxf="1">
    <oc r="A2594">
      <v>2598</v>
    </oc>
    <nc r="A2594">
      <v>2592</v>
    </nc>
    <odxf>
      <font>
        <sz val="10"/>
        <color auto="1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915" sId="1" odxf="1" dxf="1">
    <oc r="A2595">
      <v>2599</v>
    </oc>
    <nc r="A2595">
      <v>2593</v>
    </nc>
    <odxf>
      <border outline="0">
        <top style="thin">
          <color indexed="64"/>
        </top>
      </border>
    </odxf>
    <ndxf>
      <border outline="0">
        <top/>
      </border>
    </ndxf>
  </rcc>
  <rcc rId="1916" sId="1">
    <oc r="A2596">
      <v>2600</v>
    </oc>
    <nc r="A2596">
      <v>2594</v>
    </nc>
  </rcc>
  <rcc rId="1917" sId="1" odxf="1" dxf="1">
    <oc r="A2597">
      <v>2601</v>
    </oc>
    <nc r="A2597">
      <v>2595</v>
    </nc>
    <odxf>
      <border outline="0">
        <top style="thin">
          <color indexed="64"/>
        </top>
      </border>
    </odxf>
    <ndxf>
      <border outline="0">
        <top/>
      </border>
    </ndxf>
  </rcc>
  <rcc rId="1918" sId="1">
    <oc r="A2598">
      <v>2602</v>
    </oc>
    <nc r="A2598">
      <v>2596</v>
    </nc>
  </rcc>
  <rcc rId="1919" sId="1" odxf="1" dxf="1">
    <oc r="A2599">
      <v>2603</v>
    </oc>
    <nc r="A2599">
      <v>2597</v>
    </nc>
    <odxf>
      <border outline="0">
        <top style="thin">
          <color indexed="64"/>
        </top>
      </border>
    </odxf>
    <ndxf>
      <border outline="0">
        <top/>
      </border>
    </ndxf>
  </rcc>
  <rcc rId="1920" sId="1">
    <oc r="A2600">
      <v>2604</v>
    </oc>
    <nc r="A2600">
      <v>2598</v>
    </nc>
  </rcc>
  <rcc rId="1921" sId="1" odxf="1" dxf="1">
    <oc r="A2601">
      <v>2605</v>
    </oc>
    <nc r="A2601">
      <v>2599</v>
    </nc>
    <odxf>
      <border outline="0">
        <top style="thin">
          <color indexed="64"/>
        </top>
      </border>
    </odxf>
    <ndxf>
      <border outline="0">
        <top/>
      </border>
    </ndxf>
  </rcc>
  <rcc rId="1922" sId="1">
    <oc r="A2602">
      <v>2606</v>
    </oc>
    <nc r="A2602">
      <v>2600</v>
    </nc>
  </rcc>
  <rcc rId="1923" sId="1" odxf="1" dxf="1">
    <oc r="A2603">
      <v>2607</v>
    </oc>
    <nc r="A2603">
      <v>2601</v>
    </nc>
    <odxf>
      <border outline="0">
        <top style="thin">
          <color indexed="64"/>
        </top>
      </border>
    </odxf>
    <ndxf>
      <border outline="0">
        <top/>
      </border>
    </ndxf>
  </rcc>
  <rcc rId="1924" sId="1">
    <oc r="A2604">
      <v>2608</v>
    </oc>
    <nc r="A2604">
      <v>2602</v>
    </nc>
  </rcc>
  <rcc rId="1925" sId="1" odxf="1" dxf="1">
    <oc r="A2605">
      <v>2609</v>
    </oc>
    <nc r="A2605">
      <v>2603</v>
    </nc>
    <odxf>
      <border outline="0">
        <top style="thin">
          <color indexed="64"/>
        </top>
      </border>
    </odxf>
    <ndxf>
      <border outline="0">
        <top/>
      </border>
    </ndxf>
  </rcc>
  <rcc rId="1926" sId="1">
    <oc r="A2606">
      <v>2610</v>
    </oc>
    <nc r="A2606">
      <v>2604</v>
    </nc>
  </rcc>
  <rcc rId="1927" sId="1" odxf="1" dxf="1">
    <oc r="A2607">
      <v>2611</v>
    </oc>
    <nc r="A2607">
      <v>2605</v>
    </nc>
    <odxf>
      <border outline="0">
        <top style="thin">
          <color indexed="64"/>
        </top>
      </border>
    </odxf>
    <ndxf>
      <border outline="0">
        <top/>
      </border>
    </ndxf>
  </rcc>
  <rcc rId="1928" sId="1">
    <oc r="A2608">
      <v>2612</v>
    </oc>
    <nc r="A2608">
      <v>2606</v>
    </nc>
  </rcc>
  <rcc rId="1929" sId="1" odxf="1" dxf="1">
    <oc r="A2609">
      <v>2613</v>
    </oc>
    <nc r="A2609">
      <v>2607</v>
    </nc>
    <odxf>
      <border outline="0">
        <top style="thin">
          <color indexed="64"/>
        </top>
      </border>
    </odxf>
    <ndxf>
      <border outline="0">
        <top/>
      </border>
    </ndxf>
  </rcc>
  <rcc rId="1930" sId="1">
    <oc r="A2610">
      <v>2614</v>
    </oc>
    <nc r="A2610">
      <v>2608</v>
    </nc>
  </rcc>
  <rcc rId="1931" sId="1" odxf="1" dxf="1">
    <oc r="A2611">
      <v>2615</v>
    </oc>
    <nc r="A2611">
      <v>2609</v>
    </nc>
    <odxf>
      <border outline="0">
        <top style="thin">
          <color indexed="64"/>
        </top>
      </border>
    </odxf>
    <ndxf>
      <border outline="0">
        <top/>
      </border>
    </ndxf>
  </rcc>
  <rcc rId="1932" sId="1">
    <oc r="A2612">
      <v>2616</v>
    </oc>
    <nc r="A2612">
      <v>2610</v>
    </nc>
  </rcc>
  <rcc rId="1933" sId="1" odxf="1" dxf="1">
    <oc r="A2613">
      <v>2617</v>
    </oc>
    <nc r="A2613">
      <v>2611</v>
    </nc>
    <odxf>
      <border outline="0">
        <top style="thin">
          <color indexed="64"/>
        </top>
      </border>
    </odxf>
    <ndxf>
      <border outline="0">
        <top/>
      </border>
    </ndxf>
  </rcc>
  <rcc rId="1934" sId="1">
    <oc r="A2614">
      <v>2618</v>
    </oc>
    <nc r="A2614">
      <v>2612</v>
    </nc>
  </rcc>
  <rcc rId="1935" sId="1" odxf="1" dxf="1">
    <oc r="A2615">
      <v>2619</v>
    </oc>
    <nc r="A2615">
      <v>2613</v>
    </nc>
    <odxf>
      <border outline="0">
        <top style="thin">
          <color indexed="64"/>
        </top>
      </border>
    </odxf>
    <ndxf>
      <border outline="0">
        <top/>
      </border>
    </ndxf>
  </rcc>
  <rcc rId="1936" sId="1" odxf="1" dxf="1">
    <oc r="A2616">
      <v>2620</v>
    </oc>
    <nc r="A2616">
      <v>2614</v>
    </nc>
    <odxf>
      <fill>
        <patternFill patternType="solid">
          <bgColor rgb="FFFF0000"/>
        </patternFill>
      </fill>
    </odxf>
    <ndxf>
      <fill>
        <patternFill patternType="none">
          <bgColor indexed="65"/>
        </patternFill>
      </fill>
    </ndxf>
  </rcc>
  <rcc rId="1937" sId="1" odxf="1" dxf="1">
    <oc r="A2617">
      <v>2621</v>
    </oc>
    <nc r="A2617">
      <v>2615</v>
    </nc>
    <odxf>
      <border outline="0">
        <top style="thin">
          <color indexed="64"/>
        </top>
      </border>
    </odxf>
    <ndxf>
      <border outline="0">
        <top/>
      </border>
    </ndxf>
  </rcc>
  <rcc rId="1938" sId="1">
    <oc r="A2618">
      <v>2622</v>
    </oc>
    <nc r="A2618">
      <v>2616</v>
    </nc>
  </rcc>
  <rcc rId="1939" sId="1" odxf="1" dxf="1">
    <oc r="A2619">
      <v>2623</v>
    </oc>
    <nc r="A2619">
      <v>2617</v>
    </nc>
    <odxf>
      <border outline="0">
        <top style="thin">
          <color indexed="64"/>
        </top>
      </border>
    </odxf>
    <ndxf>
      <border outline="0">
        <top/>
      </border>
    </ndxf>
  </rcc>
  <rcc rId="1940" sId="1">
    <oc r="A2620">
      <v>2624</v>
    </oc>
    <nc r="A2620">
      <v>2618</v>
    </nc>
  </rcc>
  <rcc rId="1941" sId="1" odxf="1" dxf="1">
    <oc r="A2621">
      <v>2625</v>
    </oc>
    <nc r="A2621">
      <v>2619</v>
    </nc>
    <odxf>
      <fill>
        <patternFill patternType="solid">
          <bgColor rgb="FFFF000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1942" sId="1">
    <oc r="A2622">
      <v>2626</v>
    </oc>
    <nc r="A2622">
      <v>2620</v>
    </nc>
  </rcc>
  <rcc rId="1943" sId="1" odxf="1" dxf="1">
    <oc r="A2623">
      <v>2627</v>
    </oc>
    <nc r="A2623">
      <v>2621</v>
    </nc>
    <odxf>
      <border outline="0">
        <top style="thin">
          <color indexed="64"/>
        </top>
      </border>
    </odxf>
    <ndxf>
      <border outline="0">
        <top/>
      </border>
    </ndxf>
  </rcc>
  <rcc rId="1944" sId="1">
    <oc r="A2624">
      <v>2628</v>
    </oc>
    <nc r="A2624">
      <v>2622</v>
    </nc>
  </rcc>
  <rcc rId="1945" sId="1" odxf="1" dxf="1">
    <oc r="A2625">
      <v>2629</v>
    </oc>
    <nc r="A2625">
      <v>2623</v>
    </nc>
    <odxf>
      <border outline="0">
        <top style="thin">
          <color indexed="64"/>
        </top>
      </border>
    </odxf>
    <ndxf>
      <border outline="0">
        <top/>
      </border>
    </ndxf>
  </rcc>
  <rcc rId="1946" sId="1">
    <oc r="A2626">
      <v>2630</v>
    </oc>
    <nc r="A2626">
      <v>2624</v>
    </nc>
  </rcc>
  <rcc rId="1947" sId="1" odxf="1" dxf="1">
    <oc r="A2627">
      <v>2631</v>
    </oc>
    <nc r="A2627">
      <v>2625</v>
    </nc>
    <odxf>
      <border outline="0">
        <top style="thin">
          <color indexed="64"/>
        </top>
      </border>
    </odxf>
    <ndxf>
      <border outline="0">
        <top/>
      </border>
    </ndxf>
  </rcc>
  <rcc rId="1948" sId="1">
    <oc r="A2628">
      <v>2632</v>
    </oc>
    <nc r="A2628">
      <v>2626</v>
    </nc>
  </rcc>
  <rcc rId="1949" sId="1" odxf="1" dxf="1">
    <oc r="A2629">
      <v>2633</v>
    </oc>
    <nc r="A2629">
      <v>2627</v>
    </nc>
    <odxf>
      <border outline="0">
        <top style="thin">
          <color indexed="64"/>
        </top>
      </border>
    </odxf>
    <ndxf>
      <border outline="0">
        <top/>
      </border>
    </ndxf>
  </rcc>
  <rcc rId="1950" sId="1" odxf="1" dxf="1">
    <oc r="A2630">
      <v>2634</v>
    </oc>
    <nc r="A2630">
      <v>2628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51" sId="1" odxf="1" dxf="1">
    <oc r="A2631">
      <v>2635</v>
    </oc>
    <nc r="A2631">
      <v>2629</v>
    </nc>
    <odxf>
      <border outline="0">
        <top style="thin">
          <color indexed="64"/>
        </top>
      </border>
    </odxf>
    <ndxf>
      <border outline="0">
        <top/>
      </border>
    </ndxf>
  </rcc>
  <rcc rId="1952" sId="1">
    <oc r="A2632">
      <v>2636</v>
    </oc>
    <nc r="A2632">
      <v>2630</v>
    </nc>
  </rcc>
  <rcc rId="1953" sId="1" odxf="1" dxf="1">
    <oc r="A2633">
      <v>2637</v>
    </oc>
    <nc r="A2633">
      <v>2631</v>
    </nc>
    <odxf>
      <border outline="0">
        <top style="thin">
          <color indexed="64"/>
        </top>
      </border>
    </odxf>
    <ndxf>
      <border outline="0">
        <top/>
      </border>
    </ndxf>
  </rcc>
  <rcc rId="1954" sId="1">
    <oc r="A2634">
      <v>2638</v>
    </oc>
    <nc r="A2634">
      <v>2632</v>
    </nc>
  </rcc>
  <rcc rId="1955" sId="1" odxf="1" dxf="1">
    <oc r="A2635">
      <v>2639</v>
    </oc>
    <nc r="A2635">
      <v>2633</v>
    </nc>
    <odxf>
      <border outline="0">
        <top style="thin">
          <color indexed="64"/>
        </top>
      </border>
    </odxf>
    <ndxf>
      <border outline="0">
        <top/>
      </border>
    </ndxf>
  </rcc>
  <rcc rId="1956" sId="1">
    <oc r="A2636">
      <v>2640</v>
    </oc>
    <nc r="A2636">
      <v>2634</v>
    </nc>
  </rcc>
  <rcc rId="1957" sId="1" odxf="1" dxf="1">
    <oc r="A2637">
      <v>2641</v>
    </oc>
    <nc r="A2637">
      <v>2635</v>
    </nc>
    <odxf>
      <border outline="0">
        <top style="thin">
          <color indexed="64"/>
        </top>
      </border>
    </odxf>
    <ndxf>
      <border outline="0">
        <top/>
      </border>
    </ndxf>
  </rcc>
  <rcc rId="1958" sId="1">
    <oc r="A2638">
      <v>2642</v>
    </oc>
    <nc r="A2638">
      <v>2636</v>
    </nc>
  </rcc>
  <rcc rId="1959" sId="1" odxf="1" dxf="1">
    <oc r="A2639">
      <v>2643</v>
    </oc>
    <nc r="A2639">
      <v>2637</v>
    </nc>
    <odxf>
      <border outline="0">
        <top style="thin">
          <color indexed="64"/>
        </top>
      </border>
    </odxf>
    <ndxf>
      <border outline="0">
        <top/>
      </border>
    </ndxf>
  </rcc>
  <rcc rId="1960" sId="1">
    <oc r="A2640">
      <v>2644</v>
    </oc>
    <nc r="A2640">
      <v>2638</v>
    </nc>
  </rcc>
  <rcc rId="1961" sId="1" odxf="1" dxf="1">
    <oc r="A2641">
      <v>2645</v>
    </oc>
    <nc r="A2641">
      <v>2639</v>
    </nc>
    <odxf>
      <border outline="0">
        <top style="thin">
          <color indexed="64"/>
        </top>
      </border>
    </odxf>
    <ndxf>
      <border outline="0">
        <top/>
      </border>
    </ndxf>
  </rcc>
  <rcc rId="1962" sId="1">
    <oc r="A2642">
      <v>2646</v>
    </oc>
    <nc r="A2642">
      <v>2640</v>
    </nc>
  </rcc>
  <rcc rId="1963" sId="1" odxf="1" dxf="1">
    <oc r="A2643">
      <v>2647</v>
    </oc>
    <nc r="A2643">
      <v>2641</v>
    </nc>
    <odxf>
      <border outline="0">
        <top style="thin">
          <color indexed="64"/>
        </top>
      </border>
    </odxf>
    <ndxf>
      <border outline="0">
        <top/>
      </border>
    </ndxf>
  </rcc>
  <rcc rId="1964" sId="1" odxf="1" dxf="1">
    <oc r="A2644">
      <v>2648</v>
    </oc>
    <nc r="A2644">
      <v>2642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65" sId="1" odxf="1" dxf="1">
    <oc r="A2645">
      <v>2649</v>
    </oc>
    <nc r="A2645">
      <v>2643</v>
    </nc>
    <odxf>
      <border outline="0">
        <top style="thin">
          <color indexed="64"/>
        </top>
      </border>
    </odxf>
    <ndxf>
      <border outline="0">
        <top/>
      </border>
    </ndxf>
  </rcc>
  <rcc rId="1966" sId="1">
    <oc r="A2646">
      <v>2650</v>
    </oc>
    <nc r="A2646">
      <v>2644</v>
    </nc>
  </rcc>
  <rcc rId="1967" sId="1" odxf="1" dxf="1">
    <oc r="A2647">
      <v>2651</v>
    </oc>
    <nc r="A2647">
      <v>2645</v>
    </nc>
    <odxf>
      <border outline="0">
        <top style="thin">
          <color indexed="64"/>
        </top>
      </border>
    </odxf>
    <ndxf>
      <border outline="0">
        <top/>
      </border>
    </ndxf>
  </rcc>
  <rcc rId="1968" sId="1">
    <oc r="A2648">
      <v>2652</v>
    </oc>
    <nc r="A2648">
      <v>2646</v>
    </nc>
  </rcc>
  <rcc rId="1969" sId="1" odxf="1" dxf="1">
    <oc r="A2649">
      <v>2653</v>
    </oc>
    <nc r="A2649">
      <v>2647</v>
    </nc>
    <odxf>
      <border outline="0">
        <top style="thin">
          <color indexed="64"/>
        </top>
      </border>
    </odxf>
    <ndxf>
      <border outline="0">
        <top/>
      </border>
    </ndxf>
  </rcc>
  <rcc rId="1970" sId="1">
    <oc r="A2650">
      <v>2654</v>
    </oc>
    <nc r="A2650">
      <v>2648</v>
    </nc>
  </rcc>
  <rcc rId="1971" sId="1" odxf="1" dxf="1">
    <oc r="A2651">
      <v>2655</v>
    </oc>
    <nc r="A2651">
      <v>2649</v>
    </nc>
    <odxf>
      <border outline="0">
        <top style="thin">
          <color indexed="64"/>
        </top>
      </border>
    </odxf>
    <ndxf>
      <border outline="0">
        <top/>
      </border>
    </ndxf>
  </rcc>
  <rcc rId="1972" sId="1">
    <oc r="A2652">
      <v>2656</v>
    </oc>
    <nc r="A2652">
      <v>2650</v>
    </nc>
  </rcc>
  <rcc rId="1973" sId="1" odxf="1" dxf="1">
    <oc r="A2653">
      <v>2657</v>
    </oc>
    <nc r="A2653">
      <v>2651</v>
    </nc>
    <odxf>
      <border outline="0">
        <top style="thin">
          <color indexed="64"/>
        </top>
      </border>
    </odxf>
    <ndxf>
      <border outline="0">
        <top/>
      </border>
    </ndxf>
  </rcc>
  <rcc rId="1974" sId="1">
    <oc r="A2654">
      <v>2658</v>
    </oc>
    <nc r="A2654">
      <v>2652</v>
    </nc>
  </rcc>
  <rcc rId="1975" sId="1" odxf="1" dxf="1">
    <oc r="A2655">
      <v>2659</v>
    </oc>
    <nc r="A2655">
      <v>2653</v>
    </nc>
    <odxf>
      <border outline="0">
        <top style="thin">
          <color indexed="64"/>
        </top>
      </border>
    </odxf>
    <ndxf>
      <border outline="0">
        <top/>
      </border>
    </ndxf>
  </rcc>
  <rcc rId="1976" sId="1">
    <oc r="A2656">
      <v>2660</v>
    </oc>
    <nc r="A2656">
      <v>2654</v>
    </nc>
  </rcc>
  <rcc rId="1977" sId="1" odxf="1" dxf="1">
    <oc r="A2657">
      <v>2661</v>
    </oc>
    <nc r="A2657">
      <v>2655</v>
    </nc>
    <odxf>
      <border outline="0">
        <top style="thin">
          <color indexed="64"/>
        </top>
      </border>
    </odxf>
    <ndxf>
      <border outline="0">
        <top/>
      </border>
    </ndxf>
  </rcc>
  <rcc rId="1978" sId="1">
    <oc r="A2658">
      <v>2662</v>
    </oc>
    <nc r="A2658">
      <v>2656</v>
    </nc>
  </rcc>
  <rcc rId="1979" sId="1" odxf="1" dxf="1">
    <oc r="A2659">
      <v>2663</v>
    </oc>
    <nc r="A2659">
      <v>2657</v>
    </nc>
    <odxf>
      <border outline="0">
        <top style="thin">
          <color indexed="64"/>
        </top>
      </border>
    </odxf>
    <ndxf>
      <border outline="0">
        <top/>
      </border>
    </ndxf>
  </rcc>
  <rcc rId="1980" sId="1">
    <oc r="A2660">
      <v>2664</v>
    </oc>
    <nc r="A2660">
      <v>2658</v>
    </nc>
  </rcc>
  <rcc rId="1981" sId="1" odxf="1" dxf="1">
    <oc r="A2661">
      <v>2665</v>
    </oc>
    <nc r="A2661">
      <v>2659</v>
    </nc>
    <odxf>
      <border outline="0">
        <top style="thin">
          <color indexed="64"/>
        </top>
      </border>
    </odxf>
    <ndxf>
      <border outline="0">
        <top/>
      </border>
    </ndxf>
  </rcc>
  <rcc rId="1982" sId="1">
    <oc r="A2662">
      <v>2666</v>
    </oc>
    <nc r="A2662">
      <v>2660</v>
    </nc>
  </rcc>
  <rcc rId="1983" sId="1" odxf="1" dxf="1">
    <oc r="A2663">
      <v>2667</v>
    </oc>
    <nc r="A2663">
      <v>2661</v>
    </nc>
    <odxf>
      <border outline="0">
        <top style="thin">
          <color indexed="64"/>
        </top>
      </border>
    </odxf>
    <ndxf>
      <border outline="0">
        <top/>
      </border>
    </ndxf>
  </rcc>
  <rcc rId="1984" sId="1">
    <oc r="A2664">
      <v>2668</v>
    </oc>
    <nc r="A2664">
      <v>2662</v>
    </nc>
  </rcc>
  <rcc rId="1985" sId="1" odxf="1" dxf="1">
    <oc r="A2665">
      <v>2669</v>
    </oc>
    <nc r="A2665">
      <v>2663</v>
    </nc>
    <odxf>
      <border outline="0">
        <top style="thin">
          <color indexed="64"/>
        </top>
      </border>
    </odxf>
    <ndxf>
      <border outline="0">
        <top/>
      </border>
    </ndxf>
  </rcc>
  <rcc rId="1986" sId="1">
    <oc r="A2666">
      <v>2670</v>
    </oc>
    <nc r="A2666">
      <v>2664</v>
    </nc>
  </rcc>
  <rcc rId="1987" sId="1" odxf="1" dxf="1">
    <oc r="A2667">
      <v>2671</v>
    </oc>
    <nc r="A2667">
      <v>2665</v>
    </nc>
    <odxf>
      <border outline="0">
        <top style="thin">
          <color indexed="64"/>
        </top>
      </border>
    </odxf>
    <ndxf>
      <border outline="0">
        <top/>
      </border>
    </ndxf>
  </rcc>
  <rcc rId="1988" sId="1">
    <oc r="A2668">
      <v>2672</v>
    </oc>
    <nc r="A2668">
      <v>2666</v>
    </nc>
  </rcc>
  <rcc rId="1989" sId="1" odxf="1" dxf="1">
    <oc r="A2669">
      <v>2673</v>
    </oc>
    <nc r="A2669">
      <v>2667</v>
    </nc>
    <odxf>
      <border outline="0">
        <top style="thin">
          <color indexed="64"/>
        </top>
      </border>
    </odxf>
    <ndxf>
      <border outline="0">
        <top/>
      </border>
    </ndxf>
  </rcc>
  <rcc rId="1990" sId="1">
    <oc r="A2670">
      <v>2674</v>
    </oc>
    <nc r="A2670">
      <v>2668</v>
    </nc>
  </rcc>
  <rcc rId="1991" sId="1" odxf="1" dxf="1">
    <oc r="A2671">
      <v>2675</v>
    </oc>
    <nc r="A2671">
      <v>2669</v>
    </nc>
    <odxf>
      <border outline="0">
        <top style="thin">
          <color indexed="64"/>
        </top>
      </border>
    </odxf>
    <ndxf>
      <border outline="0">
        <top/>
      </border>
    </ndxf>
  </rcc>
  <rcc rId="1992" sId="1">
    <oc r="A2672">
      <v>2676</v>
    </oc>
    <nc r="A2672">
      <v>2670</v>
    </nc>
  </rcc>
  <rcc rId="1993" sId="1" odxf="1" dxf="1">
    <oc r="A2673">
      <v>2677</v>
    </oc>
    <nc r="A2673">
      <v>2671</v>
    </nc>
    <odxf>
      <border outline="0">
        <top style="thin">
          <color indexed="64"/>
        </top>
      </border>
    </odxf>
    <ndxf>
      <border outline="0">
        <top/>
      </border>
    </ndxf>
  </rcc>
  <rcc rId="1994" sId="1">
    <oc r="A2674">
      <v>2678</v>
    </oc>
    <nc r="A2674">
      <v>2672</v>
    </nc>
  </rcc>
  <rcc rId="1995" sId="1" odxf="1" dxf="1">
    <oc r="A2675">
      <v>2679</v>
    </oc>
    <nc r="A2675">
      <v>2673</v>
    </nc>
    <odxf>
      <border outline="0">
        <top style="thin">
          <color indexed="64"/>
        </top>
      </border>
    </odxf>
    <ndxf>
      <border outline="0">
        <top/>
      </border>
    </ndxf>
  </rcc>
  <rcc rId="1996" sId="1">
    <oc r="A2676">
      <v>2680</v>
    </oc>
    <nc r="A2676">
      <v>2674</v>
    </nc>
  </rcc>
  <rcc rId="1997" sId="1" odxf="1" dxf="1">
    <oc r="A2677">
      <v>2681</v>
    </oc>
    <nc r="A2677">
      <v>2675</v>
    </nc>
    <odxf>
      <border outline="0">
        <top style="thin">
          <color indexed="64"/>
        </top>
      </border>
    </odxf>
    <ndxf>
      <border outline="0">
        <top/>
      </border>
    </ndxf>
  </rcc>
  <rcc rId="1998" sId="1">
    <oc r="A2678">
      <v>2682</v>
    </oc>
    <nc r="A2678">
      <v>2676</v>
    </nc>
  </rcc>
  <rcc rId="1999" sId="1" odxf="1" dxf="1">
    <oc r="A2679">
      <v>2683</v>
    </oc>
    <nc r="A2679">
      <v>2677</v>
    </nc>
    <odxf>
      <border outline="0">
        <top style="thin">
          <color indexed="64"/>
        </top>
      </border>
    </odxf>
    <ndxf>
      <border outline="0">
        <top/>
      </border>
    </ndxf>
  </rcc>
  <rcc rId="2000" sId="1">
    <oc r="A2680">
      <v>2684</v>
    </oc>
    <nc r="A2680">
      <v>2678</v>
    </nc>
  </rcc>
  <rcc rId="2001" sId="1" odxf="1" dxf="1">
    <oc r="A2681">
      <v>2685</v>
    </oc>
    <nc r="A2681">
      <v>2679</v>
    </nc>
    <odxf>
      <border outline="0">
        <top style="thin">
          <color indexed="64"/>
        </top>
      </border>
    </odxf>
    <ndxf>
      <border outline="0">
        <top/>
      </border>
    </ndxf>
  </rcc>
  <rcc rId="2002" sId="1">
    <oc r="A2682">
      <v>2686</v>
    </oc>
    <nc r="A2682">
      <v>2680</v>
    </nc>
  </rcc>
  <rcc rId="2003" sId="1" odxf="1" dxf="1">
    <oc r="A2683">
      <v>2687</v>
    </oc>
    <nc r="A2683">
      <v>2681</v>
    </nc>
    <odxf>
      <border outline="0">
        <top style="thin">
          <color indexed="64"/>
        </top>
      </border>
    </odxf>
    <ndxf>
      <border outline="0">
        <top/>
      </border>
    </ndxf>
  </rcc>
  <rcc rId="2004" sId="1">
    <oc r="A2684">
      <v>2688</v>
    </oc>
    <nc r="A2684">
      <v>2682</v>
    </nc>
  </rcc>
  <rcc rId="2005" sId="1" odxf="1" dxf="1">
    <oc r="A2685">
      <v>2689</v>
    </oc>
    <nc r="A2685">
      <v>2683</v>
    </nc>
    <odxf>
      <border outline="0">
        <top style="thin">
          <color indexed="64"/>
        </top>
      </border>
    </odxf>
    <ndxf>
      <border outline="0">
        <top/>
      </border>
    </ndxf>
  </rcc>
  <rcc rId="2006" sId="1">
    <oc r="A2686">
      <v>2690</v>
    </oc>
    <nc r="A2686">
      <v>2684</v>
    </nc>
  </rcc>
  <rcc rId="2007" sId="1" odxf="1" dxf="1">
    <oc r="A2687">
      <v>2691</v>
    </oc>
    <nc r="A2687">
      <v>2685</v>
    </nc>
    <odxf>
      <border outline="0">
        <top style="thin">
          <color indexed="64"/>
        </top>
      </border>
    </odxf>
    <ndxf>
      <border outline="0">
        <top/>
      </border>
    </ndxf>
  </rcc>
  <rcc rId="2008" sId="1">
    <oc r="A2688">
      <v>2692</v>
    </oc>
    <nc r="A2688">
      <v>2686</v>
    </nc>
  </rcc>
  <rcc rId="2009" sId="1" odxf="1" dxf="1">
    <oc r="A2689">
      <v>2693</v>
    </oc>
    <nc r="A2689">
      <v>2687</v>
    </nc>
    <odxf>
      <border outline="0">
        <top style="thin">
          <color indexed="64"/>
        </top>
      </border>
    </odxf>
    <ndxf>
      <border outline="0">
        <top/>
      </border>
    </ndxf>
  </rcc>
  <rcc rId="2010" sId="1">
    <oc r="A2690">
      <v>2694</v>
    </oc>
    <nc r="A2690">
      <v>2688</v>
    </nc>
  </rcc>
  <rcc rId="2011" sId="1" odxf="1" dxf="1">
    <oc r="A2691">
      <v>2695</v>
    </oc>
    <nc r="A2691">
      <v>2689</v>
    </nc>
    <odxf>
      <border outline="0">
        <top style="thin">
          <color indexed="64"/>
        </top>
      </border>
    </odxf>
    <ndxf>
      <border outline="0">
        <top/>
      </border>
    </ndxf>
  </rcc>
  <rcc rId="2012" sId="1">
    <oc r="A2692">
      <v>2696</v>
    </oc>
    <nc r="A2692">
      <v>2690</v>
    </nc>
  </rcc>
  <rcc rId="2013" sId="1" odxf="1" dxf="1">
    <oc r="A2693">
      <v>2697</v>
    </oc>
    <nc r="A2693">
      <v>2691</v>
    </nc>
    <odxf>
      <border outline="0">
        <top style="thin">
          <color indexed="64"/>
        </top>
      </border>
    </odxf>
    <ndxf>
      <border outline="0">
        <top/>
      </border>
    </ndxf>
  </rcc>
  <rcc rId="2014" sId="1">
    <oc r="A2694">
      <v>2698</v>
    </oc>
    <nc r="A2694">
      <v>2692</v>
    </nc>
  </rcc>
  <rcc rId="2015" sId="1" odxf="1" dxf="1">
    <oc r="A2695">
      <v>2699</v>
    </oc>
    <nc r="A2695">
      <v>2693</v>
    </nc>
    <odxf>
      <border outline="0">
        <top style="thin">
          <color indexed="64"/>
        </top>
      </border>
    </odxf>
    <ndxf>
      <border outline="0">
        <top/>
      </border>
    </ndxf>
  </rcc>
  <rcc rId="2016" sId="1">
    <oc r="A2696">
      <v>2700</v>
    </oc>
    <nc r="A2696">
      <v>2694</v>
    </nc>
  </rcc>
  <rcc rId="2017" sId="1" odxf="1" dxf="1">
    <oc r="A2697">
      <v>2701</v>
    </oc>
    <nc r="A2697">
      <v>2695</v>
    </nc>
    <odxf>
      <border outline="0">
        <top style="thin">
          <color indexed="64"/>
        </top>
      </border>
    </odxf>
    <ndxf>
      <border outline="0">
        <top/>
      </border>
    </ndxf>
  </rcc>
  <rcc rId="2018" sId="1">
    <oc r="A2698">
      <v>2702</v>
    </oc>
    <nc r="A2698">
      <v>2696</v>
    </nc>
  </rcc>
  <rcc rId="2019" sId="1" odxf="1" dxf="1">
    <oc r="A2699">
      <v>2703</v>
    </oc>
    <nc r="A2699">
      <v>2697</v>
    </nc>
    <odxf>
      <border outline="0">
        <top style="thin">
          <color indexed="64"/>
        </top>
      </border>
    </odxf>
    <ndxf>
      <border outline="0">
        <top/>
      </border>
    </ndxf>
  </rcc>
  <rcc rId="2020" sId="1">
    <oc r="A2700">
      <v>2704</v>
    </oc>
    <nc r="A2700">
      <v>2698</v>
    </nc>
  </rcc>
  <rcc rId="2021" sId="1" odxf="1" dxf="1">
    <oc r="A2701">
      <v>2705</v>
    </oc>
    <nc r="A2701">
      <v>2699</v>
    </nc>
    <odxf>
      <border outline="0">
        <top style="thin">
          <color indexed="64"/>
        </top>
      </border>
    </odxf>
    <ndxf>
      <border outline="0">
        <top/>
      </border>
    </ndxf>
  </rcc>
  <rcc rId="2022" sId="1">
    <oc r="A2702">
      <v>2706</v>
    </oc>
    <nc r="A2702">
      <v>2700</v>
    </nc>
  </rcc>
  <rcc rId="2023" sId="1" odxf="1" dxf="1">
    <oc r="A2703">
      <v>2707</v>
    </oc>
    <nc r="A2703">
      <v>2701</v>
    </nc>
    <odxf>
      <border outline="0">
        <top style="thin">
          <color indexed="64"/>
        </top>
      </border>
    </odxf>
    <ndxf>
      <border outline="0">
        <top/>
      </border>
    </ndxf>
  </rcc>
  <rcc rId="2024" sId="1">
    <oc r="A2704">
      <v>2708</v>
    </oc>
    <nc r="A2704">
      <v>2702</v>
    </nc>
  </rcc>
  <rcc rId="2025" sId="1" odxf="1" dxf="1">
    <oc r="A2705">
      <v>2709</v>
    </oc>
    <nc r="A2705">
      <v>2703</v>
    </nc>
    <odxf>
      <border outline="0">
        <top style="thin">
          <color indexed="64"/>
        </top>
      </border>
    </odxf>
    <ndxf>
      <border outline="0">
        <top/>
      </border>
    </ndxf>
  </rcc>
  <rcc rId="2026" sId="1">
    <oc r="A2706">
      <v>2710</v>
    </oc>
    <nc r="A2706">
      <v>2704</v>
    </nc>
  </rcc>
  <rcc rId="2027" sId="1" odxf="1" dxf="1">
    <oc r="A2707">
      <v>2711</v>
    </oc>
    <nc r="A2707">
      <v>2705</v>
    </nc>
    <odxf>
      <border outline="0">
        <top style="thin">
          <color indexed="64"/>
        </top>
      </border>
    </odxf>
    <ndxf>
      <border outline="0">
        <top/>
      </border>
    </ndxf>
  </rcc>
  <rcc rId="2028" sId="1">
    <oc r="A2708">
      <v>2712</v>
    </oc>
    <nc r="A2708">
      <v>2706</v>
    </nc>
  </rcc>
  <rcc rId="2029" sId="1" odxf="1" dxf="1">
    <oc r="A2709">
      <v>2713</v>
    </oc>
    <nc r="A2709">
      <v>2707</v>
    </nc>
    <odxf>
      <border outline="0">
        <top style="thin">
          <color indexed="64"/>
        </top>
      </border>
    </odxf>
    <ndxf>
      <border outline="0">
        <top/>
      </border>
    </ndxf>
  </rcc>
  <rcc rId="2030" sId="1">
    <oc r="A2710">
      <v>2714</v>
    </oc>
    <nc r="A2710">
      <v>2708</v>
    </nc>
  </rcc>
  <rcc rId="2031" sId="1" odxf="1" dxf="1">
    <oc r="A2711">
      <v>2715</v>
    </oc>
    <nc r="A2711">
      <v>2709</v>
    </nc>
    <odxf>
      <border outline="0">
        <top style="thin">
          <color indexed="64"/>
        </top>
      </border>
    </odxf>
    <ndxf>
      <border outline="0">
        <top/>
      </border>
    </ndxf>
  </rcc>
  <rcc rId="2032" sId="1">
    <oc r="A2712">
      <v>2716</v>
    </oc>
    <nc r="A2712">
      <v>2710</v>
    </nc>
  </rcc>
  <rcc rId="2033" sId="1" odxf="1" dxf="1">
    <oc r="A2713">
      <v>2717</v>
    </oc>
    <nc r="A2713">
      <v>2711</v>
    </nc>
    <odxf>
      <border outline="0">
        <top style="thin">
          <color indexed="64"/>
        </top>
      </border>
    </odxf>
    <ndxf>
      <border outline="0">
        <top/>
      </border>
    </ndxf>
  </rcc>
  <rcc rId="2034" sId="1">
    <oc r="A2714">
      <v>2718</v>
    </oc>
    <nc r="A2714">
      <v>2712</v>
    </nc>
  </rcc>
  <rcc rId="2035" sId="1" odxf="1" dxf="1">
    <oc r="A2715">
      <v>2719</v>
    </oc>
    <nc r="A2715">
      <v>2713</v>
    </nc>
    <odxf>
      <border outline="0">
        <top style="thin">
          <color indexed="64"/>
        </top>
      </border>
    </odxf>
    <ndxf>
      <border outline="0">
        <top/>
      </border>
    </ndxf>
  </rcc>
  <rcc rId="2036" sId="1">
    <oc r="A2716">
      <v>2720</v>
    </oc>
    <nc r="A2716">
      <v>2714</v>
    </nc>
  </rcc>
  <rcc rId="2037" sId="1" odxf="1" dxf="1">
    <oc r="A2717">
      <v>2721</v>
    </oc>
    <nc r="A2717">
      <v>2715</v>
    </nc>
    <odxf>
      <border outline="0">
        <top style="thin">
          <color indexed="64"/>
        </top>
      </border>
    </odxf>
    <ndxf>
      <border outline="0">
        <top/>
      </border>
    </ndxf>
  </rcc>
  <rcc rId="2038" sId="1">
    <oc r="A2718">
      <v>2722</v>
    </oc>
    <nc r="A2718">
      <v>2716</v>
    </nc>
  </rcc>
  <rcc rId="2039" sId="1" odxf="1" dxf="1">
    <oc r="A2719">
      <v>2723</v>
    </oc>
    <nc r="A2719">
      <v>2717</v>
    </nc>
    <odxf>
      <border outline="0">
        <top style="thin">
          <color indexed="64"/>
        </top>
      </border>
    </odxf>
    <ndxf>
      <border outline="0">
        <top/>
      </border>
    </ndxf>
  </rcc>
  <rcc rId="2040" sId="1">
    <oc r="A2720">
      <v>2724</v>
    </oc>
    <nc r="A2720">
      <v>2718</v>
    </nc>
  </rcc>
  <rcc rId="2041" sId="1" odxf="1" dxf="1">
    <oc r="A2721">
      <v>2725</v>
    </oc>
    <nc r="A2721">
      <v>2719</v>
    </nc>
    <odxf>
      <border outline="0">
        <top style="thin">
          <color indexed="64"/>
        </top>
      </border>
    </odxf>
    <ndxf>
      <border outline="0">
        <top/>
      </border>
    </ndxf>
  </rcc>
  <rcc rId="2042" sId="1">
    <oc r="A2722">
      <v>2726</v>
    </oc>
    <nc r="A2722">
      <v>2720</v>
    </nc>
  </rcc>
  <rcc rId="2043" sId="1" odxf="1" dxf="1">
    <oc r="A2723">
      <v>2727</v>
    </oc>
    <nc r="A2723">
      <v>2721</v>
    </nc>
    <odxf>
      <border outline="0">
        <top style="thin">
          <color indexed="64"/>
        </top>
      </border>
    </odxf>
    <ndxf>
      <border outline="0">
        <top/>
      </border>
    </ndxf>
  </rcc>
  <rcc rId="2044" sId="1">
    <oc r="A2724">
      <v>2728</v>
    </oc>
    <nc r="A2724">
      <v>2722</v>
    </nc>
  </rcc>
  <rcc rId="2045" sId="1" odxf="1" dxf="1">
    <oc r="A2725">
      <v>2729</v>
    </oc>
    <nc r="A2725">
      <v>2723</v>
    </nc>
    <odxf>
      <border outline="0">
        <top style="thin">
          <color indexed="64"/>
        </top>
      </border>
    </odxf>
    <ndxf>
      <border outline="0">
        <top/>
      </border>
    </ndxf>
  </rcc>
  <rcc rId="2046" sId="1">
    <oc r="A2726">
      <v>2730</v>
    </oc>
    <nc r="A2726">
      <v>2724</v>
    </nc>
  </rcc>
  <rcc rId="2047" sId="1" odxf="1" dxf="1">
    <oc r="A2727">
      <v>2731</v>
    </oc>
    <nc r="A2727">
      <v>2725</v>
    </nc>
    <odxf>
      <border outline="0">
        <top style="thin">
          <color indexed="64"/>
        </top>
      </border>
    </odxf>
    <ndxf>
      <border outline="0">
        <top/>
      </border>
    </ndxf>
  </rcc>
  <rcc rId="2048" sId="1">
    <oc r="A2728">
      <v>2732</v>
    </oc>
    <nc r="A2728">
      <v>2726</v>
    </nc>
  </rcc>
  <rcc rId="2049" sId="1" odxf="1" dxf="1">
    <oc r="A2729">
      <v>2733</v>
    </oc>
    <nc r="A2729">
      <v>2727</v>
    </nc>
    <odxf>
      <border outline="0">
        <top style="thin">
          <color indexed="64"/>
        </top>
      </border>
    </odxf>
    <ndxf>
      <border outline="0">
        <top/>
      </border>
    </ndxf>
  </rcc>
  <rcc rId="2050" sId="1">
    <oc r="A2730">
      <v>2734</v>
    </oc>
    <nc r="A2730">
      <v>2728</v>
    </nc>
  </rcc>
  <rcc rId="2051" sId="1" odxf="1" dxf="1">
    <oc r="A2731">
      <v>2735</v>
    </oc>
    <nc r="A2731">
      <v>2729</v>
    </nc>
    <odxf>
      <border outline="0">
        <top style="thin">
          <color indexed="64"/>
        </top>
      </border>
    </odxf>
    <ndxf>
      <border outline="0">
        <top/>
      </border>
    </ndxf>
  </rcc>
  <rcc rId="2052" sId="1">
    <oc r="A2732">
      <v>2736</v>
    </oc>
    <nc r="A2732">
      <v>2730</v>
    </nc>
  </rcc>
  <rcc rId="2053" sId="1" odxf="1" dxf="1">
    <oc r="A2733">
      <v>2737</v>
    </oc>
    <nc r="A2733">
      <v>2731</v>
    </nc>
    <odxf>
      <border outline="0">
        <top style="thin">
          <color indexed="64"/>
        </top>
      </border>
    </odxf>
    <ndxf>
      <border outline="0">
        <top/>
      </border>
    </ndxf>
  </rcc>
  <rcc rId="2054" sId="1">
    <oc r="A2734">
      <v>2738</v>
    </oc>
    <nc r="A2734">
      <v>2732</v>
    </nc>
  </rcc>
  <rcc rId="2055" sId="1" odxf="1" dxf="1">
    <oc r="A2735">
      <v>2739</v>
    </oc>
    <nc r="A2735">
      <v>2733</v>
    </nc>
    <odxf>
      <border outline="0">
        <top style="thin">
          <color indexed="64"/>
        </top>
      </border>
    </odxf>
    <ndxf>
      <border outline="0">
        <top/>
      </border>
    </ndxf>
  </rcc>
  <rcc rId="2056" sId="1">
    <oc r="A2736">
      <v>2740</v>
    </oc>
    <nc r="A2736">
      <v>2734</v>
    </nc>
  </rcc>
  <rcc rId="2057" sId="1" odxf="1" dxf="1">
    <oc r="A2737">
      <v>2741</v>
    </oc>
    <nc r="A2737">
      <v>2735</v>
    </nc>
    <odxf>
      <border outline="0">
        <top style="thin">
          <color indexed="64"/>
        </top>
      </border>
    </odxf>
    <ndxf>
      <border outline="0">
        <top/>
      </border>
    </ndxf>
  </rcc>
  <rcc rId="2058" sId="1">
    <oc r="A2738">
      <v>2742</v>
    </oc>
    <nc r="A2738">
      <v>2736</v>
    </nc>
  </rcc>
  <rcc rId="2059" sId="1" odxf="1" dxf="1">
    <oc r="A2739">
      <v>2743</v>
    </oc>
    <nc r="A2739">
      <v>2737</v>
    </nc>
    <odxf>
      <border outline="0">
        <top style="thin">
          <color indexed="64"/>
        </top>
      </border>
    </odxf>
    <ndxf>
      <border outline="0">
        <top/>
      </border>
    </ndxf>
  </rcc>
  <rcc rId="2060" sId="1">
    <oc r="A2740">
      <v>2744</v>
    </oc>
    <nc r="A2740">
      <v>2738</v>
    </nc>
  </rcc>
  <rcc rId="2061" sId="1" odxf="1" dxf="1">
    <oc r="A2741">
      <v>2745</v>
    </oc>
    <nc r="A2741">
      <v>2739</v>
    </nc>
    <odxf>
      <border outline="0">
        <top style="thin">
          <color indexed="64"/>
        </top>
      </border>
    </odxf>
    <ndxf>
      <border outline="0">
        <top/>
      </border>
    </ndxf>
  </rcc>
  <rcc rId="2062" sId="1">
    <oc r="A2742">
      <v>2746</v>
    </oc>
    <nc r="A2742">
      <v>2740</v>
    </nc>
  </rcc>
  <rcc rId="2063" sId="1" odxf="1" dxf="1">
    <oc r="A2743">
      <v>2747</v>
    </oc>
    <nc r="A2743">
      <v>2741</v>
    </nc>
    <odxf>
      <border outline="0">
        <top style="thin">
          <color indexed="64"/>
        </top>
      </border>
    </odxf>
    <ndxf>
      <border outline="0">
        <top/>
      </border>
    </ndxf>
  </rcc>
  <rcc rId="2064" sId="1">
    <oc r="A2744">
      <v>2748</v>
    </oc>
    <nc r="A2744">
      <v>2742</v>
    </nc>
  </rcc>
  <rcc rId="2065" sId="1" odxf="1" dxf="1">
    <oc r="A2745">
      <v>2749</v>
    </oc>
    <nc r="A2745">
      <v>2743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066" sId="1">
    <oc r="A2746">
      <v>2750</v>
    </oc>
    <nc r="A2746">
      <v>2744</v>
    </nc>
  </rcc>
  <rcc rId="2067" sId="1" odxf="1" dxf="1">
    <oc r="A2747">
      <v>2751</v>
    </oc>
    <nc r="A2747">
      <v>2745</v>
    </nc>
    <odxf>
      <border outline="0">
        <top style="thin">
          <color indexed="64"/>
        </top>
      </border>
    </odxf>
    <ndxf>
      <border outline="0">
        <top/>
      </border>
    </ndxf>
  </rcc>
  <rcc rId="2068" sId="1">
    <oc r="A2748">
      <v>2752</v>
    </oc>
    <nc r="A2748">
      <v>2746</v>
    </nc>
  </rcc>
  <rcc rId="2069" sId="1" odxf="1" dxf="1">
    <oc r="A2749">
      <v>2753</v>
    </oc>
    <nc r="A2749">
      <v>2747</v>
    </nc>
    <odxf>
      <border outline="0">
        <top style="thin">
          <color indexed="64"/>
        </top>
      </border>
    </odxf>
    <ndxf>
      <border outline="0">
        <top/>
      </border>
    </ndxf>
  </rcc>
  <rcc rId="2070" sId="1">
    <oc r="A2750">
      <v>2754</v>
    </oc>
    <nc r="A2750">
      <v>2748</v>
    </nc>
  </rcc>
  <rcc rId="2071" sId="1" odxf="1" dxf="1">
    <oc r="A2751">
      <v>2755</v>
    </oc>
    <nc r="A2751">
      <v>2749</v>
    </nc>
    <odxf>
      <border outline="0">
        <top style="thin">
          <color indexed="64"/>
        </top>
      </border>
    </odxf>
    <ndxf>
      <border outline="0">
        <top/>
      </border>
    </ndxf>
  </rcc>
  <rcc rId="2072" sId="1">
    <oc r="A2752">
      <v>2756</v>
    </oc>
    <nc r="A2752">
      <v>2750</v>
    </nc>
  </rcc>
  <rcc rId="2073" sId="1" odxf="1" dxf="1">
    <oc r="A2753">
      <v>2757</v>
    </oc>
    <nc r="A2753">
      <v>2751</v>
    </nc>
    <odxf>
      <border outline="0">
        <top style="thin">
          <color indexed="64"/>
        </top>
      </border>
    </odxf>
    <ndxf>
      <border outline="0">
        <top/>
      </border>
    </ndxf>
  </rcc>
  <rcc rId="2074" sId="1">
    <oc r="A2754">
      <v>2758</v>
    </oc>
    <nc r="A2754">
      <v>2752</v>
    </nc>
  </rcc>
  <rcc rId="2075" sId="1" odxf="1" dxf="1">
    <oc r="A2755">
      <v>2759</v>
    </oc>
    <nc r="A2755">
      <v>2753</v>
    </nc>
    <odxf>
      <border outline="0">
        <top style="thin">
          <color indexed="64"/>
        </top>
      </border>
    </odxf>
    <ndxf>
      <border outline="0">
        <top/>
      </border>
    </ndxf>
  </rcc>
  <rcc rId="2076" sId="1">
    <oc r="A2756">
      <v>2760</v>
    </oc>
    <nc r="A2756">
      <v>2754</v>
    </nc>
  </rcc>
  <rcc rId="2077" sId="1" odxf="1" dxf="1">
    <oc r="A2757">
      <v>2761</v>
    </oc>
    <nc r="A2757">
      <v>2755</v>
    </nc>
    <odxf>
      <border outline="0">
        <top style="thin">
          <color indexed="64"/>
        </top>
      </border>
    </odxf>
    <ndxf>
      <border outline="0">
        <top/>
      </border>
    </ndxf>
  </rcc>
  <rcc rId="2078" sId="1">
    <oc r="A2758">
      <v>2762</v>
    </oc>
    <nc r="A2758">
      <v>2756</v>
    </nc>
  </rcc>
  <rcc rId="2079" sId="1" odxf="1" dxf="1">
    <oc r="A2759">
      <v>2763</v>
    </oc>
    <nc r="A2759">
      <v>2757</v>
    </nc>
    <odxf>
      <border outline="0">
        <top style="thin">
          <color indexed="64"/>
        </top>
      </border>
    </odxf>
    <ndxf>
      <border outline="0">
        <top/>
      </border>
    </ndxf>
  </rcc>
  <rcc rId="2080" sId="1">
    <oc r="A2760">
      <v>2765</v>
    </oc>
    <nc r="A2760">
      <v>2758</v>
    </nc>
  </rcc>
  <rcc rId="2081" sId="1" odxf="1" dxf="1">
    <oc r="A2761">
      <v>2766</v>
    </oc>
    <nc r="A2761">
      <v>2759</v>
    </nc>
    <odxf>
      <border outline="0">
        <top style="thin">
          <color indexed="64"/>
        </top>
      </border>
    </odxf>
    <ndxf>
      <border outline="0">
        <top/>
      </border>
    </ndxf>
  </rcc>
  <rcc rId="2082" sId="1">
    <oc r="A2762">
      <v>2767</v>
    </oc>
    <nc r="A2762">
      <v>2760</v>
    </nc>
  </rcc>
  <rcc rId="2083" sId="1" odxf="1" dxf="1">
    <oc r="A2763">
      <v>2768</v>
    </oc>
    <nc r="A2763">
      <v>2761</v>
    </nc>
    <odxf>
      <border outline="0">
        <top style="thin">
          <color indexed="64"/>
        </top>
      </border>
    </odxf>
    <ndxf>
      <border outline="0">
        <top/>
      </border>
    </ndxf>
  </rcc>
  <rcc rId="2084" sId="1">
    <oc r="A2764">
      <v>2769</v>
    </oc>
    <nc r="A2764">
      <v>2762</v>
    </nc>
  </rcc>
  <rcc rId="2085" sId="1" odxf="1" dxf="1">
    <oc r="A2765">
      <v>2770</v>
    </oc>
    <nc r="A2765">
      <v>2763</v>
    </nc>
    <odxf>
      <border outline="0">
        <top style="thin">
          <color indexed="64"/>
        </top>
      </border>
    </odxf>
    <ndxf>
      <border outline="0">
        <top/>
      </border>
    </ndxf>
  </rcc>
  <rcc rId="2086" sId="1">
    <oc r="A2766">
      <v>2771</v>
    </oc>
    <nc r="A2766">
      <v>2764</v>
    </nc>
  </rcc>
  <rcc rId="2087" sId="1" odxf="1" dxf="1">
    <oc r="A2767">
      <v>2772</v>
    </oc>
    <nc r="A2767">
      <v>2765</v>
    </nc>
    <odxf>
      <border outline="0">
        <top style="thin">
          <color indexed="64"/>
        </top>
      </border>
    </odxf>
    <ndxf>
      <border outline="0">
        <top/>
      </border>
    </ndxf>
  </rcc>
  <rcc rId="2088" sId="1">
    <oc r="A2768">
      <v>2773</v>
    </oc>
    <nc r="A2768">
      <v>2766</v>
    </nc>
  </rcc>
  <rcc rId="2089" sId="1" odxf="1" dxf="1">
    <oc r="A2769">
      <v>2774</v>
    </oc>
    <nc r="A2769">
      <v>2767</v>
    </nc>
    <odxf>
      <border outline="0">
        <top style="thin">
          <color indexed="64"/>
        </top>
      </border>
    </odxf>
    <ndxf>
      <border outline="0">
        <top/>
      </border>
    </ndxf>
  </rcc>
  <rcc rId="2090" sId="1">
    <oc r="A2770">
      <v>2775</v>
    </oc>
    <nc r="A2770">
      <v>2768</v>
    </nc>
  </rcc>
  <rcc rId="2091" sId="1" odxf="1" dxf="1">
    <oc r="A2771">
      <v>2776</v>
    </oc>
    <nc r="A2771">
      <v>2769</v>
    </nc>
    <odxf>
      <border outline="0">
        <top style="thin">
          <color indexed="64"/>
        </top>
      </border>
    </odxf>
    <ndxf>
      <border outline="0">
        <top/>
      </border>
    </ndxf>
  </rcc>
  <rcc rId="2092" sId="1">
    <oc r="A2772">
      <v>2777</v>
    </oc>
    <nc r="A2772">
      <v>2770</v>
    </nc>
  </rcc>
  <rcc rId="2093" sId="1" odxf="1" dxf="1">
    <oc r="A2773">
      <v>2778</v>
    </oc>
    <nc r="A2773">
      <v>2771</v>
    </nc>
    <odxf>
      <border outline="0">
        <top style="thin">
          <color indexed="64"/>
        </top>
      </border>
    </odxf>
    <ndxf>
      <border outline="0">
        <top/>
      </border>
    </ndxf>
  </rcc>
  <rcc rId="2094" sId="1">
    <oc r="A2774">
      <v>2779</v>
    </oc>
    <nc r="A2774">
      <v>2772</v>
    </nc>
  </rcc>
  <rcc rId="2095" sId="1" odxf="1" dxf="1">
    <oc r="A2775">
      <v>2780</v>
    </oc>
    <nc r="A2775">
      <v>2773</v>
    </nc>
    <odxf>
      <border outline="0">
        <top style="thin">
          <color indexed="64"/>
        </top>
      </border>
    </odxf>
    <ndxf>
      <border outline="0">
        <top/>
      </border>
    </ndxf>
  </rcc>
  <rcc rId="2096" sId="1">
    <oc r="A2776">
      <v>2781</v>
    </oc>
    <nc r="A2776">
      <v>2774</v>
    </nc>
  </rcc>
  <rcc rId="2097" sId="1" odxf="1" dxf="1">
    <oc r="A2777">
      <v>2782</v>
    </oc>
    <nc r="A2777">
      <v>2775</v>
    </nc>
    <odxf>
      <border outline="0">
        <top style="thin">
          <color indexed="64"/>
        </top>
      </border>
    </odxf>
    <ndxf>
      <border outline="0">
        <top/>
      </border>
    </ndxf>
  </rcc>
  <rcc rId="2098" sId="1">
    <oc r="A2778">
      <v>2783</v>
    </oc>
    <nc r="A2778">
      <v>2776</v>
    </nc>
  </rcc>
  <rcc rId="2099" sId="1" odxf="1" dxf="1">
    <oc r="A2779">
      <v>2784</v>
    </oc>
    <nc r="A2779">
      <v>2777</v>
    </nc>
    <odxf>
      <border outline="0">
        <top style="thin">
          <color indexed="64"/>
        </top>
      </border>
    </odxf>
    <ndxf>
      <border outline="0">
        <top/>
      </border>
    </ndxf>
  </rcc>
  <rcc rId="2100" sId="1">
    <oc r="A2780">
      <v>2785</v>
    </oc>
    <nc r="A2780">
      <v>2778</v>
    </nc>
  </rcc>
  <rcc rId="2101" sId="1" odxf="1" dxf="1">
    <oc r="A2781">
      <v>2786</v>
    </oc>
    <nc r="A2781">
      <v>2779</v>
    </nc>
    <odxf>
      <border outline="0">
        <top style="thin">
          <color indexed="64"/>
        </top>
      </border>
    </odxf>
    <ndxf>
      <border outline="0">
        <top/>
      </border>
    </ndxf>
  </rcc>
  <rcc rId="2102" sId="1">
    <oc r="A2782">
      <v>2787</v>
    </oc>
    <nc r="A2782">
      <v>2780</v>
    </nc>
  </rcc>
  <rcc rId="2103" sId="1" odxf="1" dxf="1">
    <oc r="A2783">
      <v>2788</v>
    </oc>
    <nc r="A2783">
      <v>2781</v>
    </nc>
    <odxf>
      <border outline="0">
        <top style="thin">
          <color indexed="64"/>
        </top>
      </border>
    </odxf>
    <ndxf>
      <border outline="0">
        <top/>
      </border>
    </ndxf>
  </rcc>
  <rcc rId="2104" sId="1">
    <oc r="A2784">
      <v>2789</v>
    </oc>
    <nc r="A2784">
      <v>2782</v>
    </nc>
  </rcc>
  <rcc rId="2105" sId="1" odxf="1" dxf="1">
    <oc r="A2785">
      <v>2790</v>
    </oc>
    <nc r="A2785">
      <v>2783</v>
    </nc>
    <odxf>
      <border outline="0">
        <top style="thin">
          <color indexed="64"/>
        </top>
      </border>
    </odxf>
    <ndxf>
      <border outline="0">
        <top/>
      </border>
    </ndxf>
  </rcc>
  <rcc rId="2106" sId="1">
    <oc r="A2786">
      <v>2791</v>
    </oc>
    <nc r="A2786">
      <v>2784</v>
    </nc>
  </rcc>
  <rcc rId="2107" sId="1" odxf="1" dxf="1">
    <oc r="A2787">
      <v>2792</v>
    </oc>
    <nc r="A2787">
      <v>2785</v>
    </nc>
    <odxf>
      <border outline="0">
        <top style="thin">
          <color indexed="64"/>
        </top>
      </border>
    </odxf>
    <ndxf>
      <border outline="0">
        <top/>
      </border>
    </ndxf>
  </rcc>
  <rcc rId="2108" sId="1">
    <oc r="A2788">
      <v>2793</v>
    </oc>
    <nc r="A2788">
      <v>2786</v>
    </nc>
  </rcc>
  <rcc rId="2109" sId="1" odxf="1" dxf="1">
    <oc r="A2789">
      <v>2794</v>
    </oc>
    <nc r="A2789">
      <v>2787</v>
    </nc>
    <odxf>
      <border outline="0">
        <top style="thin">
          <color indexed="64"/>
        </top>
      </border>
    </odxf>
    <ndxf>
      <border outline="0">
        <top/>
      </border>
    </ndxf>
  </rcc>
  <rcc rId="2110" sId="1">
    <oc r="A2790">
      <v>2795</v>
    </oc>
    <nc r="A2790">
      <v>2788</v>
    </nc>
  </rcc>
  <rcc rId="2111" sId="1" odxf="1" dxf="1">
    <oc r="A2791">
      <v>2796</v>
    </oc>
    <nc r="A2791">
      <v>2789</v>
    </nc>
    <odxf>
      <border outline="0">
        <top style="thin">
          <color indexed="64"/>
        </top>
      </border>
    </odxf>
    <ndxf>
      <border outline="0">
        <top/>
      </border>
    </ndxf>
  </rcc>
  <rcc rId="2112" sId="1">
    <oc r="A2792">
      <v>2797</v>
    </oc>
    <nc r="A2792">
      <v>2790</v>
    </nc>
  </rcc>
  <rcc rId="2113" sId="1" odxf="1" dxf="1">
    <oc r="A2793">
      <v>2798</v>
    </oc>
    <nc r="A2793">
      <v>2791</v>
    </nc>
    <odxf>
      <border outline="0">
        <top style="thin">
          <color indexed="64"/>
        </top>
      </border>
    </odxf>
    <ndxf>
      <border outline="0">
        <top/>
      </border>
    </ndxf>
  </rcc>
  <rcc rId="2114" sId="1">
    <oc r="A2794">
      <v>2799</v>
    </oc>
    <nc r="A2794">
      <v>2792</v>
    </nc>
  </rcc>
  <rcc rId="2115" sId="1" odxf="1" dxf="1">
    <oc r="A2795">
      <v>2800</v>
    </oc>
    <nc r="A2795">
      <v>2793</v>
    </nc>
    <odxf>
      <border outline="0">
        <top style="thin">
          <color indexed="64"/>
        </top>
      </border>
    </odxf>
    <ndxf>
      <border outline="0">
        <top/>
      </border>
    </ndxf>
  </rcc>
  <rcc rId="2116" sId="1">
    <oc r="A2796">
      <v>2801</v>
    </oc>
    <nc r="A2796">
      <v>2794</v>
    </nc>
  </rcc>
  <rcc rId="2117" sId="1" odxf="1" dxf="1">
    <oc r="A2797">
      <v>2802</v>
    </oc>
    <nc r="A2797">
      <v>2795</v>
    </nc>
    <odxf>
      <border outline="0">
        <top style="thin">
          <color indexed="64"/>
        </top>
      </border>
    </odxf>
    <ndxf>
      <border outline="0">
        <top/>
      </border>
    </ndxf>
  </rcc>
  <rcc rId="2118" sId="1">
    <oc r="A2798">
      <v>2803</v>
    </oc>
    <nc r="A2798">
      <v>2796</v>
    </nc>
  </rcc>
  <rcc rId="2119" sId="1" odxf="1" dxf="1">
    <oc r="A2799">
      <v>2804</v>
    </oc>
    <nc r="A2799">
      <v>2797</v>
    </nc>
    <odxf>
      <border outline="0">
        <top style="thin">
          <color indexed="64"/>
        </top>
      </border>
    </odxf>
    <ndxf>
      <border outline="0">
        <top/>
      </border>
    </ndxf>
  </rcc>
  <rcc rId="2120" sId="1">
    <oc r="A2800">
      <v>2805</v>
    </oc>
    <nc r="A2800">
      <v>2798</v>
    </nc>
  </rcc>
  <rcc rId="2121" sId="1" odxf="1" dxf="1">
    <oc r="A2801">
      <v>2806</v>
    </oc>
    <nc r="A2801">
      <v>2799</v>
    </nc>
    <odxf>
      <border outline="0">
        <top style="thin">
          <color indexed="64"/>
        </top>
      </border>
    </odxf>
    <ndxf>
      <border outline="0">
        <top/>
      </border>
    </ndxf>
  </rcc>
  <rcc rId="2122" sId="1">
    <oc r="A2802">
      <v>2807</v>
    </oc>
    <nc r="A2802">
      <v>2800</v>
    </nc>
  </rcc>
  <rcc rId="2123" sId="1" odxf="1" dxf="1">
    <oc r="A2803">
      <v>2808</v>
    </oc>
    <nc r="A2803">
      <v>2801</v>
    </nc>
    <odxf>
      <border outline="0">
        <top style="thin">
          <color indexed="64"/>
        </top>
      </border>
    </odxf>
    <ndxf>
      <border outline="0">
        <top/>
      </border>
    </ndxf>
  </rcc>
  <rcc rId="2124" sId="1">
    <oc r="A2804">
      <v>2809</v>
    </oc>
    <nc r="A2804">
      <v>2802</v>
    </nc>
  </rcc>
  <rcc rId="2125" sId="1" odxf="1" dxf="1">
    <oc r="A2805">
      <v>2810</v>
    </oc>
    <nc r="A2805">
      <v>2803</v>
    </nc>
    <odxf>
      <border outline="0">
        <top style="thin">
          <color indexed="64"/>
        </top>
      </border>
    </odxf>
    <ndxf>
      <border outline="0">
        <top/>
      </border>
    </ndxf>
  </rcc>
  <rcc rId="2126" sId="1">
    <oc r="A2806">
      <v>2811</v>
    </oc>
    <nc r="A2806">
      <v>2804</v>
    </nc>
  </rcc>
  <rcc rId="2127" sId="1" odxf="1" dxf="1">
    <oc r="A2807">
      <v>2812</v>
    </oc>
    <nc r="A2807">
      <v>2805</v>
    </nc>
    <odxf>
      <border outline="0">
        <top style="thin">
          <color indexed="64"/>
        </top>
      </border>
    </odxf>
    <ndxf>
      <border outline="0">
        <top/>
      </border>
    </ndxf>
  </rcc>
  <rcc rId="2128" sId="1">
    <oc r="A2808">
      <v>2813</v>
    </oc>
    <nc r="A2808">
      <v>2806</v>
    </nc>
  </rcc>
  <rcc rId="2129" sId="1" odxf="1" dxf="1">
    <oc r="A2809">
      <v>2814</v>
    </oc>
    <nc r="A2809">
      <v>2807</v>
    </nc>
    <odxf>
      <border outline="0">
        <top style="thin">
          <color indexed="64"/>
        </top>
      </border>
    </odxf>
    <ndxf>
      <border outline="0">
        <top/>
      </border>
    </ndxf>
  </rcc>
  <rcc rId="2130" sId="1" odxf="1" dxf="1">
    <oc r="A2810">
      <v>2815</v>
    </oc>
    <nc r="A2810">
      <v>2808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131" sId="1" odxf="1" dxf="1">
    <oc r="A2811">
      <v>2816</v>
    </oc>
    <nc r="A2811">
      <v>2809</v>
    </nc>
    <odxf>
      <border outline="0">
        <top style="thin">
          <color indexed="64"/>
        </top>
      </border>
    </odxf>
    <ndxf>
      <border outline="0">
        <top/>
      </border>
    </ndxf>
  </rcc>
  <rcc rId="2132" sId="1">
    <oc r="A2812">
      <v>2817</v>
    </oc>
    <nc r="A2812">
      <v>2810</v>
    </nc>
  </rcc>
  <rcc rId="2133" sId="1" odxf="1" dxf="1">
    <oc r="A2813">
      <v>2818</v>
    </oc>
    <nc r="A2813">
      <v>2811</v>
    </nc>
    <odxf>
      <border outline="0">
        <top style="thin">
          <color indexed="64"/>
        </top>
      </border>
    </odxf>
    <ndxf>
      <border outline="0">
        <top/>
      </border>
    </ndxf>
  </rcc>
  <rcc rId="2134" sId="1">
    <oc r="A2814">
      <v>2819</v>
    </oc>
    <nc r="A2814">
      <v>2812</v>
    </nc>
  </rcc>
  <rcc rId="2135" sId="1" odxf="1" dxf="1">
    <oc r="A2815">
      <v>2820</v>
    </oc>
    <nc r="A2815">
      <v>2813</v>
    </nc>
    <odxf>
      <border outline="0">
        <top style="thin">
          <color indexed="64"/>
        </top>
      </border>
    </odxf>
    <ndxf>
      <border outline="0">
        <top/>
      </border>
    </ndxf>
  </rcc>
  <rcc rId="2136" sId="1">
    <oc r="A2816">
      <v>2821</v>
    </oc>
    <nc r="A2816">
      <v>2814</v>
    </nc>
  </rcc>
  <rcc rId="2137" sId="1" odxf="1" dxf="1">
    <oc r="A2817">
      <v>2822</v>
    </oc>
    <nc r="A2817">
      <v>2815</v>
    </nc>
    <odxf>
      <border outline="0">
        <top style="thin">
          <color indexed="64"/>
        </top>
      </border>
    </odxf>
    <ndxf>
      <border outline="0">
        <top/>
      </border>
    </ndxf>
  </rcc>
  <rcc rId="2138" sId="1">
    <oc r="A2818">
      <v>2823</v>
    </oc>
    <nc r="A2818">
      <v>2816</v>
    </nc>
  </rcc>
  <rcc rId="2139" sId="1" odxf="1" dxf="1">
    <oc r="A2819">
      <v>2824</v>
    </oc>
    <nc r="A2819">
      <v>2817</v>
    </nc>
    <odxf>
      <border outline="0">
        <top style="thin">
          <color indexed="64"/>
        </top>
      </border>
    </odxf>
    <ndxf>
      <border outline="0">
        <top/>
      </border>
    </ndxf>
  </rcc>
  <rcc rId="2140" sId="1">
    <oc r="A2820">
      <v>2825</v>
    </oc>
    <nc r="A2820">
      <v>2818</v>
    </nc>
  </rcc>
  <rcc rId="2141" sId="1" odxf="1" dxf="1">
    <oc r="A2821">
      <v>2826</v>
    </oc>
    <nc r="A2821">
      <v>2819</v>
    </nc>
    <odxf>
      <border outline="0">
        <top style="thin">
          <color indexed="64"/>
        </top>
      </border>
    </odxf>
    <ndxf>
      <border outline="0">
        <top/>
      </border>
    </ndxf>
  </rcc>
  <rcc rId="2142" sId="1">
    <oc r="A2822">
      <v>2827</v>
    </oc>
    <nc r="A2822">
      <v>2820</v>
    </nc>
  </rcc>
  <rcc rId="2143" sId="1" odxf="1" dxf="1">
    <oc r="A2823">
      <v>2828</v>
    </oc>
    <nc r="A2823">
      <v>2821</v>
    </nc>
    <odxf>
      <border outline="0">
        <top style="thin">
          <color indexed="64"/>
        </top>
      </border>
    </odxf>
    <ndxf>
      <border outline="0">
        <top/>
      </border>
    </ndxf>
  </rcc>
  <rcc rId="2144" sId="1">
    <oc r="A2824">
      <v>2829</v>
    </oc>
    <nc r="A2824">
      <v>2822</v>
    </nc>
  </rcc>
  <rcc rId="2145" sId="1" odxf="1" dxf="1">
    <oc r="A2825">
      <v>2830</v>
    </oc>
    <nc r="A2825">
      <v>2823</v>
    </nc>
    <odxf>
      <border outline="0">
        <top style="thin">
          <color indexed="64"/>
        </top>
      </border>
    </odxf>
    <ndxf>
      <border outline="0">
        <top/>
      </border>
    </ndxf>
  </rcc>
  <rcc rId="2146" sId="1">
    <oc r="A2826">
      <v>2831</v>
    </oc>
    <nc r="A2826">
      <v>2824</v>
    </nc>
  </rcc>
  <rcc rId="2147" sId="1" odxf="1" dxf="1">
    <oc r="A2827">
      <v>2832</v>
    </oc>
    <nc r="A2827">
      <v>2825</v>
    </nc>
    <odxf>
      <border outline="0">
        <top style="thin">
          <color indexed="64"/>
        </top>
      </border>
    </odxf>
    <ndxf>
      <border outline="0">
        <top/>
      </border>
    </ndxf>
  </rcc>
  <rcc rId="2148" sId="1">
    <oc r="A2828">
      <v>2833</v>
    </oc>
    <nc r="A2828">
      <v>2826</v>
    </nc>
  </rcc>
  <rcc rId="2149" sId="1" odxf="1" dxf="1">
    <oc r="A2829">
      <v>2834</v>
    </oc>
    <nc r="A2829">
      <v>2827</v>
    </nc>
    <odxf>
      <border outline="0">
        <top style="thin">
          <color indexed="64"/>
        </top>
      </border>
    </odxf>
    <ndxf>
      <border outline="0">
        <top/>
      </border>
    </ndxf>
  </rcc>
  <rcc rId="2150" sId="1">
    <oc r="A2830">
      <v>2835</v>
    </oc>
    <nc r="A2830">
      <v>2828</v>
    </nc>
  </rcc>
  <rcc rId="2151" sId="1" odxf="1" dxf="1">
    <oc r="A2831">
      <v>2836</v>
    </oc>
    <nc r="A2831">
      <v>2829</v>
    </nc>
    <odxf>
      <border outline="0">
        <top style="thin">
          <color indexed="64"/>
        </top>
      </border>
    </odxf>
    <ndxf>
      <border outline="0">
        <top/>
      </border>
    </ndxf>
  </rcc>
  <rcc rId="2152" sId="1">
    <oc r="A2832">
      <v>2837</v>
    </oc>
    <nc r="A2832">
      <v>2830</v>
    </nc>
  </rcc>
  <rcc rId="2153" sId="1" odxf="1" dxf="1">
    <oc r="A2833">
      <v>2838</v>
    </oc>
    <nc r="A2833">
      <v>2831</v>
    </nc>
    <odxf>
      <border outline="0">
        <top style="thin">
          <color indexed="64"/>
        </top>
      </border>
    </odxf>
    <ndxf>
      <border outline="0">
        <top/>
      </border>
    </ndxf>
  </rcc>
  <rcc rId="2154" sId="1">
    <oc r="A2834">
      <v>2839</v>
    </oc>
    <nc r="A2834">
      <v>2832</v>
    </nc>
  </rcc>
  <rcc rId="2155" sId="1" odxf="1" dxf="1">
    <oc r="A2835">
      <v>2840</v>
    </oc>
    <nc r="A2835">
      <v>2833</v>
    </nc>
    <odxf>
      <border outline="0">
        <top style="thin">
          <color indexed="64"/>
        </top>
      </border>
    </odxf>
    <ndxf>
      <border outline="0">
        <top/>
      </border>
    </ndxf>
  </rcc>
  <rcc rId="2156" sId="1">
    <oc r="A2836">
      <v>2841</v>
    </oc>
    <nc r="A2836">
      <v>2834</v>
    </nc>
  </rcc>
  <rcc rId="2157" sId="1" odxf="1" dxf="1">
    <oc r="A2837">
      <v>2842</v>
    </oc>
    <nc r="A2837">
      <v>2835</v>
    </nc>
    <odxf>
      <border outline="0">
        <top style="thin">
          <color indexed="64"/>
        </top>
      </border>
    </odxf>
    <ndxf>
      <border outline="0">
        <top/>
      </border>
    </ndxf>
  </rcc>
  <rcc rId="2158" sId="1">
    <oc r="A2838">
      <v>2843</v>
    </oc>
    <nc r="A2838">
      <v>2836</v>
    </nc>
  </rcc>
  <rcc rId="2159" sId="1" odxf="1" dxf="1">
    <oc r="A2839">
      <v>2844</v>
    </oc>
    <nc r="A2839">
      <v>2837</v>
    </nc>
    <odxf>
      <border outline="0">
        <top style="thin">
          <color indexed="64"/>
        </top>
      </border>
    </odxf>
    <ndxf>
      <border outline="0">
        <top/>
      </border>
    </ndxf>
  </rcc>
  <rcc rId="2160" sId="1">
    <oc r="A2840">
      <v>2845</v>
    </oc>
    <nc r="A2840">
      <v>2838</v>
    </nc>
  </rcc>
  <rcc rId="2161" sId="1" odxf="1" dxf="1">
    <oc r="A2841">
      <v>2846</v>
    </oc>
    <nc r="A2841">
      <v>2839</v>
    </nc>
    <odxf>
      <border outline="0">
        <top style="thin">
          <color indexed="64"/>
        </top>
      </border>
    </odxf>
    <ndxf>
      <border outline="0">
        <top/>
      </border>
    </ndxf>
  </rcc>
  <rcc rId="2162" sId="1">
    <oc r="A2842">
      <v>2847</v>
    </oc>
    <nc r="A2842">
      <v>2840</v>
    </nc>
  </rcc>
  <rcc rId="2163" sId="1" odxf="1" dxf="1">
    <oc r="A2843">
      <v>2848</v>
    </oc>
    <nc r="A2843">
      <v>2841</v>
    </nc>
    <odxf>
      <border outline="0">
        <top style="thin">
          <color indexed="64"/>
        </top>
      </border>
    </odxf>
    <ndxf>
      <border outline="0">
        <top/>
      </border>
    </ndxf>
  </rcc>
  <rcc rId="2164" sId="1">
    <oc r="A2844">
      <v>2849</v>
    </oc>
    <nc r="A2844">
      <v>2842</v>
    </nc>
  </rcc>
  <rcc rId="2165" sId="1" odxf="1" dxf="1">
    <oc r="A2845">
      <v>2850</v>
    </oc>
    <nc r="A2845">
      <v>2843</v>
    </nc>
    <odxf>
      <border outline="0">
        <top style="thin">
          <color indexed="64"/>
        </top>
      </border>
    </odxf>
    <ndxf>
      <border outline="0">
        <top/>
      </border>
    </ndxf>
  </rcc>
  <rcc rId="2166" sId="1">
    <oc r="A2846">
      <v>2851</v>
    </oc>
    <nc r="A2846">
      <v>2844</v>
    </nc>
  </rcc>
  <rcc rId="2167" sId="1" odxf="1" dxf="1">
    <oc r="A2847">
      <v>2852</v>
    </oc>
    <nc r="A2847">
      <v>2845</v>
    </nc>
    <odxf>
      <border outline="0">
        <top style="thin">
          <color indexed="64"/>
        </top>
      </border>
    </odxf>
    <ndxf>
      <border outline="0">
        <top/>
      </border>
    </ndxf>
  </rcc>
  <rcc rId="2168" sId="1" odxf="1" dxf="1">
    <oc r="A2848">
      <v>2853</v>
    </oc>
    <nc r="A2848">
      <v>2846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169" sId="1" odxf="1" dxf="1">
    <oc r="A2849">
      <v>2854</v>
    </oc>
    <nc r="A2849">
      <v>2847</v>
    </nc>
    <odxf>
      <border outline="0">
        <top style="thin">
          <color indexed="64"/>
        </top>
      </border>
    </odxf>
    <ndxf>
      <border outline="0">
        <top/>
      </border>
    </ndxf>
  </rcc>
  <rcc rId="2170" sId="1">
    <oc r="A2850">
      <v>2855</v>
    </oc>
    <nc r="A2850">
      <v>2848</v>
    </nc>
  </rcc>
  <rcc rId="2171" sId="1" odxf="1" dxf="1">
    <oc r="A2851">
      <v>2856</v>
    </oc>
    <nc r="A2851">
      <v>2849</v>
    </nc>
    <odxf>
      <border outline="0">
        <top style="thin">
          <color indexed="64"/>
        </top>
      </border>
    </odxf>
    <ndxf>
      <border outline="0">
        <top/>
      </border>
    </ndxf>
  </rcc>
  <rcc rId="2172" sId="1">
    <oc r="A2852">
      <v>2857</v>
    </oc>
    <nc r="A2852">
      <v>2850</v>
    </nc>
  </rcc>
  <rcc rId="2173" sId="1" odxf="1" dxf="1">
    <oc r="A2853">
      <v>2858</v>
    </oc>
    <nc r="A2853">
      <v>2851</v>
    </nc>
    <odxf>
      <border outline="0">
        <top style="thin">
          <color indexed="64"/>
        </top>
      </border>
    </odxf>
    <ndxf>
      <border outline="0">
        <top/>
      </border>
    </ndxf>
  </rcc>
  <rcc rId="2174" sId="1">
    <oc r="A2854">
      <v>2859</v>
    </oc>
    <nc r="A2854">
      <v>2852</v>
    </nc>
  </rcc>
  <rcc rId="2175" sId="1" odxf="1" dxf="1">
    <oc r="A2855">
      <v>2860</v>
    </oc>
    <nc r="A2855">
      <v>2853</v>
    </nc>
    <odxf>
      <border outline="0">
        <top style="thin">
          <color indexed="64"/>
        </top>
      </border>
    </odxf>
    <ndxf>
      <border outline="0">
        <top/>
      </border>
    </ndxf>
  </rcc>
  <rcc rId="2176" sId="1">
    <oc r="A2856">
      <v>2861</v>
    </oc>
    <nc r="A2856">
      <v>2854</v>
    </nc>
  </rcc>
  <rcc rId="2177" sId="1" odxf="1" dxf="1">
    <oc r="A2857">
      <v>2862</v>
    </oc>
    <nc r="A2857">
      <v>2855</v>
    </nc>
    <odxf>
      <border outline="0">
        <top style="thin">
          <color indexed="64"/>
        </top>
      </border>
    </odxf>
    <ndxf>
      <border outline="0">
        <top/>
      </border>
    </ndxf>
  </rcc>
  <rcc rId="2178" sId="1">
    <oc r="A2858">
      <v>2863</v>
    </oc>
    <nc r="A2858">
      <v>2856</v>
    </nc>
  </rcc>
  <rcc rId="2179" sId="1" odxf="1" dxf="1">
    <oc r="A2859">
      <v>2864</v>
    </oc>
    <nc r="A2859">
      <v>2857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180" sId="1">
    <oc r="A2860">
      <v>2865</v>
    </oc>
    <nc r="A2860">
      <v>2858</v>
    </nc>
  </rcc>
  <rcc rId="2181" sId="1" odxf="1" dxf="1">
    <oc r="A2861">
      <v>2866</v>
    </oc>
    <nc r="A2861">
      <v>2859</v>
    </nc>
    <odxf>
      <border outline="0">
        <top style="thin">
          <color indexed="64"/>
        </top>
      </border>
    </odxf>
    <ndxf>
      <border outline="0">
        <top/>
      </border>
    </ndxf>
  </rcc>
  <rcc rId="2182" sId="1">
    <oc r="A2862">
      <v>2867</v>
    </oc>
    <nc r="A2862">
      <v>2860</v>
    </nc>
  </rcc>
  <rcc rId="2183" sId="1" odxf="1" dxf="1">
    <oc r="A2863">
      <v>2868</v>
    </oc>
    <nc r="A2863">
      <v>2861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184" sId="1">
    <oc r="A2864">
      <v>2869</v>
    </oc>
    <nc r="A2864">
      <v>2862</v>
    </nc>
  </rcc>
  <rcc rId="2185" sId="1" odxf="1" dxf="1">
    <oc r="A2865">
      <v>2870</v>
    </oc>
    <nc r="A2865">
      <v>2863</v>
    </nc>
    <odxf>
      <border outline="0">
        <top style="thin">
          <color indexed="64"/>
        </top>
      </border>
    </odxf>
    <ndxf>
      <border outline="0">
        <top/>
      </border>
    </ndxf>
  </rcc>
  <rcc rId="2186" sId="1">
    <oc r="A2866">
      <v>2871</v>
    </oc>
    <nc r="A2866">
      <v>2864</v>
    </nc>
  </rcc>
  <rcc rId="2187" sId="1" odxf="1" dxf="1">
    <oc r="A2867">
      <v>2872</v>
    </oc>
    <nc r="A2867">
      <v>2865</v>
    </nc>
    <odxf>
      <border outline="0">
        <top style="thin">
          <color indexed="64"/>
        </top>
      </border>
    </odxf>
    <ndxf>
      <border outline="0">
        <top/>
      </border>
    </ndxf>
  </rcc>
  <rcc rId="2188" sId="1">
    <oc r="A2868">
      <v>2873</v>
    </oc>
    <nc r="A2868">
      <v>2866</v>
    </nc>
  </rcc>
  <rcc rId="2189" sId="1" odxf="1" dxf="1">
    <oc r="A2869">
      <v>2874</v>
    </oc>
    <nc r="A2869">
      <v>2867</v>
    </nc>
    <odxf>
      <border outline="0">
        <top style="thin">
          <color indexed="64"/>
        </top>
      </border>
    </odxf>
    <ndxf>
      <border outline="0">
        <top/>
      </border>
    </ndxf>
  </rcc>
  <rcc rId="2190" sId="1">
    <oc r="A2870">
      <v>2875</v>
    </oc>
    <nc r="A2870">
      <v>2868</v>
    </nc>
  </rcc>
  <rcc rId="2191" sId="1" odxf="1" dxf="1">
    <oc r="A2871">
      <v>2876</v>
    </oc>
    <nc r="A2871">
      <v>2869</v>
    </nc>
    <odxf>
      <border outline="0">
        <top style="thin">
          <color indexed="64"/>
        </top>
      </border>
    </odxf>
    <ndxf>
      <border outline="0">
        <top/>
      </border>
    </ndxf>
  </rcc>
  <rcc rId="2192" sId="1">
    <oc r="A2872">
      <v>2877</v>
    </oc>
    <nc r="A2872">
      <v>2870</v>
    </nc>
  </rcc>
  <rcc rId="2193" sId="1" odxf="1" dxf="1">
    <oc r="A2873">
      <v>2878</v>
    </oc>
    <nc r="A2873">
      <v>2871</v>
    </nc>
    <odxf>
      <border outline="0">
        <top style="thin">
          <color indexed="64"/>
        </top>
      </border>
    </odxf>
    <ndxf>
      <border outline="0">
        <top/>
      </border>
    </ndxf>
  </rcc>
  <rcc rId="2194" sId="1">
    <oc r="A2874">
      <v>2879</v>
    </oc>
    <nc r="A2874">
      <v>2872</v>
    </nc>
  </rcc>
  <rcc rId="2195" sId="1" odxf="1" dxf="1">
    <oc r="A2875">
      <v>2880</v>
    </oc>
    <nc r="A2875">
      <v>2873</v>
    </nc>
    <odxf>
      <border outline="0">
        <top style="thin">
          <color indexed="64"/>
        </top>
      </border>
    </odxf>
    <ndxf>
      <border outline="0">
        <top/>
      </border>
    </ndxf>
  </rcc>
  <rcc rId="2196" sId="1">
    <oc r="A2876">
      <v>2881</v>
    </oc>
    <nc r="A2876">
      <v>2874</v>
    </nc>
  </rcc>
  <rcc rId="2197" sId="1" odxf="1" dxf="1">
    <oc r="A2877">
      <v>2882</v>
    </oc>
    <nc r="A2877">
      <v>2875</v>
    </nc>
    <odxf>
      <border outline="0">
        <top style="thin">
          <color indexed="64"/>
        </top>
      </border>
    </odxf>
    <ndxf>
      <border outline="0">
        <top/>
      </border>
    </ndxf>
  </rcc>
  <rcc rId="2198" sId="1">
    <oc r="A2878">
      <v>2883</v>
    </oc>
    <nc r="A2878">
      <v>2876</v>
    </nc>
  </rcc>
  <rcc rId="2199" sId="1" odxf="1" dxf="1">
    <oc r="A2879">
      <v>2884</v>
    </oc>
    <nc r="A2879">
      <v>2877</v>
    </nc>
    <odxf>
      <border outline="0">
        <top style="thin">
          <color indexed="64"/>
        </top>
      </border>
    </odxf>
    <ndxf>
      <border outline="0">
        <top/>
      </border>
    </ndxf>
  </rcc>
  <rcc rId="2200" sId="1">
    <oc r="A2880">
      <v>2885</v>
    </oc>
    <nc r="A2880">
      <v>2878</v>
    </nc>
  </rcc>
  <rcc rId="2201" sId="1" odxf="1" dxf="1">
    <oc r="A2881">
      <v>2886</v>
    </oc>
    <nc r="A2881">
      <v>2879</v>
    </nc>
    <odxf>
      <border outline="0">
        <top style="thin">
          <color indexed="64"/>
        </top>
      </border>
    </odxf>
    <ndxf>
      <border outline="0">
        <top/>
      </border>
    </ndxf>
  </rcc>
  <rcc rId="2202" sId="1">
    <oc r="A2882">
      <v>2887</v>
    </oc>
    <nc r="A2882">
      <v>2880</v>
    </nc>
  </rcc>
  <rcc rId="2203" sId="1" odxf="1" dxf="1">
    <oc r="A2883">
      <v>2888</v>
    </oc>
    <nc r="A2883">
      <v>2881</v>
    </nc>
    <odxf>
      <border outline="0">
        <top style="thin">
          <color indexed="64"/>
        </top>
      </border>
    </odxf>
    <ndxf>
      <border outline="0">
        <top/>
      </border>
    </ndxf>
  </rcc>
  <rcc rId="2204" sId="1" odxf="1" dxf="1">
    <oc r="A2884">
      <v>2889</v>
    </oc>
    <nc r="A2884">
      <v>2882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05" sId="1" odxf="1" dxf="1">
    <oc r="A2885">
      <v>2890</v>
    </oc>
    <nc r="A2885">
      <v>2883</v>
    </nc>
    <odxf>
      <border outline="0">
        <top style="thin">
          <color indexed="64"/>
        </top>
      </border>
    </odxf>
    <ndxf>
      <border outline="0">
        <top/>
      </border>
    </ndxf>
  </rcc>
  <rcc rId="2206" sId="1">
    <oc r="A2886">
      <v>2891</v>
    </oc>
    <nc r="A2886">
      <v>2884</v>
    </nc>
  </rcc>
  <rcc rId="2207" sId="1" odxf="1" dxf="1">
    <oc r="A2887">
      <v>2892</v>
    </oc>
    <nc r="A2887">
      <v>2885</v>
    </nc>
    <odxf>
      <border outline="0">
        <top style="thin">
          <color indexed="64"/>
        </top>
      </border>
    </odxf>
    <ndxf>
      <border outline="0">
        <top/>
      </border>
    </ndxf>
  </rcc>
  <rcc rId="2208" sId="1">
    <oc r="A2888">
      <v>2893</v>
    </oc>
    <nc r="A2888">
      <v>2886</v>
    </nc>
  </rcc>
  <rcc rId="2209" sId="1" odxf="1" dxf="1">
    <oc r="A2889">
      <v>2894</v>
    </oc>
    <nc r="A2889">
      <v>2887</v>
    </nc>
    <odxf>
      <border outline="0">
        <top style="thin">
          <color indexed="64"/>
        </top>
      </border>
    </odxf>
    <ndxf>
      <border outline="0">
        <top/>
      </border>
    </ndxf>
  </rcc>
  <rcc rId="2210" sId="1">
    <oc r="A2890">
      <v>2895</v>
    </oc>
    <nc r="A2890">
      <v>2888</v>
    </nc>
  </rcc>
  <rcc rId="2211" sId="1" odxf="1" dxf="1">
    <oc r="A2891">
      <v>2896</v>
    </oc>
    <nc r="A2891">
      <v>2889</v>
    </nc>
    <odxf>
      <border outline="0">
        <top style="thin">
          <color indexed="64"/>
        </top>
      </border>
    </odxf>
    <ndxf>
      <border outline="0">
        <top/>
      </border>
    </ndxf>
  </rcc>
  <rcc rId="2212" sId="1">
    <oc r="A2892">
      <v>2897</v>
    </oc>
    <nc r="A2892">
      <v>2890</v>
    </nc>
  </rcc>
  <rcc rId="2213" sId="1" odxf="1" dxf="1">
    <oc r="A2893">
      <v>2898</v>
    </oc>
    <nc r="A2893">
      <v>2891</v>
    </nc>
    <odxf>
      <border outline="0">
        <top style="thin">
          <color indexed="64"/>
        </top>
      </border>
    </odxf>
    <ndxf>
      <border outline="0">
        <top/>
      </border>
    </ndxf>
  </rcc>
  <rcc rId="2214" sId="1">
    <oc r="A2894">
      <v>2899</v>
    </oc>
    <nc r="A2894">
      <v>2892</v>
    </nc>
  </rcc>
  <rcc rId="2215" sId="1" odxf="1" dxf="1">
    <oc r="A2895">
      <v>2900</v>
    </oc>
    <nc r="A2895">
      <v>2893</v>
    </nc>
    <odxf>
      <border outline="0">
        <top style="thin">
          <color indexed="64"/>
        </top>
      </border>
    </odxf>
    <ndxf>
      <border outline="0">
        <top/>
      </border>
    </ndxf>
  </rcc>
  <rcc rId="2216" sId="1">
    <oc r="A2896">
      <v>2901</v>
    </oc>
    <nc r="A2896">
      <v>2894</v>
    </nc>
  </rcc>
  <rcc rId="2217" sId="1" odxf="1" dxf="1">
    <oc r="A2897">
      <v>2902</v>
    </oc>
    <nc r="A2897">
      <v>2895</v>
    </nc>
    <odxf>
      <border outline="0">
        <top style="thin">
          <color indexed="64"/>
        </top>
      </border>
    </odxf>
    <ndxf>
      <border outline="0">
        <top/>
      </border>
    </ndxf>
  </rcc>
  <rcc rId="2218" sId="1">
    <oc r="A2898">
      <v>2903</v>
    </oc>
    <nc r="A2898">
      <v>2896</v>
    </nc>
  </rcc>
  <rcc rId="2219" sId="1" odxf="1" dxf="1">
    <oc r="A2899">
      <v>2904</v>
    </oc>
    <nc r="A2899">
      <v>2897</v>
    </nc>
    <odxf>
      <border outline="0">
        <top style="thin">
          <color indexed="64"/>
        </top>
      </border>
    </odxf>
    <ndxf>
      <border outline="0">
        <top/>
      </border>
    </ndxf>
  </rcc>
  <rcc rId="2220" sId="1">
    <oc r="A2900">
      <v>2905</v>
    </oc>
    <nc r="A2900">
      <v>2898</v>
    </nc>
  </rcc>
  <rcc rId="2221" sId="1" odxf="1" dxf="1">
    <oc r="A2901">
      <v>2906</v>
    </oc>
    <nc r="A2901">
      <v>2899</v>
    </nc>
    <odxf>
      <border outline="0">
        <top style="thin">
          <color indexed="64"/>
        </top>
      </border>
    </odxf>
    <ndxf>
      <border outline="0">
        <top/>
      </border>
    </ndxf>
  </rcc>
  <rcc rId="2222" sId="1">
    <oc r="A2902">
      <v>2907</v>
    </oc>
    <nc r="A2902">
      <v>2900</v>
    </nc>
  </rcc>
  <rcc rId="2223" sId="1" odxf="1" dxf="1">
    <oc r="A2903">
      <v>2908</v>
    </oc>
    <nc r="A2903">
      <v>2901</v>
    </nc>
    <odxf>
      <border outline="0">
        <top style="thin">
          <color indexed="64"/>
        </top>
      </border>
    </odxf>
    <ndxf>
      <border outline="0">
        <top/>
      </border>
    </ndxf>
  </rcc>
  <rcc rId="2224" sId="1">
    <oc r="A2904">
      <v>2909</v>
    </oc>
    <nc r="A2904">
      <v>2902</v>
    </nc>
  </rcc>
  <rcc rId="2225" sId="1" odxf="1" dxf="1">
    <oc r="A2905">
      <v>2910</v>
    </oc>
    <nc r="A2905">
      <v>2903</v>
    </nc>
    <odxf>
      <border outline="0">
        <top style="thin">
          <color indexed="64"/>
        </top>
      </border>
    </odxf>
    <ndxf>
      <border outline="0">
        <top/>
      </border>
    </ndxf>
  </rcc>
  <rcc rId="2226" sId="1">
    <oc r="A2906">
      <v>2911</v>
    </oc>
    <nc r="A2906">
      <v>2904</v>
    </nc>
  </rcc>
  <rcc rId="2227" sId="1" odxf="1" dxf="1">
    <oc r="A2907">
      <v>2912</v>
    </oc>
    <nc r="A2907">
      <v>2905</v>
    </nc>
    <odxf>
      <border outline="0">
        <top style="thin">
          <color indexed="64"/>
        </top>
      </border>
    </odxf>
    <ndxf>
      <border outline="0">
        <top/>
      </border>
    </ndxf>
  </rcc>
  <rcc rId="2228" sId="1">
    <oc r="A2908">
      <v>2913</v>
    </oc>
    <nc r="A2908">
      <v>2906</v>
    </nc>
  </rcc>
  <rcc rId="2229" sId="1" odxf="1" dxf="1">
    <oc r="A2909">
      <v>2914</v>
    </oc>
    <nc r="A2909">
      <v>2907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230" sId="1">
    <oc r="A2910">
      <v>2915</v>
    </oc>
    <nc r="A2910">
      <v>2908</v>
    </nc>
  </rcc>
  <rcc rId="2231" sId="1" odxf="1" dxf="1">
    <oc r="A2911">
      <v>2916</v>
    </oc>
    <nc r="A2911">
      <v>2909</v>
    </nc>
    <odxf>
      <border outline="0">
        <top style="thin">
          <color indexed="64"/>
        </top>
      </border>
    </odxf>
    <ndxf>
      <border outline="0">
        <top/>
      </border>
    </ndxf>
  </rcc>
  <rcc rId="2232" sId="1">
    <oc r="A2912">
      <v>2917</v>
    </oc>
    <nc r="A2912">
      <v>2910</v>
    </nc>
  </rcc>
  <rcc rId="2233" sId="1" odxf="1" dxf="1">
    <oc r="A2913">
      <v>2918</v>
    </oc>
    <nc r="A2913">
      <v>2911</v>
    </nc>
    <odxf>
      <border outline="0">
        <top style="thin">
          <color indexed="64"/>
        </top>
      </border>
    </odxf>
    <ndxf>
      <border outline="0">
        <top/>
      </border>
    </ndxf>
  </rcc>
  <rcc rId="2234" sId="1">
    <oc r="A2914">
      <v>2919</v>
    </oc>
    <nc r="A2914">
      <v>2912</v>
    </nc>
  </rcc>
  <rcc rId="2235" sId="1" odxf="1" dxf="1">
    <oc r="A2915">
      <v>2920</v>
    </oc>
    <nc r="A2915">
      <v>2913</v>
    </nc>
    <odxf>
      <border outline="0">
        <top style="thin">
          <color indexed="64"/>
        </top>
      </border>
    </odxf>
    <ndxf>
      <border outline="0">
        <top/>
      </border>
    </ndxf>
  </rcc>
  <rcc rId="2236" sId="1">
    <oc r="A2916">
      <v>2921</v>
    </oc>
    <nc r="A2916">
      <v>2914</v>
    </nc>
  </rcc>
  <rcc rId="2237" sId="1" odxf="1" dxf="1">
    <oc r="A2917">
      <v>2922</v>
    </oc>
    <nc r="A2917">
      <v>2915</v>
    </nc>
    <odxf>
      <border outline="0">
        <top style="thin">
          <color indexed="64"/>
        </top>
      </border>
    </odxf>
    <ndxf>
      <border outline="0">
        <top/>
      </border>
    </ndxf>
  </rcc>
  <rcc rId="2238" sId="1">
    <oc r="A2918">
      <v>2923</v>
    </oc>
    <nc r="A2918">
      <v>2916</v>
    </nc>
  </rcc>
  <rcc rId="2239" sId="1" odxf="1" dxf="1">
    <oc r="A2919">
      <v>2924</v>
    </oc>
    <nc r="A2919">
      <v>2917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240" sId="1">
    <oc r="A2920">
      <v>2925</v>
    </oc>
    <nc r="A2920">
      <v>2918</v>
    </nc>
  </rcc>
  <rcc rId="2241" sId="1" odxf="1" dxf="1">
    <oc r="A2921">
      <v>2926</v>
    </oc>
    <nc r="A2921">
      <v>2919</v>
    </nc>
    <odxf>
      <border outline="0">
        <top style="thin">
          <color indexed="64"/>
        </top>
      </border>
    </odxf>
    <ndxf>
      <border outline="0">
        <top/>
      </border>
    </ndxf>
  </rcc>
  <rcc rId="2242" sId="1">
    <oc r="A2922">
      <v>2927</v>
    </oc>
    <nc r="A2922">
      <v>2920</v>
    </nc>
  </rcc>
  <rcc rId="2243" sId="1" odxf="1" dxf="1">
    <oc r="A2923">
      <v>2928</v>
    </oc>
    <nc r="A2923">
      <v>2921</v>
    </nc>
    <odxf>
      <border outline="0">
        <top style="thin">
          <color indexed="64"/>
        </top>
      </border>
    </odxf>
    <ndxf>
      <border outline="0">
        <top/>
      </border>
    </ndxf>
  </rcc>
  <rcc rId="2244" sId="1">
    <oc r="A2924">
      <v>2929</v>
    </oc>
    <nc r="A2924">
      <v>2922</v>
    </nc>
  </rcc>
  <rcc rId="2245" sId="1" odxf="1" dxf="1">
    <oc r="A2925">
      <v>2930</v>
    </oc>
    <nc r="A2925">
      <v>2923</v>
    </nc>
    <odxf>
      <border outline="0">
        <top style="thin">
          <color indexed="64"/>
        </top>
      </border>
    </odxf>
    <ndxf>
      <border outline="0">
        <top/>
      </border>
    </ndxf>
  </rcc>
  <rcc rId="2246" sId="1">
    <oc r="A2926">
      <v>2931</v>
    </oc>
    <nc r="A2926">
      <v>2924</v>
    </nc>
  </rcc>
  <rcc rId="2247" sId="1" odxf="1" dxf="1">
    <oc r="A2927">
      <v>2932</v>
    </oc>
    <nc r="A2927">
      <v>2925</v>
    </nc>
    <odxf>
      <border outline="0">
        <top style="thin">
          <color indexed="64"/>
        </top>
      </border>
    </odxf>
    <ndxf>
      <border outline="0">
        <top/>
      </border>
    </ndxf>
  </rcc>
  <rcc rId="2248" sId="1">
    <oc r="A2928">
      <v>2933</v>
    </oc>
    <nc r="A2928">
      <v>2926</v>
    </nc>
  </rcc>
  <rcc rId="2249" sId="1" odxf="1" dxf="1">
    <oc r="A2929">
      <v>2934</v>
    </oc>
    <nc r="A2929">
      <v>2927</v>
    </nc>
    <odxf>
      <border outline="0">
        <top style="thin">
          <color indexed="64"/>
        </top>
      </border>
    </odxf>
    <ndxf>
      <border outline="0">
        <top/>
      </border>
    </ndxf>
  </rcc>
  <rcc rId="2250" sId="1">
    <oc r="A2930">
      <v>2935</v>
    </oc>
    <nc r="A2930">
      <v>2928</v>
    </nc>
  </rcc>
  <rcc rId="2251" sId="1" odxf="1" dxf="1">
    <oc r="A2931">
      <v>2936</v>
    </oc>
    <nc r="A2931">
      <v>2929</v>
    </nc>
    <odxf>
      <border outline="0">
        <top style="thin">
          <color indexed="64"/>
        </top>
      </border>
    </odxf>
    <ndxf>
      <border outline="0">
        <top/>
      </border>
    </ndxf>
  </rcc>
  <rcc rId="2252" sId="1">
    <oc r="A2932">
      <v>2937</v>
    </oc>
    <nc r="A2932">
      <v>2930</v>
    </nc>
  </rcc>
  <rcc rId="2253" sId="1" odxf="1" dxf="1">
    <oc r="A2933">
      <v>2938</v>
    </oc>
    <nc r="A2933">
      <v>2931</v>
    </nc>
    <odxf>
      <border outline="0">
        <top style="thin">
          <color indexed="64"/>
        </top>
      </border>
    </odxf>
    <ndxf>
      <border outline="0">
        <top/>
      </border>
    </ndxf>
  </rcc>
  <rcc rId="2254" sId="1">
    <oc r="A2934">
      <v>2939</v>
    </oc>
    <nc r="A2934">
      <v>2932</v>
    </nc>
  </rcc>
  <rcc rId="2255" sId="1" odxf="1" dxf="1">
    <oc r="A2935">
      <v>2940</v>
    </oc>
    <nc r="A2935">
      <v>2933</v>
    </nc>
    <odxf>
      <border outline="0">
        <top style="thin">
          <color indexed="64"/>
        </top>
      </border>
    </odxf>
    <ndxf>
      <border outline="0">
        <top/>
      </border>
    </ndxf>
  </rcc>
  <rcc rId="2256" sId="1">
    <oc r="A2936">
      <v>2941</v>
    </oc>
    <nc r="A2936">
      <v>2934</v>
    </nc>
  </rcc>
  <rcc rId="2257" sId="1" odxf="1" dxf="1">
    <oc r="A2937">
      <v>2942</v>
    </oc>
    <nc r="A2937">
      <v>2935</v>
    </nc>
    <odxf>
      <border outline="0">
        <top style="thin">
          <color indexed="64"/>
        </top>
      </border>
    </odxf>
    <ndxf>
      <border outline="0">
        <top/>
      </border>
    </ndxf>
  </rcc>
  <rcc rId="2258" sId="1">
    <oc r="A2938">
      <v>2943</v>
    </oc>
    <nc r="A2938">
      <v>2936</v>
    </nc>
  </rcc>
  <rcc rId="2259" sId="1" odxf="1" dxf="1">
    <oc r="A2939">
      <v>2944</v>
    </oc>
    <nc r="A2939">
      <v>2937</v>
    </nc>
    <odxf>
      <border outline="0">
        <top style="thin">
          <color indexed="64"/>
        </top>
      </border>
    </odxf>
    <ndxf>
      <border outline="0">
        <top/>
      </border>
    </ndxf>
  </rcc>
  <rcc rId="2260" sId="1">
    <oc r="A2940">
      <v>2945</v>
    </oc>
    <nc r="A2940">
      <v>2938</v>
    </nc>
  </rcc>
  <rcc rId="2261" sId="1" odxf="1" dxf="1">
    <oc r="A2941">
      <v>2946</v>
    </oc>
    <nc r="A2941">
      <v>2939</v>
    </nc>
    <odxf>
      <border outline="0">
        <top style="thin">
          <color indexed="64"/>
        </top>
      </border>
    </odxf>
    <ndxf>
      <border outline="0">
        <top/>
      </border>
    </ndxf>
  </rcc>
  <rcc rId="2262" sId="1">
    <oc r="A2942">
      <v>2947</v>
    </oc>
    <nc r="A2942">
      <v>2940</v>
    </nc>
  </rcc>
  <rcc rId="2263" sId="1" odxf="1" dxf="1">
    <oc r="A2943">
      <v>2948</v>
    </oc>
    <nc r="A2943">
      <v>2941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264" sId="1">
    <oc r="A2944">
      <v>2949</v>
    </oc>
    <nc r="A2944">
      <v>2942</v>
    </nc>
  </rcc>
  <rcc rId="2265" sId="1" odxf="1" dxf="1">
    <oc r="A2945">
      <v>2950</v>
    </oc>
    <nc r="A2945">
      <v>2943</v>
    </nc>
    <odxf>
      <border outline="0">
        <top style="thin">
          <color indexed="64"/>
        </top>
      </border>
    </odxf>
    <ndxf>
      <border outline="0">
        <top/>
      </border>
    </ndxf>
  </rcc>
  <rcc rId="2266" sId="1">
    <oc r="A2946">
      <v>2951</v>
    </oc>
    <nc r="A2946">
      <v>2944</v>
    </nc>
  </rcc>
  <rcc rId="2267" sId="1" odxf="1" dxf="1">
    <oc r="A2947">
      <v>2952</v>
    </oc>
    <nc r="A2947">
      <v>2945</v>
    </nc>
    <odxf>
      <border outline="0">
        <top style="thin">
          <color indexed="64"/>
        </top>
      </border>
    </odxf>
    <ndxf>
      <border outline="0">
        <top/>
      </border>
    </ndxf>
  </rcc>
  <rcc rId="2268" sId="1">
    <oc r="A2948">
      <v>2953</v>
    </oc>
    <nc r="A2948">
      <v>2946</v>
    </nc>
  </rcc>
  <rcc rId="2269" sId="1" odxf="1" dxf="1">
    <oc r="A2949">
      <v>2954</v>
    </oc>
    <nc r="A2949">
      <v>2947</v>
    </nc>
    <odxf>
      <border outline="0">
        <top style="thin">
          <color indexed="64"/>
        </top>
      </border>
    </odxf>
    <ndxf>
      <border outline="0">
        <top/>
      </border>
    </ndxf>
  </rcc>
  <rcc rId="2270" sId="1">
    <oc r="A2950">
      <v>2955</v>
    </oc>
    <nc r="A2950">
      <v>2948</v>
    </nc>
  </rcc>
  <rcc rId="2271" sId="1" odxf="1" dxf="1">
    <oc r="A2951">
      <v>2956</v>
    </oc>
    <nc r="A2951">
      <v>2949</v>
    </nc>
    <odxf>
      <border outline="0">
        <top style="thin">
          <color indexed="64"/>
        </top>
      </border>
    </odxf>
    <ndxf>
      <border outline="0">
        <top/>
      </border>
    </ndxf>
  </rcc>
  <rcc rId="2272" sId="1">
    <oc r="A2952">
      <v>2957</v>
    </oc>
    <nc r="A2952">
      <v>2950</v>
    </nc>
  </rcc>
  <rcc rId="2273" sId="1" odxf="1" dxf="1">
    <oc r="A2953">
      <v>2958</v>
    </oc>
    <nc r="A2953">
      <v>2951</v>
    </nc>
    <odxf>
      <border outline="0">
        <top style="thin">
          <color indexed="64"/>
        </top>
      </border>
    </odxf>
    <ndxf>
      <border outline="0">
        <top/>
      </border>
    </ndxf>
  </rcc>
  <rcc rId="2274" sId="1">
    <oc r="A2954">
      <v>2959</v>
    </oc>
    <nc r="A2954">
      <v>2952</v>
    </nc>
  </rcc>
  <rcc rId="2275" sId="1" odxf="1" dxf="1">
    <oc r="A2955">
      <v>2960</v>
    </oc>
    <nc r="A2955">
      <v>2953</v>
    </nc>
    <odxf>
      <border outline="0">
        <top style="thin">
          <color indexed="64"/>
        </top>
      </border>
    </odxf>
    <ndxf>
      <border outline="0">
        <top/>
      </border>
    </ndxf>
  </rcc>
  <rcc rId="2276" sId="1">
    <oc r="A2956">
      <v>2961</v>
    </oc>
    <nc r="A2956">
      <v>2954</v>
    </nc>
  </rcc>
  <rcc rId="2277" sId="1" odxf="1" dxf="1">
    <oc r="A2957">
      <v>2962</v>
    </oc>
    <nc r="A2957">
      <v>2955</v>
    </nc>
    <odxf>
      <border outline="0">
        <top style="thin">
          <color indexed="64"/>
        </top>
      </border>
    </odxf>
    <ndxf>
      <border outline="0">
        <top/>
      </border>
    </ndxf>
  </rcc>
  <rcc rId="2278" sId="1">
    <oc r="A2958">
      <v>2963</v>
    </oc>
    <nc r="A2958">
      <v>2956</v>
    </nc>
  </rcc>
  <rcc rId="2279" sId="1" odxf="1" dxf="1">
    <oc r="A2959">
      <v>2964</v>
    </oc>
    <nc r="A2959">
      <v>2957</v>
    </nc>
    <odxf>
      <border outline="0">
        <top style="thin">
          <color indexed="64"/>
        </top>
      </border>
    </odxf>
    <ndxf>
      <border outline="0">
        <top/>
      </border>
    </ndxf>
  </rcc>
  <rcc rId="2280" sId="1">
    <oc r="A2960">
      <v>2965</v>
    </oc>
    <nc r="A2960">
      <v>2958</v>
    </nc>
  </rcc>
  <rcc rId="2281" sId="1" odxf="1" dxf="1">
    <oc r="A2961">
      <v>2966</v>
    </oc>
    <nc r="A2961">
      <v>2959</v>
    </nc>
    <odxf>
      <border outline="0">
        <top style="thin">
          <color indexed="64"/>
        </top>
      </border>
    </odxf>
    <ndxf>
      <border outline="0">
        <top/>
      </border>
    </ndxf>
  </rcc>
  <rcc rId="2282" sId="1">
    <oc r="A2962">
      <v>2967</v>
    </oc>
    <nc r="A2962">
      <v>2960</v>
    </nc>
  </rcc>
  <rcc rId="2283" sId="1" odxf="1" dxf="1">
    <oc r="A2963">
      <v>2968</v>
    </oc>
    <nc r="A2963">
      <v>2961</v>
    </nc>
    <odxf>
      <border outline="0">
        <top style="thin">
          <color indexed="64"/>
        </top>
      </border>
    </odxf>
    <ndxf>
      <border outline="0">
        <top/>
      </border>
    </ndxf>
  </rcc>
  <rcc rId="2284" sId="1">
    <oc r="A2964">
      <v>2969</v>
    </oc>
    <nc r="A2964">
      <v>2962</v>
    </nc>
  </rcc>
  <rcc rId="2285" sId="1" odxf="1" dxf="1">
    <oc r="A2965">
      <v>2970</v>
    </oc>
    <nc r="A2965">
      <v>2963</v>
    </nc>
    <odxf>
      <border outline="0">
        <top style="thin">
          <color indexed="64"/>
        </top>
      </border>
    </odxf>
    <ndxf>
      <border outline="0">
        <top/>
      </border>
    </ndxf>
  </rcc>
  <rcc rId="2286" sId="1">
    <oc r="A2966">
      <v>2971</v>
    </oc>
    <nc r="A2966">
      <v>2964</v>
    </nc>
  </rcc>
  <rcc rId="2287" sId="1" odxf="1" dxf="1">
    <oc r="A2967">
      <v>2972</v>
    </oc>
    <nc r="A2967">
      <v>2965</v>
    </nc>
    <odxf>
      <border outline="0">
        <top style="thin">
          <color indexed="64"/>
        </top>
      </border>
    </odxf>
    <ndxf>
      <border outline="0">
        <top/>
      </border>
    </ndxf>
  </rcc>
  <rcc rId="2288" sId="1">
    <oc r="A2968">
      <v>2973</v>
    </oc>
    <nc r="A2968">
      <v>2966</v>
    </nc>
  </rcc>
  <rcc rId="2289" sId="1" odxf="1" dxf="1">
    <oc r="A2969">
      <v>2974</v>
    </oc>
    <nc r="A2969">
      <v>2967</v>
    </nc>
    <odxf>
      <border outline="0">
        <top style="thin">
          <color indexed="64"/>
        </top>
      </border>
    </odxf>
    <ndxf>
      <border outline="0">
        <top/>
      </border>
    </ndxf>
  </rcc>
  <rcc rId="2290" sId="1">
    <oc r="A2970">
      <v>2975</v>
    </oc>
    <nc r="A2970">
      <v>2968</v>
    </nc>
  </rcc>
  <rcc rId="2291" sId="1" odxf="1" dxf="1">
    <oc r="A2971">
      <v>2976</v>
    </oc>
    <nc r="A2971">
      <v>2969</v>
    </nc>
    <odxf>
      <border outline="0">
        <top style="thin">
          <color indexed="64"/>
        </top>
      </border>
    </odxf>
    <ndxf>
      <border outline="0">
        <top/>
      </border>
    </ndxf>
  </rcc>
  <rcc rId="2292" sId="1">
    <oc r="A2972">
      <v>2977</v>
    </oc>
    <nc r="A2972">
      <v>2970</v>
    </nc>
  </rcc>
  <rcc rId="2293" sId="1" odxf="1" dxf="1">
    <oc r="A2973">
      <v>2978</v>
    </oc>
    <nc r="A2973">
      <v>2971</v>
    </nc>
    <odxf>
      <border outline="0">
        <top style="thin">
          <color indexed="64"/>
        </top>
      </border>
    </odxf>
    <ndxf>
      <border outline="0">
        <top/>
      </border>
    </ndxf>
  </rcc>
  <rcc rId="2294" sId="1">
    <oc r="A2974">
      <v>2979</v>
    </oc>
    <nc r="A2974">
      <v>2972</v>
    </nc>
  </rcc>
  <rcc rId="2295" sId="1" odxf="1" dxf="1">
    <oc r="A2975">
      <v>2980</v>
    </oc>
    <nc r="A2975">
      <v>2973</v>
    </nc>
    <odxf>
      <border outline="0">
        <top style="thin">
          <color indexed="64"/>
        </top>
      </border>
    </odxf>
    <ndxf>
      <border outline="0">
        <top/>
      </border>
    </ndxf>
  </rcc>
  <rcc rId="2296" sId="1">
    <oc r="A2976">
      <v>2981</v>
    </oc>
    <nc r="A2976">
      <v>2974</v>
    </nc>
  </rcc>
  <rcc rId="2297" sId="1" odxf="1" dxf="1">
    <oc r="A2977">
      <v>2982</v>
    </oc>
    <nc r="A2977">
      <v>2975</v>
    </nc>
    <odxf>
      <border outline="0">
        <top style="thin">
          <color indexed="64"/>
        </top>
      </border>
    </odxf>
    <ndxf>
      <border outline="0">
        <top/>
      </border>
    </ndxf>
  </rcc>
  <rcc rId="2298" sId="1">
    <oc r="A2978">
      <v>2983</v>
    </oc>
    <nc r="A2978">
      <v>2976</v>
    </nc>
  </rcc>
  <rcc rId="2299" sId="1" odxf="1" dxf="1">
    <oc r="A2979">
      <v>2984</v>
    </oc>
    <nc r="A2979">
      <v>2977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300" sId="1">
    <oc r="A2980">
      <v>2986</v>
    </oc>
    <nc r="A2980">
      <v>2978</v>
    </nc>
  </rcc>
  <rcc rId="2301" sId="1" odxf="1" dxf="1">
    <oc r="A2981">
      <v>2987</v>
    </oc>
    <nc r="A2981">
      <v>2979</v>
    </nc>
    <odxf>
      <border outline="0">
        <top style="thin">
          <color indexed="64"/>
        </top>
      </border>
    </odxf>
    <ndxf>
      <border outline="0">
        <top/>
      </border>
    </ndxf>
  </rcc>
  <rcc rId="2302" sId="1">
    <oc r="A2982">
      <v>2988</v>
    </oc>
    <nc r="A2982">
      <v>2980</v>
    </nc>
  </rcc>
  <rcc rId="2303" sId="1" odxf="1" dxf="1">
    <oc r="A2983">
      <v>2989</v>
    </oc>
    <nc r="A2983">
      <v>2981</v>
    </nc>
    <odxf>
      <border outline="0">
        <top style="thin">
          <color indexed="64"/>
        </top>
      </border>
    </odxf>
    <ndxf>
      <border outline="0">
        <top/>
      </border>
    </ndxf>
  </rcc>
  <rcc rId="2304" sId="1">
    <oc r="A2984">
      <v>2990</v>
    </oc>
    <nc r="A2984">
      <v>2982</v>
    </nc>
  </rcc>
  <rcc rId="2305" sId="1" odxf="1" dxf="1">
    <oc r="A2985">
      <v>2991</v>
    </oc>
    <nc r="A2985">
      <v>2983</v>
    </nc>
    <odxf>
      <border outline="0">
        <top style="thin">
          <color indexed="64"/>
        </top>
      </border>
    </odxf>
    <ndxf>
      <border outline="0">
        <top/>
      </border>
    </ndxf>
  </rcc>
  <rcc rId="2306" sId="1">
    <oc r="A2986">
      <v>2992</v>
    </oc>
    <nc r="A2986">
      <v>2984</v>
    </nc>
  </rcc>
  <rcc rId="2307" sId="1" odxf="1" dxf="1">
    <oc r="A2987">
      <v>2994</v>
    </oc>
    <nc r="A2987">
      <v>2985</v>
    </nc>
    <odxf>
      <border outline="0">
        <top style="thin">
          <color indexed="64"/>
        </top>
      </border>
    </odxf>
    <ndxf>
      <border outline="0">
        <top/>
      </border>
    </ndxf>
  </rcc>
  <rcc rId="2308" sId="1">
    <oc r="A2988">
      <v>2995</v>
    </oc>
    <nc r="A2988">
      <v>2986</v>
    </nc>
  </rcc>
  <rcc rId="2309" sId="1" odxf="1" dxf="1">
    <oc r="A2989">
      <v>2996</v>
    </oc>
    <nc r="A2989">
      <v>2987</v>
    </nc>
    <odxf>
      <border outline="0">
        <top style="thin">
          <color indexed="64"/>
        </top>
      </border>
    </odxf>
    <ndxf>
      <border outline="0">
        <top/>
      </border>
    </ndxf>
  </rcc>
  <rcc rId="2310" sId="1">
    <oc r="A2990">
      <v>2997</v>
    </oc>
    <nc r="A2990">
      <v>2988</v>
    </nc>
  </rcc>
  <rcc rId="2311" sId="1" odxf="1" dxf="1">
    <oc r="A2991">
      <v>2998</v>
    </oc>
    <nc r="A2991">
      <v>2989</v>
    </nc>
    <odxf>
      <border outline="0">
        <top style="thin">
          <color indexed="64"/>
        </top>
      </border>
    </odxf>
    <ndxf>
      <border outline="0">
        <top/>
      </border>
    </ndxf>
  </rcc>
  <rcc rId="2312" sId="1" odxf="1" dxf="1">
    <oc r="A2992">
      <v>2999</v>
    </oc>
    <nc r="A2992">
      <v>2990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313" sId="1" odxf="1" dxf="1">
    <oc r="A2993">
      <v>3000</v>
    </oc>
    <nc r="A2993">
      <v>2991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314" sId="1">
    <oc r="A2994">
      <v>3001</v>
    </oc>
    <nc r="A2994">
      <v>2992</v>
    </nc>
  </rcc>
  <rcc rId="2315" sId="1" odxf="1" dxf="1">
    <oc r="A2995">
      <v>3002</v>
    </oc>
    <nc r="A2995">
      <v>2993</v>
    </nc>
    <odxf>
      <border outline="0">
        <top style="thin">
          <color indexed="64"/>
        </top>
      </border>
    </odxf>
    <ndxf>
      <border outline="0">
        <top/>
      </border>
    </ndxf>
  </rcc>
  <rcc rId="2316" sId="1">
    <oc r="A2996">
      <v>3003</v>
    </oc>
    <nc r="A2996">
      <v>2994</v>
    </nc>
  </rcc>
  <rcc rId="2317" sId="1" odxf="1" dxf="1">
    <oc r="A2997">
      <v>3004</v>
    </oc>
    <nc r="A2997">
      <v>2995</v>
    </nc>
    <odxf>
      <border outline="0">
        <top style="thin">
          <color indexed="64"/>
        </top>
      </border>
    </odxf>
    <ndxf>
      <border outline="0">
        <top/>
      </border>
    </ndxf>
  </rcc>
  <rcc rId="2318" sId="1">
    <oc r="A2998">
      <v>3005</v>
    </oc>
    <nc r="A2998">
      <v>2996</v>
    </nc>
  </rcc>
  <rcc rId="2319" sId="1" odxf="1" dxf="1">
    <oc r="A2999">
      <v>3006</v>
    </oc>
    <nc r="A2999">
      <v>2997</v>
    </nc>
    <odxf>
      <border outline="0">
        <top style="thin">
          <color indexed="64"/>
        </top>
      </border>
    </odxf>
    <ndxf>
      <border outline="0">
        <top/>
      </border>
    </ndxf>
  </rcc>
  <rcc rId="2320" sId="1">
    <oc r="A3000">
      <v>3007</v>
    </oc>
    <nc r="A3000">
      <v>2998</v>
    </nc>
  </rcc>
  <rcc rId="2321" sId="1" odxf="1" dxf="1">
    <oc r="A3001">
      <v>3008</v>
    </oc>
    <nc r="A3001">
      <v>2999</v>
    </nc>
    <odxf>
      <border outline="0">
        <top style="thin">
          <color indexed="64"/>
        </top>
      </border>
    </odxf>
    <ndxf>
      <border outline="0">
        <top/>
      </border>
    </ndxf>
  </rcc>
  <rcc rId="2322" sId="1">
    <oc r="A3002">
      <v>3009</v>
    </oc>
    <nc r="A3002">
      <v>3000</v>
    </nc>
  </rcc>
  <rcc rId="2323" sId="1" odxf="1" dxf="1">
    <oc r="A3003">
      <v>3010</v>
    </oc>
    <nc r="A3003">
      <v>3001</v>
    </nc>
    <odxf>
      <border outline="0">
        <top style="thin">
          <color indexed="64"/>
        </top>
      </border>
    </odxf>
    <ndxf>
      <border outline="0">
        <top/>
      </border>
    </ndxf>
  </rcc>
  <rcc rId="2324" sId="1">
    <oc r="A3004">
      <v>3011</v>
    </oc>
    <nc r="A3004">
      <v>3002</v>
    </nc>
  </rcc>
  <rcc rId="2325" sId="1" odxf="1" dxf="1">
    <oc r="A3005">
      <v>3012</v>
    </oc>
    <nc r="A3005">
      <v>3003</v>
    </nc>
    <odxf>
      <border outline="0">
        <top style="thin">
          <color indexed="64"/>
        </top>
      </border>
    </odxf>
    <ndxf>
      <border outline="0">
        <top/>
      </border>
    </ndxf>
  </rcc>
  <rcc rId="2326" sId="1">
    <oc r="A3006">
      <v>3013</v>
    </oc>
    <nc r="A3006">
      <v>3004</v>
    </nc>
  </rcc>
  <rcc rId="2327" sId="1" odxf="1" dxf="1">
    <oc r="A3007">
      <v>3014</v>
    </oc>
    <nc r="A3007">
      <v>3005</v>
    </nc>
    <odxf>
      <border outline="0">
        <top style="thin">
          <color indexed="64"/>
        </top>
      </border>
    </odxf>
    <ndxf>
      <border outline="0">
        <top/>
      </border>
    </ndxf>
  </rcc>
  <rcc rId="2328" sId="1" odxf="1" dxf="1">
    <oc r="A3008">
      <v>3015</v>
    </oc>
    <nc r="A3008">
      <v>3006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329" sId="1" odxf="1" dxf="1">
    <oc r="A3009">
      <v>3017</v>
    </oc>
    <nc r="A3009">
      <v>3007</v>
    </nc>
    <odxf>
      <border outline="0">
        <top style="thin">
          <color indexed="64"/>
        </top>
      </border>
    </odxf>
    <ndxf>
      <border outline="0">
        <top/>
      </border>
    </ndxf>
  </rcc>
  <rcc rId="2330" sId="1">
    <oc r="A3010">
      <v>3018</v>
    </oc>
    <nc r="A3010">
      <v>3008</v>
    </nc>
  </rcc>
  <rcc rId="2331" sId="1" odxf="1" dxf="1">
    <oc r="A3011">
      <v>3019</v>
    </oc>
    <nc r="A3011">
      <v>3009</v>
    </nc>
    <odxf>
      <border outline="0">
        <top style="thin">
          <color indexed="64"/>
        </top>
      </border>
    </odxf>
    <ndxf>
      <border outline="0">
        <top/>
      </border>
    </ndxf>
  </rcc>
  <rcc rId="2332" sId="1">
    <oc r="A3012">
      <v>3020</v>
    </oc>
    <nc r="A3012">
      <v>3010</v>
    </nc>
  </rcc>
  <rcc rId="2333" sId="1" odxf="1" dxf="1">
    <oc r="A3013">
      <v>3021</v>
    </oc>
    <nc r="A3013">
      <v>3011</v>
    </nc>
    <odxf>
      <border outline="0">
        <top style="thin">
          <color indexed="64"/>
        </top>
      </border>
    </odxf>
    <ndxf>
      <border outline="0">
        <top/>
      </border>
    </ndxf>
  </rcc>
  <rcc rId="2334" sId="1">
    <oc r="A3014">
      <v>3022</v>
    </oc>
    <nc r="A3014">
      <v>3012</v>
    </nc>
  </rcc>
  <rcc rId="2335" sId="1" odxf="1" dxf="1">
    <oc r="A3015">
      <v>3023</v>
    </oc>
    <nc r="A3015">
      <v>3013</v>
    </nc>
    <odxf>
      <border outline="0">
        <top style="thin">
          <color indexed="64"/>
        </top>
      </border>
    </odxf>
    <ndxf>
      <border outline="0">
        <top/>
      </border>
    </ndxf>
  </rcc>
  <rcc rId="2336" sId="1">
    <oc r="A3016">
      <v>3024</v>
    </oc>
    <nc r="A3016">
      <v>3014</v>
    </nc>
  </rcc>
  <rcc rId="2337" sId="1" odxf="1" dxf="1">
    <oc r="A3017">
      <v>3025</v>
    </oc>
    <nc r="A3017">
      <v>3015</v>
    </nc>
    <odxf>
      <border outline="0">
        <top style="thin">
          <color indexed="64"/>
        </top>
      </border>
    </odxf>
    <ndxf>
      <border outline="0">
        <top/>
      </border>
    </ndxf>
  </rcc>
  <rcc rId="2338" sId="1">
    <oc r="A3018">
      <v>3026</v>
    </oc>
    <nc r="A3018">
      <v>3016</v>
    </nc>
  </rcc>
  <rcc rId="2339" sId="1" odxf="1" dxf="1">
    <oc r="A3019">
      <v>3027</v>
    </oc>
    <nc r="A3019">
      <v>3017</v>
    </nc>
    <odxf>
      <border outline="0">
        <top style="thin">
          <color indexed="64"/>
        </top>
      </border>
    </odxf>
    <ndxf>
      <border outline="0">
        <top/>
      </border>
    </ndxf>
  </rcc>
  <rcc rId="2340" sId="1">
    <oc r="A3020">
      <v>3028</v>
    </oc>
    <nc r="A3020">
      <v>3018</v>
    </nc>
  </rcc>
  <rcc rId="2341" sId="1" odxf="1" dxf="1">
    <oc r="A3021">
      <v>3029</v>
    </oc>
    <nc r="A3021">
      <v>3019</v>
    </nc>
    <odxf>
      <border outline="0">
        <top style="thin">
          <color indexed="64"/>
        </top>
      </border>
    </odxf>
    <ndxf>
      <border outline="0">
        <top/>
      </border>
    </ndxf>
  </rcc>
  <rcc rId="2342" sId="1">
    <oc r="A3022">
      <v>3030</v>
    </oc>
    <nc r="A3022">
      <v>3020</v>
    </nc>
  </rcc>
  <rcc rId="2343" sId="1" odxf="1" dxf="1">
    <oc r="A3023">
      <v>3031</v>
    </oc>
    <nc r="A3023">
      <v>3021</v>
    </nc>
    <odxf>
      <border outline="0">
        <top style="thin">
          <color indexed="64"/>
        </top>
      </border>
    </odxf>
    <ndxf>
      <border outline="0">
        <top/>
      </border>
    </ndxf>
  </rcc>
  <rcc rId="2344" sId="1">
    <oc r="A3024">
      <v>3032</v>
    </oc>
    <nc r="A3024">
      <v>3022</v>
    </nc>
  </rcc>
  <rcc rId="2345" sId="1" odxf="1" dxf="1">
    <oc r="A3025">
      <v>3033</v>
    </oc>
    <nc r="A3025">
      <v>3023</v>
    </nc>
    <odxf>
      <border outline="0">
        <top style="thin">
          <color indexed="64"/>
        </top>
      </border>
    </odxf>
    <ndxf>
      <border outline="0">
        <top/>
      </border>
    </ndxf>
  </rcc>
  <rcc rId="2346" sId="1">
    <oc r="A3026">
      <v>3034</v>
    </oc>
    <nc r="A3026">
      <v>3024</v>
    </nc>
  </rcc>
  <rcc rId="2347" sId="1" odxf="1" dxf="1">
    <oc r="A3027">
      <v>3035</v>
    </oc>
    <nc r="A3027">
      <v>3025</v>
    </nc>
    <odxf>
      <border outline="0">
        <top style="thin">
          <color indexed="64"/>
        </top>
      </border>
    </odxf>
    <ndxf>
      <border outline="0">
        <top/>
      </border>
    </ndxf>
  </rcc>
  <rcc rId="2348" sId="1">
    <oc r="A3028">
      <v>3036</v>
    </oc>
    <nc r="A3028">
      <v>3026</v>
    </nc>
  </rcc>
  <rcc rId="2349" sId="1" odxf="1" dxf="1">
    <oc r="A3029">
      <v>3037</v>
    </oc>
    <nc r="A3029">
      <v>3027</v>
    </nc>
    <odxf>
      <border outline="0">
        <top style="thin">
          <color indexed="64"/>
        </top>
      </border>
    </odxf>
    <ndxf>
      <border outline="0">
        <top/>
      </border>
    </ndxf>
  </rcc>
  <rcc rId="2350" sId="1">
    <oc r="A3030">
      <v>3038</v>
    </oc>
    <nc r="A3030">
      <v>3028</v>
    </nc>
  </rcc>
  <rcc rId="2351" sId="1" odxf="1" dxf="1">
    <oc r="A3031">
      <v>3039</v>
    </oc>
    <nc r="A3031">
      <v>3029</v>
    </nc>
    <odxf>
      <border outline="0">
        <top style="thin">
          <color indexed="64"/>
        </top>
      </border>
    </odxf>
    <ndxf>
      <border outline="0">
        <top/>
      </border>
    </ndxf>
  </rcc>
  <rcc rId="2352" sId="1">
    <oc r="A3032">
      <v>3040</v>
    </oc>
    <nc r="A3032">
      <v>3030</v>
    </nc>
  </rcc>
  <rcc rId="2353" sId="1" odxf="1" dxf="1">
    <oc r="A3033">
      <v>3041</v>
    </oc>
    <nc r="A3033">
      <v>3031</v>
    </nc>
    <odxf>
      <border outline="0">
        <top style="thin">
          <color indexed="64"/>
        </top>
      </border>
    </odxf>
    <ndxf>
      <border outline="0">
        <top/>
      </border>
    </ndxf>
  </rcc>
  <rcc rId="2354" sId="1">
    <oc r="A3034">
      <v>3042</v>
    </oc>
    <nc r="A3034">
      <v>3032</v>
    </nc>
  </rcc>
  <rcc rId="2355" sId="1" odxf="1" dxf="1">
    <oc r="A3035">
      <v>3043</v>
    </oc>
    <nc r="A3035">
      <v>3033</v>
    </nc>
    <odxf>
      <border outline="0">
        <top style="thin">
          <color indexed="64"/>
        </top>
      </border>
    </odxf>
    <ndxf>
      <border outline="0">
        <top/>
      </border>
    </ndxf>
  </rcc>
  <rcc rId="2356" sId="1">
    <oc r="A3036">
      <v>3044</v>
    </oc>
    <nc r="A3036">
      <v>3034</v>
    </nc>
  </rcc>
  <rcc rId="2357" sId="1" odxf="1" dxf="1">
    <oc r="A3037">
      <v>3045</v>
    </oc>
    <nc r="A3037">
      <v>3035</v>
    </nc>
    <odxf>
      <border outline="0">
        <top style="thin">
          <color indexed="64"/>
        </top>
      </border>
    </odxf>
    <ndxf>
      <border outline="0">
        <top/>
      </border>
    </ndxf>
  </rcc>
  <rcc rId="2358" sId="1">
    <oc r="A3038">
      <v>3046</v>
    </oc>
    <nc r="A3038">
      <v>3036</v>
    </nc>
  </rcc>
  <rcc rId="2359" sId="1" odxf="1" dxf="1">
    <oc r="A3039">
      <v>3047</v>
    </oc>
    <nc r="A3039">
      <v>3037</v>
    </nc>
    <odxf>
      <border outline="0">
        <top style="thin">
          <color indexed="64"/>
        </top>
      </border>
    </odxf>
    <ndxf>
      <border outline="0">
        <top/>
      </border>
    </ndxf>
  </rcc>
  <rcc rId="2360" sId="1">
    <oc r="A3040">
      <v>3048</v>
    </oc>
    <nc r="A3040">
      <v>3038</v>
    </nc>
  </rcc>
  <rcc rId="2361" sId="1" odxf="1" dxf="1">
    <oc r="A3041">
      <v>3049</v>
    </oc>
    <nc r="A3041">
      <v>3039</v>
    </nc>
    <odxf>
      <border outline="0">
        <top style="thin">
          <color indexed="64"/>
        </top>
      </border>
    </odxf>
    <ndxf>
      <border outline="0">
        <top/>
      </border>
    </ndxf>
  </rcc>
  <rcc rId="2362" sId="1">
    <oc r="A3042">
      <v>3050</v>
    </oc>
    <nc r="A3042">
      <v>3040</v>
    </nc>
  </rcc>
  <rcc rId="2363" sId="1" odxf="1" dxf="1">
    <oc r="A3043">
      <v>3051</v>
    </oc>
    <nc r="A3043">
      <v>3041</v>
    </nc>
    <odxf>
      <border outline="0">
        <top style="thin">
          <color indexed="64"/>
        </top>
      </border>
    </odxf>
    <ndxf>
      <border outline="0">
        <top/>
      </border>
    </ndxf>
  </rcc>
  <rcc rId="2364" sId="1">
    <oc r="A3044">
      <v>3052</v>
    </oc>
    <nc r="A3044">
      <v>3042</v>
    </nc>
  </rcc>
  <rcc rId="2365" sId="1" odxf="1" dxf="1">
    <oc r="A3045">
      <v>3053</v>
    </oc>
    <nc r="A3045">
      <v>3043</v>
    </nc>
    <odxf>
      <border outline="0">
        <top style="thin">
          <color indexed="64"/>
        </top>
      </border>
    </odxf>
    <ndxf>
      <border outline="0">
        <top/>
      </border>
    </ndxf>
  </rcc>
  <rcc rId="2366" sId="1">
    <oc r="A3046">
      <v>3054</v>
    </oc>
    <nc r="A3046">
      <v>3044</v>
    </nc>
  </rcc>
  <rcc rId="2367" sId="1" odxf="1" dxf="1">
    <oc r="A3047">
      <v>3055</v>
    </oc>
    <nc r="A3047">
      <v>3045</v>
    </nc>
    <odxf>
      <border outline="0">
        <top style="thin">
          <color indexed="64"/>
        </top>
      </border>
    </odxf>
    <ndxf>
      <border outline="0">
        <top/>
      </border>
    </ndxf>
  </rcc>
  <rcc rId="2368" sId="1">
    <oc r="A3048">
      <v>3056</v>
    </oc>
    <nc r="A3048">
      <v>3046</v>
    </nc>
  </rcc>
  <rcc rId="2369" sId="1" odxf="1" dxf="1">
    <oc r="A3049">
      <v>3057</v>
    </oc>
    <nc r="A3049">
      <v>3047</v>
    </nc>
    <odxf>
      <border outline="0">
        <top style="thin">
          <color indexed="64"/>
        </top>
      </border>
    </odxf>
    <ndxf>
      <border outline="0">
        <top/>
      </border>
    </ndxf>
  </rcc>
  <rcc rId="2370" sId="1">
    <oc r="A3050">
      <v>3058</v>
    </oc>
    <nc r="A3050">
      <v>3048</v>
    </nc>
  </rcc>
  <rcc rId="2371" sId="1" odxf="1" dxf="1">
    <oc r="A3051">
      <v>3059</v>
    </oc>
    <nc r="A3051">
      <v>3049</v>
    </nc>
    <odxf>
      <border outline="0">
        <top style="thin">
          <color indexed="64"/>
        </top>
      </border>
    </odxf>
    <ndxf>
      <border outline="0">
        <top/>
      </border>
    </ndxf>
  </rcc>
  <rcc rId="2372" sId="1">
    <oc r="A3052">
      <v>3060</v>
    </oc>
    <nc r="A3052">
      <v>3050</v>
    </nc>
  </rcc>
  <rcc rId="2373" sId="1" odxf="1" dxf="1">
    <oc r="A3053">
      <v>3061</v>
    </oc>
    <nc r="A3053">
      <v>3051</v>
    </nc>
    <odxf>
      <border outline="0">
        <top style="thin">
          <color indexed="64"/>
        </top>
      </border>
    </odxf>
    <ndxf>
      <border outline="0">
        <top/>
      </border>
    </ndxf>
  </rcc>
  <rcc rId="2374" sId="1">
    <oc r="A3054">
      <v>3062</v>
    </oc>
    <nc r="A3054">
      <v>3052</v>
    </nc>
  </rcc>
  <rcc rId="2375" sId="1" odxf="1" dxf="1">
    <oc r="A3055">
      <v>3063</v>
    </oc>
    <nc r="A3055">
      <v>3053</v>
    </nc>
    <odxf>
      <border outline="0">
        <top style="thin">
          <color indexed="64"/>
        </top>
      </border>
    </odxf>
    <ndxf>
      <border outline="0">
        <top/>
      </border>
    </ndxf>
  </rcc>
  <rcc rId="2376" sId="1">
    <oc r="A3056">
      <v>3064</v>
    </oc>
    <nc r="A3056">
      <v>3054</v>
    </nc>
  </rcc>
  <rcc rId="2377" sId="1" odxf="1" dxf="1">
    <oc r="A3057">
      <v>3065</v>
    </oc>
    <nc r="A3057">
      <v>3055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378" sId="1">
    <oc r="A3058">
      <v>3066</v>
    </oc>
    <nc r="A3058">
      <v>3056</v>
    </nc>
  </rcc>
  <rcc rId="2379" sId="1" odxf="1" dxf="1">
    <oc r="A3059">
      <v>3067</v>
    </oc>
    <nc r="A3059">
      <v>3057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380" sId="1">
    <oc r="A3060">
      <v>3068</v>
    </oc>
    <nc r="A3060">
      <v>3058</v>
    </nc>
  </rcc>
  <rcc rId="2381" sId="1" odxf="1" dxf="1">
    <oc r="A3061">
      <v>3069</v>
    </oc>
    <nc r="A3061">
      <v>3059</v>
    </nc>
    <odxf>
      <border outline="0">
        <top style="thin">
          <color indexed="64"/>
        </top>
      </border>
    </odxf>
    <ndxf>
      <border outline="0">
        <top/>
      </border>
    </ndxf>
  </rcc>
  <rcc rId="2382" sId="1">
    <oc r="A3062">
      <v>3070</v>
    </oc>
    <nc r="A3062">
      <v>3060</v>
    </nc>
  </rcc>
  <rcc rId="2383" sId="1" odxf="1" dxf="1">
    <oc r="A3063">
      <v>3071</v>
    </oc>
    <nc r="A3063">
      <v>3061</v>
    </nc>
    <odxf>
      <border outline="0">
        <top style="thin">
          <color indexed="64"/>
        </top>
      </border>
    </odxf>
    <ndxf>
      <border outline="0">
        <top/>
      </border>
    </ndxf>
  </rcc>
  <rcc rId="2384" sId="1">
    <oc r="A3064">
      <v>3072</v>
    </oc>
    <nc r="A3064">
      <v>3062</v>
    </nc>
  </rcc>
  <rcc rId="2385" sId="1" odxf="1" dxf="1">
    <oc r="A3065">
      <v>3073</v>
    </oc>
    <nc r="A3065">
      <v>3063</v>
    </nc>
    <odxf>
      <border outline="0">
        <top style="thin">
          <color indexed="64"/>
        </top>
      </border>
    </odxf>
    <ndxf>
      <border outline="0">
        <top/>
      </border>
    </ndxf>
  </rcc>
  <rcc rId="2386" sId="1">
    <oc r="A3066">
      <v>3074</v>
    </oc>
    <nc r="A3066">
      <v>3064</v>
    </nc>
  </rcc>
  <rcc rId="2387" sId="1" odxf="1" dxf="1">
    <oc r="A3067">
      <v>3075</v>
    </oc>
    <nc r="A3067">
      <v>3065</v>
    </nc>
    <odxf>
      <border outline="0">
        <top style="thin">
          <color indexed="64"/>
        </top>
      </border>
    </odxf>
    <ndxf>
      <border outline="0">
        <top/>
      </border>
    </ndxf>
  </rcc>
  <rcc rId="2388" sId="1">
    <oc r="A3068">
      <v>3076</v>
    </oc>
    <nc r="A3068">
      <v>3066</v>
    </nc>
  </rcc>
  <rcc rId="2389" sId="1" odxf="1" dxf="1">
    <oc r="A3069">
      <v>3077</v>
    </oc>
    <nc r="A3069">
      <v>3067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390" sId="1">
    <oc r="A3070">
      <v>3078</v>
    </oc>
    <nc r="A3070">
      <v>3068</v>
    </nc>
  </rcc>
  <rcc rId="2391" sId="1" odxf="1" dxf="1">
    <oc r="A3071">
      <v>3079</v>
    </oc>
    <nc r="A3071">
      <v>3069</v>
    </nc>
    <odxf>
      <border outline="0">
        <top style="thin">
          <color indexed="64"/>
        </top>
      </border>
    </odxf>
    <ndxf>
      <border outline="0">
        <top/>
      </border>
    </ndxf>
  </rcc>
  <rcc rId="2392" sId="1">
    <oc r="A3072">
      <v>3080</v>
    </oc>
    <nc r="A3072">
      <v>3070</v>
    </nc>
  </rcc>
  <rcc rId="2393" sId="1" odxf="1" dxf="1">
    <oc r="A3073">
      <v>3081</v>
    </oc>
    <nc r="A3073">
      <v>3071</v>
    </nc>
    <odxf>
      <border outline="0">
        <top style="thin">
          <color indexed="64"/>
        </top>
      </border>
    </odxf>
    <ndxf>
      <border outline="0">
        <top/>
      </border>
    </ndxf>
  </rcc>
  <rcc rId="2394" sId="1">
    <oc r="A3074">
      <v>3082</v>
    </oc>
    <nc r="A3074">
      <v>3072</v>
    </nc>
  </rcc>
  <rcc rId="2395" sId="1" odxf="1" dxf="1">
    <oc r="A3075">
      <v>3083</v>
    </oc>
    <nc r="A3075">
      <v>3073</v>
    </nc>
    <odxf>
      <border outline="0">
        <top style="thin">
          <color indexed="64"/>
        </top>
      </border>
    </odxf>
    <ndxf>
      <border outline="0">
        <top/>
      </border>
    </ndxf>
  </rcc>
  <rcc rId="2396" sId="1">
    <oc r="A3076">
      <v>3084</v>
    </oc>
    <nc r="A3076">
      <v>3074</v>
    </nc>
  </rcc>
  <rcc rId="2397" sId="1" odxf="1" dxf="1">
    <oc r="A3077">
      <v>3085</v>
    </oc>
    <nc r="A3077">
      <v>3075</v>
    </nc>
    <odxf>
      <border outline="0">
        <top style="thin">
          <color indexed="64"/>
        </top>
      </border>
    </odxf>
    <ndxf>
      <border outline="0">
        <top/>
      </border>
    </ndxf>
  </rcc>
  <rcc rId="2398" sId="1">
    <oc r="A3078">
      <v>3086</v>
    </oc>
    <nc r="A3078">
      <v>3076</v>
    </nc>
  </rcc>
  <rcc rId="2399" sId="1" odxf="1" dxf="1">
    <oc r="A3079">
      <v>3087</v>
    </oc>
    <nc r="A3079">
      <v>3077</v>
    </nc>
    <odxf>
      <border outline="0">
        <top style="thin">
          <color indexed="64"/>
        </top>
      </border>
    </odxf>
    <ndxf>
      <border outline="0">
        <top/>
      </border>
    </ndxf>
  </rcc>
  <rcc rId="2400" sId="1">
    <oc r="A3080">
      <v>3088</v>
    </oc>
    <nc r="A3080">
      <v>3078</v>
    </nc>
  </rcc>
  <rcc rId="2401" sId="1" odxf="1" dxf="1">
    <oc r="A3081">
      <v>3089</v>
    </oc>
    <nc r="A3081">
      <v>3079</v>
    </nc>
    <odxf>
      <border outline="0">
        <top style="thin">
          <color indexed="64"/>
        </top>
      </border>
    </odxf>
    <ndxf>
      <border outline="0">
        <top/>
      </border>
    </ndxf>
  </rcc>
  <rcc rId="2402" sId="1">
    <oc r="A3082">
      <v>3090</v>
    </oc>
    <nc r="A3082">
      <v>3080</v>
    </nc>
  </rcc>
  <rcc rId="2403" sId="1" odxf="1" dxf="1">
    <oc r="A3083">
      <v>3091</v>
    </oc>
    <nc r="A3083">
      <v>3081</v>
    </nc>
    <odxf>
      <border outline="0">
        <top style="thin">
          <color indexed="64"/>
        </top>
      </border>
    </odxf>
    <ndxf>
      <border outline="0">
        <top/>
      </border>
    </ndxf>
  </rcc>
  <rcc rId="2404" sId="1" odxf="1" dxf="1">
    <oc r="A3084">
      <v>3092</v>
    </oc>
    <nc r="A3084">
      <v>3082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05" sId="1" odxf="1" dxf="1">
    <oc r="A3085">
      <v>3093</v>
    </oc>
    <nc r="A3085">
      <v>3083</v>
    </nc>
    <odxf>
      <border outline="0">
        <top style="thin">
          <color indexed="64"/>
        </top>
      </border>
    </odxf>
    <ndxf>
      <border outline="0">
        <top/>
      </border>
    </ndxf>
  </rcc>
  <rcc rId="2406" sId="1">
    <oc r="A3086">
      <v>3094</v>
    </oc>
    <nc r="A3086">
      <v>3084</v>
    </nc>
  </rcc>
  <rcc rId="2407" sId="1" odxf="1" dxf="1">
    <oc r="A3087">
      <v>3095</v>
    </oc>
    <nc r="A3087">
      <v>3085</v>
    </nc>
    <odxf>
      <border outline="0">
        <top style="thin">
          <color indexed="64"/>
        </top>
      </border>
    </odxf>
    <ndxf>
      <border outline="0">
        <top/>
      </border>
    </ndxf>
  </rcc>
  <rcc rId="2408" sId="1">
    <oc r="A3088">
      <v>3096</v>
    </oc>
    <nc r="A3088">
      <v>3086</v>
    </nc>
  </rcc>
  <rcc rId="2409" sId="1" odxf="1" dxf="1">
    <oc r="A3089">
      <v>3097</v>
    </oc>
    <nc r="A3089">
      <v>3087</v>
    </nc>
    <odxf>
      <border outline="0">
        <top style="thin">
          <color indexed="64"/>
        </top>
      </border>
    </odxf>
    <ndxf>
      <border outline="0">
        <top/>
      </border>
    </ndxf>
  </rcc>
  <rcc rId="2410" sId="1">
    <oc r="A3090">
      <v>3098</v>
    </oc>
    <nc r="A3090">
      <v>3088</v>
    </nc>
  </rcc>
  <rcc rId="2411" sId="1" odxf="1" dxf="1">
    <oc r="A3091">
      <v>3099</v>
    </oc>
    <nc r="A3091">
      <v>3089</v>
    </nc>
    <odxf>
      <border outline="0">
        <top style="thin">
          <color indexed="64"/>
        </top>
      </border>
    </odxf>
    <ndxf>
      <border outline="0">
        <top/>
      </border>
    </ndxf>
  </rcc>
  <rcc rId="2412" sId="1">
    <oc r="A3092">
      <v>3100</v>
    </oc>
    <nc r="A3092">
      <v>3090</v>
    </nc>
  </rcc>
  <rcc rId="2413" sId="1" odxf="1" dxf="1">
    <oc r="A3093">
      <v>3101</v>
    </oc>
    <nc r="A3093">
      <v>3091</v>
    </nc>
    <odxf>
      <border outline="0">
        <top style="thin">
          <color indexed="64"/>
        </top>
      </border>
    </odxf>
    <ndxf>
      <border outline="0">
        <top/>
      </border>
    </ndxf>
  </rcc>
  <rcc rId="2414" sId="1">
    <oc r="A3094">
      <v>3102</v>
    </oc>
    <nc r="A3094">
      <v>3092</v>
    </nc>
  </rcc>
  <rcc rId="2415" sId="1" odxf="1" dxf="1">
    <oc r="A3095">
      <v>3103</v>
    </oc>
    <nc r="A3095">
      <v>3093</v>
    </nc>
    <odxf>
      <border outline="0">
        <top style="thin">
          <color indexed="64"/>
        </top>
      </border>
    </odxf>
    <ndxf>
      <border outline="0">
        <top/>
      </border>
    </ndxf>
  </rcc>
  <rcc rId="2416" sId="1">
    <oc r="A3096">
      <v>3104</v>
    </oc>
    <nc r="A3096">
      <v>3094</v>
    </nc>
  </rcc>
  <rcc rId="2417" sId="1" odxf="1" dxf="1">
    <oc r="A3097">
      <v>3105</v>
    </oc>
    <nc r="A3097">
      <v>3095</v>
    </nc>
    <odxf>
      <border outline="0">
        <top style="thin">
          <color indexed="64"/>
        </top>
      </border>
    </odxf>
    <ndxf>
      <border outline="0">
        <top/>
      </border>
    </ndxf>
  </rcc>
  <rcc rId="2418" sId="1">
    <oc r="A3098">
      <v>3106</v>
    </oc>
    <nc r="A3098">
      <v>3096</v>
    </nc>
  </rcc>
  <rcc rId="2419" sId="1" odxf="1" dxf="1">
    <oc r="A3099">
      <v>3107</v>
    </oc>
    <nc r="A3099">
      <v>3097</v>
    </nc>
    <odxf>
      <border outline="0">
        <top style="thin">
          <color indexed="64"/>
        </top>
      </border>
    </odxf>
    <ndxf>
      <border outline="0">
        <top/>
      </border>
    </ndxf>
  </rcc>
  <rcc rId="2420" sId="1">
    <oc r="A3100">
      <v>3108</v>
    </oc>
    <nc r="A3100">
      <v>3098</v>
    </nc>
  </rcc>
  <rcc rId="2421" sId="1" odxf="1" dxf="1">
    <oc r="A3101">
      <v>3109</v>
    </oc>
    <nc r="A3101">
      <v>3099</v>
    </nc>
    <odxf>
      <border outline="0">
        <top style="thin">
          <color indexed="64"/>
        </top>
      </border>
    </odxf>
    <ndxf>
      <border outline="0">
        <top/>
      </border>
    </ndxf>
  </rcc>
  <rcc rId="2422" sId="1">
    <oc r="A3102">
      <v>3110</v>
    </oc>
    <nc r="A3102">
      <v>3100</v>
    </nc>
  </rcc>
  <rcc rId="2423" sId="1" odxf="1" dxf="1">
    <oc r="A3103">
      <v>3111</v>
    </oc>
    <nc r="A3103">
      <v>3101</v>
    </nc>
    <odxf>
      <border outline="0">
        <top style="thin">
          <color indexed="64"/>
        </top>
      </border>
    </odxf>
    <ndxf>
      <border outline="0">
        <top/>
      </border>
    </ndxf>
  </rcc>
  <rcc rId="2424" sId="1">
    <oc r="A3104">
      <v>3112</v>
    </oc>
    <nc r="A3104">
      <v>3102</v>
    </nc>
  </rcc>
  <rcc rId="2425" sId="1" odxf="1" dxf="1">
    <oc r="A3105">
      <v>3113</v>
    </oc>
    <nc r="A3105">
      <v>3103</v>
    </nc>
    <odxf>
      <border outline="0">
        <top style="thin">
          <color indexed="64"/>
        </top>
      </border>
    </odxf>
    <ndxf>
      <border outline="0">
        <top/>
      </border>
    </ndxf>
  </rcc>
  <rcc rId="2426" sId="1">
    <oc r="A3106">
      <v>3114</v>
    </oc>
    <nc r="A3106">
      <v>3104</v>
    </nc>
  </rcc>
  <rcc rId="2427" sId="1" odxf="1" dxf="1">
    <oc r="A3107">
      <v>3115</v>
    </oc>
    <nc r="A3107">
      <v>3105</v>
    </nc>
    <odxf>
      <border outline="0">
        <top style="thin">
          <color indexed="64"/>
        </top>
      </border>
    </odxf>
    <ndxf>
      <border outline="0">
        <top/>
      </border>
    </ndxf>
  </rcc>
  <rcc rId="2428" sId="1">
    <oc r="A3108">
      <v>3116</v>
    </oc>
    <nc r="A3108">
      <v>3106</v>
    </nc>
  </rcc>
  <rcc rId="2429" sId="1" odxf="1" dxf="1">
    <oc r="A3109">
      <v>3117</v>
    </oc>
    <nc r="A3109">
      <v>3107</v>
    </nc>
    <odxf>
      <border outline="0">
        <top style="thin">
          <color indexed="64"/>
        </top>
      </border>
    </odxf>
    <ndxf>
      <border outline="0">
        <top/>
      </border>
    </ndxf>
  </rcc>
  <rcc rId="2430" sId="1">
    <oc r="A3110">
      <v>3118</v>
    </oc>
    <nc r="A3110">
      <v>3108</v>
    </nc>
  </rcc>
  <rcc rId="2431" sId="1" odxf="1" dxf="1">
    <oc r="A3111">
      <v>3119</v>
    </oc>
    <nc r="A3111">
      <v>3109</v>
    </nc>
    <odxf>
      <border outline="0">
        <top style="thin">
          <color indexed="64"/>
        </top>
      </border>
    </odxf>
    <ndxf>
      <border outline="0">
        <top/>
      </border>
    </ndxf>
  </rcc>
  <rcc rId="2432" sId="1">
    <oc r="A3112">
      <v>3120</v>
    </oc>
    <nc r="A3112">
      <v>3110</v>
    </nc>
  </rcc>
  <rcc rId="2433" sId="1" odxf="1" dxf="1">
    <oc r="A3113">
      <v>3121</v>
    </oc>
    <nc r="A3113">
      <v>3111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434" sId="1">
    <oc r="A3114">
      <v>3122</v>
    </oc>
    <nc r="A3114">
      <v>3112</v>
    </nc>
  </rcc>
  <rcc rId="2435" sId="1" odxf="1" dxf="1">
    <oc r="A3115">
      <v>3123</v>
    </oc>
    <nc r="A3115">
      <v>3113</v>
    </nc>
    <odxf>
      <border outline="0">
        <top style="thin">
          <color indexed="64"/>
        </top>
      </border>
    </odxf>
    <ndxf>
      <border outline="0">
        <top/>
      </border>
    </ndxf>
  </rcc>
  <rcc rId="2436" sId="1">
    <oc r="A3116">
      <v>3124</v>
    </oc>
    <nc r="A3116">
      <v>3114</v>
    </nc>
  </rcc>
  <rcc rId="2437" sId="1" odxf="1" dxf="1">
    <oc r="A3117">
      <v>3125</v>
    </oc>
    <nc r="A3117">
      <v>3115</v>
    </nc>
    <odxf>
      <border outline="0">
        <top style="thin">
          <color indexed="64"/>
        </top>
      </border>
    </odxf>
    <ndxf>
      <border outline="0">
        <top/>
      </border>
    </ndxf>
  </rcc>
  <rcc rId="2438" sId="1">
    <oc r="A3118">
      <v>3126</v>
    </oc>
    <nc r="A3118">
      <v>3116</v>
    </nc>
  </rcc>
  <rcc rId="2439" sId="1" odxf="1" dxf="1">
    <oc r="A3119">
      <v>3127</v>
    </oc>
    <nc r="A3119">
      <v>3117</v>
    </nc>
    <odxf>
      <border outline="0">
        <top style="thin">
          <color indexed="64"/>
        </top>
      </border>
    </odxf>
    <ndxf>
      <border outline="0">
        <top/>
      </border>
    </ndxf>
  </rcc>
  <rcc rId="2440" sId="1">
    <oc r="A3120">
      <v>3128</v>
    </oc>
    <nc r="A3120">
      <v>3118</v>
    </nc>
  </rcc>
  <rcc rId="2441" sId="1" odxf="1" dxf="1">
    <oc r="A3121">
      <v>3129</v>
    </oc>
    <nc r="A3121">
      <v>3119</v>
    </nc>
    <odxf>
      <border outline="0">
        <top style="thin">
          <color indexed="64"/>
        </top>
      </border>
    </odxf>
    <ndxf>
      <border outline="0">
        <top/>
      </border>
    </ndxf>
  </rcc>
  <rcc rId="2442" sId="1">
    <oc r="A3122">
      <v>3130</v>
    </oc>
    <nc r="A3122">
      <v>3120</v>
    </nc>
  </rcc>
  <rcc rId="2443" sId="1" odxf="1" dxf="1">
    <oc r="A3123">
      <v>3131</v>
    </oc>
    <nc r="A3123">
      <v>3121</v>
    </nc>
    <odxf>
      <border outline="0">
        <top style="thin">
          <color indexed="64"/>
        </top>
      </border>
    </odxf>
    <ndxf>
      <border outline="0">
        <top/>
      </border>
    </ndxf>
  </rcc>
  <rcc rId="2444" sId="1">
    <oc r="A3124">
      <v>3132</v>
    </oc>
    <nc r="A3124">
      <v>3122</v>
    </nc>
  </rcc>
  <rcc rId="2445" sId="1" odxf="1" dxf="1">
    <oc r="A3125">
      <v>3133</v>
    </oc>
    <nc r="A3125">
      <v>3123</v>
    </nc>
    <odxf>
      <border outline="0">
        <top style="thin">
          <color indexed="64"/>
        </top>
      </border>
    </odxf>
    <ndxf>
      <border outline="0">
        <top/>
      </border>
    </ndxf>
  </rcc>
  <rcc rId="2446" sId="1">
    <oc r="A3126">
      <v>3134</v>
    </oc>
    <nc r="A3126">
      <v>3124</v>
    </nc>
  </rcc>
  <rcc rId="2447" sId="1" odxf="1" dxf="1">
    <oc r="A3127">
      <v>3135</v>
    </oc>
    <nc r="A3127">
      <v>3125</v>
    </nc>
    <odxf>
      <border outline="0">
        <top style="thin">
          <color indexed="64"/>
        </top>
      </border>
    </odxf>
    <ndxf>
      <border outline="0">
        <top/>
      </border>
    </ndxf>
  </rcc>
  <rcc rId="2448" sId="1">
    <oc r="A3128">
      <v>3136</v>
    </oc>
    <nc r="A3128">
      <v>3126</v>
    </nc>
  </rcc>
  <rcc rId="2449" sId="1" odxf="1" dxf="1">
    <oc r="A3129">
      <v>3137</v>
    </oc>
    <nc r="A3129">
      <v>3127</v>
    </nc>
    <odxf>
      <border outline="0">
        <top style="thin">
          <color indexed="64"/>
        </top>
      </border>
    </odxf>
    <ndxf>
      <border outline="0">
        <top/>
      </border>
    </ndxf>
  </rcc>
  <rcc rId="2450" sId="1">
    <oc r="A3130">
      <v>3138</v>
    </oc>
    <nc r="A3130">
      <v>3128</v>
    </nc>
  </rcc>
  <rcc rId="2451" sId="1" odxf="1" dxf="1">
    <oc r="A3131">
      <v>3139</v>
    </oc>
    <nc r="A3131">
      <v>3129</v>
    </nc>
    <odxf>
      <border outline="0">
        <top style="thin">
          <color indexed="64"/>
        </top>
      </border>
    </odxf>
    <ndxf>
      <border outline="0">
        <top/>
      </border>
    </ndxf>
  </rcc>
  <rcc rId="2452" sId="1">
    <oc r="A3132">
      <v>3140</v>
    </oc>
    <nc r="A3132">
      <v>3130</v>
    </nc>
  </rcc>
  <rcc rId="2453" sId="1" odxf="1" dxf="1">
    <oc r="A3133">
      <v>3141</v>
    </oc>
    <nc r="A3133">
      <v>3131</v>
    </nc>
    <odxf>
      <border outline="0">
        <top style="thin">
          <color indexed="64"/>
        </top>
      </border>
    </odxf>
    <ndxf>
      <border outline="0">
        <top/>
      </border>
    </ndxf>
  </rcc>
  <rcc rId="2454" sId="1">
    <oc r="A3134">
      <v>3142</v>
    </oc>
    <nc r="A3134">
      <v>3132</v>
    </nc>
  </rcc>
  <rcc rId="2455" sId="1" odxf="1" dxf="1">
    <oc r="A3135">
      <v>3143</v>
    </oc>
    <nc r="A3135">
      <v>3133</v>
    </nc>
    <odxf>
      <border outline="0">
        <top style="thin">
          <color indexed="64"/>
        </top>
      </border>
    </odxf>
    <ndxf>
      <border outline="0">
        <top/>
      </border>
    </ndxf>
  </rcc>
  <rcc rId="2456" sId="1">
    <oc r="A3136">
      <v>3144</v>
    </oc>
    <nc r="A3136">
      <v>3134</v>
    </nc>
  </rcc>
  <rcc rId="2457" sId="1" odxf="1" dxf="1">
    <oc r="A3137">
      <v>3145</v>
    </oc>
    <nc r="A3137">
      <v>3135</v>
    </nc>
    <odxf>
      <border outline="0">
        <top style="thin">
          <color indexed="64"/>
        </top>
      </border>
    </odxf>
    <ndxf>
      <border outline="0">
        <top/>
      </border>
    </ndxf>
  </rcc>
  <rcc rId="2458" sId="1">
    <oc r="A3138">
      <v>3146</v>
    </oc>
    <nc r="A3138">
      <v>3136</v>
    </nc>
  </rcc>
  <rcc rId="2459" sId="1" odxf="1" dxf="1">
    <oc r="A3139">
      <v>3147</v>
    </oc>
    <nc r="A3139">
      <v>3137</v>
    </nc>
    <odxf>
      <border outline="0">
        <top style="thin">
          <color indexed="64"/>
        </top>
      </border>
    </odxf>
    <ndxf>
      <border outline="0">
        <top/>
      </border>
    </ndxf>
  </rcc>
  <rcc rId="2460" sId="1">
    <oc r="A3140">
      <v>3148</v>
    </oc>
    <nc r="A3140">
      <v>3138</v>
    </nc>
  </rcc>
  <rcc rId="2461" sId="1" odxf="1" dxf="1">
    <oc r="A3141">
      <v>3149</v>
    </oc>
    <nc r="A3141">
      <v>3139</v>
    </nc>
    <odxf>
      <border outline="0">
        <top style="thin">
          <color indexed="64"/>
        </top>
      </border>
    </odxf>
    <ndxf>
      <border outline="0">
        <top/>
      </border>
    </ndxf>
  </rcc>
  <rcc rId="2462" sId="1">
    <oc r="A3142">
      <v>3150</v>
    </oc>
    <nc r="A3142">
      <v>3140</v>
    </nc>
  </rcc>
  <rcc rId="2463" sId="1" odxf="1" dxf="1">
    <oc r="A3143">
      <v>3151</v>
    </oc>
    <nc r="A3143">
      <v>3141</v>
    </nc>
    <odxf>
      <border outline="0">
        <top style="thin">
          <color indexed="64"/>
        </top>
      </border>
    </odxf>
    <ndxf>
      <border outline="0">
        <top/>
      </border>
    </ndxf>
  </rcc>
  <rcc rId="2464" sId="1">
    <oc r="A3144">
      <v>3152</v>
    </oc>
    <nc r="A3144">
      <v>3142</v>
    </nc>
  </rcc>
  <rcc rId="2465" sId="1" odxf="1" dxf="1">
    <oc r="A3145">
      <v>3153</v>
    </oc>
    <nc r="A3145">
      <v>3143</v>
    </nc>
    <odxf>
      <border outline="0">
        <top style="thin">
          <color indexed="64"/>
        </top>
      </border>
    </odxf>
    <ndxf>
      <border outline="0">
        <top/>
      </border>
    </ndxf>
  </rcc>
  <rcc rId="2466" sId="1">
    <oc r="A3146">
      <v>3154</v>
    </oc>
    <nc r="A3146">
      <v>3144</v>
    </nc>
  </rcc>
  <rcc rId="2467" sId="1" odxf="1" dxf="1">
    <oc r="A3147">
      <v>3155</v>
    </oc>
    <nc r="A3147">
      <v>3145</v>
    </nc>
    <odxf>
      <border outline="0">
        <top style="thin">
          <color indexed="64"/>
        </top>
      </border>
    </odxf>
    <ndxf>
      <border outline="0">
        <top/>
      </border>
    </ndxf>
  </rcc>
  <rcc rId="2468" sId="1">
    <oc r="A3148">
      <v>3156</v>
    </oc>
    <nc r="A3148">
      <v>3146</v>
    </nc>
  </rcc>
  <rcc rId="2469" sId="1" odxf="1" dxf="1">
    <oc r="A3149">
      <v>3157</v>
    </oc>
    <nc r="A3149">
      <v>3147</v>
    </nc>
    <odxf>
      <border outline="0">
        <top style="thin">
          <color indexed="64"/>
        </top>
      </border>
    </odxf>
    <ndxf>
      <border outline="0">
        <top/>
      </border>
    </ndxf>
  </rcc>
  <rcc rId="2470" sId="1">
    <oc r="A3150">
      <v>3158</v>
    </oc>
    <nc r="A3150">
      <v>3148</v>
    </nc>
  </rcc>
  <rcc rId="2471" sId="1" odxf="1" dxf="1">
    <oc r="A3151">
      <v>3159</v>
    </oc>
    <nc r="A3151">
      <v>3149</v>
    </nc>
    <odxf>
      <border outline="0">
        <top style="thin">
          <color indexed="64"/>
        </top>
      </border>
    </odxf>
    <ndxf>
      <border outline="0">
        <top/>
      </border>
    </ndxf>
  </rcc>
  <rcc rId="2472" sId="1">
    <oc r="A3152">
      <v>3160</v>
    </oc>
    <nc r="A3152">
      <v>3150</v>
    </nc>
  </rcc>
  <rcc rId="2473" sId="1" odxf="1" dxf="1">
    <oc r="A3153">
      <v>3161</v>
    </oc>
    <nc r="A3153">
      <v>3151</v>
    </nc>
    <odxf>
      <border outline="0">
        <top style="thin">
          <color indexed="64"/>
        </top>
      </border>
    </odxf>
    <ndxf>
      <border outline="0">
        <top/>
      </border>
    </ndxf>
  </rcc>
  <rcc rId="2474" sId="1">
    <oc r="A3154">
      <v>3162</v>
    </oc>
    <nc r="A3154">
      <v>3152</v>
    </nc>
  </rcc>
  <rcc rId="2475" sId="1" odxf="1" dxf="1">
    <oc r="A3155">
      <v>3163</v>
    </oc>
    <nc r="A3155">
      <v>3153</v>
    </nc>
    <odxf>
      <border outline="0">
        <top style="thin">
          <color indexed="64"/>
        </top>
      </border>
    </odxf>
    <ndxf>
      <border outline="0">
        <top/>
      </border>
    </ndxf>
  </rcc>
  <rcc rId="2476" sId="1">
    <oc r="A3156">
      <v>3164</v>
    </oc>
    <nc r="A3156">
      <v>3154</v>
    </nc>
  </rcc>
  <rcc rId="2477" sId="1" odxf="1" dxf="1">
    <oc r="A3157">
      <v>3165</v>
    </oc>
    <nc r="A3157">
      <v>3155</v>
    </nc>
    <odxf>
      <border outline="0">
        <top style="thin">
          <color indexed="64"/>
        </top>
      </border>
    </odxf>
    <ndxf>
      <border outline="0">
        <top/>
      </border>
    </ndxf>
  </rcc>
  <rcc rId="2478" sId="1">
    <oc r="A3158">
      <v>3166</v>
    </oc>
    <nc r="A3158">
      <v>3156</v>
    </nc>
  </rcc>
  <rcc rId="2479" sId="1" odxf="1" dxf="1">
    <oc r="A3159">
      <v>3167</v>
    </oc>
    <nc r="A3159">
      <v>3157</v>
    </nc>
    <odxf>
      <border outline="0">
        <top style="thin">
          <color indexed="64"/>
        </top>
      </border>
    </odxf>
    <ndxf>
      <border outline="0">
        <top/>
      </border>
    </ndxf>
  </rcc>
  <rcc rId="2480" sId="1">
    <oc r="A3160">
      <v>3168</v>
    </oc>
    <nc r="A3160">
      <v>3158</v>
    </nc>
  </rcc>
  <rcc rId="2481" sId="1" odxf="1" dxf="1">
    <oc r="A3161">
      <v>3169</v>
    </oc>
    <nc r="A3161">
      <v>3159</v>
    </nc>
    <odxf>
      <border outline="0">
        <top style="thin">
          <color indexed="64"/>
        </top>
      </border>
    </odxf>
    <ndxf>
      <border outline="0">
        <top/>
      </border>
    </ndxf>
  </rcc>
  <rcc rId="2482" sId="1">
    <oc r="A3162">
      <v>3170</v>
    </oc>
    <nc r="A3162">
      <v>3160</v>
    </nc>
  </rcc>
  <rcc rId="2483" sId="1" odxf="1" dxf="1">
    <oc r="A3163">
      <v>3171</v>
    </oc>
    <nc r="A3163">
      <v>3161</v>
    </nc>
    <odxf>
      <border outline="0">
        <top style="thin">
          <color indexed="64"/>
        </top>
      </border>
    </odxf>
    <ndxf>
      <border outline="0">
        <top/>
      </border>
    </ndxf>
  </rcc>
  <rcc rId="2484" sId="1">
    <oc r="A3164">
      <v>3172</v>
    </oc>
    <nc r="A3164">
      <v>3162</v>
    </nc>
  </rcc>
  <rcc rId="2485" sId="1" odxf="1" dxf="1">
    <oc r="A3165">
      <v>3173</v>
    </oc>
    <nc r="A3165">
      <v>3163</v>
    </nc>
    <odxf>
      <border outline="0">
        <top style="thin">
          <color indexed="64"/>
        </top>
      </border>
    </odxf>
    <ndxf>
      <border outline="0">
        <top/>
      </border>
    </ndxf>
  </rcc>
  <rcc rId="2486" sId="1">
    <oc r="A3166">
      <v>3174</v>
    </oc>
    <nc r="A3166">
      <v>3164</v>
    </nc>
  </rcc>
  <rcc rId="2487" sId="1" odxf="1" dxf="1">
    <oc r="A3167">
      <v>3175</v>
    </oc>
    <nc r="A3167">
      <v>3165</v>
    </nc>
    <odxf>
      <border outline="0">
        <top style="thin">
          <color indexed="64"/>
        </top>
      </border>
    </odxf>
    <ndxf>
      <border outline="0">
        <top/>
      </border>
    </ndxf>
  </rcc>
  <rcc rId="2488" sId="1">
    <oc r="A3168">
      <v>3176</v>
    </oc>
    <nc r="A3168">
      <v>3166</v>
    </nc>
  </rcc>
  <rcc rId="2489" sId="1" odxf="1" dxf="1">
    <oc r="A3169">
      <v>3177</v>
    </oc>
    <nc r="A3169">
      <v>3167</v>
    </nc>
    <odxf>
      <border outline="0">
        <top style="thin">
          <color indexed="64"/>
        </top>
      </border>
    </odxf>
    <ndxf>
      <border outline="0">
        <top/>
      </border>
    </ndxf>
  </rcc>
  <rcc rId="2490" sId="1">
    <oc r="A3170">
      <v>3178</v>
    </oc>
    <nc r="A3170">
      <v>3168</v>
    </nc>
  </rcc>
  <rcc rId="2491" sId="1" odxf="1" dxf="1">
    <oc r="A3171">
      <v>3179</v>
    </oc>
    <nc r="A3171">
      <v>3169</v>
    </nc>
    <odxf>
      <border outline="0">
        <top style="thin">
          <color indexed="64"/>
        </top>
      </border>
    </odxf>
    <ndxf>
      <border outline="0">
        <top/>
      </border>
    </ndxf>
  </rcc>
  <rcc rId="2492" sId="1">
    <oc r="A3172">
      <v>3180</v>
    </oc>
    <nc r="A3172">
      <v>3170</v>
    </nc>
  </rcc>
  <rcc rId="2493" sId="1" odxf="1" dxf="1">
    <oc r="A3173">
      <v>3181</v>
    </oc>
    <nc r="A3173">
      <v>3171</v>
    </nc>
    <odxf>
      <border outline="0">
        <top style="thin">
          <color indexed="64"/>
        </top>
      </border>
    </odxf>
    <ndxf>
      <border outline="0">
        <top/>
      </border>
    </ndxf>
  </rcc>
  <rcc rId="2494" sId="1">
    <oc r="A3174">
      <v>3182</v>
    </oc>
    <nc r="A3174">
      <v>3172</v>
    </nc>
  </rcc>
  <rcc rId="2495" sId="1" odxf="1" dxf="1">
    <oc r="A3175">
      <v>3183</v>
    </oc>
    <nc r="A3175">
      <v>3173</v>
    </nc>
    <odxf>
      <border outline="0">
        <top style="thin">
          <color indexed="64"/>
        </top>
      </border>
    </odxf>
    <ndxf>
      <border outline="0">
        <top/>
      </border>
    </ndxf>
  </rcc>
  <rcc rId="2496" sId="1">
    <oc r="A3176">
      <v>3184</v>
    </oc>
    <nc r="A3176">
      <v>3174</v>
    </nc>
  </rcc>
  <rcc rId="2497" sId="1" odxf="1" dxf="1">
    <oc r="A3177">
      <v>3185</v>
    </oc>
    <nc r="A3177">
      <v>3175</v>
    </nc>
    <odxf>
      <border outline="0">
        <top style="thin">
          <color indexed="64"/>
        </top>
      </border>
    </odxf>
    <ndxf>
      <border outline="0">
        <top/>
      </border>
    </ndxf>
  </rcc>
  <rcc rId="2498" sId="1">
    <oc r="A3178">
      <v>3186</v>
    </oc>
    <nc r="A3178">
      <v>3176</v>
    </nc>
  </rcc>
  <rcc rId="2499" sId="1" odxf="1" dxf="1">
    <oc r="A3179">
      <v>3187</v>
    </oc>
    <nc r="A3179">
      <v>3177</v>
    </nc>
    <odxf>
      <border outline="0">
        <top style="thin">
          <color indexed="64"/>
        </top>
      </border>
    </odxf>
    <ndxf>
      <border outline="0">
        <top/>
      </border>
    </ndxf>
  </rcc>
  <rcc rId="2500" sId="1">
    <oc r="A3180">
      <v>3188</v>
    </oc>
    <nc r="A3180">
      <v>3178</v>
    </nc>
  </rcc>
  <rcc rId="2501" sId="1" odxf="1" dxf="1">
    <oc r="A3181">
      <v>3189</v>
    </oc>
    <nc r="A3181">
      <v>3179</v>
    </nc>
    <odxf>
      <border outline="0">
        <top style="thin">
          <color indexed="64"/>
        </top>
      </border>
    </odxf>
    <ndxf>
      <border outline="0">
        <top/>
      </border>
    </ndxf>
  </rcc>
  <rcc rId="2502" sId="1">
    <oc r="A3182">
      <v>3190</v>
    </oc>
    <nc r="A3182">
      <v>3180</v>
    </nc>
  </rcc>
  <rcc rId="2503" sId="1" odxf="1" dxf="1">
    <oc r="A3183">
      <v>3191</v>
    </oc>
    <nc r="A3183">
      <v>3181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504" sId="1">
    <oc r="A3184">
      <v>3192</v>
    </oc>
    <nc r="A3184">
      <v>3182</v>
    </nc>
  </rcc>
  <rcc rId="2505" sId="1" odxf="1" dxf="1">
    <oc r="A3185">
      <v>3193</v>
    </oc>
    <nc r="A3185">
      <v>3183</v>
    </nc>
    <odxf>
      <border outline="0">
        <top style="thin">
          <color indexed="64"/>
        </top>
      </border>
    </odxf>
    <ndxf>
      <border outline="0">
        <top/>
      </border>
    </ndxf>
  </rcc>
  <rcc rId="2506" sId="1">
    <oc r="A3186">
      <v>3194</v>
    </oc>
    <nc r="A3186">
      <v>3184</v>
    </nc>
  </rcc>
  <rcc rId="2507" sId="1" odxf="1" dxf="1">
    <oc r="A3187">
      <v>3195</v>
    </oc>
    <nc r="A3187">
      <v>3185</v>
    </nc>
    <odxf>
      <border outline="0">
        <top style="thin">
          <color indexed="64"/>
        </top>
      </border>
    </odxf>
    <ndxf>
      <border outline="0">
        <top/>
      </border>
    </ndxf>
  </rcc>
  <rcc rId="2508" sId="1">
    <oc r="A3188">
      <v>3196</v>
    </oc>
    <nc r="A3188">
      <v>3186</v>
    </nc>
  </rcc>
  <rcc rId="2509" sId="1" odxf="1" dxf="1">
    <oc r="A3189">
      <v>3197</v>
    </oc>
    <nc r="A3189">
      <v>3187</v>
    </nc>
    <odxf>
      <border outline="0">
        <top style="thin">
          <color indexed="64"/>
        </top>
      </border>
    </odxf>
    <ndxf>
      <border outline="0">
        <top/>
      </border>
    </ndxf>
  </rcc>
  <rcc rId="2510" sId="1">
    <oc r="A3190">
      <v>3198</v>
    </oc>
    <nc r="A3190">
      <v>3188</v>
    </nc>
  </rcc>
  <rcc rId="2511" sId="1" odxf="1" dxf="1">
    <oc r="A3191">
      <v>3199</v>
    </oc>
    <nc r="A3191">
      <v>3189</v>
    </nc>
    <odxf>
      <border outline="0">
        <top style="thin">
          <color indexed="64"/>
        </top>
      </border>
    </odxf>
    <ndxf>
      <border outline="0">
        <top/>
      </border>
    </ndxf>
  </rcc>
  <rcc rId="2512" sId="1">
    <oc r="A3192">
      <v>3200</v>
    </oc>
    <nc r="A3192">
      <v>3190</v>
    </nc>
  </rcc>
  <rcc rId="2513" sId="1" odxf="1" dxf="1">
    <oc r="A3193">
      <v>3201</v>
    </oc>
    <nc r="A3193">
      <v>3191</v>
    </nc>
    <odxf>
      <border outline="0">
        <top style="thin">
          <color indexed="64"/>
        </top>
      </border>
    </odxf>
    <ndxf>
      <border outline="0">
        <top/>
      </border>
    </ndxf>
  </rcc>
  <rcc rId="2514" sId="1">
    <oc r="A3194">
      <v>3202</v>
    </oc>
    <nc r="A3194">
      <v>3192</v>
    </nc>
  </rcc>
  <rcc rId="2515" sId="1" odxf="1" dxf="1">
    <oc r="A3195">
      <v>3203</v>
    </oc>
    <nc r="A3195">
      <v>3193</v>
    </nc>
    <odxf>
      <border outline="0">
        <top style="thin">
          <color indexed="64"/>
        </top>
      </border>
    </odxf>
    <ndxf>
      <border outline="0">
        <top/>
      </border>
    </ndxf>
  </rcc>
  <rcc rId="2516" sId="1">
    <oc r="A3196">
      <v>3204</v>
    </oc>
    <nc r="A3196">
      <v>3194</v>
    </nc>
  </rcc>
  <rcc rId="2517" sId="1" odxf="1" dxf="1">
    <oc r="A3197">
      <v>3205</v>
    </oc>
    <nc r="A3197">
      <v>3195</v>
    </nc>
    <odxf>
      <border outline="0">
        <top style="thin">
          <color indexed="64"/>
        </top>
      </border>
    </odxf>
    <ndxf>
      <border outline="0">
        <top/>
      </border>
    </ndxf>
  </rcc>
  <rcc rId="2518" sId="1">
    <oc r="A3198">
      <v>3206</v>
    </oc>
    <nc r="A3198">
      <v>3196</v>
    </nc>
  </rcc>
  <rcc rId="2519" sId="1" odxf="1" dxf="1">
    <oc r="A3199">
      <v>3207</v>
    </oc>
    <nc r="A3199">
      <v>3197</v>
    </nc>
    <odxf>
      <border outline="0">
        <top style="thin">
          <color indexed="64"/>
        </top>
      </border>
    </odxf>
    <ndxf>
      <border outline="0">
        <top/>
      </border>
    </ndxf>
  </rcc>
  <rcc rId="2520" sId="1">
    <oc r="A3200">
      <v>3208</v>
    </oc>
    <nc r="A3200">
      <v>3198</v>
    </nc>
  </rcc>
  <rcc rId="2521" sId="1" odxf="1" dxf="1">
    <oc r="A3201">
      <v>3209</v>
    </oc>
    <nc r="A3201">
      <v>3199</v>
    </nc>
    <odxf>
      <border outline="0">
        <top style="thin">
          <color indexed="64"/>
        </top>
      </border>
    </odxf>
    <ndxf>
      <border outline="0">
        <top/>
      </border>
    </ndxf>
  </rcc>
  <rcc rId="2522" sId="1">
    <oc r="A3202">
      <v>3210</v>
    </oc>
    <nc r="A3202">
      <v>3200</v>
    </nc>
  </rcc>
  <rcc rId="2523" sId="1" odxf="1" dxf="1">
    <oc r="A3203">
      <v>3211</v>
    </oc>
    <nc r="A3203">
      <v>3201</v>
    </nc>
    <odxf>
      <border outline="0">
        <top style="thin">
          <color indexed="64"/>
        </top>
      </border>
    </odxf>
    <ndxf>
      <border outline="0">
        <top/>
      </border>
    </ndxf>
  </rcc>
  <rcc rId="2524" sId="1">
    <oc r="A3204">
      <v>3212</v>
    </oc>
    <nc r="A3204">
      <v>3202</v>
    </nc>
  </rcc>
  <rcc rId="2525" sId="1" odxf="1" dxf="1">
    <oc r="A3205">
      <v>3213</v>
    </oc>
    <nc r="A3205">
      <v>3203</v>
    </nc>
    <odxf>
      <border outline="0">
        <top style="thin">
          <color indexed="64"/>
        </top>
      </border>
    </odxf>
    <ndxf>
      <border outline="0">
        <top/>
      </border>
    </ndxf>
  </rcc>
  <rcc rId="2526" sId="1">
    <oc r="A3206">
      <v>3214</v>
    </oc>
    <nc r="A3206">
      <v>3204</v>
    </nc>
  </rcc>
  <rcc rId="2527" sId="1" odxf="1" dxf="1">
    <oc r="A3207">
      <v>3215</v>
    </oc>
    <nc r="A3207">
      <v>3205</v>
    </nc>
    <odxf>
      <border outline="0">
        <top style="thin">
          <color indexed="64"/>
        </top>
      </border>
    </odxf>
    <ndxf>
      <border outline="0">
        <top/>
      </border>
    </ndxf>
  </rcc>
  <rcc rId="2528" sId="1">
    <oc r="A3208">
      <v>3216</v>
    </oc>
    <nc r="A3208">
      <v>3206</v>
    </nc>
  </rcc>
  <rcc rId="2529" sId="1" odxf="1" dxf="1">
    <oc r="A3209">
      <v>3217</v>
    </oc>
    <nc r="A3209">
      <v>3207</v>
    </nc>
    <odxf>
      <border outline="0">
        <top style="thin">
          <color indexed="64"/>
        </top>
      </border>
    </odxf>
    <ndxf>
      <border outline="0">
        <top/>
      </border>
    </ndxf>
  </rcc>
  <rcc rId="2530" sId="1">
    <oc r="A3210">
      <v>3218</v>
    </oc>
    <nc r="A3210">
      <v>3208</v>
    </nc>
  </rcc>
  <rcc rId="2531" sId="1" odxf="1" dxf="1">
    <oc r="A3211">
      <v>3219</v>
    </oc>
    <nc r="A3211">
      <v>3209</v>
    </nc>
    <odxf>
      <border outline="0">
        <top style="thin">
          <color indexed="64"/>
        </top>
      </border>
    </odxf>
    <ndxf>
      <border outline="0">
        <top/>
      </border>
    </ndxf>
  </rcc>
  <rcc rId="2532" sId="1">
    <oc r="A3212">
      <v>3220</v>
    </oc>
    <nc r="A3212">
      <v>3210</v>
    </nc>
  </rcc>
  <rcc rId="2533" sId="1" odxf="1" dxf="1">
    <oc r="A3213">
      <v>3221</v>
    </oc>
    <nc r="A3213">
      <v>3211</v>
    </nc>
    <odxf>
      <border outline="0">
        <top style="thin">
          <color indexed="64"/>
        </top>
      </border>
    </odxf>
    <ndxf>
      <border outline="0">
        <top/>
      </border>
    </ndxf>
  </rcc>
  <rcc rId="2534" sId="1">
    <oc r="A3214">
      <v>3222</v>
    </oc>
    <nc r="A3214">
      <v>3212</v>
    </nc>
  </rcc>
  <rcc rId="2535" sId="1" odxf="1" dxf="1">
    <oc r="A3215">
      <v>3223</v>
    </oc>
    <nc r="A3215">
      <v>3213</v>
    </nc>
    <odxf>
      <border outline="0">
        <top style="thin">
          <color indexed="64"/>
        </top>
      </border>
    </odxf>
    <ndxf>
      <border outline="0">
        <top/>
      </border>
    </ndxf>
  </rcc>
  <rcc rId="2536" sId="1">
    <oc r="A3216">
      <v>3224</v>
    </oc>
    <nc r="A3216">
      <v>3214</v>
    </nc>
  </rcc>
  <rcc rId="2537" sId="1" odxf="1" dxf="1">
    <oc r="A3217">
      <v>3225</v>
    </oc>
    <nc r="A3217">
      <v>3215</v>
    </nc>
    <odxf>
      <border outline="0">
        <top style="thin">
          <color indexed="64"/>
        </top>
      </border>
    </odxf>
    <ndxf>
      <border outline="0">
        <top/>
      </border>
    </ndxf>
  </rcc>
  <rcc rId="2538" sId="1">
    <oc r="A3218">
      <v>3226</v>
    </oc>
    <nc r="A3218">
      <v>3216</v>
    </nc>
  </rcc>
  <rcc rId="2539" sId="1" odxf="1" dxf="1">
    <oc r="A3219">
      <v>3227</v>
    </oc>
    <nc r="A3219">
      <v>3217</v>
    </nc>
    <odxf>
      <border outline="0">
        <top style="thin">
          <color indexed="64"/>
        </top>
      </border>
    </odxf>
    <ndxf>
      <border outline="0">
        <top/>
      </border>
    </ndxf>
  </rcc>
  <rcc rId="2540" sId="1">
    <oc r="A3220">
      <v>3228</v>
    </oc>
    <nc r="A3220">
      <v>3218</v>
    </nc>
  </rcc>
  <rcc rId="2541" sId="1" odxf="1" dxf="1">
    <oc r="A3221">
      <v>3229</v>
    </oc>
    <nc r="A3221">
      <v>3219</v>
    </nc>
    <odxf>
      <border outline="0">
        <top style="thin">
          <color indexed="64"/>
        </top>
      </border>
    </odxf>
    <ndxf>
      <border outline="0">
        <top/>
      </border>
    </ndxf>
  </rcc>
  <rcc rId="2542" sId="1">
    <oc r="A3222">
      <v>3230</v>
    </oc>
    <nc r="A3222">
      <v>3220</v>
    </nc>
  </rcc>
  <rcc rId="2543" sId="1" odxf="1" dxf="1">
    <oc r="A3223">
      <v>3231</v>
    </oc>
    <nc r="A3223">
      <v>3221</v>
    </nc>
    <odxf>
      <border outline="0">
        <top style="thin">
          <color indexed="64"/>
        </top>
      </border>
    </odxf>
    <ndxf>
      <border outline="0">
        <top/>
      </border>
    </ndxf>
  </rcc>
  <rcc rId="2544" sId="1">
    <oc r="A3224">
      <v>3232</v>
    </oc>
    <nc r="A3224">
      <v>3222</v>
    </nc>
  </rcc>
  <rcc rId="2545" sId="1" odxf="1" dxf="1">
    <oc r="A3225">
      <v>3233</v>
    </oc>
    <nc r="A3225">
      <v>3223</v>
    </nc>
    <odxf>
      <border outline="0">
        <top style="thin">
          <color indexed="64"/>
        </top>
      </border>
    </odxf>
    <ndxf>
      <border outline="0">
        <top/>
      </border>
    </ndxf>
  </rcc>
  <rcc rId="2546" sId="1">
    <oc r="A3226">
      <v>3234</v>
    </oc>
    <nc r="A3226">
      <v>3224</v>
    </nc>
  </rcc>
  <rcc rId="2547" sId="1" odxf="1" dxf="1">
    <oc r="A3227">
      <v>3235</v>
    </oc>
    <nc r="A3227">
      <v>3225</v>
    </nc>
    <odxf>
      <border outline="0">
        <top style="thin">
          <color indexed="64"/>
        </top>
      </border>
    </odxf>
    <ndxf>
      <border outline="0">
        <top/>
      </border>
    </ndxf>
  </rcc>
  <rcc rId="2548" sId="1">
    <oc r="A3228">
      <v>3236</v>
    </oc>
    <nc r="A3228">
      <v>3226</v>
    </nc>
  </rcc>
  <rcc rId="2549" sId="1" odxf="1" dxf="1">
    <oc r="A3229">
      <v>3237</v>
    </oc>
    <nc r="A3229">
      <v>3227</v>
    </nc>
    <odxf>
      <border outline="0">
        <top style="thin">
          <color indexed="64"/>
        </top>
      </border>
    </odxf>
    <ndxf>
      <border outline="0">
        <top/>
      </border>
    </ndxf>
  </rcc>
  <rcc rId="2550" sId="1">
    <oc r="A3230">
      <v>3238</v>
    </oc>
    <nc r="A3230">
      <v>3228</v>
    </nc>
  </rcc>
  <rcc rId="2551" sId="1" odxf="1" dxf="1">
    <oc r="A3231">
      <v>3239</v>
    </oc>
    <nc r="A3231">
      <v>3229</v>
    </nc>
    <odxf>
      <border outline="0">
        <top style="thin">
          <color indexed="64"/>
        </top>
      </border>
    </odxf>
    <ndxf>
      <border outline="0">
        <top/>
      </border>
    </ndxf>
  </rcc>
  <rcc rId="2552" sId="1">
    <oc r="A3232">
      <v>3240</v>
    </oc>
    <nc r="A3232">
      <v>3230</v>
    </nc>
  </rcc>
  <rcc rId="2553" sId="1" odxf="1" dxf="1">
    <oc r="A3233">
      <v>3241</v>
    </oc>
    <nc r="A3233">
      <v>3231</v>
    </nc>
    <odxf>
      <border outline="0">
        <top style="thin">
          <color indexed="64"/>
        </top>
      </border>
    </odxf>
    <ndxf>
      <border outline="0">
        <top/>
      </border>
    </ndxf>
  </rcc>
  <rcc rId="2554" sId="1">
    <oc r="A3234">
      <v>3242</v>
    </oc>
    <nc r="A3234">
      <v>3232</v>
    </nc>
  </rcc>
  <rcc rId="2555" sId="1" odxf="1" dxf="1">
    <oc r="A3235">
      <v>3243</v>
    </oc>
    <nc r="A3235">
      <v>3233</v>
    </nc>
    <odxf>
      <border outline="0">
        <top style="thin">
          <color indexed="64"/>
        </top>
      </border>
    </odxf>
    <ndxf>
      <border outline="0">
        <top/>
      </border>
    </ndxf>
  </rcc>
  <rcc rId="2556" sId="1">
    <oc r="A3236">
      <v>3244</v>
    </oc>
    <nc r="A3236">
      <v>3234</v>
    </nc>
  </rcc>
  <rcc rId="2557" sId="1" odxf="1" dxf="1">
    <oc r="A3237">
      <v>3245</v>
    </oc>
    <nc r="A3237">
      <v>3235</v>
    </nc>
    <odxf>
      <border outline="0">
        <top style="thin">
          <color indexed="64"/>
        </top>
      </border>
    </odxf>
    <ndxf>
      <border outline="0">
        <top/>
      </border>
    </ndxf>
  </rcc>
  <rcc rId="2558" sId="1">
    <oc r="A3238">
      <v>3246</v>
    </oc>
    <nc r="A3238">
      <v>3236</v>
    </nc>
  </rcc>
  <rcc rId="2559" sId="1" odxf="1" dxf="1">
    <oc r="A3239">
      <v>3247</v>
    </oc>
    <nc r="A3239">
      <v>3237</v>
    </nc>
    <odxf>
      <border outline="0">
        <top style="thin">
          <color indexed="64"/>
        </top>
      </border>
    </odxf>
    <ndxf>
      <border outline="0">
        <top/>
      </border>
    </ndxf>
  </rcc>
  <rcc rId="2560" sId="1">
    <oc r="A3240">
      <v>3248</v>
    </oc>
    <nc r="A3240">
      <v>3238</v>
    </nc>
  </rcc>
  <rcc rId="2561" sId="1" odxf="1" dxf="1">
    <oc r="A3241">
      <v>3249</v>
    </oc>
    <nc r="A3241">
      <v>3239</v>
    </nc>
    <odxf>
      <border outline="0">
        <top style="thin">
          <color indexed="64"/>
        </top>
      </border>
    </odxf>
    <ndxf>
      <border outline="0">
        <top/>
      </border>
    </ndxf>
  </rcc>
  <rcc rId="2562" sId="1">
    <oc r="A3242">
      <v>3250</v>
    </oc>
    <nc r="A3242">
      <v>3240</v>
    </nc>
  </rcc>
  <rcc rId="2563" sId="1" odxf="1" dxf="1">
    <oc r="A3243">
      <v>3251</v>
    </oc>
    <nc r="A3243">
      <v>3241</v>
    </nc>
    <odxf>
      <border outline="0">
        <top style="thin">
          <color indexed="64"/>
        </top>
      </border>
    </odxf>
    <ndxf>
      <border outline="0">
        <top/>
      </border>
    </ndxf>
  </rcc>
  <rcc rId="2564" sId="1">
    <oc r="A3244">
      <v>3252</v>
    </oc>
    <nc r="A3244">
      <v>3242</v>
    </nc>
  </rcc>
  <rcc rId="2565" sId="1" odxf="1" dxf="1">
    <oc r="A3245">
      <v>3253</v>
    </oc>
    <nc r="A3245">
      <v>3243</v>
    </nc>
    <odxf>
      <border outline="0">
        <top style="thin">
          <color indexed="64"/>
        </top>
      </border>
    </odxf>
    <ndxf>
      <border outline="0">
        <top/>
      </border>
    </ndxf>
  </rcc>
  <rcc rId="2566" sId="1">
    <oc r="A3246">
      <v>3254</v>
    </oc>
    <nc r="A3246">
      <v>3244</v>
    </nc>
  </rcc>
  <rcc rId="2567" sId="1" odxf="1" dxf="1">
    <oc r="A3247">
      <v>3255</v>
    </oc>
    <nc r="A3247">
      <v>3245</v>
    </nc>
    <odxf>
      <border outline="0">
        <top style="thin">
          <color indexed="64"/>
        </top>
      </border>
    </odxf>
    <ndxf>
      <border outline="0">
        <top/>
      </border>
    </ndxf>
  </rcc>
  <rcc rId="2568" sId="1">
    <oc r="A3248">
      <v>3256</v>
    </oc>
    <nc r="A3248">
      <v>3246</v>
    </nc>
  </rcc>
  <rcc rId="2569" sId="1" odxf="1" dxf="1">
    <oc r="A3249">
      <v>3257</v>
    </oc>
    <nc r="A3249">
      <v>3247</v>
    </nc>
    <odxf>
      <border outline="0">
        <top style="thin">
          <color indexed="64"/>
        </top>
      </border>
    </odxf>
    <ndxf>
      <border outline="0">
        <top/>
      </border>
    </ndxf>
  </rcc>
  <rcc rId="2570" sId="1">
    <oc r="A3250">
      <v>3258</v>
    </oc>
    <nc r="A3250">
      <v>3248</v>
    </nc>
  </rcc>
  <rcc rId="2571" sId="1" odxf="1" dxf="1">
    <oc r="A3251">
      <v>3259</v>
    </oc>
    <nc r="A3251">
      <v>3249</v>
    </nc>
    <odxf>
      <border outline="0">
        <top style="thin">
          <color indexed="64"/>
        </top>
      </border>
    </odxf>
    <ndxf>
      <border outline="0">
        <top/>
      </border>
    </ndxf>
  </rcc>
  <rcc rId="2572" sId="1">
    <oc r="A3252">
      <v>3260</v>
    </oc>
    <nc r="A3252">
      <v>3250</v>
    </nc>
  </rcc>
  <rcc rId="2573" sId="1" odxf="1" dxf="1">
    <oc r="A3253">
      <v>3261</v>
    </oc>
    <nc r="A3253">
      <v>3251</v>
    </nc>
    <odxf>
      <border outline="0">
        <top style="thin">
          <color indexed="64"/>
        </top>
      </border>
    </odxf>
    <ndxf>
      <border outline="0">
        <top/>
      </border>
    </ndxf>
  </rcc>
  <rcc rId="2574" sId="1">
    <oc r="A3254">
      <v>3262</v>
    </oc>
    <nc r="A3254">
      <v>3252</v>
    </nc>
  </rcc>
  <rcc rId="2575" sId="1" odxf="1" dxf="1">
    <oc r="A3255">
      <v>3263</v>
    </oc>
    <nc r="A3255">
      <v>3253</v>
    </nc>
    <odxf>
      <border outline="0">
        <top style="thin">
          <color indexed="64"/>
        </top>
      </border>
    </odxf>
    <ndxf>
      <border outline="0">
        <top/>
      </border>
    </ndxf>
  </rcc>
  <rcc rId="2576" sId="1">
    <oc r="A3256">
      <v>3264</v>
    </oc>
    <nc r="A3256">
      <v>3254</v>
    </nc>
  </rcc>
  <rcc rId="2577" sId="1" odxf="1" dxf="1">
    <oc r="A3257">
      <v>3265</v>
    </oc>
    <nc r="A3257">
      <v>3255</v>
    </nc>
    <odxf>
      <border outline="0">
        <top style="thin">
          <color indexed="64"/>
        </top>
      </border>
    </odxf>
    <ndxf>
      <border outline="0">
        <top/>
      </border>
    </ndxf>
  </rcc>
  <rcc rId="2578" sId="1">
    <oc r="A3258">
      <v>3266</v>
    </oc>
    <nc r="A3258">
      <v>3256</v>
    </nc>
  </rcc>
  <rcc rId="2579" sId="1" odxf="1" dxf="1">
    <oc r="A3259">
      <v>3267</v>
    </oc>
    <nc r="A3259">
      <v>3257</v>
    </nc>
    <odxf>
      <border outline="0">
        <top style="thin">
          <color indexed="64"/>
        </top>
      </border>
    </odxf>
    <ndxf>
      <border outline="0">
        <top/>
      </border>
    </ndxf>
  </rcc>
  <rcc rId="2580" sId="1">
    <oc r="A3260">
      <v>3268</v>
    </oc>
    <nc r="A3260">
      <v>3258</v>
    </nc>
  </rcc>
  <rcc rId="2581" sId="1" odxf="1" dxf="1">
    <oc r="A3261">
      <v>3269</v>
    </oc>
    <nc r="A3261">
      <v>3259</v>
    </nc>
    <odxf>
      <border outline="0">
        <top style="thin">
          <color indexed="64"/>
        </top>
      </border>
    </odxf>
    <ndxf>
      <border outline="0">
        <top/>
      </border>
    </ndxf>
  </rcc>
  <rcc rId="2582" sId="1">
    <oc r="A3262">
      <v>3270</v>
    </oc>
    <nc r="A3262">
      <v>3260</v>
    </nc>
  </rcc>
  <rcc rId="2583" sId="1" odxf="1" dxf="1">
    <oc r="A3263">
      <v>3271</v>
    </oc>
    <nc r="A3263">
      <v>3261</v>
    </nc>
    <odxf>
      <border outline="0">
        <top style="thin">
          <color indexed="64"/>
        </top>
      </border>
    </odxf>
    <ndxf>
      <border outline="0">
        <top/>
      </border>
    </ndxf>
  </rcc>
  <rcc rId="2584" sId="1">
    <oc r="A3264">
      <v>3272</v>
    </oc>
    <nc r="A3264">
      <v>3262</v>
    </nc>
  </rcc>
  <rcc rId="2585" sId="1" odxf="1" dxf="1">
    <oc r="A3265">
      <v>3273</v>
    </oc>
    <nc r="A3265">
      <v>3263</v>
    </nc>
    <odxf>
      <border outline="0">
        <top style="thin">
          <color indexed="64"/>
        </top>
      </border>
    </odxf>
    <ndxf>
      <border outline="0">
        <top/>
      </border>
    </ndxf>
  </rcc>
  <rcc rId="2586" sId="1">
    <oc r="A3266">
      <v>3274</v>
    </oc>
    <nc r="A3266">
      <v>3264</v>
    </nc>
  </rcc>
  <rcc rId="2587" sId="1" odxf="1" dxf="1">
    <oc r="A3267">
      <v>3275</v>
    </oc>
    <nc r="A3267">
      <v>3265</v>
    </nc>
    <odxf>
      <border outline="0">
        <top style="thin">
          <color indexed="64"/>
        </top>
      </border>
    </odxf>
    <ndxf>
      <border outline="0">
        <top/>
      </border>
    </ndxf>
  </rcc>
  <rcc rId="2588" sId="1">
    <oc r="A3268">
      <v>3276</v>
    </oc>
    <nc r="A3268">
      <v>3266</v>
    </nc>
  </rcc>
  <rcc rId="2589" sId="1" odxf="1" dxf="1">
    <oc r="A3269">
      <v>3277</v>
    </oc>
    <nc r="A3269">
      <v>3267</v>
    </nc>
    <odxf>
      <border outline="0">
        <top style="thin">
          <color indexed="64"/>
        </top>
      </border>
    </odxf>
    <ndxf>
      <border outline="0">
        <top/>
      </border>
    </ndxf>
  </rcc>
  <rcc rId="2590" sId="1">
    <oc r="A3270">
      <v>3278</v>
    </oc>
    <nc r="A3270">
      <v>3268</v>
    </nc>
  </rcc>
  <rcc rId="2591" sId="1" odxf="1" dxf="1">
    <oc r="A3271">
      <v>3279</v>
    </oc>
    <nc r="A3271">
      <v>3269</v>
    </nc>
    <odxf>
      <border outline="0">
        <top style="thin">
          <color indexed="64"/>
        </top>
      </border>
    </odxf>
    <ndxf>
      <border outline="0">
        <top/>
      </border>
    </ndxf>
  </rcc>
  <rcc rId="2592" sId="1">
    <oc r="A3272">
      <v>3280</v>
    </oc>
    <nc r="A3272">
      <v>3270</v>
    </nc>
  </rcc>
  <rcc rId="2593" sId="1" odxf="1" dxf="1">
    <oc r="A3273">
      <v>3281</v>
    </oc>
    <nc r="A3273">
      <v>3271</v>
    </nc>
    <odxf>
      <border outline="0">
        <top style="thin">
          <color indexed="64"/>
        </top>
      </border>
    </odxf>
    <ndxf>
      <border outline="0">
        <top/>
      </border>
    </ndxf>
  </rcc>
  <rcc rId="2594" sId="1">
    <oc r="A3274">
      <v>3282</v>
    </oc>
    <nc r="A3274">
      <v>3272</v>
    </nc>
  </rcc>
  <rcc rId="2595" sId="1" odxf="1" dxf="1">
    <oc r="A3275">
      <v>3283</v>
    </oc>
    <nc r="A3275">
      <v>3273</v>
    </nc>
    <odxf>
      <border outline="0">
        <top style="thin">
          <color indexed="64"/>
        </top>
      </border>
    </odxf>
    <ndxf>
      <border outline="0">
        <top/>
      </border>
    </ndxf>
  </rcc>
  <rcc rId="2596" sId="1">
    <oc r="A3276">
      <v>3284</v>
    </oc>
    <nc r="A3276">
      <v>3274</v>
    </nc>
  </rcc>
  <rcc rId="2597" sId="1" odxf="1" dxf="1">
    <oc r="A3277">
      <v>3285</v>
    </oc>
    <nc r="A3277">
      <v>3275</v>
    </nc>
    <odxf>
      <border outline="0">
        <top style="thin">
          <color indexed="64"/>
        </top>
      </border>
    </odxf>
    <ndxf>
      <border outline="0">
        <top/>
      </border>
    </ndxf>
  </rcc>
  <rcc rId="2598" sId="1">
    <oc r="A3278">
      <v>3286</v>
    </oc>
    <nc r="A3278">
      <v>3276</v>
    </nc>
  </rcc>
  <rcc rId="2599" sId="1" odxf="1" dxf="1">
    <oc r="A3279">
      <v>3287</v>
    </oc>
    <nc r="A3279">
      <v>3277</v>
    </nc>
    <odxf>
      <border outline="0">
        <top style="thin">
          <color indexed="64"/>
        </top>
      </border>
    </odxf>
    <ndxf>
      <border outline="0">
        <top/>
      </border>
    </ndxf>
  </rcc>
  <rcc rId="2600" sId="1">
    <oc r="A3280">
      <v>3288</v>
    </oc>
    <nc r="A3280">
      <v>3278</v>
    </nc>
  </rcc>
  <rcc rId="2601" sId="1" odxf="1" dxf="1">
    <oc r="A3281">
      <v>3289</v>
    </oc>
    <nc r="A3281">
      <v>3279</v>
    </nc>
    <odxf>
      <border outline="0">
        <top style="thin">
          <color indexed="64"/>
        </top>
      </border>
    </odxf>
    <ndxf>
      <border outline="0">
        <top/>
      </border>
    </ndxf>
  </rcc>
  <rcc rId="2602" sId="1">
    <oc r="A3282">
      <v>3290</v>
    </oc>
    <nc r="A3282">
      <v>3280</v>
    </nc>
  </rcc>
  <rcc rId="2603" sId="1" odxf="1" dxf="1">
    <oc r="A3283">
      <v>3291</v>
    </oc>
    <nc r="A3283">
      <v>3281</v>
    </nc>
    <odxf>
      <border outline="0">
        <top style="thin">
          <color indexed="64"/>
        </top>
      </border>
    </odxf>
    <ndxf>
      <border outline="0">
        <top/>
      </border>
    </ndxf>
  </rcc>
  <rcc rId="2604" sId="1">
    <oc r="A3284">
      <v>3292</v>
    </oc>
    <nc r="A3284">
      <v>3282</v>
    </nc>
  </rcc>
  <rcc rId="2605" sId="1" odxf="1" dxf="1">
    <oc r="A3285">
      <v>3293</v>
    </oc>
    <nc r="A3285">
      <v>3283</v>
    </nc>
    <odxf>
      <border outline="0">
        <top style="thin">
          <color indexed="64"/>
        </top>
      </border>
    </odxf>
    <ndxf>
      <border outline="0">
        <top/>
      </border>
    </ndxf>
  </rcc>
  <rcc rId="2606" sId="1">
    <oc r="A3286">
      <v>3294</v>
    </oc>
    <nc r="A3286">
      <v>3284</v>
    </nc>
  </rcc>
  <rcc rId="2607" sId="1" odxf="1" dxf="1">
    <oc r="A3287">
      <v>3295</v>
    </oc>
    <nc r="A3287">
      <v>3285</v>
    </nc>
    <odxf>
      <border outline="0">
        <top style="thin">
          <color indexed="64"/>
        </top>
      </border>
    </odxf>
    <ndxf>
      <border outline="0">
        <top/>
      </border>
    </ndxf>
  </rcc>
  <rcc rId="2608" sId="1">
    <oc r="A3288">
      <v>3296</v>
    </oc>
    <nc r="A3288">
      <v>3286</v>
    </nc>
  </rcc>
  <rcc rId="2609" sId="1" odxf="1" dxf="1">
    <oc r="A3289">
      <v>3297</v>
    </oc>
    <nc r="A3289">
      <v>3287</v>
    </nc>
    <odxf>
      <border outline="0">
        <top style="thin">
          <color indexed="64"/>
        </top>
      </border>
    </odxf>
    <ndxf>
      <border outline="0">
        <top/>
      </border>
    </ndxf>
  </rcc>
  <rcc rId="2610" sId="1">
    <oc r="A3290">
      <v>3298</v>
    </oc>
    <nc r="A3290">
      <v>3288</v>
    </nc>
  </rcc>
  <rcc rId="2611" sId="1" odxf="1" dxf="1">
    <oc r="A3291">
      <v>3299</v>
    </oc>
    <nc r="A3291">
      <v>3289</v>
    </nc>
    <odxf>
      <border outline="0">
        <top style="thin">
          <color indexed="64"/>
        </top>
      </border>
    </odxf>
    <ndxf>
      <border outline="0">
        <top/>
      </border>
    </ndxf>
  </rcc>
  <rcc rId="2612" sId="1">
    <oc r="A3292">
      <v>3300</v>
    </oc>
    <nc r="A3292">
      <v>3290</v>
    </nc>
  </rcc>
  <rcc rId="2613" sId="1" odxf="1" dxf="1">
    <oc r="A3293">
      <v>3301</v>
    </oc>
    <nc r="A3293">
      <v>3291</v>
    </nc>
    <odxf>
      <border outline="0">
        <top style="thin">
          <color indexed="64"/>
        </top>
      </border>
    </odxf>
    <ndxf>
      <border outline="0">
        <top/>
      </border>
    </ndxf>
  </rcc>
  <rcc rId="2614" sId="1">
    <oc r="A3294">
      <v>3302</v>
    </oc>
    <nc r="A3294">
      <v>3292</v>
    </nc>
  </rcc>
  <rcc rId="2615" sId="1" odxf="1" dxf="1">
    <oc r="A3295">
      <v>3303</v>
    </oc>
    <nc r="A3295">
      <v>3293</v>
    </nc>
    <odxf>
      <border outline="0">
        <top style="thin">
          <color indexed="64"/>
        </top>
      </border>
    </odxf>
    <ndxf>
      <border outline="0">
        <top/>
      </border>
    </ndxf>
  </rcc>
  <rcc rId="2616" sId="1">
    <oc r="A3296">
      <v>3304</v>
    </oc>
    <nc r="A3296">
      <v>3294</v>
    </nc>
  </rcc>
  <rcc rId="2617" sId="1" odxf="1" dxf="1">
    <oc r="A3297">
      <v>3305</v>
    </oc>
    <nc r="A3297">
      <v>3295</v>
    </nc>
    <odxf>
      <border outline="0">
        <top style="thin">
          <color indexed="64"/>
        </top>
      </border>
    </odxf>
    <ndxf>
      <border outline="0">
        <top/>
      </border>
    </ndxf>
  </rcc>
  <rcc rId="2618" sId="1">
    <oc r="A3298">
      <v>3306</v>
    </oc>
    <nc r="A3298">
      <v>3296</v>
    </nc>
  </rcc>
  <rcc rId="2619" sId="1" odxf="1" dxf="1">
    <oc r="A3299">
      <v>3307</v>
    </oc>
    <nc r="A3299">
      <v>3297</v>
    </nc>
    <odxf>
      <border outline="0">
        <top style="thin">
          <color indexed="64"/>
        </top>
      </border>
    </odxf>
    <ndxf>
      <border outline="0">
        <top/>
      </border>
    </ndxf>
  </rcc>
  <rcc rId="2620" sId="1">
    <oc r="A3300">
      <v>3308</v>
    </oc>
    <nc r="A3300">
      <v>3298</v>
    </nc>
  </rcc>
  <rcc rId="2621" sId="1" odxf="1" dxf="1">
    <oc r="A3301">
      <v>3309</v>
    </oc>
    <nc r="A3301">
      <v>3299</v>
    </nc>
    <odxf>
      <border outline="0">
        <top style="thin">
          <color indexed="64"/>
        </top>
      </border>
    </odxf>
    <ndxf>
      <border outline="0">
        <top/>
      </border>
    </ndxf>
  </rcc>
  <rcc rId="2622" sId="1">
    <oc r="A3302">
      <v>3310</v>
    </oc>
    <nc r="A3302">
      <v>3300</v>
    </nc>
  </rcc>
  <rcc rId="2623" sId="1" odxf="1" dxf="1">
    <oc r="A3303">
      <v>3311</v>
    </oc>
    <nc r="A3303">
      <v>3301</v>
    </nc>
    <odxf>
      <border outline="0">
        <top style="thin">
          <color indexed="64"/>
        </top>
      </border>
    </odxf>
    <ndxf>
      <border outline="0">
        <top/>
      </border>
    </ndxf>
  </rcc>
  <rcc rId="2624" sId="1">
    <oc r="A3304">
      <v>3312</v>
    </oc>
    <nc r="A3304">
      <v>3302</v>
    </nc>
  </rcc>
  <rcc rId="2625" sId="1" odxf="1" dxf="1">
    <oc r="A3305">
      <v>3313</v>
    </oc>
    <nc r="A3305">
      <v>3303</v>
    </nc>
    <odxf>
      <border outline="0">
        <top style="thin">
          <color indexed="64"/>
        </top>
      </border>
    </odxf>
    <ndxf>
      <border outline="0">
        <top/>
      </border>
    </ndxf>
  </rcc>
  <rcc rId="2626" sId="1">
    <oc r="A3306">
      <v>3314</v>
    </oc>
    <nc r="A3306">
      <v>3304</v>
    </nc>
  </rcc>
  <rcc rId="2627" sId="1" odxf="1" dxf="1">
    <oc r="A3307">
      <v>3315</v>
    </oc>
    <nc r="A3307">
      <v>3305</v>
    </nc>
    <odxf>
      <border outline="0">
        <top style="thin">
          <color indexed="64"/>
        </top>
      </border>
    </odxf>
    <ndxf>
      <border outline="0">
        <top/>
      </border>
    </ndxf>
  </rcc>
  <rcc rId="2628" sId="1">
    <oc r="A3308">
      <v>3316</v>
    </oc>
    <nc r="A3308">
      <v>3306</v>
    </nc>
  </rcc>
  <rcc rId="2629" sId="1" odxf="1" dxf="1">
    <oc r="A3309">
      <v>3317</v>
    </oc>
    <nc r="A3309">
      <v>3307</v>
    </nc>
    <odxf>
      <border outline="0">
        <top style="thin">
          <color indexed="64"/>
        </top>
      </border>
    </odxf>
    <ndxf>
      <border outline="0">
        <top/>
      </border>
    </ndxf>
  </rcc>
  <rcc rId="2630" sId="1">
    <oc r="A3310">
      <v>3318</v>
    </oc>
    <nc r="A3310">
      <v>3308</v>
    </nc>
  </rcc>
  <rcc rId="2631" sId="1" odxf="1" dxf="1">
    <oc r="A3311">
      <v>3319</v>
    </oc>
    <nc r="A3311">
      <v>3309</v>
    </nc>
    <odxf>
      <border outline="0">
        <top style="thin">
          <color indexed="64"/>
        </top>
      </border>
    </odxf>
    <ndxf>
      <border outline="0">
        <top/>
      </border>
    </ndxf>
  </rcc>
  <rcc rId="2632" sId="1">
    <oc r="A3312">
      <v>3320</v>
    </oc>
    <nc r="A3312">
      <v>3310</v>
    </nc>
  </rcc>
  <rcc rId="2633" sId="1" odxf="1" dxf="1">
    <oc r="A3313">
      <v>3321</v>
    </oc>
    <nc r="A3313">
      <v>3311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634" sId="1">
    <oc r="A3314">
      <v>3322</v>
    </oc>
    <nc r="A3314">
      <v>3312</v>
    </nc>
  </rcc>
  <rcc rId="2635" sId="1" odxf="1" dxf="1">
    <oc r="A3315">
      <v>3323</v>
    </oc>
    <nc r="A3315">
      <v>3313</v>
    </nc>
    <odxf>
      <border outline="0">
        <top style="thin">
          <color indexed="64"/>
        </top>
      </border>
    </odxf>
    <ndxf>
      <border outline="0">
        <top/>
      </border>
    </ndxf>
  </rcc>
  <rcc rId="2636" sId="1">
    <oc r="A3316">
      <v>3324</v>
    </oc>
    <nc r="A3316">
      <v>3314</v>
    </nc>
  </rcc>
  <rcc rId="2637" sId="1" odxf="1" dxf="1">
    <oc r="A3317">
      <v>3325</v>
    </oc>
    <nc r="A3317">
      <v>3315</v>
    </nc>
    <odxf>
      <border outline="0">
        <top style="thin">
          <color indexed="64"/>
        </top>
      </border>
    </odxf>
    <ndxf>
      <border outline="0">
        <top/>
      </border>
    </ndxf>
  </rcc>
  <rcc rId="2638" sId="1">
    <oc r="A3318">
      <v>3326</v>
    </oc>
    <nc r="A3318">
      <v>3316</v>
    </nc>
  </rcc>
  <rcc rId="2639" sId="1" odxf="1" dxf="1">
    <oc r="A3319">
      <v>3327</v>
    </oc>
    <nc r="A3319">
      <v>3317</v>
    </nc>
    <odxf>
      <border outline="0">
        <top style="thin">
          <color indexed="64"/>
        </top>
      </border>
    </odxf>
    <ndxf>
      <border outline="0">
        <top/>
      </border>
    </ndxf>
  </rcc>
  <rcc rId="2640" sId="1">
    <oc r="A3320">
      <v>3328</v>
    </oc>
    <nc r="A3320">
      <v>3318</v>
    </nc>
  </rcc>
  <rcc rId="2641" sId="1" odxf="1" dxf="1">
    <oc r="A3321">
      <v>3329</v>
    </oc>
    <nc r="A3321">
      <v>3319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642" sId="1">
    <oc r="A3322">
      <v>3330</v>
    </oc>
    <nc r="A3322">
      <v>3320</v>
    </nc>
  </rcc>
  <rcc rId="2643" sId="1" odxf="1" dxf="1">
    <oc r="A3323">
      <v>3331</v>
    </oc>
    <nc r="A3323">
      <v>3321</v>
    </nc>
    <odxf>
      <border outline="0">
        <top style="thin">
          <color indexed="64"/>
        </top>
      </border>
    </odxf>
    <ndxf>
      <border outline="0">
        <top/>
      </border>
    </ndxf>
  </rcc>
  <rcc rId="2644" sId="1" odxf="1" dxf="1">
    <oc r="A3324">
      <v>3332</v>
    </oc>
    <nc r="A3324">
      <v>3322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45" sId="1" odxf="1" dxf="1">
    <oc r="A3325">
      <v>3333</v>
    </oc>
    <nc r="A3325">
      <v>3323</v>
    </nc>
    <odxf>
      <border outline="0">
        <top style="thin">
          <color indexed="64"/>
        </top>
      </border>
    </odxf>
    <ndxf>
      <border outline="0">
        <top/>
      </border>
    </ndxf>
  </rcc>
  <rcc rId="2646" sId="1">
    <oc r="A3326">
      <v>3334</v>
    </oc>
    <nc r="A3326">
      <v>3324</v>
    </nc>
  </rcc>
  <rcc rId="2647" sId="1" odxf="1" dxf="1">
    <oc r="A3327">
      <v>3335</v>
    </oc>
    <nc r="A3327">
      <v>3325</v>
    </nc>
    <odxf>
      <border outline="0">
        <top style="thin">
          <color indexed="64"/>
        </top>
      </border>
    </odxf>
    <ndxf>
      <border outline="0">
        <top/>
      </border>
    </ndxf>
  </rcc>
  <rcc rId="2648" sId="1">
    <oc r="A3328">
      <v>3336</v>
    </oc>
    <nc r="A3328">
      <v>3326</v>
    </nc>
  </rcc>
  <rcc rId="2649" sId="1" odxf="1" dxf="1">
    <oc r="A3329">
      <v>3337</v>
    </oc>
    <nc r="A3329">
      <v>3327</v>
    </nc>
    <odxf>
      <border outline="0">
        <top style="thin">
          <color indexed="64"/>
        </top>
      </border>
    </odxf>
    <ndxf>
      <border outline="0">
        <top/>
      </border>
    </ndxf>
  </rcc>
  <rcc rId="2650" sId="1">
    <oc r="A3330">
      <v>3338</v>
    </oc>
    <nc r="A3330">
      <v>3328</v>
    </nc>
  </rcc>
  <rcc rId="2651" sId="1" odxf="1" dxf="1">
    <oc r="A3331">
      <v>3339</v>
    </oc>
    <nc r="A3331">
      <v>3329</v>
    </nc>
    <odxf>
      <border outline="0">
        <top style="thin">
          <color indexed="64"/>
        </top>
      </border>
    </odxf>
    <ndxf>
      <border outline="0">
        <top/>
      </border>
    </ndxf>
  </rcc>
  <rcc rId="2652" sId="1">
    <oc r="A3332">
      <v>3340</v>
    </oc>
    <nc r="A3332">
      <v>3330</v>
    </nc>
  </rcc>
  <rcc rId="2653" sId="1" odxf="1" dxf="1">
    <oc r="A3333">
      <v>3341</v>
    </oc>
    <nc r="A3333">
      <v>3331</v>
    </nc>
    <odxf>
      <border outline="0">
        <top style="thin">
          <color indexed="64"/>
        </top>
      </border>
    </odxf>
    <ndxf>
      <border outline="0">
        <top/>
      </border>
    </ndxf>
  </rcc>
  <rcc rId="2654" sId="1">
    <oc r="A3334">
      <v>3343</v>
    </oc>
    <nc r="A3334">
      <v>3332</v>
    </nc>
  </rcc>
  <rcc rId="2655" sId="1" odxf="1" dxf="1">
    <oc r="A3335">
      <v>3344</v>
    </oc>
    <nc r="A3335">
      <v>3333</v>
    </nc>
    <odxf>
      <border outline="0">
        <top style="thin">
          <color indexed="64"/>
        </top>
      </border>
    </odxf>
    <ndxf>
      <border outline="0">
        <top/>
      </border>
    </ndxf>
  </rcc>
  <rcc rId="2656" sId="1">
    <oc r="A3336">
      <v>3345</v>
    </oc>
    <nc r="A3336">
      <v>3334</v>
    </nc>
  </rcc>
  <rcc rId="2657" sId="1" odxf="1" dxf="1">
    <oc r="A3337">
      <v>3346</v>
    </oc>
    <nc r="A3337">
      <v>3335</v>
    </nc>
    <odxf>
      <border outline="0">
        <top style="thin">
          <color indexed="64"/>
        </top>
      </border>
    </odxf>
    <ndxf>
      <border outline="0">
        <top/>
      </border>
    </ndxf>
  </rcc>
  <rcc rId="2658" sId="1">
    <oc r="A3338">
      <v>3347</v>
    </oc>
    <nc r="A3338">
      <v>3336</v>
    </nc>
  </rcc>
  <rcc rId="2659" sId="1" odxf="1" dxf="1">
    <oc r="A3339">
      <v>3348</v>
    </oc>
    <nc r="A3339">
      <v>3337</v>
    </nc>
    <odxf>
      <border outline="0">
        <top style="thin">
          <color indexed="64"/>
        </top>
      </border>
    </odxf>
    <ndxf>
      <border outline="0">
        <top/>
      </border>
    </ndxf>
  </rcc>
  <rcc rId="2660" sId="1">
    <oc r="A3340">
      <v>3349</v>
    </oc>
    <nc r="A3340">
      <v>3338</v>
    </nc>
  </rcc>
  <rcc rId="2661" sId="1" odxf="1" dxf="1">
    <oc r="A3341">
      <v>3350</v>
    </oc>
    <nc r="A3341">
      <v>3339</v>
    </nc>
    <odxf>
      <border outline="0">
        <top style="thin">
          <color indexed="64"/>
        </top>
      </border>
    </odxf>
    <ndxf>
      <border outline="0">
        <top/>
      </border>
    </ndxf>
  </rcc>
  <rcc rId="2662" sId="1">
    <oc r="A3342">
      <v>3351</v>
    </oc>
    <nc r="A3342">
      <v>3340</v>
    </nc>
  </rcc>
  <rcc rId="2663" sId="1" odxf="1" dxf="1">
    <oc r="A3343">
      <v>3352</v>
    </oc>
    <nc r="A3343">
      <v>3341</v>
    </nc>
    <odxf>
      <border outline="0">
        <top style="thin">
          <color indexed="64"/>
        </top>
      </border>
    </odxf>
    <ndxf>
      <border outline="0">
        <top/>
      </border>
    </ndxf>
  </rcc>
  <rcc rId="2664" sId="1">
    <oc r="A3344">
      <v>3353</v>
    </oc>
    <nc r="A3344">
      <v>3342</v>
    </nc>
  </rcc>
  <rcc rId="2665" sId="1" odxf="1" dxf="1">
    <oc r="A3345">
      <v>3354</v>
    </oc>
    <nc r="A3345">
      <v>3343</v>
    </nc>
    <odxf>
      <border outline="0">
        <top style="thin">
          <color indexed="64"/>
        </top>
      </border>
    </odxf>
    <ndxf>
      <border outline="0">
        <top/>
      </border>
    </ndxf>
  </rcc>
  <rcc rId="2666" sId="1">
    <oc r="A3346">
      <v>3355</v>
    </oc>
    <nc r="A3346">
      <v>3344</v>
    </nc>
  </rcc>
  <rcc rId="2667" sId="1" odxf="1" dxf="1">
    <oc r="A3347">
      <v>3356</v>
    </oc>
    <nc r="A3347">
      <v>3345</v>
    </nc>
    <odxf>
      <border outline="0">
        <top style="thin">
          <color indexed="64"/>
        </top>
      </border>
    </odxf>
    <ndxf>
      <border outline="0">
        <top/>
      </border>
    </ndxf>
  </rcc>
  <rcc rId="2668" sId="1">
    <oc r="A3348">
      <v>3357</v>
    </oc>
    <nc r="A3348">
      <v>3346</v>
    </nc>
  </rcc>
  <rcc rId="2669" sId="1" odxf="1" dxf="1">
    <oc r="A3349">
      <v>3358</v>
    </oc>
    <nc r="A3349">
      <v>3347</v>
    </nc>
    <odxf>
      <border outline="0">
        <top style="thin">
          <color indexed="64"/>
        </top>
      </border>
    </odxf>
    <ndxf>
      <border outline="0">
        <top/>
      </border>
    </ndxf>
  </rcc>
  <rcc rId="2670" sId="1">
    <oc r="A3350">
      <v>3359</v>
    </oc>
    <nc r="A3350">
      <v>3348</v>
    </nc>
  </rcc>
  <rcc rId="2671" sId="1" odxf="1" dxf="1">
    <oc r="A3351">
      <v>3360</v>
    </oc>
    <nc r="A3351">
      <v>3349</v>
    </nc>
    <odxf>
      <border outline="0">
        <top style="thin">
          <color indexed="64"/>
        </top>
      </border>
    </odxf>
    <ndxf>
      <border outline="0">
        <top/>
      </border>
    </ndxf>
  </rcc>
  <rcc rId="2672" sId="1">
    <oc r="A3352">
      <v>3361</v>
    </oc>
    <nc r="A3352">
      <v>3350</v>
    </nc>
  </rcc>
  <rcc rId="2673" sId="1" odxf="1" dxf="1">
    <oc r="A3353">
      <v>3362</v>
    </oc>
    <nc r="A3353">
      <v>3351</v>
    </nc>
    <odxf>
      <border outline="0">
        <top style="thin">
          <color indexed="64"/>
        </top>
      </border>
    </odxf>
    <ndxf>
      <border outline="0">
        <top/>
      </border>
    </ndxf>
  </rcc>
  <rcc rId="2674" sId="1">
    <oc r="A3354">
      <v>3363</v>
    </oc>
    <nc r="A3354">
      <v>3352</v>
    </nc>
  </rcc>
  <rcc rId="2675" sId="1" odxf="1" dxf="1">
    <oc r="A3355">
      <v>3364</v>
    </oc>
    <nc r="A3355">
      <v>3353</v>
    </nc>
    <odxf>
      <border outline="0">
        <top style="thin">
          <color indexed="64"/>
        </top>
      </border>
    </odxf>
    <ndxf>
      <border outline="0">
        <top/>
      </border>
    </ndxf>
  </rcc>
  <rcc rId="2676" sId="1">
    <oc r="A3356">
      <v>3365</v>
    </oc>
    <nc r="A3356">
      <v>3354</v>
    </nc>
  </rcc>
  <rcc rId="2677" sId="1" odxf="1" dxf="1">
    <oc r="A3357">
      <v>3366</v>
    </oc>
    <nc r="A3357">
      <v>3355</v>
    </nc>
    <odxf>
      <border outline="0">
        <top style="thin">
          <color indexed="64"/>
        </top>
      </border>
    </odxf>
    <ndxf>
      <border outline="0">
        <top/>
      </border>
    </ndxf>
  </rcc>
  <rcc rId="2678" sId="1">
    <oc r="A3358">
      <v>3367</v>
    </oc>
    <nc r="A3358">
      <v>3356</v>
    </nc>
  </rcc>
  <rcc rId="2679" sId="1" odxf="1" dxf="1">
    <oc r="A3359">
      <v>3368</v>
    </oc>
    <nc r="A3359">
      <v>3357</v>
    </nc>
    <odxf>
      <border outline="0">
        <top style="thin">
          <color indexed="64"/>
        </top>
      </border>
    </odxf>
    <ndxf>
      <border outline="0">
        <top/>
      </border>
    </ndxf>
  </rcc>
  <rcc rId="2680" sId="1">
    <oc r="A3360">
      <v>3369</v>
    </oc>
    <nc r="A3360">
      <v>3358</v>
    </nc>
  </rcc>
  <rcc rId="2681" sId="1" odxf="1" dxf="1">
    <oc r="A3361">
      <v>3370</v>
    </oc>
    <nc r="A3361">
      <v>3359</v>
    </nc>
    <odxf>
      <border outline="0">
        <top style="thin">
          <color indexed="64"/>
        </top>
      </border>
    </odxf>
    <ndxf>
      <border outline="0">
        <top/>
      </border>
    </ndxf>
  </rcc>
  <rcc rId="2682" sId="1">
    <oc r="A3362">
      <v>3371</v>
    </oc>
    <nc r="A3362">
      <v>3360</v>
    </nc>
  </rcc>
  <rcc rId="2683" sId="1" odxf="1" dxf="1">
    <oc r="A3363">
      <v>3372</v>
    </oc>
    <nc r="A3363">
      <v>3361</v>
    </nc>
    <odxf>
      <border outline="0">
        <top style="thin">
          <color indexed="64"/>
        </top>
      </border>
    </odxf>
    <ndxf>
      <border outline="0">
        <top/>
      </border>
    </ndxf>
  </rcc>
  <rcc rId="2684" sId="1">
    <oc r="A3364">
      <v>3373</v>
    </oc>
    <nc r="A3364">
      <v>3362</v>
    </nc>
  </rcc>
  <rcc rId="2685" sId="1" odxf="1" dxf="1">
    <oc r="A3365">
      <v>3374</v>
    </oc>
    <nc r="A3365">
      <v>3363</v>
    </nc>
    <odxf>
      <border outline="0">
        <top style="thin">
          <color indexed="64"/>
        </top>
      </border>
    </odxf>
    <ndxf>
      <border outline="0">
        <top/>
      </border>
    </ndxf>
  </rcc>
  <rcc rId="2686" sId="1">
    <oc r="A3366">
      <v>3375</v>
    </oc>
    <nc r="A3366">
      <v>3364</v>
    </nc>
  </rcc>
  <rcc rId="2687" sId="1" odxf="1" dxf="1">
    <oc r="A3367">
      <v>3376</v>
    </oc>
    <nc r="A3367">
      <v>3365</v>
    </nc>
    <odxf>
      <border outline="0">
        <top style="thin">
          <color indexed="64"/>
        </top>
      </border>
    </odxf>
    <ndxf>
      <border outline="0">
        <top/>
      </border>
    </ndxf>
  </rcc>
  <rcc rId="2688" sId="1">
    <oc r="A3368">
      <v>3377</v>
    </oc>
    <nc r="A3368">
      <v>3366</v>
    </nc>
  </rcc>
  <rcc rId="2689" sId="1" odxf="1" dxf="1">
    <oc r="A3369">
      <v>3378</v>
    </oc>
    <nc r="A3369">
      <v>3367</v>
    </nc>
    <odxf>
      <border outline="0">
        <top style="thin">
          <color indexed="64"/>
        </top>
      </border>
    </odxf>
    <ndxf>
      <border outline="0">
        <top/>
      </border>
    </ndxf>
  </rcc>
  <rcc rId="2690" sId="1">
    <oc r="A3370">
      <v>3379</v>
    </oc>
    <nc r="A3370">
      <v>3368</v>
    </nc>
  </rcc>
  <rcc rId="2691" sId="1" odxf="1" dxf="1">
    <oc r="A3371">
      <v>3380</v>
    </oc>
    <nc r="A3371">
      <v>3369</v>
    </nc>
    <odxf>
      <border outline="0">
        <top style="thin">
          <color indexed="64"/>
        </top>
      </border>
    </odxf>
    <ndxf>
      <border outline="0">
        <top/>
      </border>
    </ndxf>
  </rcc>
  <rcc rId="2692" sId="1">
    <oc r="A3372">
      <v>3381</v>
    </oc>
    <nc r="A3372">
      <v>3370</v>
    </nc>
  </rcc>
  <rcc rId="2693" sId="1" odxf="1" dxf="1">
    <oc r="A3373">
      <v>3382</v>
    </oc>
    <nc r="A3373">
      <v>3371</v>
    </nc>
    <odxf>
      <border outline="0">
        <top style="thin">
          <color indexed="64"/>
        </top>
      </border>
    </odxf>
    <ndxf>
      <border outline="0">
        <top/>
      </border>
    </ndxf>
  </rcc>
  <rcc rId="2694" sId="1">
    <oc r="A3374">
      <v>3383</v>
    </oc>
    <nc r="A3374">
      <v>3372</v>
    </nc>
  </rcc>
  <rcc rId="2695" sId="1" odxf="1" dxf="1">
    <oc r="A3375">
      <v>3384</v>
    </oc>
    <nc r="A3375">
      <v>3373</v>
    </nc>
    <odxf>
      <border outline="0">
        <top style="thin">
          <color indexed="64"/>
        </top>
      </border>
    </odxf>
    <ndxf>
      <border outline="0">
        <top/>
      </border>
    </ndxf>
  </rcc>
  <rcc rId="2696" sId="1">
    <oc r="A3376">
      <v>3385</v>
    </oc>
    <nc r="A3376">
      <v>3374</v>
    </nc>
  </rcc>
  <rcc rId="2697" sId="1" odxf="1" dxf="1">
    <oc r="A3377">
      <v>3386</v>
    </oc>
    <nc r="A3377">
      <v>3375</v>
    </nc>
    <odxf>
      <border outline="0">
        <top style="thin">
          <color indexed="64"/>
        </top>
      </border>
    </odxf>
    <ndxf>
      <border outline="0">
        <top/>
      </border>
    </ndxf>
  </rcc>
  <rcc rId="2698" sId="1">
    <oc r="A3378">
      <v>3387</v>
    </oc>
    <nc r="A3378">
      <v>3376</v>
    </nc>
  </rcc>
  <rcc rId="2699" sId="1" odxf="1" dxf="1">
    <oc r="A3379">
      <v>3388</v>
    </oc>
    <nc r="A3379">
      <v>3377</v>
    </nc>
    <odxf>
      <border outline="0">
        <top style="thin">
          <color indexed="64"/>
        </top>
      </border>
    </odxf>
    <ndxf>
      <border outline="0">
        <top/>
      </border>
    </ndxf>
  </rcc>
  <rcc rId="2700" sId="1">
    <oc r="A3380">
      <v>3389</v>
    </oc>
    <nc r="A3380">
      <v>3378</v>
    </nc>
  </rcc>
  <rcc rId="2701" sId="1" odxf="1" dxf="1">
    <oc r="A3381">
      <v>3390</v>
    </oc>
    <nc r="A3381">
      <v>3379</v>
    </nc>
    <odxf>
      <border outline="0">
        <top style="thin">
          <color indexed="64"/>
        </top>
      </border>
    </odxf>
    <ndxf>
      <border outline="0">
        <top/>
      </border>
    </ndxf>
  </rcc>
  <rcc rId="2702" sId="1">
    <oc r="A3382">
      <v>3391</v>
    </oc>
    <nc r="A3382">
      <v>3380</v>
    </nc>
  </rcc>
  <rcc rId="2703" sId="1" odxf="1" dxf="1">
    <oc r="A3383">
      <v>3392</v>
    </oc>
    <nc r="A3383">
      <v>3381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704" sId="1">
    <oc r="A3384">
      <v>3393</v>
    </oc>
    <nc r="A3384">
      <v>3382</v>
    </nc>
  </rcc>
  <rcc rId="2705" sId="1" odxf="1" dxf="1">
    <oc r="A3385">
      <v>3394</v>
    </oc>
    <nc r="A3385">
      <v>3383</v>
    </nc>
    <odxf>
      <border outline="0">
        <top style="thin">
          <color indexed="64"/>
        </top>
      </border>
    </odxf>
    <ndxf>
      <border outline="0">
        <top/>
      </border>
    </ndxf>
  </rcc>
  <rcc rId="2706" sId="1">
    <oc r="A3386">
      <v>3395</v>
    </oc>
    <nc r="A3386">
      <v>3384</v>
    </nc>
  </rcc>
  <rcc rId="2707" sId="1" odxf="1" dxf="1">
    <oc r="A3387">
      <v>3396</v>
    </oc>
    <nc r="A3387">
      <v>3385</v>
    </nc>
    <odxf>
      <border outline="0">
        <top style="thin">
          <color indexed="64"/>
        </top>
      </border>
    </odxf>
    <ndxf>
      <border outline="0">
        <top/>
      </border>
    </ndxf>
  </rcc>
  <rcc rId="2708" sId="1">
    <oc r="A3388">
      <v>3397</v>
    </oc>
    <nc r="A3388">
      <v>3386</v>
    </nc>
  </rcc>
  <rcc rId="2709" sId="1" odxf="1" dxf="1">
    <oc r="A3389">
      <v>3398</v>
    </oc>
    <nc r="A3389">
      <v>3387</v>
    </nc>
    <odxf>
      <border outline="0">
        <top style="thin">
          <color indexed="64"/>
        </top>
      </border>
    </odxf>
    <ndxf>
      <border outline="0">
        <top/>
      </border>
    </ndxf>
  </rcc>
  <rcc rId="2710" sId="1">
    <oc r="A3390">
      <v>3399</v>
    </oc>
    <nc r="A3390">
      <v>3388</v>
    </nc>
  </rcc>
  <rcc rId="2711" sId="1" odxf="1" dxf="1">
    <oc r="A3391">
      <v>3400</v>
    </oc>
    <nc r="A3391">
      <v>3389</v>
    </nc>
    <odxf>
      <border outline="0">
        <top style="thin">
          <color indexed="64"/>
        </top>
      </border>
    </odxf>
    <ndxf>
      <border outline="0">
        <top/>
      </border>
    </ndxf>
  </rcc>
  <rcc rId="2712" sId="1">
    <oc r="A3392">
      <v>3401</v>
    </oc>
    <nc r="A3392">
      <v>3390</v>
    </nc>
  </rcc>
  <rcc rId="2713" sId="1" odxf="1" dxf="1">
    <oc r="A3393">
      <v>3402</v>
    </oc>
    <nc r="A3393">
      <v>3391</v>
    </nc>
    <odxf>
      <border outline="0">
        <top style="thin">
          <color indexed="64"/>
        </top>
      </border>
    </odxf>
    <ndxf>
      <border outline="0">
        <top/>
      </border>
    </ndxf>
  </rcc>
  <rcc rId="2714" sId="1">
    <oc r="A3394">
      <v>3403</v>
    </oc>
    <nc r="A3394">
      <v>3392</v>
    </nc>
  </rcc>
  <rcc rId="2715" sId="1" odxf="1" dxf="1">
    <oc r="A3395">
      <v>3404</v>
    </oc>
    <nc r="A3395">
      <v>3393</v>
    </nc>
    <odxf>
      <border outline="0">
        <top style="thin">
          <color indexed="64"/>
        </top>
      </border>
    </odxf>
    <ndxf>
      <border outline="0">
        <top/>
      </border>
    </ndxf>
  </rcc>
  <rcc rId="2716" sId="1">
    <oc r="A3396">
      <v>3405</v>
    </oc>
    <nc r="A3396">
      <v>3394</v>
    </nc>
  </rcc>
  <rcc rId="2717" sId="1" odxf="1" dxf="1">
    <oc r="A3397">
      <v>3406</v>
    </oc>
    <nc r="A3397">
      <v>3395</v>
    </nc>
    <odxf>
      <border outline="0">
        <top style="thin">
          <color indexed="64"/>
        </top>
      </border>
    </odxf>
    <ndxf>
      <border outline="0">
        <top/>
      </border>
    </ndxf>
  </rcc>
  <rcc rId="2718" sId="1">
    <oc r="A3398">
      <v>3407</v>
    </oc>
    <nc r="A3398">
      <v>3396</v>
    </nc>
  </rcc>
  <rcc rId="2719" sId="1" odxf="1" dxf="1">
    <oc r="A3399">
      <v>3408</v>
    </oc>
    <nc r="A3399">
      <v>3397</v>
    </nc>
    <odxf>
      <border outline="0">
        <top style="thin">
          <color indexed="64"/>
        </top>
      </border>
    </odxf>
    <ndxf>
      <border outline="0">
        <top/>
      </border>
    </ndxf>
  </rcc>
  <rcc rId="2720" sId="1">
    <oc r="A3400">
      <v>3409</v>
    </oc>
    <nc r="A3400">
      <v>3398</v>
    </nc>
  </rcc>
  <rcc rId="2721" sId="1" odxf="1" dxf="1">
    <oc r="A3401">
      <v>3410</v>
    </oc>
    <nc r="A3401">
      <v>3399</v>
    </nc>
    <odxf>
      <border outline="0">
        <top style="thin">
          <color indexed="64"/>
        </top>
      </border>
    </odxf>
    <ndxf>
      <border outline="0">
        <top/>
      </border>
    </ndxf>
  </rcc>
  <rcc rId="2722" sId="1">
    <oc r="A3402">
      <v>3411</v>
    </oc>
    <nc r="A3402">
      <v>3400</v>
    </nc>
  </rcc>
  <rcc rId="2723" sId="1" odxf="1" dxf="1">
    <oc r="A3403">
      <v>3412</v>
    </oc>
    <nc r="A3403">
      <v>3401</v>
    </nc>
    <odxf>
      <border outline="0">
        <top style="thin">
          <color indexed="64"/>
        </top>
      </border>
    </odxf>
    <ndxf>
      <border outline="0">
        <top/>
      </border>
    </ndxf>
  </rcc>
  <rcc rId="2724" sId="1">
    <oc r="A3404">
      <v>3413</v>
    </oc>
    <nc r="A3404">
      <v>3402</v>
    </nc>
  </rcc>
  <rcc rId="2725" sId="1" odxf="1" dxf="1">
    <oc r="A3405">
      <v>3414</v>
    </oc>
    <nc r="A3405">
      <v>3403</v>
    </nc>
    <odxf>
      <border outline="0">
        <top style="thin">
          <color indexed="64"/>
        </top>
      </border>
    </odxf>
    <ndxf>
      <border outline="0">
        <top/>
      </border>
    </ndxf>
  </rcc>
  <rcc rId="2726" sId="1">
    <oc r="A3406">
      <v>3415</v>
    </oc>
    <nc r="A3406">
      <v>3404</v>
    </nc>
  </rcc>
  <rcc rId="2727" sId="1" odxf="1" dxf="1">
    <oc r="A3407">
      <v>3416</v>
    </oc>
    <nc r="A3407">
      <v>3405</v>
    </nc>
    <odxf>
      <border outline="0">
        <top style="thin">
          <color indexed="64"/>
        </top>
      </border>
    </odxf>
    <ndxf>
      <border outline="0">
        <top/>
      </border>
    </ndxf>
  </rcc>
  <rcc rId="2728" sId="1">
    <oc r="A3408">
      <v>3417</v>
    </oc>
    <nc r="A3408">
      <v>3406</v>
    </nc>
  </rcc>
  <rcc rId="2729" sId="1" odxf="1" dxf="1">
    <oc r="A3409">
      <v>3418</v>
    </oc>
    <nc r="A3409">
      <v>3407</v>
    </nc>
    <odxf>
      <border outline="0">
        <top style="thin">
          <color indexed="64"/>
        </top>
      </border>
    </odxf>
    <ndxf>
      <border outline="0">
        <top/>
      </border>
    </ndxf>
  </rcc>
  <rcc rId="2730" sId="1">
    <oc r="A3410">
      <v>3419</v>
    </oc>
    <nc r="A3410">
      <v>3408</v>
    </nc>
  </rcc>
  <rcc rId="2731" sId="1" odxf="1" dxf="1">
    <oc r="A3411">
      <v>3420</v>
    </oc>
    <nc r="A3411">
      <v>3409</v>
    </nc>
    <odxf>
      <border outline="0">
        <top style="thin">
          <color indexed="64"/>
        </top>
      </border>
    </odxf>
    <ndxf>
      <border outline="0">
        <top/>
      </border>
    </ndxf>
  </rcc>
  <rcc rId="2732" sId="1">
    <oc r="A3412">
      <v>3421</v>
    </oc>
    <nc r="A3412">
      <v>3410</v>
    </nc>
  </rcc>
  <rcc rId="2733" sId="1" odxf="1" dxf="1">
    <oc r="A3413">
      <v>3422</v>
    </oc>
    <nc r="A3413">
      <v>3411</v>
    </nc>
    <odxf>
      <border outline="0">
        <top style="thin">
          <color indexed="64"/>
        </top>
      </border>
    </odxf>
    <ndxf>
      <border outline="0">
        <top/>
      </border>
    </ndxf>
  </rcc>
  <rcc rId="2734" sId="1">
    <oc r="A3414">
      <v>3423</v>
    </oc>
    <nc r="A3414">
      <v>3412</v>
    </nc>
  </rcc>
  <rcc rId="2735" sId="1" odxf="1" dxf="1">
    <oc r="A3415">
      <v>3424</v>
    </oc>
    <nc r="A3415">
      <v>3413</v>
    </nc>
    <odxf>
      <border outline="0">
        <top style="thin">
          <color indexed="64"/>
        </top>
      </border>
    </odxf>
    <ndxf>
      <border outline="0">
        <top/>
      </border>
    </ndxf>
  </rcc>
  <rcc rId="2736" sId="1">
    <oc r="A3416">
      <v>3425</v>
    </oc>
    <nc r="A3416">
      <v>3414</v>
    </nc>
  </rcc>
  <rcc rId="2737" sId="1" odxf="1" dxf="1">
    <oc r="A3417">
      <v>3426</v>
    </oc>
    <nc r="A3417">
      <v>3415</v>
    </nc>
    <odxf>
      <border outline="0">
        <top style="thin">
          <color indexed="64"/>
        </top>
      </border>
    </odxf>
    <ndxf>
      <border outline="0">
        <top/>
      </border>
    </ndxf>
  </rcc>
  <rcc rId="2738" sId="1">
    <oc r="A3418">
      <v>3427</v>
    </oc>
    <nc r="A3418">
      <v>3416</v>
    </nc>
  </rcc>
  <rcc rId="2739" sId="1" odxf="1" dxf="1">
    <oc r="A3419">
      <v>3428</v>
    </oc>
    <nc r="A3419">
      <v>3417</v>
    </nc>
    <odxf>
      <border outline="0">
        <top style="thin">
          <color indexed="64"/>
        </top>
      </border>
    </odxf>
    <ndxf>
      <border outline="0">
        <top/>
      </border>
    </ndxf>
  </rcc>
  <rcc rId="2740" sId="1">
    <oc r="A3420">
      <v>3429</v>
    </oc>
    <nc r="A3420">
      <v>3418</v>
    </nc>
  </rcc>
  <rcc rId="2741" sId="1" odxf="1" dxf="1">
    <oc r="A3421">
      <v>3430</v>
    </oc>
    <nc r="A3421">
      <v>3419</v>
    </nc>
    <odxf>
      <border outline="0">
        <top style="thin">
          <color indexed="64"/>
        </top>
      </border>
    </odxf>
    <ndxf>
      <border outline="0">
        <top/>
      </border>
    </ndxf>
  </rcc>
  <rcc rId="2742" sId="1">
    <oc r="A3422">
      <v>3431</v>
    </oc>
    <nc r="A3422">
      <v>3420</v>
    </nc>
  </rcc>
  <rcc rId="2743" sId="1" odxf="1" dxf="1">
    <oc r="A3423">
      <v>3432</v>
    </oc>
    <nc r="A3423">
      <v>3421</v>
    </nc>
    <odxf>
      <border outline="0">
        <top style="thin">
          <color indexed="64"/>
        </top>
      </border>
    </odxf>
    <ndxf>
      <border outline="0">
        <top/>
      </border>
    </ndxf>
  </rcc>
  <rcc rId="2744" sId="1">
    <oc r="A3424">
      <v>3433</v>
    </oc>
    <nc r="A3424">
      <v>3422</v>
    </nc>
  </rcc>
  <rcc rId="2745" sId="1" odxf="1" dxf="1">
    <oc r="A3425">
      <v>3434</v>
    </oc>
    <nc r="A3425">
      <v>3423</v>
    </nc>
    <odxf>
      <border outline="0">
        <top style="thin">
          <color indexed="64"/>
        </top>
      </border>
    </odxf>
    <ndxf>
      <border outline="0">
        <top/>
      </border>
    </ndxf>
  </rcc>
  <rcc rId="2746" sId="1">
    <oc r="A3426">
      <v>3435</v>
    </oc>
    <nc r="A3426">
      <v>3424</v>
    </nc>
  </rcc>
  <rcc rId="2747" sId="1" odxf="1" dxf="1">
    <oc r="A3427">
      <v>3436</v>
    </oc>
    <nc r="A3427">
      <v>3425</v>
    </nc>
    <odxf>
      <border outline="0">
        <top style="thin">
          <color indexed="64"/>
        </top>
      </border>
    </odxf>
    <ndxf>
      <border outline="0">
        <top/>
      </border>
    </ndxf>
  </rcc>
  <rcc rId="2748" sId="1">
    <oc r="A3428">
      <v>3437</v>
    </oc>
    <nc r="A3428">
      <v>3426</v>
    </nc>
  </rcc>
  <rcc rId="2749" sId="1" odxf="1" dxf="1">
    <oc r="A3429">
      <v>3438</v>
    </oc>
    <nc r="A3429">
      <v>3427</v>
    </nc>
    <odxf>
      <border outline="0">
        <top style="thin">
          <color indexed="64"/>
        </top>
      </border>
    </odxf>
    <ndxf>
      <border outline="0">
        <top/>
      </border>
    </ndxf>
  </rcc>
  <rcc rId="2750" sId="1">
    <oc r="A3430">
      <v>3439</v>
    </oc>
    <nc r="A3430">
      <v>3428</v>
    </nc>
  </rcc>
  <rcc rId="2751" sId="1" odxf="1" dxf="1">
    <oc r="A3431">
      <v>3440</v>
    </oc>
    <nc r="A3431">
      <v>3429</v>
    </nc>
    <odxf>
      <border outline="0">
        <top style="thin">
          <color indexed="64"/>
        </top>
      </border>
    </odxf>
    <ndxf>
      <border outline="0">
        <top/>
      </border>
    </ndxf>
  </rcc>
  <rcc rId="2752" sId="1">
    <oc r="A3432">
      <v>3441</v>
    </oc>
    <nc r="A3432">
      <v>3430</v>
    </nc>
  </rcc>
  <rcc rId="2753" sId="1" odxf="1" dxf="1">
    <oc r="A3433">
      <v>3442</v>
    </oc>
    <nc r="A3433">
      <v>3431</v>
    </nc>
    <odxf>
      <border outline="0">
        <top style="thin">
          <color indexed="64"/>
        </top>
      </border>
    </odxf>
    <ndxf>
      <border outline="0">
        <top/>
      </border>
    </ndxf>
  </rcc>
  <rcc rId="2754" sId="1">
    <oc r="A3434">
      <v>3443</v>
    </oc>
    <nc r="A3434">
      <v>3432</v>
    </nc>
  </rcc>
  <rcc rId="2755" sId="1" odxf="1" dxf="1">
    <oc r="A3435">
      <v>3444</v>
    </oc>
    <nc r="A3435">
      <v>3433</v>
    </nc>
    <odxf>
      <border outline="0">
        <top style="thin">
          <color indexed="64"/>
        </top>
      </border>
    </odxf>
    <ndxf>
      <border outline="0">
        <top/>
      </border>
    </ndxf>
  </rcc>
  <rcc rId="2756" sId="1">
    <oc r="A3436">
      <v>3445</v>
    </oc>
    <nc r="A3436">
      <v>3434</v>
    </nc>
  </rcc>
  <rcc rId="2757" sId="1" odxf="1" dxf="1">
    <oc r="A3437">
      <v>3446</v>
    </oc>
    <nc r="A3437">
      <v>3435</v>
    </nc>
    <odxf>
      <border outline="0">
        <top style="thin">
          <color indexed="64"/>
        </top>
      </border>
    </odxf>
    <ndxf>
      <border outline="0">
        <top/>
      </border>
    </ndxf>
  </rcc>
  <rcc rId="2758" sId="1">
    <oc r="A3438">
      <v>3447</v>
    </oc>
    <nc r="A3438">
      <v>3436</v>
    </nc>
  </rcc>
  <rcc rId="2759" sId="1" odxf="1" dxf="1">
    <oc r="A3439">
      <v>3448</v>
    </oc>
    <nc r="A3439">
      <v>3437</v>
    </nc>
    <odxf>
      <border outline="0">
        <top style="thin">
          <color indexed="64"/>
        </top>
      </border>
    </odxf>
    <ndxf>
      <border outline="0">
        <top/>
      </border>
    </ndxf>
  </rcc>
  <rcc rId="2760" sId="1">
    <oc r="A3440">
      <v>3449</v>
    </oc>
    <nc r="A3440">
      <v>3438</v>
    </nc>
  </rcc>
  <rcc rId="2761" sId="1" odxf="1" dxf="1">
    <oc r="A3441">
      <v>3450</v>
    </oc>
    <nc r="A3441">
      <v>3439</v>
    </nc>
    <odxf>
      <border outline="0">
        <top style="thin">
          <color indexed="64"/>
        </top>
      </border>
    </odxf>
    <ndxf>
      <border outline="0">
        <top/>
      </border>
    </ndxf>
  </rcc>
  <rcc rId="2762" sId="1">
    <oc r="A3442">
      <v>3451</v>
    </oc>
    <nc r="A3442">
      <v>3440</v>
    </nc>
  </rcc>
  <rcc rId="2763" sId="1" odxf="1" dxf="1">
    <oc r="A3443">
      <v>3452</v>
    </oc>
    <nc r="A3443">
      <v>3441</v>
    </nc>
    <odxf>
      <border outline="0">
        <top style="thin">
          <color indexed="64"/>
        </top>
      </border>
    </odxf>
    <ndxf>
      <border outline="0">
        <top/>
      </border>
    </ndxf>
  </rcc>
  <rcc rId="2764" sId="1">
    <oc r="A3444">
      <v>3453</v>
    </oc>
    <nc r="A3444">
      <v>3442</v>
    </nc>
  </rcc>
  <rcc rId="2765" sId="1" odxf="1" dxf="1">
    <oc r="A3445">
      <v>3454</v>
    </oc>
    <nc r="A3445">
      <v>3443</v>
    </nc>
    <odxf>
      <border outline="0">
        <top style="thin">
          <color indexed="64"/>
        </top>
      </border>
    </odxf>
    <ndxf>
      <border outline="0">
        <top/>
      </border>
    </ndxf>
  </rcc>
  <rcc rId="2766" sId="1">
    <oc r="A3446">
      <v>3455</v>
    </oc>
    <nc r="A3446">
      <v>3444</v>
    </nc>
  </rcc>
  <rcc rId="2767" sId="1" odxf="1" dxf="1">
    <oc r="A3447">
      <v>3456</v>
    </oc>
    <nc r="A3447">
      <v>3445</v>
    </nc>
    <odxf>
      <border outline="0">
        <top style="thin">
          <color indexed="64"/>
        </top>
      </border>
    </odxf>
    <ndxf>
      <border outline="0">
        <top/>
      </border>
    </ndxf>
  </rcc>
  <rcc rId="2768" sId="1">
    <oc r="A3448">
      <v>3457</v>
    </oc>
    <nc r="A3448">
      <v>3446</v>
    </nc>
  </rcc>
  <rcc rId="2769" sId="1" odxf="1" dxf="1">
    <oc r="A3449">
      <v>3458</v>
    </oc>
    <nc r="A3449">
      <v>3447</v>
    </nc>
    <odxf>
      <border outline="0">
        <top style="thin">
          <color indexed="64"/>
        </top>
      </border>
    </odxf>
    <ndxf>
      <border outline="0">
        <top/>
      </border>
    </ndxf>
  </rcc>
  <rcc rId="2770" sId="1">
    <oc r="A3450">
      <v>3459</v>
    </oc>
    <nc r="A3450">
      <v>3448</v>
    </nc>
  </rcc>
  <rcc rId="2771" sId="1" odxf="1" dxf="1">
    <oc r="A3451">
      <v>3460</v>
    </oc>
    <nc r="A3451">
      <v>3449</v>
    </nc>
    <odxf>
      <border outline="0">
        <top style="thin">
          <color indexed="64"/>
        </top>
      </border>
    </odxf>
    <ndxf>
      <border outline="0">
        <top/>
      </border>
    </ndxf>
  </rcc>
  <rcc rId="2772" sId="1">
    <oc r="A3452">
      <v>3461</v>
    </oc>
    <nc r="A3452">
      <v>3450</v>
    </nc>
  </rcc>
  <rcc rId="2773" sId="1" odxf="1" dxf="1">
    <oc r="A3453">
      <v>3462</v>
    </oc>
    <nc r="A3453">
      <v>3451</v>
    </nc>
    <odxf>
      <border outline="0">
        <top style="thin">
          <color indexed="64"/>
        </top>
      </border>
    </odxf>
    <ndxf>
      <border outline="0">
        <top/>
      </border>
    </ndxf>
  </rcc>
  <rcc rId="2774" sId="1">
    <oc r="A3454">
      <v>3463</v>
    </oc>
    <nc r="A3454">
      <v>3452</v>
    </nc>
  </rcc>
  <rcc rId="2775" sId="1" odxf="1" dxf="1">
    <oc r="A3455">
      <v>3464</v>
    </oc>
    <nc r="A3455">
      <v>3453</v>
    </nc>
    <odxf>
      <border outline="0">
        <top style="thin">
          <color indexed="64"/>
        </top>
      </border>
    </odxf>
    <ndxf>
      <border outline="0">
        <top/>
      </border>
    </ndxf>
  </rcc>
  <rcc rId="2776" sId="1">
    <oc r="A3456">
      <v>3465</v>
    </oc>
    <nc r="A3456">
      <v>3454</v>
    </nc>
  </rcc>
  <rcc rId="2777" sId="1" odxf="1" dxf="1">
    <oc r="A3457">
      <v>3466</v>
    </oc>
    <nc r="A3457">
      <v>3455</v>
    </nc>
    <odxf>
      <border outline="0">
        <top style="thin">
          <color indexed="64"/>
        </top>
      </border>
    </odxf>
    <ndxf>
      <border outline="0">
        <top/>
      </border>
    </ndxf>
  </rcc>
  <rcc rId="2778" sId="1" odxf="1" dxf="1">
    <oc r="A3458">
      <v>3467</v>
    </oc>
    <nc r="A3458">
      <v>3456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779" sId="1" odxf="1" dxf="1">
    <oc r="A3459">
      <v>3468</v>
    </oc>
    <nc r="A3459">
      <v>3457</v>
    </nc>
    <odxf>
      <border outline="0">
        <top style="thin">
          <color indexed="64"/>
        </top>
      </border>
    </odxf>
    <ndxf>
      <border outline="0">
        <top/>
      </border>
    </ndxf>
  </rcc>
  <rcc rId="2780" sId="1">
    <oc r="A3460">
      <v>3469</v>
    </oc>
    <nc r="A3460">
      <v>3458</v>
    </nc>
  </rcc>
  <rcc rId="2781" sId="1" odxf="1" dxf="1">
    <oc r="A3461">
      <v>3470</v>
    </oc>
    <nc r="A3461">
      <v>3459</v>
    </nc>
    <odxf>
      <border outline="0">
        <top style="thin">
          <color indexed="64"/>
        </top>
      </border>
    </odxf>
    <ndxf>
      <border outline="0">
        <top/>
      </border>
    </ndxf>
  </rcc>
  <rcc rId="2782" sId="1">
    <oc r="A3462">
      <v>3471</v>
    </oc>
    <nc r="A3462">
      <v>3460</v>
    </nc>
  </rcc>
  <rcc rId="2783" sId="1" odxf="1" dxf="1">
    <oc r="A3463">
      <v>3472</v>
    </oc>
    <nc r="A3463">
      <v>3461</v>
    </nc>
    <odxf>
      <border outline="0">
        <top style="thin">
          <color indexed="64"/>
        </top>
      </border>
    </odxf>
    <ndxf>
      <border outline="0">
        <top/>
      </border>
    </ndxf>
  </rcc>
  <rcc rId="2784" sId="1">
    <oc r="A3464">
      <v>3473</v>
    </oc>
    <nc r="A3464">
      <v>3462</v>
    </nc>
  </rcc>
  <rcc rId="2785" sId="1" odxf="1" dxf="1">
    <oc r="A3465">
      <v>3474</v>
    </oc>
    <nc r="A3465">
      <v>3463</v>
    </nc>
    <odxf>
      <border outline="0">
        <top style="thin">
          <color indexed="64"/>
        </top>
      </border>
    </odxf>
    <ndxf>
      <border outline="0">
        <top/>
      </border>
    </ndxf>
  </rcc>
  <rcc rId="2786" sId="1">
    <oc r="A3466">
      <v>3475</v>
    </oc>
    <nc r="A3466">
      <v>3464</v>
    </nc>
  </rcc>
  <rcc rId="2787" sId="1" odxf="1" dxf="1">
    <oc r="A3467">
      <v>3476</v>
    </oc>
    <nc r="A3467">
      <v>3465</v>
    </nc>
    <odxf>
      <border outline="0">
        <top style="thin">
          <color indexed="64"/>
        </top>
      </border>
    </odxf>
    <ndxf>
      <border outline="0">
        <top/>
      </border>
    </ndxf>
  </rcc>
  <rcc rId="2788" sId="1">
    <oc r="A3468">
      <v>3477</v>
    </oc>
    <nc r="A3468">
      <v>3466</v>
    </nc>
  </rcc>
  <rcc rId="2789" sId="1" odxf="1" dxf="1">
    <oc r="A3469">
      <v>3478</v>
    </oc>
    <nc r="A3469">
      <v>3467</v>
    </nc>
    <odxf>
      <border outline="0">
        <top style="thin">
          <color indexed="64"/>
        </top>
      </border>
    </odxf>
    <ndxf>
      <border outline="0">
        <top/>
      </border>
    </ndxf>
  </rcc>
  <rcc rId="2790" sId="1">
    <oc r="A3470">
      <v>3479</v>
    </oc>
    <nc r="A3470">
      <v>3468</v>
    </nc>
  </rcc>
  <rcc rId="2791" sId="1" odxf="1" dxf="1">
    <oc r="A3471">
      <v>3480</v>
    </oc>
    <nc r="A3471">
      <v>3469</v>
    </nc>
    <odxf>
      <border outline="0">
        <top style="thin">
          <color indexed="64"/>
        </top>
      </border>
    </odxf>
    <ndxf>
      <border outline="0">
        <top/>
      </border>
    </ndxf>
  </rcc>
  <rcc rId="2792" sId="1">
    <oc r="A3472">
      <v>3481</v>
    </oc>
    <nc r="A3472">
      <v>3470</v>
    </nc>
  </rcc>
  <rcc rId="2793" sId="1" odxf="1" dxf="1">
    <oc r="A3473">
      <v>3482</v>
    </oc>
    <nc r="A3473">
      <v>3471</v>
    </nc>
    <odxf>
      <border outline="0">
        <top style="thin">
          <color indexed="64"/>
        </top>
      </border>
    </odxf>
    <ndxf>
      <border outline="0">
        <top/>
      </border>
    </ndxf>
  </rcc>
  <rcc rId="2794" sId="1">
    <oc r="A3474">
      <v>3483</v>
    </oc>
    <nc r="A3474">
      <v>3472</v>
    </nc>
  </rcc>
  <rcc rId="2795" sId="1" odxf="1" dxf="1">
    <oc r="A3475">
      <v>3484</v>
    </oc>
    <nc r="A3475">
      <v>3473</v>
    </nc>
    <odxf>
      <border outline="0">
        <top style="thin">
          <color indexed="64"/>
        </top>
      </border>
    </odxf>
    <ndxf>
      <border outline="0">
        <top/>
      </border>
    </ndxf>
  </rcc>
  <rcc rId="2796" sId="1">
    <oc r="A3476">
      <v>3485</v>
    </oc>
    <nc r="A3476">
      <v>3474</v>
    </nc>
  </rcc>
  <rcc rId="2797" sId="1" odxf="1" dxf="1">
    <oc r="A3477">
      <v>3486</v>
    </oc>
    <nc r="A3477">
      <v>3475</v>
    </nc>
    <odxf>
      <border outline="0">
        <top style="thin">
          <color indexed="64"/>
        </top>
      </border>
    </odxf>
    <ndxf>
      <border outline="0">
        <top/>
      </border>
    </ndxf>
  </rcc>
  <rcc rId="2798" sId="1">
    <oc r="A3478">
      <v>3487</v>
    </oc>
    <nc r="A3478">
      <v>3476</v>
    </nc>
  </rcc>
  <rcc rId="2799" sId="1" odxf="1" dxf="1">
    <oc r="A3479">
      <v>3488</v>
    </oc>
    <nc r="A3479">
      <v>3477</v>
    </nc>
    <odxf>
      <border outline="0">
        <top style="thin">
          <color indexed="64"/>
        </top>
      </border>
    </odxf>
    <ndxf>
      <border outline="0">
        <top/>
      </border>
    </ndxf>
  </rcc>
  <rcc rId="2800" sId="1">
    <oc r="A3480">
      <v>3489</v>
    </oc>
    <nc r="A3480">
      <v>3478</v>
    </nc>
  </rcc>
  <rcc rId="2801" sId="1" odxf="1" dxf="1">
    <oc r="A3481">
      <v>3490</v>
    </oc>
    <nc r="A3481">
      <v>3479</v>
    </nc>
    <odxf>
      <border outline="0">
        <top style="thin">
          <color indexed="64"/>
        </top>
      </border>
    </odxf>
    <ndxf>
      <border outline="0">
        <top/>
      </border>
    </ndxf>
  </rcc>
  <rcc rId="2802" sId="1">
    <oc r="A3482">
      <v>3491</v>
    </oc>
    <nc r="A3482">
      <v>3480</v>
    </nc>
  </rcc>
  <rcc rId="2803" sId="1" odxf="1" dxf="1">
    <oc r="A3483">
      <v>3492</v>
    </oc>
    <nc r="A3483">
      <v>3481</v>
    </nc>
    <odxf>
      <border outline="0">
        <top style="thin">
          <color indexed="64"/>
        </top>
      </border>
    </odxf>
    <ndxf>
      <border outline="0">
        <top/>
      </border>
    </ndxf>
  </rcc>
  <rcc rId="2804" sId="1">
    <oc r="A3484">
      <v>3493</v>
    </oc>
    <nc r="A3484">
      <v>3482</v>
    </nc>
  </rcc>
  <rcc rId="2805" sId="1" odxf="1" dxf="1">
    <oc r="A3485">
      <v>3494</v>
    </oc>
    <nc r="A3485">
      <v>3483</v>
    </nc>
    <odxf>
      <border outline="0">
        <top style="thin">
          <color indexed="64"/>
        </top>
      </border>
    </odxf>
    <ndxf>
      <border outline="0">
        <top/>
      </border>
    </ndxf>
  </rcc>
  <rcc rId="2806" sId="1">
    <oc r="A3486">
      <v>3495</v>
    </oc>
    <nc r="A3486">
      <v>3484</v>
    </nc>
  </rcc>
  <rcc rId="2807" sId="1" odxf="1" dxf="1">
    <oc r="A3487">
      <v>3496</v>
    </oc>
    <nc r="A3487">
      <v>3485</v>
    </nc>
    <odxf>
      <border outline="0">
        <top style="thin">
          <color indexed="64"/>
        </top>
      </border>
    </odxf>
    <ndxf>
      <border outline="0">
        <top/>
      </border>
    </ndxf>
  </rcc>
  <rcc rId="2808" sId="1">
    <oc r="A3488">
      <v>3497</v>
    </oc>
    <nc r="A3488">
      <v>3486</v>
    </nc>
  </rcc>
  <rcc rId="2809" sId="1" odxf="1" dxf="1">
    <oc r="A3489">
      <v>3498</v>
    </oc>
    <nc r="A3489">
      <v>3487</v>
    </nc>
    <odxf>
      <border outline="0">
        <top style="thin">
          <color indexed="64"/>
        </top>
      </border>
    </odxf>
    <ndxf>
      <border outline="0">
        <top/>
      </border>
    </ndxf>
  </rcc>
  <rcc rId="2810" sId="1">
    <oc r="A3490">
      <v>3499</v>
    </oc>
    <nc r="A3490">
      <v>3488</v>
    </nc>
  </rcc>
  <rcc rId="2811" sId="1" odxf="1" dxf="1">
    <oc r="A3491">
      <v>3500</v>
    </oc>
    <nc r="A3491">
      <v>3489</v>
    </nc>
    <odxf>
      <border outline="0">
        <top style="thin">
          <color indexed="64"/>
        </top>
      </border>
    </odxf>
    <ndxf>
      <border outline="0">
        <top/>
      </border>
    </ndxf>
  </rcc>
  <rcc rId="2812" sId="1">
    <oc r="A3492">
      <v>3501</v>
    </oc>
    <nc r="A3492">
      <v>3490</v>
    </nc>
  </rcc>
  <rcc rId="2813" sId="1" odxf="1" dxf="1">
    <oc r="A3493">
      <v>3502</v>
    </oc>
    <nc r="A3493">
      <v>3491</v>
    </nc>
    <odxf>
      <border outline="0">
        <top style="thin">
          <color indexed="64"/>
        </top>
      </border>
    </odxf>
    <ndxf>
      <border outline="0">
        <top/>
      </border>
    </ndxf>
  </rcc>
  <rcc rId="2814" sId="1" odxf="1" dxf="1">
    <oc r="A3494">
      <v>3503</v>
    </oc>
    <nc r="A3494">
      <v>3492</v>
    </nc>
    <odxf/>
    <ndxf/>
  </rcc>
  <rcc rId="2815" sId="1" odxf="1" dxf="1">
    <oc r="A3495">
      <v>3504</v>
    </oc>
    <nc r="A3495">
      <v>3493</v>
    </nc>
    <odxf>
      <border outline="0">
        <top style="thin">
          <color indexed="64"/>
        </top>
      </border>
    </odxf>
    <ndxf>
      <border outline="0">
        <top/>
      </border>
    </ndxf>
  </rcc>
  <rcc rId="2816" sId="1">
    <oc r="A3496">
      <v>3505</v>
    </oc>
    <nc r="A3496">
      <v>3494</v>
    </nc>
  </rcc>
  <rcc rId="2817" sId="1" odxf="1" dxf="1">
    <oc r="A3497">
      <v>3506</v>
    </oc>
    <nc r="A3497">
      <v>3495</v>
    </nc>
    <odxf>
      <border outline="0">
        <top style="thin">
          <color indexed="64"/>
        </top>
      </border>
    </odxf>
    <ndxf>
      <border outline="0">
        <top/>
      </border>
    </ndxf>
  </rcc>
  <rcc rId="2818" sId="1">
    <oc r="A3498">
      <v>3507</v>
    </oc>
    <nc r="A3498">
      <v>3496</v>
    </nc>
  </rcc>
  <rcc rId="2819" sId="1" odxf="1" dxf="1">
    <oc r="A3499">
      <v>3508</v>
    </oc>
    <nc r="A3499">
      <v>3497</v>
    </nc>
    <odxf>
      <border outline="0">
        <top style="thin">
          <color indexed="64"/>
        </top>
      </border>
    </odxf>
    <ndxf>
      <border outline="0">
        <top/>
      </border>
    </ndxf>
  </rcc>
  <rcc rId="2820" sId="1">
    <oc r="A3500">
      <v>3509</v>
    </oc>
    <nc r="A3500">
      <v>3498</v>
    </nc>
  </rcc>
  <rcc rId="2821" sId="1" odxf="1" dxf="1">
    <oc r="A3501">
      <v>3510</v>
    </oc>
    <nc r="A3501">
      <v>3499</v>
    </nc>
    <odxf>
      <border outline="0">
        <top style="thin">
          <color indexed="64"/>
        </top>
      </border>
    </odxf>
    <ndxf>
      <border outline="0">
        <top/>
      </border>
    </ndxf>
  </rcc>
  <rcc rId="2822" sId="1">
    <oc r="A3502">
      <v>3511</v>
    </oc>
    <nc r="A3502">
      <v>3500</v>
    </nc>
  </rcc>
  <rcc rId="2823" sId="1" odxf="1" dxf="1">
    <oc r="A3503">
      <v>3512</v>
    </oc>
    <nc r="A3503">
      <v>3501</v>
    </nc>
    <odxf>
      <border outline="0">
        <top style="thin">
          <color indexed="64"/>
        </top>
      </border>
    </odxf>
    <ndxf>
      <border outline="0">
        <top/>
      </border>
    </ndxf>
  </rcc>
  <rcc rId="2824" sId="1">
    <oc r="A3504">
      <v>3513</v>
    </oc>
    <nc r="A3504">
      <v>3502</v>
    </nc>
  </rcc>
  <rcc rId="2825" sId="1" odxf="1" dxf="1">
    <oc r="A3505">
      <v>3514</v>
    </oc>
    <nc r="A3505">
      <v>3503</v>
    </nc>
    <odxf>
      <border outline="0">
        <top style="thin">
          <color indexed="64"/>
        </top>
      </border>
    </odxf>
    <ndxf>
      <border outline="0">
        <top/>
      </border>
    </ndxf>
  </rcc>
  <rcc rId="2826" sId="1">
    <oc r="A3506">
      <v>3515</v>
    </oc>
    <nc r="A3506">
      <v>3504</v>
    </nc>
  </rcc>
  <rcc rId="2827" sId="1" odxf="1" dxf="1">
    <oc r="A3507">
      <v>3516</v>
    </oc>
    <nc r="A3507">
      <v>3505</v>
    </nc>
    <odxf>
      <border outline="0">
        <top style="thin">
          <color indexed="64"/>
        </top>
      </border>
    </odxf>
    <ndxf>
      <border outline="0">
        <top/>
      </border>
    </ndxf>
  </rcc>
  <rcc rId="2828" sId="1" odxf="1" dxf="1">
    <oc r="A3508">
      <v>3517</v>
    </oc>
    <nc r="A3508">
      <v>3506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29" sId="1" odxf="1" dxf="1">
    <oc r="A3509">
      <v>3518</v>
    </oc>
    <nc r="A3509">
      <v>3507</v>
    </nc>
    <odxf>
      <border outline="0">
        <top style="thin">
          <color indexed="64"/>
        </top>
      </border>
    </odxf>
    <ndxf>
      <border outline="0">
        <top/>
      </border>
    </ndxf>
  </rcc>
  <rcc rId="2830" sId="1">
    <oc r="A3510">
      <v>3519</v>
    </oc>
    <nc r="A3510">
      <v>3508</v>
    </nc>
  </rcc>
  <rcc rId="2831" sId="1" odxf="1" dxf="1">
    <oc r="A3511">
      <v>3520</v>
    </oc>
    <nc r="A3511">
      <v>3509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832" sId="1">
    <oc r="A3512">
      <v>3521</v>
    </oc>
    <nc r="A3512">
      <v>3510</v>
    </nc>
  </rcc>
  <rcc rId="2833" sId="1" odxf="1" dxf="1">
    <oc r="A3513">
      <v>3522</v>
    </oc>
    <nc r="A3513">
      <v>3511</v>
    </nc>
    <odxf>
      <border outline="0">
        <top style="thin">
          <color indexed="64"/>
        </top>
      </border>
    </odxf>
    <ndxf>
      <border outline="0">
        <top/>
      </border>
    </ndxf>
  </rcc>
  <rcc rId="2834" sId="1">
    <oc r="A3514">
      <v>3523</v>
    </oc>
    <nc r="A3514">
      <v>3512</v>
    </nc>
  </rcc>
  <rcc rId="2835" sId="1" odxf="1" dxf="1">
    <oc r="A3515">
      <v>3524</v>
    </oc>
    <nc r="A3515">
      <v>3513</v>
    </nc>
    <odxf>
      <border outline="0">
        <top style="thin">
          <color indexed="64"/>
        </top>
      </border>
    </odxf>
    <ndxf>
      <border outline="0">
        <top/>
      </border>
    </ndxf>
  </rcc>
  <rcc rId="2836" sId="1">
    <oc r="A3516">
      <v>3525</v>
    </oc>
    <nc r="A3516">
      <v>3514</v>
    </nc>
  </rcc>
  <rcc rId="2837" sId="1" odxf="1" dxf="1">
    <oc r="A3517">
      <v>3526</v>
    </oc>
    <nc r="A3517">
      <v>3515</v>
    </nc>
    <odxf>
      <border outline="0">
        <top style="thin">
          <color indexed="64"/>
        </top>
      </border>
    </odxf>
    <ndxf>
      <border outline="0">
        <top/>
      </border>
    </ndxf>
  </rcc>
  <rcc rId="2838" sId="1">
    <oc r="A3518">
      <v>3527</v>
    </oc>
    <nc r="A3518">
      <v>3516</v>
    </nc>
  </rcc>
  <rcc rId="2839" sId="1" odxf="1" dxf="1">
    <oc r="A3519">
      <v>3528</v>
    </oc>
    <nc r="A3519">
      <v>3517</v>
    </nc>
    <odxf>
      <border outline="0">
        <top style="thin">
          <color indexed="64"/>
        </top>
      </border>
    </odxf>
    <ndxf>
      <border outline="0">
        <top/>
      </border>
    </ndxf>
  </rcc>
  <rcc rId="2840" sId="1" odxf="1" dxf="1">
    <oc r="A3520">
      <v>3529</v>
    </oc>
    <nc r="A3520">
      <v>3518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41" sId="1" odxf="1" dxf="1">
    <oc r="A3521">
      <v>3530</v>
    </oc>
    <nc r="A3521">
      <v>3519</v>
    </nc>
    <odxf>
      <border outline="0">
        <top style="thin">
          <color indexed="64"/>
        </top>
      </border>
    </odxf>
    <ndxf>
      <border outline="0">
        <top/>
      </border>
    </ndxf>
  </rcc>
  <rcc rId="2842" sId="1">
    <oc r="A3522">
      <v>3531</v>
    </oc>
    <nc r="A3522">
      <v>3520</v>
    </nc>
  </rcc>
  <rcc rId="2843" sId="1" odxf="1" dxf="1">
    <oc r="A3523">
      <v>3532</v>
    </oc>
    <nc r="A3523">
      <v>3521</v>
    </nc>
    <odxf>
      <border outline="0">
        <top style="thin">
          <color indexed="64"/>
        </top>
      </border>
    </odxf>
    <ndxf>
      <border outline="0">
        <top/>
      </border>
    </ndxf>
  </rcc>
  <rcc rId="2844" sId="1">
    <oc r="A3524">
      <v>3533</v>
    </oc>
    <nc r="A3524">
      <v>3522</v>
    </nc>
  </rcc>
  <rcc rId="2845" sId="1" odxf="1" dxf="1">
    <oc r="A3525">
      <v>3534</v>
    </oc>
    <nc r="A3525">
      <v>3523</v>
    </nc>
    <odxf>
      <border outline="0">
        <top style="thin">
          <color indexed="64"/>
        </top>
      </border>
    </odxf>
    <ndxf>
      <border outline="0">
        <top/>
      </border>
    </ndxf>
  </rcc>
  <rcc rId="2846" sId="1">
    <oc r="A3526">
      <v>3535</v>
    </oc>
    <nc r="A3526">
      <v>3524</v>
    </nc>
  </rcc>
  <rcc rId="2847" sId="1" odxf="1" dxf="1">
    <oc r="A3527">
      <v>3536</v>
    </oc>
    <nc r="A3527">
      <v>3525</v>
    </nc>
    <odxf>
      <border outline="0">
        <top style="thin">
          <color indexed="64"/>
        </top>
      </border>
    </odxf>
    <ndxf>
      <border outline="0">
        <top/>
      </border>
    </ndxf>
  </rcc>
  <rcc rId="2848" sId="1">
    <oc r="A3528">
      <v>3537</v>
    </oc>
    <nc r="A3528">
      <v>3526</v>
    </nc>
  </rcc>
  <rcc rId="2849" sId="1" odxf="1" dxf="1">
    <oc r="A3529">
      <v>3538</v>
    </oc>
    <nc r="A3529">
      <v>3527</v>
    </nc>
    <odxf>
      <border outline="0">
        <top style="thin">
          <color indexed="64"/>
        </top>
      </border>
    </odxf>
    <ndxf>
      <border outline="0">
        <top/>
      </border>
    </ndxf>
  </rcc>
  <rcc rId="2850" sId="1" odxf="1" dxf="1">
    <oc r="A3530">
      <v>3539</v>
    </oc>
    <nc r="A3530">
      <v>3528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51" sId="1" odxf="1" dxf="1">
    <oc r="A3531">
      <v>3540</v>
    </oc>
    <nc r="A3531">
      <v>3529</v>
    </nc>
    <odxf>
      <border outline="0">
        <top style="thin">
          <color indexed="64"/>
        </top>
      </border>
    </odxf>
    <ndxf>
      <border outline="0">
        <top/>
      </border>
    </ndxf>
  </rcc>
  <rcc rId="2852" sId="1">
    <oc r="A3532">
      <v>3541</v>
    </oc>
    <nc r="A3532">
      <v>3530</v>
    </nc>
  </rcc>
  <rcc rId="2853" sId="1" odxf="1" dxf="1">
    <oc r="A3533">
      <v>3542</v>
    </oc>
    <nc r="A3533">
      <v>3531</v>
    </nc>
    <odxf>
      <border outline="0">
        <top style="thin">
          <color indexed="64"/>
        </top>
      </border>
    </odxf>
    <ndxf>
      <border outline="0">
        <top/>
      </border>
    </ndxf>
  </rcc>
  <rcc rId="2854" sId="1">
    <oc r="A3534">
      <v>3543</v>
    </oc>
    <nc r="A3534">
      <v>3532</v>
    </nc>
  </rcc>
  <rcc rId="2855" sId="1" odxf="1" dxf="1">
    <oc r="A3535">
      <v>3544</v>
    </oc>
    <nc r="A3535">
      <v>3533</v>
    </nc>
    <odxf>
      <border outline="0">
        <top style="thin">
          <color indexed="64"/>
        </top>
      </border>
    </odxf>
    <ndxf>
      <border outline="0">
        <top/>
      </border>
    </ndxf>
  </rcc>
  <rcc rId="2856" sId="1">
    <oc r="A3536">
      <v>3545</v>
    </oc>
    <nc r="A3536">
      <v>3534</v>
    </nc>
  </rcc>
  <rcc rId="2857" sId="1" odxf="1" dxf="1">
    <oc r="A3537">
      <v>3546</v>
    </oc>
    <nc r="A3537">
      <v>3535</v>
    </nc>
    <odxf>
      <border outline="0">
        <top style="thin">
          <color indexed="64"/>
        </top>
      </border>
    </odxf>
    <ndxf>
      <border outline="0">
        <top/>
      </border>
    </ndxf>
  </rcc>
  <rcc rId="2858" sId="1" odxf="1" dxf="1">
    <oc r="A3538">
      <v>3547</v>
    </oc>
    <nc r="A3538">
      <v>3536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59" sId="1" odxf="1" dxf="1">
    <oc r="A3539">
      <v>3548</v>
    </oc>
    <nc r="A3539">
      <v>3537</v>
    </nc>
    <odxf>
      <border outline="0">
        <top style="thin">
          <color indexed="64"/>
        </top>
      </border>
    </odxf>
    <ndxf>
      <border outline="0">
        <top/>
      </border>
    </ndxf>
  </rcc>
  <rcc rId="2860" sId="1">
    <oc r="A3540">
      <v>3549</v>
    </oc>
    <nc r="A3540">
      <v>3538</v>
    </nc>
  </rcc>
  <rcc rId="2861" sId="1" odxf="1" dxf="1">
    <oc r="A3541">
      <v>3550</v>
    </oc>
    <nc r="A3541">
      <v>3539</v>
    </nc>
    <odxf>
      <border outline="0">
        <top style="thin">
          <color indexed="64"/>
        </top>
      </border>
    </odxf>
    <ndxf>
      <border outline="0">
        <top/>
      </border>
    </ndxf>
  </rcc>
  <rcc rId="2862" sId="1">
    <oc r="A3542">
      <v>3551</v>
    </oc>
    <nc r="A3542">
      <v>3540</v>
    </nc>
  </rcc>
  <rcc rId="2863" sId="1" odxf="1" dxf="1">
    <oc r="A3543">
      <v>3552</v>
    </oc>
    <nc r="A3543">
      <v>3541</v>
    </nc>
    <odxf>
      <border outline="0">
        <top style="thin">
          <color indexed="64"/>
        </top>
      </border>
    </odxf>
    <ndxf>
      <border outline="0">
        <top/>
      </border>
    </ndxf>
  </rcc>
  <rcc rId="2864" sId="1" odxf="1" dxf="1">
    <oc r="A3544">
      <v>3553</v>
    </oc>
    <nc r="A3544">
      <v>3542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65" sId="1" odxf="1" dxf="1">
    <oc r="A3545">
      <v>3554</v>
    </oc>
    <nc r="A3545">
      <v>3543</v>
    </nc>
    <odxf>
      <border outline="0">
        <top style="thin">
          <color indexed="64"/>
        </top>
      </border>
    </odxf>
    <ndxf>
      <border outline="0">
        <top/>
      </border>
    </ndxf>
  </rcc>
  <rcc rId="2866" sId="1">
    <oc r="A3546">
      <v>3555</v>
    </oc>
    <nc r="A3546">
      <v>3544</v>
    </nc>
  </rcc>
  <rcc rId="2867" sId="1" odxf="1" dxf="1">
    <oc r="A3547">
      <v>3556</v>
    </oc>
    <nc r="A3547">
      <v>3545</v>
    </nc>
    <odxf>
      <border outline="0">
        <top style="thin">
          <color indexed="64"/>
        </top>
      </border>
    </odxf>
    <ndxf>
      <border outline="0">
        <top/>
      </border>
    </ndxf>
  </rcc>
  <rcc rId="2868" sId="1">
    <oc r="A3548">
      <v>3557</v>
    </oc>
    <nc r="A3548">
      <v>3546</v>
    </nc>
  </rcc>
  <rcc rId="2869" sId="1" odxf="1" dxf="1">
    <oc r="A3549">
      <v>3558</v>
    </oc>
    <nc r="A3549">
      <v>3547</v>
    </nc>
    <odxf>
      <border outline="0">
        <top style="thin">
          <color indexed="64"/>
        </top>
      </border>
    </odxf>
    <ndxf>
      <border outline="0">
        <top/>
      </border>
    </ndxf>
  </rcc>
  <rcc rId="2870" sId="1">
    <oc r="A3550">
      <v>3559</v>
    </oc>
    <nc r="A3550">
      <v>3548</v>
    </nc>
  </rcc>
  <rcc rId="2871" sId="1" odxf="1" dxf="1">
    <oc r="A3551">
      <v>3560</v>
    </oc>
    <nc r="A3551">
      <v>3549</v>
    </nc>
    <odxf>
      <border outline="0">
        <top style="thin">
          <color indexed="64"/>
        </top>
      </border>
    </odxf>
    <ndxf>
      <border outline="0">
        <top/>
      </border>
    </ndxf>
  </rcc>
  <rcc rId="2872" sId="1">
    <oc r="A3552">
      <v>3561</v>
    </oc>
    <nc r="A3552">
      <v>3550</v>
    </nc>
  </rcc>
  <rcc rId="2873" sId="1" odxf="1" dxf="1">
    <oc r="A3553">
      <v>3562</v>
    </oc>
    <nc r="A3553">
      <v>3551</v>
    </nc>
    <odxf>
      <border outline="0">
        <top style="thin">
          <color indexed="64"/>
        </top>
      </border>
    </odxf>
    <ndxf>
      <border outline="0">
        <top/>
      </border>
    </ndxf>
  </rcc>
  <rcc rId="2874" sId="1">
    <oc r="A3554">
      <v>3563</v>
    </oc>
    <nc r="A3554">
      <v>3552</v>
    </nc>
  </rcc>
  <rcc rId="2875" sId="1" odxf="1" dxf="1">
    <oc r="A3555">
      <v>3564</v>
    </oc>
    <nc r="A3555">
      <v>3553</v>
    </nc>
    <odxf>
      <border outline="0">
        <top style="thin">
          <color indexed="64"/>
        </top>
      </border>
    </odxf>
    <ndxf>
      <border outline="0">
        <top/>
      </border>
    </ndxf>
  </rcc>
  <rcc rId="2876" sId="1">
    <oc r="A3556">
      <v>3565</v>
    </oc>
    <nc r="A3556">
      <v>3554</v>
    </nc>
  </rcc>
  <rcc rId="2877" sId="1" odxf="1" dxf="1">
    <oc r="A3557">
      <v>3566</v>
    </oc>
    <nc r="A3557">
      <v>3555</v>
    </nc>
    <odxf>
      <border outline="0">
        <top style="thin">
          <color indexed="64"/>
        </top>
      </border>
    </odxf>
    <ndxf>
      <border outline="0">
        <top/>
      </border>
    </ndxf>
  </rcc>
  <rcc rId="2878" sId="1">
    <oc r="A3558">
      <v>3567</v>
    </oc>
    <nc r="A3558">
      <v>3556</v>
    </nc>
  </rcc>
  <rcc rId="2879" sId="1" odxf="1" dxf="1">
    <oc r="A3559">
      <v>3568</v>
    </oc>
    <nc r="A3559">
      <v>3557</v>
    </nc>
    <odxf>
      <border outline="0">
        <top style="thin">
          <color indexed="64"/>
        </top>
      </border>
    </odxf>
    <ndxf>
      <border outline="0">
        <top/>
      </border>
    </ndxf>
  </rcc>
  <rcc rId="2880" sId="1">
    <oc r="A3560">
      <v>3569</v>
    </oc>
    <nc r="A3560">
      <v>3558</v>
    </nc>
  </rcc>
  <rcc rId="2881" sId="1" odxf="1" dxf="1">
    <oc r="A3561">
      <v>3570</v>
    </oc>
    <nc r="A3561">
      <v>3559</v>
    </nc>
    <odxf>
      <border outline="0">
        <top style="thin">
          <color indexed="64"/>
        </top>
      </border>
    </odxf>
    <ndxf>
      <border outline="0">
        <top/>
      </border>
    </ndxf>
  </rcc>
  <rcc rId="2882" sId="1">
    <oc r="A3562">
      <v>3571</v>
    </oc>
    <nc r="A3562">
      <v>3560</v>
    </nc>
  </rcc>
  <rcc rId="2883" sId="1" odxf="1" dxf="1">
    <oc r="A3563">
      <v>3572</v>
    </oc>
    <nc r="A3563">
      <v>3561</v>
    </nc>
    <odxf>
      <border outline="0">
        <top style="thin">
          <color indexed="64"/>
        </top>
      </border>
    </odxf>
    <ndxf>
      <border outline="0">
        <top/>
      </border>
    </ndxf>
  </rcc>
  <rcc rId="2884" sId="1">
    <oc r="A3564">
      <v>3573</v>
    </oc>
    <nc r="A3564">
      <v>3562</v>
    </nc>
  </rcc>
  <rcc rId="2885" sId="1" odxf="1" dxf="1">
    <oc r="A3565">
      <v>3574</v>
    </oc>
    <nc r="A3565">
      <v>3563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2886" sId="1">
    <oc r="A3566">
      <v>3575</v>
    </oc>
    <nc r="A3566">
      <v>3564</v>
    </nc>
  </rcc>
  <rcc rId="2887" sId="1" odxf="1" dxf="1">
    <oc r="A3567">
      <v>3576</v>
    </oc>
    <nc r="A3567">
      <v>3565</v>
    </nc>
    <odxf>
      <border outline="0">
        <top style="thin">
          <color indexed="64"/>
        </top>
      </border>
    </odxf>
    <ndxf>
      <border outline="0">
        <top/>
      </border>
    </ndxf>
  </rcc>
  <rcc rId="2888" sId="1">
    <oc r="A3568">
      <v>3577</v>
    </oc>
    <nc r="A3568">
      <v>3566</v>
    </nc>
  </rcc>
  <rcc rId="2889" sId="1" odxf="1" dxf="1">
    <oc r="A3569">
      <v>3578</v>
    </oc>
    <nc r="A3569">
      <v>3567</v>
    </nc>
    <odxf>
      <border outline="0">
        <top style="thin">
          <color indexed="64"/>
        </top>
      </border>
    </odxf>
    <ndxf>
      <border outline="0">
        <top/>
      </border>
    </ndxf>
  </rcc>
  <rcc rId="2890" sId="1">
    <oc r="A3570">
      <v>3579</v>
    </oc>
    <nc r="A3570">
      <v>3568</v>
    </nc>
  </rcc>
  <rcc rId="2891" sId="1" odxf="1" dxf="1">
    <oc r="A3571">
      <v>3580</v>
    </oc>
    <nc r="A3571">
      <v>3569</v>
    </nc>
    <odxf>
      <border outline="0">
        <top style="thin">
          <color indexed="64"/>
        </top>
      </border>
    </odxf>
    <ndxf>
      <border outline="0">
        <top/>
      </border>
    </ndxf>
  </rcc>
  <rcc rId="2892" sId="1">
    <oc r="A3572">
      <v>3581</v>
    </oc>
    <nc r="A3572">
      <v>3570</v>
    </nc>
  </rcc>
  <rcc rId="2893" sId="1" odxf="1" dxf="1">
    <oc r="A3573">
      <v>3582</v>
    </oc>
    <nc r="A3573">
      <v>3571</v>
    </nc>
    <odxf>
      <border outline="0">
        <top style="thin">
          <color indexed="64"/>
        </top>
      </border>
    </odxf>
    <ndxf>
      <border outline="0">
        <top/>
      </border>
    </ndxf>
  </rcc>
  <rcc rId="2894" sId="1">
    <oc r="A3574">
      <v>3583</v>
    </oc>
    <nc r="A3574">
      <v>3572</v>
    </nc>
  </rcc>
  <rcc rId="2895" sId="1" odxf="1" dxf="1">
    <oc r="A3575">
      <v>3584</v>
    </oc>
    <nc r="A3575">
      <v>3573</v>
    </nc>
    <odxf>
      <border outline="0">
        <top style="thin">
          <color indexed="64"/>
        </top>
      </border>
    </odxf>
    <ndxf>
      <border outline="0">
        <top/>
      </border>
    </ndxf>
  </rcc>
  <rcc rId="2896" sId="1">
    <oc r="A3576">
      <v>3585</v>
    </oc>
    <nc r="A3576">
      <v>3574</v>
    </nc>
  </rcc>
  <rcc rId="2897" sId="1" odxf="1" dxf="1">
    <oc r="A3577">
      <v>3586</v>
    </oc>
    <nc r="A3577">
      <v>3575</v>
    </nc>
    <odxf>
      <border outline="0">
        <top style="thin">
          <color indexed="64"/>
        </top>
      </border>
    </odxf>
    <ndxf>
      <border outline="0">
        <top/>
      </border>
    </ndxf>
  </rcc>
  <rcc rId="2898" sId="1">
    <oc r="A3578">
      <v>3587</v>
    </oc>
    <nc r="A3578">
      <v>3576</v>
    </nc>
  </rcc>
  <rcc rId="2899" sId="1" odxf="1" dxf="1">
    <oc r="A3579">
      <v>3588</v>
    </oc>
    <nc r="A3579">
      <v>3577</v>
    </nc>
    <odxf>
      <border outline="0">
        <top style="thin">
          <color indexed="64"/>
        </top>
      </border>
    </odxf>
    <ndxf>
      <border outline="0">
        <top/>
      </border>
    </ndxf>
  </rcc>
  <rcc rId="2900" sId="1">
    <oc r="A3580">
      <v>3589</v>
    </oc>
    <nc r="A3580">
      <v>3578</v>
    </nc>
  </rcc>
  <rcc rId="2901" sId="1" odxf="1" dxf="1">
    <oc r="A3581">
      <v>3590</v>
    </oc>
    <nc r="A3581">
      <v>3579</v>
    </nc>
    <odxf>
      <border outline="0">
        <top style="thin">
          <color indexed="64"/>
        </top>
      </border>
    </odxf>
    <ndxf>
      <border outline="0">
        <top/>
      </border>
    </ndxf>
  </rcc>
  <rcc rId="2902" sId="1">
    <oc r="A3582">
      <v>3591</v>
    </oc>
    <nc r="A3582">
      <v>3580</v>
    </nc>
  </rcc>
  <rcc rId="2903" sId="1" odxf="1" dxf="1">
    <oc r="A3583">
      <v>3592</v>
    </oc>
    <nc r="A3583">
      <v>3581</v>
    </nc>
    <odxf>
      <border outline="0">
        <top style="thin">
          <color indexed="64"/>
        </top>
      </border>
    </odxf>
    <ndxf>
      <border outline="0">
        <top/>
      </border>
    </ndxf>
  </rcc>
  <rcc rId="2904" sId="1">
    <oc r="A3584">
      <v>3593</v>
    </oc>
    <nc r="A3584">
      <v>3582</v>
    </nc>
  </rcc>
  <rcc rId="2905" sId="1" odxf="1" dxf="1">
    <oc r="A3585">
      <v>3594</v>
    </oc>
    <nc r="A3585">
      <v>3583</v>
    </nc>
    <odxf>
      <border outline="0">
        <top style="thin">
          <color indexed="64"/>
        </top>
      </border>
    </odxf>
    <ndxf>
      <border outline="0">
        <top/>
      </border>
    </ndxf>
  </rcc>
  <rcc rId="2906" sId="1">
    <oc r="A3586">
      <v>3595</v>
    </oc>
    <nc r="A3586">
      <v>3584</v>
    </nc>
  </rcc>
  <rcc rId="2907" sId="1" odxf="1" dxf="1">
    <oc r="A3587">
      <v>3596</v>
    </oc>
    <nc r="A3587">
      <v>3585</v>
    </nc>
    <odxf>
      <border outline="0">
        <top style="thin">
          <color indexed="64"/>
        </top>
      </border>
    </odxf>
    <ndxf>
      <border outline="0">
        <top/>
      </border>
    </ndxf>
  </rcc>
  <rcc rId="2908" sId="1">
    <oc r="A3588">
      <v>3597</v>
    </oc>
    <nc r="A3588">
      <v>3586</v>
    </nc>
  </rcc>
  <rcc rId="2909" sId="1" odxf="1" dxf="1">
    <oc r="A3589">
      <v>3598</v>
    </oc>
    <nc r="A3589">
      <v>3587</v>
    </nc>
    <odxf>
      <border outline="0">
        <top style="thin">
          <color indexed="64"/>
        </top>
      </border>
    </odxf>
    <ndxf>
      <border outline="0">
        <top/>
      </border>
    </ndxf>
  </rcc>
  <rcc rId="2910" sId="1">
    <oc r="A3590">
      <v>3599</v>
    </oc>
    <nc r="A3590">
      <v>3588</v>
    </nc>
  </rcc>
  <rcc rId="2911" sId="1" odxf="1" dxf="1">
    <oc r="A3591">
      <v>3600</v>
    </oc>
    <nc r="A3591">
      <v>3589</v>
    </nc>
    <odxf>
      <border outline="0">
        <top style="thin">
          <color indexed="64"/>
        </top>
      </border>
    </odxf>
    <ndxf>
      <border outline="0">
        <top/>
      </border>
    </ndxf>
  </rcc>
  <rcc rId="2912" sId="1">
    <oc r="A3592">
      <v>3601</v>
    </oc>
    <nc r="A3592">
      <v>3590</v>
    </nc>
  </rcc>
  <rcc rId="2913" sId="1" odxf="1" dxf="1">
    <oc r="A3593">
      <v>3602</v>
    </oc>
    <nc r="A3593">
      <v>3591</v>
    </nc>
    <odxf>
      <border outline="0">
        <top style="thin">
          <color indexed="64"/>
        </top>
      </border>
    </odxf>
    <ndxf>
      <border outline="0">
        <top/>
      </border>
    </ndxf>
  </rcc>
  <rcc rId="2914" sId="1">
    <oc r="A3594">
      <v>3603</v>
    </oc>
    <nc r="A3594">
      <v>3592</v>
    </nc>
  </rcc>
  <rcc rId="2915" sId="1" odxf="1" dxf="1">
    <oc r="A3595">
      <v>3604</v>
    </oc>
    <nc r="A3595">
      <v>3593</v>
    </nc>
    <odxf>
      <border outline="0">
        <top style="thin">
          <color indexed="64"/>
        </top>
      </border>
    </odxf>
    <ndxf>
      <border outline="0">
        <top/>
      </border>
    </ndxf>
  </rcc>
  <rcc rId="2916" sId="1">
    <oc r="A3596">
      <v>3605</v>
    </oc>
    <nc r="A3596">
      <v>3594</v>
    </nc>
  </rcc>
  <rcc rId="2917" sId="1" odxf="1" dxf="1">
    <oc r="A3597">
      <v>3606</v>
    </oc>
    <nc r="A3597">
      <v>3595</v>
    </nc>
    <odxf>
      <border outline="0">
        <top style="thin">
          <color indexed="64"/>
        </top>
      </border>
    </odxf>
    <ndxf>
      <border outline="0">
        <top/>
      </border>
    </ndxf>
  </rcc>
  <rcc rId="2918" sId="1">
    <oc r="A3598">
      <v>3607</v>
    </oc>
    <nc r="A3598">
      <v>3596</v>
    </nc>
  </rcc>
  <rcc rId="2919" sId="1" odxf="1" dxf="1">
    <oc r="A3599">
      <v>3608</v>
    </oc>
    <nc r="A3599">
      <v>3597</v>
    </nc>
    <odxf>
      <border outline="0">
        <top style="thin">
          <color indexed="64"/>
        </top>
      </border>
    </odxf>
    <ndxf>
      <border outline="0">
        <top/>
      </border>
    </ndxf>
  </rcc>
  <rcc rId="2920" sId="1">
    <oc r="A3600">
      <v>3609</v>
    </oc>
    <nc r="A3600">
      <v>3598</v>
    </nc>
  </rcc>
  <rcc rId="2921" sId="1" odxf="1" dxf="1">
    <oc r="A3601">
      <v>3610</v>
    </oc>
    <nc r="A3601">
      <v>3599</v>
    </nc>
    <odxf>
      <border outline="0">
        <top style="thin">
          <color indexed="64"/>
        </top>
      </border>
    </odxf>
    <ndxf>
      <border outline="0">
        <top/>
      </border>
    </ndxf>
  </rcc>
  <rcc rId="2922" sId="1">
    <oc r="A3602">
      <v>3611</v>
    </oc>
    <nc r="A3602">
      <v>3600</v>
    </nc>
  </rcc>
  <rcc rId="2923" sId="1" odxf="1" dxf="1">
    <oc r="A3603">
      <v>3612</v>
    </oc>
    <nc r="A3603">
      <v>3601</v>
    </nc>
    <odxf>
      <border outline="0">
        <top style="thin">
          <color indexed="64"/>
        </top>
      </border>
    </odxf>
    <ndxf>
      <border outline="0">
        <top/>
      </border>
    </ndxf>
  </rcc>
  <rcc rId="2924" sId="1" odxf="1" dxf="1">
    <oc r="A3604">
      <v>3613</v>
    </oc>
    <nc r="A3604">
      <v>3602</v>
    </nc>
    <odxf/>
    <ndxf/>
  </rcc>
  <rcc rId="2925" sId="1" odxf="1" dxf="1">
    <oc r="A3605">
      <v>3615</v>
    </oc>
    <nc r="A3605">
      <v>3603</v>
    </nc>
    <odxf>
      <border outline="0">
        <top style="thin">
          <color indexed="64"/>
        </top>
      </border>
    </odxf>
    <ndxf>
      <border outline="0">
        <top/>
      </border>
    </ndxf>
  </rcc>
  <rcc rId="2926" sId="1">
    <oc r="A3606">
      <v>3616</v>
    </oc>
    <nc r="A3606">
      <v>3604</v>
    </nc>
  </rcc>
  <rcc rId="2927" sId="1" odxf="1" dxf="1">
    <oc r="A3607">
      <v>3617</v>
    </oc>
    <nc r="A3607">
      <v>3605</v>
    </nc>
    <odxf>
      <border outline="0">
        <top style="thin">
          <color indexed="64"/>
        </top>
      </border>
    </odxf>
    <ndxf>
      <border outline="0">
        <top/>
      </border>
    </ndxf>
  </rcc>
  <rcc rId="2928" sId="1">
    <oc r="A3608">
      <v>3618</v>
    </oc>
    <nc r="A3608">
      <v>3606</v>
    </nc>
  </rcc>
  <rcc rId="2929" sId="1" odxf="1" dxf="1">
    <oc r="A3609">
      <v>3619</v>
    </oc>
    <nc r="A3609">
      <v>3607</v>
    </nc>
    <odxf>
      <border outline="0">
        <top style="thin">
          <color indexed="64"/>
        </top>
      </border>
    </odxf>
    <ndxf>
      <border outline="0">
        <top/>
      </border>
    </ndxf>
  </rcc>
  <rcc rId="2930" sId="1">
    <oc r="A3610">
      <v>3620</v>
    </oc>
    <nc r="A3610">
      <v>3608</v>
    </nc>
  </rcc>
  <rcc rId="2931" sId="1" odxf="1" dxf="1">
    <oc r="A3611">
      <v>3621</v>
    </oc>
    <nc r="A3611">
      <v>3609</v>
    </nc>
    <odxf>
      <border outline="0">
        <top style="thin">
          <color indexed="64"/>
        </top>
      </border>
    </odxf>
    <ndxf>
      <border outline="0">
        <top/>
      </border>
    </ndxf>
  </rcc>
  <rcc rId="2932" sId="1">
    <oc r="A3612">
      <v>3622</v>
    </oc>
    <nc r="A3612">
      <v>3610</v>
    </nc>
  </rcc>
  <rcc rId="2933" sId="1" odxf="1" dxf="1">
    <oc r="A3613">
      <v>3623</v>
    </oc>
    <nc r="A3613">
      <v>3611</v>
    </nc>
    <odxf>
      <border outline="0">
        <top style="thin">
          <color indexed="64"/>
        </top>
      </border>
    </odxf>
    <ndxf>
      <border outline="0">
        <top/>
      </border>
    </ndxf>
  </rcc>
  <rcc rId="2934" sId="1">
    <oc r="A3614">
      <v>3624</v>
    </oc>
    <nc r="A3614">
      <v>3612</v>
    </nc>
  </rcc>
  <rcc rId="2935" sId="1" odxf="1" dxf="1">
    <oc r="A3615">
      <v>3625</v>
    </oc>
    <nc r="A3615">
      <v>3613</v>
    </nc>
    <odxf>
      <border outline="0">
        <top style="thin">
          <color indexed="64"/>
        </top>
      </border>
    </odxf>
    <ndxf>
      <border outline="0">
        <top/>
      </border>
    </ndxf>
  </rcc>
  <rcc rId="2936" sId="1">
    <oc r="A3616">
      <v>3626</v>
    </oc>
    <nc r="A3616">
      <v>3614</v>
    </nc>
  </rcc>
  <rcc rId="2937" sId="1" odxf="1" dxf="1">
    <oc r="A3617">
      <v>3627</v>
    </oc>
    <nc r="A3617">
      <v>3615</v>
    </nc>
    <odxf>
      <border outline="0">
        <top style="thin">
          <color indexed="64"/>
        </top>
      </border>
    </odxf>
    <ndxf>
      <border outline="0">
        <top/>
      </border>
    </ndxf>
  </rcc>
  <rcc rId="2938" sId="1">
    <oc r="A3618">
      <v>3628</v>
    </oc>
    <nc r="A3618">
      <v>3616</v>
    </nc>
  </rcc>
  <rcc rId="2939" sId="1" odxf="1" dxf="1">
    <oc r="A3619">
      <v>3629</v>
    </oc>
    <nc r="A3619">
      <v>3617</v>
    </nc>
    <odxf>
      <border outline="0">
        <top style="thin">
          <color indexed="64"/>
        </top>
      </border>
    </odxf>
    <ndxf>
      <border outline="0">
        <top/>
      </border>
    </ndxf>
  </rcc>
  <rcc rId="2940" sId="1">
    <oc r="A3620">
      <v>3630</v>
    </oc>
    <nc r="A3620">
      <v>3618</v>
    </nc>
  </rcc>
  <rcc rId="2941" sId="1" odxf="1" dxf="1">
    <oc r="A3621">
      <v>3631</v>
    </oc>
    <nc r="A3621">
      <v>3619</v>
    </nc>
    <odxf>
      <border outline="0">
        <top style="thin">
          <color indexed="64"/>
        </top>
      </border>
    </odxf>
    <ndxf>
      <border outline="0">
        <top/>
      </border>
    </ndxf>
  </rcc>
  <rcc rId="2942" sId="1">
    <oc r="A3622">
      <v>3632</v>
    </oc>
    <nc r="A3622">
      <v>3620</v>
    </nc>
  </rcc>
  <rcc rId="2943" sId="1" odxf="1" dxf="1">
    <oc r="A3623">
      <v>3633</v>
    </oc>
    <nc r="A3623">
      <v>3621</v>
    </nc>
    <odxf>
      <border outline="0">
        <top style="thin">
          <color indexed="64"/>
        </top>
      </border>
    </odxf>
    <ndxf>
      <border outline="0">
        <top/>
      </border>
    </ndxf>
  </rcc>
  <rcc rId="2944" sId="1">
    <oc r="A3624">
      <v>3634</v>
    </oc>
    <nc r="A3624">
      <v>3622</v>
    </nc>
  </rcc>
  <rcc rId="2945" sId="1" odxf="1" dxf="1">
    <oc r="A3625">
      <v>3635</v>
    </oc>
    <nc r="A3625">
      <v>3623</v>
    </nc>
    <odxf>
      <border outline="0">
        <top style="thin">
          <color indexed="64"/>
        </top>
      </border>
    </odxf>
    <ndxf>
      <border outline="0">
        <top/>
      </border>
    </ndxf>
  </rcc>
  <rcc rId="2946" sId="1">
    <oc r="A3626">
      <v>3636</v>
    </oc>
    <nc r="A3626">
      <v>3624</v>
    </nc>
  </rcc>
  <rcc rId="2947" sId="1" odxf="1" dxf="1">
    <oc r="A3627">
      <v>3637</v>
    </oc>
    <nc r="A3627">
      <v>3625</v>
    </nc>
    <odxf>
      <border outline="0">
        <top style="thin">
          <color indexed="64"/>
        </top>
      </border>
    </odxf>
    <ndxf>
      <border outline="0">
        <top/>
      </border>
    </ndxf>
  </rcc>
  <rcc rId="2948" sId="1">
    <oc r="A3628">
      <v>3638</v>
    </oc>
    <nc r="A3628">
      <v>3626</v>
    </nc>
  </rcc>
  <rcc rId="2949" sId="1" odxf="1" dxf="1">
    <oc r="A3629">
      <v>3639</v>
    </oc>
    <nc r="A3629">
      <v>3627</v>
    </nc>
    <odxf>
      <border outline="0">
        <top style="thin">
          <color indexed="64"/>
        </top>
      </border>
    </odxf>
    <ndxf>
      <border outline="0">
        <top/>
      </border>
    </ndxf>
  </rcc>
  <rcc rId="2950" sId="1">
    <oc r="A3630">
      <v>3640</v>
    </oc>
    <nc r="A3630">
      <v>3628</v>
    </nc>
  </rcc>
  <rcc rId="2951" sId="1" odxf="1" dxf="1">
    <oc r="A3631">
      <v>3641</v>
    </oc>
    <nc r="A3631">
      <v>3629</v>
    </nc>
    <odxf>
      <border outline="0">
        <top style="thin">
          <color indexed="64"/>
        </top>
      </border>
    </odxf>
    <ndxf>
      <border outline="0">
        <top/>
      </border>
    </ndxf>
  </rcc>
  <rcc rId="2952" sId="1">
    <oc r="A3632">
      <v>3642</v>
    </oc>
    <nc r="A3632">
      <v>3630</v>
    </nc>
  </rcc>
  <rcc rId="2953" sId="1" odxf="1" dxf="1">
    <oc r="A3633">
      <v>3643</v>
    </oc>
    <nc r="A3633">
      <v>3631</v>
    </nc>
    <odxf>
      <border outline="0">
        <top style="thin">
          <color indexed="64"/>
        </top>
      </border>
    </odxf>
    <ndxf>
      <border outline="0">
        <top/>
      </border>
    </ndxf>
  </rcc>
  <rcc rId="2954" sId="1">
    <oc r="A3634">
      <v>3646</v>
    </oc>
    <nc r="A3634">
      <v>3632</v>
    </nc>
  </rcc>
  <rcc rId="2955" sId="1" odxf="1" dxf="1">
    <oc r="A3635">
      <v>3647</v>
    </oc>
    <nc r="A3635">
      <v>3633</v>
    </nc>
    <odxf>
      <border outline="0">
        <top style="thin">
          <color indexed="64"/>
        </top>
      </border>
    </odxf>
    <ndxf>
      <border outline="0">
        <top/>
      </border>
    </ndxf>
  </rcc>
  <rcc rId="2956" sId="1">
    <oc r="A3636">
      <v>3648</v>
    </oc>
    <nc r="A3636">
      <v>3634</v>
    </nc>
  </rcc>
  <rcc rId="2957" sId="1" odxf="1" dxf="1">
    <oc r="A3637">
      <v>3649</v>
    </oc>
    <nc r="A3637">
      <v>3635</v>
    </nc>
    <odxf>
      <border outline="0">
        <top style="thin">
          <color indexed="64"/>
        </top>
      </border>
    </odxf>
    <ndxf>
      <border outline="0">
        <top/>
      </border>
    </ndxf>
  </rcc>
  <rcc rId="2958" sId="1">
    <oc r="A3638">
      <v>3650</v>
    </oc>
    <nc r="A3638">
      <v>3636</v>
    </nc>
  </rcc>
  <rcc rId="2959" sId="1" odxf="1" dxf="1">
    <oc r="A3639">
      <v>3651</v>
    </oc>
    <nc r="A3639">
      <v>3637</v>
    </nc>
    <odxf>
      <border outline="0">
        <top style="thin">
          <color indexed="64"/>
        </top>
      </border>
    </odxf>
    <ndxf>
      <border outline="0">
        <top/>
      </border>
    </ndxf>
  </rcc>
  <rcc rId="2960" sId="1">
    <oc r="A3640">
      <v>3652</v>
    </oc>
    <nc r="A3640">
      <v>3638</v>
    </nc>
  </rcc>
  <rcc rId="2961" sId="1" odxf="1" dxf="1">
    <oc r="A3641">
      <v>3653</v>
    </oc>
    <nc r="A3641">
      <v>3639</v>
    </nc>
    <odxf>
      <border outline="0">
        <top style="thin">
          <color indexed="64"/>
        </top>
      </border>
    </odxf>
    <ndxf>
      <border outline="0">
        <top/>
      </border>
    </ndxf>
  </rcc>
  <rcc rId="2962" sId="1" odxf="1" dxf="1">
    <oc r="A3642">
      <v>3654</v>
    </oc>
    <nc r="A3642">
      <v>3640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963" sId="1" odxf="1" dxf="1">
    <oc r="A3643">
      <v>3655</v>
    </oc>
    <nc r="A3643">
      <v>3641</v>
    </nc>
    <odxf>
      <border outline="0">
        <top style="thin">
          <color indexed="64"/>
        </top>
      </border>
    </odxf>
    <ndxf>
      <border outline="0">
        <top/>
      </border>
    </ndxf>
  </rcc>
  <rcc rId="2964" sId="1">
    <oc r="A3644">
      <v>3656</v>
    </oc>
    <nc r="A3644">
      <v>3642</v>
    </nc>
  </rcc>
  <rcc rId="2965" sId="1" odxf="1" dxf="1">
    <oc r="A3645">
      <v>3657</v>
    </oc>
    <nc r="A3645">
      <v>3643</v>
    </nc>
    <odxf>
      <border outline="0">
        <top style="thin">
          <color indexed="64"/>
        </top>
      </border>
    </odxf>
    <ndxf>
      <border outline="0">
        <top/>
      </border>
    </ndxf>
  </rcc>
  <rcc rId="2966" sId="1">
    <oc r="A3646">
      <v>3658</v>
    </oc>
    <nc r="A3646">
      <v>3644</v>
    </nc>
  </rcc>
  <rcc rId="2967" sId="1" odxf="1" dxf="1">
    <oc r="A3647">
      <v>3659</v>
    </oc>
    <nc r="A3647">
      <v>3645</v>
    </nc>
    <odxf>
      <border outline="0">
        <top style="thin">
          <color indexed="64"/>
        </top>
      </border>
    </odxf>
    <ndxf>
      <border outline="0">
        <top/>
      </border>
    </ndxf>
  </rcc>
  <rcc rId="2968" sId="1">
    <oc r="A3648">
      <v>3660</v>
    </oc>
    <nc r="A3648">
      <v>3646</v>
    </nc>
  </rcc>
  <rcc rId="2969" sId="1" odxf="1" dxf="1">
    <oc r="A3649">
      <v>3661</v>
    </oc>
    <nc r="A3649">
      <v>3647</v>
    </nc>
    <odxf>
      <border outline="0">
        <top style="thin">
          <color indexed="64"/>
        </top>
      </border>
    </odxf>
    <ndxf>
      <border outline="0">
        <top/>
      </border>
    </ndxf>
  </rcc>
  <rcc rId="2970" sId="1" odxf="1" dxf="1">
    <oc r="A3650">
      <v>3662</v>
    </oc>
    <nc r="A3650">
      <v>3648</v>
    </nc>
    <odxf/>
    <ndxf/>
  </rcc>
  <rcc rId="2971" sId="1" odxf="1" dxf="1">
    <oc r="A3651">
      <v>3663</v>
    </oc>
    <nc r="A3651">
      <v>3649</v>
    </nc>
    <odxf>
      <border outline="0">
        <top style="thin">
          <color indexed="64"/>
        </top>
      </border>
    </odxf>
    <ndxf>
      <border outline="0">
        <top/>
      </border>
    </ndxf>
  </rcc>
  <rcc rId="2972" sId="1">
    <oc r="A3652">
      <v>3664</v>
    </oc>
    <nc r="A3652">
      <v>3650</v>
    </nc>
  </rcc>
  <rcc rId="2973" sId="1" odxf="1" dxf="1">
    <oc r="A3653">
      <v>3665</v>
    </oc>
    <nc r="A3653">
      <v>3651</v>
    </nc>
    <odxf>
      <border outline="0">
        <top style="thin">
          <color indexed="64"/>
        </top>
      </border>
    </odxf>
    <ndxf>
      <border outline="0">
        <top/>
      </border>
    </ndxf>
  </rcc>
  <rcc rId="2974" sId="1" odxf="1" dxf="1">
    <oc r="A3654">
      <v>3666</v>
    </oc>
    <nc r="A3654">
      <v>3652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975" sId="1" odxf="1" dxf="1">
    <oc r="A3655">
      <v>3667</v>
    </oc>
    <nc r="A3655">
      <v>3653</v>
    </nc>
    <odxf>
      <border outline="0">
        <top style="thin">
          <color indexed="64"/>
        </top>
      </border>
    </odxf>
    <ndxf>
      <border outline="0">
        <top/>
      </border>
    </ndxf>
  </rcc>
  <rcc rId="2976" sId="1">
    <oc r="A3656">
      <v>3668</v>
    </oc>
    <nc r="A3656">
      <v>3654</v>
    </nc>
  </rcc>
  <rcc rId="2977" sId="1" odxf="1" dxf="1">
    <oc r="A3657">
      <v>3669</v>
    </oc>
    <nc r="A3657">
      <v>3655</v>
    </nc>
    <odxf>
      <border outline="0">
        <top style="thin">
          <color indexed="64"/>
        </top>
      </border>
    </odxf>
    <ndxf>
      <border outline="0">
        <top/>
      </border>
    </ndxf>
  </rcc>
  <rcc rId="2978" sId="1">
    <oc r="A3658">
      <v>3670</v>
    </oc>
    <nc r="A3658">
      <v>3656</v>
    </nc>
  </rcc>
  <rcc rId="2979" sId="1" odxf="1" dxf="1">
    <oc r="A3659">
      <v>3671</v>
    </oc>
    <nc r="A3659">
      <v>3657</v>
    </nc>
    <odxf>
      <border outline="0">
        <top style="thin">
          <color indexed="64"/>
        </top>
      </border>
    </odxf>
    <ndxf>
      <border outline="0">
        <top/>
      </border>
    </ndxf>
  </rcc>
  <rcc rId="2980" sId="1">
    <oc r="A3660">
      <v>3672</v>
    </oc>
    <nc r="A3660">
      <v>3658</v>
    </nc>
  </rcc>
  <rcc rId="2981" sId="1" odxf="1" dxf="1">
    <oc r="A3661">
      <v>3673</v>
    </oc>
    <nc r="A3661">
      <v>3659</v>
    </nc>
    <odxf>
      <border outline="0">
        <top style="thin">
          <color indexed="64"/>
        </top>
      </border>
    </odxf>
    <ndxf>
      <border outline="0">
        <top/>
      </border>
    </ndxf>
  </rcc>
  <rcc rId="2982" sId="1">
    <oc r="A3662">
      <v>3674</v>
    </oc>
    <nc r="A3662">
      <v>3660</v>
    </nc>
  </rcc>
  <rcc rId="2983" sId="1" odxf="1" dxf="1">
    <oc r="A3663">
      <v>3675</v>
    </oc>
    <nc r="A3663">
      <v>3661</v>
    </nc>
    <odxf>
      <border outline="0">
        <top style="thin">
          <color indexed="64"/>
        </top>
      </border>
    </odxf>
    <ndxf>
      <border outline="0">
        <top/>
      </border>
    </ndxf>
  </rcc>
  <rcc rId="2984" sId="1" odxf="1" dxf="1">
    <oc r="A3664">
      <v>3676</v>
    </oc>
    <nc r="A3664">
      <v>3662</v>
    </nc>
    <odxf>
      <font>
        <sz val="10"/>
        <color auto="1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2985" sId="1" odxf="1" dxf="1">
    <oc r="A3665">
      <v>3677</v>
    </oc>
    <nc r="A3665">
      <v>3663</v>
    </nc>
    <odxf>
      <border outline="0">
        <top style="thin">
          <color indexed="64"/>
        </top>
      </border>
    </odxf>
    <ndxf>
      <border outline="0">
        <top/>
      </border>
    </ndxf>
  </rcc>
  <rcc rId="2986" sId="1">
    <oc r="A3666">
      <v>3678</v>
    </oc>
    <nc r="A3666">
      <v>3664</v>
    </nc>
  </rcc>
  <rcc rId="2987" sId="1" odxf="1" dxf="1">
    <oc r="A3667">
      <v>3679</v>
    </oc>
    <nc r="A3667">
      <v>3665</v>
    </nc>
    <odxf>
      <border outline="0">
        <top style="thin">
          <color indexed="64"/>
        </top>
      </border>
    </odxf>
    <ndxf>
      <border outline="0">
        <top/>
      </border>
    </ndxf>
  </rcc>
  <rcc rId="2988" sId="1">
    <oc r="A3668">
      <v>3680</v>
    </oc>
    <nc r="A3668">
      <v>3666</v>
    </nc>
  </rcc>
  <rcc rId="2989" sId="1" odxf="1" dxf="1">
    <oc r="A3669">
      <v>3681</v>
    </oc>
    <nc r="A3669">
      <v>3667</v>
    </nc>
    <odxf>
      <border outline="0">
        <top style="thin">
          <color indexed="64"/>
        </top>
      </border>
    </odxf>
    <ndxf>
      <border outline="0">
        <top/>
      </border>
    </ndxf>
  </rcc>
  <rcc rId="2990" sId="1" odxf="1" dxf="1">
    <oc r="A3670">
      <v>3682</v>
    </oc>
    <nc r="A3670">
      <v>3668</v>
    </nc>
    <odxf/>
    <ndxf/>
  </rcc>
  <rcc rId="2991" sId="1" odxf="1" dxf="1">
    <oc r="A3671">
      <v>3683</v>
    </oc>
    <nc r="A3671">
      <v>3669</v>
    </nc>
    <odxf>
      <border outline="0">
        <top style="thin">
          <color indexed="64"/>
        </top>
      </border>
    </odxf>
    <ndxf>
      <border outline="0">
        <top/>
      </border>
    </ndxf>
  </rcc>
  <rcc rId="2992" sId="1" odxf="1" dxf="1">
    <oc r="A3672">
      <v>3684</v>
    </oc>
    <nc r="A3672">
      <v>3670</v>
    </nc>
    <odxf/>
    <ndxf/>
  </rcc>
  <rcc rId="2993" sId="1" odxf="1" dxf="1">
    <oc r="A3673">
      <v>3685</v>
    </oc>
    <nc r="A3673">
      <v>3671</v>
    </nc>
    <odxf>
      <border outline="0">
        <top style="thin">
          <color indexed="64"/>
        </top>
      </border>
    </odxf>
    <ndxf>
      <border outline="0">
        <top/>
      </border>
    </ndxf>
  </rcc>
  <rcc rId="2994" sId="1" odxf="1" dxf="1">
    <oc r="A3674">
      <v>3686</v>
    </oc>
    <nc r="A3674">
      <v>3672</v>
    </nc>
    <odxf/>
    <ndxf/>
  </rcc>
  <rcc rId="2995" sId="1" odxf="1" dxf="1">
    <oc r="A3675">
      <v>3687</v>
    </oc>
    <nc r="A3675">
      <v>3673</v>
    </nc>
    <odxf>
      <border outline="0">
        <top style="thin">
          <color indexed="64"/>
        </top>
      </border>
    </odxf>
    <ndxf>
      <border outline="0">
        <top/>
      </border>
    </ndxf>
  </rcc>
  <rcc rId="2996" sId="1" odxf="1" dxf="1">
    <oc r="A3676">
      <v>3688</v>
    </oc>
    <nc r="A3676">
      <v>3674</v>
    </nc>
    <odxf/>
    <ndxf/>
  </rcc>
  <rcc rId="2997" sId="1" odxf="1" dxf="1">
    <oc r="A3677">
      <v>3689</v>
    </oc>
    <nc r="A3677">
      <v>3675</v>
    </nc>
    <odxf>
      <border outline="0">
        <top style="thin">
          <color indexed="64"/>
        </top>
      </border>
    </odxf>
    <ndxf>
      <border outline="0">
        <top/>
      </border>
    </ndxf>
  </rcc>
  <rcc rId="2998" sId="1" odxf="1" dxf="1">
    <oc r="A3678">
      <v>3690</v>
    </oc>
    <nc r="A3678">
      <v>3676</v>
    </nc>
    <odxf/>
    <ndxf/>
  </rcc>
  <rcc rId="2999" sId="1" odxf="1" dxf="1">
    <oc r="A3679">
      <v>3691</v>
    </oc>
    <nc r="A3679">
      <v>3677</v>
    </nc>
    <odxf>
      <border outline="0">
        <top style="thin">
          <color indexed="64"/>
        </top>
      </border>
    </odxf>
    <ndxf>
      <border outline="0">
        <top/>
      </border>
    </ndxf>
  </rcc>
  <rcc rId="3000" sId="1" odxf="1" dxf="1">
    <oc r="A3680">
      <v>3692</v>
    </oc>
    <nc r="A3680">
      <v>3678</v>
    </nc>
    <odxf/>
    <ndxf/>
  </rcc>
  <rcc rId="3001" sId="1" odxf="1" dxf="1">
    <oc r="A3681">
      <v>3693</v>
    </oc>
    <nc r="A3681">
      <v>3679</v>
    </nc>
    <odxf>
      <fill>
        <patternFill patternType="solid">
          <bgColor theme="0"/>
        </patternFill>
      </fill>
      <border outline="0">
        <top style="thin">
          <color indexed="64"/>
        </top>
      </border>
    </odxf>
    <ndxf>
      <fill>
        <patternFill patternType="none">
          <bgColor indexed="65"/>
        </patternFill>
      </fill>
      <border outline="0">
        <top/>
      </border>
    </ndxf>
  </rcc>
  <rcc rId="3002" sId="1" odxf="1" dxf="1">
    <oc r="A3682">
      <v>3694</v>
    </oc>
    <nc r="A3682">
      <v>3680</v>
    </nc>
    <odxf>
      <font>
        <sz val="10"/>
        <color auto="1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3003" sId="1" odxf="1" dxf="1">
    <oc r="A3683">
      <v>3695</v>
    </oc>
    <nc r="A3683">
      <v>3681</v>
    </nc>
    <odxf>
      <border outline="0">
        <top style="thin">
          <color indexed="64"/>
        </top>
      </border>
    </odxf>
    <ndxf>
      <border outline="0">
        <top/>
      </border>
    </ndxf>
  </rcc>
  <rcc rId="3004" sId="1">
    <oc r="A3684">
      <v>3696</v>
    </oc>
    <nc r="A3684">
      <v>3682</v>
    </nc>
  </rcc>
  <rcc rId="3005" sId="1" odxf="1" dxf="1">
    <oc r="A3685">
      <v>3697</v>
    </oc>
    <nc r="A3685">
      <v>3683</v>
    </nc>
    <odxf>
      <border outline="0">
        <top style="thin">
          <color indexed="64"/>
        </top>
      </border>
    </odxf>
    <ndxf>
      <border outline="0">
        <top/>
      </border>
    </ndxf>
  </rcc>
  <rcc rId="3006" sId="1">
    <oc r="A3686">
      <v>3698</v>
    </oc>
    <nc r="A3686">
      <v>3684</v>
    </nc>
  </rcc>
  <rcc rId="3007" sId="1" odxf="1" dxf="1">
    <oc r="A3687">
      <v>3699</v>
    </oc>
    <nc r="A3687">
      <v>3685</v>
    </nc>
    <odxf>
      <border outline="0">
        <top style="thin">
          <color indexed="64"/>
        </top>
      </border>
    </odxf>
    <ndxf>
      <border outline="0">
        <top/>
      </border>
    </ndxf>
  </rcc>
  <rcc rId="3008" sId="1">
    <oc r="A3688">
      <v>3700</v>
    </oc>
    <nc r="A3688">
      <v>3686</v>
    </nc>
  </rcc>
  <rcc rId="3009" sId="1" odxf="1" dxf="1">
    <oc r="A3689">
      <v>3701</v>
    </oc>
    <nc r="A3689">
      <v>3687</v>
    </nc>
    <odxf>
      <border outline="0">
        <top style="thin">
          <color indexed="64"/>
        </top>
        <bottom style="medium">
          <color indexed="64"/>
        </bottom>
      </border>
    </odxf>
    <ndxf>
      <border outline="0">
        <top/>
        <bottom style="thin">
          <color indexed="64"/>
        </bottom>
      </border>
    </ndxf>
  </rcc>
  <rfmt sheetId="1" sqref="A3:A3689" start="0" length="0">
    <dxf>
      <border>
        <left style="thin">
          <color indexed="64"/>
        </left>
      </border>
    </dxf>
  </rfmt>
  <rfmt sheetId="1" sqref="A3:M3" start="0" length="0">
    <dxf>
      <border>
        <top style="thin">
          <color indexed="64"/>
        </top>
      </border>
    </dxf>
  </rfmt>
  <rfmt sheetId="1" sqref="A3689:M3689" start="0" length="0">
    <dxf>
      <border>
        <bottom style="thin">
          <color indexed="64"/>
        </bottom>
      </border>
    </dxf>
  </rfmt>
  <rfmt sheetId="1" sqref="A3:A3689" start="0" length="0">
    <dxf>
      <border>
        <left style="medium">
          <color indexed="64"/>
        </left>
      </border>
    </dxf>
  </rfmt>
  <rfmt sheetId="1" sqref="A3:M3" start="0" length="0">
    <dxf>
      <border>
        <top style="medium">
          <color indexed="64"/>
        </top>
      </border>
    </dxf>
  </rfmt>
  <rfmt sheetId="1" sqref="M3:M3689" start="0" length="0">
    <dxf>
      <border>
        <right style="medium">
          <color indexed="64"/>
        </right>
      </border>
    </dxf>
  </rfmt>
  <rfmt sheetId="1" sqref="A3689:M3689" start="0" length="0">
    <dxf>
      <border>
        <bottom style="medium">
          <color indexed="64"/>
        </bottom>
      </border>
    </dxf>
  </rfmt>
  <rcc rId="3010" sId="1" numFmtId="4">
    <oc r="Q3692">
      <v>66.620399999999961</v>
    </oc>
    <nc r="Q3692">
      <f>'N:\Упр зем кадастру\Відділ грошової оцінки\2020\Договора 3700\[Нова та поновлена оренда в 2020 (остаточна версія).xlsx]Аркуш1'!$Q$117</f>
    </nc>
  </rcc>
  <rm rId="3011" sheetId="1" source="U3696" destination="T3696" sourceSheetId="1">
    <rfmt sheetId="1" sqref="T3696" start="0" length="0">
      <dxf>
        <font>
          <sz val="10"/>
          <color theme="1"/>
          <name val="Times New Roman"/>
          <scheme val="none"/>
        </font>
        <alignment horizontal="center" vertical="center" readingOrder="0"/>
      </dxf>
    </rfmt>
  </rm>
  <rfmt sheetId="1" sqref="AK1:AL1048576" start="0" length="2147483647">
    <dxf>
      <font>
        <sz val="6"/>
      </font>
    </dxf>
  </rfmt>
  <rcv guid="{2E77BCEE-D226-4AD0-BCDB-522A6A93F939}" action="delete"/>
  <rdn rId="0" localSheetId="1" customView="1" name="Z_2E77BCEE_D226_4AD0_BCDB_522A6A93F939_.wvu.Cols" hidden="1" oldHidden="1">
    <formula>Аркуш1!$C:$C,Аркуш1!$F:$F,Аркуш1!$N:$P,Аркуш1!$AK:$AL</formula>
    <oldFormula>Аркуш1!$C:$C,Аркуш1!$F:$F,Аркуш1!$N:$P,Аркуш1!$AK:$AL</oldFormula>
  </rdn>
  <rcv guid="{2E77BCEE-D226-4AD0-BCDB-522A6A93F939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E77BCEE-D226-4AD0-BCDB-522A6A93F939}" action="delete"/>
  <rdn rId="0" localSheetId="1" customView="1" name="Z_2E77BCEE_D226_4AD0_BCDB_522A6A93F939_.wvu.Cols" hidden="1" oldHidden="1">
    <formula>Аркуш1!$C:$C,Аркуш1!$F:$F,Аркуш1!$N:$P,Аркуш1!$AK:$AL</formula>
    <oldFormula>Аркуш1!$C:$C,Аркуш1!$F:$F,Аркуш1!$N:$P,Аркуш1!$AK:$AL</oldFormula>
  </rdn>
  <rcv guid="{2E77BCEE-D226-4AD0-BCDB-522A6A93F939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14" sId="1">
    <oc r="R1522">
      <f>R2121+R2122+R2123+R2124+R2125+R2126+R2127+R2128+R2129+R2130+R2131+R2132+R2133+R2134</f>
    </oc>
    <nc r="R1522"/>
  </rcc>
  <rfmt sheetId="1" sqref="A1522:XFD1522">
    <dxf>
      <fill>
        <patternFill>
          <bgColor rgb="FFFF0000"/>
        </patternFill>
      </fill>
    </dxf>
  </rfmt>
  <rcv guid="{2E77BCEE-D226-4AD0-BCDB-522A6A93F939}" action="delete"/>
  <rdn rId="0" localSheetId="1" customView="1" name="Z_2E77BCEE_D226_4AD0_BCDB_522A6A93F939_.wvu.Cols" hidden="1" oldHidden="1">
    <formula>Аркуш1!$C:$C,Аркуш1!$F:$F,Аркуш1!$N:$P,Аркуш1!$AK:$AL</formula>
    <oldFormula>Аркуш1!$C:$C,Аркуш1!$F:$F,Аркуш1!$N:$P,Аркуш1!$AK:$AL</oldFormula>
  </rdn>
  <rcv guid="{2E77BCEE-D226-4AD0-BCDB-522A6A93F939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16" sId="1" numFmtId="4">
    <nc r="R1522">
      <v>1365637117.49</v>
    </nc>
  </rcc>
  <rfmt sheetId="1" sqref="A1522:XFD1522">
    <dxf>
      <fill>
        <patternFill>
          <bgColor theme="0"/>
        </patternFill>
      </fill>
    </dxf>
  </rfmt>
  <rcv guid="{2E77BCEE-D226-4AD0-BCDB-522A6A93F939}" action="delete"/>
  <rdn rId="0" localSheetId="1" customView="1" name="Z_2E77BCEE_D226_4AD0_BCDB_522A6A93F939_.wvu.Cols" hidden="1" oldHidden="1">
    <formula>Аркуш1!$C:$C,Аркуш1!$F:$F,Аркуш1!$N:$P,Аркуш1!$AK:$AL</formula>
    <oldFormula>Аркуш1!$C:$C,Аркуш1!$F:$F,Аркуш1!$N:$P,Аркуш1!$AK:$AL</oldFormula>
  </rdn>
  <rcv guid="{2E77BCEE-D226-4AD0-BCDB-522A6A93F939}" action="add"/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18" sId="1" numFmtId="4">
    <oc r="R1820">
      <v>32817514.43</v>
    </oc>
    <nc r="R1820">
      <v>23992638.32</v>
    </nc>
  </rcc>
  <rcc rId="3019" sId="1" numFmtId="4">
    <nc r="R538">
      <v>1190159110.21</v>
    </nc>
  </rcc>
  <rfmt sheetId="1" sqref="A538:XFD538">
    <dxf>
      <fill>
        <patternFill>
          <bgColor theme="0"/>
        </patternFill>
      </fill>
    </dxf>
  </rfmt>
  <rcc rId="3020" sId="1" numFmtId="4">
    <oc r="R194">
      <v>13750758.960000001</v>
    </oc>
    <nc r="R194">
      <v>13750756.57</v>
    </nc>
  </rcc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21" sId="1" numFmtId="4">
    <oc r="R735">
      <v>72021812.791666672</v>
    </oc>
    <nc r="R735">
      <v>120349368.12</v>
    </nc>
  </rcc>
  <rcc rId="3022" sId="1" numFmtId="4">
    <oc r="R1069">
      <v>173066715.50999999</v>
    </oc>
    <nc r="R1069">
      <v>172066542.69</v>
    </nc>
  </rcc>
  <rcc rId="3023" sId="1" numFmtId="4">
    <oc r="R3455">
      <v>6330641.9900000002</v>
    </oc>
    <nc r="R3455">
      <v>5124297.0599999996</v>
    </nc>
  </rcc>
  <rcc rId="3024" sId="1" numFmtId="4">
    <oc r="R1616">
      <v>255038220.12</v>
    </oc>
    <nc r="R1616">
      <v>284373503.44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X3700:X3814" start="0" length="0">
    <dxf>
      <border>
        <right style="thin">
          <color indexed="64"/>
        </right>
      </border>
    </dxf>
  </rfmt>
  <rfmt sheetId="1" sqref="U3814:X3814" start="0" length="0">
    <dxf>
      <border>
        <bottom style="thin">
          <color indexed="64"/>
        </bottom>
      </border>
    </dxf>
  </rfmt>
  <rfmt sheetId="1" sqref="U3700:X3814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cc rId="9600" sId="1">
    <oc r="N3815">
      <f>SUM(N3:N3814)</f>
    </oc>
    <nc r="N3815"/>
  </rcc>
  <rcc rId="9601" sId="1" odxf="1" dxf="1">
    <oc r="B1" t="inlineStr">
      <is>
        <t xml:space="preserve">Реєстр земельних ділянок міста Києва, щодо яких станом на 01.06.2020 діють договори оренди (тимчасового користування) </t>
      </is>
    </oc>
    <nc r="B1" t="inlineStr">
      <is>
        <r>
          <t xml:space="preserve">Реєстр земельних ділянок міста Києва, щодо яких станом на 01.06.2020 діють договори оренди (тимчасового користування) 
</t>
        </r>
        <r>
          <rPr>
            <b/>
            <sz val="12"/>
            <color theme="1"/>
            <rFont val="Times New Roman"/>
            <family val="1"/>
            <charset val="204"/>
          </rPr>
          <t>(за даними автоматизованої системи ведення міського земельного кадастру)</t>
        </r>
      </is>
    </nc>
    <ndxf>
      <alignment wrapText="1" readingOrder="0"/>
    </ndxf>
  </rcc>
  <rrc rId="9602" sId="1" ref="A1733:XFD1733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733:XFD1733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733">
        <v>21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733" t="inlineStr">
        <is>
          <t>8000000000:62:009:0130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733" t="inlineStr">
        <is>
          <t>Деснянський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733" t="inlineStr">
        <is>
          <t>Підприємство у формі товариства з обмеженою відповідальністю "Ремонтник"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733" t="inlineStr">
        <is>
          <t>21604937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3" t="inlineStr">
        <is>
          <t>333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733" t="inlineStr">
        <is>
          <t>29.04.2005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733" t="inlineStr">
        <is>
          <t>62-6-00226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733" t="inlineStr">
        <is>
          <t>17.05.2005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733" t="inlineStr">
        <is>
          <t>просп. Володимира Маяковського, 75/2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733">
        <v>38489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733">
        <v>43968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3" t="inlineStr">
        <is>
          <t>1.11.3, для будівництва, експлуатації та обслуговування  торговельних комплексів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733">
        <v>3.8600000000000002E-2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733">
        <v>1813528.34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733">
        <v>0.05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733">
        <f>O1733*P1733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733">
        <f>Q1733/12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1733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1733">
        <f>O1733*S1733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733">
        <f>O1733*S1733/12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733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733">
        <f>O1733*V1733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733">
        <f>O1733*V1733/12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7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7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7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7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7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7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7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7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73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733" start="0" length="0">
      <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733" t="inlineStr">
        <is>
          <t>1.11.3, для будівництва, експлуатації та обслуговування  торговельних комплексів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03" sId="1" ref="A1778:XFD1778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778:XFD1778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778">
        <v>46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778" t="inlineStr">
        <is>
          <t>8000000000:62:009:0157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778" t="inlineStr">
        <is>
          <t>Деснянський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778" t="inlineStr">
        <is>
          <t>Підприємство у формі товариства з обмеженою відповідальністю "Ремонтник"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778" t="inlineStr">
        <is>
          <t>21604937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8" t="inlineStr">
        <is>
          <t>333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778" t="inlineStr">
        <is>
          <t>29.04.2005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778" t="inlineStr">
        <is>
          <t>62-6-00226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778" t="inlineStr">
        <is>
          <t>17.05.2005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778" t="inlineStr">
        <is>
          <t>просп. Володимира Маяковського, 75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778">
        <v>38489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778">
        <v>43968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8" t="inlineStr">
        <is>
          <t>1.11.3, для будівництва, експлуатації та обслуговування  торговельних комплексів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778">
        <v>0.42770000000000002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778">
        <v>19370333.239999998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778">
        <v>0.05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778">
        <f>O1778*P1778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778">
        <f>Q1778/12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1778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1778">
        <f>O1778*S1778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778">
        <f>O1778*S1778/12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778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778">
        <f>O1778*V1778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778">
        <f>O1778*V1778/12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77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77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77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77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77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77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77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77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77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778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778" t="inlineStr">
        <is>
          <t>1.11.3, для будівництва, експлуатації та обслуговування  торговельних комплексів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04" sId="1" ref="A762:XFD762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762:XFD762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762">
        <v>68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762" t="inlineStr">
        <is>
          <t>8000000000:62:019:0115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762" t="inlineStr">
        <is>
          <t>Деснянський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762" t="inlineStr">
        <is>
          <t>Підприємство у формі товариства з обмеженою відповідальністю "Ремонтник"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762" t="inlineStr">
        <is>
          <t>21604937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62" t="inlineStr">
        <is>
          <t>286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762" t="inlineStr">
        <is>
          <t>19.04.2005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762" t="inlineStr">
        <is>
          <t>62-6-00229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762" t="inlineStr">
        <is>
          <t>17.05.2005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762" t="inlineStr">
        <is>
          <t>просп. Володимира Маяковського, 26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762">
        <v>38489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762">
        <v>43969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762" t="inlineStr">
        <is>
          <t>1.11.3, будівництва та експлуатації торговельного комплексу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762">
        <v>6.3899999999999998E-2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762">
        <v>3049824.5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762">
        <v>0.06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762">
        <f>O762*P762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762">
        <f>Q762/12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762">
        <v>0.1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762">
        <f>O762*S762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762">
        <f>O762*S762/12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762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762">
        <f>O762*V762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762">
        <f>O762*V762/12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76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76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76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76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76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76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76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76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76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762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762" t="inlineStr">
        <is>
          <t>1.11.3, будівництва та експлуатації торговельного комплексу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05" sId="1" ref="A2923:XFD2923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2923:XFD2923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2923">
        <v>325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2923" t="inlineStr">
        <is>
          <t>8000000000:63:013:0010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2923" t="inlineStr">
        <is>
          <t>Дніпровський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2923" t="inlineStr">
        <is>
          <t>Товариство з обмеженою відповідальністю "СНС"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2923" t="inlineStr">
        <is>
          <t>32347270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923" t="inlineStr">
        <is>
          <t>б/н 66-6-00266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2923" t="inlineStr">
        <is>
          <t>30.05.2005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2923" t="inlineStr">
        <is>
          <t>66-6-00266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2923" t="inlineStr">
        <is>
          <t>30.05.2005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2923" t="inlineStr">
        <is>
          <t>вул. Марини Раскової (біля ст.метро "Лівобережна")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923">
        <v>38502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2923">
        <v>43981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3" t="inlineStr">
        <is>
          <t>1.11.6, для будівництва та експолуатації торговельно-розважального центу з закладами громадського харчування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2923">
        <v>0.1928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2923">
        <v>13954593.960000001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2923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2923">
        <f>O2923*P2923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2923">
        <f>Q2923/12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2923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2923">
        <f>O2923*S2923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2923">
        <f>O2923*S2923/12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2923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2923">
        <f>O2923*V2923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2923">
        <f>O2923*V2923/12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29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29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29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29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29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29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29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29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292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2923" start="0" length="0">
      <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2923" t="inlineStr">
        <is>
          <t>1.11.6, для будівництва та експолуатації торговельно-розважального центу з закладами громадського харчування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06" sId="1" ref="A3357:XFD3357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3357:XFD3357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3357">
        <v>632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357" t="inlineStr">
        <is>
          <t>8000000000:72:476:0024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357" t="inlineStr">
        <is>
          <t>Солом'янський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357" t="inlineStr">
        <is>
          <t>Товариство з обмеженою відповідальністю "Авіаційне науково-виробниче підприємство"АВІАЛЮКС"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357" t="inlineStr">
        <is>
          <t>22888954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357" t="inlineStr">
        <is>
          <t>122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357" t="inlineStr">
        <is>
          <t>25.02.2005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3357" t="inlineStr">
        <is>
          <t>72-6-00277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3357" t="inlineStr">
        <is>
          <t>29.04.2005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3357" t="inlineStr">
        <is>
          <t>вул. Волинська, 66а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357">
        <v>38471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3357">
        <v>43950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357" t="inlineStr">
        <is>
          <t>1.14.6, для будівництва, обслуговування та експлуатації службово-технічного приміщення, лабораторії та складських приміщень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3357">
        <v>0.1532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3357">
        <v>1781123.94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3357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3357">
        <f>O3357*P3357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3357">
        <f>Q3357/12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3357">
        <v>0.05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3357">
        <f>O3357*S3357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3357">
        <f>O3357*S3357/12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3357">
        <v>0.1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3357">
        <f>O3357*V3357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3357">
        <f>O3357*V3357/12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335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335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335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335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335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335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335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335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335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3357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3357" t="inlineStr">
        <is>
          <t>1.14.6, для будівництва, обслуговування та експлуатації службово-технічного приміщення, лабораторії та складських приміщень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07" sId="1" ref="A173:XFD173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73:XFD173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73">
        <v>690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73" t="inlineStr">
        <is>
          <t>8000000000:75:242:0045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73" t="inlineStr">
        <is>
          <t>Святошинський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73" t="inlineStr">
        <is>
          <t>Приватне підприємство "Ірис"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73" t="inlineStr">
        <is>
          <t>31841282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3" t="inlineStr">
        <is>
          <t>85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73" t="inlineStr">
        <is>
          <t>18.05.2015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73" t="inlineStr">
        <is>
          <t>МЗК-1-00417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73" t="inlineStr">
        <is>
          <t>25.05.2015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73" t="inlineStr">
        <is>
          <t>дорога Кільцева, 19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73">
        <v>42142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73">
        <v>43969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3" t="inlineStr">
        <is>
          <t>1.11.6, для експлуатації та обслуговування торговельного комплексу громадського харчування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73">
        <v>0.2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73">
        <v>5911400.8399999999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73">
        <v>0.05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73">
        <f>O173*P173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73">
        <f>Q173/12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173">
        <v>0.1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173">
        <f>O173*S173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73">
        <f>O173*S173/12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73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73">
        <f>O173*V173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73">
        <f>O173*V173/12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7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7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7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7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7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7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7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7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7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73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73" t="inlineStr">
        <is>
          <t>1.11.6, для експлуатації та обслуговування торговельного комплексу громадського харчування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08" sId="1" ref="A1986:XFD1986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986:XFD1986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986">
        <v>847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986" t="inlineStr">
        <is>
          <t>8000000000:72:292:0001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986" t="inlineStr">
        <is>
          <t>Солом'янський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986" t="inlineStr">
        <is>
          <t>Кооператив по будівництву та експлуатації індивідуальних гаражів Залізничного району м.Києва "Сокіл"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986" t="inlineStr">
        <is>
          <t>22885192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86" t="inlineStr">
        <is>
          <t>б/н 72-5-00008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986" t="inlineStr">
        <is>
          <t>10.04.1995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986" t="inlineStr">
        <is>
          <t>72-5-00008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986" t="inlineStr">
        <is>
          <t>10.04.1995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986" t="inlineStr">
        <is>
          <t>вул. Народного ополчення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986">
        <v>34799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986">
        <v>43931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86" t="inlineStr">
        <is>
          <t>1, для будівництва багатоповерхового гаража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986">
        <v>1.282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986">
        <v>12862717.41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986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986">
        <f>O1986*P1986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986">
        <f>Q1986/12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1986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1986">
        <f>O1986*S1986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986">
        <f>O1986*S1986/12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986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986">
        <f>O1986*V1986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986">
        <f>O1986*V1986/12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98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98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98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98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98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98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98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98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98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986" start="0" length="0">
      <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986" t="inlineStr">
        <is>
          <t>1, для будівництва багатоповерхового гаража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09" sId="1" ref="A844:XFD844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844:XFD844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844">
        <v>3359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844" t="inlineStr">
        <is>
          <t>8000000000:90:310:0023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844" t="inlineStr">
        <is>
          <t>Дарницький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844" t="inlineStr">
        <is>
          <t>Товариство з обмеженою відповідальністю "ПРО-ІНВЕСТ"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844" t="inlineStr">
        <is>
          <t>35251686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844" t="inlineStr">
        <is>
          <t>295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844" t="inlineStr">
        <is>
          <t>11.05.2010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844" t="inlineStr">
        <is>
          <t>63-6-00585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844" t="inlineStr">
        <is>
          <t>13.05.2010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844" t="inlineStr">
        <is>
          <t>біля станції метро "Позняки", парна сторона, діл.№4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844">
        <v>40311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844">
        <v>43964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844" t="inlineStr">
        <is>
          <t>1.11.6, для будівництва приміщень офісно-торговельно-розважального призначення і закладів громадського харчування зі стоянкою автомобілів для відвідувачів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844">
        <v>0.64829999999999999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844">
        <v>41945477.07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844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844">
        <f>O844*P844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844">
        <f>Q844/12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844">
        <v>0.06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844">
        <f>O844*S844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844">
        <f>O844*S844/12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844">
        <v>0.08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844">
        <f>O844*V844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844">
        <f>O844*V844/12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Y844">
        <v>0.1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Z844">
        <v>4194547.71</v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A844">
        <v>349545.65</v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AB84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84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84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84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84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84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844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844" t="inlineStr">
        <is>
          <t>1.11.6, для будівництва приміщень офісно-торговельно-розважального призначення і закладів громадського харчування зі стоянкою автомобілів для відвідувачів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10" sId="1" ref="A266:XFD266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266:XFD266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266">
        <v>3192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266" t="inlineStr">
        <is>
          <t>8000000000:91:151:0121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266" t="inlineStr">
        <is>
          <t>Шевченківський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266" t="inlineStr">
        <is>
          <t>Товариство з обмеженою відповідальністю "Гудвін"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266" t="inlineStr">
        <is>
          <t>24937941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66" t="inlineStr">
        <is>
          <t>280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266" t="inlineStr">
        <is>
          <t>26.04.2010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266" t="inlineStr">
        <is>
          <t>91-6-00898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266" t="inlineStr">
        <is>
          <t>30.04.2010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266" t="inlineStr">
        <is>
          <t>вул. Артема, 18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66">
        <v>40298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266">
        <v>43951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" t="inlineStr">
        <is>
          <t>1.11.6, для експлуатації та обслуговування закладу громадського харчування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266">
        <v>0.02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266">
        <v>2234979.17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266">
        <v>0.06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266">
        <f>O266*P266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266">
        <f>Q266/12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266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266">
        <f>O266*S266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266">
        <f>O266*S266/12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266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266">
        <f>O266*V266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266">
        <f>O266*V266/12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26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26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26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26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26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26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26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26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26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266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266" t="inlineStr">
        <is>
          <t>1.11.6, для експлуатації та обслуговування закладу громадського харчування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11" sId="1" ref="A2326:XFD2326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2326:XFD2326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2326">
        <v>2406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2326" t="inlineStr">
        <is>
          <t>8000000000:79:047:0002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2326" t="inlineStr">
        <is>
          <t>Печерський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2326" t="inlineStr">
        <is>
          <t>Товариство з обмеженою відповідальністю "А.В.С."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2326" t="inlineStr">
        <is>
          <t>32348227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26" t="inlineStr">
        <is>
          <t>17-12545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2326" t="inlineStr">
        <is>
          <t>17.12.2004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2326" t="inlineStr">
        <is>
          <t>82-6-00292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2326" t="inlineStr">
        <is>
          <t>27.04.2005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2326" t="inlineStr">
        <is>
          <t>вул. Анрі Барбюса, 37/1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326">
        <v>38469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2326">
        <v>43948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26" t="inlineStr">
        <is>
          <t>1.13.2, для будівництва, експлуатації та обслуговування житлово-офісного комплексу з вбудованими, прибудованими приміщеннями та підземним паркінгом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2326">
        <v>1.7341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2326">
        <v>151263944.44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2326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2326">
        <f>O2326*P2326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2326">
        <f>Q2326/12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2326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2326">
        <f>O2326*S2326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2326">
        <f>O2326*S2326/12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2326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2326">
        <f>O2326*V2326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2326">
        <f>O2326*V2326/12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232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232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232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232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232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232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232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232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2326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2326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2326" t="inlineStr">
        <is>
          <t>1.13.2, для будівництва, експлуатації та обслуговування житлово-офісного комплексу з вбудованими, прибудованими приміщеннями та підземним паркінгом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12" sId="1" ref="A2797:XFD2797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2797:XFD2797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2797">
        <v>2014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2797" t="inlineStr">
        <is>
          <t>8000000000:85:033:0006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2797" t="inlineStr">
        <is>
          <t>Подільський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2797" t="inlineStr">
        <is>
          <t>Товариство з обмеженою відповідальністю "Гарант нерухомість"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2797" t="inlineStr">
        <is>
          <t>32850722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797" t="inlineStr">
        <is>
          <t>б/н 85-6-00202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2797" t="inlineStr">
        <is>
          <t>30.05.2005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2797" t="inlineStr">
        <is>
          <t>85-6-00202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2797" t="inlineStr">
        <is>
          <t>30.05.2005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2797" t="inlineStr">
        <is>
          <t>вул. Костянтинівська, 7 літ. "А", "А'"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797">
        <v>38502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2797">
        <v>43981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7" t="inlineStr">
        <is>
          <t>1.11.6, для реконструкції з надбудовою нежилого будинку для розміщення готелю з вбудованими офісними та торговельними приміщеннями та приміщеннями для побутового обслуговування населення, його експлуатації та обслуговування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2797">
        <v>8.9099999999999999E-2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2797">
        <v>16722779.52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2797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2797">
        <f>O2797*P2797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2797">
        <f>Q2797/12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2797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2797">
        <f>O2797*S2797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2797">
        <f>O2797*S2797/12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2797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2797">
        <f>O2797*V2797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2797">
        <f>O2797*V2797/12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279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279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279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279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279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279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279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279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279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2797" t="inlineStr">
        <is>
          <t>03.10,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пов'язаної з отрима...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2797" t="inlineStr">
        <is>
          <t>1.11.6, для реконструкції з надбудовою нежилого будинку для розміщення готелю з вбудованими офісними та торговельними приміщеннями та приміщеннями для побутового обслуговування населення, його експлуатації та обслуговування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13" sId="1" ref="A927:XFD927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927:XFD927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927">
        <v>1802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927" t="inlineStr">
        <is>
          <t>8000000000:76:031:0007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927" t="inlineStr">
        <is>
          <t>Шевченківський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927" t="inlineStr">
        <is>
          <t>Закрите акціонерне товариство "СПБ-інвест"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927" t="inlineStr">
        <is>
          <t>32735861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927" t="inlineStr">
        <is>
          <t>17-1531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927" t="inlineStr">
        <is>
          <t>16.03.2005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927" t="inlineStr">
        <is>
          <t>91-6-00430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927" t="inlineStr">
        <is>
          <t>11.04.2005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927" t="inlineStr">
        <is>
          <t>бульв. Тараса Шевченка, 4 літ. А, Г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927">
        <v>38453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927">
        <v>43932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27" t="inlineStr">
        <is>
          <t>1.11.6, для реконструкції, експлуатації та обслуговування готельно-офісного комплексу з об'єктами соціально-побутового призначення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927">
        <v>0.15559999999999999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927">
        <v>39491756.280000001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927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927">
        <f>O927*P927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927">
        <f>Q927/12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927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927">
        <f>O927*S927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927">
        <f>O927*S927/12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927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927">
        <f>O927*V927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927">
        <f>O927*V927/12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92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2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2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92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2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2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2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2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2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27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27" start="0" length="0">
      <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9614" sId="1" ref="A1442:XFD1442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442:XFD1442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442">
        <v>2672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442" t="inlineStr">
        <is>
          <t>8000000000:90:115:0080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442" t="inlineStr">
        <is>
          <t>Голосіївський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442" t="inlineStr">
        <is>
          <t>Гаражно-будівельний кооператив "Енергетик-2"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442" t="inlineStr">
        <is>
          <t>22921746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42" t="inlineStr">
        <is>
          <t>172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442" t="inlineStr">
        <is>
          <t>12.04.2010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442" t="inlineStr">
        <is>
          <t>79-6-00754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442" t="inlineStr">
        <is>
          <t>23.04.2010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442" t="inlineStr">
        <is>
          <t>Промислова зона "Теличка"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442">
        <v>40291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442">
        <v>43944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42" t="inlineStr">
        <is>
          <t>1.9, для будівництва та експлуатації кооперативних гаражів у промисловій зоні "Теличка"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442">
        <v>2.7366999999999999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442">
        <v>36129799.890000001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P1442">
        <v>1E-3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442">
        <f>O1442*P1442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442">
        <f>Q1442/12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1442">
        <v>0.1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1442">
        <f>O1442*S1442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442">
        <f>O1442*S1442/12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442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442">
        <f>O1442*V1442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442">
        <f>O1442*V1442/12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4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4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4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4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4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4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4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4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4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1442" t="inlineStr">
        <is>
          <t>02.06, Для колективного гаражного будівництва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1442" t="inlineStr">
        <is>
          <t>1.9, для будівництва та експлуатації кооперативних гаражів у промисловій зоні "Теличка"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15" sId="1" ref="A1774:XFD1774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774:XFD1774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774">
        <v>2673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774" t="inlineStr">
        <is>
          <t>8000000000:90:115:0081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774" t="inlineStr">
        <is>
          <t>Голосіївський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774" t="inlineStr">
        <is>
          <t>Гаражно-будівельний кооператив "Енергетик-2"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774" t="inlineStr">
        <is>
          <t>22921746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74" t="inlineStr">
        <is>
          <t>172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774" t="inlineStr">
        <is>
          <t>12.04.2010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774" t="inlineStr">
        <is>
          <t>79-6-00754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774" t="inlineStr">
        <is>
          <t>23.04.2010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774" t="inlineStr">
        <is>
          <t>Промислова зона "Теличка"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774">
        <v>40291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774">
        <v>43944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74" t="inlineStr">
        <is>
          <t>1.9, для будівництва та експлуатації кооперативних гаражів у промисловій зоні "Теличка"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774">
        <v>2.6886999999999999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774">
        <v>31297641.739999998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P1774">
        <v>1E-3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774">
        <f>O1774*P1774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774">
        <f>Q1774/12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1774">
        <v>0.1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1774">
        <f>O1774*S1774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774">
        <f>O1774*S1774/12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774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774">
        <f>O1774*V1774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774">
        <f>O1774*V1774/12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77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77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77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77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77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77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77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77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77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1774" t="inlineStr">
        <is>
          <t>02.06, Для колективного гаражного будівництва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1774" t="inlineStr">
        <is>
          <t>1.9, для будівництва та експлуатації кооперативних гаражів у промисловій зоні "Теличка"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16" sId="1" ref="A3470:XFD3470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3470:XFD3470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3470">
        <v>2674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470" t="inlineStr">
        <is>
          <t>8000000000:90:115:0082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470" t="inlineStr">
        <is>
          <t>Голосіївський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470" t="inlineStr">
        <is>
          <t>Гаражно-будівельний кооператив "Енергетик-2"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470" t="inlineStr">
        <is>
          <t>22921746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470" t="inlineStr">
        <is>
          <t>172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470" t="inlineStr">
        <is>
          <t>12.04.2010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3470" t="inlineStr">
        <is>
          <t>79-6-00754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3470" t="inlineStr">
        <is>
          <t>23.04.2010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3470" t="inlineStr">
        <is>
          <t>промислова зона "Теличка"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470">
        <v>40291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3470">
        <v>43944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70" t="inlineStr">
        <is>
          <t>1.9, для будівництва та експлуатації кооперативних гаражів у промисловій зоні "Теличка"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3470">
        <v>7.9200000000000007E-2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3470">
        <v>843221.87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P3470">
        <v>1E-3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3470">
        <f>O3470*P3470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3470">
        <f>Q3470/12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3470">
        <v>0.1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3470">
        <f>O3470*S3470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3470">
        <f>O3470*S3470/12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3470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3470">
        <f>O3470*V3470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3470">
        <f>O3470*V3470/12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347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347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347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347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347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347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347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347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3470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3470" t="inlineStr">
        <is>
          <t>02.06, Для колективного гаражного будівництва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3470" t="inlineStr">
        <is>
          <t>1.9, для будівництва та експлуатації кооперативних гаражів у промисловій зоні "Теличка"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17" sId="1" ref="A3017:XFD3017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3017:XFD3017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3017">
        <v>2785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017" t="inlineStr">
        <is>
          <t>8000000000:88:133:0006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017" t="inlineStr">
        <is>
          <t>Шевченківський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017" t="inlineStr">
        <is>
          <t>Товариство з обмеженою відповідальністю "РІВЕР АРТБУД"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017" t="inlineStr">
        <is>
          <t>40827352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017" t="inlineStr">
        <is>
          <t>293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017" t="inlineStr">
        <is>
          <t>30.04.2010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3017" t="inlineStr">
        <is>
          <t>91-6-00899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3017" t="inlineStr">
        <is>
          <t>14.05.2010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3017" t="inlineStr">
        <is>
          <t>вул. Річна, 4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017">
        <v>40312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3017">
        <v>43979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7" t="inlineStr">
        <is>
          <t>1.11.6, для будівництва та обслуговування житлово-офісного комплексу з паркінгом та вбудовано-прибудованими приміщеннями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3017">
        <v>0.43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3017">
        <v>17696384.559999999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3017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3017">
        <f>O3017*P3017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3017">
        <f>Q3017/12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3017">
        <v>0.06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3017">
        <f>O3017*S3017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3017">
        <f>O3017*S3017/12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3017">
        <v>0.04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3017">
        <f>O3017*V3017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3017">
        <f>O3017*V3017/12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Y3017">
        <v>0.1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Z3017">
        <f>O3017*Y3017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A3017">
        <f>Z3017/12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AB30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30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30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30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30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301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3017" t="inlineStr">
        <is>
          <t>02.07, Для іншої житлової забудови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3017" t="inlineStr">
        <is>
          <t>1.11.6, для будівництва та обслуговування житлово-офісного комплексу з паркінгом та вбудовано-прибудованими приміщеннями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18" sId="1" ref="A119:XFD119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19:XFD119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19">
        <v>2854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19" t="inlineStr">
        <is>
          <t>8000000000:88:055:0004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19" t="inlineStr">
        <is>
          <t>Шевченківський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19" t="inlineStr">
        <is>
          <t>Товариство з обмеженою відповідальністю "Молодіжний житловий комплекс"Оболонь"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19" t="inlineStr">
        <is>
          <t>21618448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19" t="inlineStr">
        <is>
          <t>188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19" t="inlineStr">
        <is>
          <t>18.03.2005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19" t="inlineStr">
        <is>
          <t>91-6-00422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19" t="inlineStr">
        <is>
          <t>23.03.2005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19" t="inlineStr">
        <is>
          <t>вул. Богдана Хмельницького, 80б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19">
        <v>38434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19">
        <v>43966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19" t="inlineStr">
        <is>
          <t>1.13.2, для будівництва житлового будинку з паркінгом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19">
        <v>0.18590000000000001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19">
        <v>10120104.050000001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19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19">
        <f>O119*P119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19">
        <f>Q119/12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119">
        <v>0.05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119">
        <f>O119*S119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19">
        <f>O119*S119/12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119">
        <v>0.06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119">
        <f>O119*V119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19">
        <f>O119*V119/12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1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1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1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1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1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1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1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1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1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119" t="inlineStr">
        <is>
          <t>02.03, Для будівництва і обслуговування багатоквартирного житлового будинку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119" t="inlineStr">
        <is>
          <t>1.13.2, для будівництва житлового будинку з паркінгом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19" sId="1" ref="A142:XFD142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42:XFD142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42">
        <v>2856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42" t="inlineStr">
        <is>
          <t>8000000000:88:055:0030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42" t="inlineStr">
        <is>
          <t>Шевченківський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42" t="inlineStr">
        <is>
          <t>Товариство з обмеженою відповідальністю "Молодіжний житловий комплекс"Оболонь"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42" t="inlineStr">
        <is>
          <t>21618448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42" t="inlineStr">
        <is>
          <t>188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42" t="inlineStr">
        <is>
          <t>18.03.2005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42" t="inlineStr">
        <is>
          <t>91-6-00422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42" t="inlineStr">
        <is>
          <t>23.03.2005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42" t="inlineStr">
        <is>
          <t>вул. Богдана Хмельницького, 80б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42">
        <v>38434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42">
        <v>43966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42" t="inlineStr">
        <is>
          <t>1.13.2, для будівництва житлового будинку з паркінгом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42">
        <v>4.8399999999999999E-2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42">
        <v>2634819.9900000002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42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42">
        <f>O142*P142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42">
        <f>Q142/12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142">
        <v>0.05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142">
        <f>O142*S142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42">
        <f>O142*S142/12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142">
        <v>0.06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142">
        <f>O142*V142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42">
        <f>O142*V142/12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42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142" t="inlineStr">
        <is>
          <t>02.03, Для будівництва і обслуговування багатоквартирного житлового будинку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142" t="inlineStr">
        <is>
          <t>1.13.2, для будівництва житлового будинку з паркінгом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0" sId="1" ref="A1971:XFD1971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971:XFD197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971">
        <v>3093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971" t="inlineStr">
        <is>
          <t>8000000000:85:278:0029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971" t="inlineStr">
        <is>
          <t>Подільський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971" t="inlineStr">
        <is>
          <t>Товариство з обмеженою відповідальністю "Автомобільна група"Богдан"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971" t="inlineStr">
        <is>
          <t>32347815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971" t="inlineStr">
        <is>
          <t>289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971" t="inlineStr">
        <is>
          <t>11.05.2010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971" t="inlineStr">
        <is>
          <t>85-6-00480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971" t="inlineStr">
        <is>
          <t>11.05.2010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971" t="inlineStr">
        <is>
          <t>вул. Новокостянтинівська, 1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971">
        <v>40309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971">
        <v>43962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971" t="inlineStr">
        <is>
          <t>1.11.6, для будівництва,експлуатації та обслуговування торговельно-офісних приміщень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971">
        <v>0.1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971">
        <v>5218273.51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971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971">
        <f>O1971*P1971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971">
        <f>Q1971/12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1971">
        <v>0.06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1971">
        <f>O1971*S1971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971">
        <f>O1971*S1971/12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1971">
        <v>0.1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1971">
        <f>O1971*V1971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971">
        <f>O1971*V1971/12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97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97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97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97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97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97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97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97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97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971" start="0" length="0">
      <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971" t="inlineStr">
        <is>
          <t>1.11.6, для будівництва,експлуатації та обслуговування торговельно-офісних приміщень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1" sId="1" ref="A513:XFD513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513:XFD513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513">
        <v>3094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513" t="inlineStr">
        <is>
          <t>8000000000:85:278:0035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513" t="inlineStr">
        <is>
          <t>Подільський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513" t="inlineStr">
        <is>
          <t>Товариство з обмеженою відповідальністю "Автомобільна група"Богдан"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513" t="inlineStr">
        <is>
          <t>32347815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513" t="inlineStr">
        <is>
          <t>289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513" t="inlineStr">
        <is>
          <t>11.05.2010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513" t="inlineStr">
        <is>
          <t>85-6-00480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513" t="inlineStr">
        <is>
          <t>11.05.2010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513" t="inlineStr">
        <is>
          <t>вул. Новокостянтинівська, 1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513">
        <v>40309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513">
        <v>43962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513" t="inlineStr">
        <is>
          <t>1.11.6, для будівництва,експлуатації та обслуговування торговельно-офісних приміщень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513">
        <v>0.2326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513">
        <v>12137704.17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513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513">
        <f>O513*P513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513">
        <f>Q513/12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513">
        <v>0.06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513">
        <f>O513*S513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513">
        <f>O513*S513/12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513">
        <v>0.1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513">
        <f>O513*V513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513">
        <f>O513*V513/12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51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51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51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51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51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51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51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51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513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513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513" t="inlineStr">
        <is>
          <t>1.11.6, для будівництва,експлуатації та обслуговування торговельно-офісних приміщень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2" sId="1" ref="A2067:XFD2067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2067:XFD2067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2067">
        <v>3263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2067" t="inlineStr">
        <is>
          <t>8000000000:91:179:0143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2067" t="inlineStr">
        <is>
          <t>Подільський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2067" t="inlineStr">
        <is>
          <t>Закрите акціонерне товариство "Молодіжний житловий комплекс"Оболонь"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2067" t="inlineStr">
        <is>
          <t>21618448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67" t="inlineStr">
        <is>
          <t>297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2067" t="inlineStr">
        <is>
          <t>20.04.2005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2067" t="inlineStr">
        <is>
          <t>85-6-00198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2067" t="inlineStr">
        <is>
          <t>29.04.2005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2067" t="inlineStr">
        <is>
          <t>вул. Тираспольська, 43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067">
        <v>38471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2067">
        <v>43950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067" t="inlineStr">
        <is>
          <t>1.13.2, для будівництва, експлуатації та обслуговування молодіжного житлового комплексу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2067">
        <v>11.28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2067">
        <v>148373835.00999999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2067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2067">
        <f>O2067*P2067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2067">
        <f>Q2067/12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2067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2067">
        <f>O2067*S2067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2067">
        <f>O2067*S2067/12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2067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2067">
        <f>O2067*V2067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2067">
        <f>O2067*V2067/12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206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206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206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206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206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206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206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206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2067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2067" t="inlineStr">
        <is>
          <t>02.07, Для іншої житлової забудови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2067" t="inlineStr">
        <is>
          <t>1.13.2, для будівництва, експлуатації та обслуговування молодіжного житлового комплексу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3" sId="1" ref="A1349:XFD1349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349:XFD1349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349">
        <v>825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349" t="inlineStr">
        <is>
          <t>8000000000:75:171:0035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349" t="inlineStr">
        <is>
          <t>Святошинський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349" t="inlineStr">
        <is>
          <t>Товариство з обмеженою відповідальністю "АЛЬЯНС-ЕКОПРОЕКТ"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349" t="inlineStr">
        <is>
          <t>32554344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349" t="inlineStr">
        <is>
          <t>72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349" t="inlineStr">
        <is>
          <t>17.04.2015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349" t="inlineStr">
        <is>
          <t>МЗК-1-00402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349" t="inlineStr">
        <is>
          <t>27.04.2015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349" t="inlineStr">
        <is>
          <t>на місці котлованів над конструкцією стаціонарного комплексу станції метрополітену "Житомирська" та прилеглій території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349">
        <v>42111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349">
        <v>43938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349" t="inlineStr">
        <is>
          <t>1.11.6, для будівництва торговельно-офісного комплексу з паркінгом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349">
        <v>0.1802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349">
        <v>8427526.4199999999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349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349">
        <f>O1349*P1349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349">
        <f>Q1349/12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1349">
        <v>0.06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1349">
        <f>O1349*S1349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349">
        <f>O1349*S1349/12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1349">
        <v>0.1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1349">
        <f>O1349*V1349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349">
        <f>O1349*V1349/12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34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34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34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34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34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34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34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34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34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349" start="0" length="0">
      <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349" t="inlineStr">
        <is>
          <t>1.11.6, для будівництва торговельно-офісного комплексу з паркінгом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4" sId="1" ref="A104:XFD104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04:XFD104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04">
        <v>890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04" t="inlineStr">
        <is>
          <t>8000000000:72:078:0049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04" t="inlineStr">
        <is>
          <t>Шевченківський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04" t="inlineStr">
        <is>
          <t>Товариство з обмеженою відповідальністю "Мегаполіс-Інвест"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04" t="inlineStr">
        <is>
          <t>32621516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04" t="inlineStr">
        <is>
          <t>1376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04" t="inlineStr">
        <is>
          <t>19.12.2018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04" t="inlineStr">
        <is>
          <t>МЗК-1-01844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04" t="inlineStr">
        <is>
          <t>04.01.2019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04" t="inlineStr">
        <is>
          <t>вул. Жилянська, 126/23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04">
        <v>43453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04">
        <v>43949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04" t="inlineStr">
        <is>
          <t>0, для експлуатації та обслуговування існуючих будівель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04">
        <v>0.1016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04">
        <v>18483712.18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04">
        <v>0.04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04">
        <f>O104*P104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04">
        <f>Q104/12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104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104">
        <f>O104*S104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04">
        <f>O104*S104/12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04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04">
        <f>O104*V104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04">
        <f>O104*V104/12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0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0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0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0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0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0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0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0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04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104" t="inlineStr">
        <is>
          <t>03.10,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пов'язаної з отрима...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104" t="inlineStr">
        <is>
          <t>0, для експлуатації та обслуговування існуючих будівель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5" sId="1" ref="A1289:XFD1289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289:XFD1289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289">
        <v>1065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289" t="inlineStr">
        <is>
          <t>8000000000:72:031:0117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289" t="inlineStr">
        <is>
          <t>Солом'янський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289" t="inlineStr">
        <is>
          <t>Закрите акціонерне товариство "Міжнародний економічний комітет"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289" t="inlineStr">
        <is>
          <t>32523610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289" t="inlineStr">
        <is>
          <t>364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289" t="inlineStr">
        <is>
          <t>19.05.2005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289" t="inlineStr">
        <is>
          <t>72-6-00282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289" t="inlineStr">
        <is>
          <t>25.05.2005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289" t="inlineStr">
        <is>
          <t>вул. Петрозаводська, 2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289">
        <v>38497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289">
        <v>43976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289" t="inlineStr">
        <is>
          <t>1.11.6, для експлуатації та обслуговування адміністративно-конструкторської будівлі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289">
        <v>0.17549999999999999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289">
        <v>20147011.239999998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289">
        <v>0.04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289">
        <f>O1289*P1289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289">
        <f>Q1289/12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1289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1289">
        <f>O1289*S1289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289">
        <f>O1289*S1289/12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1289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1289">
        <f>O1289*V1289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289">
        <f>O1289*V1289/12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128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128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128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128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28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28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28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28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289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1289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1289" t="inlineStr">
        <is>
          <t>1.11.6, для експлуатації та обслуговування адміністративно-конструкторської будівлі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6" sId="1" ref="A2481:XFD2481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2481:XFD248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2481">
        <v>1715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2481" t="inlineStr">
        <is>
          <t>8000000000:76:048:0026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2481" t="inlineStr">
        <is>
          <t>Голосіївський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2481" t="inlineStr">
        <is>
          <t>Товариство з обмеженою відповідальністю "ЕЛЕКТРОТЕХ"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2481" t="inlineStr">
        <is>
          <t>31928059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481" t="inlineStr">
        <is>
          <t>258</t>
        </is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2481" t="inlineStr">
        <is>
          <t>06.04.2005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2481" t="inlineStr">
        <is>
          <t>79-6-00298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2481" t="inlineStr">
        <is>
          <t>18.04.2005</t>
        </is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2481" t="inlineStr">
        <is>
          <t>вул.Паньківська, 14 (літ."Б") і вул.Саксаганського/Паньківська, 70/16 (літ."Б")</t>
        </is>
      </nc>
      <n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481">
        <v>38460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2481">
        <v>43939</v>
      </nc>
      <ndxf>
        <numFmt numFmtId="165" formatCode="dd\.mm\.yyyy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1" t="inlineStr">
        <is>
          <t>1.13.2, для будівництва та експлуатації офісно-житлового комплексу з підземним паркінгом</t>
        </is>
      </nc>
      <ndxf>
        <fill>
          <patternFill patternType="solid"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2481">
        <v>0.26390000000000002</v>
      </nc>
      <ndxf>
        <fill>
          <patternFill patternType="solid"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2481">
        <v>63279216.520000003</v>
      </nc>
      <ndxf>
        <numFmt numFmtId="4" formatCode="#,##0.00"/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2481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2481">
        <f>O2481*P2481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2481">
        <f>Q2481/12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2481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2481">
        <f>O2481*S2481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2481">
        <f>O2481*S2481/12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2481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2481">
        <f>O2481*V2481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2481">
        <f>O2481*V2481/12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248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248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248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248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248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248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248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248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248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2481" start="0" length="0">
      <dxf>
        <font>
          <sz val="6"/>
          <name val="Times New Roman"/>
          <scheme val="none"/>
        </font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2481" t="inlineStr">
        <is>
          <t>1.13.2, для будівництва та експлуатації офісно-житлового комплексу з підземним паркінгом</t>
        </is>
      </nc>
      <ndxf>
        <font>
          <sz val="6"/>
          <name val="Times New Roman"/>
          <scheme val="none"/>
        </font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7" sId="1" ref="A238:XFD238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238:XFD238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238">
        <v>2898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238" t="inlineStr">
        <is>
          <t>8000000000:85:341:0007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238" t="inlineStr">
        <is>
          <t>Подільський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238" t="inlineStr">
        <is>
          <t>Товариство з обмеженою відповідальністю "Універсум"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238" t="inlineStr">
        <is>
          <t>32167445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8" t="inlineStr">
        <is>
          <t>266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238" t="inlineStr">
        <is>
          <t>08.04.2005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238" t="inlineStr">
        <is>
          <t>85-6-00188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238" t="inlineStr">
        <is>
          <t>15.04.2005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238" t="inlineStr">
        <is>
          <t>вул. Верхній Вал, 64 літ. "А"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38">
        <v>38457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238">
        <v>43936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" t="inlineStr">
        <is>
          <t>1.11.6, для реконструкції, експлуатації та обслуговування офісного комплексу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238">
        <v>1.66E-2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238">
        <v>3389445.1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238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238">
        <f>O238*P238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238">
        <f>Q238/12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S238" start="0" length="0">
      <dxf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T238">
        <f>O238*S238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238">
        <f>O238*S238/12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V238" start="0" length="0">
      <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238">
        <f>O238*V238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238">
        <f>O238*V238/12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23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23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23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1" sqref="AB23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23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23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23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23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238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238" start="0" length="0">
      <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I238" t="inlineStr">
        <is>
          <t>1.11.6, для реконструкції, експлуатації та обслуговування офісного комплексу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8" sId="1" ref="A1711:XFD1711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1711:XFD171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1711">
        <v>3450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1711" t="inlineStr">
        <is>
          <t>8000000000:91:009:0004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1711" t="inlineStr">
        <is>
          <t>Шевченківський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1711" t="inlineStr">
        <is>
          <t>Товариство з обмеженою відповідальністю "Яр"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1711" t="inlineStr">
        <is>
          <t>30861926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1711" t="inlineStr">
        <is>
          <t>103</t>
        </is>
      </nc>
      <ndxf>
        <font>
          <sz val="10"/>
          <color auto="1"/>
          <name val="Times New Roman"/>
          <scheme val="none"/>
        </font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1711" t="inlineStr">
        <is>
          <t>28.05.2015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1711" t="inlineStr">
        <is>
          <t>МЗК-1-00419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1711" t="inlineStr">
        <is>
          <t>29.05.2015</t>
        </is>
      </nc>
      <ndxf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1711" t="inlineStr">
        <is>
          <t>вул. Ризька, 73а</t>
        </is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711">
        <v>42152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1711">
        <v>43979</v>
      </nc>
      <ndxf>
        <numFmt numFmtId="165" formatCode="dd\.mm\.yyyy"/>
        <fill>
          <patternFill patternType="solid">
            <fgColor theme="0" tint="-0.14999847407452621"/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1711" t="inlineStr">
        <is>
          <t>1.13.2, для будівництва житлово-офісного комплексу з підземним паркінгом</t>
        </is>
      </nc>
      <ndxf>
        <fill>
          <patternFill patternType="solid">
            <fgColor theme="0" tint="-0.14999847407452621"/>
            <bgColor theme="0"/>
          </patternFill>
        </fill>
        <alignment horizontal="general"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>
      <nc r="N1711">
        <v>0.98939999999999995</v>
      </nc>
      <ndxf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1711">
        <v>16364519.76</v>
      </nc>
      <ndxf>
        <numFmt numFmtId="4" formatCode="#,##0.00"/>
        <fill>
          <patternFill patternType="solid">
            <fgColor theme="0" tint="-0.14999847407452621"/>
            <bgColor theme="0"/>
          </patternFill>
        </fill>
        <alignment horizontal="lef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3">
      <nc r="P1711">
        <v>0.03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Q1711">
        <f>O1711*P1711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R1711">
        <f>Q1711/12</f>
      </nc>
      <ndxf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1711">
        <v>0.04</v>
      </nc>
      <ndxf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1711">
        <f>O1711*S1711</f>
      </nc>
      <n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1711">
        <f>O1711*S1711/12</f>
      </nc>
      <ndxf>
        <numFmt numFmtId="4" formatCode="#,##0.00"/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" dxf="1" numFmtId="14">
      <nc r="V1711">
        <v>0.06</v>
      </nc>
      <ndxf>
        <numFmt numFmtId="166" formatCode="0.0%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1711">
        <f>O1711*V1711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1711">
        <f>O1711*V1711/12</f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Y1711">
        <v>0.1</v>
      </nc>
      <ndxf>
        <numFmt numFmtId="13" formatCode="0%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Z1711">
        <v>1636451.9</v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A1711">
        <v>136370.99</v>
      </nc>
      <n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" sqref="AB171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171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171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171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171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1711" start="0" length="0">
      <dxf>
        <numFmt numFmtId="4" formatCode="#,##0.00"/>
        <fill>
          <patternFill patternType="solid">
            <bgColor theme="0"/>
          </patternFill>
        </fill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AH1711" t="inlineStr">
        <is>
          <t>02.03, Для будівництва і обслуговування багатоквартирного житлового будинку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AI1711" t="inlineStr">
        <is>
          <t>1.13.2, для будівництва житлово-офісного комплексу з підземним паркінгом</t>
        </is>
      </nc>
      <ndxf>
        <font>
          <sz val="6"/>
          <name val="Times New Roman"/>
          <scheme val="none"/>
        </font>
        <fill>
          <patternFill patternType="solid">
            <fgColor theme="0" tint="-0.14999847407452621"/>
            <bgColor theme="0" tint="-0.14999847407452621"/>
          </patternFill>
        </fill>
        <alignment horizontal="general"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9629" sId="1" ref="A3737:XFD3737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3737:XFD3737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3737">
        <v>3762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737" t="inlineStr">
        <is>
          <t>8000000000:66:158:0024</t>
        </is>
      </nc>
      <ndxf>
        <font>
          <sz val="10"/>
          <color auto="1"/>
          <name val="Times New Roman"/>
          <scheme val="none"/>
        </font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737" t="inlineStr">
        <is>
          <t>Мале приватне підприємство "Мрія-93"</t>
        </is>
      </nc>
      <ndxf>
        <font>
          <sz val="10"/>
          <name val="Times New Roman"/>
          <scheme val="none"/>
        </font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737">
        <v>19493347</v>
      </nc>
      <ndxf>
        <font>
          <sz val="10"/>
          <color auto="1"/>
          <name val="Times New Roman"/>
          <scheme val="none"/>
        </font>
        <alignment horizontal="left"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3737" start="0" length="0">
      <dxf>
        <font>
          <sz val="10"/>
          <color auto="1"/>
          <name val="Times New Roman"/>
          <scheme val="none"/>
        </font>
      </dxf>
    </rfmt>
    <rcc rId="0" sId="1" dxf="1">
      <nc r="J3737" t="inlineStr">
        <is>
          <t>вул. Олександра Бойченка, 8а</t>
        </is>
      </nc>
      <ndxf>
        <font>
          <sz val="10"/>
          <name val="Times New Roman"/>
          <scheme val="none"/>
        </font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737">
        <v>38314</v>
      </nc>
      <ndxf>
        <font>
          <sz val="10"/>
          <name val="Times New Roman"/>
          <scheme val="none"/>
        </font>
        <numFmt numFmtId="19" formatCode="dd/mm/yyyy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3737">
        <v>43945</v>
      </nc>
      <ndxf>
        <font>
          <sz val="10"/>
          <name val="Times New Roman"/>
          <scheme val="none"/>
        </font>
        <numFmt numFmtId="19" formatCode="dd/mm/yyyy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737" start="0" length="0">
      <dxf>
        <alignment horizontal="general" wrapText="0" readingOrder="0"/>
      </dxf>
    </rfmt>
    <rcc rId="0" sId="1" dxf="1" numFmtId="4">
      <nc r="N3737">
        <v>1.9E-2</v>
      </nc>
      <ndxf>
        <font>
          <sz val="10"/>
          <name val="Times New Roman"/>
          <scheme val="none"/>
        </font>
        <numFmt numFmtId="164" formatCode="0.0000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3737">
        <v>909373.53</v>
      </nc>
      <ndxf>
        <font>
          <sz val="10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P3737">
        <v>0.05</v>
      </nc>
      <ndxf>
        <font>
          <sz val="10"/>
          <name val="Times New Roman"/>
          <scheme val="none"/>
        </font>
        <numFmt numFmtId="13" formatCode="0%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3737">
        <v>45468.676500000001</v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R3737">
        <v>3789.0563750000001</v>
      </nc>
      <ndxf>
        <font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S3737">
        <v>0.06</v>
      </nc>
      <ndxf>
        <font>
          <sz val="10"/>
          <name val="Times New Roman"/>
          <scheme val="none"/>
        </font>
        <numFmt numFmtId="13" formatCode="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T3737">
        <v>54562.411800000002</v>
      </nc>
      <ndxf>
        <font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U3737">
        <v>4546.8676500000001</v>
      </nc>
      <ndxf>
        <font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V3737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3737">
        <v>0</v>
      </nc>
      <n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3737">
        <v>0</v>
      </nc>
      <n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3737" start="0" length="0">
      <dxf>
        <alignment wrapText="0" readingOrder="0"/>
      </dxf>
    </rfmt>
    <rfmt sheetId="1" sqref="Z3737" start="0" length="0">
      <dxf>
        <alignment wrapText="0" readingOrder="0"/>
      </dxf>
    </rfmt>
    <rfmt sheetId="1" sqref="AA3737" start="0" length="0">
      <dxf>
        <alignment wrapText="0" readingOrder="0"/>
      </dxf>
    </rfmt>
    <rfmt sheetId="1" sqref="AB3737" start="0" length="0">
      <dxf>
        <alignment wrapText="0" readingOrder="0"/>
      </dxf>
    </rfmt>
    <rfmt sheetId="1" sqref="AC3737" start="0" length="0">
      <dxf>
        <alignment wrapText="0" readingOrder="0"/>
      </dxf>
    </rfmt>
    <rfmt sheetId="1" sqref="AD3737" start="0" length="0">
      <dxf>
        <alignment wrapText="0" readingOrder="0"/>
      </dxf>
    </rfmt>
    <rfmt sheetId="1" sqref="AE3737" start="0" length="0">
      <dxf>
        <alignment wrapText="0" readingOrder="0"/>
      </dxf>
    </rfmt>
    <rfmt sheetId="1" sqref="AF3737" start="0" length="0">
      <dxf>
        <alignment wrapText="0" readingOrder="0"/>
      </dxf>
    </rfmt>
    <rfmt sheetId="1" sqref="AG3737" start="0" length="0">
      <dxf>
        <alignment wrapText="0" readingOrder="0"/>
      </dxf>
    </rfmt>
    <rfmt sheetId="1" sqref="AH3737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I3737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J3737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9630" sId="1" ref="A3776:XFD3776" action="deleteRow">
    <undo index="8" exp="area" ref3D="1" dr="$AH$1:$AI$1048576" dn="Z_3CB054F0_7732_4592_AF57_816FB47C2732_.wvu.Cols" sId="1"/>
    <undo index="6" exp="area" ref3D="1" dr="$M$1:$M$1048576" dn="Z_3CB054F0_7732_4592_AF57_816FB47C2732_.wvu.Cols" sId="1"/>
    <undo index="1" exp="area" ref3D="1" dr="$C$1:$C$1048576" dn="Z_3CB054F0_7732_4592_AF57_816FB47C2732_.wvu.Cols" sId="1"/>
    <undo index="6" exp="area" ref3D="1" dr="$Y$1:$AI$1048576" dn="Z_50B54149_80EA_4FCF_AAB0_0C603582B0B9_.wvu.Cols" sId="1"/>
    <undo index="4" exp="area" ref3D="1" dr="$M$1:$M$1048576" dn="Z_50B54149_80EA_4FCF_AAB0_0C603582B0B9_.wvu.Cols" sId="1"/>
    <undo index="2" exp="area" ref3D="1" dr="$F$1:$I$1048576" dn="Z_50B54149_80EA_4FCF_AAB0_0C603582B0B9_.wvu.Cols" sId="1"/>
    <undo index="1" exp="area" ref3D="1" dr="$C$1:$C$1048576" dn="Z_50B54149_80EA_4FCF_AAB0_0C603582B0B9_.wvu.Cols" sId="1"/>
    <undo index="6" exp="area" ref3D="1" dr="$AH$1:$AI$1048576" dn="Z_2E77BCEE_D226_4AD0_BCDB_522A6A93F939_.wvu.Cols" sId="1"/>
    <undo index="4" exp="area" ref3D="1" dr="$M$1:$M$1048576" dn="Z_2E77BCEE_D226_4AD0_BCDB_522A6A93F939_.wvu.Cols" sId="1"/>
    <undo index="1" exp="area" ref3D="1" dr="$C$1:$C$1048576" dn="Z_2E77BCEE_D226_4AD0_BCDB_522A6A93F939_.wvu.Cols" sId="1"/>
    <undo index="6" exp="area" ref3D="1" dr="$AH$1:$AI$1048576" dn="Z_E8ED7579_14D8_41D8_8D2A_ED6835A1C661_.wvu.Cols" sId="1"/>
    <undo index="4" exp="area" ref3D="1" dr="$M$1:$M$1048576" dn="Z_E8ED7579_14D8_41D8_8D2A_ED6835A1C661_.wvu.Cols" sId="1"/>
    <undo index="1" exp="area" ref3D="1" dr="$C$1:$C$1048576" dn="Z_E8ED7579_14D8_41D8_8D2A_ED6835A1C661_.wvu.Cols" sId="1"/>
    <rfmt sheetId="1" xfDxf="1" sqref="A3776:XFD3776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cc rId="0" sId="1" dxf="1">
      <nc r="A3776">
        <v>3802</v>
      </nc>
      <n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776" t="inlineStr">
        <is>
          <t>8000000000:88:110:0020</t>
        </is>
      </nc>
      <ndxf>
        <font>
          <sz val="10"/>
          <color auto="1"/>
          <name val="Times New Roman"/>
          <scheme val="none"/>
        </font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776" t="inlineStr">
        <is>
          <t>Товариство з обмеженою відповідальністю "САНТАННА"</t>
        </is>
      </nc>
      <ndxf>
        <font>
          <sz val="10"/>
          <name val="Times New Roman"/>
          <scheme val="none"/>
        </font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776">
        <v>21468990</v>
      </nc>
      <ndxf>
        <font>
          <sz val="10"/>
          <color auto="1"/>
          <name val="Times New Roman"/>
          <scheme val="none"/>
        </font>
        <alignment horizontal="left"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3776" start="0" length="0">
      <dxf>
        <font>
          <sz val="10"/>
          <color auto="1"/>
          <name val="Times New Roman"/>
          <scheme val="none"/>
        </font>
      </dxf>
    </rfmt>
    <rcc rId="0" sId="1" dxf="1">
      <nc r="J3776" t="inlineStr">
        <is>
          <t>вул. Коперника, 25</t>
        </is>
      </nc>
      <ndxf>
        <font>
          <sz val="10"/>
          <name val="Times New Roman"/>
          <scheme val="none"/>
        </font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776">
        <v>38551</v>
      </nc>
      <ndxf>
        <font>
          <sz val="10"/>
          <name val="Times New Roman"/>
          <scheme val="none"/>
        </font>
        <numFmt numFmtId="19" formatCode="dd/mm/yyyy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L3776">
        <v>43980</v>
      </nc>
      <ndxf>
        <font>
          <sz val="10"/>
          <name val="Times New Roman"/>
          <scheme val="none"/>
        </font>
        <numFmt numFmtId="19" formatCode="dd/mm/yyyy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776" start="0" length="0">
      <dxf>
        <alignment horizontal="general" wrapText="0" readingOrder="0"/>
      </dxf>
    </rfmt>
    <rcc rId="0" sId="1" dxf="1" numFmtId="4">
      <nc r="N3776">
        <v>0.23039999999999999</v>
      </nc>
      <ndxf>
        <font>
          <sz val="10"/>
          <name val="Times New Roman"/>
          <scheme val="none"/>
        </font>
        <numFmt numFmtId="164" formatCode="0.0000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3776">
        <v>24996458.760000002</v>
      </nc>
      <ndxf>
        <font>
          <sz val="10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3">
      <nc r="P3776">
        <v>0.03</v>
      </nc>
      <ndxf>
        <font>
          <sz val="10"/>
          <name val="Times New Roman"/>
          <scheme val="none"/>
        </font>
        <numFmt numFmtId="13" formatCode="0%"/>
        <alignment wrapText="0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3776">
        <v>749893.76280000003</v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R3776">
        <v>62491.1469</v>
      </nc>
      <ndxf>
        <font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4">
      <nc r="S3776">
        <v>3.5999999999999997E-2</v>
      </nc>
      <ndxf>
        <font>
          <sz val="10"/>
          <name val="Times New Roman"/>
          <scheme val="none"/>
        </font>
        <numFmt numFmtId="166" formatCode="0.0%"/>
        <alignment wrapText="0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T3776">
        <v>899872.51535999996</v>
      </nc>
      <ndxf>
        <font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U3776">
        <v>74989.376279999997</v>
      </nc>
      <ndxf>
        <font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V3776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W3776">
        <v>0</v>
      </nc>
      <n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3776">
        <v>0</v>
      </nc>
      <n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Y3776" start="0" length="0">
      <dxf>
        <alignment wrapText="0" readingOrder="0"/>
      </dxf>
    </rfmt>
    <rfmt sheetId="1" sqref="Z3776" start="0" length="0">
      <dxf>
        <alignment wrapText="0" readingOrder="0"/>
      </dxf>
    </rfmt>
    <rfmt sheetId="1" sqref="AA3776" start="0" length="0">
      <dxf>
        <alignment wrapText="0" readingOrder="0"/>
      </dxf>
    </rfmt>
    <rfmt sheetId="1" sqref="AB3776" start="0" length="0">
      <dxf>
        <alignment wrapText="0" readingOrder="0"/>
      </dxf>
    </rfmt>
    <rfmt sheetId="1" sqref="AC3776" start="0" length="0">
      <dxf>
        <alignment wrapText="0" readingOrder="0"/>
      </dxf>
    </rfmt>
    <rfmt sheetId="1" sqref="AD3776" start="0" length="0">
      <dxf>
        <alignment wrapText="0" readingOrder="0"/>
      </dxf>
    </rfmt>
    <rfmt sheetId="1" sqref="AE3776" start="0" length="0">
      <dxf>
        <alignment wrapText="0" readingOrder="0"/>
      </dxf>
    </rfmt>
    <rfmt sheetId="1" sqref="AF3776" start="0" length="0">
      <dxf>
        <alignment wrapText="0" readingOrder="0"/>
      </dxf>
    </rfmt>
    <rfmt sheetId="1" sqref="AG3776" start="0" length="0">
      <dxf>
        <alignment wrapText="0" readingOrder="0"/>
      </dxf>
    </rfmt>
    <rfmt sheetId="1" sqref="AH3776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I3776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J3776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cc rId="9631" sId="1">
    <oc r="A2189">
      <v>22</v>
    </oc>
    <nc r="A2189">
      <v>21</v>
    </nc>
  </rcc>
  <rcc rId="9632" sId="1">
    <oc r="A1896">
      <v>23</v>
    </oc>
    <nc r="A1896">
      <v>22</v>
    </nc>
  </rcc>
  <rcc rId="9633" sId="1">
    <oc r="A3580">
      <v>24</v>
    </oc>
    <nc r="A3580">
      <v>23</v>
    </nc>
  </rcc>
  <rcc rId="9634" sId="1">
    <oc r="A3292">
      <v>25</v>
    </oc>
    <nc r="A3292">
      <v>24</v>
    </nc>
  </rcc>
  <rcc rId="9635" sId="1">
    <oc r="A588">
      <v>26</v>
    </oc>
    <nc r="A588">
      <v>25</v>
    </nc>
  </rcc>
  <rcc rId="9636" sId="1">
    <oc r="A3056">
      <v>27</v>
    </oc>
    <nc r="A3056">
      <v>26</v>
    </nc>
  </rcc>
  <rcc rId="9637" sId="1">
    <oc r="A168">
      <v>28</v>
    </oc>
    <nc r="A168">
      <v>27</v>
    </nc>
  </rcc>
  <rcc rId="9638" sId="1">
    <oc r="A2526">
      <v>29</v>
    </oc>
    <nc r="A2526">
      <v>28</v>
    </nc>
  </rcc>
  <rcc rId="9639" sId="1">
    <oc r="A1045">
      <v>30</v>
    </oc>
    <nc r="A1045">
      <v>29</v>
    </nc>
  </rcc>
  <rcc rId="9640" sId="1">
    <oc r="A684">
      <v>31</v>
    </oc>
    <nc r="A684">
      <v>30</v>
    </nc>
  </rcc>
  <rcc rId="9641" sId="1">
    <oc r="A685">
      <v>32</v>
    </oc>
    <nc r="A685">
      <v>31</v>
    </nc>
  </rcc>
  <rcc rId="9642" sId="1">
    <oc r="A2213">
      <v>33</v>
    </oc>
    <nc r="A2213">
      <v>32</v>
    </nc>
  </rcc>
  <rcc rId="9643" sId="1">
    <oc r="A2990">
      <v>34</v>
    </oc>
    <nc r="A2990">
      <v>33</v>
    </nc>
  </rcc>
  <rcc rId="9644" sId="1">
    <oc r="A780">
      <v>35</v>
    </oc>
    <nc r="A780">
      <v>34</v>
    </nc>
  </rcc>
  <rcc rId="9645" sId="1">
    <oc r="A2058">
      <v>36</v>
    </oc>
    <nc r="A2058">
      <v>35</v>
    </nc>
  </rcc>
  <rcc rId="9646" sId="1">
    <oc r="A2392">
      <v>37</v>
    </oc>
    <nc r="A2392">
      <v>36</v>
    </nc>
  </rcc>
  <rcc rId="9647" sId="1">
    <oc r="A800">
      <v>38</v>
    </oc>
    <nc r="A800">
      <v>37</v>
    </nc>
  </rcc>
  <rcc rId="9648" sId="1">
    <oc r="A151">
      <v>39</v>
    </oc>
    <nc r="A151">
      <v>38</v>
    </nc>
  </rcc>
  <rcc rId="9649" sId="1">
    <oc r="A2154">
      <v>40</v>
    </oc>
    <nc r="A2154">
      <v>39</v>
    </nc>
  </rcc>
  <rcc rId="9650" sId="1">
    <oc r="A2534">
      <v>41</v>
    </oc>
    <nc r="A2534">
      <v>40</v>
    </nc>
  </rcc>
  <rcc rId="9651" sId="1">
    <oc r="A3467">
      <v>42</v>
    </oc>
    <nc r="A3467">
      <v>41</v>
    </nc>
  </rcc>
  <rcc rId="9652" sId="1">
    <oc r="A3468">
      <v>43</v>
    </oc>
    <nc r="A3468">
      <v>42</v>
    </nc>
  </rcc>
  <rcc rId="9653" sId="1">
    <oc r="A3469">
      <v>44</v>
    </oc>
    <nc r="A3469">
      <v>43</v>
    </nc>
  </rcc>
  <rcc rId="9654" sId="1">
    <oc r="A348">
      <v>45</v>
    </oc>
    <nc r="A348">
      <v>44</v>
    </nc>
  </rcc>
  <rcc rId="9655" sId="1">
    <oc r="A2503">
      <v>47</v>
    </oc>
    <nc r="A2503">
      <v>45</v>
    </nc>
  </rcc>
  <rcc rId="9656" sId="1">
    <oc r="A2511">
      <v>48</v>
    </oc>
    <nc r="A2511">
      <v>46</v>
    </nc>
  </rcc>
  <rcc rId="9657" sId="1">
    <oc r="A2514">
      <v>49</v>
    </oc>
    <nc r="A2514">
      <v>47</v>
    </nc>
  </rcc>
  <rcc rId="9658" sId="1">
    <oc r="A1736">
      <v>50</v>
    </oc>
    <nc r="A1736">
      <v>48</v>
    </nc>
  </rcc>
  <rcc rId="9659" sId="1">
    <oc r="A2613">
      <v>51</v>
    </oc>
    <nc r="A2613">
      <v>49</v>
    </nc>
  </rcc>
  <rcc rId="9660" sId="1">
    <oc r="A3073">
      <v>52</v>
    </oc>
    <nc r="A3073">
      <v>50</v>
    </nc>
  </rcc>
  <rcc rId="9661" sId="1">
    <oc r="A2614">
      <v>53</v>
    </oc>
    <nc r="A2614">
      <v>51</v>
    </nc>
  </rcc>
  <rcc rId="9662" sId="1">
    <oc r="A2949">
      <v>54</v>
    </oc>
    <nc r="A2949">
      <v>52</v>
    </nc>
  </rcc>
  <rcc rId="9663" sId="1">
    <oc r="A2531">
      <v>55</v>
    </oc>
    <nc r="A2531">
      <v>53</v>
    </nc>
  </rcc>
  <rcc rId="9664" sId="1">
    <oc r="A241">
      <v>56</v>
    </oc>
    <nc r="A241">
      <v>54</v>
    </nc>
  </rcc>
  <rcc rId="9665" sId="1">
    <oc r="A242">
      <v>57</v>
    </oc>
    <nc r="A242">
      <v>55</v>
    </nc>
  </rcc>
  <rcc rId="9666" sId="1">
    <oc r="A243">
      <v>58</v>
    </oc>
    <nc r="A243">
      <v>56</v>
    </nc>
  </rcc>
  <rcc rId="9667" sId="1">
    <oc r="A730">
      <v>59</v>
    </oc>
    <nc r="A730">
      <v>57</v>
    </nc>
  </rcc>
  <rcc rId="9668" sId="1">
    <oc r="A2301">
      <v>60</v>
    </oc>
    <nc r="A2301">
      <v>58</v>
    </nc>
  </rcc>
  <rcc rId="9669" sId="1">
    <oc r="A3121">
      <v>61</v>
    </oc>
    <nc r="A3121">
      <v>59</v>
    </nc>
  </rcc>
  <rcc rId="9670" sId="1">
    <oc r="A3122">
      <v>62</v>
    </oc>
    <nc r="A3122">
      <v>60</v>
    </nc>
  </rcc>
  <rcc rId="9671" sId="1">
    <oc r="A2758">
      <v>63</v>
    </oc>
    <nc r="A2758">
      <v>61</v>
    </nc>
  </rcc>
  <rcc rId="9672" sId="1">
    <oc r="A1805">
      <v>64</v>
    </oc>
    <nc r="A1805">
      <v>62</v>
    </nc>
  </rcc>
  <rcc rId="9673" sId="1">
    <oc r="A2637">
      <v>65</v>
    </oc>
    <nc r="A2637">
      <v>63</v>
    </nc>
  </rcc>
  <rcc rId="9674" sId="1">
    <oc r="A3175">
      <v>66</v>
    </oc>
    <nc r="A3175">
      <v>64</v>
    </nc>
  </rcc>
  <rcc rId="9675" sId="1">
    <oc r="A2195">
      <v>67</v>
    </oc>
    <nc r="A2195">
      <v>65</v>
    </nc>
  </rcc>
  <rcc rId="9676" sId="1">
    <oc r="A755">
      <v>69</v>
    </oc>
    <nc r="A755">
      <v>66</v>
    </nc>
  </rcc>
  <rcc rId="9677" sId="1">
    <oc r="A756">
      <v>70</v>
    </oc>
    <nc r="A756">
      <v>67</v>
    </nc>
  </rcc>
  <rcc rId="9678" sId="1">
    <oc r="A757">
      <v>71</v>
    </oc>
    <nc r="A757">
      <v>68</v>
    </nc>
  </rcc>
  <rcc rId="9679" sId="1">
    <oc r="A758">
      <v>72</v>
    </oc>
    <nc r="A758">
      <v>69</v>
    </nc>
  </rcc>
  <rcc rId="9680" sId="1">
    <oc r="A794">
      <v>73</v>
    </oc>
    <nc r="A794">
      <v>70</v>
    </nc>
  </rcc>
  <rcc rId="9681" sId="1">
    <oc r="A353">
      <v>74</v>
    </oc>
    <nc r="A353">
      <v>71</v>
    </nc>
  </rcc>
  <rcc rId="9682" sId="1">
    <oc r="A2595">
      <v>75</v>
    </oc>
    <nc r="A2595">
      <v>72</v>
    </nc>
  </rcc>
  <rcc rId="9683" sId="1">
    <oc r="A1586">
      <v>76</v>
    </oc>
    <nc r="A1586">
      <v>73</v>
    </nc>
  </rcc>
  <rcc rId="9684" sId="1">
    <oc r="A2520">
      <v>77</v>
    </oc>
    <nc r="A2520">
      <v>74</v>
    </nc>
  </rcc>
  <rcc rId="9685" sId="1">
    <oc r="A3484">
      <v>78</v>
    </oc>
    <nc r="A3484">
      <v>75</v>
    </nc>
  </rcc>
  <rcc rId="9686" sId="1">
    <oc r="A2211">
      <v>79</v>
    </oc>
    <nc r="A2211">
      <v>76</v>
    </nc>
  </rcc>
  <rcc rId="9687" sId="1">
    <oc r="A2427">
      <v>80</v>
    </oc>
    <nc r="A2427">
      <v>77</v>
    </nc>
  </rcc>
  <rcc rId="9688" sId="1">
    <oc r="A713">
      <v>81</v>
    </oc>
    <nc r="A713">
      <v>78</v>
    </nc>
  </rcc>
  <rcc rId="9689" sId="1">
    <oc r="A1986">
      <v>82</v>
    </oc>
    <nc r="A1986">
      <v>79</v>
    </nc>
  </rcc>
  <rcc rId="9690" sId="1">
    <oc r="A1603">
      <v>83</v>
    </oc>
    <nc r="A1603">
      <v>80</v>
    </nc>
  </rcc>
  <rcc rId="9691" sId="1">
    <oc r="A3471">
      <v>84</v>
    </oc>
    <nc r="A3471">
      <v>81</v>
    </nc>
  </rcc>
  <rcc rId="9692" sId="1">
    <oc r="A2760">
      <v>85</v>
    </oc>
    <nc r="A2760">
      <v>82</v>
    </nc>
  </rcc>
  <rcc rId="9693" sId="1">
    <oc r="A2761">
      <v>86</v>
    </oc>
    <nc r="A2761">
      <v>83</v>
    </nc>
  </rcc>
  <rcc rId="9694" sId="1">
    <oc r="A2092">
      <v>87</v>
    </oc>
    <nc r="A2092">
      <v>84</v>
    </nc>
  </rcc>
  <rcc rId="9695" sId="1">
    <oc r="A1072">
      <v>88</v>
    </oc>
    <nc r="A1072">
      <v>85</v>
    </nc>
  </rcc>
  <rcc rId="9696" sId="1">
    <oc r="A19">
      <v>89</v>
    </oc>
    <nc r="A19">
      <v>86</v>
    </nc>
  </rcc>
  <rcc rId="9697" sId="1">
    <oc r="A2584">
      <v>90</v>
    </oc>
    <nc r="A2584">
      <v>87</v>
    </nc>
  </rcc>
  <rcc rId="9698" sId="1">
    <oc r="A607">
      <v>91</v>
    </oc>
    <nc r="A607">
      <v>88</v>
    </nc>
  </rcc>
  <rcc rId="9699" sId="1">
    <oc r="A673">
      <v>92</v>
    </oc>
    <nc r="A673">
      <v>89</v>
    </nc>
  </rcc>
  <rcc rId="9700" sId="1">
    <oc r="A788">
      <v>93</v>
    </oc>
    <nc r="A788">
      <v>90</v>
    </nc>
  </rcc>
  <rcc rId="9701" sId="1">
    <oc r="A2197">
      <v>94</v>
    </oc>
    <nc r="A2197">
      <v>91</v>
    </nc>
  </rcc>
  <rcc rId="9702" sId="1">
    <oc r="A2215">
      <v>95</v>
    </oc>
    <nc r="A2215">
      <v>92</v>
    </nc>
  </rcc>
  <rcc rId="9703" sId="1">
    <oc r="A3152">
      <v>96</v>
    </oc>
    <nc r="A3152">
      <v>93</v>
    </nc>
  </rcc>
  <rcc rId="9704" sId="1">
    <oc r="A763">
      <v>97</v>
    </oc>
    <nc r="A763">
      <v>94</v>
    </nc>
  </rcc>
  <rcc rId="9705" sId="1">
    <oc r="A1059">
      <v>98</v>
    </oc>
    <nc r="A1059">
      <v>95</v>
    </nc>
  </rcc>
  <rcc rId="9706" sId="1">
    <oc r="A133">
      <v>99</v>
    </oc>
    <nc r="A133">
      <v>96</v>
    </nc>
  </rcc>
  <rcc rId="9707" sId="1">
    <oc r="A3015">
      <v>100</v>
    </oc>
    <nc r="A3015">
      <v>97</v>
    </nc>
  </rcc>
  <rcc rId="9708" sId="1">
    <oc r="A3079">
      <v>101</v>
    </oc>
    <nc r="A3079">
      <v>98</v>
    </nc>
  </rcc>
  <rcc rId="9709" sId="1">
    <oc r="A3320">
      <v>102</v>
    </oc>
    <nc r="A3320">
      <v>99</v>
    </nc>
  </rcc>
  <rcc rId="9710" sId="1">
    <oc r="A2030">
      <v>103</v>
    </oc>
    <nc r="A2030">
      <v>100</v>
    </nc>
  </rcc>
  <rcc rId="9711" sId="1">
    <oc r="A548">
      <v>104</v>
    </oc>
    <nc r="A548">
      <v>101</v>
    </nc>
  </rcc>
  <rcc rId="9712" sId="1">
    <oc r="A2242">
      <v>105</v>
    </oc>
    <nc r="A2242">
      <v>102</v>
    </nc>
  </rcc>
  <rcc rId="9713" sId="1">
    <oc r="A2251">
      <v>106</v>
    </oc>
    <nc r="A2251">
      <v>103</v>
    </nc>
  </rcc>
  <rcc rId="9714" sId="1">
    <oc r="A1115">
      <v>107</v>
    </oc>
    <nc r="A1115">
      <v>104</v>
    </nc>
  </rcc>
  <rcc rId="9715" sId="1">
    <oc r="A1950">
      <v>108</v>
    </oc>
    <nc r="A1950">
      <v>105</v>
    </nc>
  </rcc>
  <rcc rId="9716" sId="1">
    <oc r="A433">
      <v>109</v>
    </oc>
    <nc r="A433">
      <v>106</v>
    </nc>
  </rcc>
  <rcc rId="9717" sId="1">
    <oc r="A2010">
      <v>110</v>
    </oc>
    <nc r="A2010">
      <v>107</v>
    </nc>
  </rcc>
  <rcc rId="9718" sId="1">
    <oc r="A2249">
      <v>111</v>
    </oc>
    <nc r="A2249">
      <v>108</v>
    </nc>
  </rcc>
  <rcc rId="9719" sId="1">
    <oc r="A2255">
      <v>112</v>
    </oc>
    <nc r="A2255">
      <v>109</v>
    </nc>
  </rcc>
  <rcc rId="9720" sId="1">
    <oc r="A981">
      <v>113</v>
    </oc>
    <nc r="A981">
      <v>110</v>
    </nc>
  </rcc>
  <rcc rId="9721" sId="1">
    <oc r="A1701">
      <v>114</v>
    </oc>
    <nc r="A1701">
      <v>111</v>
    </nc>
  </rcc>
  <rcc rId="9722" sId="1">
    <oc r="A3240">
      <v>115</v>
    </oc>
    <nc r="A3240">
      <v>112</v>
    </nc>
  </rcc>
  <rcc rId="9723" sId="1">
    <oc r="A1606">
      <v>116</v>
    </oc>
    <nc r="A1606">
      <v>113</v>
    </nc>
  </rcc>
  <rcc rId="9724" sId="1">
    <oc r="A2879">
      <v>117</v>
    </oc>
    <nc r="A2879">
      <v>114</v>
    </nc>
  </rcc>
  <rcc rId="9725" sId="1">
    <oc r="A964">
      <v>118</v>
    </oc>
    <nc r="A964">
      <v>115</v>
    </nc>
  </rcc>
  <rcc rId="9726" sId="1">
    <oc r="A1811">
      <v>119</v>
    </oc>
    <nc r="A1811">
      <v>116</v>
    </nc>
  </rcc>
  <rcc rId="9727" sId="1">
    <oc r="A2026">
      <v>120</v>
    </oc>
    <nc r="A2026">
      <v>117</v>
    </nc>
  </rcc>
  <rcc rId="9728" sId="1">
    <oc r="A2028">
      <v>121</v>
    </oc>
    <nc r="A2028">
      <v>118</v>
    </nc>
  </rcc>
  <rcc rId="9729" sId="1">
    <oc r="A582">
      <v>122</v>
    </oc>
    <nc r="A582">
      <v>119</v>
    </nc>
  </rcc>
  <rcc rId="9730" sId="1">
    <oc r="A2400">
      <v>123</v>
    </oc>
    <nc r="A2400">
      <v>120</v>
    </nc>
  </rcc>
  <rcc rId="9731" sId="1">
    <oc r="A579">
      <v>124</v>
    </oc>
    <nc r="A579">
      <v>121</v>
    </nc>
  </rcc>
  <rcc rId="9732" sId="1">
    <oc r="A3033">
      <v>125</v>
    </oc>
    <nc r="A3033">
      <v>122</v>
    </nc>
  </rcc>
  <rcc rId="9733" sId="1">
    <oc r="A1639">
      <v>126</v>
    </oc>
    <nc r="A1639">
      <v>123</v>
    </nc>
  </rcc>
  <rcc rId="9734" sId="1">
    <oc r="A3411">
      <v>127</v>
    </oc>
    <nc r="A3411">
      <v>124</v>
    </nc>
  </rcc>
  <rcc rId="9735" sId="1">
    <oc r="A1410">
      <v>128</v>
    </oc>
    <nc r="A1410">
      <v>125</v>
    </nc>
  </rcc>
  <rcc rId="9736" sId="1">
    <oc r="A971">
      <v>129</v>
    </oc>
    <nc r="A971">
      <v>126</v>
    </nc>
  </rcc>
  <rcc rId="9737" sId="1">
    <oc r="A2108">
      <v>130</v>
    </oc>
    <nc r="A2108">
      <v>127</v>
    </nc>
  </rcc>
  <rcc rId="9738" sId="1">
    <oc r="A1346">
      <v>131</v>
    </oc>
    <nc r="A1346">
      <v>128</v>
    </nc>
  </rcc>
  <rcc rId="9739" sId="1">
    <oc r="A1876">
      <v>132</v>
    </oc>
    <nc r="A1876">
      <v>129</v>
    </nc>
  </rcc>
  <rcc rId="9740" sId="1">
    <oc r="A2536">
      <v>133</v>
    </oc>
    <nc r="A2536">
      <v>130</v>
    </nc>
  </rcc>
  <rcc rId="9741" sId="1">
    <oc r="A2567">
      <v>134</v>
    </oc>
    <nc r="A2567">
      <v>131</v>
    </nc>
  </rcc>
  <rcc rId="9742" sId="1">
    <oc r="A2581">
      <v>135</v>
    </oc>
    <nc r="A2581">
      <v>132</v>
    </nc>
  </rcc>
  <rcc rId="9743" sId="1">
    <oc r="A2600">
      <v>136</v>
    </oc>
    <nc r="A2600">
      <v>133</v>
    </nc>
  </rcc>
  <rcc rId="9744" sId="1">
    <oc r="A2601">
      <v>137</v>
    </oc>
    <nc r="A2601">
      <v>134</v>
    </nc>
  </rcc>
  <rcc rId="9745" sId="1">
    <oc r="A2603">
      <v>138</v>
    </oc>
    <nc r="A2603">
      <v>135</v>
    </nc>
  </rcc>
  <rcc rId="9746" sId="1">
    <oc r="A2604">
      <v>139</v>
    </oc>
    <nc r="A2604">
      <v>136</v>
    </nc>
  </rcc>
  <rcc rId="9747" sId="1">
    <oc r="A2257">
      <v>140</v>
    </oc>
    <nc r="A2257">
      <v>137</v>
    </nc>
  </rcc>
  <rcc rId="9748" sId="1">
    <oc r="A326">
      <v>141</v>
    </oc>
    <nc r="A326">
      <v>138</v>
    </nc>
  </rcc>
  <rcc rId="9749" sId="1">
    <oc r="A1720">
      <v>142</v>
    </oc>
    <nc r="A1720">
      <v>139</v>
    </nc>
  </rcc>
  <rcc rId="9750" sId="1">
    <oc r="A2061">
      <v>143</v>
    </oc>
    <nc r="A2061">
      <v>140</v>
    </nc>
  </rcc>
  <rcc rId="9751" sId="1">
    <oc r="A388">
      <v>144</v>
    </oc>
    <nc r="A388">
      <v>141</v>
    </nc>
  </rcc>
  <rcc rId="9752" sId="1">
    <oc r="A2621">
      <v>145</v>
    </oc>
    <nc r="A2621">
      <v>142</v>
    </nc>
  </rcc>
  <rcc rId="9753" sId="1">
    <oc r="A635">
      <v>146</v>
    </oc>
    <nc r="A635">
      <v>143</v>
    </nc>
  </rcc>
  <rcc rId="9754" sId="1">
    <oc r="A737">
      <v>147</v>
    </oc>
    <nc r="A737">
      <v>144</v>
    </nc>
  </rcc>
  <rcc rId="9755" sId="1">
    <oc r="A252">
      <v>148</v>
    </oc>
    <nc r="A252">
      <v>145</v>
    </nc>
  </rcc>
  <rcc rId="9756" sId="1">
    <oc r="A1766">
      <v>149</v>
    </oc>
    <nc r="A1766">
      <v>146</v>
    </nc>
  </rcc>
  <rcc rId="9757" sId="1">
    <oc r="A475">
      <v>150</v>
    </oc>
    <nc r="A475">
      <v>147</v>
    </nc>
  </rcc>
  <rcc rId="9758" sId="1">
    <oc r="A669">
      <v>151</v>
    </oc>
    <nc r="A669">
      <v>148</v>
    </nc>
  </rcc>
  <rcc rId="9759" sId="1">
    <oc r="A1039">
      <v>152</v>
    </oc>
    <nc r="A1039">
      <v>149</v>
    </nc>
  </rcc>
  <rcc rId="9760" sId="1">
    <oc r="A784">
      <v>153</v>
    </oc>
    <nc r="A784">
      <v>150</v>
    </nc>
  </rcc>
  <rcc rId="9761" sId="1">
    <oc r="A3098">
      <v>154</v>
    </oc>
    <nc r="A3098">
      <v>151</v>
    </nc>
  </rcc>
  <rcc rId="9762" sId="1">
    <oc r="A1034">
      <v>155</v>
    </oc>
    <nc r="A1034">
      <v>152</v>
    </nc>
  </rcc>
  <rcc rId="9763" sId="1">
    <oc r="A883">
      <v>156</v>
    </oc>
    <nc r="A883">
      <v>153</v>
    </nc>
  </rcc>
  <rcc rId="9764" sId="1">
    <oc r="A886">
      <v>157</v>
    </oc>
    <nc r="A886">
      <v>154</v>
    </nc>
  </rcc>
  <rcc rId="9765" sId="1">
    <oc r="A3207">
      <v>158</v>
    </oc>
    <nc r="A3207">
      <v>155</v>
    </nc>
  </rcc>
  <rcc rId="9766" sId="1">
    <oc r="A2025">
      <v>159</v>
    </oc>
    <nc r="A2025">
      <v>156</v>
    </nc>
  </rcc>
  <rcc rId="9767" sId="1">
    <oc r="A2045">
      <v>160</v>
    </oc>
    <nc r="A2045">
      <v>157</v>
    </nc>
  </rcc>
  <rcc rId="9768" sId="1">
    <oc r="A1579">
      <v>161</v>
    </oc>
    <nc r="A1579">
      <v>158</v>
    </nc>
  </rcc>
  <rcc rId="9769" sId="1">
    <oc r="A1948">
      <v>162</v>
    </oc>
    <nc r="A1948">
      <v>159</v>
    </nc>
  </rcc>
  <rcc rId="9770" sId="1">
    <oc r="A2103">
      <v>163</v>
    </oc>
    <nc r="A2103">
      <v>160</v>
    </nc>
  </rcc>
  <rcc rId="9771" sId="1">
    <oc r="A2737">
      <v>164</v>
    </oc>
    <nc r="A2737">
      <v>161</v>
    </nc>
  </rcc>
  <rcc rId="9772" sId="1">
    <oc r="A1806">
      <v>165</v>
    </oc>
    <nc r="A1806">
      <v>162</v>
    </nc>
  </rcc>
  <rcc rId="9773" sId="1">
    <oc r="A2474">
      <v>166</v>
    </oc>
    <nc r="A2474">
      <v>163</v>
    </nc>
  </rcc>
  <rcc rId="9774" sId="1">
    <oc r="A2387">
      <v>167</v>
    </oc>
    <nc r="A2387">
      <v>164</v>
    </nc>
  </rcc>
  <rcc rId="9775" sId="1">
    <oc r="A731">
      <v>168</v>
    </oc>
    <nc r="A731">
      <v>165</v>
    </nc>
  </rcc>
  <rcc rId="9776" sId="1">
    <oc r="A1703">
      <v>169</v>
    </oc>
    <nc r="A1703">
      <v>166</v>
    </nc>
  </rcc>
  <rcc rId="9777" sId="1">
    <oc r="A1245">
      <v>170</v>
    </oc>
    <nc r="A1245">
      <v>167</v>
    </nc>
  </rcc>
  <rcc rId="9778" sId="1">
    <oc r="A2692">
      <v>171</v>
    </oc>
    <nc r="A2692">
      <v>168</v>
    </nc>
  </rcc>
  <rcc rId="9779" sId="1">
    <oc r="A1103">
      <v>172</v>
    </oc>
    <nc r="A1103">
      <v>169</v>
    </nc>
  </rcc>
  <rcc rId="9780" sId="1">
    <oc r="A1162">
      <v>173</v>
    </oc>
    <nc r="A1162">
      <v>170</v>
    </nc>
  </rcc>
  <rcc rId="9781" sId="1">
    <oc r="A1116">
      <v>174</v>
    </oc>
    <nc r="A1116">
      <v>171</v>
    </nc>
  </rcc>
  <rcc rId="9782" sId="1">
    <oc r="A2071">
      <v>175</v>
    </oc>
    <nc r="A2071">
      <v>172</v>
    </nc>
  </rcc>
  <rcc rId="9783" sId="1">
    <oc r="A2820">
      <v>176</v>
    </oc>
    <nc r="A2820">
      <v>173</v>
    </nc>
  </rcc>
  <rcc rId="9784" sId="1">
    <oc r="A3296">
      <v>177</v>
    </oc>
    <nc r="A3296">
      <v>174</v>
    </nc>
  </rcc>
  <rcc rId="9785" sId="1">
    <oc r="A2129">
      <v>178</v>
    </oc>
    <nc r="A2129">
      <v>175</v>
    </nc>
  </rcc>
  <rcc rId="9786" sId="1">
    <oc r="A2766">
      <v>179</v>
    </oc>
    <nc r="A2766">
      <v>176</v>
    </nc>
  </rcc>
  <rcc rId="9787" sId="1">
    <oc r="A812">
      <v>180</v>
    </oc>
    <nc r="A812">
      <v>177</v>
    </nc>
  </rcc>
  <rcc rId="9788" sId="1">
    <oc r="A944">
      <v>181</v>
    </oc>
    <nc r="A944">
      <v>178</v>
    </nc>
  </rcc>
  <rcc rId="9789" sId="1">
    <oc r="A2775">
      <v>182</v>
    </oc>
    <nc r="A2775">
      <v>179</v>
    </nc>
  </rcc>
  <rcc rId="9790" sId="1">
    <oc r="A2841">
      <v>183</v>
    </oc>
    <nc r="A2841">
      <v>180</v>
    </nc>
  </rcc>
  <rcc rId="9791" sId="1">
    <oc r="A2842">
      <v>184</v>
    </oc>
    <nc r="A2842">
      <v>181</v>
    </nc>
  </rcc>
  <rcc rId="9792" sId="1">
    <oc r="A2363">
      <v>185</v>
    </oc>
    <nc r="A2363">
      <v>182</v>
    </nc>
  </rcc>
  <rcc rId="9793" sId="1">
    <oc r="A3441">
      <v>186</v>
    </oc>
    <nc r="A3441">
      <v>183</v>
    </nc>
  </rcc>
  <rcc rId="9794" sId="1">
    <oc r="A2956">
      <v>187</v>
    </oc>
    <nc r="A2956">
      <v>184</v>
    </nc>
  </rcc>
  <rcc rId="9795" sId="1">
    <oc r="A672">
      <v>188</v>
    </oc>
    <nc r="A672">
      <v>185</v>
    </nc>
  </rcc>
  <rcc rId="9796" sId="1">
    <oc r="A2793">
      <v>189</v>
    </oc>
    <nc r="A2793">
      <v>186</v>
    </nc>
  </rcc>
  <rcc rId="9797" sId="1">
    <oc r="A2570">
      <v>190</v>
    </oc>
    <nc r="A2570">
      <v>187</v>
    </nc>
  </rcc>
  <rcc rId="9798" sId="1">
    <oc r="A1727">
      <v>191</v>
    </oc>
    <nc r="A1727">
      <v>188</v>
    </nc>
  </rcc>
  <rcc rId="9799" sId="1">
    <oc r="A2995">
      <v>192</v>
    </oc>
    <nc r="A2995">
      <v>189</v>
    </nc>
  </rcc>
  <rcc rId="9800" sId="1">
    <oc r="A2752">
      <v>193</v>
    </oc>
    <nc r="A2752">
      <v>190</v>
    </nc>
  </rcc>
  <rcc rId="9801" sId="1">
    <oc r="A2541">
      <v>194</v>
    </oc>
    <nc r="A2541">
      <v>191</v>
    </nc>
  </rcc>
  <rcc rId="9802" sId="1">
    <oc r="A2746">
      <v>195</v>
    </oc>
    <nc r="A2746">
      <v>192</v>
    </nc>
  </rcc>
  <rcc rId="9803" sId="1">
    <oc r="A2747">
      <v>196</v>
    </oc>
    <nc r="A2747">
      <v>193</v>
    </nc>
  </rcc>
  <rcc rId="9804" sId="1">
    <oc r="A37">
      <v>197</v>
    </oc>
    <nc r="A37">
      <v>194</v>
    </nc>
  </rcc>
  <rcc rId="9805" sId="1">
    <oc r="A1837">
      <v>198</v>
    </oc>
    <nc r="A1837">
      <v>195</v>
    </nc>
  </rcc>
  <rcc rId="9806" sId="1">
    <oc r="A3253">
      <v>199</v>
    </oc>
    <nc r="A3253">
      <v>196</v>
    </nc>
  </rcc>
  <rcc rId="9807" sId="1">
    <oc r="A868">
      <v>200</v>
    </oc>
    <nc r="A868">
      <v>197</v>
    </nc>
  </rcc>
  <rcc rId="9808" sId="1">
    <oc r="A1186">
      <v>201</v>
    </oc>
    <nc r="A1186">
      <v>198</v>
    </nc>
  </rcc>
  <rcc rId="9809" sId="1">
    <oc r="A2890">
      <v>202</v>
    </oc>
    <nc r="A2890">
      <v>199</v>
    </nc>
  </rcc>
  <rcc rId="9810" sId="1">
    <oc r="A482">
      <v>203</v>
    </oc>
    <nc r="A482">
      <v>200</v>
    </nc>
  </rcc>
  <rcc rId="9811" sId="1">
    <oc r="A596">
      <v>204</v>
    </oc>
    <nc r="A596">
      <v>201</v>
    </nc>
  </rcc>
  <rcc rId="9812" sId="1">
    <oc r="A1711">
      <v>205</v>
    </oc>
    <nc r="A1711">
      <v>202</v>
    </nc>
  </rcc>
  <rcc rId="9813" sId="1">
    <oc r="A3174">
      <v>206</v>
    </oc>
    <nc r="A3174">
      <v>203</v>
    </nc>
  </rcc>
  <rcc rId="9814" sId="1">
    <oc r="A1069">
      <v>207</v>
    </oc>
    <nc r="A1069">
      <v>204</v>
    </nc>
  </rcc>
  <rcc rId="9815" sId="1">
    <oc r="A1114">
      <v>208</v>
    </oc>
    <nc r="A1114">
      <v>205</v>
    </nc>
  </rcc>
  <rcc rId="9816" sId="1">
    <oc r="A349">
      <v>209</v>
    </oc>
    <nc r="A349">
      <v>206</v>
    </nc>
  </rcc>
  <rcc rId="9817" sId="1">
    <oc r="A3182">
      <v>210</v>
    </oc>
    <nc r="A3182">
      <v>207</v>
    </nc>
  </rcc>
  <rcc rId="9818" sId="1">
    <oc r="A2628">
      <v>211</v>
    </oc>
    <nc r="A2628">
      <v>208</v>
    </nc>
  </rcc>
  <rcc rId="9819" sId="1">
    <oc r="A1540">
      <v>212</v>
    </oc>
    <nc r="A1540">
      <v>209</v>
    </nc>
  </rcc>
  <rcc rId="9820" sId="1">
    <oc r="A1539">
      <v>213</v>
    </oc>
    <nc r="A1539">
      <v>210</v>
    </nc>
  </rcc>
  <rcc rId="9821" sId="1">
    <oc r="A991">
      <v>214</v>
    </oc>
    <nc r="A991">
      <v>211</v>
    </nc>
  </rcc>
  <rcc rId="9822" sId="1">
    <oc r="A1046">
      <v>215</v>
    </oc>
    <nc r="A1046">
      <v>212</v>
    </nc>
  </rcc>
  <rcc rId="9823" sId="1">
    <oc r="A3177">
      <v>216</v>
    </oc>
    <nc r="A3177">
      <v>213</v>
    </nc>
  </rcc>
  <rcc rId="9824" sId="1">
    <oc r="A36">
      <v>217</v>
    </oc>
    <nc r="A36">
      <v>214</v>
    </nc>
  </rcc>
  <rcc rId="9825" sId="1">
    <oc r="A2522">
      <v>218</v>
    </oc>
    <nc r="A2522">
      <v>215</v>
    </nc>
  </rcc>
  <rcc rId="9826" sId="1">
    <oc r="A6">
      <v>219</v>
    </oc>
    <nc r="A6">
      <v>216</v>
    </nc>
  </rcc>
  <rcc rId="9827" sId="1">
    <oc r="A705">
      <v>220</v>
    </oc>
    <nc r="A705">
      <v>217</v>
    </nc>
  </rcc>
  <rcc rId="9828" sId="1">
    <oc r="A706">
      <v>221</v>
    </oc>
    <nc r="A706">
      <v>218</v>
    </nc>
  </rcc>
  <rcc rId="9829" sId="1">
    <oc r="A1710">
      <v>222</v>
    </oc>
    <nc r="A1710">
      <v>219</v>
    </nc>
  </rcc>
  <rcc rId="9830" sId="1">
    <oc r="A3206">
      <v>223</v>
    </oc>
    <nc r="A3206">
      <v>220</v>
    </nc>
  </rcc>
  <rcc rId="9831" sId="1">
    <oc r="A15">
      <v>224</v>
    </oc>
    <nc r="A15">
      <v>221</v>
    </nc>
  </rcc>
  <rcc rId="9832" sId="1">
    <oc r="A2219">
      <v>225</v>
    </oc>
    <nc r="A2219">
      <v>222</v>
    </nc>
  </rcc>
  <rcc rId="9833" sId="1">
    <oc r="A3440">
      <v>226</v>
    </oc>
    <nc r="A3440">
      <v>223</v>
    </nc>
  </rcc>
  <rcc rId="9834" sId="1">
    <oc r="A3200">
      <v>227</v>
    </oc>
    <nc r="A3200">
      <v>224</v>
    </nc>
  </rcc>
  <rcc rId="9835" sId="1">
    <oc r="A532">
      <v>228</v>
    </oc>
    <nc r="A532">
      <v>225</v>
    </nc>
  </rcc>
  <rcc rId="9836" sId="1">
    <oc r="A655">
      <v>229</v>
    </oc>
    <nc r="A655">
      <v>226</v>
    </nc>
  </rcc>
  <rcc rId="9837" sId="1">
    <oc r="A1023">
      <v>230</v>
    </oc>
    <nc r="A1023">
      <v>227</v>
    </nc>
  </rcc>
  <rcc rId="9838" sId="1">
    <oc r="A2886">
      <v>231</v>
    </oc>
    <nc r="A2886">
      <v>228</v>
    </nc>
  </rcc>
  <rcc rId="9839" sId="1">
    <oc r="A1520">
      <v>232</v>
    </oc>
    <nc r="A1520">
      <v>229</v>
    </nc>
  </rcc>
  <rcc rId="9840" sId="1">
    <oc r="A2272">
      <v>233</v>
    </oc>
    <nc r="A2272">
      <v>230</v>
    </nc>
  </rcc>
  <rcc rId="9841" sId="1">
    <oc r="A2284">
      <v>234</v>
    </oc>
    <nc r="A2284">
      <v>231</v>
    </nc>
  </rcc>
  <rcc rId="9842" sId="1">
    <oc r="A2865">
      <v>235</v>
    </oc>
    <nc r="A2865">
      <v>232</v>
    </nc>
  </rcc>
  <rcc rId="9843" sId="1">
    <oc r="A3212">
      <v>236</v>
    </oc>
    <nc r="A3212">
      <v>233</v>
    </nc>
  </rcc>
  <rcc rId="9844" sId="1">
    <oc r="A1730">
      <v>237</v>
    </oc>
    <nc r="A1730">
      <v>234</v>
    </nc>
  </rcc>
  <rcc rId="9845" sId="1">
    <oc r="A2864">
      <v>238</v>
    </oc>
    <nc r="A2864">
      <v>235</v>
    </nc>
  </rcc>
  <rcc rId="9846" sId="1">
    <oc r="A3141">
      <v>239</v>
    </oc>
    <nc r="A3141">
      <v>236</v>
    </nc>
  </rcc>
  <rcc rId="9847" sId="1">
    <oc r="A2020">
      <v>240</v>
    </oc>
    <nc r="A2020">
      <v>237</v>
    </nc>
  </rcc>
  <rcc rId="9848" sId="1">
    <oc r="A3187">
      <v>241</v>
    </oc>
    <nc r="A3187">
      <v>238</v>
    </nc>
  </rcc>
  <rcc rId="9849" sId="1">
    <oc r="A2042">
      <v>242</v>
    </oc>
    <nc r="A2042">
      <v>239</v>
    </nc>
  </rcc>
  <rcc rId="9850" sId="1">
    <oc r="A2193">
      <v>243</v>
    </oc>
    <nc r="A2193">
      <v>240</v>
    </nc>
  </rcc>
  <rcc rId="9851" sId="1">
    <oc r="A1699">
      <v>244</v>
    </oc>
    <nc r="A1699">
      <v>241</v>
    </nc>
  </rcc>
  <rcc rId="9852" sId="1">
    <oc r="A3245">
      <v>245</v>
    </oc>
    <nc r="A3245">
      <v>242</v>
    </nc>
  </rcc>
  <rcc rId="9853" sId="1">
    <oc r="A1610">
      <v>246</v>
    </oc>
    <nc r="A1610">
      <v>243</v>
    </nc>
  </rcc>
  <rcc rId="9854" sId="1">
    <oc r="A1945">
      <v>247</v>
    </oc>
    <nc r="A1945">
      <v>244</v>
    </nc>
  </rcc>
  <rcc rId="9855" sId="1">
    <oc r="A915">
      <v>248</v>
    </oc>
    <nc r="A915">
      <v>245</v>
    </nc>
  </rcc>
  <rcc rId="9856" sId="1">
    <oc r="A931">
      <v>249</v>
    </oc>
    <nc r="A931">
      <v>246</v>
    </nc>
  </rcc>
  <rcc rId="9857" sId="1">
    <oc r="A2923">
      <v>250</v>
    </oc>
    <nc r="A2923">
      <v>247</v>
    </nc>
  </rcc>
  <rcc rId="9858" sId="1">
    <oc r="A1388">
      <v>251</v>
    </oc>
    <nc r="A1388">
      <v>248</v>
    </nc>
  </rcc>
  <rcc rId="9859" sId="1">
    <oc r="A3147">
      <v>252</v>
    </oc>
    <nc r="A3147">
      <v>249</v>
    </nc>
  </rcc>
  <rcc rId="9860" sId="1">
    <oc r="A1541">
      <v>253</v>
    </oc>
    <nc r="A1541">
      <v>250</v>
    </nc>
  </rcc>
  <rcc rId="9861" sId="1">
    <oc r="A3074">
      <v>254</v>
    </oc>
    <nc r="A3074">
      <v>251</v>
    </nc>
  </rcc>
  <rcc rId="9862" sId="1">
    <oc r="A2804">
      <v>255</v>
    </oc>
    <nc r="A2804">
      <v>252</v>
    </nc>
  </rcc>
  <rcc rId="9863" sId="1">
    <oc r="A272">
      <v>256</v>
    </oc>
    <nc r="A272">
      <v>253</v>
    </nc>
  </rcc>
  <rcc rId="9864" sId="1">
    <oc r="A940">
      <v>257</v>
    </oc>
    <nc r="A940">
      <v>254</v>
    </nc>
  </rcc>
  <rcc rId="9865" sId="1">
    <oc r="A1591">
      <v>258</v>
    </oc>
    <nc r="A1591">
      <v>255</v>
    </nc>
  </rcc>
  <rcc rId="9866" sId="1">
    <oc r="A1708">
      <v>259</v>
    </oc>
    <nc r="A1708">
      <v>256</v>
    </nc>
  </rcc>
  <rcc rId="9867" sId="1">
    <oc r="A301">
      <v>260</v>
    </oc>
    <nc r="A301">
      <v>257</v>
    </nc>
  </rcc>
  <rcc rId="9868" sId="1">
    <oc r="A3153">
      <v>261</v>
    </oc>
    <nc r="A3153">
      <v>258</v>
    </nc>
  </rcc>
  <rcc rId="9869" sId="1">
    <oc r="A9">
      <v>262</v>
    </oc>
    <nc r="A9">
      <v>259</v>
    </nc>
  </rcc>
  <rcc rId="9870" sId="1">
    <oc r="A67">
      <v>263</v>
    </oc>
    <nc r="A67">
      <v>260</v>
    </nc>
  </rcc>
  <rcc rId="9871" sId="1">
    <oc r="A2206">
      <v>264</v>
    </oc>
    <nc r="A2206">
      <v>261</v>
    </nc>
  </rcc>
  <rcc rId="9872" sId="1">
    <oc r="A486">
      <v>265</v>
    </oc>
    <nc r="A486">
      <v>262</v>
    </nc>
  </rcc>
  <rcc rId="9873" sId="1">
    <oc r="A1683">
      <v>266</v>
    </oc>
    <nc r="A1683">
      <v>263</v>
    </nc>
  </rcc>
  <rcc rId="9874" sId="1">
    <oc r="A2019">
      <v>267</v>
    </oc>
    <nc r="A2019">
      <v>264</v>
    </nc>
  </rcc>
  <rcc rId="9875" sId="1">
    <oc r="A2194">
      <v>268</v>
    </oc>
    <nc r="A2194">
      <v>265</v>
    </nc>
  </rcc>
  <rcc rId="9876" sId="1">
    <oc r="A960">
      <v>269</v>
    </oc>
    <nc r="A960">
      <v>266</v>
    </nc>
  </rcc>
  <rcc rId="9877" sId="1">
    <oc r="A2317">
      <v>270</v>
    </oc>
    <nc r="A2317">
      <v>267</v>
    </nc>
  </rcc>
  <rcc rId="9878" sId="1">
    <oc r="A1829">
      <v>271</v>
    </oc>
    <nc r="A1829">
      <v>268</v>
    </nc>
  </rcc>
  <rcc rId="9879" sId="1">
    <oc r="A2550">
      <v>272</v>
    </oc>
    <nc r="A2550">
      <v>269</v>
    </nc>
  </rcc>
  <rcc rId="9880" sId="1">
    <oc r="A569">
      <v>273</v>
    </oc>
    <nc r="A569">
      <v>270</v>
    </nc>
  </rcc>
  <rcc rId="9881" sId="1">
    <oc r="A3531">
      <v>274</v>
    </oc>
    <nc r="A3531">
      <v>271</v>
    </nc>
  </rcc>
  <rcc rId="9882" sId="1">
    <oc r="A3547">
      <v>275</v>
    </oc>
    <nc r="A3547">
      <v>272</v>
    </nc>
  </rcc>
  <rcc rId="9883" sId="1">
    <oc r="A3501">
      <v>276</v>
    </oc>
    <nc r="A3501">
      <v>273</v>
    </nc>
  </rcc>
  <rcc rId="9884" sId="1">
    <oc r="A3524">
      <v>277</v>
    </oc>
    <nc r="A3524">
      <v>274</v>
    </nc>
  </rcc>
  <rcc rId="9885" sId="1">
    <oc r="A1598">
      <v>278</v>
    </oc>
    <nc r="A1598">
      <v>275</v>
    </nc>
  </rcc>
  <rcc rId="9886" sId="1">
    <oc r="A2180">
      <v>279</v>
    </oc>
    <nc r="A2180">
      <v>276</v>
    </nc>
  </rcc>
  <rcc rId="9887" sId="1">
    <oc r="A3640">
      <v>280</v>
    </oc>
    <nc r="A3640">
      <v>277</v>
    </nc>
  </rcc>
  <rcc rId="9888" sId="1">
    <oc r="A2157">
      <v>281</v>
    </oc>
    <nc r="A2157">
      <v>278</v>
    </nc>
  </rcc>
  <rcc rId="9889" sId="1">
    <oc r="A408">
      <v>282</v>
    </oc>
    <nc r="A408">
      <v>279</v>
    </nc>
  </rcc>
  <rcc rId="9890" sId="1">
    <oc r="A2569">
      <v>283</v>
    </oc>
    <nc r="A2569">
      <v>280</v>
    </nc>
  </rcc>
  <rcc rId="9891" sId="1">
    <oc r="A2806">
      <v>284</v>
    </oc>
    <nc r="A2806">
      <v>281</v>
    </nc>
  </rcc>
  <rcc rId="9892" sId="1">
    <oc r="A2809">
      <v>285</v>
    </oc>
    <nc r="A2809">
      <v>282</v>
    </nc>
  </rcc>
  <rcc rId="9893" sId="1">
    <oc r="A2810">
      <v>286</v>
    </oc>
    <nc r="A2810">
      <v>283</v>
    </nc>
  </rcc>
  <rcc rId="9894" sId="1">
    <oc r="A2811">
      <v>287</v>
    </oc>
    <nc r="A2811">
      <v>284</v>
    </nc>
  </rcc>
  <rcc rId="9895" sId="1">
    <oc r="A32">
      <v>288</v>
    </oc>
    <nc r="A32">
      <v>285</v>
    </nc>
  </rcc>
  <rcc rId="9896" sId="1">
    <oc r="A1931">
      <v>289</v>
    </oc>
    <nc r="A1931">
      <v>286</v>
    </nc>
  </rcc>
  <rcc rId="9897" sId="1">
    <oc r="A1684">
      <v>290</v>
    </oc>
    <nc r="A1684">
      <v>287</v>
    </nc>
  </rcc>
  <rcc rId="9898" sId="1">
    <oc r="A541">
      <v>291</v>
    </oc>
    <nc r="A541">
      <v>288</v>
    </nc>
  </rcc>
  <rcc rId="9899" sId="1">
    <oc r="A1790">
      <v>292</v>
    </oc>
    <nc r="A1790">
      <v>289</v>
    </nc>
  </rcc>
  <rcc rId="9900" sId="1">
    <oc r="A2319">
      <v>293</v>
    </oc>
    <nc r="A2319">
      <v>290</v>
    </nc>
  </rcc>
  <rcc rId="9901" sId="1">
    <oc r="A3080">
      <v>294</v>
    </oc>
    <nc r="A3080">
      <v>291</v>
    </nc>
  </rcc>
  <rcc rId="9902" sId="1">
    <oc r="A3388">
      <v>295</v>
    </oc>
    <nc r="A3388">
      <v>292</v>
    </nc>
  </rcc>
  <rcc rId="9903" sId="1">
    <oc r="A3155">
      <v>296</v>
    </oc>
    <nc r="A3155">
      <v>293</v>
    </nc>
  </rcc>
  <rcc rId="9904" sId="1">
    <oc r="A2663">
      <v>297</v>
    </oc>
    <nc r="A2663">
      <v>294</v>
    </nc>
  </rcc>
  <rcc rId="9905" sId="1">
    <oc r="A2521">
      <v>298</v>
    </oc>
    <nc r="A2521">
      <v>295</v>
    </nc>
  </rcc>
  <rcc rId="9906" sId="1">
    <oc r="A2524">
      <v>299</v>
    </oc>
    <nc r="A2524">
      <v>296</v>
    </nc>
  </rcc>
  <rcc rId="9907" sId="1">
    <oc r="A3120">
      <v>300</v>
    </oc>
    <nc r="A3120">
      <v>297</v>
    </nc>
  </rcc>
  <rcc rId="9908" sId="1">
    <oc r="A3620">
      <v>301</v>
    </oc>
    <nc r="A3620">
      <v>298</v>
    </nc>
  </rcc>
  <rcc rId="9909" sId="1">
    <oc r="A1828">
      <v>302</v>
    </oc>
    <nc r="A1828">
      <v>299</v>
    </nc>
  </rcc>
  <rcc rId="9910" sId="1">
    <oc r="A1577">
      <v>303</v>
    </oc>
    <nc r="A1577">
      <v>300</v>
    </nc>
  </rcc>
  <rcc rId="9911" sId="1">
    <oc r="A1854">
      <v>304</v>
    </oc>
    <nc r="A1854">
      <v>301</v>
    </nc>
  </rcc>
  <rcc rId="9912" sId="1">
    <oc r="A538">
      <v>305</v>
    </oc>
    <nc r="A538">
      <v>302</v>
    </nc>
  </rcc>
  <rcc rId="9913" sId="1">
    <oc r="A347">
      <v>306</v>
    </oc>
    <nc r="A347">
      <v>303</v>
    </nc>
  </rcc>
  <rcc rId="9914" sId="1">
    <oc r="A3546">
      <v>307</v>
    </oc>
    <nc r="A3546">
      <v>304</v>
    </nc>
  </rcc>
  <rcc rId="9915" sId="1">
    <oc r="A3557">
      <v>308</v>
    </oc>
    <nc r="A3557">
      <v>305</v>
    </nc>
  </rcc>
  <rcc rId="9916" sId="1">
    <oc r="A2328">
      <v>309</v>
    </oc>
    <nc r="A2328">
      <v>306</v>
    </nc>
  </rcc>
  <rcc rId="9917" sId="1">
    <oc r="A2770">
      <v>310</v>
    </oc>
    <nc r="A2770">
      <v>307</v>
    </nc>
  </rcc>
  <rcc rId="9918" sId="1">
    <oc r="A1889">
      <v>311</v>
    </oc>
    <nc r="A1889">
      <v>308</v>
    </nc>
  </rcc>
  <rcc rId="9919" sId="1">
    <oc r="A1890">
      <v>312</v>
    </oc>
    <nc r="A1890">
      <v>309</v>
    </nc>
  </rcc>
  <rcc rId="9920" sId="1">
    <oc r="A2813">
      <v>313</v>
    </oc>
    <nc r="A2813">
      <v>310</v>
    </nc>
  </rcc>
  <rcc rId="9921" sId="1">
    <oc r="A3414">
      <v>314</v>
    </oc>
    <nc r="A3414">
      <v>311</v>
    </nc>
  </rcc>
  <rcc rId="9922" sId="1">
    <oc r="A2239">
      <v>315</v>
    </oc>
    <nc r="A2239">
      <v>312</v>
    </nc>
  </rcc>
  <rcc rId="9923" sId="1">
    <oc r="A2243">
      <v>316</v>
    </oc>
    <nc r="A2243">
      <v>313</v>
    </nc>
  </rcc>
  <rcc rId="9924" sId="1">
    <oc r="A3214">
      <v>317</v>
    </oc>
    <nc r="A3214">
      <v>314</v>
    </nc>
  </rcc>
  <rcc rId="9925" sId="1">
    <oc r="A2130">
      <v>318</v>
    </oc>
    <nc r="A2130">
      <v>315</v>
    </nc>
  </rcc>
  <rcc rId="9926" sId="1">
    <oc r="A2131">
      <v>319</v>
    </oc>
    <nc r="A2131">
      <v>316</v>
    </nc>
  </rcc>
  <rcc rId="9927" sId="1">
    <oc r="A2132">
      <v>320</v>
    </oc>
    <nc r="A2132">
      <v>317</v>
    </nc>
  </rcc>
  <rcc rId="9928" sId="1">
    <oc r="A1548">
      <v>321</v>
    </oc>
    <nc r="A1548">
      <v>318</v>
    </nc>
  </rcc>
  <rcc rId="9929" sId="1">
    <oc r="A1329">
      <v>322</v>
    </oc>
    <nc r="A1329">
      <v>319</v>
    </nc>
  </rcc>
  <rcc rId="9930" sId="1">
    <oc r="A3416">
      <v>323</v>
    </oc>
    <nc r="A3416">
      <v>320</v>
    </nc>
  </rcc>
  <rcc rId="9931" sId="1">
    <oc r="A3419">
      <v>324</v>
    </oc>
    <nc r="A3419">
      <v>321</v>
    </nc>
  </rcc>
  <rcc rId="9932" sId="1">
    <oc r="A885">
      <v>326</v>
    </oc>
    <nc r="A885">
      <v>322</v>
    </nc>
  </rcc>
  <rcc rId="9933" sId="1">
    <oc r="A3335">
      <v>327</v>
    </oc>
    <nc r="A3335">
      <v>323</v>
    </nc>
  </rcc>
  <rcc rId="9934" sId="1">
    <oc r="A634">
      <v>328</v>
    </oc>
    <nc r="A634">
      <v>324</v>
    </nc>
  </rcc>
  <rcc rId="9935" sId="1">
    <oc r="A975">
      <v>329</v>
    </oc>
    <nc r="A975">
      <v>325</v>
    </nc>
  </rcc>
  <rcc rId="9936" sId="1">
    <oc r="A1981">
      <v>330</v>
    </oc>
    <nc r="A1981">
      <v>326</v>
    </nc>
  </rcc>
  <rcc rId="9937" sId="1">
    <oc r="A1101">
      <v>331</v>
    </oc>
    <nc r="A1101">
      <v>327</v>
    </nc>
  </rcc>
  <rcc rId="9938" sId="1">
    <oc r="A3359">
      <v>332</v>
    </oc>
    <nc r="A3359">
      <v>328</v>
    </nc>
  </rcc>
  <rcc rId="9939" sId="1">
    <oc r="A3420">
      <v>333</v>
    </oc>
    <nc r="A3420">
      <v>329</v>
    </nc>
  </rcc>
  <rcc rId="9940" sId="1">
    <oc r="A3502">
      <v>334</v>
    </oc>
    <nc r="A3502">
      <v>330</v>
    </nc>
  </rcc>
  <rcc rId="9941" sId="1">
    <oc r="A3522">
      <v>335</v>
    </oc>
    <nc r="A3522">
      <v>331</v>
    </nc>
  </rcc>
  <rcc rId="9942" sId="1">
    <oc r="A2707">
      <v>336</v>
    </oc>
    <nc r="A2707">
      <v>332</v>
    </nc>
  </rcc>
  <rcc rId="9943" sId="1">
    <oc r="A2827">
      <v>337</v>
    </oc>
    <nc r="A2827">
      <v>333</v>
    </nc>
  </rcc>
  <rcc rId="9944" sId="1">
    <oc r="A1592">
      <v>338</v>
    </oc>
    <nc r="A1592">
      <v>334</v>
    </nc>
  </rcc>
  <rcc rId="9945" sId="1">
    <oc r="A2349">
      <v>339</v>
    </oc>
    <nc r="A2349">
      <v>335</v>
    </nc>
  </rcc>
  <rcc rId="9946" sId="1">
    <oc r="A2368">
      <v>340</v>
    </oc>
    <nc r="A2368">
      <v>336</v>
    </nc>
  </rcc>
  <rcc rId="9947" sId="1">
    <oc r="A2369">
      <v>341</v>
    </oc>
    <nc r="A2369">
      <v>337</v>
    </nc>
  </rcc>
  <rcc rId="9948" sId="1">
    <oc r="A3367">
      <v>342</v>
    </oc>
    <nc r="A3367">
      <v>338</v>
    </nc>
  </rcc>
  <rcc rId="9949" sId="1">
    <oc r="A1976">
      <v>343</v>
    </oc>
    <nc r="A1976">
      <v>339</v>
    </nc>
  </rcc>
  <rcc rId="9950" sId="1">
    <oc r="A1702">
      <v>344</v>
    </oc>
    <nc r="A1702">
      <v>340</v>
    </nc>
  </rcc>
  <rcc rId="9951" sId="1">
    <oc r="A376">
      <v>345</v>
    </oc>
    <nc r="A376">
      <v>341</v>
    </nc>
  </rcc>
  <rcc rId="9952" sId="1">
    <oc r="A2540">
      <v>346</v>
    </oc>
    <nc r="A2540">
      <v>342</v>
    </nc>
  </rcc>
  <rcc rId="9953" sId="1">
    <oc r="A3389">
      <v>347</v>
    </oc>
    <nc r="A3389">
      <v>343</v>
    </nc>
  </rcc>
  <rcc rId="9954" sId="1">
    <oc r="A420">
      <v>348</v>
    </oc>
    <nc r="A420">
      <v>344</v>
    </nc>
  </rcc>
  <rcc rId="9955" sId="1">
    <oc r="A2835">
      <v>349</v>
    </oc>
    <nc r="A2835">
      <v>345</v>
    </nc>
  </rcc>
  <rcc rId="9956" sId="1">
    <oc r="A1681">
      <v>350</v>
    </oc>
    <nc r="A1681">
      <v>346</v>
    </nc>
  </rcc>
  <rcc rId="9957" sId="1">
    <oc r="A3360">
      <v>351</v>
    </oc>
    <nc r="A3360">
      <v>347</v>
    </nc>
  </rcc>
  <rcc rId="9958" sId="1">
    <oc r="A1855">
      <v>352</v>
    </oc>
    <nc r="A1855">
      <v>348</v>
    </nc>
  </rcc>
  <rcc rId="9959" sId="1">
    <oc r="A2788">
      <v>353</v>
    </oc>
    <nc r="A2788">
      <v>349</v>
    </nc>
  </rcc>
  <rcc rId="9960" sId="1">
    <oc r="A2250">
      <v>354</v>
    </oc>
    <nc r="A2250">
      <v>350</v>
    </nc>
  </rcc>
  <rcc rId="9961" sId="1">
    <oc r="A1053">
      <v>355</v>
    </oc>
    <nc r="A1053">
      <v>351</v>
    </nc>
  </rcc>
  <rcc rId="9962" sId="1">
    <oc r="A2407">
      <v>356</v>
    </oc>
    <nc r="A2407">
      <v>352</v>
    </nc>
  </rcc>
  <rcc rId="9963" sId="1">
    <oc r="A998">
      <v>357</v>
    </oc>
    <nc r="A998">
      <v>353</v>
    </nc>
  </rcc>
  <rcc rId="9964" sId="1">
    <oc r="A2447">
      <v>358</v>
    </oc>
    <nc r="A2447">
      <v>354</v>
    </nc>
  </rcc>
  <rcc rId="9965" sId="1">
    <oc r="A3361">
      <v>359</v>
    </oc>
    <nc r="A3361">
      <v>355</v>
    </nc>
  </rcc>
  <rcc rId="9966" sId="1">
    <oc r="A839">
      <v>360</v>
    </oc>
    <nc r="A839">
      <v>356</v>
    </nc>
  </rcc>
  <rcc rId="9967" sId="1">
    <oc r="A2236">
      <v>361</v>
    </oc>
    <nc r="A2236">
      <v>357</v>
    </nc>
  </rcc>
  <rcc rId="9968" sId="1">
    <oc r="A1930">
      <v>362</v>
    </oc>
    <nc r="A1930">
      <v>358</v>
    </nc>
  </rcc>
  <rcc rId="9969" sId="1">
    <oc r="A1979">
      <v>363</v>
    </oc>
    <nc r="A1979">
      <v>359</v>
    </nc>
  </rcc>
  <rcc rId="9970" sId="1">
    <oc r="A735">
      <v>364</v>
    </oc>
    <nc r="A735">
      <v>360</v>
    </nc>
  </rcc>
  <rcc rId="9971" sId="1">
    <oc r="A3523">
      <v>365</v>
    </oc>
    <nc r="A3523">
      <v>361</v>
    </nc>
  </rcc>
  <rcc rId="9972" sId="1">
    <oc r="A1833">
      <v>366</v>
    </oc>
    <nc r="A1833">
      <v>362</v>
    </nc>
  </rcc>
  <rcc rId="9973" sId="1">
    <oc r="A439">
      <v>367</v>
    </oc>
    <nc r="A439">
      <v>363</v>
    </nc>
  </rcc>
  <rcc rId="9974" sId="1">
    <oc r="A2744">
      <v>368</v>
    </oc>
    <nc r="A2744">
      <v>364</v>
    </nc>
  </rcc>
  <rcc rId="9975" sId="1">
    <oc r="A3645">
      <v>369</v>
    </oc>
    <nc r="A3645">
      <v>365</v>
    </nc>
  </rcc>
  <rcc rId="9976" sId="1">
    <oc r="A1882">
      <v>370</v>
    </oc>
    <nc r="A1882">
      <v>366</v>
    </nc>
  </rcc>
  <rcc rId="9977" sId="1">
    <oc r="A2365">
      <v>371</v>
    </oc>
    <nc r="A2365">
      <v>367</v>
    </nc>
  </rcc>
  <rcc rId="9978" sId="1">
    <oc r="A1084">
      <v>372</v>
    </oc>
    <nc r="A1084">
      <v>368</v>
    </nc>
  </rcc>
  <rcc rId="9979" sId="1">
    <oc r="A504">
      <v>373</v>
    </oc>
    <nc r="A504">
      <v>369</v>
    </nc>
  </rcc>
  <rcc rId="9980" sId="1">
    <oc r="A1685">
      <v>374</v>
    </oc>
    <nc r="A1685">
      <v>370</v>
    </nc>
  </rcc>
  <rcc rId="9981" sId="1">
    <oc r="A3017">
      <v>375</v>
    </oc>
    <nc r="A3017">
      <v>371</v>
    </nc>
  </rcc>
  <rcc rId="9982" sId="1">
    <oc r="A637">
      <v>376</v>
    </oc>
    <nc r="A637">
      <v>372</v>
    </nc>
  </rcc>
  <rcc rId="9983" sId="1">
    <oc r="A2699">
      <v>377</v>
    </oc>
    <nc r="A2699">
      <v>373</v>
    </nc>
  </rcc>
  <rcc rId="9984" sId="1">
    <oc r="A2700">
      <v>378</v>
    </oc>
    <nc r="A2700">
      <v>374</v>
    </nc>
  </rcc>
  <rcc rId="9985" sId="1">
    <oc r="A2523">
      <v>379</v>
    </oc>
    <nc r="A2523">
      <v>375</v>
    </nc>
  </rcc>
  <rcc rId="9986" sId="1">
    <oc r="A1012">
      <v>380</v>
    </oc>
    <nc r="A1012">
      <v>376</v>
    </nc>
  </rcc>
  <rcc rId="9987" sId="1">
    <oc r="A491">
      <v>381</v>
    </oc>
    <nc r="A491">
      <v>377</v>
    </nc>
  </rcc>
  <rcc rId="9988" sId="1">
    <oc r="A1066">
      <v>382</v>
    </oc>
    <nc r="A1066">
      <v>378</v>
    </nc>
  </rcc>
  <rcc rId="9989" sId="1">
    <oc r="A1085">
      <v>383</v>
    </oc>
    <nc r="A1085">
      <v>379</v>
    </nc>
  </rcc>
  <rcc rId="9990" sId="1">
    <oc r="A3078">
      <v>384</v>
    </oc>
    <nc r="A3078">
      <v>380</v>
    </nc>
  </rcc>
  <rcc rId="9991" sId="1">
    <oc r="A3065">
      <v>385</v>
    </oc>
    <nc r="A3065">
      <v>381</v>
    </nc>
  </rcc>
  <rcc rId="9992" sId="1">
    <oc r="A1721">
      <v>386</v>
    </oc>
    <nc r="A1721">
      <v>382</v>
    </nc>
  </rcc>
  <rcc rId="9993" sId="1">
    <oc r="A2178">
      <v>387</v>
    </oc>
    <nc r="A2178">
      <v>383</v>
    </nc>
  </rcc>
  <rcc rId="9994" sId="1">
    <oc r="A208">
      <v>388</v>
    </oc>
    <nc r="A208">
      <v>384</v>
    </nc>
  </rcc>
  <rcc rId="9995" sId="1">
    <oc r="A1821">
      <v>389</v>
    </oc>
    <nc r="A1821">
      <v>385</v>
    </nc>
  </rcc>
  <rcc rId="9996" sId="1">
    <oc r="A1757">
      <v>390</v>
    </oc>
    <nc r="A1757">
      <v>386</v>
    </nc>
  </rcc>
  <rcc rId="9997" sId="1">
    <oc r="A3208">
      <v>391</v>
    </oc>
    <nc r="A3208">
      <v>387</v>
    </nc>
  </rcc>
  <rcc rId="9998" sId="1">
    <oc r="A2479">
      <v>392</v>
    </oc>
    <nc r="A2479">
      <v>388</v>
    </nc>
  </rcc>
  <rcc rId="9999" sId="1">
    <oc r="A1444">
      <v>393</v>
    </oc>
    <nc r="A1444">
      <v>389</v>
    </nc>
  </rcc>
  <rcc rId="10000" sId="1">
    <oc r="A3106">
      <v>394</v>
    </oc>
    <nc r="A3106">
      <v>390</v>
    </nc>
  </rcc>
  <rcc rId="10001" sId="1">
    <oc r="A3107">
      <v>395</v>
    </oc>
    <nc r="A3107">
      <v>391</v>
    </nc>
  </rcc>
  <rcc rId="10002" sId="1">
    <oc r="A3108">
      <v>396</v>
    </oc>
    <nc r="A3108">
      <v>392</v>
    </nc>
  </rcc>
  <rcc rId="10003" sId="1">
    <oc r="A3115">
      <v>397</v>
    </oc>
    <nc r="A3115">
      <v>393</v>
    </nc>
  </rcc>
  <rcc rId="10004" sId="1">
    <oc r="A3123">
      <v>398</v>
    </oc>
    <nc r="A3123">
      <v>394</v>
    </nc>
  </rcc>
  <rcc rId="10005" sId="1">
    <oc r="A3124">
      <v>399</v>
    </oc>
    <nc r="A3124">
      <v>395</v>
    </nc>
  </rcc>
  <rcc rId="10006" sId="1">
    <oc r="A3125">
      <v>400</v>
    </oc>
    <nc r="A3125">
      <v>396</v>
    </nc>
  </rcc>
  <rcc rId="10007" sId="1">
    <oc r="A3126">
      <v>401</v>
    </oc>
    <nc r="A3126">
      <v>397</v>
    </nc>
  </rcc>
  <rcc rId="10008" sId="1">
    <oc r="A3127">
      <v>402</v>
    </oc>
    <nc r="A3127">
      <v>398</v>
    </nc>
  </rcc>
  <rcc rId="10009" sId="1">
    <oc r="A3128">
      <v>403</v>
    </oc>
    <nc r="A3128">
      <v>399</v>
    </nc>
  </rcc>
  <rcc rId="10010" sId="1">
    <oc r="A3129">
      <v>404</v>
    </oc>
    <nc r="A3129">
      <v>400</v>
    </nc>
  </rcc>
  <rcc rId="10011" sId="1">
    <oc r="A3130">
      <v>405</v>
    </oc>
    <nc r="A3130">
      <v>401</v>
    </nc>
  </rcc>
  <rcc rId="10012" sId="1">
    <oc r="A3131">
      <v>406</v>
    </oc>
    <nc r="A3131">
      <v>402</v>
    </nc>
  </rcc>
  <rcc rId="10013" sId="1">
    <oc r="A3132">
      <v>407</v>
    </oc>
    <nc r="A3132">
      <v>403</v>
    </nc>
  </rcc>
  <rcc rId="10014" sId="1">
    <oc r="A3133">
      <v>408</v>
    </oc>
    <nc r="A3133">
      <v>404</v>
    </nc>
  </rcc>
  <rcc rId="10015" sId="1">
    <oc r="A3134">
      <v>409</v>
    </oc>
    <nc r="A3134">
      <v>405</v>
    </nc>
  </rcc>
  <rcc rId="10016" sId="1">
    <oc r="A3135">
      <v>410</v>
    </oc>
    <nc r="A3135">
      <v>406</v>
    </nc>
  </rcc>
  <rcc rId="10017" sId="1">
    <oc r="A3554">
      <v>411</v>
    </oc>
    <nc r="A3554">
      <v>407</v>
    </nc>
  </rcc>
  <rcc rId="10018" sId="1">
    <oc r="A2094">
      <v>412</v>
    </oc>
    <nc r="A2094">
      <v>408</v>
    </nc>
  </rcc>
  <rcc rId="10019" sId="1">
    <oc r="A1802">
      <v>413</v>
    </oc>
    <nc r="A1802">
      <v>409</v>
    </nc>
  </rcc>
  <rcc rId="10020" sId="1">
    <oc r="A2985">
      <v>414</v>
    </oc>
    <nc r="A2985">
      <v>410</v>
    </nc>
  </rcc>
  <rcc rId="10021" sId="1">
    <oc r="A3518">
      <v>415</v>
    </oc>
    <nc r="A3518">
      <v>411</v>
    </nc>
  </rcc>
  <rcc rId="10022" sId="1">
    <oc r="A375">
      <v>416</v>
    </oc>
    <nc r="A375">
      <v>412</v>
    </nc>
  </rcc>
  <rcc rId="10023" sId="1">
    <oc r="A943">
      <v>417</v>
    </oc>
    <nc r="A943">
      <v>413</v>
    </nc>
  </rcc>
  <rcc rId="10024" sId="1">
    <oc r="A2209">
      <v>418</v>
    </oc>
    <nc r="A2209">
      <v>414</v>
    </nc>
  </rcc>
  <rcc rId="10025" sId="1">
    <oc r="A566">
      <v>419</v>
    </oc>
    <nc r="A566">
      <v>415</v>
    </nc>
  </rcc>
  <rcc rId="10026" sId="1">
    <oc r="A3513">
      <v>420</v>
    </oc>
    <nc r="A3513">
      <v>416</v>
    </nc>
  </rcc>
  <rcc rId="10027" sId="1">
    <oc r="A3617">
      <v>421</v>
    </oc>
    <nc r="A3617">
      <v>417</v>
    </nc>
  </rcc>
  <rcc rId="10028" sId="1">
    <oc r="A3619">
      <v>422</v>
    </oc>
    <nc r="A3619">
      <v>418</v>
    </nc>
  </rcc>
  <rcc rId="10029" sId="1">
    <oc r="A2396">
      <v>423</v>
    </oc>
    <nc r="A2396">
      <v>419</v>
    </nc>
  </rcc>
  <rcc rId="10030" sId="1">
    <oc r="A2725">
      <v>424</v>
    </oc>
    <nc r="A2725">
      <v>420</v>
    </nc>
  </rcc>
  <rcc rId="10031" sId="1">
    <oc r="A2726">
      <v>425</v>
    </oc>
    <nc r="A2726">
      <v>421</v>
    </nc>
  </rcc>
  <rcc rId="10032" sId="1">
    <oc r="A2727">
      <v>426</v>
    </oc>
    <nc r="A2727">
      <v>422</v>
    </nc>
  </rcc>
  <rcc rId="10033" sId="1">
    <oc r="A1777">
      <v>427</v>
    </oc>
    <nc r="A1777">
      <v>423</v>
    </nc>
  </rcc>
  <rcc rId="10034" sId="1">
    <oc r="A2321">
      <v>428</v>
    </oc>
    <nc r="A2321">
      <v>424</v>
    </nc>
  </rcc>
  <rcc rId="10035" sId="1">
    <oc r="A2322">
      <v>429</v>
    </oc>
    <nc r="A2322">
      <v>425</v>
    </nc>
  </rcc>
  <rcc rId="10036" sId="1">
    <oc r="A3445">
      <v>430</v>
    </oc>
    <nc r="A3445">
      <v>426</v>
    </nc>
  </rcc>
  <rcc rId="10037" sId="1">
    <oc r="A2731">
      <v>431</v>
    </oc>
    <nc r="A2731">
      <v>427</v>
    </nc>
  </rcc>
  <rcc rId="10038" sId="1">
    <oc r="A584">
      <v>432</v>
    </oc>
    <nc r="A584">
      <v>428</v>
    </nc>
  </rcc>
  <rcc rId="10039" sId="1">
    <oc r="A363">
      <v>433</v>
    </oc>
    <nc r="A363">
      <v>429</v>
    </nc>
  </rcc>
  <rcc rId="10040" sId="1">
    <oc r="A1607">
      <v>434</v>
    </oc>
    <nc r="A1607">
      <v>430</v>
    </nc>
  </rcc>
  <rcc rId="10041" sId="1">
    <oc r="A3235">
      <v>435</v>
    </oc>
    <nc r="A3235">
      <v>431</v>
    </nc>
  </rcc>
  <rcc rId="10042" sId="1">
    <oc r="A3236">
      <v>436</v>
    </oc>
    <nc r="A3236">
      <v>432</v>
    </nc>
  </rcc>
  <rcc rId="10043" sId="1">
    <oc r="A3237">
      <v>437</v>
    </oc>
    <nc r="A3237">
      <v>433</v>
    </nc>
  </rcc>
  <rcc rId="10044" sId="1">
    <oc r="A956">
      <v>438</v>
    </oc>
    <nc r="A956">
      <v>434</v>
    </nc>
  </rcc>
  <rcc rId="10045" sId="1">
    <oc r="A2397">
      <v>439</v>
    </oc>
    <nc r="A2397">
      <v>435</v>
    </nc>
  </rcc>
  <rcc rId="10046" sId="1">
    <oc r="A999">
      <v>440</v>
    </oc>
    <nc r="A999">
      <v>436</v>
    </nc>
  </rcc>
  <rcc rId="10047" sId="1">
    <oc r="A2100">
      <v>441</v>
    </oc>
    <nc r="A2100">
      <v>437</v>
    </nc>
  </rcc>
  <rcc rId="10048" sId="1">
    <oc r="A251">
      <v>442</v>
    </oc>
    <nc r="A251">
      <v>438</v>
    </nc>
  </rcc>
  <rcc rId="10049" sId="1">
    <oc r="A3605">
      <v>443</v>
    </oc>
    <nc r="A3605">
      <v>439</v>
    </nc>
  </rcc>
  <rcc rId="10050" sId="1">
    <oc r="A1770">
      <v>444</v>
    </oc>
    <nc r="A1770">
      <v>440</v>
    </nc>
  </rcc>
  <rcc rId="10051" sId="1">
    <oc r="A290">
      <v>445</v>
    </oc>
    <nc r="A290">
      <v>441</v>
    </nc>
  </rcc>
  <rcc rId="10052" sId="1">
    <oc r="A1091">
      <v>446</v>
    </oc>
    <nc r="A1091">
      <v>442</v>
    </nc>
  </rcc>
  <rcc rId="10053" sId="1">
    <oc r="A3489">
      <v>447</v>
    </oc>
    <nc r="A3489">
      <v>443</v>
    </nc>
  </rcc>
  <rcc rId="10054" sId="1">
    <oc r="A1678">
      <v>448</v>
    </oc>
    <nc r="A1678">
      <v>444</v>
    </nc>
  </rcc>
  <rcc rId="10055" sId="1">
    <oc r="A1679">
      <v>449</v>
    </oc>
    <nc r="A1679">
      <v>445</v>
    </nc>
  </rcc>
  <rcc rId="10056" sId="1">
    <oc r="A2383">
      <v>450</v>
    </oc>
    <nc r="A2383">
      <v>446</v>
    </nc>
  </rcc>
  <rcc rId="10057" sId="1">
    <oc r="A3589">
      <v>451</v>
    </oc>
    <nc r="A3589">
      <v>447</v>
    </nc>
  </rcc>
  <rcc rId="10058" sId="1">
    <oc r="A397">
      <v>452</v>
    </oc>
    <nc r="A397">
      <v>448</v>
    </nc>
  </rcc>
  <rcc rId="10059" sId="1">
    <oc r="A2763">
      <v>453</v>
    </oc>
    <nc r="A2763">
      <v>449</v>
    </nc>
  </rcc>
  <rcc rId="10060" sId="1">
    <oc r="A1244">
      <v>454</v>
    </oc>
    <nc r="A1244">
      <v>450</v>
    </nc>
  </rcc>
  <rcc rId="10061" sId="1">
    <oc r="A2135">
      <v>455</v>
    </oc>
    <nc r="A2135">
      <v>451</v>
    </nc>
  </rcc>
  <rcc rId="10062" sId="1">
    <oc r="A2320">
      <v>456</v>
    </oc>
    <nc r="A2320">
      <v>452</v>
    </nc>
  </rcc>
  <rcc rId="10063" sId="1">
    <oc r="A1808">
      <v>457</v>
    </oc>
    <nc r="A1808">
      <v>453</v>
    </nc>
  </rcc>
  <rcc rId="10064" sId="1">
    <oc r="A1809">
      <v>458</v>
    </oc>
    <nc r="A1809">
      <v>454</v>
    </nc>
  </rcc>
  <rcc rId="10065" sId="1">
    <oc r="A1851">
      <v>459</v>
    </oc>
    <nc r="A1851">
      <v>455</v>
    </nc>
  </rcc>
  <rcc rId="10066" sId="1">
    <oc r="A2113">
      <v>460</v>
    </oc>
    <nc r="A2113">
      <v>456</v>
    </nc>
  </rcc>
  <rcc rId="10067" sId="1">
    <oc r="A2115">
      <v>461</v>
    </oc>
    <nc r="A2115">
      <v>457</v>
    </nc>
  </rcc>
  <rcc rId="10068" sId="1">
    <oc r="A707">
      <v>462</v>
    </oc>
    <nc r="A707">
      <v>458</v>
    </nc>
  </rcc>
  <rcc rId="10069" sId="1">
    <oc r="A723">
      <v>463</v>
    </oc>
    <nc r="A723">
      <v>459</v>
    </nc>
  </rcc>
  <rcc rId="10070" sId="1">
    <oc r="A1836">
      <v>464</v>
    </oc>
    <nc r="A1836">
      <v>460</v>
    </nc>
  </rcc>
  <rcc rId="10071" sId="1">
    <oc r="A1888">
      <v>465</v>
    </oc>
    <nc r="A1888">
      <v>461</v>
    </nc>
  </rcc>
  <rcc rId="10072" sId="1">
    <oc r="A2862">
      <v>466</v>
    </oc>
    <nc r="A2862">
      <v>462</v>
    </nc>
  </rcc>
  <rcc rId="10073" sId="1">
    <oc r="A2087">
      <v>467</v>
    </oc>
    <nc r="A2087">
      <v>463</v>
    </nc>
  </rcc>
  <rcc rId="10074" sId="1">
    <oc r="A419">
      <v>468</v>
    </oc>
    <nc r="A419">
      <v>464</v>
    </nc>
  </rcc>
  <rcc rId="10075" sId="1">
    <oc r="A514">
      <v>469</v>
    </oc>
    <nc r="A514">
      <v>465</v>
    </nc>
  </rcc>
  <rcc rId="10076" sId="1">
    <oc r="A1620">
      <v>470</v>
    </oc>
    <nc r="A1620">
      <v>466</v>
    </nc>
  </rcc>
  <rcc rId="10077" sId="1">
    <oc r="A1675">
      <v>471</v>
    </oc>
    <nc r="A1675">
      <v>467</v>
    </nc>
  </rcc>
  <rcc rId="10078" sId="1">
    <oc r="A2646">
      <v>472</v>
    </oc>
    <nc r="A2646">
      <v>468</v>
    </nc>
  </rcc>
  <rcc rId="10079" sId="1">
    <oc r="A3408">
      <v>473</v>
    </oc>
    <nc r="A3408">
      <v>469</v>
    </nc>
  </rcc>
  <rcc rId="10080" sId="1">
    <oc r="A1936">
      <v>474</v>
    </oc>
    <nc r="A1936">
      <v>470</v>
    </nc>
  </rcc>
  <rcc rId="10081" sId="1">
    <oc r="A1512">
      <v>475</v>
    </oc>
    <nc r="A1512">
      <v>471</v>
    </nc>
  </rcc>
  <rcc rId="10082" sId="1">
    <oc r="A2260">
      <v>476</v>
    </oc>
    <nc r="A2260">
      <v>472</v>
    </nc>
  </rcc>
  <rcc rId="10083" sId="1">
    <oc r="A2367">
      <v>477</v>
    </oc>
    <nc r="A2367">
      <v>473</v>
    </nc>
  </rcc>
  <rcc rId="10084" sId="1">
    <oc r="A3205">
      <v>478</v>
    </oc>
    <nc r="A3205">
      <v>474</v>
    </nc>
  </rcc>
  <rcc rId="10085" sId="1">
    <oc r="A3545">
      <v>479</v>
    </oc>
    <nc r="A3545">
      <v>475</v>
    </nc>
  </rcc>
  <rcc rId="10086" sId="1">
    <oc r="A2468">
      <v>480</v>
    </oc>
    <nc r="A2468">
      <v>476</v>
    </nc>
  </rcc>
  <rcc rId="10087" sId="1">
    <oc r="A2472">
      <v>481</v>
    </oc>
    <nc r="A2472">
      <v>477</v>
    </nc>
  </rcc>
  <rcc rId="10088" sId="1">
    <oc r="A3210">
      <v>482</v>
    </oc>
    <nc r="A3210">
      <v>478</v>
    </nc>
  </rcc>
  <rcc rId="10089" sId="1">
    <oc r="A156">
      <v>483</v>
    </oc>
    <nc r="A156">
      <v>479</v>
    </nc>
  </rcc>
  <rcc rId="10090" sId="1">
    <oc r="A160">
      <v>484</v>
    </oc>
    <nc r="A160">
      <v>480</v>
    </nc>
  </rcc>
  <rcc rId="10091" sId="1">
    <oc r="A162">
      <v>485</v>
    </oc>
    <nc r="A162">
      <v>481</v>
    </nc>
  </rcc>
  <rcc rId="10092" sId="1">
    <oc r="A2755">
      <v>486</v>
    </oc>
    <nc r="A2755">
      <v>482</v>
    </nc>
  </rcc>
  <rcc rId="10093" sId="1">
    <oc r="A3595">
      <v>487</v>
    </oc>
    <nc r="A3595">
      <v>483</v>
    </nc>
  </rcc>
  <rcc rId="10094" sId="1">
    <oc r="A3612">
      <v>488</v>
    </oc>
    <nc r="A3612">
      <v>484</v>
    </nc>
  </rcc>
  <rcc rId="10095" sId="1">
    <oc r="A3553">
      <v>489</v>
    </oc>
    <nc r="A3553">
      <v>485</v>
    </nc>
  </rcc>
  <rcc rId="10096" sId="1">
    <oc r="A3560">
      <v>490</v>
    </oc>
    <nc r="A3560">
      <v>486</v>
    </nc>
  </rcc>
  <rcc rId="10097" sId="1">
    <oc r="A3597">
      <v>491</v>
    </oc>
    <nc r="A3597">
      <v>487</v>
    </nc>
  </rcc>
  <rcc rId="10098" sId="1">
    <oc r="A3598">
      <v>492</v>
    </oc>
    <nc r="A3598">
      <v>488</v>
    </nc>
  </rcc>
  <rcc rId="10099" sId="1">
    <oc r="A382">
      <v>493</v>
    </oc>
    <nc r="A382">
      <v>489</v>
    </nc>
  </rcc>
  <rcc rId="10100" sId="1">
    <oc r="A383">
      <v>494</v>
    </oc>
    <nc r="A383">
      <v>490</v>
    </nc>
  </rcc>
  <rcc rId="10101" sId="1">
    <oc r="A1549">
      <v>495</v>
    </oc>
    <nc r="A1549">
      <v>491</v>
    </nc>
  </rcc>
  <rcc rId="10102" sId="1">
    <oc r="A1217">
      <v>496</v>
    </oc>
    <nc r="A1217">
      <v>492</v>
    </nc>
  </rcc>
  <rcc rId="10103" sId="1">
    <oc r="A2332">
      <v>497</v>
    </oc>
    <nc r="A2332">
      <v>493</v>
    </nc>
  </rcc>
  <rcc rId="10104" sId="1">
    <oc r="A1009">
      <v>498</v>
    </oc>
    <nc r="A1009">
      <v>494</v>
    </nc>
  </rcc>
  <rcc rId="10105" sId="1">
    <oc r="A2966">
      <v>499</v>
    </oc>
    <nc r="A2966">
      <v>495</v>
    </nc>
  </rcc>
  <rcc rId="10106" sId="1">
    <oc r="A3140">
      <v>500</v>
    </oc>
    <nc r="A3140">
      <v>496</v>
    </nc>
  </rcc>
  <rcc rId="10107" sId="1">
    <oc r="A1037">
      <v>501</v>
    </oc>
    <nc r="A1037">
      <v>497</v>
    </nc>
  </rcc>
  <rcc rId="10108" sId="1">
    <oc r="A2476">
      <v>502</v>
    </oc>
    <nc r="A2476">
      <v>498</v>
    </nc>
  </rcc>
  <rcc rId="10109" sId="1">
    <oc r="A3520">
      <v>503</v>
    </oc>
    <nc r="A3520">
      <v>499</v>
    </nc>
  </rcc>
  <rcc rId="10110" sId="1">
    <oc r="A2244">
      <v>504</v>
    </oc>
    <nc r="A2244">
      <v>500</v>
    </nc>
  </rcc>
  <rcc rId="10111" sId="1">
    <oc r="A937">
      <v>505</v>
    </oc>
    <nc r="A937">
      <v>501</v>
    </nc>
  </rcc>
  <rcc rId="10112" sId="1">
    <oc r="A51">
      <v>506</v>
    </oc>
    <nc r="A51">
      <v>502</v>
    </nc>
  </rcc>
  <rcc rId="10113" sId="1">
    <oc r="A3496">
      <v>507</v>
    </oc>
    <nc r="A3496">
      <v>503</v>
    </nc>
  </rcc>
  <rcc rId="10114" sId="1">
    <oc r="A2336">
      <v>508</v>
    </oc>
    <nc r="A2336">
      <v>504</v>
    </nc>
  </rcc>
  <rcc rId="10115" sId="1">
    <oc r="A2337">
      <v>509</v>
    </oc>
    <nc r="A2337">
      <v>505</v>
    </nc>
  </rcc>
  <rcc rId="10116" sId="1">
    <oc r="A2338">
      <v>510</v>
    </oc>
    <nc r="A2338">
      <v>506</v>
    </nc>
  </rcc>
  <rcc rId="10117" sId="1">
    <oc r="A2339">
      <v>511</v>
    </oc>
    <nc r="A2339">
      <v>507</v>
    </nc>
  </rcc>
  <rcc rId="10118" sId="1">
    <oc r="A2355">
      <v>512</v>
    </oc>
    <nc r="A2355">
      <v>508</v>
    </nc>
  </rcc>
  <rcc rId="10119" sId="1">
    <oc r="A2356">
      <v>513</v>
    </oc>
    <nc r="A2356">
      <v>509</v>
    </nc>
  </rcc>
  <rcc rId="10120" sId="1">
    <oc r="A2357">
      <v>514</v>
    </oc>
    <nc r="A2357">
      <v>510</v>
    </nc>
  </rcc>
  <rcc rId="10121" sId="1">
    <oc r="A1749">
      <v>515</v>
    </oc>
    <nc r="A1749">
      <v>511</v>
    </nc>
  </rcc>
  <rcc rId="10122" sId="1">
    <oc r="A3481">
      <v>516</v>
    </oc>
    <nc r="A3481">
      <v>512</v>
    </nc>
  </rcc>
  <rcc rId="10123" sId="1">
    <oc r="A478">
      <v>517</v>
    </oc>
    <nc r="A478">
      <v>513</v>
    </nc>
  </rcc>
  <rcc rId="10124" sId="1">
    <oc r="A1562">
      <v>518</v>
    </oc>
    <nc r="A1562">
      <v>514</v>
    </nc>
  </rcc>
  <rcc rId="10125" sId="1">
    <oc r="A561">
      <v>519</v>
    </oc>
    <nc r="A561">
      <v>515</v>
    </nc>
  </rcc>
  <rcc rId="10126" sId="1">
    <oc r="A2065">
      <v>520</v>
    </oc>
    <nc r="A2065">
      <v>516</v>
    </nc>
  </rcc>
  <rcc rId="10127" sId="1">
    <oc r="A1960">
      <v>521</v>
    </oc>
    <nc r="A1960">
      <v>517</v>
    </nc>
  </rcc>
  <rcc rId="10128" sId="1">
    <oc r="A2728">
      <v>522</v>
    </oc>
    <nc r="A2728">
      <v>518</v>
    </nc>
  </rcc>
  <rcc rId="10129" sId="1">
    <oc r="A3295">
      <v>523</v>
    </oc>
    <nc r="A3295">
      <v>519</v>
    </nc>
  </rcc>
  <rcc rId="10130" sId="1">
    <oc r="A3083">
      <v>524</v>
    </oc>
    <nc r="A3083">
      <v>520</v>
    </nc>
  </rcc>
  <rcc rId="10131" sId="1">
    <oc r="A3084">
      <v>525</v>
    </oc>
    <nc r="A3084">
      <v>521</v>
    </nc>
  </rcc>
  <rcc rId="10132" sId="1">
    <oc r="A3085">
      <v>526</v>
    </oc>
    <nc r="A3085">
      <v>522</v>
    </nc>
  </rcc>
  <rcc rId="10133" sId="1">
    <oc r="A3086">
      <v>527</v>
    </oc>
    <nc r="A3086">
      <v>523</v>
    </nc>
  </rcc>
  <rcc rId="10134" sId="1">
    <oc r="A3087">
      <v>528</v>
    </oc>
    <nc r="A3087">
      <v>524</v>
    </nc>
  </rcc>
  <rcc rId="10135" sId="1">
    <oc r="A3088">
      <v>529</v>
    </oc>
    <nc r="A3088">
      <v>525</v>
    </nc>
  </rcc>
  <rcc rId="10136" sId="1">
    <oc r="A3089">
      <v>530</v>
    </oc>
    <nc r="A3089">
      <v>526</v>
    </nc>
  </rcc>
  <rcc rId="10137" sId="1">
    <oc r="A3090">
      <v>531</v>
    </oc>
    <nc r="A3090">
      <v>527</v>
    </nc>
  </rcc>
  <rcc rId="10138" sId="1">
    <oc r="A3091">
      <v>532</v>
    </oc>
    <nc r="A3091">
      <v>528</v>
    </nc>
  </rcc>
  <rcc rId="10139" sId="1">
    <oc r="A3100">
      <v>533</v>
    </oc>
    <nc r="A3100">
      <v>529</v>
    </nc>
  </rcc>
  <rcc rId="10140" sId="1">
    <oc r="A3101">
      <v>534</v>
    </oc>
    <nc r="A3101">
      <v>530</v>
    </nc>
  </rcc>
  <rcc rId="10141" sId="1">
    <oc r="A3102">
      <v>535</v>
    </oc>
    <nc r="A3102">
      <v>531</v>
    </nc>
  </rcc>
  <rcc rId="10142" sId="1">
    <oc r="A3103">
      <v>536</v>
    </oc>
    <nc r="A3103">
      <v>532</v>
    </nc>
  </rcc>
  <rcc rId="10143" sId="1">
    <oc r="A3104">
      <v>537</v>
    </oc>
    <nc r="A3104">
      <v>533</v>
    </nc>
  </rcc>
  <rcc rId="10144" sId="1">
    <oc r="A3105">
      <v>538</v>
    </oc>
    <nc r="A3105">
      <v>534</v>
    </nc>
  </rcc>
  <rcc rId="10145" sId="1">
    <oc r="A3109">
      <v>539</v>
    </oc>
    <nc r="A3109">
      <v>535</v>
    </nc>
  </rcc>
  <rcc rId="10146" sId="1">
    <oc r="A3110">
      <v>540</v>
    </oc>
    <nc r="A3110">
      <v>536</v>
    </nc>
  </rcc>
  <rcc rId="10147" sId="1">
    <oc r="A3111">
      <v>541</v>
    </oc>
    <nc r="A3111">
      <v>537</v>
    </nc>
  </rcc>
  <rcc rId="10148" sId="1">
    <oc r="A3112">
      <v>542</v>
    </oc>
    <nc r="A3112">
      <v>538</v>
    </nc>
  </rcc>
  <rcc rId="10149" sId="1">
    <oc r="A3113">
      <v>543</v>
    </oc>
    <nc r="A3113">
      <v>539</v>
    </nc>
  </rcc>
  <rcc rId="10150" sId="1">
    <oc r="A3114">
      <v>544</v>
    </oc>
    <nc r="A3114">
      <v>540</v>
    </nc>
  </rcc>
  <rcc rId="10151" sId="1">
    <oc r="A3178">
      <v>545</v>
    </oc>
    <nc r="A3178">
      <v>541</v>
    </nc>
  </rcc>
  <rcc rId="10152" sId="1">
    <oc r="A3278">
      <v>546</v>
    </oc>
    <nc r="A3278">
      <v>542</v>
    </nc>
  </rcc>
  <rcc rId="10153" sId="1">
    <oc r="A3279">
      <v>547</v>
    </oc>
    <nc r="A3279">
      <v>543</v>
    </nc>
  </rcc>
  <rcc rId="10154" sId="1">
    <oc r="A3280">
      <v>548</v>
    </oc>
    <nc r="A3280">
      <v>544</v>
    </nc>
  </rcc>
  <rcc rId="10155" sId="1">
    <oc r="A3281">
      <v>549</v>
    </oc>
    <nc r="A3281">
      <v>545</v>
    </nc>
  </rcc>
  <rcc rId="10156" sId="1">
    <oc r="A3300">
      <v>550</v>
    </oc>
    <nc r="A3300">
      <v>546</v>
    </nc>
  </rcc>
  <rcc rId="10157" sId="1">
    <oc r="A3301">
      <v>551</v>
    </oc>
    <nc r="A3301">
      <v>547</v>
    </nc>
  </rcc>
  <rcc rId="10158" sId="1">
    <oc r="A3302">
      <v>552</v>
    </oc>
    <nc r="A3302">
      <v>548</v>
    </nc>
  </rcc>
  <rcc rId="10159" sId="1">
    <oc r="A3303">
      <v>553</v>
    </oc>
    <nc r="A3303">
      <v>549</v>
    </nc>
  </rcc>
  <rcc rId="10160" sId="1">
    <oc r="A3304">
      <v>554</v>
    </oc>
    <nc r="A3304">
      <v>550</v>
    </nc>
  </rcc>
  <rcc rId="10161" sId="1">
    <oc r="A3305">
      <v>555</v>
    </oc>
    <nc r="A3305">
      <v>551</v>
    </nc>
  </rcc>
  <rcc rId="10162" sId="1">
    <oc r="A3306">
      <v>556</v>
    </oc>
    <nc r="A3306">
      <v>552</v>
    </nc>
  </rcc>
  <rcc rId="10163" sId="1">
    <oc r="A3307">
      <v>557</v>
    </oc>
    <nc r="A3307">
      <v>553</v>
    </nc>
  </rcc>
  <rcc rId="10164" sId="1">
    <oc r="A3321">
      <v>558</v>
    </oc>
    <nc r="A3321">
      <v>554</v>
    </nc>
  </rcc>
  <rcc rId="10165" sId="1">
    <oc r="A3322">
      <v>559</v>
    </oc>
    <nc r="A3322">
      <v>555</v>
    </nc>
  </rcc>
  <rcc rId="10166" sId="1">
    <oc r="A3323">
      <v>560</v>
    </oc>
    <nc r="A3323">
      <v>556</v>
    </nc>
  </rcc>
  <rcc rId="10167" sId="1">
    <oc r="A3324">
      <v>561</v>
    </oc>
    <nc r="A3324">
      <v>557</v>
    </nc>
  </rcc>
  <rcc rId="10168" sId="1">
    <oc r="A3325">
      <v>562</v>
    </oc>
    <nc r="A3325">
      <v>558</v>
    </nc>
  </rcc>
  <rcc rId="10169" sId="1">
    <oc r="A3326">
      <v>563</v>
    </oc>
    <nc r="A3326">
      <v>559</v>
    </nc>
  </rcc>
  <rcc rId="10170" sId="1">
    <oc r="A3327">
      <v>564</v>
    </oc>
    <nc r="A3327">
      <v>560</v>
    </nc>
  </rcc>
  <rcc rId="10171" sId="1">
    <oc r="A3328">
      <v>565</v>
    </oc>
    <nc r="A3328">
      <v>561</v>
    </nc>
  </rcc>
  <rcc rId="10172" sId="1">
    <oc r="A3329">
      <v>566</v>
    </oc>
    <nc r="A3329">
      <v>562</v>
    </nc>
  </rcc>
  <rcc rId="10173" sId="1">
    <oc r="A1993">
      <v>567</v>
    </oc>
    <nc r="A1993">
      <v>563</v>
    </nc>
  </rcc>
  <rcc rId="10174" sId="1">
    <oc r="A627">
      <v>568</v>
    </oc>
    <nc r="A627">
      <v>564</v>
    </nc>
  </rcc>
  <rcc rId="10175" sId="1">
    <oc r="A1680">
      <v>569</v>
    </oc>
    <nc r="A1680">
      <v>565</v>
    </nc>
  </rcc>
  <rcc rId="10176" sId="1">
    <oc r="A2056">
      <v>570</v>
    </oc>
    <nc r="A2056">
      <v>566</v>
    </nc>
  </rcc>
  <rcc rId="10177" sId="1">
    <oc r="A2868">
      <v>571</v>
    </oc>
    <nc r="A2868">
      <v>567</v>
    </nc>
  </rcc>
  <rcc rId="10178" sId="1">
    <oc r="A1250">
      <v>572</v>
    </oc>
    <nc r="A1250">
      <v>568</v>
    </nc>
  </rcc>
  <rcc rId="10179" sId="1">
    <oc r="A2128">
      <v>573</v>
    </oc>
    <nc r="A2128">
      <v>569</v>
    </nc>
  </rcc>
  <rcc rId="10180" sId="1">
    <oc r="A3625">
      <v>574</v>
    </oc>
    <nc r="A3625">
      <v>570</v>
    </nc>
  </rcc>
  <rcc rId="10181" sId="1">
    <oc r="A2373">
      <v>575</v>
    </oc>
    <nc r="A2373">
      <v>571</v>
    </nc>
  </rcc>
  <rcc rId="10182" sId="1">
    <oc r="A3647">
      <v>576</v>
    </oc>
    <nc r="A3647">
      <v>572</v>
    </nc>
  </rcc>
  <rcc rId="10183" sId="1">
    <oc r="A2576">
      <v>577</v>
    </oc>
    <nc r="A2576">
      <v>573</v>
    </nc>
  </rcc>
  <rcc rId="10184" sId="1">
    <oc r="A3576">
      <v>578</v>
    </oc>
    <nc r="A3576">
      <v>574</v>
    </nc>
  </rcc>
  <rcc rId="10185" sId="1">
    <oc r="A3066">
      <v>579</v>
    </oc>
    <nc r="A3066">
      <v>575</v>
    </nc>
  </rcc>
  <rcc rId="10186" sId="1">
    <oc r="A2517">
      <v>580</v>
    </oc>
    <nc r="A2517">
      <v>576</v>
    </nc>
  </rcc>
  <rcc rId="10187" sId="1">
    <oc r="A452">
      <v>581</v>
    </oc>
    <nc r="A452">
      <v>577</v>
    </nc>
  </rcc>
  <rcc rId="10188" sId="1">
    <oc r="A338">
      <v>582</v>
    </oc>
    <nc r="A338">
      <v>578</v>
    </nc>
  </rcc>
  <rcc rId="10189" sId="1">
    <oc r="A3401">
      <v>583</v>
    </oc>
    <nc r="A3401">
      <v>579</v>
    </nc>
  </rcc>
  <rcc rId="10190" sId="1">
    <oc r="A1804">
      <v>584</v>
    </oc>
    <nc r="A1804">
      <v>580</v>
    </nc>
  </rcc>
  <rcc rId="10191" sId="1">
    <oc r="A2477">
      <v>585</v>
    </oc>
    <nc r="A2477">
      <v>581</v>
    </nc>
  </rcc>
  <rcc rId="10192" sId="1">
    <oc r="A1273">
      <v>586</v>
    </oc>
    <nc r="A1273">
      <v>582</v>
    </nc>
  </rcc>
  <rcc rId="10193" sId="1">
    <oc r="A2423">
      <v>587</v>
    </oc>
    <nc r="A2423">
      <v>583</v>
    </nc>
  </rcc>
  <rcc rId="10194" sId="1">
    <oc r="A3006">
      <v>588</v>
    </oc>
    <nc r="A3006">
      <v>584</v>
    </nc>
  </rcc>
  <rcc rId="10195" sId="1">
    <oc r="A859">
      <v>589</v>
    </oc>
    <nc r="A859">
      <v>585</v>
    </nc>
  </rcc>
  <rcc rId="10196" sId="1">
    <oc r="A53">
      <v>590</v>
    </oc>
    <nc r="A53">
      <v>586</v>
    </nc>
  </rcc>
  <rcc rId="10197" sId="1">
    <oc r="A2309">
      <v>591</v>
    </oc>
    <nc r="A2309">
      <v>587</v>
    </nc>
  </rcc>
  <rcc rId="10198" sId="1">
    <oc r="A2596">
      <v>592</v>
    </oc>
    <nc r="A2596">
      <v>588</v>
    </nc>
  </rcc>
  <rcc rId="10199" sId="1">
    <oc r="A311">
      <v>593</v>
    </oc>
    <nc r="A311">
      <v>589</v>
    </nc>
  </rcc>
  <rcc rId="10200" sId="1">
    <oc r="A195">
      <v>594</v>
    </oc>
    <nc r="A195">
      <v>590</v>
    </nc>
  </rcc>
  <rcc rId="10201" sId="1">
    <oc r="A196">
      <v>595</v>
    </oc>
    <nc r="A196">
      <v>591</v>
    </nc>
  </rcc>
  <rcc rId="10202" sId="1">
    <oc r="A395">
      <v>596</v>
    </oc>
    <nc r="A395">
      <v>592</v>
    </nc>
  </rcc>
  <rcc rId="10203" sId="1">
    <oc r="A789">
      <v>597</v>
    </oc>
    <nc r="A789">
      <v>593</v>
    </nc>
  </rcc>
  <rcc rId="10204" sId="1">
    <oc r="A2740">
      <v>598</v>
    </oc>
    <nc r="A2740">
      <v>594</v>
    </nc>
  </rcc>
  <rcc rId="10205" sId="1">
    <oc r="A2254">
      <v>599</v>
    </oc>
    <nc r="A2254">
      <v>595</v>
    </nc>
  </rcc>
  <rcc rId="10206" sId="1">
    <oc r="A1005">
      <v>600</v>
    </oc>
    <nc r="A1005">
      <v>596</v>
    </nc>
  </rcc>
  <rcc rId="10207" sId="1">
    <oc r="A2134">
      <v>601</v>
    </oc>
    <nc r="A2134">
      <v>597</v>
    </nc>
  </rcc>
  <rcc rId="10208" sId="1">
    <oc r="A787">
      <v>602</v>
    </oc>
    <nc r="A787">
      <v>598</v>
    </nc>
  </rcc>
  <rcc rId="10209" sId="1">
    <oc r="A1399">
      <v>603</v>
    </oc>
    <nc r="A1399">
      <v>599</v>
    </nc>
  </rcc>
  <rcc rId="10210" sId="1">
    <oc r="A201">
      <v>604</v>
    </oc>
    <nc r="A201">
      <v>600</v>
    </nc>
  </rcc>
  <rcc rId="10211" sId="1">
    <oc r="A2735">
      <v>605</v>
    </oc>
    <nc r="A2735">
      <v>601</v>
    </nc>
  </rcc>
  <rcc rId="10212" sId="1">
    <oc r="A2375">
      <v>606</v>
    </oc>
    <nc r="A2375">
      <v>602</v>
    </nc>
  </rcc>
  <rcc rId="10213" sId="1">
    <oc r="A2376">
      <v>607</v>
    </oc>
    <nc r="A2376">
      <v>603</v>
    </nc>
  </rcc>
  <rcc rId="10214" sId="1">
    <oc r="A3390">
      <v>608</v>
    </oc>
    <nc r="A3390">
      <v>604</v>
    </nc>
  </rcc>
  <rcc rId="10215" sId="1">
    <oc r="A3391">
      <v>609</v>
    </oc>
    <nc r="A3391">
      <v>605</v>
    </nc>
  </rcc>
  <rcc rId="10216" sId="1">
    <oc r="A1611">
      <v>610</v>
    </oc>
    <nc r="A1611">
      <v>606</v>
    </nc>
  </rcc>
  <rcc rId="10217" sId="1">
    <oc r="A693">
      <v>611</v>
    </oc>
    <nc r="A693">
      <v>607</v>
    </nc>
  </rcc>
  <rcc rId="10218" sId="1">
    <oc r="A34">
      <v>612</v>
    </oc>
    <nc r="A34">
      <v>608</v>
    </nc>
  </rcc>
  <rcc rId="10219" sId="1">
    <oc r="A692">
      <v>613</v>
    </oc>
    <nc r="A692">
      <v>609</v>
    </nc>
  </rcc>
  <rcc rId="10220" sId="1">
    <oc r="A1218">
      <v>614</v>
    </oc>
    <nc r="A1218">
      <v>610</v>
    </nc>
  </rcc>
  <rcc rId="10221" sId="1">
    <oc r="A1782">
      <v>615</v>
    </oc>
    <nc r="A1782">
      <v>611</v>
    </nc>
  </rcc>
  <rcc rId="10222" sId="1">
    <oc r="A2652">
      <v>616</v>
    </oc>
    <nc r="A2652">
      <v>612</v>
    </nc>
  </rcc>
  <rcc rId="10223" sId="1">
    <oc r="A3217">
      <v>617</v>
    </oc>
    <nc r="A3217">
      <v>613</v>
    </nc>
  </rcc>
  <rcc rId="10224" sId="1">
    <oc r="A3221">
      <v>618</v>
    </oc>
    <nc r="A3221">
      <v>614</v>
    </nc>
  </rcc>
  <rcc rId="10225" sId="1">
    <oc r="A3222">
      <v>619</v>
    </oc>
    <nc r="A3222">
      <v>615</v>
    </nc>
  </rcc>
  <rcc rId="10226" sId="1">
    <oc r="A1147">
      <v>620</v>
    </oc>
    <nc r="A1147">
      <v>616</v>
    </nc>
  </rcc>
  <rcc rId="10227" sId="1">
    <oc r="A845">
      <v>621</v>
    </oc>
    <nc r="A845">
      <v>617</v>
    </nc>
  </rcc>
  <rcc rId="10228" sId="1">
    <oc r="A2106">
      <v>622</v>
    </oc>
    <nc r="A2106">
      <v>618</v>
    </nc>
  </rcc>
  <rcc rId="10229" sId="1">
    <oc r="A1608">
      <v>623</v>
    </oc>
    <nc r="A1608">
      <v>619</v>
    </nc>
  </rcc>
  <rcc rId="10230" sId="1">
    <oc r="A3246">
      <v>624</v>
    </oc>
    <nc r="A3246">
      <v>620</v>
    </nc>
  </rcc>
  <rcc rId="10231" sId="1">
    <oc r="A2160">
      <v>625</v>
    </oc>
    <nc r="A2160">
      <v>621</v>
    </nc>
  </rcc>
  <rcc rId="10232" sId="1">
    <oc r="A428">
      <v>626</v>
    </oc>
    <nc r="A428">
      <v>622</v>
    </nc>
  </rcc>
  <rcc rId="10233" sId="1">
    <oc r="A3181">
      <v>627</v>
    </oc>
    <nc r="A3181">
      <v>623</v>
    </nc>
  </rcc>
  <rcc rId="10234" sId="1">
    <oc r="A3452">
      <v>628</v>
    </oc>
    <nc r="A3452">
      <v>624</v>
    </nc>
  </rcc>
  <rcc rId="10235" sId="1">
    <oc r="A2027">
      <v>629</v>
    </oc>
    <nc r="A2027">
      <v>625</v>
    </nc>
  </rcc>
  <rcc rId="10236" sId="1">
    <oc r="A62">
      <v>630</v>
    </oc>
    <nc r="A62">
      <v>626</v>
    </nc>
  </rcc>
  <rcc rId="10237" sId="1">
    <oc r="A3334">
      <v>631</v>
    </oc>
    <nc r="A3334">
      <v>627</v>
    </nc>
  </rcc>
  <rcc rId="10238" sId="1">
    <oc r="A929">
      <v>633</v>
    </oc>
    <nc r="A929">
      <v>628</v>
    </nc>
  </rcc>
  <rcc rId="10239" sId="1">
    <oc r="A2308">
      <v>634</v>
    </oc>
    <nc r="A2308">
      <v>629</v>
    </nc>
  </rcc>
  <rcc rId="10240" sId="1">
    <oc r="A1495">
      <v>635</v>
    </oc>
    <nc r="A1495">
      <v>630</v>
    </nc>
  </rcc>
  <rcc rId="10241" sId="1">
    <oc r="A2093">
      <v>636</v>
    </oc>
    <nc r="A2093">
      <v>631</v>
    </nc>
  </rcc>
  <rcc rId="10242" sId="1">
    <oc r="A365">
      <v>637</v>
    </oc>
    <nc r="A365">
      <v>632</v>
    </nc>
  </rcc>
  <rcc rId="10243" sId="1">
    <oc r="A2140">
      <v>638</v>
    </oc>
    <nc r="A2140">
      <v>633</v>
    </nc>
  </rcc>
  <rcc rId="10244" sId="1">
    <oc r="A2141">
      <v>639</v>
    </oc>
    <nc r="A2141">
      <v>634</v>
    </nc>
  </rcc>
  <rcc rId="10245" sId="1">
    <oc r="A2143">
      <v>640</v>
    </oc>
    <nc r="A2143">
      <v>635</v>
    </nc>
  </rcc>
  <rcc rId="10246" sId="1">
    <oc r="A611">
      <v>641</v>
    </oc>
    <nc r="A611">
      <v>636</v>
    </nc>
  </rcc>
  <rcc rId="10247" sId="1">
    <oc r="A412">
      <v>642</v>
    </oc>
    <nc r="A412">
      <v>637</v>
    </nc>
  </rcc>
  <rcc rId="10248" sId="1">
    <oc r="A2190">
      <v>643</v>
    </oc>
    <nc r="A2190">
      <v>638</v>
    </nc>
  </rcc>
  <rcc rId="10249" sId="1">
    <oc r="A1090">
      <v>644</v>
    </oc>
    <nc r="A1090">
      <v>639</v>
    </nc>
  </rcc>
  <rcc rId="10250" sId="1">
    <oc r="A1104">
      <v>645</v>
    </oc>
    <nc r="A1104">
      <v>640</v>
    </nc>
  </rcc>
  <rcc rId="10251" sId="1">
    <oc r="A2146">
      <v>646</v>
    </oc>
    <nc r="A2146">
      <v>641</v>
    </nc>
  </rcc>
  <rcc rId="10252" sId="1">
    <oc r="A1442">
      <v>647</v>
    </oc>
    <nc r="A1442">
      <v>642</v>
    </nc>
  </rcc>
  <rcc rId="10253" sId="1">
    <oc r="A327">
      <v>648</v>
    </oc>
    <nc r="A327">
      <v>643</v>
    </nc>
  </rcc>
  <rcc rId="10254" sId="1">
    <oc r="A390">
      <v>649</v>
    </oc>
    <nc r="A390">
      <v>644</v>
    </nc>
  </rcc>
  <rcc rId="10255" sId="1">
    <oc r="A483">
      <v>650</v>
    </oc>
    <nc r="A483">
      <v>645</v>
    </nc>
  </rcc>
  <rcc rId="10256" sId="1">
    <oc r="A823">
      <v>651</v>
    </oc>
    <nc r="A823">
      <v>646</v>
    </nc>
  </rcc>
  <rcc rId="10257" sId="1">
    <oc r="A1452">
      <v>652</v>
    </oc>
    <nc r="A1452">
      <v>647</v>
    </nc>
  </rcc>
  <rcc rId="10258" sId="1">
    <oc r="A1569">
      <v>653</v>
    </oc>
    <nc r="A1569">
      <v>648</v>
    </nc>
  </rcc>
  <rcc rId="10259" sId="1">
    <oc r="A674">
      <v>654</v>
    </oc>
    <nc r="A674">
      <v>649</v>
    </nc>
  </rcc>
  <rcc rId="10260" sId="1">
    <oc r="A1152">
      <v>655</v>
    </oc>
    <nc r="A1152">
      <v>650</v>
    </nc>
  </rcc>
  <rcc rId="10261" sId="1">
    <oc r="A3035">
      <v>656</v>
    </oc>
    <nc r="A3035">
      <v>651</v>
    </nc>
  </rcc>
  <rcc rId="10262" sId="1">
    <oc r="A1601">
      <v>657</v>
    </oc>
    <nc r="A1601">
      <v>652</v>
    </nc>
  </rcc>
  <rcc rId="10263" sId="1">
    <oc r="A1439">
      <v>658</v>
    </oc>
    <nc r="A1439">
      <v>653</v>
    </nc>
  </rcc>
  <rcc rId="10264" sId="1">
    <oc r="A2214">
      <v>659</v>
    </oc>
    <nc r="A2214">
      <v>654</v>
    </nc>
  </rcc>
  <rcc rId="10265" sId="1">
    <oc r="A59">
      <v>660</v>
    </oc>
    <nc r="A59">
      <v>655</v>
    </nc>
  </rcc>
  <rcc rId="10266" sId="1">
    <oc r="A2127">
      <v>661</v>
    </oc>
    <nc r="A2127">
      <v>656</v>
    </nc>
  </rcc>
  <rcc rId="10267" sId="1">
    <oc r="A3009">
      <v>662</v>
    </oc>
    <nc r="A3009">
      <v>657</v>
    </nc>
  </rcc>
  <rcc rId="10268" sId="1">
    <oc r="A3460">
      <v>663</v>
    </oc>
    <nc r="A3460">
      <v>658</v>
    </nc>
  </rcc>
  <rcc rId="10269" sId="1">
    <oc r="A289">
      <v>664</v>
    </oc>
    <nc r="A289">
      <v>659</v>
    </nc>
  </rcc>
  <rcc rId="10270" sId="1">
    <oc r="A1783">
      <v>665</v>
    </oc>
    <nc r="A1783">
      <v>660</v>
    </nc>
  </rcc>
  <rcc rId="10271" sId="1">
    <oc r="A1190">
      <v>666</v>
    </oc>
    <nc r="A1190">
      <v>661</v>
    </nc>
  </rcc>
  <rcc rId="10272" sId="1">
    <oc r="A2162">
      <v>667</v>
    </oc>
    <nc r="A2162">
      <v>662</v>
    </nc>
  </rcc>
  <rcc rId="10273" sId="1">
    <oc r="A2326">
      <v>668</v>
    </oc>
    <nc r="A2326">
      <v>663</v>
    </nc>
  </rcc>
  <rcc rId="10274" sId="1">
    <oc r="A510">
      <v>669</v>
    </oc>
    <nc r="A510">
      <v>664</v>
    </nc>
  </rcc>
  <rcc rId="10275" sId="1">
    <oc r="A2705">
      <v>670</v>
    </oc>
    <nc r="A2705">
      <v>665</v>
    </nc>
  </rcc>
  <rcc rId="10276" sId="1">
    <oc r="A1481">
      <v>671</v>
    </oc>
    <nc r="A1481">
      <v>666</v>
    </nc>
  </rcc>
  <rcc rId="10277" sId="1">
    <oc r="A1266">
      <v>672</v>
    </oc>
    <nc r="A1266">
      <v>667</v>
    </nc>
  </rcc>
  <rcc rId="10278" sId="1">
    <oc r="A2421">
      <v>673</v>
    </oc>
    <nc r="A2421">
      <v>668</v>
    </nc>
  </rcc>
  <rcc rId="10279" sId="1">
    <oc r="A2107">
      <v>674</v>
    </oc>
    <nc r="A2107">
      <v>669</v>
    </nc>
  </rcc>
  <rcc rId="10280" sId="1">
    <oc r="A2350">
      <v>675</v>
    </oc>
    <nc r="A2350">
      <v>670</v>
    </nc>
  </rcc>
  <rcc rId="10281" sId="1">
    <oc r="A832">
      <v>676</v>
    </oc>
    <nc r="A832">
      <v>671</v>
    </nc>
  </rcc>
  <rcc rId="10282" sId="1">
    <oc r="A1398">
      <v>677</v>
    </oc>
    <nc r="A1398">
      <v>672</v>
    </nc>
  </rcc>
  <rcc rId="10283" sId="1">
    <oc r="A2495">
      <v>678</v>
    </oc>
    <nc r="A2495">
      <v>673</v>
    </nc>
  </rcc>
  <rcc rId="10284" sId="1">
    <oc r="A2496">
      <v>679</v>
    </oc>
    <nc r="A2496">
      <v>674</v>
    </nc>
  </rcc>
  <rcc rId="10285" sId="1">
    <oc r="A2459">
      <v>680</v>
    </oc>
    <nc r="A2459">
      <v>675</v>
    </nc>
  </rcc>
  <rcc rId="10286" sId="1">
    <oc r="A2461">
      <v>681</v>
    </oc>
    <nc r="A2461">
      <v>676</v>
    </nc>
  </rcc>
  <rcc rId="10287" sId="1">
    <oc r="A2462">
      <v>682</v>
    </oc>
    <nc r="A2462">
      <v>677</v>
    </nc>
  </rcc>
  <rcc rId="10288" sId="1">
    <oc r="A920">
      <v>683</v>
    </oc>
    <nc r="A920">
      <v>678</v>
    </nc>
  </rcc>
  <rcc rId="10289" sId="1">
    <oc r="A1687">
      <v>684</v>
    </oc>
    <nc r="A1687">
      <v>679</v>
    </nc>
  </rcc>
  <rcc rId="10290" sId="1">
    <oc r="A2846">
      <v>685</v>
    </oc>
    <nc r="A2846">
      <v>680</v>
    </nc>
  </rcc>
  <rcc rId="10291" sId="1">
    <oc r="A96">
      <v>686</v>
    </oc>
    <nc r="A96">
      <v>681</v>
    </nc>
  </rcc>
  <rcc rId="10292" sId="1">
    <oc r="A1901">
      <v>687</v>
    </oc>
    <nc r="A1901">
      <v>682</v>
    </nc>
  </rcc>
  <rcc rId="10293" sId="1">
    <oc r="A686">
      <v>688</v>
    </oc>
    <nc r="A686">
      <v>683</v>
    </nc>
  </rcc>
  <rcc rId="10294" sId="1">
    <oc r="A1243">
      <v>689</v>
    </oc>
    <nc r="A1243">
      <v>684</v>
    </nc>
  </rcc>
  <rcc rId="10295" sId="1">
    <oc r="A2442">
      <v>691</v>
    </oc>
    <nc r="A2442">
      <v>685</v>
    </nc>
  </rcc>
  <rcc rId="10296" sId="1">
    <oc r="A2493">
      <v>692</v>
    </oc>
    <nc r="A2493">
      <v>686</v>
    </nc>
  </rcc>
  <rcc rId="10297" sId="1">
    <oc r="A3573">
      <v>693</v>
    </oc>
    <nc r="A3573">
      <v>687</v>
    </nc>
  </rcc>
  <rcc rId="10298" sId="1">
    <oc r="A1220">
      <v>694</v>
    </oc>
    <nc r="A1220">
      <v>688</v>
    </nc>
  </rcc>
  <rcc rId="10299" sId="1">
    <oc r="A372">
      <v>695</v>
    </oc>
    <nc r="A372">
      <v>689</v>
    </nc>
  </rcc>
  <rcc rId="10300" sId="1">
    <oc r="A1136">
      <v>696</v>
    </oc>
    <nc r="A1136">
      <v>690</v>
    </nc>
  </rcc>
  <rcc rId="10301" sId="1">
    <oc r="A2073">
      <v>697</v>
    </oc>
    <nc r="A2073">
      <v>691</v>
    </nc>
  </rcc>
  <rcc rId="10302" sId="1">
    <oc r="A2361">
      <v>698</v>
    </oc>
    <nc r="A2361">
      <v>692</v>
    </nc>
  </rcc>
  <rcc rId="10303" sId="1">
    <oc r="A2062">
      <v>699</v>
    </oc>
    <nc r="A2062">
      <v>693</v>
    </nc>
  </rcc>
  <rcc rId="10304" sId="1">
    <oc r="A1942">
      <v>700</v>
    </oc>
    <nc r="A1942">
      <v>694</v>
    </nc>
  </rcc>
  <rcc rId="10305" sId="1">
    <oc r="A834">
      <v>701</v>
    </oc>
    <nc r="A834">
      <v>695</v>
    </nc>
  </rcc>
  <rcc rId="10306" sId="1">
    <oc r="A2053">
      <v>702</v>
    </oc>
    <nc r="A2053">
      <v>696</v>
    </nc>
  </rcc>
  <rcc rId="10307" sId="1">
    <oc r="A2313">
      <v>703</v>
    </oc>
    <nc r="A2313">
      <v>697</v>
    </nc>
  </rcc>
  <rcc rId="10308" sId="1">
    <oc r="A2714">
      <v>704</v>
    </oc>
    <nc r="A2714">
      <v>698</v>
    </nc>
  </rcc>
  <rcc rId="10309" sId="1">
    <oc r="A63">
      <v>705</v>
    </oc>
    <nc r="A63">
      <v>699</v>
    </nc>
  </rcc>
  <rcc rId="10310" sId="1">
    <oc r="A546">
      <v>706</v>
    </oc>
    <nc r="A546">
      <v>700</v>
    </nc>
  </rcc>
  <rcc rId="10311" sId="1">
    <oc r="A547">
      <v>707</v>
    </oc>
    <nc r="A547">
      <v>701</v>
    </nc>
  </rcc>
  <rcc rId="10312" sId="1">
    <oc r="A1020">
      <v>708</v>
    </oc>
    <nc r="A1020">
      <v>702</v>
    </nc>
  </rcc>
  <rcc rId="10313" sId="1">
    <oc r="A2275">
      <v>709</v>
    </oc>
    <nc r="A2275">
      <v>703</v>
    </nc>
  </rcc>
  <rcc rId="10314" sId="1">
    <oc r="A2276">
      <v>710</v>
    </oc>
    <nc r="A2276">
      <v>704</v>
    </nc>
  </rcc>
  <rcc rId="10315" sId="1">
    <oc r="A2558">
      <v>711</v>
    </oc>
    <nc r="A2558">
      <v>705</v>
    </nc>
  </rcc>
  <rcc rId="10316" sId="1">
    <oc r="A2559">
      <v>712</v>
    </oc>
    <nc r="A2559">
      <v>706</v>
    </nc>
  </rcc>
  <rcc rId="10317" sId="1">
    <oc r="A1473">
      <v>713</v>
    </oc>
    <nc r="A1473">
      <v>707</v>
    </nc>
  </rcc>
  <rcc rId="10318" sId="1">
    <oc r="A3192">
      <v>714</v>
    </oc>
    <nc r="A3192">
      <v>708</v>
    </nc>
  </rcc>
  <rcc rId="10319" sId="1">
    <oc r="A3428">
      <v>715</v>
    </oc>
    <nc r="A3428">
      <v>709</v>
    </nc>
  </rcc>
  <rcc rId="10320" sId="1">
    <oc r="A1441">
      <v>716</v>
    </oc>
    <nc r="A1441">
      <v>710</v>
    </nc>
  </rcc>
  <rcc rId="10321" sId="1">
    <oc r="A1929">
      <v>717</v>
    </oc>
    <nc r="A1929">
      <v>711</v>
    </nc>
  </rcc>
  <rcc rId="10322" sId="1">
    <oc r="A3148">
      <v>718</v>
    </oc>
    <nc r="A3148">
      <v>712</v>
    </nc>
  </rcc>
  <rcc rId="10323" sId="1">
    <oc r="A2962">
      <v>719</v>
    </oc>
    <nc r="A2962">
      <v>713</v>
    </nc>
  </rcc>
  <rcc rId="10324" sId="1">
    <oc r="A2963">
      <v>720</v>
    </oc>
    <nc r="A2963">
      <v>714</v>
    </nc>
  </rcc>
  <rcc rId="10325" sId="1">
    <oc r="A2038">
      <v>721</v>
    </oc>
    <nc r="A2038">
      <v>715</v>
    </nc>
  </rcc>
  <rcc rId="10326" sId="1">
    <oc r="A933">
      <v>722</v>
    </oc>
    <nc r="A933">
      <v>716</v>
    </nc>
  </rcc>
  <rcc rId="10327" sId="1">
    <oc r="A617">
      <v>723</v>
    </oc>
    <nc r="A617">
      <v>717</v>
    </nc>
  </rcc>
  <rcc rId="10328" sId="1">
    <oc r="A618">
      <v>724</v>
    </oc>
    <nc r="A618">
      <v>718</v>
    </nc>
  </rcc>
  <rcc rId="10329" sId="1">
    <oc r="A2021">
      <v>725</v>
    </oc>
    <nc r="A2021">
      <v>719</v>
    </nc>
  </rcc>
  <rcc rId="10330" sId="1">
    <oc r="A926">
      <v>726</v>
    </oc>
    <nc r="A926">
      <v>720</v>
    </nc>
  </rcc>
  <rcc rId="10331" sId="1">
    <oc r="A1911">
      <v>727</v>
    </oc>
    <nc r="A1911">
      <v>721</v>
    </nc>
  </rcc>
  <rcc rId="10332" sId="1">
    <oc r="A1912">
      <v>728</v>
    </oc>
    <nc r="A1912">
      <v>722</v>
    </nc>
  </rcc>
  <rcc rId="10333" sId="1">
    <oc r="A1913">
      <v>729</v>
    </oc>
    <nc r="A1913">
      <v>723</v>
    </nc>
  </rcc>
  <rcc rId="10334" sId="1">
    <oc r="A1914">
      <v>730</v>
    </oc>
    <nc r="A1914">
      <v>724</v>
    </nc>
  </rcc>
  <rcc rId="10335" sId="1">
    <oc r="A914">
      <v>731</v>
    </oc>
    <nc r="A914">
      <v>725</v>
    </nc>
  </rcc>
  <rcc rId="10336" sId="1">
    <oc r="A930">
      <v>732</v>
    </oc>
    <nc r="A930">
      <v>726</v>
    </nc>
  </rcc>
  <rcc rId="10337" sId="1">
    <oc r="A418">
      <v>733</v>
    </oc>
    <nc r="A418">
      <v>727</v>
    </nc>
  </rcc>
  <rcc rId="10338" sId="1">
    <oc r="A479">
      <v>734</v>
    </oc>
    <nc r="A479">
      <v>728</v>
    </nc>
  </rcc>
  <rcc rId="10339" sId="1">
    <oc r="A1944">
      <v>735</v>
    </oc>
    <nc r="A1944">
      <v>729</v>
    </nc>
  </rcc>
  <rcc rId="10340" sId="1">
    <oc r="A1957">
      <v>736</v>
    </oc>
    <nc r="A1957">
      <v>730</v>
    </nc>
  </rcc>
  <rcc rId="10341" sId="1">
    <oc r="A1421">
      <v>737</v>
    </oc>
    <nc r="A1421">
      <v>731</v>
    </nc>
  </rcc>
  <rcc rId="10342" sId="1">
    <oc r="A2655">
      <v>738</v>
    </oc>
    <nc r="A2655">
      <v>732</v>
    </nc>
  </rcc>
  <rcc rId="10343" sId="1">
    <oc r="A909">
      <v>739</v>
    </oc>
    <nc r="A909">
      <v>733</v>
    </nc>
  </rcc>
  <rcc rId="10344" sId="1">
    <oc r="A1044">
      <v>740</v>
    </oc>
    <nc r="A1044">
      <v>734</v>
    </nc>
  </rcc>
  <rcc rId="10345" sId="1">
    <oc r="A1438">
      <v>741</v>
    </oc>
    <nc r="A1438">
      <v>735</v>
    </nc>
  </rcc>
  <rcc rId="10346" sId="1">
    <oc r="A2539">
      <v>742</v>
    </oc>
    <nc r="A2539">
      <v>736</v>
    </nc>
  </rcc>
  <rcc rId="10347" sId="1">
    <oc r="A500">
      <v>743</v>
    </oc>
    <nc r="A500">
      <v>737</v>
    </nc>
  </rcc>
  <rcc rId="10348" sId="1">
    <oc r="A526">
      <v>744</v>
    </oc>
    <nc r="A526">
      <v>738</v>
    </nc>
  </rcc>
  <rcc rId="10349" sId="1">
    <oc r="A528">
      <v>745</v>
    </oc>
    <nc r="A528">
      <v>739</v>
    </nc>
  </rcc>
  <rcc rId="10350" sId="1">
    <oc r="A529">
      <v>746</v>
    </oc>
    <nc r="A529">
      <v>740</v>
    </nc>
  </rcc>
  <rcc rId="10351" sId="1">
    <oc r="A2824">
      <v>747</v>
    </oc>
    <nc r="A2824">
      <v>741</v>
    </nc>
  </rcc>
  <rcc rId="10352" sId="1">
    <oc r="A3422">
      <v>748</v>
    </oc>
    <nc r="A3422">
      <v>742</v>
    </nc>
  </rcc>
  <rcc rId="10353" sId="1">
    <oc r="A166">
      <v>749</v>
    </oc>
    <nc r="A166">
      <v>743</v>
    </nc>
  </rcc>
  <rcc rId="10354" sId="1">
    <oc r="A193">
      <v>750</v>
    </oc>
    <nc r="A193">
      <v>744</v>
    </nc>
  </rcc>
  <rcc rId="10355" sId="1">
    <oc r="A380">
      <v>751</v>
    </oc>
    <nc r="A380">
      <v>745</v>
    </nc>
  </rcc>
  <rcc rId="10356" sId="1">
    <oc r="A1545">
      <v>752</v>
    </oc>
    <nc r="A1545">
      <v>746</v>
    </nc>
  </rcc>
  <rcc rId="10357" sId="1">
    <oc r="A381">
      <v>753</v>
    </oc>
    <nc r="A381">
      <v>747</v>
    </nc>
  </rcc>
  <rcc rId="10358" sId="1">
    <oc r="A384">
      <v>754</v>
    </oc>
    <nc r="A384">
      <v>748</v>
    </nc>
  </rcc>
  <rcc rId="10359" sId="1">
    <oc r="A495">
      <v>755</v>
    </oc>
    <nc r="A495">
      <v>749</v>
    </nc>
  </rcc>
  <rcc rId="10360" sId="1">
    <oc r="A650">
      <v>756</v>
    </oc>
    <nc r="A650">
      <v>750</v>
    </nc>
  </rcc>
  <rcc rId="10361" sId="1">
    <oc r="A1860">
      <v>757</v>
    </oc>
    <nc r="A1860">
      <v>751</v>
    </nc>
  </rcc>
  <rcc rId="10362" sId="1">
    <oc r="A2816">
      <v>758</v>
    </oc>
    <nc r="A2816">
      <v>752</v>
    </nc>
  </rcc>
  <rcc rId="10363" sId="1">
    <oc r="A2553">
      <v>759</v>
    </oc>
    <nc r="A2553">
      <v>753</v>
    </nc>
  </rcc>
  <rcc rId="10364" sId="1">
    <oc r="A1597">
      <v>760</v>
    </oc>
    <nc r="A1597">
      <v>754</v>
    </nc>
  </rcc>
  <rcc rId="10365" sId="1">
    <oc r="A2464">
      <v>761</v>
    </oc>
    <nc r="A2464">
      <v>755</v>
    </nc>
  </rcc>
  <rcc rId="10366" sId="1">
    <oc r="A3183">
      <v>762</v>
    </oc>
    <nc r="A3183">
      <v>756</v>
    </nc>
  </rcc>
  <rcc rId="10367" sId="1">
    <oc r="A835">
      <v>763</v>
    </oc>
    <nc r="A835">
      <v>757</v>
    </nc>
  </rcc>
  <rcc rId="10368" sId="1">
    <oc r="A1594">
      <v>764</v>
    </oc>
    <nc r="A1594">
      <v>758</v>
    </nc>
  </rcc>
  <rcc rId="10369" sId="1">
    <oc r="A2800">
      <v>765</v>
    </oc>
    <nc r="A2800">
      <v>759</v>
    </nc>
  </rcc>
  <rcc rId="10370" sId="1">
    <oc r="A2801">
      <v>766</v>
    </oc>
    <nc r="A2801">
      <v>760</v>
    </nc>
  </rcc>
  <rcc rId="10371" sId="1">
    <oc r="A2802">
      <v>767</v>
    </oc>
    <nc r="A2802">
      <v>761</v>
    </nc>
  </rcc>
  <rcc rId="10372" sId="1">
    <oc r="A2803">
      <v>768</v>
    </oc>
    <nc r="A2803">
      <v>762</v>
    </nc>
  </rcc>
  <rcc rId="10373" sId="1">
    <oc r="A2314">
      <v>769</v>
    </oc>
    <nc r="A2314">
      <v>763</v>
    </nc>
  </rcc>
  <rcc rId="10374" sId="1">
    <oc r="A1470">
      <v>770</v>
    </oc>
    <nc r="A1470">
      <v>764</v>
    </nc>
  </rcc>
  <rcc rId="10375" sId="1">
    <oc r="A3364">
      <v>771</v>
    </oc>
    <nc r="A3364">
      <v>765</v>
    </nc>
  </rcc>
  <rcc rId="10376" sId="1">
    <oc r="A14">
      <v>772</v>
    </oc>
    <nc r="A14">
      <v>766</v>
    </nc>
  </rcc>
  <rcc rId="10377" sId="1">
    <oc r="A1075">
      <v>773</v>
    </oc>
    <nc r="A1075">
      <v>767</v>
    </nc>
  </rcc>
  <rcc rId="10378" sId="1">
    <oc r="A1572">
      <v>774</v>
    </oc>
    <nc r="A1572">
      <v>768</v>
    </nc>
  </rcc>
  <rcc rId="10379" sId="1">
    <oc r="A890">
      <v>775</v>
    </oc>
    <nc r="A890">
      <v>769</v>
    </nc>
  </rcc>
  <rcc rId="10380" sId="1">
    <oc r="A3558">
      <v>776</v>
    </oc>
    <nc r="A3558">
      <v>770</v>
    </nc>
  </rcc>
  <rcc rId="10381" sId="1">
    <oc r="A3330">
      <v>777</v>
    </oc>
    <nc r="A3330">
      <v>771</v>
    </nc>
  </rcc>
  <rcc rId="10382" sId="1">
    <oc r="A3331">
      <v>778</v>
    </oc>
    <nc r="A3331">
      <v>772</v>
    </nc>
  </rcc>
  <rcc rId="10383" sId="1">
    <oc r="A2891">
      <v>779</v>
    </oc>
    <nc r="A2891">
      <v>773</v>
    </nc>
  </rcc>
  <rcc rId="10384" sId="1">
    <oc r="A2690">
      <v>780</v>
    </oc>
    <nc r="A2690">
      <v>774</v>
    </nc>
  </rcc>
  <rcc rId="10385" sId="1">
    <oc r="A3439">
      <v>781</v>
    </oc>
    <nc r="A3439">
      <v>775</v>
    </nc>
  </rcc>
  <rcc rId="10386" sId="1">
    <oc r="A2589">
      <v>782</v>
    </oc>
    <nc r="A2589">
      <v>776</v>
    </nc>
  </rcc>
  <rcc rId="10387" sId="1">
    <oc r="A3652">
      <v>783</v>
    </oc>
    <nc r="A3652">
      <v>777</v>
    </nc>
  </rcc>
  <rcc rId="10388" sId="1">
    <oc r="A3653">
      <v>784</v>
    </oc>
    <nc r="A3653">
      <v>778</v>
    </nc>
  </rcc>
  <rcc rId="10389" sId="1">
    <oc r="A244">
      <v>785</v>
    </oc>
    <nc r="A244">
      <v>779</v>
    </nc>
  </rcc>
  <rcc rId="10390" sId="1">
    <oc r="A245">
      <v>786</v>
    </oc>
    <nc r="A245">
      <v>780</v>
    </nc>
  </rcc>
  <rcc rId="10391" sId="1">
    <oc r="A1719">
      <v>787</v>
    </oc>
    <nc r="A1719">
      <v>781</v>
    </nc>
  </rcc>
  <rcc rId="10392" sId="1">
    <oc r="A367">
      <v>788</v>
    </oc>
    <nc r="A367">
      <v>782</v>
    </nc>
  </rcc>
  <rcc rId="10393" sId="1">
    <oc r="A1377">
      <v>789</v>
    </oc>
    <nc r="A1377">
      <v>783</v>
    </nc>
  </rcc>
  <rcc rId="10394" sId="1">
    <oc r="A1420">
      <v>790</v>
    </oc>
    <nc r="A1420">
      <v>784</v>
    </nc>
  </rcc>
  <rcc rId="10395" sId="1">
    <oc r="A2022">
      <v>791</v>
    </oc>
    <nc r="A2022">
      <v>785</v>
    </nc>
  </rcc>
  <rcc rId="10396" sId="1">
    <oc r="A2882">
      <v>792</v>
    </oc>
    <nc r="A2882">
      <v>786</v>
    </nc>
  </rcc>
  <rcc rId="10397" sId="1">
    <oc r="A3052">
      <v>793</v>
    </oc>
    <nc r="A3052">
      <v>787</v>
    </nc>
  </rcc>
  <rcc rId="10398" sId="1">
    <oc r="A3371">
      <v>794</v>
    </oc>
    <nc r="A3371">
      <v>788</v>
    </nc>
  </rcc>
  <rcc rId="10399" sId="1">
    <oc r="A3372">
      <v>795</v>
    </oc>
    <nc r="A3372">
      <v>789</v>
    </nc>
  </rcc>
  <rcc rId="10400" sId="1">
    <oc r="A3373">
      <v>796</v>
    </oc>
    <nc r="A3373">
      <v>790</v>
    </nc>
  </rcc>
  <rcc rId="10401" sId="1">
    <oc r="A3374">
      <v>797</v>
    </oc>
    <nc r="A3374">
      <v>791</v>
    </nc>
  </rcc>
  <rcc rId="10402" sId="1">
    <oc r="A1737">
      <v>798</v>
    </oc>
    <nc r="A1737">
      <v>792</v>
    </nc>
  </rcc>
  <rcc rId="10403" sId="1">
    <oc r="A1780">
      <v>799</v>
    </oc>
    <nc r="A1780">
      <v>793</v>
    </nc>
  </rcc>
  <rcc rId="10404" sId="1">
    <oc r="A572">
      <v>800</v>
    </oc>
    <nc r="A572">
      <v>794</v>
    </nc>
  </rcc>
  <rcc rId="10405" sId="1">
    <oc r="A2639">
      <v>801</v>
    </oc>
    <nc r="A2639">
      <v>795</v>
    </nc>
  </rcc>
  <rcc rId="10406" sId="1">
    <oc r="A1489">
      <v>802</v>
    </oc>
    <nc r="A1489">
      <v>796</v>
    </nc>
  </rcc>
  <rcc rId="10407" sId="1">
    <oc r="A1490">
      <v>803</v>
    </oc>
    <nc r="A1490">
      <v>797</v>
    </nc>
  </rcc>
  <rcc rId="10408" sId="1">
    <oc r="A1493">
      <v>804</v>
    </oc>
    <nc r="A1493">
      <v>798</v>
    </nc>
  </rcc>
  <rcc rId="10409" sId="1">
    <oc r="A1494">
      <v>805</v>
    </oc>
    <nc r="A1494">
      <v>799</v>
    </nc>
  </rcc>
  <rcc rId="10410" sId="1">
    <oc r="A590">
      <v>806</v>
    </oc>
    <nc r="A590">
      <v>800</v>
    </nc>
  </rcc>
  <rcc rId="10411" sId="1">
    <oc r="A3072">
      <v>807</v>
    </oc>
    <nc r="A3072">
      <v>801</v>
    </nc>
  </rcc>
  <rcc rId="10412" sId="1">
    <oc r="A56">
      <v>808</v>
    </oc>
    <nc r="A56">
      <v>802</v>
    </nc>
  </rcc>
  <rcc rId="10413" sId="1">
    <oc r="A1050">
      <v>809</v>
    </oc>
    <nc r="A1050">
      <v>803</v>
    </nc>
  </rcc>
  <rcc rId="10414" sId="1">
    <oc r="A2598">
      <v>810</v>
    </oc>
    <nc r="A2598">
      <v>804</v>
    </nc>
  </rcc>
  <rcc rId="10415" sId="1">
    <oc r="A647">
      <v>811</v>
    </oc>
    <nc r="A647">
      <v>805</v>
    </nc>
  </rcc>
  <rcc rId="10416" sId="1">
    <oc r="A3351">
      <v>812</v>
    </oc>
    <nc r="A3351">
      <v>806</v>
    </nc>
  </rcc>
  <rcc rId="10417" sId="1">
    <oc r="A882">
      <v>813</v>
    </oc>
    <nc r="A882">
      <v>807</v>
    </nc>
  </rcc>
  <rcc rId="10418" sId="1">
    <oc r="A2787">
      <v>814</v>
    </oc>
    <nc r="A2787">
      <v>808</v>
    </nc>
  </rcc>
  <rcc rId="10419" sId="1">
    <oc r="A3366">
      <v>815</v>
    </oc>
    <nc r="A3366">
      <v>809</v>
    </nc>
  </rcc>
  <rcc rId="10420" sId="1">
    <oc r="A954">
      <v>816</v>
    </oc>
    <nc r="A954">
      <v>810</v>
    </nc>
  </rcc>
  <rcc rId="10421" sId="1">
    <oc r="A1248">
      <v>817</v>
    </oc>
    <nc r="A1248">
      <v>811</v>
    </nc>
  </rcc>
  <rcc rId="10422" sId="1">
    <oc r="A2861">
      <v>818</v>
    </oc>
    <nc r="A2861">
      <v>812</v>
    </nc>
  </rcc>
  <rcc rId="10423" sId="1">
    <oc r="A3407">
      <v>819</v>
    </oc>
    <nc r="A3407">
      <v>813</v>
    </nc>
  </rcc>
  <rcc rId="10424" sId="1">
    <oc r="A3398">
      <v>820</v>
    </oc>
    <nc r="A3398">
      <v>814</v>
    </nc>
  </rcc>
  <rcc rId="10425" sId="1">
    <oc r="A3399">
      <v>821</v>
    </oc>
    <nc r="A3399">
      <v>815</v>
    </nc>
  </rcc>
  <rcc rId="10426" sId="1">
    <oc r="A3400">
      <v>822</v>
    </oc>
    <nc r="A3400">
      <v>816</v>
    </nc>
  </rcc>
  <rcc rId="10427" sId="1">
    <oc r="A3013">
      <v>823</v>
    </oc>
    <nc r="A3013">
      <v>817</v>
    </nc>
  </rcc>
  <rcc rId="10428" sId="1">
    <oc r="A1319">
      <v>824</v>
    </oc>
    <nc r="A1319">
      <v>818</v>
    </nc>
  </rcc>
  <rcc rId="10429" sId="1">
    <oc r="A1370">
      <v>826</v>
    </oc>
    <nc r="A1370">
      <v>819</v>
    </nc>
  </rcc>
  <rcc rId="10430" sId="1">
    <oc r="A712">
      <v>827</v>
    </oc>
    <nc r="A712">
      <v>820</v>
    </nc>
  </rcc>
  <rcc rId="10431" sId="1">
    <oc r="A2588">
      <v>828</v>
    </oc>
    <nc r="A2588">
      <v>821</v>
    </nc>
  </rcc>
  <rcc rId="10432" sId="1">
    <oc r="A3270">
      <v>829</v>
    </oc>
    <nc r="A3270">
      <v>822</v>
    </nc>
  </rcc>
  <rcc rId="10433" sId="1">
    <oc r="A3289">
      <v>830</v>
    </oc>
    <nc r="A3289">
      <v>823</v>
    </nc>
  </rcc>
  <rcc rId="10434" sId="1">
    <oc r="A2023">
      <v>831</v>
    </oc>
    <nc r="A2023">
      <v>824</v>
    </nc>
  </rcc>
  <rcc rId="10435" sId="1">
    <oc r="A2041">
      <v>832</v>
    </oc>
    <nc r="A2041">
      <v>825</v>
    </nc>
  </rcc>
  <rcc rId="10436" sId="1">
    <oc r="A1112">
      <v>833</v>
    </oc>
    <nc r="A1112">
      <v>826</v>
    </nc>
  </rcc>
  <rcc rId="10437" sId="1">
    <oc r="A2973">
      <v>834</v>
    </oc>
    <nc r="A2973">
      <v>827</v>
    </nc>
  </rcc>
  <rcc rId="10438" sId="1">
    <oc r="A1276">
      <v>835</v>
    </oc>
    <nc r="A1276">
      <v>828</v>
    </nc>
  </rcc>
  <rcc rId="10439" sId="1">
    <oc r="A1933">
      <v>836</v>
    </oc>
    <nc r="A1933">
      <v>829</v>
    </nc>
  </rcc>
  <rcc rId="10440" sId="1">
    <oc r="A2089">
      <v>837</v>
    </oc>
    <nc r="A2089">
      <v>830</v>
    </nc>
  </rcc>
  <rcc rId="10441" sId="1">
    <oc r="A3219">
      <v>838</v>
    </oc>
    <nc r="A3219">
      <v>831</v>
    </nc>
  </rcc>
  <rcc rId="10442" sId="1">
    <oc r="A1900">
      <v>839</v>
    </oc>
    <nc r="A1900">
      <v>832</v>
    </nc>
  </rcc>
  <rcc rId="10443" sId="1">
    <oc r="A2745">
      <v>840</v>
    </oc>
    <nc r="A2745">
      <v>833</v>
    </nc>
  </rcc>
  <rcc rId="10444" sId="1">
    <oc r="A1647">
      <v>841</v>
    </oc>
    <nc r="A1647">
      <v>834</v>
    </nc>
  </rcc>
  <rcc rId="10445" sId="1">
    <oc r="A891">
      <v>842</v>
    </oc>
    <nc r="A891">
      <v>835</v>
    </nc>
  </rcc>
  <rcc rId="10446" sId="1">
    <oc r="A892">
      <v>843</v>
    </oc>
    <nc r="A892">
      <v>836</v>
    </nc>
  </rcc>
  <rcc rId="10447" sId="1">
    <oc r="A558">
      <v>844</v>
    </oc>
    <nc r="A558">
      <v>837</v>
    </nc>
  </rcc>
  <rcc rId="10448" sId="1">
    <oc r="A645">
      <v>845</v>
    </oc>
    <nc r="A645">
      <v>838</v>
    </nc>
  </rcc>
  <rcc rId="10449" sId="1">
    <oc r="A646">
      <v>846</v>
    </oc>
    <nc r="A646">
      <v>839</v>
    </nc>
  </rcc>
  <rcc rId="10450" sId="1">
    <oc r="A3393">
      <v>848</v>
    </oc>
    <nc r="A3393">
      <v>840</v>
    </nc>
  </rcc>
  <rcc rId="10451" sId="1">
    <oc r="A3477">
      <v>849</v>
    </oc>
    <nc r="A3477">
      <v>841</v>
    </nc>
  </rcc>
  <rcc rId="10452" sId="1">
    <oc r="A1971">
      <v>850</v>
    </oc>
    <nc r="A1971">
      <v>842</v>
    </nc>
  </rcc>
  <rcc rId="10453" sId="1">
    <oc r="A194">
      <v>851</v>
    </oc>
    <nc r="A194">
      <v>843</v>
    </nc>
  </rcc>
  <rcc rId="10454" sId="1">
    <oc r="A257">
      <v>852</v>
    </oc>
    <nc r="A257">
      <v>844</v>
    </nc>
  </rcc>
  <rcc rId="10455" sId="1">
    <oc r="A354">
      <v>853</v>
    </oc>
    <nc r="A354">
      <v>845</v>
    </nc>
  </rcc>
  <rcc rId="10456" sId="1">
    <oc r="A385">
      <v>854</v>
    </oc>
    <nc r="A385">
      <v>846</v>
    </nc>
  </rcc>
  <rcc rId="10457" sId="1">
    <oc r="A445">
      <v>855</v>
    </oc>
    <nc r="A445">
      <v>847</v>
    </nc>
  </rcc>
  <rcc rId="10458" sId="1">
    <oc r="A530">
      <v>856</v>
    </oc>
    <nc r="A530">
      <v>848</v>
    </nc>
  </rcc>
  <rcc rId="10459" sId="1">
    <oc r="A642">
      <v>857</v>
    </oc>
    <nc r="A642">
      <v>849</v>
    </nc>
  </rcc>
  <rcc rId="10460" sId="1">
    <oc r="A709">
      <v>858</v>
    </oc>
    <nc r="A709">
      <v>850</v>
    </nc>
  </rcc>
  <rcc rId="10461" sId="1">
    <oc r="A736">
      <v>859</v>
    </oc>
    <nc r="A736">
      <v>851</v>
    </nc>
  </rcc>
  <rcc rId="10462" sId="1">
    <oc r="A893">
      <v>860</v>
    </oc>
    <nc r="A893">
      <v>852</v>
    </nc>
  </rcc>
  <rcc rId="10463" sId="1">
    <oc r="A938">
      <v>861</v>
    </oc>
    <nc r="A938">
      <v>853</v>
    </nc>
  </rcc>
  <rcc rId="10464" sId="1">
    <oc r="A1241">
      <v>862</v>
    </oc>
    <nc r="A1241">
      <v>854</v>
    </nc>
  </rcc>
  <rcc rId="10465" sId="1">
    <oc r="A1322">
      <v>863</v>
    </oc>
    <nc r="A1322">
      <v>855</v>
    </nc>
  </rcc>
  <rcc rId="10466" sId="1">
    <oc r="A1375">
      <v>864</v>
    </oc>
    <nc r="A1375">
      <v>856</v>
    </nc>
  </rcc>
  <rcc rId="10467" sId="1">
    <oc r="A1427">
      <v>865</v>
    </oc>
    <nc r="A1427">
      <v>857</v>
    </nc>
  </rcc>
  <rcc rId="10468" sId="1">
    <oc r="A1475">
      <v>866</v>
    </oc>
    <nc r="A1475">
      <v>858</v>
    </nc>
  </rcc>
  <rcc rId="10469" sId="1">
    <oc r="A1505">
      <v>867</v>
    </oc>
    <nc r="A1505">
      <v>859</v>
    </nc>
  </rcc>
  <rcc rId="10470" sId="1">
    <oc r="A1515">
      <v>868</v>
    </oc>
    <nc r="A1515">
      <v>860</v>
    </nc>
  </rcc>
  <rcc rId="10471" sId="1">
    <oc r="A1682">
      <v>869</v>
    </oc>
    <nc r="A1682">
      <v>861</v>
    </nc>
  </rcc>
  <rcc rId="10472" sId="1">
    <oc r="A1974">
      <v>870</v>
    </oc>
    <nc r="A1974">
      <v>862</v>
    </nc>
  </rcc>
  <rcc rId="10473" sId="1">
    <oc r="A2183">
      <v>871</v>
    </oc>
    <nc r="A2183">
      <v>863</v>
    </nc>
  </rcc>
  <rcc rId="10474" sId="1">
    <oc r="A2217">
      <v>872</v>
    </oc>
    <nc r="A2217">
      <v>864</v>
    </nc>
  </rcc>
  <rcc rId="10475" sId="1">
    <oc r="A2231">
      <v>873</v>
    </oc>
    <nc r="A2231">
      <v>865</v>
    </nc>
  </rcc>
  <rcc rId="10476" sId="1">
    <oc r="A2880">
      <v>874</v>
    </oc>
    <nc r="A2880">
      <v>866</v>
    </nc>
  </rcc>
  <rcc rId="10477" sId="1">
    <oc r="A2887">
      <v>875</v>
    </oc>
    <nc r="A2887">
      <v>867</v>
    </nc>
  </rcc>
  <rcc rId="10478" sId="1">
    <oc r="A3036">
      <v>876</v>
    </oc>
    <nc r="A3036">
      <v>868</v>
    </nc>
  </rcc>
  <rcc rId="10479" sId="1">
    <oc r="A3054">
      <v>877</v>
    </oc>
    <nc r="A3054">
      <v>869</v>
    </nc>
  </rcc>
  <rcc rId="10480" sId="1">
    <oc r="A3532">
      <v>878</v>
    </oc>
    <nc r="A3532">
      <v>870</v>
    </nc>
  </rcc>
  <rcc rId="10481" sId="1">
    <oc r="A3593">
      <v>879</v>
    </oc>
    <nc r="A3593">
      <v>871</v>
    </nc>
  </rcc>
  <rcc rId="10482" sId="1">
    <oc r="A3258">
      <v>880</v>
    </oc>
    <nc r="A3258">
      <v>872</v>
    </nc>
  </rcc>
  <rcc rId="10483" sId="1">
    <oc r="A3014">
      <v>881</v>
    </oc>
    <nc r="A3014">
      <v>873</v>
    </nc>
  </rcc>
  <rcc rId="10484" sId="1">
    <oc r="A3470">
      <v>882</v>
    </oc>
    <nc r="A3470">
      <v>874</v>
    </nc>
  </rcc>
  <rcc rId="10485" sId="1">
    <oc r="A2008">
      <v>883</v>
    </oc>
    <nc r="A2008">
      <v>875</v>
    </nc>
  </rcc>
  <rcc rId="10486" sId="1">
    <oc r="A2620">
      <v>884</v>
    </oc>
    <nc r="A2620">
      <v>876</v>
    </nc>
  </rcc>
  <rcc rId="10487" sId="1">
    <oc r="A2769">
      <v>885</v>
    </oc>
    <nc r="A2769">
      <v>877</v>
    </nc>
  </rcc>
  <rcc rId="10488" sId="1">
    <oc r="A3032">
      <v>886</v>
    </oc>
    <nc r="A3032">
      <v>878</v>
    </nc>
  </rcc>
  <rcc rId="10489" sId="1">
    <oc r="A1772">
      <v>887</v>
    </oc>
    <nc r="A1772">
      <v>879</v>
    </nc>
  </rcc>
  <rcc rId="10490" sId="1">
    <oc r="A340">
      <v>888</v>
    </oc>
    <nc r="A340">
      <v>880</v>
    </nc>
  </rcc>
  <rcc rId="10491" sId="1">
    <oc r="A3437">
      <v>889</v>
    </oc>
    <nc r="A3437">
      <v>881</v>
    </nc>
  </rcc>
  <rcc rId="10492" sId="1">
    <oc r="A1016">
      <v>891</v>
    </oc>
    <nc r="A1016">
      <v>882</v>
    </nc>
  </rcc>
  <rcc rId="10493" sId="1">
    <oc r="A801">
      <v>892</v>
    </oc>
    <nc r="A801">
      <v>883</v>
    </nc>
  </rcc>
  <rcc rId="10494" sId="1">
    <oc r="A803">
      <v>893</v>
    </oc>
    <nc r="A803">
      <v>884</v>
    </nc>
  </rcc>
  <rcc rId="10495" sId="1">
    <oc r="A2081">
      <v>894</v>
    </oc>
    <nc r="A2081">
      <v>885</v>
    </nc>
  </rcc>
  <rcc rId="10496" sId="1">
    <oc r="A629">
      <v>895</v>
    </oc>
    <nc r="A629">
      <v>886</v>
    </nc>
  </rcc>
  <rcc rId="10497" sId="1">
    <oc r="A3379">
      <v>896</v>
    </oc>
    <nc r="A3379">
      <v>887</v>
    </nc>
  </rcc>
  <rcc rId="10498" sId="1">
    <oc r="A2648">
      <v>897</v>
    </oc>
    <nc r="A2648">
      <v>888</v>
    </nc>
  </rcc>
  <rcc rId="10499" sId="1">
    <oc r="A3247">
      <v>898</v>
    </oc>
    <nc r="A3247">
      <v>889</v>
    </nc>
  </rcc>
  <rcc rId="10500" sId="1">
    <oc r="A2822">
      <v>899</v>
    </oc>
    <nc r="A2822">
      <v>890</v>
    </nc>
  </rcc>
  <rcc rId="10501" sId="1">
    <oc r="A461">
      <v>900</v>
    </oc>
    <nc r="A461">
      <v>891</v>
    </nc>
  </rcc>
  <rcc rId="10502" sId="1">
    <oc r="A1887">
      <v>901</v>
    </oc>
    <nc r="A1887">
      <v>892</v>
    </nc>
  </rcc>
  <rcc rId="10503" sId="1">
    <oc r="A3282">
      <v>902</v>
    </oc>
    <nc r="A3282">
      <v>893</v>
    </nc>
  </rcc>
  <rcc rId="10504" sId="1">
    <oc r="A1755">
      <v>903</v>
    </oc>
    <nc r="A1755">
      <v>894</v>
    </nc>
  </rcc>
  <rcc rId="10505" sId="1">
    <oc r="A3402">
      <v>904</v>
    </oc>
    <nc r="A3402">
      <v>895</v>
    </nc>
  </rcc>
  <rcc rId="10506" sId="1">
    <oc r="A344">
      <v>905</v>
    </oc>
    <nc r="A344">
      <v>896</v>
    </nc>
  </rcc>
  <rcc rId="10507" sId="1">
    <oc r="A3186">
      <v>906</v>
    </oc>
    <nc r="A3186">
      <v>897</v>
    </nc>
  </rcc>
  <rcc rId="10508" sId="1">
    <oc r="A535">
      <v>907</v>
    </oc>
    <nc r="A535">
      <v>898</v>
    </nc>
  </rcc>
  <rcc rId="10509" sId="1">
    <oc r="A2441">
      <v>908</v>
    </oc>
    <nc r="A2441">
      <v>899</v>
    </nc>
  </rcc>
  <rcc rId="10510" sId="1">
    <oc r="A1893">
      <v>909</v>
    </oc>
    <nc r="A1893">
      <v>900</v>
    </nc>
  </rcc>
  <rcc rId="10511" sId="1">
    <oc r="A2489">
      <v>910</v>
    </oc>
    <nc r="A2489">
      <v>901</v>
    </nc>
  </rcc>
  <rcc rId="10512" sId="1">
    <oc r="A2768">
      <v>911</v>
    </oc>
    <nc r="A2768">
      <v>902</v>
    </nc>
  </rcc>
  <rcc rId="10513" sId="1">
    <oc r="A276">
      <v>912</v>
    </oc>
    <nc r="A276">
      <v>903</v>
    </nc>
  </rcc>
  <rcc rId="10514" sId="1">
    <oc r="A850">
      <v>913</v>
    </oc>
    <nc r="A850">
      <v>904</v>
    </nc>
  </rcc>
  <rcc rId="10515" sId="1">
    <oc r="A1694">
      <v>914</v>
    </oc>
    <nc r="A1694">
      <v>905</v>
    </nc>
  </rcc>
  <rcc rId="10516" sId="1">
    <oc r="A1695">
      <v>915</v>
    </oc>
    <nc r="A1695">
      <v>906</v>
    </nc>
  </rcc>
  <rcc rId="10517" sId="1">
    <oc r="A1696">
      <v>916</v>
    </oc>
    <nc r="A1696">
      <v>907</v>
    </nc>
  </rcc>
  <rcc rId="10518" sId="1">
    <oc r="A1532">
      <v>917</v>
    </oc>
    <nc r="A1532">
      <v>908</v>
    </nc>
  </rcc>
  <rcc rId="10519" sId="1">
    <oc r="A1751">
      <v>918</v>
    </oc>
    <nc r="A1751">
      <v>909</v>
    </nc>
  </rcc>
  <rcc rId="10520" sId="1">
    <oc r="A1767">
      <v>919</v>
    </oc>
    <nc r="A1767">
      <v>910</v>
    </nc>
  </rcc>
  <rcc rId="10521" sId="1">
    <oc r="A1844">
      <v>920</v>
    </oc>
    <nc r="A1844">
      <v>911</v>
    </nc>
  </rcc>
  <rcc rId="10522" sId="1">
    <oc r="A79">
      <v>921</v>
    </oc>
    <nc r="A79">
      <v>912</v>
    </nc>
  </rcc>
  <rcc rId="10523" sId="1">
    <oc r="A1349">
      <v>922</v>
    </oc>
    <nc r="A1349">
      <v>913</v>
    </nc>
  </rcc>
  <rcc rId="10524" sId="1">
    <oc r="A1895">
      <v>923</v>
    </oc>
    <nc r="A1895">
      <v>914</v>
    </nc>
  </rcc>
  <rcc rId="10525" sId="1">
    <oc r="A2096">
      <v>924</v>
    </oc>
    <nc r="A2096">
      <v>915</v>
    </nc>
  </rcc>
  <rcc rId="10526" sId="1">
    <oc r="A1221">
      <v>925</v>
    </oc>
    <nc r="A1221">
      <v>916</v>
    </nc>
  </rcc>
  <rcc rId="10527" sId="1">
    <oc r="A3500">
      <v>926</v>
    </oc>
    <nc r="A3500">
      <v>917</v>
    </nc>
  </rcc>
  <rcc rId="10528" sId="1">
    <oc r="A948">
      <v>927</v>
    </oc>
    <nc r="A948">
      <v>918</v>
    </nc>
  </rcc>
  <rcc rId="10529" sId="1">
    <oc r="A401">
      <v>928</v>
    </oc>
    <nc r="A401">
      <v>919</v>
    </nc>
  </rcc>
  <rcc rId="10530" sId="1">
    <oc r="A1781">
      <v>929</v>
    </oc>
    <nc r="A1781">
      <v>920</v>
    </nc>
  </rcc>
  <rcc rId="10531" sId="1">
    <oc r="A899">
      <v>930</v>
    </oc>
    <nc r="A899">
      <v>921</v>
    </nc>
  </rcc>
  <rcc rId="10532" sId="1">
    <oc r="A1868">
      <v>931</v>
    </oc>
    <nc r="A1868">
      <v>922</v>
    </nc>
  </rcc>
  <rcc rId="10533" sId="1">
    <oc r="A213">
      <v>932</v>
    </oc>
    <nc r="A213">
      <v>923</v>
    </nc>
  </rcc>
  <rcc rId="10534" sId="1">
    <oc r="A994">
      <v>933</v>
    </oc>
    <nc r="A994">
      <v>924</v>
    </nc>
  </rcc>
  <rcc rId="10535" sId="1">
    <oc r="A300">
      <v>934</v>
    </oc>
    <nc r="A300">
      <v>925</v>
    </nc>
  </rcc>
  <rcc rId="10536" sId="1">
    <oc r="A2380">
      <v>935</v>
    </oc>
    <nc r="A2380">
      <v>926</v>
    </nc>
  </rcc>
  <rcc rId="10537" sId="1">
    <oc r="A169">
      <v>936</v>
    </oc>
    <nc r="A169">
      <v>927</v>
    </nc>
  </rcc>
  <rcc rId="10538" sId="1">
    <oc r="A173">
      <v>937</v>
    </oc>
    <nc r="A173">
      <v>928</v>
    </nc>
  </rcc>
  <rcc rId="10539" sId="1">
    <oc r="A3259">
      <v>938</v>
    </oc>
    <nc r="A3259">
      <v>929</v>
    </nc>
  </rcc>
  <rcc rId="10540" sId="1">
    <oc r="A1631">
      <v>939</v>
    </oc>
    <nc r="A1631">
      <v>930</v>
    </nc>
  </rcc>
  <rcc rId="10541" sId="1">
    <oc r="A1632">
      <v>940</v>
    </oc>
    <nc r="A1632">
      <v>931</v>
    </nc>
  </rcc>
  <rcc rId="10542" sId="1">
    <oc r="A1883">
      <v>941</v>
    </oc>
    <nc r="A1883">
      <v>932</v>
    </nc>
  </rcc>
  <rcc rId="10543" sId="1">
    <oc r="A1987">
      <v>942</v>
    </oc>
    <nc r="A1987">
      <v>933</v>
    </nc>
  </rcc>
  <rcc rId="10544" sId="1">
    <oc r="A3448">
      <v>943</v>
    </oc>
    <nc r="A3448">
      <v>934</v>
    </nc>
  </rcc>
  <rcc rId="10545" sId="1">
    <oc r="A358">
      <v>944</v>
    </oc>
    <nc r="A358">
      <v>935</v>
    </nc>
  </rcc>
  <rcc rId="10546" sId="1">
    <oc r="A2630">
      <v>945</v>
    </oc>
    <nc r="A2630">
      <v>936</v>
    </nc>
  </rcc>
  <rcc rId="10547" sId="1">
    <oc r="A1819">
      <v>946</v>
    </oc>
    <nc r="A1819">
      <v>937</v>
    </nc>
  </rcc>
  <rcc rId="10548" sId="1">
    <oc r="A1070">
      <v>947</v>
    </oc>
    <nc r="A1070">
      <v>938</v>
    </nc>
  </rcc>
  <rcc rId="10549" sId="1">
    <oc r="A1071">
      <v>948</v>
    </oc>
    <nc r="A1071">
      <v>939</v>
    </nc>
  </rcc>
  <rcc rId="10550" sId="1">
    <oc r="A2029">
      <v>949</v>
    </oc>
    <nc r="A2029">
      <v>940</v>
    </nc>
  </rcc>
  <rcc rId="10551" sId="1">
    <oc r="A1432">
      <v>950</v>
    </oc>
    <nc r="A1432">
      <v>941</v>
    </nc>
  </rcc>
  <rcc rId="10552" sId="1">
    <oc r="A1858">
      <v>951</v>
    </oc>
    <nc r="A1858">
      <v>942</v>
    </nc>
  </rcc>
  <rcc rId="10553" sId="1">
    <oc r="A2730">
      <v>952</v>
    </oc>
    <nc r="A2730">
      <v>943</v>
    </nc>
  </rcc>
  <rcc rId="10554" sId="1">
    <oc r="A2749">
      <v>953</v>
    </oc>
    <nc r="A2749">
      <v>944</v>
    </nc>
  </rcc>
  <rcc rId="10555" sId="1">
    <oc r="A1810">
      <v>954</v>
    </oc>
    <nc r="A1810">
      <v>945</v>
    </nc>
  </rcc>
  <rcc rId="10556" sId="1">
    <oc r="A3395">
      <v>955</v>
    </oc>
    <nc r="A3395">
      <v>946</v>
    </nc>
  </rcc>
  <rcc rId="10557" sId="1">
    <oc r="A1535">
      <v>956</v>
    </oc>
    <nc r="A1535">
      <v>947</v>
    </nc>
  </rcc>
  <rcc rId="10558" sId="1">
    <oc r="A250">
      <v>957</v>
    </oc>
    <nc r="A250">
      <v>948</v>
    </nc>
  </rcc>
  <rcc rId="10559" sId="1">
    <oc r="A3630">
      <v>958</v>
    </oc>
    <nc r="A3630">
      <v>949</v>
    </nc>
  </rcc>
  <rcc rId="10560" sId="1">
    <oc r="A3632">
      <v>959</v>
    </oc>
    <nc r="A3632">
      <v>950</v>
    </nc>
  </rcc>
  <rcc rId="10561" sId="1">
    <oc r="A3650">
      <v>960</v>
    </oc>
    <nc r="A3650">
      <v>951</v>
    </nc>
  </rcc>
  <rcc rId="10562" sId="1">
    <oc r="A3396">
      <v>961</v>
    </oc>
    <nc r="A3396">
      <v>952</v>
    </nc>
  </rcc>
  <rcc rId="10563" sId="1">
    <oc r="A3397">
      <v>962</v>
    </oc>
    <nc r="A3397">
      <v>953</v>
    </nc>
  </rcc>
  <rcc rId="10564" sId="1">
    <oc r="A280">
      <v>963</v>
    </oc>
    <nc r="A280">
      <v>954</v>
    </nc>
  </rcc>
  <rcc rId="10565" sId="1">
    <oc r="A1192">
      <v>964</v>
    </oc>
    <nc r="A1192">
      <v>955</v>
    </nc>
  </rcc>
  <rcc rId="10566" sId="1">
    <oc r="A1193">
      <v>965</v>
    </oc>
    <nc r="A1193">
      <v>956</v>
    </nc>
  </rcc>
  <rcc rId="10567" sId="1">
    <oc r="A3269">
      <v>966</v>
    </oc>
    <nc r="A3269">
      <v>957</v>
    </nc>
  </rcc>
  <rcc rId="10568" sId="1">
    <oc r="A152">
      <v>967</v>
    </oc>
    <nc r="A152">
      <v>958</v>
    </nc>
  </rcc>
  <rcc rId="10569" sId="1">
    <oc r="A2187">
      <v>968</v>
    </oc>
    <nc r="A2187">
      <v>959</v>
    </nc>
  </rcc>
  <rcc rId="10570" sId="1">
    <oc r="A955">
      <v>969</v>
    </oc>
    <nc r="A955">
      <v>960</v>
    </nc>
  </rcc>
  <rcc rId="10571" sId="1">
    <oc r="A3380">
      <v>970</v>
    </oc>
    <nc r="A3380">
      <v>961</v>
    </nc>
  </rcc>
  <rcc rId="10572" sId="1">
    <oc r="A2091">
      <v>971</v>
    </oc>
    <nc r="A2091">
      <v>962</v>
    </nc>
  </rcc>
  <rcc rId="10573" sId="1">
    <oc r="A3394">
      <v>972</v>
    </oc>
    <nc r="A3394">
      <v>963</v>
    </nc>
  </rcc>
  <rcc rId="10574" sId="1">
    <oc r="A1609">
      <v>973</v>
    </oc>
    <nc r="A1609">
      <v>964</v>
    </nc>
  </rcc>
  <rcc rId="10575" sId="1">
    <oc r="A2066">
      <v>974</v>
    </oc>
    <nc r="A2066">
      <v>965</v>
    </nc>
  </rcc>
  <rcc rId="10576" sId="1">
    <oc r="A1063">
      <v>975</v>
    </oc>
    <nc r="A1063">
      <v>966</v>
    </nc>
  </rcc>
  <rcc rId="10577" sId="1">
    <oc r="A3309">
      <v>976</v>
    </oc>
    <nc r="A3309">
      <v>967</v>
    </nc>
  </rcc>
  <rcc rId="10578" sId="1">
    <oc r="A3311">
      <v>977</v>
    </oc>
    <nc r="A3311">
      <v>968</v>
    </nc>
  </rcc>
  <rcc rId="10579" sId="1">
    <oc r="A132">
      <v>978</v>
    </oc>
    <nc r="A132">
      <v>969</v>
    </nc>
  </rcc>
  <rcc rId="10580" sId="1">
    <oc r="A255">
      <v>979</v>
    </oc>
    <nc r="A255">
      <v>970</v>
    </nc>
  </rcc>
  <rcc rId="10581" sId="1">
    <oc r="A3173">
      <v>980</v>
    </oc>
    <nc r="A3173">
      <v>971</v>
    </nc>
  </rcc>
  <rcc rId="10582" sId="1">
    <oc r="A3581">
      <v>981</v>
    </oc>
    <nc r="A3581">
      <v>972</v>
    </nc>
  </rcc>
  <rcc rId="10583" sId="1">
    <oc r="A1239">
      <v>982</v>
    </oc>
    <nc r="A1239">
      <v>973</v>
    </nc>
  </rcc>
  <rcc rId="10584" sId="1">
    <oc r="A1514">
      <v>983</v>
    </oc>
    <nc r="A1514">
      <v>974</v>
    </nc>
  </rcc>
  <rcc rId="10585" sId="1">
    <oc r="A1040">
      <v>984</v>
    </oc>
    <nc r="A1040">
      <v>975</v>
    </nc>
  </rcc>
  <rcc rId="10586" sId="1">
    <oc r="A2706">
      <v>985</v>
    </oc>
    <nc r="A2706">
      <v>976</v>
    </nc>
  </rcc>
  <rcc rId="10587" sId="1">
    <oc r="A200">
      <v>986</v>
    </oc>
    <nc r="A200">
      <v>977</v>
    </nc>
  </rcc>
  <rcc rId="10588" sId="1">
    <oc r="A3341">
      <v>987</v>
    </oc>
    <nc r="A3341">
      <v>978</v>
    </nc>
  </rcc>
  <rcc rId="10589" sId="1">
    <oc r="A1010">
      <v>988</v>
    </oc>
    <nc r="A1010">
      <v>979</v>
    </nc>
  </rcc>
  <rcc rId="10590" sId="1">
    <oc r="A1600">
      <v>989</v>
    </oc>
    <nc r="A1600">
      <v>980</v>
    </nc>
  </rcc>
  <rcc rId="10591" sId="1">
    <oc r="A941">
      <v>990</v>
    </oc>
    <nc r="A941">
      <v>981</v>
    </nc>
  </rcc>
  <rcc rId="10592" sId="1">
    <oc r="A1240">
      <v>991</v>
    </oc>
    <nc r="A1240">
      <v>982</v>
    </nc>
  </rcc>
  <rcc rId="10593" sId="1">
    <oc r="A466">
      <v>992</v>
    </oc>
    <nc r="A466">
      <v>983</v>
    </nc>
  </rcc>
  <rcc rId="10594" sId="1">
    <oc r="A3643">
      <v>993</v>
    </oc>
    <nc r="A3643">
      <v>984</v>
    </nc>
  </rcc>
  <rcc rId="10595" sId="1">
    <oc r="A531">
      <v>994</v>
    </oc>
    <nc r="A531">
      <v>985</v>
    </nc>
  </rcc>
  <rcc rId="10596" sId="1">
    <oc r="A3199">
      <v>995</v>
    </oc>
    <nc r="A3199">
      <v>986</v>
    </nc>
  </rcc>
  <rcc rId="10597" sId="1">
    <oc r="A2438">
      <v>996</v>
    </oc>
    <nc r="A2438">
      <v>987</v>
    </nc>
  </rcc>
  <rcc rId="10598" sId="1">
    <oc r="A2751">
      <v>997</v>
    </oc>
    <nc r="A2751">
      <v>988</v>
    </nc>
  </rcc>
  <rcc rId="10599" sId="1">
    <oc r="A3093">
      <v>998</v>
    </oc>
    <nc r="A3093">
      <v>989</v>
    </nc>
  </rcc>
  <rcc rId="10600" sId="1">
    <oc r="A3285">
      <v>999</v>
    </oc>
    <nc r="A3285">
      <v>990</v>
    </nc>
  </rcc>
  <rcc rId="10601" sId="1">
    <oc r="A222">
      <v>1000</v>
    </oc>
    <nc r="A222">
      <v>991</v>
    </nc>
  </rcc>
  <rcc rId="10602" sId="1">
    <oc r="A223">
      <v>1001</v>
    </oc>
    <nc r="A223">
      <v>992</v>
    </nc>
  </rcc>
  <rcc rId="10603" sId="1">
    <oc r="A1402">
      <v>1002</v>
    </oc>
    <nc r="A1402">
      <v>993</v>
    </nc>
  </rcc>
  <rcc rId="10604" sId="1">
    <oc r="A399">
      <v>1003</v>
    </oc>
    <nc r="A399">
      <v>994</v>
    </nc>
  </rcc>
  <rcc rId="10605" sId="1">
    <oc r="A400">
      <v>1004</v>
    </oc>
    <nc r="A400">
      <v>995</v>
    </nc>
  </rcc>
  <rcc rId="10606" sId="1">
    <oc r="A434">
      <v>1005</v>
    </oc>
    <nc r="A434">
      <v>996</v>
    </nc>
  </rcc>
  <rcc rId="10607" sId="1">
    <oc r="A438">
      <v>1006</v>
    </oc>
    <nc r="A438">
      <v>997</v>
    </nc>
  </rcc>
  <rcc rId="10608" sId="1">
    <oc r="A1177">
      <v>1007</v>
    </oc>
    <nc r="A1177">
      <v>998</v>
    </nc>
  </rcc>
  <rcc rId="10609" sId="1">
    <oc r="A1178">
      <v>1008</v>
    </oc>
    <nc r="A1178">
      <v>999</v>
    </nc>
  </rcc>
  <rcc rId="10610" sId="1">
    <oc r="A1179">
      <v>1009</v>
    </oc>
    <nc r="A1179">
      <v>1000</v>
    </nc>
  </rcc>
  <rcc rId="10611" sId="1">
    <oc r="A1180">
      <v>1010</v>
    </oc>
    <nc r="A1180">
      <v>1001</v>
    </nc>
  </rcc>
  <rcc rId="10612" sId="1">
    <oc r="A1181">
      <v>1011</v>
    </oc>
    <nc r="A1181">
      <v>1002</v>
    </nc>
  </rcc>
  <rcc rId="10613" sId="1">
    <oc r="A1182">
      <v>1012</v>
    </oc>
    <nc r="A1182">
      <v>1003</v>
    </nc>
  </rcc>
  <rcc rId="10614" sId="1">
    <oc r="A1183">
      <v>1013</v>
    </oc>
    <nc r="A1183">
      <v>1004</v>
    </nc>
  </rcc>
  <rcc rId="10615" sId="1">
    <oc r="A1196">
      <v>1014</v>
    </oc>
    <nc r="A1196">
      <v>1005</v>
    </nc>
  </rcc>
  <rcc rId="10616" sId="1">
    <oc r="A1197">
      <v>1015</v>
    </oc>
    <nc r="A1197">
      <v>1006</v>
    </nc>
  </rcc>
  <rcc rId="10617" sId="1">
    <oc r="A1198">
      <v>1016</v>
    </oc>
    <nc r="A1198">
      <v>1007</v>
    </nc>
  </rcc>
  <rcc rId="10618" sId="1">
    <oc r="A1199">
      <v>1017</v>
    </oc>
    <nc r="A1199">
      <v>1008</v>
    </nc>
  </rcc>
  <rcc rId="10619" sId="1">
    <oc r="A1200">
      <v>1018</v>
    </oc>
    <nc r="A1200">
      <v>1009</v>
    </nc>
  </rcc>
  <rcc rId="10620" sId="1">
    <oc r="A1201">
      <v>1019</v>
    </oc>
    <nc r="A1201">
      <v>1010</v>
    </nc>
  </rcc>
  <rcc rId="10621" sId="1">
    <oc r="A1202">
      <v>1020</v>
    </oc>
    <nc r="A1202">
      <v>1011</v>
    </nc>
  </rcc>
  <rcc rId="10622" sId="1">
    <oc r="A1203">
      <v>1021</v>
    </oc>
    <nc r="A1203">
      <v>1012</v>
    </nc>
  </rcc>
  <rcc rId="10623" sId="1">
    <oc r="A1204">
      <v>1022</v>
    </oc>
    <nc r="A1204">
      <v>1013</v>
    </nc>
  </rcc>
  <rcc rId="10624" sId="1">
    <oc r="A1205">
      <v>1023</v>
    </oc>
    <nc r="A1205">
      <v>1014</v>
    </nc>
  </rcc>
  <rcc rId="10625" sId="1">
    <oc r="A1206">
      <v>1024</v>
    </oc>
    <nc r="A1206">
      <v>1015</v>
    </nc>
  </rcc>
  <rcc rId="10626" sId="1">
    <oc r="A1207">
      <v>1025</v>
    </oc>
    <nc r="A1207">
      <v>1016</v>
    </nc>
  </rcc>
  <rcc rId="10627" sId="1">
    <oc r="A1208">
      <v>1026</v>
    </oc>
    <nc r="A1208">
      <v>1017</v>
    </nc>
  </rcc>
  <rcc rId="10628" sId="1">
    <oc r="A1209">
      <v>1027</v>
    </oc>
    <nc r="A1209">
      <v>1018</v>
    </nc>
  </rcc>
  <rcc rId="10629" sId="1">
    <oc r="A1223">
      <v>1028</v>
    </oc>
    <nc r="A1223">
      <v>1019</v>
    </nc>
  </rcc>
  <rcc rId="10630" sId="1">
    <oc r="A1224">
      <v>1029</v>
    </oc>
    <nc r="A1224">
      <v>1020</v>
    </nc>
  </rcc>
  <rcc rId="10631" sId="1">
    <oc r="A1225">
      <v>1030</v>
    </oc>
    <nc r="A1225">
      <v>1021</v>
    </nc>
  </rcc>
  <rcc rId="10632" sId="1">
    <oc r="A1226">
      <v>1031</v>
    </oc>
    <nc r="A1226">
      <v>1022</v>
    </nc>
  </rcc>
  <rcc rId="10633" sId="1">
    <oc r="A1227">
      <v>1032</v>
    </oc>
    <nc r="A1227">
      <v>1023</v>
    </nc>
  </rcc>
  <rcc rId="10634" sId="1">
    <oc r="A1228">
      <v>1033</v>
    </oc>
    <nc r="A1228">
      <v>1024</v>
    </nc>
  </rcc>
  <rcc rId="10635" sId="1">
    <oc r="A1229">
      <v>1034</v>
    </oc>
    <nc r="A1229">
      <v>1025</v>
    </nc>
  </rcc>
  <rcc rId="10636" sId="1">
    <oc r="A1230">
      <v>1035</v>
    </oc>
    <nc r="A1230">
      <v>1026</v>
    </nc>
  </rcc>
  <rcc rId="10637" sId="1">
    <oc r="A1231">
      <v>1036</v>
    </oc>
    <nc r="A1231">
      <v>1027</v>
    </nc>
  </rcc>
  <rcc rId="10638" sId="1">
    <oc r="A1232">
      <v>1037</v>
    </oc>
    <nc r="A1232">
      <v>1028</v>
    </nc>
  </rcc>
  <rcc rId="10639" sId="1">
    <oc r="A1233">
      <v>1038</v>
    </oc>
    <nc r="A1233">
      <v>1029</v>
    </nc>
  </rcc>
  <rcc rId="10640" sId="1">
    <oc r="A1234">
      <v>1039</v>
    </oc>
    <nc r="A1234">
      <v>1030</v>
    </nc>
  </rcc>
  <rcc rId="10641" sId="1">
    <oc r="A1235">
      <v>1040</v>
    </oc>
    <nc r="A1235">
      <v>1031</v>
    </nc>
  </rcc>
  <rcc rId="10642" sId="1">
    <oc r="A1236">
      <v>1041</v>
    </oc>
    <nc r="A1236">
      <v>1032</v>
    </nc>
  </rcc>
  <rcc rId="10643" sId="1">
    <oc r="A1253">
      <v>1042</v>
    </oc>
    <nc r="A1253">
      <v>1033</v>
    </nc>
  </rcc>
  <rcc rId="10644" sId="1">
    <oc r="A1254">
      <v>1043</v>
    </oc>
    <nc r="A1254">
      <v>1034</v>
    </nc>
  </rcc>
  <rcc rId="10645" sId="1">
    <oc r="A1255">
      <v>1044</v>
    </oc>
    <nc r="A1255">
      <v>1035</v>
    </nc>
  </rcc>
  <rcc rId="10646" sId="1">
    <oc r="A1256">
      <v>1045</v>
    </oc>
    <nc r="A1256">
      <v>1036</v>
    </nc>
  </rcc>
  <rcc rId="10647" sId="1">
    <oc r="A1257">
      <v>1046</v>
    </oc>
    <nc r="A1257">
      <v>1037</v>
    </nc>
  </rcc>
  <rcc rId="10648" sId="1">
    <oc r="A1258">
      <v>1047</v>
    </oc>
    <nc r="A1258">
      <v>1038</v>
    </nc>
  </rcc>
  <rcc rId="10649" sId="1">
    <oc r="A1259">
      <v>1048</v>
    </oc>
    <nc r="A1259">
      <v>1039</v>
    </nc>
  </rcc>
  <rcc rId="10650" sId="1">
    <oc r="A1260">
      <v>1049</v>
    </oc>
    <nc r="A1260">
      <v>1040</v>
    </nc>
  </rcc>
  <rcc rId="10651" sId="1">
    <oc r="A1261">
      <v>1050</v>
    </oc>
    <nc r="A1261">
      <v>1041</v>
    </nc>
  </rcc>
  <rcc rId="10652" sId="1">
    <oc r="A1262">
      <v>1051</v>
    </oc>
    <nc r="A1262">
      <v>1042</v>
    </nc>
  </rcc>
  <rcc rId="10653" sId="1">
    <oc r="A1263">
      <v>1052</v>
    </oc>
    <nc r="A1263">
      <v>1043</v>
    </nc>
  </rcc>
  <rcc rId="10654" sId="1">
    <oc r="A1264">
      <v>1053</v>
    </oc>
    <nc r="A1264">
      <v>1044</v>
    </nc>
  </rcc>
  <rcc rId="10655" sId="1">
    <oc r="A1265">
      <v>1054</v>
    </oc>
    <nc r="A1265">
      <v>1045</v>
    </nc>
  </rcc>
  <rcc rId="10656" sId="1">
    <oc r="A1278">
      <v>1055</v>
    </oc>
    <nc r="A1278">
      <v>1046</v>
    </nc>
  </rcc>
  <rcc rId="10657" sId="1">
    <oc r="A1279">
      <v>1056</v>
    </oc>
    <nc r="A1279">
      <v>1047</v>
    </nc>
  </rcc>
  <rcc rId="10658" sId="1">
    <oc r="A1280">
      <v>1057</v>
    </oc>
    <nc r="A1280">
      <v>1048</v>
    </nc>
  </rcc>
  <rcc rId="10659" sId="1">
    <oc r="A1281">
      <v>1058</v>
    </oc>
    <nc r="A1281">
      <v>1049</v>
    </nc>
  </rcc>
  <rcc rId="10660" sId="1">
    <oc r="A1282">
      <v>1059</v>
    </oc>
    <nc r="A1282">
      <v>1050</v>
    </nc>
  </rcc>
  <rcc rId="10661" sId="1">
    <oc r="A1283">
      <v>1060</v>
    </oc>
    <nc r="A1283">
      <v>1051</v>
    </nc>
  </rcc>
  <rcc rId="10662" sId="1">
    <oc r="A1284">
      <v>1061</v>
    </oc>
    <nc r="A1284">
      <v>1052</v>
    </nc>
  </rcc>
  <rcc rId="10663" sId="1">
    <oc r="A1285">
      <v>1062</v>
    </oc>
    <nc r="A1285">
      <v>1053</v>
    </nc>
  </rcc>
  <rcc rId="10664" sId="1">
    <oc r="A1286">
      <v>1063</v>
    </oc>
    <nc r="A1286">
      <v>1054</v>
    </nc>
  </rcc>
  <rcc rId="10665" sId="1">
    <oc r="A1287">
      <v>1064</v>
    </oc>
    <nc r="A1287">
      <v>1055</v>
    </nc>
  </rcc>
  <rcc rId="10666" sId="1">
    <oc r="A1288">
      <v>1066</v>
    </oc>
    <nc r="A1288">
      <v>1056</v>
    </nc>
  </rcc>
  <rcc rId="10667" sId="1">
    <oc r="A1289">
      <v>1067</v>
    </oc>
    <nc r="A1289">
      <v>1057</v>
    </nc>
  </rcc>
  <rcc rId="10668" sId="1">
    <oc r="A1290">
      <v>1068</v>
    </oc>
    <nc r="A1290">
      <v>1058</v>
    </nc>
  </rcc>
  <rcc rId="10669" sId="1">
    <oc r="A1302">
      <v>1069</v>
    </oc>
    <nc r="A1302">
      <v>1059</v>
    </nc>
  </rcc>
  <rcc rId="10670" sId="1">
    <oc r="A1303">
      <v>1070</v>
    </oc>
    <nc r="A1303">
      <v>1060</v>
    </nc>
  </rcc>
  <rcc rId="10671" sId="1">
    <oc r="A1304">
      <v>1071</v>
    </oc>
    <nc r="A1304">
      <v>1061</v>
    </nc>
  </rcc>
  <rcc rId="10672" sId="1">
    <oc r="A1305">
      <v>1072</v>
    </oc>
    <nc r="A1305">
      <v>1062</v>
    </nc>
  </rcc>
  <rcc rId="10673" sId="1">
    <oc r="A1306">
      <v>1073</v>
    </oc>
    <nc r="A1306">
      <v>1063</v>
    </nc>
  </rcc>
  <rcc rId="10674" sId="1">
    <oc r="A1307">
      <v>1074</v>
    </oc>
    <nc r="A1307">
      <v>1064</v>
    </nc>
  </rcc>
  <rcc rId="10675" sId="1">
    <oc r="A1308">
      <v>1075</v>
    </oc>
    <nc r="A1308">
      <v>1065</v>
    </nc>
  </rcc>
  <rcc rId="10676" sId="1">
    <oc r="A1309">
      <v>1076</v>
    </oc>
    <nc r="A1309">
      <v>1066</v>
    </nc>
  </rcc>
  <rcc rId="10677" sId="1">
    <oc r="A1310">
      <v>1077</v>
    </oc>
    <nc r="A1310">
      <v>1067</v>
    </nc>
  </rcc>
  <rcc rId="10678" sId="1">
    <oc r="A1311">
      <v>1078</v>
    </oc>
    <nc r="A1311">
      <v>1068</v>
    </nc>
  </rcc>
  <rcc rId="10679" sId="1">
    <oc r="A1312">
      <v>1079</v>
    </oc>
    <nc r="A1312">
      <v>1069</v>
    </nc>
  </rcc>
  <rcc rId="10680" sId="1">
    <oc r="A1313">
      <v>1080</v>
    </oc>
    <nc r="A1313">
      <v>1070</v>
    </nc>
  </rcc>
  <rcc rId="10681" sId="1">
    <oc r="A1314">
      <v>1081</v>
    </oc>
    <nc r="A1314">
      <v>1071</v>
    </nc>
  </rcc>
  <rcc rId="10682" sId="1">
    <oc r="A1315">
      <v>1082</v>
    </oc>
    <nc r="A1315">
      <v>1072</v>
    </nc>
  </rcc>
  <rcc rId="10683" sId="1">
    <oc r="A1330">
      <v>1083</v>
    </oc>
    <nc r="A1330">
      <v>1073</v>
    </nc>
  </rcc>
  <rcc rId="10684" sId="1">
    <oc r="A1331">
      <v>1084</v>
    </oc>
    <nc r="A1331">
      <v>1074</v>
    </nc>
  </rcc>
  <rcc rId="10685" sId="1">
    <oc r="A1332">
      <v>1085</v>
    </oc>
    <nc r="A1332">
      <v>1075</v>
    </nc>
  </rcc>
  <rcc rId="10686" sId="1">
    <oc r="A1333">
      <v>1086</v>
    </oc>
    <nc r="A1333">
      <v>1076</v>
    </nc>
  </rcc>
  <rcc rId="10687" sId="1">
    <oc r="A1334">
      <v>1087</v>
    </oc>
    <nc r="A1334">
      <v>1077</v>
    </nc>
  </rcc>
  <rcc rId="10688" sId="1">
    <oc r="A1335">
      <v>1088</v>
    </oc>
    <nc r="A1335">
      <v>1078</v>
    </nc>
  </rcc>
  <rcc rId="10689" sId="1">
    <oc r="A1336">
      <v>1089</v>
    </oc>
    <nc r="A1336">
      <v>1079</v>
    </nc>
  </rcc>
  <rcc rId="10690" sId="1">
    <oc r="A1337">
      <v>1090</v>
    </oc>
    <nc r="A1337">
      <v>1080</v>
    </nc>
  </rcc>
  <rcc rId="10691" sId="1">
    <oc r="A1338">
      <v>1091</v>
    </oc>
    <nc r="A1338">
      <v>1081</v>
    </nc>
  </rcc>
  <rcc rId="10692" sId="1">
    <oc r="A1339">
      <v>1092</v>
    </oc>
    <nc r="A1339">
      <v>1082</v>
    </nc>
  </rcc>
  <rcc rId="10693" sId="1">
    <oc r="A1340">
      <v>1093</v>
    </oc>
    <nc r="A1340">
      <v>1083</v>
    </nc>
  </rcc>
  <rcc rId="10694" sId="1">
    <oc r="A1341">
      <v>1094</v>
    </oc>
    <nc r="A1341">
      <v>1084</v>
    </nc>
  </rcc>
  <rcc rId="10695" sId="1">
    <oc r="A1342">
      <v>1095</v>
    </oc>
    <nc r="A1342">
      <v>1085</v>
    </nc>
  </rcc>
  <rcc rId="10696" sId="1">
    <oc r="A1343">
      <v>1096</v>
    </oc>
    <nc r="A1343">
      <v>1086</v>
    </nc>
  </rcc>
  <rcc rId="10697" sId="1">
    <oc r="A1353">
      <v>1097</v>
    </oc>
    <nc r="A1353">
      <v>1087</v>
    </nc>
  </rcc>
  <rcc rId="10698" sId="1">
    <oc r="A1354">
      <v>1098</v>
    </oc>
    <nc r="A1354">
      <v>1088</v>
    </nc>
  </rcc>
  <rcc rId="10699" sId="1">
    <oc r="A1355">
      <v>1099</v>
    </oc>
    <nc r="A1355">
      <v>1089</v>
    </nc>
  </rcc>
  <rcc rId="10700" sId="1">
    <oc r="A1356">
      <v>1100</v>
    </oc>
    <nc r="A1356">
      <v>1090</v>
    </nc>
  </rcc>
  <rcc rId="10701" sId="1">
    <oc r="A1357">
      <v>1101</v>
    </oc>
    <nc r="A1357">
      <v>1091</v>
    </nc>
  </rcc>
  <rcc rId="10702" sId="1">
    <oc r="A1358">
      <v>1102</v>
    </oc>
    <nc r="A1358">
      <v>1092</v>
    </nc>
  </rcc>
  <rcc rId="10703" sId="1">
    <oc r="A1359">
      <v>1103</v>
    </oc>
    <nc r="A1359">
      <v>1093</v>
    </nc>
  </rcc>
  <rcc rId="10704" sId="1">
    <oc r="A1360">
      <v>1104</v>
    </oc>
    <nc r="A1360">
      <v>1094</v>
    </nc>
  </rcc>
  <rcc rId="10705" sId="1">
    <oc r="A1361">
      <v>1105</v>
    </oc>
    <nc r="A1361">
      <v>1095</v>
    </nc>
  </rcc>
  <rcc rId="10706" sId="1">
    <oc r="A1362">
      <v>1106</v>
    </oc>
    <nc r="A1362">
      <v>1096</v>
    </nc>
  </rcc>
  <rcc rId="10707" sId="1">
    <oc r="A1363">
      <v>1107</v>
    </oc>
    <nc r="A1363">
      <v>1097</v>
    </nc>
  </rcc>
  <rcc rId="10708" sId="1">
    <oc r="A1364">
      <v>1108</v>
    </oc>
    <nc r="A1364">
      <v>1098</v>
    </nc>
  </rcc>
  <rcc rId="10709" sId="1">
    <oc r="A1378">
      <v>1109</v>
    </oc>
    <nc r="A1378">
      <v>1099</v>
    </nc>
  </rcc>
  <rcc rId="10710" sId="1">
    <oc r="A1379">
      <v>1110</v>
    </oc>
    <nc r="A1379">
      <v>1100</v>
    </nc>
  </rcc>
  <rcc rId="10711" sId="1">
    <oc r="A1380">
      <v>1111</v>
    </oc>
    <nc r="A1380">
      <v>1101</v>
    </nc>
  </rcc>
  <rcc rId="10712" sId="1">
    <oc r="A1381">
      <v>1112</v>
    </oc>
    <nc r="A1381">
      <v>1102</v>
    </nc>
  </rcc>
  <rcc rId="10713" sId="1">
    <oc r="A1382">
      <v>1113</v>
    </oc>
    <nc r="A1382">
      <v>1103</v>
    </nc>
  </rcc>
  <rcc rId="10714" sId="1">
    <oc r="A1383">
      <v>1114</v>
    </oc>
    <nc r="A1383">
      <v>1104</v>
    </nc>
  </rcc>
  <rcc rId="10715" sId="1">
    <oc r="A1384">
      <v>1115</v>
    </oc>
    <nc r="A1384">
      <v>1105</v>
    </nc>
  </rcc>
  <rcc rId="10716" sId="1">
    <oc r="A1426">
      <v>1116</v>
    </oc>
    <nc r="A1426">
      <v>1106</v>
    </nc>
  </rcc>
  <rcc rId="10717" sId="1">
    <oc r="A1443">
      <v>1117</v>
    </oc>
    <nc r="A1443">
      <v>1107</v>
    </nc>
  </rcc>
  <rcc rId="10718" sId="1">
    <oc r="A1445">
      <v>1118</v>
    </oc>
    <nc r="A1445">
      <v>1108</v>
    </nc>
  </rcc>
  <rcc rId="10719" sId="1">
    <oc r="A1446">
      <v>1119</v>
    </oc>
    <nc r="A1446">
      <v>1109</v>
    </nc>
  </rcc>
  <rcc rId="10720" sId="1">
    <oc r="A1447">
      <v>1120</v>
    </oc>
    <nc r="A1447">
      <v>1110</v>
    </nc>
  </rcc>
  <rcc rId="10721" sId="1">
    <oc r="A1448">
      <v>1121</v>
    </oc>
    <nc r="A1448">
      <v>1111</v>
    </nc>
  </rcc>
  <rcc rId="10722" sId="1">
    <oc r="A1462">
      <v>1122</v>
    </oc>
    <nc r="A1462">
      <v>1112</v>
    </nc>
  </rcc>
  <rcc rId="10723" sId="1">
    <oc r="A1463">
      <v>1123</v>
    </oc>
    <nc r="A1463">
      <v>1113</v>
    </nc>
  </rcc>
  <rcc rId="10724" sId="1">
    <oc r="A1464">
      <v>1124</v>
    </oc>
    <nc r="A1464">
      <v>1114</v>
    </nc>
  </rcc>
  <rcc rId="10725" sId="1">
    <oc r="A1465">
      <v>1125</v>
    </oc>
    <nc r="A1465">
      <v>1115</v>
    </nc>
  </rcc>
  <rcc rId="10726" sId="1">
    <oc r="A1466">
      <v>1126</v>
    </oc>
    <nc r="A1466">
      <v>1116</v>
    </nc>
  </rcc>
  <rcc rId="10727" sId="1">
    <oc r="A1467">
      <v>1127</v>
    </oc>
    <nc r="A1467">
      <v>1117</v>
    </nc>
  </rcc>
  <rcc rId="10728" sId="1">
    <oc r="A1468">
      <v>1128</v>
    </oc>
    <nc r="A1468">
      <v>1118</v>
    </nc>
  </rcc>
  <rcc rId="10729" sId="1">
    <oc r="A1482">
      <v>1129</v>
    </oc>
    <nc r="A1482">
      <v>1119</v>
    </nc>
  </rcc>
  <rcc rId="10730" sId="1">
    <oc r="A1483">
      <v>1130</v>
    </oc>
    <nc r="A1483">
      <v>1120</v>
    </nc>
  </rcc>
  <rcc rId="10731" sId="1">
    <oc r="A1484">
      <v>1131</v>
    </oc>
    <nc r="A1484">
      <v>1121</v>
    </nc>
  </rcc>
  <rcc rId="10732" sId="1">
    <oc r="A1485">
      <v>1132</v>
    </oc>
    <nc r="A1485">
      <v>1122</v>
    </nc>
  </rcc>
  <rcc rId="10733" sId="1">
    <oc r="A1486">
      <v>1133</v>
    </oc>
    <nc r="A1486">
      <v>1123</v>
    </nc>
  </rcc>
  <rcc rId="10734" sId="1">
    <oc r="A1487">
      <v>1134</v>
    </oc>
    <nc r="A1487">
      <v>1124</v>
    </nc>
  </rcc>
  <rcc rId="10735" sId="1">
    <oc r="A1488">
      <v>1135</v>
    </oc>
    <nc r="A1488">
      <v>1125</v>
    </nc>
  </rcc>
  <rcc rId="10736" sId="1">
    <oc r="A1506">
      <v>1136</v>
    </oc>
    <nc r="A1506">
      <v>1126</v>
    </nc>
  </rcc>
  <rcc rId="10737" sId="1">
    <oc r="A1507">
      <v>1137</v>
    </oc>
    <nc r="A1507">
      <v>1127</v>
    </nc>
  </rcc>
  <rcc rId="10738" sId="1">
    <oc r="A1508">
      <v>1138</v>
    </oc>
    <nc r="A1508">
      <v>1128</v>
    </nc>
  </rcc>
  <rcc rId="10739" sId="1">
    <oc r="A1509">
      <v>1139</v>
    </oc>
    <nc r="A1509">
      <v>1129</v>
    </nc>
  </rcc>
  <rcc rId="10740" sId="1">
    <oc r="A1510">
      <v>1140</v>
    </oc>
    <nc r="A1510">
      <v>1130</v>
    </nc>
  </rcc>
  <rcc rId="10741" sId="1">
    <oc r="A1511">
      <v>1141</v>
    </oc>
    <nc r="A1511">
      <v>1131</v>
    </nc>
  </rcc>
  <rcc rId="10742" sId="1">
    <oc r="A1525">
      <v>1142</v>
    </oc>
    <nc r="A1525">
      <v>1132</v>
    </nc>
  </rcc>
  <rcc rId="10743" sId="1">
    <oc r="A1526">
      <v>1143</v>
    </oc>
    <nc r="A1526">
      <v>1133</v>
    </nc>
  </rcc>
  <rcc rId="10744" sId="1">
    <oc r="A1527">
      <v>1144</v>
    </oc>
    <nc r="A1527">
      <v>1134</v>
    </nc>
  </rcc>
  <rcc rId="10745" sId="1">
    <oc r="A1528">
      <v>1145</v>
    </oc>
    <nc r="A1528">
      <v>1135</v>
    </nc>
  </rcc>
  <rcc rId="10746" sId="1">
    <oc r="A1529">
      <v>1146</v>
    </oc>
    <nc r="A1529">
      <v>1136</v>
    </nc>
  </rcc>
  <rcc rId="10747" sId="1">
    <oc r="A1530">
      <v>1147</v>
    </oc>
    <nc r="A1530">
      <v>1137</v>
    </nc>
  </rcc>
  <rcc rId="10748" sId="1">
    <oc r="A1531">
      <v>1148</v>
    </oc>
    <nc r="A1531">
      <v>1138</v>
    </nc>
  </rcc>
  <rcc rId="10749" sId="1">
    <oc r="A2285">
      <v>1149</v>
    </oc>
    <nc r="A2285">
      <v>1139</v>
    </nc>
  </rcc>
  <rcc rId="10750" sId="1">
    <oc r="A2286">
      <v>1150</v>
    </oc>
    <nc r="A2286">
      <v>1140</v>
    </nc>
  </rcc>
  <rcc rId="10751" sId="1">
    <oc r="A2287">
      <v>1151</v>
    </oc>
    <nc r="A2287">
      <v>1141</v>
    </nc>
  </rcc>
  <rcc rId="10752" sId="1">
    <oc r="A2288">
      <v>1152</v>
    </oc>
    <nc r="A2288">
      <v>1142</v>
    </nc>
  </rcc>
  <rcc rId="10753" sId="1">
    <oc r="A2289">
      <v>1153</v>
    </oc>
    <nc r="A2289">
      <v>1143</v>
    </nc>
  </rcc>
  <rcc rId="10754" sId="1">
    <oc r="A2290">
      <v>1154</v>
    </oc>
    <nc r="A2290">
      <v>1144</v>
    </nc>
  </rcc>
  <rcc rId="10755" sId="1">
    <oc r="A2291">
      <v>1155</v>
    </oc>
    <nc r="A2291">
      <v>1145</v>
    </nc>
  </rcc>
  <rcc rId="10756" sId="1">
    <oc r="A2310">
      <v>1156</v>
    </oc>
    <nc r="A2310">
      <v>1146</v>
    </nc>
  </rcc>
  <rcc rId="10757" sId="1">
    <oc r="A2311">
      <v>1157</v>
    </oc>
    <nc r="A2311">
      <v>1147</v>
    </nc>
  </rcc>
  <rcc rId="10758" sId="1">
    <oc r="A2312">
      <v>1158</v>
    </oc>
    <nc r="A2312">
      <v>1148</v>
    </nc>
  </rcc>
  <rcc rId="10759" sId="1">
    <oc r="A841">
      <v>1159</v>
    </oc>
    <nc r="A841">
      <v>1149</v>
    </nc>
  </rcc>
  <rcc rId="10760" sId="1">
    <oc r="A2158">
      <v>1160</v>
    </oc>
    <nc r="A2158">
      <v>1150</v>
    </nc>
  </rcc>
  <rcc rId="10761" sId="1">
    <oc r="A934">
      <v>1161</v>
    </oc>
    <nc r="A934">
      <v>1151</v>
    </nc>
  </rcc>
  <rcc rId="10762" sId="1">
    <oc r="A1926">
      <v>1162</v>
    </oc>
    <nc r="A1926">
      <v>1152</v>
    </nc>
  </rcc>
  <rcc rId="10763" sId="1">
    <oc r="A1537">
      <v>1163</v>
    </oc>
    <nc r="A1537">
      <v>1153</v>
    </nc>
  </rcc>
  <rcc rId="10764" sId="1">
    <oc r="A770">
      <v>1164</v>
    </oc>
    <nc r="A770">
      <v>1154</v>
    </nc>
  </rcc>
  <rcc rId="10765" sId="1">
    <oc r="A1074">
      <v>1165</v>
    </oc>
    <nc r="A1074">
      <v>1155</v>
    </nc>
  </rcc>
  <rcc rId="10766" sId="1">
    <oc r="A2624">
      <v>1166</v>
    </oc>
    <nc r="A2624">
      <v>1156</v>
    </nc>
  </rcc>
  <rcc rId="10767" sId="1">
    <oc r="A3631">
      <v>1167</v>
    </oc>
    <nc r="A3631">
      <v>1157</v>
    </nc>
  </rcc>
  <rcc rId="10768" sId="1">
    <oc r="A2487">
      <v>1168</v>
    </oc>
    <nc r="A2487">
      <v>1158</v>
    </nc>
  </rcc>
  <rcc rId="10769" sId="1">
    <oc r="A708">
      <v>1169</v>
    </oc>
    <nc r="A708">
      <v>1159</v>
    </nc>
  </rcc>
  <rcc rId="10770" sId="1">
    <oc r="A2150">
      <v>1170</v>
    </oc>
    <nc r="A2150">
      <v>1160</v>
    </nc>
  </rcc>
  <rcc rId="10771" sId="1">
    <oc r="A69">
      <v>1171</v>
    </oc>
    <nc r="A69">
      <v>1161</v>
    </nc>
  </rcc>
  <rcc rId="10772" sId="1">
    <oc r="A1575">
      <v>1172</v>
    </oc>
    <nc r="A1575">
      <v>1162</v>
    </nc>
  </rcc>
  <rcc rId="10773" sId="1">
    <oc r="A1842">
      <v>1173</v>
    </oc>
    <nc r="A1842">
      <v>1163</v>
    </nc>
  </rcc>
  <rcc rId="10774" sId="1">
    <oc r="A616">
      <v>1174</v>
    </oc>
    <nc r="A616">
      <v>1164</v>
    </nc>
  </rcc>
  <rcc rId="10775" sId="1">
    <oc r="A3503">
      <v>1175</v>
    </oc>
    <nc r="A3503">
      <v>1165</v>
    </nc>
  </rcc>
  <rcc rId="10776" sId="1">
    <oc r="A896">
      <v>1176</v>
    </oc>
    <nc r="A896">
      <v>1166</v>
    </nc>
  </rcc>
  <rcc rId="10777" sId="1">
    <oc r="A3025">
      <v>1177</v>
    </oc>
    <nc r="A3025">
      <v>1167</v>
    </nc>
  </rcc>
  <rcc rId="10778" sId="1">
    <oc r="A458">
      <v>1178</v>
    </oc>
    <nc r="A458">
      <v>1168</v>
    </nc>
  </rcc>
  <rcc rId="10779" sId="1">
    <oc r="A3191">
      <v>1179</v>
    </oc>
    <nc r="A3191">
      <v>1169</v>
    </nc>
  </rcc>
  <rcc rId="10780" sId="1">
    <oc r="A2733">
      <v>1180</v>
    </oc>
    <nc r="A2733">
      <v>1170</v>
    </nc>
  </rcc>
  <rcc rId="10781" sId="1">
    <oc r="A2736">
      <v>1181</v>
    </oc>
    <nc r="A2736">
      <v>1171</v>
    </nc>
  </rcc>
  <rcc rId="10782" sId="1">
    <oc r="A2850">
      <v>1182</v>
    </oc>
    <nc r="A2850">
      <v>1172</v>
    </nc>
  </rcc>
  <rcc rId="10783" sId="1">
    <oc r="A291">
      <v>1183</v>
    </oc>
    <nc r="A291">
      <v>1173</v>
    </nc>
  </rcc>
  <rcc rId="10784" sId="1">
    <oc r="A3376">
      <v>1184</v>
    </oc>
    <nc r="A3376">
      <v>1174</v>
    </nc>
  </rcc>
  <rcc rId="10785" sId="1">
    <oc r="A753">
      <v>1185</v>
    </oc>
    <nc r="A753">
      <v>1175</v>
    </nc>
  </rcc>
  <rcc rId="10786" sId="1">
    <oc r="A1035">
      <v>1186</v>
    </oc>
    <nc r="A1035">
      <v>1176</v>
    </nc>
  </rcc>
  <rcc rId="10787" sId="1">
    <oc r="A2455">
      <v>1187</v>
    </oc>
    <nc r="A2455">
      <v>1177</v>
    </nc>
  </rcc>
  <rcc rId="10788" sId="1">
    <oc r="A1640">
      <v>1188</v>
    </oc>
    <nc r="A1640">
      <v>1178</v>
    </nc>
  </rcc>
  <rcc rId="10789" sId="1">
    <oc r="A3424">
      <v>1189</v>
    </oc>
    <nc r="A3424">
      <v>1179</v>
    </nc>
  </rcc>
  <rcc rId="10790" sId="1">
    <oc r="A1533">
      <v>1190</v>
    </oc>
    <nc r="A1533">
      <v>1180</v>
    </nc>
  </rcc>
  <rcc rId="10791" sId="1">
    <oc r="A574">
      <v>1191</v>
    </oc>
    <nc r="A574">
      <v>1181</v>
    </nc>
  </rcc>
  <rcc rId="10792" sId="1">
    <oc r="A544">
      <v>1192</v>
    </oc>
    <nc r="A544">
      <v>1182</v>
    </nc>
  </rcc>
  <rcc rId="10793" sId="1">
    <oc r="A554">
      <v>1193</v>
    </oc>
    <nc r="A554">
      <v>1183</v>
    </nc>
  </rcc>
  <rcc rId="10794" sId="1">
    <oc r="A559">
      <v>1194</v>
    </oc>
    <nc r="A559">
      <v>1184</v>
    </nc>
  </rcc>
  <rcc rId="10795" sId="1">
    <oc r="A560">
      <v>1195</v>
    </oc>
    <nc r="A560">
      <v>1185</v>
    </nc>
  </rcc>
  <rcc rId="10796" sId="1">
    <oc r="A1845">
      <v>1196</v>
    </oc>
    <nc r="A1845">
      <v>1186</v>
    </nc>
  </rcc>
  <rcc rId="10797" sId="1">
    <oc r="A3218">
      <v>1197</v>
    </oc>
    <nc r="A3218">
      <v>1187</v>
    </nc>
  </rcc>
  <rcc rId="10798" sId="1">
    <oc r="A1915">
      <v>1198</v>
    </oc>
    <nc r="A1915">
      <v>1188</v>
    </nc>
  </rcc>
  <rcc rId="10799" sId="1">
    <oc r="A43">
      <v>1199</v>
    </oc>
    <nc r="A43">
      <v>1189</v>
    </nc>
  </rcc>
  <rcc rId="10800" sId="1">
    <oc r="A60">
      <v>1200</v>
    </oc>
    <nc r="A60">
      <v>1190</v>
    </nc>
  </rcc>
  <rcc rId="10801" sId="1">
    <oc r="A474">
      <v>1201</v>
    </oc>
    <nc r="A474">
      <v>1191</v>
    </nc>
  </rcc>
  <rcc rId="10802" sId="1">
    <oc r="A1571">
      <v>1202</v>
    </oc>
    <nc r="A1571">
      <v>1192</v>
    </nc>
  </rcc>
  <rcc rId="10803" sId="1">
    <oc r="A3454">
      <v>1203</v>
    </oc>
    <nc r="A3454">
      <v>1193</v>
    </nc>
  </rcc>
  <rcc rId="10804" sId="1">
    <oc r="A153">
      <v>1204</v>
    </oc>
    <nc r="A153">
      <v>1194</v>
    </nc>
  </rcc>
  <rcc rId="10805" sId="1">
    <oc r="A828">
      <v>1205</v>
    </oc>
    <nc r="A828">
      <v>1195</v>
    </nc>
  </rcc>
  <rcc rId="10806" sId="1">
    <oc r="A3533">
      <v>1206</v>
    </oc>
    <nc r="A3533">
      <v>1196</v>
    </nc>
  </rcc>
  <rcc rId="10807" sId="1">
    <oc r="A819">
      <v>1207</v>
    </oc>
    <nc r="A819">
      <v>1197</v>
    </nc>
  </rcc>
  <rcc rId="10808" sId="1">
    <oc r="A2917">
      <v>1208</v>
    </oc>
    <nc r="A2917">
      <v>1198</v>
    </nc>
  </rcc>
  <rcc rId="10809" sId="1">
    <oc r="A2508">
      <v>1209</v>
    </oc>
    <nc r="A2508">
      <v>1199</v>
    </nc>
  </rcc>
  <rcc rId="10810" sId="1">
    <oc r="A1117">
      <v>1210</v>
    </oc>
    <nc r="A1117">
      <v>1200</v>
    </nc>
  </rcc>
  <rcc rId="10811" sId="1">
    <oc r="A1121">
      <v>1211</v>
    </oc>
    <nc r="A1121">
      <v>1201</v>
    </nc>
  </rcc>
  <rcc rId="10812" sId="1">
    <oc r="A303">
      <v>1212</v>
    </oc>
    <nc r="A303">
      <v>1202</v>
    </nc>
  </rcc>
  <rcc rId="10813" sId="1">
    <oc r="A2965">
      <v>1213</v>
    </oc>
    <nc r="A2965">
      <v>1203</v>
    </nc>
  </rcc>
  <rcc rId="10814" sId="1">
    <oc r="A2186">
      <v>1214</v>
    </oc>
    <nc r="A2186">
      <v>1204</v>
    </nc>
  </rcc>
  <rcc rId="10815" sId="1">
    <oc r="A3118">
      <v>1215</v>
    </oc>
    <nc r="A3118">
      <v>1205</v>
    </nc>
  </rcc>
  <rcc rId="10816" sId="1">
    <oc r="A3213">
      <v>1216</v>
    </oc>
    <nc r="A3213">
      <v>1206</v>
    </nc>
  </rcc>
  <rcc rId="10817" sId="1">
    <oc r="A1659">
      <v>1217</v>
    </oc>
    <nc r="A1659">
      <v>1207</v>
    </nc>
  </rcc>
  <rcc rId="10818" sId="1">
    <oc r="A171">
      <v>1218</v>
    </oc>
    <nc r="A171">
      <v>1208</v>
    </nc>
  </rcc>
  <rcc rId="10819" sId="1">
    <oc r="A2795">
      <v>1219</v>
    </oc>
    <nc r="A2795">
      <v>1209</v>
    </nc>
  </rcc>
  <rcc rId="10820" sId="1">
    <oc r="A2834">
      <v>1220</v>
    </oc>
    <nc r="A2834">
      <v>1210</v>
    </nc>
  </rcc>
  <rcc rId="10821" sId="1">
    <oc r="A3275">
      <v>1221</v>
    </oc>
    <nc r="A3275">
      <v>1211</v>
    </nc>
  </rcc>
  <rcc rId="10822" sId="1">
    <oc r="A3628">
      <v>1222</v>
    </oc>
    <nc r="A3628">
      <v>1212</v>
    </nc>
  </rcc>
  <rcc rId="10823" sId="1">
    <oc r="A725">
      <v>1223</v>
    </oc>
    <nc r="A725">
      <v>1213</v>
    </nc>
  </rcc>
  <rcc rId="10824" sId="1">
    <oc r="A1089">
      <v>1224</v>
    </oc>
    <nc r="A1089">
      <v>1214</v>
    </nc>
  </rcc>
  <rcc rId="10825" sId="1">
    <oc r="A2838">
      <v>1225</v>
    </oc>
    <nc r="A2838">
      <v>1215</v>
    </nc>
  </rcc>
  <rcc rId="10826" sId="1">
    <oc r="A3053">
      <v>1226</v>
    </oc>
    <nc r="A3053">
      <v>1216</v>
    </nc>
  </rcc>
  <rcc rId="10827" sId="1">
    <oc r="A1492">
      <v>1227</v>
    </oc>
    <nc r="A1492">
      <v>1217</v>
    </nc>
  </rcc>
  <rcc rId="10828" sId="1">
    <oc r="A2578">
      <v>1228</v>
    </oc>
    <nc r="A2578">
      <v>1218</v>
    </nc>
  </rcc>
  <rcc rId="10829" sId="1">
    <oc r="A3551">
      <v>1229</v>
    </oc>
    <nc r="A3551">
      <v>1219</v>
    </nc>
  </rcc>
  <rcc rId="10830" sId="1">
    <oc r="A2450">
      <v>1230</v>
    </oc>
    <nc r="A2450">
      <v>1220</v>
    </nc>
  </rcc>
  <rcc rId="10831" sId="1">
    <oc r="A402">
      <v>1231</v>
    </oc>
    <nc r="A402">
      <v>1221</v>
    </nc>
  </rcc>
  <rcc rId="10832" sId="1">
    <oc r="A437">
      <v>1232</v>
    </oc>
    <nc r="A437">
      <v>1222</v>
    </nc>
  </rcc>
  <rcc rId="10833" sId="1">
    <oc r="A1602">
      <v>1233</v>
    </oc>
    <nc r="A1602">
      <v>1223</v>
    </nc>
  </rcc>
  <rcc rId="10834" sId="1">
    <oc r="A2832">
      <v>1234</v>
    </oc>
    <nc r="A2832">
      <v>1224</v>
    </nc>
  </rcc>
  <rcc rId="10835" sId="1">
    <oc r="A1604">
      <v>1235</v>
    </oc>
    <nc r="A1604">
      <v>1225</v>
    </nc>
  </rcc>
  <rcc rId="10836" sId="1">
    <oc r="A1624">
      <v>1236</v>
    </oc>
    <nc r="A1624">
      <v>1226</v>
    </nc>
  </rcc>
  <rcc rId="10837" sId="1">
    <oc r="A1625">
      <v>1237</v>
    </oc>
    <nc r="A1625">
      <v>1227</v>
    </nc>
  </rcc>
  <rcc rId="10838" sId="1">
    <oc r="A1184">
      <v>1238</v>
    </oc>
    <nc r="A1184">
      <v>1228</v>
    </nc>
  </rcc>
  <rcc rId="10839" sId="1">
    <oc r="A3342">
      <v>1239</v>
    </oc>
    <nc r="A3342">
      <v>1229</v>
    </nc>
  </rcc>
  <rcc rId="10840" sId="1">
    <oc r="A3615">
      <v>1240</v>
    </oc>
    <nc r="A3615">
      <v>1230</v>
    </nc>
  </rcc>
  <rcc rId="10841" sId="1">
    <oc r="A3377">
      <v>1241</v>
    </oc>
    <nc r="A3377">
      <v>1231</v>
    </nc>
  </rcc>
  <rcc rId="10842" sId="1">
    <oc r="A2812">
      <v>1242</v>
    </oc>
    <nc r="A2812">
      <v>1232</v>
    </nc>
  </rcc>
  <rcc rId="10843" sId="1">
    <oc r="A3378">
      <v>1243</v>
    </oc>
    <nc r="A3378">
      <v>1233</v>
    </nc>
  </rcc>
  <rcc rId="10844" sId="1">
    <oc r="A1459">
      <v>1244</v>
    </oc>
    <nc r="A1459">
      <v>1234</v>
    </nc>
  </rcc>
  <rcc rId="10845" sId="1">
    <oc r="A2920">
      <v>1245</v>
    </oc>
    <nc r="A2920">
      <v>1235</v>
    </nc>
  </rcc>
  <rcc rId="10846" sId="1">
    <oc r="A1400">
      <v>1246</v>
    </oc>
    <nc r="A1400">
      <v>1236</v>
    </nc>
  </rcc>
  <rcc rId="10847" sId="1">
    <oc r="A1373">
      <v>1247</v>
    </oc>
    <nc r="A1373">
      <v>1237</v>
    </nc>
  </rcc>
  <rcc rId="10848" sId="1">
    <oc r="A1471">
      <v>1248</v>
    </oc>
    <nc r="A1471">
      <v>1238</v>
    </nc>
  </rcc>
  <rcc rId="10849" sId="1">
    <oc r="A2378">
      <v>1249</v>
    </oc>
    <nc r="A2378">
      <v>1239</v>
    </nc>
  </rcc>
  <rcc rId="10850" sId="1">
    <oc r="A2815">
      <v>1250</v>
    </oc>
    <nc r="A2815">
      <v>1240</v>
    </nc>
  </rcc>
  <rcc rId="10851" sId="1">
    <oc r="A2078">
      <v>1251</v>
    </oc>
    <nc r="A2078">
      <v>1241</v>
    </nc>
  </rcc>
  <rcc rId="10852" sId="1">
    <oc r="A552">
      <v>1252</v>
    </oc>
    <nc r="A552">
      <v>1242</v>
    </nc>
  </rcc>
  <rcc rId="10853" sId="1">
    <oc r="A553">
      <v>1253</v>
    </oc>
    <nc r="A553">
      <v>1243</v>
    </nc>
  </rcc>
  <rcc rId="10854" sId="1">
    <oc r="A1298">
      <v>1254</v>
    </oc>
    <nc r="A1298">
      <v>1244</v>
    </nc>
  </rcc>
  <rcc rId="10855" sId="1">
    <oc r="A965">
      <v>1255</v>
    </oc>
    <nc r="A965">
      <v>1245</v>
    </nc>
  </rcc>
  <rcc rId="10856" sId="1">
    <oc r="A1011">
      <v>1256</v>
    </oc>
    <nc r="A1011">
      <v>1246</v>
    </nc>
  </rcc>
  <rcc rId="10857" sId="1">
    <oc r="A2916">
      <v>1257</v>
    </oc>
    <nc r="A2916">
      <v>1247</v>
    </nc>
  </rcc>
  <rcc rId="10858" sId="1">
    <oc r="A3592">
      <v>1258</v>
    </oc>
    <nc r="A3592">
      <v>1248</v>
    </nc>
  </rcc>
  <rcc rId="10859" sId="1">
    <oc r="A281">
      <v>1259</v>
    </oc>
    <nc r="A281">
      <v>1249</v>
    </nc>
  </rcc>
  <rcc rId="10860" sId="1">
    <oc r="A287">
      <v>1260</v>
    </oc>
    <nc r="A287">
      <v>1250</v>
    </nc>
  </rcc>
  <rcc rId="10861" sId="1">
    <oc r="A3272">
      <v>1261</v>
    </oc>
    <nc r="A3272">
      <v>1251</v>
    </nc>
  </rcc>
  <rcc rId="10862" sId="1">
    <oc r="A895">
      <v>1262</v>
    </oc>
    <nc r="A895">
      <v>1252</v>
    </nc>
  </rcc>
  <rcc rId="10863" sId="1">
    <oc r="A1106">
      <v>1263</v>
    </oc>
    <nc r="A1106">
      <v>1253</v>
    </nc>
  </rcc>
  <rcc rId="10864" sId="1">
    <oc r="A1139">
      <v>1264</v>
    </oc>
    <nc r="A1139">
      <v>1254</v>
    </nc>
  </rcc>
  <rcc rId="10865" sId="1">
    <oc r="A1140">
      <v>1265</v>
    </oc>
    <nc r="A1140">
      <v>1255</v>
    </nc>
  </rcc>
  <rcc rId="10866" sId="1">
    <oc r="A1141">
      <v>1266</v>
    </oc>
    <nc r="A1141">
      <v>1256</v>
    </nc>
  </rcc>
  <rcc rId="10867" sId="1">
    <oc r="A513">
      <v>1267</v>
    </oc>
    <nc r="A513">
      <v>1257</v>
    </nc>
  </rcc>
  <rcc rId="10868" sId="1">
    <oc r="A1403">
      <v>1268</v>
    </oc>
    <nc r="A1403">
      <v>1258</v>
    </nc>
  </rcc>
  <rcc rId="10869" sId="1">
    <oc r="A3198">
      <v>1269</v>
    </oc>
    <nc r="A3198">
      <v>1259</v>
    </nc>
  </rcc>
  <rcc rId="10870" sId="1">
    <oc r="A3405">
      <v>1270</v>
    </oc>
    <nc r="A3405">
      <v>1260</v>
    </nc>
  </rcc>
  <rcc rId="10871" sId="1">
    <oc r="A294">
      <v>1271</v>
    </oc>
    <nc r="A294">
      <v>1261</v>
    </nc>
  </rcc>
  <rcc rId="10872" sId="1">
    <oc r="A1937">
      <v>1272</v>
    </oc>
    <nc r="A1937">
      <v>1262</v>
    </nc>
  </rcc>
  <rcc rId="10873" sId="1">
    <oc r="A3362">
      <v>1273</v>
    </oc>
    <nc r="A3362">
      <v>1263</v>
    </nc>
  </rcc>
  <rcc rId="10874" sId="1">
    <oc r="A2258">
      <v>1274</v>
    </oc>
    <nc r="A2258">
      <v>1264</v>
    </nc>
  </rcc>
  <rcc rId="10875" sId="1">
    <oc r="A3406">
      <v>1275</v>
    </oc>
    <nc r="A3406">
      <v>1265</v>
    </nc>
  </rcc>
  <rcc rId="10876" sId="1">
    <oc r="A2950">
      <v>1276</v>
    </oc>
    <nc r="A2950">
      <v>1266</v>
    </nc>
  </rcc>
  <rcc rId="10877" sId="1">
    <oc r="A1557">
      <v>1277</v>
    </oc>
    <nc r="A1557">
      <v>1267</v>
    </nc>
  </rcc>
  <rcc rId="10878" sId="1">
    <oc r="A1558">
      <v>1278</v>
    </oc>
    <nc r="A1558">
      <v>1268</v>
    </nc>
  </rcc>
  <rcc rId="10879" sId="1">
    <oc r="A3150">
      <v>1279</v>
    </oc>
    <nc r="A3150">
      <v>1269</v>
    </nc>
  </rcc>
  <rcc rId="10880" sId="1">
    <oc r="A54">
      <v>1280</v>
    </oc>
    <nc r="A54">
      <v>1270</v>
    </nc>
  </rcc>
  <rcc rId="10881" sId="1">
    <oc r="A1970">
      <v>1281</v>
    </oc>
    <nc r="A1970">
      <v>1271</v>
    </nc>
  </rcc>
  <rcc rId="10882" sId="1">
    <oc r="A398">
      <v>1282</v>
    </oc>
    <nc r="A398">
      <v>1272</v>
    </nc>
  </rcc>
  <rcc rId="10883" sId="1">
    <oc r="A442">
      <v>1283</v>
    </oc>
    <nc r="A442">
      <v>1273</v>
    </nc>
  </rcc>
  <rcc rId="10884" sId="1">
    <oc r="A503">
      <v>1284</v>
    </oc>
    <nc r="A503">
      <v>1274</v>
    </nc>
  </rcc>
  <rcc rId="10885" sId="1">
    <oc r="A3608">
      <v>1285</v>
    </oc>
    <nc r="A3608">
      <v>1275</v>
    </nc>
  </rcc>
  <rcc rId="10886" sId="1">
    <oc r="A1881">
      <v>1286</v>
    </oc>
    <nc r="A1881">
      <v>1276</v>
    </nc>
  </rcc>
  <rcc rId="10887" sId="1">
    <oc r="A1898">
      <v>1287</v>
    </oc>
    <nc r="A1898">
      <v>1277</v>
    </nc>
  </rcc>
  <rcc rId="10888" sId="1">
    <oc r="A2874">
      <v>1288</v>
    </oc>
    <nc r="A2874">
      <v>1278</v>
    </nc>
  </rcc>
  <rcc rId="10889" sId="1">
    <oc r="A1391">
      <v>1289</v>
    </oc>
    <nc r="A1391">
      <v>1279</v>
    </nc>
  </rcc>
  <rcc rId="10890" sId="1">
    <oc r="A451">
      <v>1290</v>
    </oc>
    <nc r="A451">
      <v>1280</v>
    </nc>
  </rcc>
  <rcc rId="10891" sId="1">
    <oc r="A246">
      <v>1291</v>
    </oc>
    <nc r="A246">
      <v>1281</v>
    </nc>
  </rcc>
  <rcc rId="10892" sId="1">
    <oc r="A501">
      <v>1292</v>
    </oc>
    <nc r="A501">
      <v>1282</v>
    </nc>
  </rcc>
  <rcc rId="10893" sId="1">
    <oc r="A919">
      <v>1293</v>
    </oc>
    <nc r="A919">
      <v>1283</v>
    </nc>
  </rcc>
  <rcc rId="10894" sId="1">
    <oc r="A1673">
      <v>1294</v>
    </oc>
    <nc r="A1673">
      <v>1284</v>
    </nc>
  </rcc>
  <rcc rId="10895" sId="1">
    <oc r="A3368">
      <v>1295</v>
    </oc>
    <nc r="A3368">
      <v>1285</v>
    </nc>
  </rcc>
  <rcc rId="10896" sId="1">
    <oc r="A3426">
      <v>1296</v>
    </oc>
    <nc r="A3426">
      <v>1286</v>
    </nc>
  </rcc>
  <rcc rId="10897" sId="1">
    <oc r="A1995">
      <v>1297</v>
    </oc>
    <nc r="A1995">
      <v>1287</v>
    </nc>
  </rcc>
  <rcc rId="10898" sId="1">
    <oc r="A2138">
      <v>1298</v>
    </oc>
    <nc r="A2138">
      <v>1288</v>
    </nc>
  </rcc>
  <rcc rId="10899" sId="1">
    <oc r="A2551">
      <v>1299</v>
    </oc>
    <nc r="A2551">
      <v>1289</v>
    </nc>
  </rcc>
  <rcc rId="10900" sId="1">
    <oc r="A1990">
      <v>1300</v>
    </oc>
    <nc r="A1990">
      <v>1290</v>
    </nc>
  </rcc>
  <rcc rId="10901" sId="1">
    <oc r="A1991">
      <v>1301</v>
    </oc>
    <nc r="A1991">
      <v>1291</v>
    </nc>
  </rcc>
  <rcc rId="10902" sId="1">
    <oc r="A1474">
      <v>1302</v>
    </oc>
    <nc r="A1474">
      <v>1292</v>
    </nc>
  </rcc>
  <rcc rId="10903" sId="1">
    <oc r="A3446">
      <v>1303</v>
    </oc>
    <nc r="A3446">
      <v>1293</v>
    </nc>
  </rcc>
  <rcc rId="10904" sId="1">
    <oc r="A644">
      <v>1304</v>
    </oc>
    <nc r="A644">
      <v>1294</v>
    </nc>
  </rcc>
  <rcc rId="10905" sId="1">
    <oc r="A1436">
      <v>1305</v>
    </oc>
    <nc r="A1436">
      <v>1295</v>
    </nc>
  </rcc>
  <rcc rId="10906" sId="1">
    <oc r="A350">
      <v>1306</v>
    </oc>
    <nc r="A350">
      <v>1296</v>
    </nc>
  </rcc>
  <rcc rId="10907" sId="1">
    <oc r="A359">
      <v>1307</v>
    </oc>
    <nc r="A359">
      <v>1297</v>
    </nc>
  </rcc>
  <rcc rId="10908" sId="1">
    <oc r="A361">
      <v>1308</v>
    </oc>
    <nc r="A361">
      <v>1298</v>
    </nc>
  </rcc>
  <rcc rId="10909" sId="1">
    <oc r="A362">
      <v>1309</v>
    </oc>
    <nc r="A362">
      <v>1299</v>
    </nc>
  </rcc>
  <rcc rId="10910" sId="1">
    <oc r="A364">
      <v>1310</v>
    </oc>
    <nc r="A364">
      <v>1300</v>
    </nc>
  </rcc>
  <rcc rId="10911" sId="1">
    <oc r="A414">
      <v>1311</v>
    </oc>
    <nc r="A414">
      <v>1301</v>
    </nc>
  </rcc>
  <rcc rId="10912" sId="1">
    <oc r="A1648">
      <v>1312</v>
    </oc>
    <nc r="A1648">
      <v>1302</v>
    </nc>
  </rcc>
  <rcc rId="10913" sId="1">
    <oc r="A1667">
      <v>1313</v>
    </oc>
    <nc r="A1667">
      <v>1303</v>
    </nc>
  </rcc>
  <rcc rId="10914" sId="1">
    <oc r="A621">
      <v>1314</v>
    </oc>
    <nc r="A621">
      <v>1304</v>
    </nc>
  </rcc>
  <rcc rId="10915" sId="1">
    <oc r="A3534">
      <v>1315</v>
    </oc>
    <nc r="A3534">
      <v>1305</v>
    </nc>
  </rcc>
  <rcc rId="10916" sId="1">
    <oc r="A3241">
      <v>1316</v>
    </oc>
    <nc r="A3241">
      <v>1306</v>
    </nc>
  </rcc>
  <rcc rId="10917" sId="1">
    <oc r="A448">
      <v>1317</v>
    </oc>
    <nc r="A448">
      <v>1307</v>
    </nc>
  </rcc>
  <rcc rId="10918" sId="1">
    <oc r="A1124">
      <v>1318</v>
    </oc>
    <nc r="A1124">
      <v>1308</v>
    </nc>
  </rcc>
  <rcc rId="10919" sId="1">
    <oc r="A1996">
      <v>1319</v>
    </oc>
    <nc r="A1996">
      <v>1309</v>
    </nc>
  </rcc>
  <rcc rId="10920" sId="1">
    <oc r="A40">
      <v>1320</v>
    </oc>
    <nc r="A40">
      <v>1310</v>
    </nc>
  </rcc>
  <rcc rId="10921" sId="1">
    <oc r="A1376">
      <v>1321</v>
    </oc>
    <nc r="A1376">
      <v>1311</v>
    </nc>
  </rcc>
  <rcc rId="10922" sId="1">
    <oc r="A1831">
      <v>1322</v>
    </oc>
    <nc r="A1831">
      <v>1312</v>
    </nc>
  </rcc>
  <rcc rId="10923" sId="1">
    <oc r="A1801">
      <v>1323</v>
    </oc>
    <nc r="A1801">
      <v>1313</v>
    </nc>
  </rcc>
  <rcc rId="10924" sId="1">
    <oc r="A2645">
      <v>1324</v>
    </oc>
    <nc r="A2645">
      <v>1314</v>
    </nc>
  </rcc>
  <rcc rId="10925" sId="1">
    <oc r="A450">
      <v>1325</v>
    </oc>
    <nc r="A450">
      <v>1315</v>
    </nc>
  </rcc>
  <rcc rId="10926" sId="1">
    <oc r="A1134">
      <v>1326</v>
    </oc>
    <nc r="A1134">
      <v>1316</v>
    </nc>
  </rcc>
  <rcc rId="10927" sId="1">
    <oc r="A1135">
      <v>1327</v>
    </oc>
    <nc r="A1135">
      <v>1317</v>
    </nc>
  </rcc>
  <rcc rId="10928" sId="1">
    <oc r="A3539">
      <v>1328</v>
    </oc>
    <nc r="A3539">
      <v>1318</v>
    </nc>
  </rcc>
  <rcc rId="10929" sId="1">
    <oc r="A654">
      <v>1329</v>
    </oc>
    <nc r="A654">
      <v>1319</v>
    </nc>
  </rcc>
  <rcc rId="10930" sId="1">
    <oc r="A2237">
      <v>1330</v>
    </oc>
    <nc r="A2237">
      <v>1320</v>
    </nc>
  </rcc>
  <rcc rId="10931" sId="1">
    <oc r="A2385">
      <v>1331</v>
    </oc>
    <nc r="A2385">
      <v>1321</v>
    </nc>
  </rcc>
  <rcc rId="10932" sId="1">
    <oc r="A564">
      <v>1332</v>
    </oc>
    <nc r="A564">
      <v>1322</v>
    </nc>
  </rcc>
  <rcc rId="10933" sId="1">
    <oc r="A1252">
      <v>1333</v>
    </oc>
    <nc r="A1252">
      <v>1323</v>
    </nc>
  </rcc>
  <rcc rId="10934" sId="1">
    <oc r="A1949">
      <v>1334</v>
    </oc>
    <nc r="A1949">
      <v>1324</v>
    </nc>
  </rcc>
  <rcc rId="10935" sId="1">
    <oc r="A3438">
      <v>1335</v>
    </oc>
    <nc r="A3438">
      <v>1325</v>
    </nc>
  </rcc>
  <rcc rId="10936" sId="1">
    <oc r="A206">
      <v>1336</v>
    </oc>
    <nc r="A206">
      <v>1326</v>
    </nc>
  </rcc>
  <rcc rId="10937" sId="1">
    <oc r="A2370">
      <v>1337</v>
    </oc>
    <nc r="A2370">
      <v>1327</v>
    </nc>
  </rcc>
  <rcc rId="10938" sId="1">
    <oc r="A3004">
      <v>1338</v>
    </oc>
    <nc r="A3004">
      <v>1328</v>
    </nc>
  </rcc>
  <rcc rId="10939" sId="1">
    <oc r="A3318">
      <v>1339</v>
    </oc>
    <nc r="A3318">
      <v>1329</v>
    </nc>
  </rcc>
  <rcc rId="10940" sId="1">
    <oc r="A3346">
      <v>1340</v>
    </oc>
    <nc r="A3346">
      <v>1330</v>
    </nc>
  </rcc>
  <rcc rId="10941" sId="1">
    <oc r="A2789">
      <v>1341</v>
    </oc>
    <nc r="A2789">
      <v>1331</v>
    </nc>
  </rcc>
  <rcc rId="10942" sId="1">
    <oc r="A405">
      <v>1342</v>
    </oc>
    <nc r="A405">
      <v>1332</v>
    </nc>
  </rcc>
  <rcc rId="10943" sId="1">
    <oc r="A791">
      <v>1343</v>
    </oc>
    <nc r="A791">
      <v>1333</v>
    </nc>
  </rcc>
  <rcc rId="10944" sId="1">
    <oc r="A815">
      <v>1344</v>
    </oc>
    <nc r="A815">
      <v>1334</v>
    </nc>
  </rcc>
  <rcc rId="10945" sId="1">
    <oc r="A1401">
      <v>1345</v>
    </oc>
    <nc r="A1401">
      <v>1335</v>
    </nc>
  </rcc>
  <rcc rId="10946" sId="1">
    <oc r="A1543">
      <v>1346</v>
    </oc>
    <nc r="A1543">
      <v>1336</v>
    </nc>
  </rcc>
  <rcc rId="10947" sId="1">
    <oc r="A2689">
      <v>1347</v>
    </oc>
    <nc r="A2689">
      <v>1337</v>
    </nc>
  </rcc>
  <rcc rId="10948" sId="1">
    <oc r="A3117">
      <v>1348</v>
    </oc>
    <nc r="A3117">
      <v>1338</v>
    </nc>
  </rcc>
  <rcc rId="10949" sId="1">
    <oc r="A3504">
      <v>1349</v>
    </oc>
    <nc r="A3504">
      <v>1339</v>
    </nc>
  </rcc>
  <rcc rId="10950" sId="1">
    <oc r="A296">
      <v>1350</v>
    </oc>
    <nc r="A296">
      <v>1340</v>
    </nc>
  </rcc>
  <rcc rId="10951" sId="1">
    <oc r="A1247">
      <v>1351</v>
    </oc>
    <nc r="A1247">
      <v>1341</v>
    </nc>
  </rcc>
  <rcc rId="10952" sId="1">
    <oc r="A1372">
      <v>1352</v>
    </oc>
    <nc r="A1372">
      <v>1342</v>
    </nc>
  </rcc>
  <rcc rId="10953" sId="1">
    <oc r="A3629">
      <v>1353</v>
    </oc>
    <nc r="A3629">
      <v>1343</v>
    </nc>
  </rcc>
  <rcc rId="10954" sId="1">
    <oc r="A1105">
      <v>1354</v>
    </oc>
    <nc r="A1105">
      <v>1344</v>
    </nc>
  </rcc>
  <rcc rId="10955" sId="1">
    <oc r="A3254">
      <v>1355</v>
    </oc>
    <nc r="A3254">
      <v>1345</v>
    </nc>
  </rcc>
  <rcc rId="10956" sId="1">
    <oc r="A533">
      <v>1356</v>
    </oc>
    <nc r="A533">
      <v>1346</v>
    </nc>
  </rcc>
  <rcc rId="10957" sId="1">
    <oc r="A1068">
      <v>1357</v>
    </oc>
    <nc r="A1068">
      <v>1347</v>
    </nc>
  </rcc>
  <rcc rId="10958" sId="1">
    <oc r="A2114">
      <v>1358</v>
    </oc>
    <nc r="A2114">
      <v>1348</v>
    </nc>
  </rcc>
  <rcc rId="10959" sId="1">
    <oc r="A355">
      <v>1359</v>
    </oc>
    <nc r="A355">
      <v>1349</v>
    </nc>
  </rcc>
  <rcc rId="10960" sId="1">
    <oc r="A2528">
      <v>1360</v>
    </oc>
    <nc r="A2528">
      <v>1350</v>
    </nc>
  </rcc>
  <rcc rId="10961" sId="1">
    <oc r="A2580">
      <v>1361</v>
    </oc>
    <nc r="A2580">
      <v>1351</v>
    </nc>
  </rcc>
  <rcc rId="10962" sId="1">
    <oc r="A3244">
      <v>1362</v>
    </oc>
    <nc r="A3244">
      <v>1352</v>
    </nc>
  </rcc>
  <rcc rId="10963" sId="1">
    <oc r="A3430">
      <v>1363</v>
    </oc>
    <nc r="A3430">
      <v>1353</v>
    </nc>
  </rcc>
  <rcc rId="10964" sId="1">
    <oc r="A3283">
      <v>1364</v>
    </oc>
    <nc r="A3283">
      <v>1354</v>
    </nc>
  </rcc>
  <rcc rId="10965" sId="1">
    <oc r="A2791">
      <v>1365</v>
    </oc>
    <nc r="A2791">
      <v>1355</v>
    </nc>
  </rcc>
  <rcc rId="10966" sId="1">
    <oc r="A2821">
      <v>1366</v>
    </oc>
    <nc r="A2821">
      <v>1356</v>
    </nc>
  </rcc>
  <rcc rId="10967" sId="1">
    <oc r="A2975">
      <v>1367</v>
    </oc>
    <nc r="A2975">
      <v>1357</v>
    </nc>
  </rcc>
  <rcc rId="10968" sId="1">
    <oc r="A2976">
      <v>1368</v>
    </oc>
    <nc r="A2976">
      <v>1358</v>
    </nc>
  </rcc>
  <rcc rId="10969" sId="1">
    <oc r="A628">
      <v>1369</v>
    </oc>
    <nc r="A628">
      <v>1359</v>
    </nc>
  </rcc>
  <rcc rId="10970" sId="1">
    <oc r="A1787">
      <v>1370</v>
    </oc>
    <nc r="A1787">
      <v>1360</v>
    </nc>
  </rcc>
  <rcc rId="10971" sId="1">
    <oc r="A459">
      <v>1371</v>
    </oc>
    <nc r="A459">
      <v>1361</v>
    </nc>
  </rcc>
  <rcc rId="10972" sId="1">
    <oc r="A2830">
      <v>1372</v>
    </oc>
    <nc r="A2830">
      <v>1362</v>
    </nc>
  </rcc>
  <rcc rId="10973" sId="1">
    <oc r="A1958">
      <v>1373</v>
    </oc>
    <nc r="A1958">
      <v>1363</v>
    </nc>
  </rcc>
  <rcc rId="10974" sId="1">
    <oc r="A2836">
      <v>1374</v>
    </oc>
    <nc r="A2836">
      <v>1364</v>
    </nc>
  </rcc>
  <rcc rId="10975" sId="1">
    <oc r="A2977">
      <v>1375</v>
    </oc>
    <nc r="A2977">
      <v>1365</v>
    </nc>
  </rcc>
  <rcc rId="10976" sId="1">
    <oc r="A3099">
      <v>1376</v>
    </oc>
    <nc r="A3099">
      <v>1366</v>
    </nc>
  </rcc>
  <rcc rId="10977" sId="1">
    <oc r="A3170">
      <v>1377</v>
    </oc>
    <nc r="A3170">
      <v>1367</v>
    </nc>
  </rcc>
  <rcc rId="10978" sId="1">
    <oc r="A3256">
      <v>1378</v>
    </oc>
    <nc r="A3256">
      <v>1368</v>
    </nc>
  </rcc>
  <rcc rId="10979" sId="1">
    <oc r="A2406">
      <v>1379</v>
    </oc>
    <nc r="A2406">
      <v>1369</v>
    </nc>
  </rcc>
  <rcc rId="10980" sId="1">
    <oc r="A3509">
      <v>1380</v>
    </oc>
    <nc r="A3509">
      <v>1370</v>
    </nc>
  </rcc>
  <rcc rId="10981" sId="1">
    <oc r="A3386">
      <v>1381</v>
    </oc>
    <nc r="A3386">
      <v>1371</v>
    </nc>
  </rcc>
  <rcc rId="10982" sId="1">
    <oc r="A671">
      <v>1382</v>
    </oc>
    <nc r="A671">
      <v>1372</v>
    </nc>
  </rcc>
  <rcc rId="10983" sId="1">
    <oc r="A719">
      <v>1383</v>
    </oc>
    <nc r="A719">
      <v>1373</v>
    </nc>
  </rcc>
  <rcc rId="10984" sId="1">
    <oc r="A1978">
      <v>1384</v>
    </oc>
    <nc r="A1978">
      <v>1374</v>
    </nc>
  </rcc>
  <rcc rId="10985" sId="1">
    <oc r="A512">
      <v>1385</v>
    </oc>
    <nc r="A512">
      <v>1375</v>
    </nc>
  </rcc>
  <rcc rId="10986" sId="1">
    <oc r="A1415">
      <v>1386</v>
    </oc>
    <nc r="A1415">
      <v>1376</v>
    </nc>
  </rcc>
  <rcc rId="10987" sId="1">
    <oc r="A2449">
      <v>1387</v>
    </oc>
    <nc r="A2449">
      <v>1377</v>
    </nc>
  </rcc>
  <rcc rId="10988" sId="1">
    <oc r="A2491">
      <v>1388</v>
    </oc>
    <nc r="A2491">
      <v>1378</v>
    </nc>
  </rcc>
  <rcc rId="10989" sId="1">
    <oc r="A2460">
      <v>1389</v>
    </oc>
    <nc r="A2460">
      <v>1379</v>
    </nc>
  </rcc>
  <rcc rId="10990" sId="1">
    <oc r="A3375">
      <v>1390</v>
    </oc>
    <nc r="A3375">
      <v>1380</v>
    </nc>
  </rcc>
  <rcc rId="10991" sId="1">
    <oc r="A30">
      <v>1391</v>
    </oc>
    <nc r="A30">
      <v>1381</v>
    </nc>
  </rcc>
  <rcc rId="10992" sId="1">
    <oc r="A537">
      <v>1392</v>
    </oc>
    <nc r="A537">
      <v>1382</v>
    </nc>
  </rcc>
  <rcc rId="10993" sId="1">
    <oc r="A959">
      <v>1393</v>
    </oc>
    <nc r="A959">
      <v>1383</v>
    </nc>
  </rcc>
  <rcc rId="10994" sId="1">
    <oc r="A1297">
      <v>1394</v>
    </oc>
    <nc r="A1297">
      <v>1384</v>
    </nc>
  </rcc>
  <rcc rId="10995" sId="1">
    <oc r="A146">
      <v>1395</v>
    </oc>
    <nc r="A146">
      <v>1385</v>
    </nc>
  </rcc>
  <rcc rId="10996" sId="1">
    <oc r="A147">
      <v>1396</v>
    </oc>
    <nc r="A147">
      <v>1386</v>
    </nc>
  </rcc>
  <rcc rId="10997" sId="1">
    <oc r="A202">
      <v>1397</v>
    </oc>
    <nc r="A202">
      <v>1387</v>
    </nc>
  </rcc>
  <rcc rId="10998" sId="1">
    <oc r="A2519">
      <v>1398</v>
    </oc>
    <nc r="A2519">
      <v>1388</v>
    </nc>
  </rcc>
  <rcc rId="10999" sId="1">
    <oc r="A3622">
      <v>1399</v>
    </oc>
    <nc r="A3622">
      <v>1389</v>
    </nc>
  </rcc>
  <rcc rId="11000" sId="1">
    <oc r="A1407">
      <v>1400</v>
    </oc>
    <nc r="A1407">
      <v>1390</v>
    </nc>
  </rcc>
  <rcc rId="11001" sId="1">
    <oc r="A1952">
      <v>1401</v>
    </oc>
    <nc r="A1952">
      <v>1391</v>
    </nc>
  </rcc>
  <rcc rId="11002" sId="1">
    <oc r="A1161">
      <v>1402</v>
    </oc>
    <nc r="A1161">
      <v>1392</v>
    </nc>
  </rcc>
  <rcc rId="11003" sId="1">
    <oc r="A1163">
      <v>1403</v>
    </oc>
    <nc r="A1163">
      <v>1393</v>
    </nc>
  </rcc>
  <rcc rId="11004" sId="1">
    <oc r="A2529">
      <v>1404</v>
    </oc>
    <nc r="A2529">
      <v>1394</v>
    </nc>
  </rcc>
  <rcc rId="11005" sId="1">
    <oc r="A3444">
      <v>1405</v>
    </oc>
    <nc r="A3444">
      <v>1395</v>
    </nc>
  </rcc>
  <rcc rId="11006" sId="1">
    <oc r="A3456">
      <v>1406</v>
    </oc>
    <nc r="A3456">
      <v>1396</v>
    </nc>
  </rcc>
  <rcc rId="11007" sId="1">
    <oc r="A203">
      <v>1407</v>
    </oc>
    <nc r="A203">
      <v>1397</v>
    </nc>
  </rcc>
  <rcc rId="11008" sId="1">
    <oc r="A1128">
      <v>1408</v>
    </oc>
    <nc r="A1128">
      <v>1398</v>
    </nc>
  </rcc>
  <rcc rId="11009" sId="1">
    <oc r="A820">
      <v>1409</v>
    </oc>
    <nc r="A820">
      <v>1399</v>
    </nc>
  </rcc>
  <rcc rId="11010" sId="1">
    <oc r="A2984">
      <v>1410</v>
    </oc>
    <nc r="A2984">
      <v>1400</v>
    </nc>
  </rcc>
  <rcc rId="11011" sId="1">
    <oc r="A2501">
      <v>1411</v>
    </oc>
    <nc r="A2501">
      <v>1401</v>
    </nc>
  </rcc>
  <rcc rId="11012" sId="1">
    <oc r="A2774">
      <v>1412</v>
    </oc>
    <nc r="A2774">
      <v>1402</v>
    </nc>
  </rcc>
  <rcc rId="11013" sId="1">
    <oc r="A3007">
      <v>1413</v>
    </oc>
    <nc r="A3007">
      <v>1403</v>
    </nc>
  </rcc>
  <rcc rId="11014" sId="1">
    <oc r="A2797">
      <v>1414</v>
    </oc>
    <nc r="A2797">
      <v>1404</v>
    </nc>
  </rcc>
  <rcc rId="11015" sId="1">
    <oc r="A1275">
      <v>1415</v>
    </oc>
    <nc r="A1275">
      <v>1405</v>
    </nc>
  </rcc>
  <rcc rId="11016" sId="1">
    <oc r="A2265">
      <v>1416</v>
    </oc>
    <nc r="A2265">
      <v>1406</v>
    </nc>
  </rcc>
  <rcc rId="11017" sId="1">
    <oc r="A2953">
      <v>1417</v>
    </oc>
    <nc r="A2953">
      <v>1407</v>
    </nc>
  </rcc>
  <rcc rId="11018" sId="1">
    <oc r="A2970">
      <v>1418</v>
    </oc>
    <nc r="A2970">
      <v>1408</v>
    </nc>
  </rcc>
  <rcc rId="11019" sId="1">
    <oc r="A298">
      <v>1419</v>
    </oc>
    <nc r="A298">
      <v>1409</v>
    </nc>
  </rcc>
  <rcc rId="11020" sId="1">
    <oc r="A312">
      <v>1420</v>
    </oc>
    <nc r="A312">
      <v>1410</v>
    </nc>
  </rcc>
  <rcc rId="11021" sId="1">
    <oc r="A313">
      <v>1421</v>
    </oc>
    <nc r="A313">
      <v>1411</v>
    </nc>
  </rcc>
  <rcc rId="11022" sId="1">
    <oc r="A314">
      <v>1422</v>
    </oc>
    <nc r="A314">
      <v>1412</v>
    </nc>
  </rcc>
  <rcc rId="11023" sId="1">
    <oc r="A813">
      <v>1423</v>
    </oc>
    <nc r="A813">
      <v>1413</v>
    </nc>
  </rcc>
  <rcc rId="11024" sId="1">
    <oc r="A1691">
      <v>1424</v>
    </oc>
    <nc r="A1691">
      <v>1414</v>
    </nc>
  </rcc>
  <rcc rId="11025" sId="1">
    <oc r="A1834">
      <v>1425</v>
    </oc>
    <nc r="A1834">
      <v>1415</v>
    </nc>
  </rcc>
  <rcc rId="11026" sId="1">
    <oc r="A1047">
      <v>1426</v>
    </oc>
    <nc r="A1047">
      <v>1416</v>
    </nc>
  </rcc>
  <rcc rId="11027" sId="1">
    <oc r="A2823">
      <v>1427</v>
    </oc>
    <nc r="A2823">
      <v>1417</v>
    </nc>
  </rcc>
  <rcc rId="11028" sId="1">
    <oc r="A1352">
      <v>1428</v>
    </oc>
    <nc r="A1352">
      <v>1418</v>
    </nc>
  </rcc>
  <rcc rId="11029" sId="1">
    <oc r="A2723">
      <v>1429</v>
    </oc>
    <nc r="A2723">
      <v>1419</v>
    </nc>
  </rcc>
  <rcc rId="11030" sId="1">
    <oc r="A2904">
      <v>1430</v>
    </oc>
    <nc r="A2904">
      <v>1420</v>
    </nc>
  </rcc>
  <rcc rId="11031" sId="1">
    <oc r="A249">
      <v>1431</v>
    </oc>
    <nc r="A249">
      <v>1421</v>
    </nc>
  </rcc>
  <rcc rId="11032" sId="1">
    <oc r="A2428">
      <v>1432</v>
    </oc>
    <nc r="A2428">
      <v>1422</v>
    </nc>
  </rcc>
  <rcc rId="11033" sId="1">
    <oc r="A3409">
      <v>1433</v>
    </oc>
    <nc r="A3409">
      <v>1423</v>
    </nc>
  </rcc>
  <rcc rId="11034" sId="1">
    <oc r="A46">
      <v>1434</v>
    </oc>
    <nc r="A46">
      <v>1424</v>
    </nc>
  </rcc>
  <rcc rId="11035" sId="1">
    <oc r="A3034">
      <v>1435</v>
    </oc>
    <nc r="A3034">
      <v>1425</v>
    </nc>
  </rcc>
  <rcc rId="11036" sId="1">
    <oc r="A2679">
      <v>1436</v>
    </oc>
    <nc r="A2679">
      <v>1426</v>
    </nc>
  </rcc>
  <rcc rId="11037" sId="1">
    <oc r="A3505">
      <v>1437</v>
    </oc>
    <nc r="A3505">
      <v>1427</v>
    </nc>
  </rcc>
  <rcc rId="11038" sId="1">
    <oc r="A1132">
      <v>1438</v>
    </oc>
    <nc r="A1132">
      <v>1428</v>
    </nc>
  </rcc>
  <rcc rId="11039" sId="1">
    <oc r="A1863">
      <v>1439</v>
    </oc>
    <nc r="A1863">
      <v>1429</v>
    </nc>
  </rcc>
  <rcc rId="11040" sId="1">
    <oc r="A73">
      <v>1440</v>
    </oc>
    <nc r="A73">
      <v>1430</v>
    </nc>
  </rcc>
  <rcc rId="11041" sId="1">
    <oc r="A3465">
      <v>1441</v>
    </oc>
    <nc r="A3465">
      <v>1431</v>
    </nc>
  </rcc>
  <rcc rId="11042" sId="1">
    <oc r="A3347">
      <v>1442</v>
    </oc>
    <nc r="A3347">
      <v>1432</v>
    </nc>
  </rcc>
  <rcc rId="11043" sId="1">
    <oc r="A996">
      <v>1443</v>
    </oc>
    <nc r="A996">
      <v>1433</v>
    </nc>
  </rcc>
  <rcc rId="11044" sId="1">
    <oc r="A3040">
      <v>1444</v>
    </oc>
    <nc r="A3040">
      <v>1434</v>
    </nc>
  </rcc>
  <rcc rId="11045" sId="1">
    <oc r="A1165">
      <v>1445</v>
    </oc>
    <nc r="A1165">
      <v>1435</v>
    </nc>
  </rcc>
  <rcc rId="11046" sId="1">
    <oc r="A1658">
      <v>1446</v>
    </oc>
    <nc r="A1658">
      <v>1436</v>
    </nc>
  </rcc>
  <rcc rId="11047" sId="1">
    <oc r="A78">
      <v>1447</v>
    </oc>
    <nc r="A78">
      <v>1437</v>
    </nc>
  </rcc>
  <rcc rId="11048" sId="1">
    <oc r="A2968">
      <v>1448</v>
    </oc>
    <nc r="A2968">
      <v>1438</v>
    </nc>
  </rcc>
  <rcc rId="11049" sId="1">
    <oc r="A3654">
      <v>1449</v>
    </oc>
    <nc r="A3654">
      <v>1439</v>
    </nc>
  </rcc>
  <rcc rId="11050" sId="1">
    <oc r="A1156">
      <v>1450</v>
    </oc>
    <nc r="A1156">
      <v>1440</v>
    </nc>
  </rcc>
  <rcc rId="11051" sId="1">
    <oc r="A2377">
      <v>1451</v>
    </oc>
    <nc r="A2377">
      <v>1441</v>
    </nc>
  </rcc>
  <rcc rId="11052" sId="1">
    <oc r="A1142">
      <v>1452</v>
    </oc>
    <nc r="A1142">
      <v>1442</v>
    </nc>
  </rcc>
  <rcc rId="11053" sId="1">
    <oc r="A2074">
      <v>1453</v>
    </oc>
    <nc r="A2074">
      <v>1443</v>
    </nc>
  </rcc>
  <rcc rId="11054" sId="1">
    <oc r="A858">
      <v>1454</v>
    </oc>
    <nc r="A858">
      <v>1444</v>
    </nc>
  </rcc>
  <rcc rId="11055" sId="1">
    <oc r="A2732">
      <v>1455</v>
    </oc>
    <nc r="A2732">
      <v>1445</v>
    </nc>
  </rcc>
  <rcc rId="11056" sId="1">
    <oc r="A580">
      <v>1456</v>
    </oc>
    <nc r="A580">
      <v>1446</v>
    </nc>
  </rcc>
  <rcc rId="11057" sId="1">
    <oc r="A2009">
      <v>1457</v>
    </oc>
    <nc r="A2009">
      <v>1447</v>
    </nc>
  </rcc>
  <rcc rId="11058" sId="1">
    <oc r="A3577">
      <v>1458</v>
    </oc>
    <nc r="A3577">
      <v>1448</v>
    </nc>
  </rcc>
  <rcc rId="11059" sId="1">
    <oc r="A2353">
      <v>1459</v>
    </oc>
    <nc r="A2353">
      <v>1449</v>
    </nc>
  </rcc>
  <rcc rId="11060" sId="1">
    <oc r="A2343">
      <v>1460</v>
    </oc>
    <nc r="A2343">
      <v>1450</v>
    </nc>
  </rcc>
  <rcc rId="11061" sId="1">
    <oc r="A3116">
      <v>1461</v>
    </oc>
    <nc r="A3116">
      <v>1451</v>
    </nc>
  </rcc>
  <rcc rId="11062" sId="1">
    <oc r="A3570">
      <v>1462</v>
    </oc>
    <nc r="A3570">
      <v>1452</v>
    </nc>
  </rcc>
  <rcc rId="11063" sId="1">
    <oc r="A927">
      <v>1463</v>
    </oc>
    <nc r="A927">
      <v>1453</v>
    </nc>
  </rcc>
  <rcc rId="11064" sId="1">
    <oc r="A3149">
      <v>1464</v>
    </oc>
    <nc r="A3149">
      <v>1454</v>
    </nc>
  </rcc>
  <rcc rId="11065" sId="1">
    <oc r="A3651">
      <v>1465</v>
    </oc>
    <nc r="A3651">
      <v>1455</v>
    </nc>
  </rcc>
  <rcc rId="11066" sId="1">
    <oc r="A443">
      <v>1466</v>
    </oc>
    <nc r="A443">
      <v>1456</v>
    </nc>
  </rcc>
  <rcc rId="11067" sId="1">
    <oc r="A2366">
      <v>1467</v>
    </oc>
    <nc r="A2366">
      <v>1457</v>
    </nc>
  </rcc>
  <rcc rId="11068" sId="1">
    <oc r="A2911">
      <v>1468</v>
    </oc>
    <nc r="A2911">
      <v>1458</v>
    </nc>
  </rcc>
  <rcc rId="11069" sId="1">
    <oc r="A2961">
      <v>1469</v>
    </oc>
    <nc r="A2961">
      <v>1459</v>
    </nc>
  </rcc>
  <rcc rId="11070" sId="1">
    <oc r="A3624">
      <v>1470</v>
    </oc>
    <nc r="A3624">
      <v>1460</v>
    </nc>
  </rcc>
  <rcc rId="11071" sId="1">
    <oc r="A2847">
      <v>1471</v>
    </oc>
    <nc r="A2847">
      <v>1461</v>
    </nc>
  </rcc>
  <rcc rId="11072" sId="1">
    <oc r="A2721">
      <v>1472</v>
    </oc>
    <nc r="A2721">
      <v>1462</v>
    </nc>
  </rcc>
  <rcc rId="11073" sId="1">
    <oc r="A499">
      <v>1473</v>
    </oc>
    <nc r="A499">
      <v>1463</v>
    </nc>
  </rcc>
  <rcc rId="11074" sId="1">
    <oc r="A992">
      <v>1474</v>
    </oc>
    <nc r="A992">
      <v>1464</v>
    </nc>
  </rcc>
  <rcc rId="11075" sId="1">
    <oc r="A2748">
      <v>1475</v>
    </oc>
    <nc r="A2748">
      <v>1465</v>
    </nc>
  </rcc>
  <rcc rId="11076" sId="1">
    <oc r="A2901">
      <v>1476</v>
    </oc>
    <nc r="A2901">
      <v>1466</v>
    </nc>
  </rcc>
  <rcc rId="11077" sId="1">
    <oc r="A125">
      <v>1477</v>
    </oc>
    <nc r="A125">
      <v>1467</v>
    </nc>
  </rcc>
  <rcc rId="11078" sId="1">
    <oc r="A1096">
      <v>1478</v>
    </oc>
    <nc r="A1096">
      <v>1468</v>
    </nc>
  </rcc>
  <rcc rId="11079" sId="1">
    <oc r="A2050">
      <v>1479</v>
    </oc>
    <nc r="A2050">
      <v>1469</v>
    </nc>
  </rcc>
  <rcc rId="11080" sId="1">
    <oc r="A2297">
      <v>1480</v>
    </oc>
    <nc r="A2297">
      <v>1470</v>
    </nc>
  </rcc>
  <rcc rId="11081" sId="1">
    <oc r="A1935">
      <v>1481</v>
    </oc>
    <nc r="A1935">
      <v>1471</v>
    </nc>
  </rcc>
  <rcc rId="11082" sId="1">
    <oc r="A2958">
      <v>1482</v>
    </oc>
    <nc r="A2958">
      <v>1472</v>
    </nc>
  </rcc>
  <rcc rId="11083" sId="1">
    <oc r="A597">
      <v>1483</v>
    </oc>
    <nc r="A597">
      <v>1473</v>
    </nc>
  </rcc>
  <rcc rId="11084" sId="1">
    <oc r="A1425">
      <v>1484</v>
    </oc>
    <nc r="A1425">
      <v>1474</v>
    </nc>
  </rcc>
  <rcc rId="11085" sId="1">
    <oc r="A1645">
      <v>1485</v>
    </oc>
    <nc r="A1645">
      <v>1475</v>
    </nc>
  </rcc>
  <rcc rId="11086" sId="1">
    <oc r="A608">
      <v>1486</v>
    </oc>
    <nc r="A608">
      <v>1476</v>
    </nc>
  </rcc>
  <rcc rId="11087" sId="1">
    <oc r="A319">
      <v>1487</v>
    </oc>
    <nc r="A319">
      <v>1477</v>
    </nc>
  </rcc>
  <rcc rId="11088" sId="1">
    <oc r="A1396">
      <v>1488</v>
    </oc>
    <nc r="A1396">
      <v>1478</v>
    </nc>
  </rcc>
  <rcc rId="11089" sId="1">
    <oc r="A2086">
      <v>1489</v>
    </oc>
    <nc r="A2086">
      <v>1479</v>
    </nc>
  </rcc>
  <rcc rId="11090" sId="1">
    <oc r="A2097">
      <v>1490</v>
    </oc>
    <nc r="A2097">
      <v>1480</v>
    </nc>
  </rcc>
  <rcc rId="11091" sId="1">
    <oc r="A2166">
      <v>1491</v>
    </oc>
    <nc r="A2166">
      <v>1481</v>
    </nc>
  </rcc>
  <rcc rId="11092" sId="1">
    <oc r="A2488">
      <v>1492</v>
    </oc>
    <nc r="A2488">
      <v>1482</v>
    </nc>
  </rcc>
  <rcc rId="11093" sId="1">
    <oc r="A2914">
      <v>1493</v>
    </oc>
    <nc r="A2914">
      <v>1483</v>
    </nc>
  </rcc>
  <rcc rId="11094" sId="1">
    <oc r="A2512">
      <v>1494</v>
    </oc>
    <nc r="A2512">
      <v>1484</v>
    </nc>
  </rcc>
  <rcc rId="11095" sId="1">
    <oc r="A357">
      <v>1495</v>
    </oc>
    <nc r="A357">
      <v>1485</v>
    </nc>
  </rcc>
  <rcc rId="11096" sId="1">
    <oc r="A2329">
      <v>1496</v>
    </oc>
    <nc r="A2329">
      <v>1486</v>
    </nc>
  </rcc>
  <rcc rId="11097" sId="1">
    <oc r="A3038">
      <v>1497</v>
    </oc>
    <nc r="A3038">
      <v>1487</v>
    </nc>
  </rcc>
  <rcc rId="11098" sId="1">
    <oc r="A346">
      <v>1498</v>
    </oc>
    <nc r="A346">
      <v>1488</v>
    </nc>
  </rcc>
  <rcc rId="11099" sId="1">
    <oc r="A804">
      <v>1499</v>
    </oc>
    <nc r="A804">
      <v>1489</v>
    </nc>
  </rcc>
  <rcc rId="11100" sId="1">
    <oc r="A1853">
      <v>1500</v>
    </oc>
    <nc r="A1853">
      <v>1490</v>
    </nc>
  </rcc>
  <rcc rId="11101" sId="1">
    <oc r="A2608">
      <v>1501</v>
    </oc>
    <nc r="A2608">
      <v>1491</v>
    </nc>
  </rcc>
  <rcc rId="11102" sId="1">
    <oc r="A2609">
      <v>1502</v>
    </oc>
    <nc r="A2609">
      <v>1492</v>
    </nc>
  </rcc>
  <rcc rId="11103" sId="1">
    <oc r="A2610">
      <v>1503</v>
    </oc>
    <nc r="A2610">
      <v>1493</v>
    </nc>
  </rcc>
  <rcc rId="11104" sId="1">
    <oc r="A2443">
      <v>1504</v>
    </oc>
    <nc r="A2443">
      <v>1494</v>
    </nc>
  </rcc>
  <rcc rId="11105" sId="1">
    <oc r="A209">
      <v>1505</v>
    </oc>
    <nc r="A209">
      <v>1495</v>
    </nc>
  </rcc>
  <rcc rId="11106" sId="1">
    <oc r="A2271">
      <v>1506</v>
    </oc>
    <nc r="A2271">
      <v>1496</v>
    </nc>
  </rcc>
  <rcc rId="11107" sId="1">
    <oc r="A1092">
      <v>1507</v>
    </oc>
    <nc r="A1092">
      <v>1497</v>
    </nc>
  </rcc>
  <rcc rId="11108" sId="1">
    <oc r="A1743">
      <v>1508</v>
    </oc>
    <nc r="A1743">
      <v>1498</v>
    </nc>
  </rcc>
  <rcc rId="11109" sId="1">
    <oc r="A1744">
      <v>1509</v>
    </oc>
    <nc r="A1744">
      <v>1499</v>
    </nc>
  </rcc>
  <rcc rId="11110" sId="1">
    <oc r="A2303">
      <v>1510</v>
    </oc>
    <nc r="A2303">
      <v>1500</v>
    </nc>
  </rcc>
  <rcc rId="11111" sId="1">
    <oc r="A3058">
      <v>1511</v>
    </oc>
    <nc r="A3058">
      <v>1501</v>
    </nc>
  </rcc>
  <rcc rId="11112" sId="1">
    <oc r="A3059">
      <v>1512</v>
    </oc>
    <nc r="A3059">
      <v>1502</v>
    </nc>
  </rcc>
  <rcc rId="11113" sId="1">
    <oc r="A1127">
      <v>1513</v>
    </oc>
    <nc r="A1127">
      <v>1503</v>
    </nc>
  </rcc>
  <rcc rId="11114" sId="1">
    <oc r="A2935">
      <v>1514</v>
    </oc>
    <nc r="A2935">
      <v>1504</v>
    </nc>
  </rcc>
  <rcc rId="11115" sId="1">
    <oc r="A3028">
      <v>1515</v>
    </oc>
    <nc r="A3028">
      <v>1505</v>
    </nc>
  </rcc>
  <rcc rId="11116" sId="1">
    <oc r="A3243">
      <v>1516</v>
    </oc>
    <nc r="A3243">
      <v>1506</v>
    </nc>
  </rcc>
  <rcc rId="11117" sId="1">
    <oc r="A3345">
      <v>1517</v>
    </oc>
    <nc r="A3345">
      <v>1507</v>
    </nc>
  </rcc>
  <rcc rId="11118" sId="1">
    <oc r="A1479">
      <v>1518</v>
    </oc>
    <nc r="A1479">
      <v>1508</v>
    </nc>
  </rcc>
  <rcc rId="11119" sId="1">
    <oc r="A1840">
      <v>1519</v>
    </oc>
    <nc r="A1840">
      <v>1509</v>
    </nc>
  </rcc>
  <rcc rId="11120" sId="1">
    <oc r="A695">
      <v>1520</v>
    </oc>
    <nc r="A695">
      <v>1510</v>
    </nc>
  </rcc>
  <rcc rId="11121" sId="1">
    <oc r="A2863">
      <v>1521</v>
    </oc>
    <nc r="A2863">
      <v>1511</v>
    </nc>
  </rcc>
  <rcc rId="11122" sId="1">
    <oc r="A2944">
      <v>1522</v>
    </oc>
    <nc r="A2944">
      <v>1512</v>
    </nc>
  </rcc>
  <rcc rId="11123" sId="1">
    <oc r="A3490">
      <v>1523</v>
    </oc>
    <nc r="A3490">
      <v>1513</v>
    </nc>
  </rcc>
  <rcc rId="11124" sId="1">
    <oc r="A4">
      <v>1524</v>
    </oc>
    <nc r="A4">
      <v>1514</v>
    </nc>
  </rcc>
  <rcc rId="11125" sId="1">
    <oc r="A778">
      <v>1525</v>
    </oc>
    <nc r="A778">
      <v>1515</v>
    </nc>
  </rcc>
  <rcc rId="11126" sId="1">
    <oc r="A2305">
      <v>1526</v>
    </oc>
    <nc r="A2305">
      <v>1516</v>
    </nc>
  </rcc>
  <rcc rId="11127" sId="1">
    <oc r="A857">
      <v>1527</v>
    </oc>
    <nc r="A857">
      <v>1517</v>
    </nc>
  </rcc>
  <rcc rId="11128" sId="1">
    <oc r="A2155">
      <v>1528</v>
    </oc>
    <nc r="A2155">
      <v>1518</v>
    </nc>
  </rcc>
  <rcc rId="11129" sId="1">
    <oc r="A2439">
      <v>1529</v>
    </oc>
    <nc r="A2439">
      <v>1519</v>
    </nc>
  </rcc>
  <rcc rId="11130" sId="1">
    <oc r="A3061">
      <v>1530</v>
    </oc>
    <nc r="A3061">
      <v>1520</v>
    </nc>
  </rcc>
  <rcc rId="11131" sId="1">
    <oc r="A704">
      <v>1531</v>
    </oc>
    <nc r="A704">
      <v>1521</v>
    </nc>
  </rcc>
  <rcc rId="11132" sId="1">
    <oc r="A995">
      <v>1532</v>
    </oc>
    <nc r="A995">
      <v>1522</v>
    </nc>
  </rcc>
  <rcc rId="11133" sId="1">
    <oc r="A2405">
      <v>1533</v>
    </oc>
    <nc r="A2405">
      <v>1523</v>
    </nc>
  </rcc>
  <rcc rId="11134" sId="1">
    <oc r="A3582">
      <v>1534</v>
    </oc>
    <nc r="A3582">
      <v>1524</v>
    </nc>
  </rcc>
  <rcc rId="11135" sId="1">
    <oc r="A3583">
      <v>1535</v>
    </oc>
    <nc r="A3583">
      <v>1525</v>
    </nc>
  </rcc>
  <rcc rId="11136" sId="1">
    <oc r="A585">
      <v>1536</v>
    </oc>
    <nc r="A585">
      <v>1526</v>
    </nc>
  </rcc>
  <rcc rId="11137" sId="1">
    <oc r="A277">
      <v>1537</v>
    </oc>
    <nc r="A277">
      <v>1527</v>
    </nc>
  </rcc>
  <rcc rId="11138" sId="1">
    <oc r="A2593">
      <v>1538</v>
    </oc>
    <nc r="A2593">
      <v>1528</v>
    </nc>
  </rcc>
  <rcc rId="11139" sId="1">
    <oc r="A3548">
      <v>1539</v>
    </oc>
    <nc r="A3548">
      <v>1529</v>
    </nc>
  </rcc>
  <rcc rId="11140" sId="1">
    <oc r="A2253">
      <v>1540</v>
    </oc>
    <nc r="A2253">
      <v>1530</v>
    </nc>
  </rcc>
  <rcc rId="11141" sId="1">
    <oc r="A768">
      <v>1541</v>
    </oc>
    <nc r="A768">
      <v>1531</v>
    </nc>
  </rcc>
  <rcc rId="11142" sId="1">
    <oc r="A766">
      <v>1542</v>
    </oc>
    <nc r="A766">
      <v>1532</v>
    </nc>
  </rcc>
  <rcc rId="11143" sId="1">
    <oc r="A897">
      <v>1543</v>
    </oc>
    <nc r="A897">
      <v>1533</v>
    </nc>
  </rcc>
  <rcc rId="11144" sId="1">
    <oc r="A902">
      <v>1544</v>
    </oc>
    <nc r="A902">
      <v>1534</v>
    </nc>
  </rcc>
  <rcc rId="11145" sId="1">
    <oc r="A2612">
      <v>1545</v>
    </oc>
    <nc r="A2612">
      <v>1535</v>
    </nc>
  </rcc>
  <rcc rId="11146" sId="1">
    <oc r="A2719">
      <v>1546</v>
    </oc>
    <nc r="A2719">
      <v>1536</v>
    </nc>
  </rcc>
  <rcc rId="11147" sId="1">
    <oc r="A3575">
      <v>1547</v>
    </oc>
    <nc r="A3575">
      <v>1537</v>
    </nc>
  </rcc>
  <rcc rId="11148" sId="1">
    <oc r="A1238">
      <v>1548</v>
    </oc>
    <nc r="A1238">
      <v>1538</v>
    </nc>
  </rcc>
  <rcc rId="11149" sId="1">
    <oc r="A1669">
      <v>1549</v>
    </oc>
    <nc r="A1669">
      <v>1539</v>
    </nc>
  </rcc>
  <rcc rId="11150" sId="1">
    <oc r="A1670">
      <v>1550</v>
    </oc>
    <nc r="A1670">
      <v>1540</v>
    </nc>
  </rcc>
  <rcc rId="11151" sId="1">
    <oc r="A2133">
      <v>1551</v>
    </oc>
    <nc r="A2133">
      <v>1541</v>
    </nc>
  </rcc>
  <rcc rId="11152" sId="1">
    <oc r="A3521">
      <v>1552</v>
    </oc>
    <nc r="A3521">
      <v>1542</v>
    </nc>
  </rcc>
  <rcc rId="11153" sId="1">
    <oc r="A2657">
      <v>1553</v>
    </oc>
    <nc r="A2657">
      <v>1543</v>
    </nc>
  </rcc>
  <rcc rId="11154" sId="1">
    <oc r="A1043">
      <v>1554</v>
    </oc>
    <nc r="A1043">
      <v>1544</v>
    </nc>
  </rcc>
  <rcc rId="11155" sId="1">
    <oc r="A1651">
      <v>1555</v>
    </oc>
    <nc r="A1651">
      <v>1545</v>
    </nc>
  </rcc>
  <rcc rId="11156" sId="1">
    <oc r="A2898">
      <v>1556</v>
    </oc>
    <nc r="A2898">
      <v>1546</v>
    </nc>
  </rcc>
  <rcc rId="11157" sId="1">
    <oc r="A1001">
      <v>1557</v>
    </oc>
    <nc r="A1001">
      <v>1547</v>
    </nc>
  </rcc>
  <rcc rId="11158" sId="1">
    <oc r="A2069">
      <v>1558</v>
    </oc>
    <nc r="A2069">
      <v>1548</v>
    </nc>
  </rcc>
  <rcc rId="11159" sId="1">
    <oc r="A1697">
      <v>1559</v>
    </oc>
    <nc r="A1697">
      <v>1549</v>
    </nc>
  </rcc>
  <rcc rId="11160" sId="1">
    <oc r="A1698">
      <v>1560</v>
    </oc>
    <nc r="A1698">
      <v>1550</v>
    </nc>
  </rcc>
  <rcc rId="11161" sId="1">
    <oc r="A3403">
      <v>1561</v>
    </oc>
    <nc r="A3403">
      <v>1551</v>
    </nc>
  </rcc>
  <rcc rId="11162" sId="1">
    <oc r="A3404">
      <v>1562</v>
    </oc>
    <nc r="A3404">
      <v>1552</v>
    </nc>
  </rcc>
  <rcc rId="11163" sId="1">
    <oc r="A3167">
      <v>1563</v>
    </oc>
    <nc r="A3167">
      <v>1553</v>
    </nc>
  </rcc>
  <rcc rId="11164" sId="1">
    <oc r="A589">
      <v>1564</v>
    </oc>
    <nc r="A589">
      <v>1554</v>
    </nc>
  </rcc>
  <rcc rId="11165" sId="1">
    <oc r="A1021">
      <v>1565</v>
    </oc>
    <nc r="A1021">
      <v>1555</v>
    </nc>
  </rcc>
  <rcc rId="11166" sId="1">
    <oc r="A2013">
      <v>1566</v>
    </oc>
    <nc r="A2013">
      <v>1556</v>
    </nc>
  </rcc>
  <rcc rId="11167" sId="1">
    <oc r="A2185">
      <v>1567</v>
    </oc>
    <nc r="A2185">
      <v>1557</v>
    </nc>
  </rcc>
  <rcc rId="11168" sId="1">
    <oc r="A2542">
      <v>1568</v>
    </oc>
    <nc r="A2542">
      <v>1558</v>
    </nc>
  </rcc>
  <rcc rId="11169" sId="1">
    <oc r="A3343">
      <v>1569</v>
    </oc>
    <nc r="A3343">
      <v>1559</v>
    </nc>
  </rcc>
  <rcc rId="11170" sId="1">
    <oc r="A3344">
      <v>1570</v>
    </oc>
    <nc r="A3344">
      <v>1560</v>
    </nc>
  </rcc>
  <rcc rId="11171" sId="1">
    <oc r="A95">
      <v>1571</v>
    </oc>
    <nc r="A95">
      <v>1561</v>
    </nc>
  </rcc>
  <rcc rId="11172" sId="1">
    <oc r="A2481">
      <v>1572</v>
    </oc>
    <nc r="A2481">
      <v>1562</v>
    </nc>
  </rcc>
  <rcc rId="11173" sId="1">
    <oc r="A2698">
      <v>1573</v>
    </oc>
    <nc r="A2698">
      <v>1563</v>
    </nc>
  </rcc>
  <rcc rId="11174" sId="1">
    <oc r="A2710">
      <v>1574</v>
    </oc>
    <nc r="A2710">
      <v>1564</v>
    </nc>
  </rcc>
  <rcc rId="11175" sId="1">
    <oc r="A2713">
      <v>1575</v>
    </oc>
    <nc r="A2713">
      <v>1565</v>
    </nc>
  </rcc>
  <rcc rId="11176" sId="1">
    <oc r="A2876">
      <v>1576</v>
    </oc>
    <nc r="A2876">
      <v>1566</v>
    </nc>
  </rcc>
  <rcc rId="11177" sId="1">
    <oc r="A149">
      <v>1577</v>
    </oc>
    <nc r="A149">
      <v>1567</v>
    </nc>
  </rcc>
  <rcc rId="11178" sId="1">
    <oc r="A2837">
      <v>1578</v>
    </oc>
    <nc r="A2837">
      <v>1568</v>
    </nc>
  </rcc>
  <rcc rId="11179" sId="1">
    <oc r="A2482">
      <v>1579</v>
    </oc>
    <nc r="A2482">
      <v>1569</v>
    </nc>
  </rcc>
  <rcc rId="11180" sId="1">
    <oc r="A1497">
      <v>1580</v>
    </oc>
    <nc r="A1497">
      <v>1570</v>
    </nc>
  </rcc>
  <rcc rId="11181" sId="1">
    <oc r="A1498">
      <v>1581</v>
    </oc>
    <nc r="A1498">
      <v>1571</v>
    </nc>
  </rcc>
  <rcc rId="11182" sId="1">
    <oc r="A1499">
      <v>1582</v>
    </oc>
    <nc r="A1499">
      <v>1572</v>
    </nc>
  </rcc>
  <rcc rId="11183" sId="1">
    <oc r="A1500">
      <v>1583</v>
    </oc>
    <nc r="A1500">
      <v>1573</v>
    </nc>
  </rcc>
  <rcc rId="11184" sId="1">
    <oc r="A1501">
      <v>1584</v>
    </oc>
    <nc r="A1501">
      <v>1574</v>
    </nc>
  </rcc>
  <rcc rId="11185" sId="1">
    <oc r="A1516">
      <v>1585</v>
    </oc>
    <nc r="A1516">
      <v>1575</v>
    </nc>
  </rcc>
  <rcc rId="11186" sId="1">
    <oc r="A1517">
      <v>1586</v>
    </oc>
    <nc r="A1517">
      <v>1576</v>
    </nc>
  </rcc>
  <rcc rId="11187" sId="1">
    <oc r="A1518">
      <v>1587</v>
    </oc>
    <nc r="A1518">
      <v>1577</v>
    </nc>
  </rcc>
  <rcc rId="11188" sId="1">
    <oc r="A1519">
      <v>1588</v>
    </oc>
    <nc r="A1519">
      <v>1578</v>
    </nc>
  </rcc>
  <rcc rId="11189" sId="1">
    <oc r="A1513">
      <v>1589</v>
    </oc>
    <nc r="A1513">
      <v>1579</v>
    </nc>
  </rcc>
  <rcc rId="11190" sId="1">
    <oc r="A2903">
      <v>1590</v>
    </oc>
    <nc r="A2903">
      <v>1580</v>
    </nc>
  </rcc>
  <rcc rId="11191" sId="1">
    <oc r="A2316">
      <v>1591</v>
    </oc>
    <nc r="A2316">
      <v>1581</v>
    </nc>
  </rcc>
  <rcc rId="11192" sId="1">
    <oc r="A1150">
      <v>1592</v>
    </oc>
    <nc r="A1150">
      <v>1582</v>
    </nc>
  </rcc>
  <rcc rId="11193" sId="1">
    <oc r="A2554">
      <v>1593</v>
    </oc>
    <nc r="A2554">
      <v>1583</v>
    </nc>
  </rcc>
  <rcc rId="11194" sId="1">
    <oc r="A3588">
      <v>1594</v>
    </oc>
    <nc r="A3588">
      <v>1584</v>
    </nc>
  </rcc>
  <rcc rId="11195" sId="1">
    <oc r="A1977">
      <v>1595</v>
    </oc>
    <nc r="A1977">
      <v>1585</v>
    </nc>
  </rcc>
  <rcc rId="11196" sId="1">
    <oc r="A508">
      <v>1596</v>
    </oc>
    <nc r="A508">
      <v>1586</v>
    </nc>
  </rcc>
  <rcc rId="11197" sId="1">
    <oc r="A2885">
      <v>1597</v>
    </oc>
    <nc r="A2885">
      <v>1587</v>
    </nc>
  </rcc>
  <rcc rId="11198" sId="1">
    <oc r="A2557">
      <v>1598</v>
    </oc>
    <nc r="A2557">
      <v>1588</v>
    </nc>
  </rcc>
  <rcc rId="11199" sId="1">
    <oc r="A3449">
      <v>1599</v>
    </oc>
    <nc r="A3449">
      <v>1589</v>
    </nc>
  </rcc>
  <rcc rId="11200" sId="1">
    <oc r="A3450">
      <v>1600</v>
    </oc>
    <nc r="A3450">
      <v>1590</v>
    </nc>
  </rcc>
  <rcc rId="11201" sId="1">
    <oc r="A1789">
      <v>1601</v>
    </oc>
    <nc r="A1789">
      <v>1591</v>
    </nc>
  </rcc>
  <rcc rId="11202" sId="1">
    <oc r="A1065">
      <v>1602</v>
    </oc>
    <nc r="A1065">
      <v>1592</v>
    </nc>
  </rcc>
  <rcc rId="11203" sId="1">
    <oc r="A3578">
      <v>1603</v>
    </oc>
    <nc r="A3578">
      <v>1593</v>
    </nc>
  </rcc>
  <rcc rId="11204" sId="1">
    <oc r="A1440">
      <v>1604</v>
    </oc>
    <nc r="A1440">
      <v>1594</v>
    </nc>
  </rcc>
  <rcc rId="11205" sId="1">
    <oc r="A2465">
      <v>1605</v>
    </oc>
    <nc r="A2465">
      <v>1595</v>
    </nc>
  </rcc>
  <rcc rId="11206" sId="1">
    <oc r="A411">
      <v>1606</v>
    </oc>
    <nc r="A411">
      <v>1596</v>
    </nc>
  </rcc>
  <rcc rId="11207" sId="1">
    <oc r="A769">
      <v>1607</v>
    </oc>
    <nc r="A769">
      <v>1597</v>
    </nc>
  </rcc>
  <rcc rId="11208" sId="1">
    <oc r="A2126">
      <v>1608</v>
    </oc>
    <nc r="A2126">
      <v>1598</v>
    </nc>
  </rcc>
  <rcc rId="11209" sId="1">
    <oc r="A2362">
      <v>1609</v>
    </oc>
    <nc r="A2362">
      <v>1599</v>
    </nc>
  </rcc>
  <rcc rId="11210" sId="1">
    <oc r="A2757">
      <v>1610</v>
    </oc>
    <nc r="A2757">
      <v>1600</v>
    </nc>
  </rcc>
  <rcc rId="11211" sId="1">
    <oc r="A3435">
      <v>1611</v>
    </oc>
    <nc r="A3435">
      <v>1601</v>
    </nc>
  </rcc>
  <rcc rId="11212" sId="1">
    <oc r="A515">
      <v>1612</v>
    </oc>
    <nc r="A515">
      <v>1602</v>
    </nc>
  </rcc>
  <rcc rId="11213" sId="1">
    <oc r="A1992">
      <v>1613</v>
    </oc>
    <nc r="A1992">
      <v>1603</v>
    </nc>
  </rcc>
  <rcc rId="11214" sId="1">
    <oc r="A2875">
      <v>1614</v>
    </oc>
    <nc r="A2875">
      <v>1604</v>
    </nc>
  </rcc>
  <rcc rId="11215" sId="1">
    <oc r="A3166">
      <v>1615</v>
    </oc>
    <nc r="A3166">
      <v>1605</v>
    </nc>
  </rcc>
  <rcc rId="11216" sId="1">
    <oc r="A2480">
      <v>1616</v>
    </oc>
    <nc r="A2480">
      <v>1606</v>
    </nc>
  </rcc>
  <rcc rId="11217" sId="1">
    <oc r="A2669">
      <v>1617</v>
    </oc>
    <nc r="A2669">
      <v>1607</v>
    </nc>
  </rcc>
  <rcc rId="11218" sId="1">
    <oc r="A2671">
      <v>1618</v>
    </oc>
    <nc r="A2671">
      <v>1608</v>
    </nc>
  </rcc>
  <rcc rId="11219" sId="1">
    <oc r="A3363">
      <v>1619</v>
    </oc>
    <nc r="A3363">
      <v>1609</v>
    </nc>
  </rcc>
  <rcc rId="11220" sId="1">
    <oc r="A855">
      <v>1620</v>
    </oc>
    <nc r="A855">
      <v>1610</v>
    </nc>
  </rcc>
  <rcc rId="11221" sId="1">
    <oc r="A2331">
      <v>1621</v>
    </oc>
    <nc r="A2331">
      <v>1611</v>
    </nc>
  </rcc>
  <rcc rId="11222" sId="1">
    <oc r="A2897">
      <v>1622</v>
    </oc>
    <nc r="A2897">
      <v>1612</v>
    </nc>
  </rcc>
  <rcc rId="11223" sId="1">
    <oc r="A2997">
      <v>1623</v>
    </oc>
    <nc r="A2997">
      <v>1613</v>
    </nc>
  </rcc>
  <rcc rId="11224" sId="1">
    <oc r="A1941">
      <v>1624</v>
    </oc>
    <nc r="A1941">
      <v>1614</v>
    </nc>
  </rcc>
  <rcc rId="11225" sId="1">
    <oc r="A2996">
      <v>1625</v>
    </oc>
    <nc r="A2996">
      <v>1615</v>
    </nc>
  </rcc>
  <rcc rId="11226" sId="1">
    <oc r="A1536">
      <v>1626</v>
    </oc>
    <nc r="A1536">
      <v>1616</v>
    </nc>
  </rcc>
  <rcc rId="11227" sId="1">
    <oc r="A809">
      <v>1627</v>
    </oc>
    <nc r="A809">
      <v>1617</v>
    </nc>
  </rcc>
  <rcc rId="11228" sId="1">
    <oc r="A2342">
      <v>1628</v>
    </oc>
    <nc r="A2342">
      <v>1618</v>
    </nc>
  </rcc>
  <rcc rId="11229" sId="1">
    <oc r="A1120">
      <v>1629</v>
    </oc>
    <nc r="A1120">
      <v>1619</v>
    </nc>
  </rcc>
  <rcc rId="11230" sId="1">
    <oc r="A3616">
      <v>1630</v>
    </oc>
    <nc r="A3616">
      <v>1620</v>
    </nc>
  </rcc>
  <rcc rId="11231" sId="1">
    <oc r="A85">
      <v>1631</v>
    </oc>
    <nc r="A85">
      <v>1621</v>
    </nc>
  </rcc>
  <rcc rId="11232" sId="1">
    <oc r="A2057">
      <v>1632</v>
    </oc>
    <nc r="A2057">
      <v>1622</v>
    </nc>
  </rcc>
  <rcc rId="11233" sId="1">
    <oc r="A2379">
      <v>1633</v>
    </oc>
    <nc r="A2379">
      <v>1623</v>
    </nc>
  </rcc>
  <rcc rId="11234" sId="1">
    <oc r="A3494">
      <v>1634</v>
    </oc>
    <nc r="A3494">
      <v>1624</v>
    </nc>
  </rcc>
  <rcc rId="11235" sId="1">
    <oc r="A1849">
      <v>1635</v>
    </oc>
    <nc r="A1849">
      <v>1625</v>
    </nc>
  </rcc>
  <rcc rId="11236" sId="1">
    <oc r="A2227">
      <v>1636</v>
    </oc>
    <nc r="A2227">
      <v>1626</v>
    </nc>
  </rcc>
  <rcc rId="11237" sId="1">
    <oc r="A2228">
      <v>1637</v>
    </oc>
    <nc r="A2228">
      <v>1627</v>
    </nc>
  </rcc>
  <rcc rId="11238" sId="1">
    <oc r="A2229">
      <v>1638</v>
    </oc>
    <nc r="A2229">
      <v>1628</v>
    </nc>
  </rcc>
  <rcc rId="11239" sId="1">
    <oc r="A299">
      <v>1639</v>
    </oc>
    <nc r="A299">
      <v>1629</v>
    </nc>
  </rcc>
  <rcc rId="11240" sId="1">
    <oc r="A1327">
      <v>1640</v>
    </oc>
    <nc r="A1327">
      <v>1630</v>
    </nc>
  </rcc>
  <rcc rId="11241" sId="1">
    <oc r="A652">
      <v>1641</v>
    </oc>
    <nc r="A652">
      <v>1631</v>
    </nc>
  </rcc>
  <rcc rId="11242" sId="1">
    <oc r="A664">
      <v>1642</v>
    </oc>
    <nc r="A664">
      <v>1632</v>
    </nc>
  </rcc>
  <rcc rId="11243" sId="1">
    <oc r="A614">
      <v>1643</v>
    </oc>
    <nc r="A614">
      <v>1633</v>
    </nc>
  </rcc>
  <rcc rId="11244" sId="1">
    <oc r="A1870">
      <v>1644</v>
    </oc>
    <nc r="A1870">
      <v>1634</v>
    </nc>
  </rcc>
  <rcc rId="11245" sId="1">
    <oc r="A2142">
      <v>1645</v>
    </oc>
    <nc r="A2142">
      <v>1635</v>
    </nc>
  </rcc>
  <rcc rId="11246" sId="1">
    <oc r="A2144">
      <v>1646</v>
    </oc>
    <nc r="A2144">
      <v>1636</v>
    </nc>
  </rcc>
  <rcc rId="11247" sId="1">
    <oc r="A119">
      <v>1647</v>
    </oc>
    <nc r="A119">
      <v>1637</v>
    </nc>
  </rcc>
  <rcc rId="11248" sId="1">
    <oc r="A2971">
      <v>1648</v>
    </oc>
    <nc r="A2971">
      <v>1638</v>
    </nc>
  </rcc>
  <rcc rId="11249" sId="1">
    <oc r="A378">
      <v>1649</v>
    </oc>
    <nc r="A378">
      <v>1639</v>
    </nc>
  </rcc>
  <rcc rId="11250" sId="1">
    <oc r="A379">
      <v>1650</v>
    </oc>
    <nc r="A379">
      <v>1640</v>
    </nc>
  </rcc>
  <rcc rId="11251" sId="1">
    <oc r="A1269">
      <v>1651</v>
    </oc>
    <nc r="A1269">
      <v>1641</v>
    </nc>
  </rcc>
  <rcc rId="11252" sId="1">
    <oc r="A131">
      <v>1652</v>
    </oc>
    <nc r="A131">
      <v>1642</v>
    </nc>
  </rcc>
  <rcc rId="11253" sId="1">
    <oc r="A696">
      <v>1653</v>
    </oc>
    <nc r="A696">
      <v>1643</v>
    </nc>
  </rcc>
  <rcc rId="11254" sId="1">
    <oc r="A715">
      <v>1654</v>
    </oc>
    <nc r="A715">
      <v>1644</v>
    </nc>
  </rcc>
  <rcc rId="11255" sId="1">
    <oc r="A567">
      <v>1655</v>
    </oc>
    <nc r="A567">
      <v>1645</v>
    </nc>
  </rcc>
  <rcc rId="11256" sId="1">
    <oc r="A1008">
      <v>1656</v>
    </oc>
    <nc r="A1008">
      <v>1646</v>
    </nc>
  </rcc>
  <rcc rId="11257" sId="1">
    <oc r="A2374">
      <v>1657</v>
    </oc>
    <nc r="A2374">
      <v>1647</v>
    </nc>
  </rcc>
  <rcc rId="11258" sId="1">
    <oc r="A261">
      <v>1658</v>
    </oc>
    <nc r="A261">
      <v>1648</v>
    </nc>
  </rcc>
  <rcc rId="11259" sId="1">
    <oc r="A3308">
      <v>1659</v>
    </oc>
    <nc r="A3308">
      <v>1649</v>
    </nc>
  </rcc>
  <rcc rId="11260" sId="1">
    <oc r="A473">
      <v>1660</v>
    </oc>
    <nc r="A473">
      <v>1650</v>
    </nc>
  </rcc>
  <rcc rId="11261" sId="1">
    <oc r="A3030">
      <v>1661</v>
    </oc>
    <nc r="A3030">
      <v>1651</v>
    </nc>
  </rcc>
  <rcc rId="11262" sId="1">
    <oc r="A2483">
      <v>1662</v>
    </oc>
    <nc r="A2483">
      <v>1652</v>
    </nc>
  </rcc>
  <rcc rId="11263" sId="1">
    <oc r="A1272">
      <v>1663</v>
    </oc>
    <nc r="A1272">
      <v>1653</v>
    </nc>
  </rcc>
  <rcc rId="11264" sId="1">
    <oc r="A2147">
      <v>1664</v>
    </oc>
    <nc r="A2147">
      <v>1654</v>
    </nc>
  </rcc>
  <rcc rId="11265" sId="1">
    <oc r="A2149">
      <v>1665</v>
    </oc>
    <nc r="A2149">
      <v>1655</v>
    </nc>
  </rcc>
  <rcc rId="11266" sId="1">
    <oc r="A17">
      <v>1666</v>
    </oc>
    <nc r="A17">
      <v>1656</v>
    </nc>
  </rcc>
  <rcc rId="11267" sId="1">
    <oc r="A2638">
      <v>1667</v>
    </oc>
    <nc r="A2638">
      <v>1657</v>
    </nc>
  </rcc>
  <rcc rId="11268" sId="1">
    <oc r="A2668">
      <v>1668</v>
    </oc>
    <nc r="A2668">
      <v>1658</v>
    </nc>
  </rcc>
  <rcc rId="11269" sId="1">
    <oc r="A120">
      <v>1669</v>
    </oc>
    <nc r="A120">
      <v>1659</v>
    </nc>
  </rcc>
  <rcc rId="11270" sId="1">
    <oc r="A121">
      <v>1670</v>
    </oc>
    <nc r="A121">
      <v>1660</v>
    </nc>
  </rcc>
  <rcc rId="11271" sId="1">
    <oc r="A2683">
      <v>1671</v>
    </oc>
    <nc r="A2683">
      <v>1661</v>
    </nc>
  </rcc>
  <rcc rId="11272" sId="1">
    <oc r="A2684">
      <v>1672</v>
    </oc>
    <nc r="A2684">
      <v>1662</v>
    </nc>
  </rcc>
  <rcc rId="11273" sId="1">
    <oc r="A488">
      <v>1673</v>
    </oc>
    <nc r="A488">
      <v>1663</v>
    </nc>
  </rcc>
  <rcc rId="11274" sId="1">
    <oc r="A2945">
      <v>1674</v>
    </oc>
    <nc r="A2945">
      <v>1664</v>
    </nc>
  </rcc>
  <rcc rId="11275" sId="1">
    <oc r="A2035">
      <v>1675</v>
    </oc>
    <nc r="A2035">
      <v>1665</v>
    </nc>
  </rcc>
  <rcc rId="11276" sId="1">
    <oc r="A2860">
      <v>1676</v>
    </oc>
    <nc r="A2860">
      <v>1666</v>
    </nc>
  </rcc>
  <rcc rId="11277" sId="1">
    <oc r="A3310">
      <v>1677</v>
    </oc>
    <nc r="A3310">
      <v>1667</v>
    </nc>
  </rcc>
  <rcc rId="11278" sId="1">
    <oc r="A2959">
      <v>1678</v>
    </oc>
    <nc r="A2959">
      <v>1668</v>
    </nc>
  </rcc>
  <rcc rId="11279" sId="1">
    <oc r="A762">
      <v>1679</v>
    </oc>
    <nc r="A762">
      <v>1669</v>
    </nc>
  </rcc>
  <rcc rId="11280" sId="1">
    <oc r="A1716">
      <v>1680</v>
    </oc>
    <nc r="A1716">
      <v>1670</v>
    </nc>
  </rcc>
  <rcc rId="11281" sId="1">
    <oc r="A925">
      <v>1681</v>
    </oc>
    <nc r="A925">
      <v>1671</v>
    </nc>
  </rcc>
  <rcc rId="11282" sId="1">
    <oc r="A2327">
      <v>1682</v>
    </oc>
    <nc r="A2327">
      <v>1672</v>
    </nc>
  </rcc>
  <rcc rId="11283" sId="1">
    <oc r="A1920">
      <v>1683</v>
    </oc>
    <nc r="A1920">
      <v>1673</v>
    </nc>
  </rcc>
  <rcc rId="11284" sId="1">
    <oc r="A1405">
      <v>1684</v>
    </oc>
    <nc r="A1405">
      <v>1674</v>
    </nc>
  </rcc>
  <rcc rId="11285" sId="1">
    <oc r="A880">
      <v>1685</v>
    </oc>
    <nc r="A880">
      <v>1675</v>
    </nc>
  </rcc>
  <rcc rId="11286" sId="1">
    <oc r="A1904">
      <v>1686</v>
    </oc>
    <nc r="A1904">
      <v>1676</v>
    </nc>
  </rcc>
  <rcc rId="11287" sId="1">
    <oc r="A81">
      <v>1687</v>
    </oc>
    <nc r="A81">
      <v>1677</v>
    </nc>
  </rcc>
  <rcc rId="11288" sId="1">
    <oc r="A97">
      <v>1688</v>
    </oc>
    <nc r="A97">
      <v>1678</v>
    </nc>
  </rcc>
  <rcc rId="11289" sId="1">
    <oc r="A3642">
      <v>1689</v>
    </oc>
    <nc r="A3642">
      <v>1679</v>
    </nc>
  </rcc>
  <rcc rId="11290" sId="1">
    <oc r="A336">
      <v>1690</v>
    </oc>
    <nc r="A336">
      <v>1680</v>
    </nc>
  </rcc>
  <rcc rId="11291" sId="1">
    <oc r="A1983">
      <v>1691</v>
    </oc>
    <nc r="A1983">
      <v>1681</v>
    </nc>
  </rcc>
  <rcc rId="11292" sId="1">
    <oc r="A91">
      <v>1692</v>
    </oc>
    <nc r="A91">
      <v>1682</v>
    </nc>
  </rcc>
  <rcc rId="11293" sId="1">
    <oc r="A92">
      <v>1693</v>
    </oc>
    <nc r="A92">
      <v>1683</v>
    </nc>
  </rcc>
  <rcc rId="11294" sId="1">
    <oc r="A1411">
      <v>1694</v>
    </oc>
    <nc r="A1411">
      <v>1684</v>
    </nc>
  </rcc>
  <rcc rId="11295" sId="1">
    <oc r="A1956">
      <v>1695</v>
    </oc>
    <nc r="A1956">
      <v>1685</v>
    </nc>
  </rcc>
  <rcc rId="11296" sId="1">
    <oc r="A334">
      <v>1696</v>
    </oc>
    <nc r="A334">
      <v>1686</v>
    </nc>
  </rcc>
  <rcc rId="11297" sId="1">
    <oc r="A509">
      <v>1697</v>
    </oc>
    <nc r="A509">
      <v>1687</v>
    </nc>
  </rcc>
  <rcc rId="11298" sId="1">
    <oc r="A2083">
      <v>1698</v>
    </oc>
    <nc r="A2083">
      <v>1688</v>
    </nc>
  </rcc>
  <rcc rId="11299" sId="1">
    <oc r="A2826">
      <v>1699</v>
    </oc>
    <nc r="A2826">
      <v>1689</v>
    </nc>
  </rcc>
  <rcc rId="11300" sId="1">
    <oc r="A3011">
      <v>1700</v>
    </oc>
    <nc r="A3011">
      <v>1690</v>
    </nc>
  </rcc>
  <rcc rId="11301" sId="1">
    <oc r="A1769">
      <v>1701</v>
    </oc>
    <nc r="A1769">
      <v>1691</v>
    </nc>
  </rcc>
  <rcc rId="11302" sId="1">
    <oc r="A3154">
      <v>1702</v>
    </oc>
    <nc r="A3154">
      <v>1692</v>
    </nc>
  </rcc>
  <rcc rId="11303" sId="1">
    <oc r="A197">
      <v>1703</v>
    </oc>
    <nc r="A197">
      <v>1693</v>
    </nc>
  </rcc>
  <rcc rId="11304" sId="1">
    <oc r="A3349">
      <v>1704</v>
    </oc>
    <nc r="A3349">
      <v>1694</v>
    </nc>
  </rcc>
  <rcc rId="11305" sId="1">
    <oc r="A3633">
      <v>1705</v>
    </oc>
    <nc r="A3633">
      <v>1695</v>
    </nc>
  </rcc>
  <rcc rId="11306" sId="1">
    <oc r="A463">
      <v>1706</v>
    </oc>
    <nc r="A463">
      <v>1696</v>
    </nc>
  </rcc>
  <rcc rId="11307" sId="1">
    <oc r="A636">
      <v>1707</v>
    </oc>
    <nc r="A636">
      <v>1697</v>
    </nc>
  </rcc>
  <rcc rId="11308" sId="1">
    <oc r="A157">
      <v>1708</v>
    </oc>
    <nc r="A157">
      <v>1698</v>
    </nc>
  </rcc>
  <rcc rId="11309" sId="1">
    <oc r="A2264">
      <v>1709</v>
    </oc>
    <nc r="A2264">
      <v>1699</v>
    </nc>
  </rcc>
  <rcc rId="11310" sId="1">
    <oc r="A575">
      <v>1710</v>
    </oc>
    <nc r="A575">
      <v>1700</v>
    </nc>
  </rcc>
  <rcc rId="11311" sId="1">
    <oc r="A576">
      <v>1711</v>
    </oc>
    <nc r="A576">
      <v>1701</v>
    </nc>
  </rcc>
  <rcc rId="11312" sId="1">
    <oc r="A577">
      <v>1712</v>
    </oc>
    <nc r="A577">
      <v>1702</v>
    </nc>
  </rcc>
  <rcc rId="11313" sId="1">
    <oc r="A1567">
      <v>1713</v>
    </oc>
    <nc r="A1567">
      <v>1703</v>
    </nc>
  </rcc>
  <rcc rId="11314" sId="1">
    <oc r="A1580">
      <v>1714</v>
    </oc>
    <nc r="A1580">
      <v>1704</v>
    </nc>
  </rcc>
  <rcc rId="11315" sId="1">
    <oc r="A2437">
      <v>1716</v>
    </oc>
    <nc r="A2437">
      <v>1705</v>
    </nc>
  </rcc>
  <rcc rId="11316" sId="1">
    <oc r="A198">
      <v>1717</v>
    </oc>
    <nc r="A198">
      <v>1706</v>
    </nc>
  </rcc>
  <rcc rId="11317" sId="1">
    <oc r="A417">
      <v>1718</v>
    </oc>
    <nc r="A417">
      <v>1707</v>
    </nc>
  </rcc>
  <rcc rId="11318" sId="1">
    <oc r="A2388">
      <v>1719</v>
    </oc>
    <nc r="A2388">
      <v>1708</v>
    </nc>
  </rcc>
  <rcc rId="11319" sId="1">
    <oc r="A3508">
      <v>1720</v>
    </oc>
    <nc r="A3508">
      <v>1709</v>
    </nc>
  </rcc>
  <rcc rId="11320" sId="1">
    <oc r="A315">
      <v>1721</v>
    </oc>
    <nc r="A315">
      <v>1710</v>
    </nc>
  </rcc>
  <rcc rId="11321" sId="1">
    <oc r="A1965">
      <v>1722</v>
    </oc>
    <nc r="A1965">
      <v>1711</v>
    </nc>
  </rcc>
  <rcc rId="11322" sId="1">
    <oc r="A1966">
      <v>1723</v>
    </oc>
    <nc r="A1966">
      <v>1712</v>
    </nc>
  </rcc>
  <rcc rId="11323" sId="1">
    <oc r="A1967">
      <v>1724</v>
    </oc>
    <nc r="A1967">
      <v>1713</v>
    </nc>
  </rcc>
  <rcc rId="11324" sId="1">
    <oc r="A1968">
      <v>1725</v>
    </oc>
    <nc r="A1968">
      <v>1714</v>
    </nc>
  </rcc>
  <rcc rId="11325" sId="1">
    <oc r="A2436">
      <v>1726</v>
    </oc>
    <nc r="A2436">
      <v>1715</v>
    </nc>
  </rcc>
  <rcc rId="11326" sId="1">
    <oc r="A3176">
      <v>1727</v>
    </oc>
    <nc r="A3176">
      <v>1716</v>
    </nc>
  </rcc>
  <rcc rId="11327" sId="1">
    <oc r="A697">
      <v>1728</v>
    </oc>
    <nc r="A697">
      <v>1717</v>
    </nc>
  </rcc>
  <rcc rId="11328" sId="1">
    <oc r="A846">
      <v>1729</v>
    </oc>
    <nc r="A846">
      <v>1718</v>
    </nc>
  </rcc>
  <rcc rId="11329" sId="1">
    <oc r="A3172">
      <v>1730</v>
    </oc>
    <nc r="A3172">
      <v>1719</v>
    </nc>
  </rcc>
  <rcc rId="11330" sId="1">
    <oc r="A462">
      <v>1731</v>
    </oc>
    <nc r="A462">
      <v>1720</v>
    </nc>
  </rcc>
  <rcc rId="11331" sId="1">
    <oc r="A1477">
      <v>1732</v>
    </oc>
    <nc r="A1477">
      <v>1721</v>
    </nc>
  </rcc>
  <rcc rId="11332" sId="1">
    <oc r="A1877">
      <v>1733</v>
    </oc>
    <nc r="A1877">
      <v>1722</v>
    </nc>
  </rcc>
  <rcc rId="11333" sId="1">
    <oc r="A2597">
      <v>1734</v>
    </oc>
    <nc r="A2597">
      <v>1723</v>
    </nc>
  </rcc>
  <rcc rId="11334" sId="1">
    <oc r="A3136">
      <v>1735</v>
    </oc>
    <nc r="A3136">
      <v>1724</v>
    </nc>
  </rcc>
  <rcc rId="11335" sId="1">
    <oc r="A3137">
      <v>1736</v>
    </oc>
    <nc r="A3137">
      <v>1725</v>
    </nc>
  </rcc>
  <rcc rId="11336" sId="1">
    <oc r="A3157">
      <v>1737</v>
    </oc>
    <nc r="A3157">
      <v>1726</v>
    </nc>
  </rcc>
  <rcc rId="11337" sId="1">
    <oc r="A3158">
      <v>1738</v>
    </oc>
    <nc r="A3158">
      <v>1727</v>
    </nc>
  </rcc>
  <rcc rId="11338" sId="1">
    <oc r="A3159">
      <v>1739</v>
    </oc>
    <nc r="A3159">
      <v>1728</v>
    </nc>
  </rcc>
  <rcc rId="11339" sId="1">
    <oc r="A3160">
      <v>1740</v>
    </oc>
    <nc r="A3160">
      <v>1729</v>
    </nc>
  </rcc>
  <rcc rId="11340" sId="1">
    <oc r="A3161">
      <v>1741</v>
    </oc>
    <nc r="A3161">
      <v>1730</v>
    </nc>
  </rcc>
  <rcc rId="11341" sId="1">
    <oc r="A3162">
      <v>1742</v>
    </oc>
    <nc r="A3162">
      <v>1731</v>
    </nc>
  </rcc>
  <rcc rId="11342" sId="1">
    <oc r="A3163">
      <v>1743</v>
    </oc>
    <nc r="A3163">
      <v>1732</v>
    </nc>
  </rcc>
  <rcc rId="11343" sId="1">
    <oc r="A3164">
      <v>1744</v>
    </oc>
    <nc r="A3164">
      <v>1733</v>
    </nc>
  </rcc>
  <rcc rId="11344" sId="1">
    <oc r="A3165">
      <v>1745</v>
    </oc>
    <nc r="A3165">
      <v>1734</v>
    </nc>
  </rcc>
  <rcc rId="11345" sId="1">
    <oc r="A1686">
      <v>1746</v>
    </oc>
    <nc r="A1686">
      <v>1735</v>
    </nc>
  </rcc>
  <rcc rId="11346" sId="1">
    <oc r="A2282">
      <v>1747</v>
    </oc>
    <nc r="A2282">
      <v>1736</v>
    </nc>
  </rcc>
  <rcc rId="11347" sId="1">
    <oc r="A1688">
      <v>1748</v>
    </oc>
    <nc r="A1688">
      <v>1737</v>
    </nc>
  </rcc>
  <rcc rId="11348" sId="1">
    <oc r="A2263">
      <v>1749</v>
    </oc>
    <nc r="A2263">
      <v>1738</v>
    </nc>
  </rcc>
  <rcc rId="11349" sId="1">
    <oc r="A2280">
      <v>1750</v>
    </oc>
    <nc r="A2280">
      <v>1739</v>
    </nc>
  </rcc>
  <rcc rId="11350" sId="1">
    <oc r="A2840">
      <v>1751</v>
    </oc>
    <nc r="A2840">
      <v>1740</v>
    </nc>
  </rcc>
  <rcc rId="11351" sId="1">
    <oc r="A2416">
      <v>1752</v>
    </oc>
    <nc r="A2416">
      <v>1741</v>
    </nc>
  </rcc>
  <rcc rId="11352" sId="1">
    <oc r="A2067">
      <v>1753</v>
    </oc>
    <nc r="A2067">
      <v>1742</v>
    </nc>
  </rcc>
  <rcc rId="11353" sId="1">
    <oc r="A100">
      <v>1754</v>
    </oc>
    <nc r="A100">
      <v>1743</v>
    </nc>
  </rcc>
  <rcc rId="11354" sId="1">
    <oc r="A101">
      <v>1755</v>
    </oc>
    <nc r="A101">
      <v>1744</v>
    </nc>
  </rcc>
  <rcc rId="11355" sId="1">
    <oc r="A742">
      <v>1756</v>
    </oc>
    <nc r="A742">
      <v>1745</v>
    </nc>
  </rcc>
  <rcc rId="11356" sId="1">
    <oc r="A1449">
      <v>1757</v>
    </oc>
    <nc r="A1449">
      <v>1746</v>
    </nc>
  </rcc>
  <rcc rId="11357" sId="1">
    <oc r="A205">
      <v>1758</v>
    </oc>
    <nc r="A205">
      <v>1747</v>
    </nc>
  </rcc>
  <rcc rId="11358" sId="1">
    <oc r="A1394">
      <v>1759</v>
    </oc>
    <nc r="A1394">
      <v>1748</v>
    </nc>
  </rcc>
  <rcc rId="11359" sId="1">
    <oc r="A609">
      <v>1760</v>
    </oc>
    <nc r="A609">
      <v>1749</v>
    </nc>
  </rcc>
  <rcc rId="11360" sId="1">
    <oc r="A662">
      <v>1761</v>
    </oc>
    <nc r="A662">
      <v>1750</v>
    </nc>
  </rcc>
  <rcc rId="11361" sId="1">
    <oc r="A1664">
      <v>1762</v>
    </oc>
    <nc r="A1664">
      <v>1751</v>
    </nc>
  </rcc>
  <rcc rId="11362" sId="1">
    <oc r="A1871">
      <v>1763</v>
    </oc>
    <nc r="A1871">
      <v>1752</v>
    </nc>
  </rcc>
  <rcc rId="11363" sId="1">
    <oc r="A2619">
      <v>1764</v>
    </oc>
    <nc r="A2619">
      <v>1753</v>
    </nc>
  </rcc>
  <rcc rId="11364" sId="1">
    <oc r="A3097">
      <v>1765</v>
    </oc>
    <nc r="A3097">
      <v>1754</v>
    </nc>
  </rcc>
  <rcc rId="11365" sId="1">
    <oc r="A935">
      <v>1766</v>
    </oc>
    <nc r="A935">
      <v>1755</v>
    </nc>
  </rcc>
  <rcc rId="11366" sId="1">
    <oc r="A3209">
      <v>1767</v>
    </oc>
    <nc r="A3209">
      <v>1756</v>
    </nc>
  </rcc>
  <rcc rId="11367" sId="1">
    <oc r="A830">
      <v>1768</v>
    </oc>
    <nc r="A830">
      <v>1757</v>
    </nc>
  </rcc>
  <rcc rId="11368" sId="1">
    <oc r="A851">
      <v>1769</v>
    </oc>
    <nc r="A851">
      <v>1758</v>
    </nc>
  </rcc>
  <rcc rId="11369" sId="1">
    <oc r="A852">
      <v>1770</v>
    </oc>
    <nc r="A852">
      <v>1759</v>
    </nc>
  </rcc>
  <rcc rId="11370" sId="1">
    <oc r="A2119">
      <v>1771</v>
    </oc>
    <nc r="A2119">
      <v>1760</v>
    </nc>
  </rcc>
  <rcc rId="11371" sId="1">
    <oc r="A1649">
      <v>1772</v>
    </oc>
    <nc r="A1649">
      <v>1761</v>
    </nc>
  </rcc>
  <rcc rId="11372" sId="1">
    <oc r="A1824">
      <v>1773</v>
    </oc>
    <nc r="A1824">
      <v>1762</v>
    </nc>
  </rcc>
  <rcc rId="11373" sId="1">
    <oc r="A1843">
      <v>1774</v>
    </oc>
    <nc r="A1843">
      <v>1763</v>
    </nc>
  </rcc>
  <rcc rId="11374" sId="1">
    <oc r="A2088">
      <v>1775</v>
    </oc>
    <nc r="A2088">
      <v>1764</v>
    </nc>
  </rcc>
  <rcc rId="11375" sId="1">
    <oc r="A3273">
      <v>1776</v>
    </oc>
    <nc r="A3273">
      <v>1765</v>
    </nc>
  </rcc>
  <rcc rId="11376" sId="1">
    <oc r="A1042">
      <v>1777</v>
    </oc>
    <nc r="A1042">
      <v>1766</v>
    </nc>
  </rcc>
  <rcc rId="11377" sId="1">
    <oc r="A1102">
      <v>1778</v>
    </oc>
    <nc r="A1102">
      <v>1767</v>
    </nc>
  </rcc>
  <rcc rId="11378" sId="1">
    <oc r="A1153">
      <v>1779</v>
    </oc>
    <nc r="A1153">
      <v>1768</v>
    </nc>
  </rcc>
  <rcc rId="11379" sId="1">
    <oc r="A2011">
      <v>1780</v>
    </oc>
    <nc r="A2011">
      <v>1769</v>
    </nc>
  </rcc>
  <rcc rId="11380" sId="1">
    <oc r="A226">
      <v>1781</v>
    </oc>
    <nc r="A226">
      <v>1770</v>
    </nc>
  </rcc>
  <rcc rId="11381" sId="1">
    <oc r="A227">
      <v>1782</v>
    </oc>
    <nc r="A227">
      <v>1771</v>
    </nc>
  </rcc>
  <rcc rId="11382" sId="1">
    <oc r="A606">
      <v>1783</v>
    </oc>
    <nc r="A606">
      <v>1772</v>
    </nc>
  </rcc>
  <rcc rId="11383" sId="1">
    <oc r="A3312">
      <v>1784</v>
    </oc>
    <nc r="A3312">
      <v>1773</v>
    </nc>
  </rcc>
  <rcc rId="11384" sId="1">
    <oc r="A3627">
      <v>1785</v>
    </oc>
    <nc r="A3627">
      <v>1774</v>
    </nc>
  </rcc>
  <rcc rId="11385" sId="1">
    <oc r="A678">
      <v>1786</v>
    </oc>
    <nc r="A678">
      <v>1775</v>
    </nc>
  </rcc>
  <rcc rId="11386" sId="1">
    <oc r="A1450">
      <v>1787</v>
    </oc>
    <nc r="A1450">
      <v>1776</v>
    </nc>
  </rcc>
  <rcc rId="11387" sId="1">
    <oc r="A2330">
      <v>1788</v>
    </oc>
    <nc r="A2330">
      <v>1777</v>
    </nc>
  </rcc>
  <rcc rId="11388" sId="1">
    <oc r="A472">
      <v>1789</v>
    </oc>
    <nc r="A472">
      <v>1778</v>
    </nc>
  </rcc>
  <rcc rId="11389" sId="1">
    <oc r="A542">
      <v>1790</v>
    </oc>
    <nc r="A542">
      <v>1779</v>
    </nc>
  </rcc>
  <rcc rId="11390" sId="1">
    <oc r="A3566">
      <v>1791</v>
    </oc>
    <nc r="A3566">
      <v>1780</v>
    </nc>
  </rcc>
  <rcc rId="11391" sId="1">
    <oc r="A1098">
      <v>1792</v>
    </oc>
    <nc r="A1098">
      <v>1781</v>
    </nc>
  </rcc>
  <rcc rId="11392" sId="1">
    <oc r="A875">
      <v>1793</v>
    </oc>
    <nc r="A875">
      <v>1782</v>
    </nc>
  </rcc>
  <rcc rId="11393" sId="1">
    <oc r="A1709">
      <v>1794</v>
    </oc>
    <nc r="A1709">
      <v>1783</v>
    </nc>
  </rcc>
  <rcc rId="11394" sId="1">
    <oc r="A1906">
      <v>1795</v>
    </oc>
    <nc r="A1906">
      <v>1784</v>
    </nc>
  </rcc>
  <rcc rId="11395" sId="1">
    <oc r="A2223">
      <v>1796</v>
    </oc>
    <nc r="A2223">
      <v>1785</v>
    </nc>
  </rcc>
  <rcc rId="11396" sId="1">
    <oc r="A2756">
      <v>1797</v>
    </oc>
    <nc r="A2756">
      <v>1786</v>
    </nc>
  </rcc>
  <rcc rId="11397" sId="1">
    <oc r="A3012">
      <v>1798</v>
    </oc>
    <nc r="A3012">
      <v>1787</v>
    </nc>
  </rcc>
  <rcc rId="11398" sId="1">
    <oc r="A3194">
      <v>1799</v>
    </oc>
    <nc r="A3194">
      <v>1788</v>
    </nc>
  </rcc>
  <rcc rId="11399" sId="1">
    <oc r="A1712">
      <v>1800</v>
    </oc>
    <nc r="A1712">
      <v>1789</v>
    </nc>
  </rcc>
  <rcc rId="11400" sId="1">
    <oc r="A754">
      <v>1801</v>
    </oc>
    <nc r="A754">
      <v>1790</v>
    </nc>
  </rcc>
  <rcc rId="11401" sId="1">
    <oc r="A5">
      <v>1803</v>
    </oc>
    <nc r="A5">
      <v>1791</v>
    </nc>
  </rcc>
  <rcc rId="11402" sId="1">
    <oc r="A127">
      <v>1804</v>
    </oc>
    <nc r="A127">
      <v>1792</v>
    </nc>
  </rcc>
  <rcc rId="11403" sId="1">
    <oc r="A3249">
      <v>1805</v>
    </oc>
    <nc r="A3249">
      <v>1793</v>
    </nc>
  </rcc>
  <rcc rId="11404" sId="1">
    <oc r="A3431">
      <v>1806</v>
    </oc>
    <nc r="A3431">
      <v>1794</v>
    </nc>
  </rcc>
  <rcc rId="11405" sId="1">
    <oc r="A3618">
      <v>1807</v>
    </oc>
    <nc r="A3618">
      <v>1795</v>
    </nc>
  </rcc>
  <rcc rId="11406" sId="1">
    <oc r="A360">
      <v>1808</v>
    </oc>
    <nc r="A360">
      <v>1796</v>
    </nc>
  </rcc>
  <rcc rId="11407" sId="1">
    <oc r="A980">
      <v>1809</v>
    </oc>
    <nc r="A980">
      <v>1797</v>
    </nc>
  </rcc>
  <rcc rId="11408" sId="1">
    <oc r="A2516">
      <v>1810</v>
    </oc>
    <nc r="A2516">
      <v>1798</v>
    </nc>
  </rcc>
  <rcc rId="11409" sId="1">
    <oc r="A2561">
      <v>1811</v>
    </oc>
    <nc r="A2561">
      <v>1799</v>
    </nc>
  </rcc>
  <rcc rId="11410" sId="1">
    <oc r="A3485">
      <v>1812</v>
    </oc>
    <nc r="A3485">
      <v>1800</v>
    </nc>
  </rcc>
  <rcc rId="11411" sId="1">
    <oc r="A3552">
      <v>1813</v>
    </oc>
    <nc r="A3552">
      <v>1801</v>
    </nc>
  </rcc>
  <rcc rId="11412" sId="1">
    <oc r="A2300">
      <v>1814</v>
    </oc>
    <nc r="A2300">
      <v>1802</v>
    </nc>
  </rcc>
  <rcc rId="11413" sId="1">
    <oc r="A3286">
      <v>1815</v>
    </oc>
    <nc r="A3286">
      <v>1803</v>
    </nc>
  </rcc>
  <rcc rId="11414" sId="1">
    <oc r="A3455">
      <v>1816</v>
    </oc>
    <nc r="A3455">
      <v>1804</v>
    </nc>
  </rcc>
  <rcc rId="11415" sId="1">
    <oc r="A1704">
      <v>1817</v>
    </oc>
    <nc r="A1704">
      <v>1805</v>
    </nc>
  </rcc>
  <rcc rId="11416" sId="1">
    <oc r="A2159">
      <v>1818</v>
    </oc>
    <nc r="A2159">
      <v>1806</v>
    </nc>
  </rcc>
  <rcc rId="11417" sId="1">
    <oc r="A2532">
      <v>1819</v>
    </oc>
    <nc r="A2532">
      <v>1807</v>
    </nc>
  </rcc>
  <rcc rId="11418" sId="1">
    <oc r="A603">
      <v>1820</v>
    </oc>
    <nc r="A603">
      <v>1808</v>
    </nc>
  </rcc>
  <rcc rId="11419" sId="1">
    <oc r="A2764">
      <v>1821</v>
    </oc>
    <nc r="A2764">
      <v>1809</v>
    </nc>
  </rcc>
  <rcc rId="11420" sId="1">
    <oc r="A2765">
      <v>1822</v>
    </oc>
    <nc r="A2765">
      <v>1810</v>
    </nc>
  </rcc>
  <rcc rId="11421" sId="1">
    <oc r="A1706">
      <v>1823</v>
    </oc>
    <nc r="A1706">
      <v>1811</v>
    </nc>
  </rcc>
  <rcc rId="11422" sId="1">
    <oc r="A2722">
      <v>1824</v>
    </oc>
    <nc r="A2722">
      <v>1812</v>
    </nc>
  </rcc>
  <rcc rId="11423" sId="1">
    <oc r="A2485">
      <v>1825</v>
    </oc>
    <nc r="A2485">
      <v>1813</v>
    </nc>
  </rcc>
  <rcc rId="11424" sId="1">
    <oc r="A1850">
      <v>1826</v>
    </oc>
    <nc r="A1850">
      <v>1814</v>
    </nc>
  </rcc>
  <rcc rId="11425" sId="1">
    <oc r="A3443">
      <v>1827</v>
    </oc>
    <nc r="A3443">
      <v>1815</v>
    </nc>
  </rcc>
  <rcc rId="11426" sId="1">
    <oc r="A2266">
      <v>1828</v>
    </oc>
    <nc r="A2266">
      <v>1816</v>
    </nc>
  </rcc>
  <rcc rId="11427" sId="1">
    <oc r="A74">
      <v>1829</v>
    </oc>
    <nc r="A74">
      <v>1817</v>
    </nc>
  </rcc>
  <rcc rId="11428" sId="1">
    <oc r="A75">
      <v>1830</v>
    </oc>
    <nc r="A75">
      <v>1818</v>
    </nc>
  </rcc>
  <rcc rId="11429" sId="1">
    <oc r="A489">
      <v>1831</v>
    </oc>
    <nc r="A489">
      <v>1819</v>
    </nc>
  </rcc>
  <rcc rId="11430" sId="1">
    <oc r="A911">
      <v>1832</v>
    </oc>
    <nc r="A911">
      <v>1820</v>
    </nc>
  </rcc>
  <rcc rId="11431" sId="1">
    <oc r="A139">
      <v>1833</v>
    </oc>
    <nc r="A139">
      <v>1821</v>
    </nc>
  </rcc>
  <rcc rId="11432" sId="1">
    <oc r="A630">
      <v>1834</v>
    </oc>
    <nc r="A630">
      <v>1822</v>
    </nc>
  </rcc>
  <rcc rId="11433" sId="1">
    <oc r="A2794">
      <v>1835</v>
    </oc>
    <nc r="A2794">
      <v>1823</v>
    </nc>
  </rcc>
  <rcc rId="11434" sId="1">
    <oc r="A2857">
      <v>1836</v>
    </oc>
    <nc r="A2857">
      <v>1824</v>
    </nc>
  </rcc>
  <rcc rId="11435" sId="1">
    <oc r="A2927">
      <v>1837</v>
    </oc>
    <nc r="A2927">
      <v>1825</v>
    </nc>
  </rcc>
  <rcc rId="11436" sId="1">
    <oc r="A2031">
      <v>1838</v>
    </oc>
    <nc r="A2031">
      <v>1826</v>
    </nc>
  </rcc>
  <rcc rId="11437" sId="1">
    <oc r="A1219">
      <v>1839</v>
    </oc>
    <nc r="A1219">
      <v>1827</v>
    </nc>
  </rcc>
  <rcc rId="11438" sId="1">
    <oc r="A1097">
      <v>1840</v>
    </oc>
    <nc r="A1097">
      <v>1828</v>
    </nc>
  </rcc>
  <rcc rId="11439" sId="1">
    <oc r="A2856">
      <v>1841</v>
    </oc>
    <nc r="A2856">
      <v>1829</v>
    </nc>
  </rcc>
  <rcc rId="11440" sId="1">
    <oc r="A2902">
      <v>1842</v>
    </oc>
    <nc r="A2902">
      <v>1830</v>
    </nc>
  </rcc>
  <rcc rId="11441" sId="1">
    <oc r="A1972">
      <v>1843</v>
    </oc>
    <nc r="A1972">
      <v>1831</v>
    </nc>
  </rcc>
  <rcc rId="11442" sId="1">
    <oc r="A2046">
      <v>1844</v>
    </oc>
    <nc r="A2046">
      <v>1832</v>
    </nc>
  </rcc>
  <rcc rId="11443" sId="1">
    <oc r="A373">
      <v>1845</v>
    </oc>
    <nc r="A373">
      <v>1833</v>
    </nc>
  </rcc>
  <rcc rId="11444" sId="1">
    <oc r="A2156">
      <v>1846</v>
    </oc>
    <nc r="A2156">
      <v>1834</v>
    </nc>
  </rcc>
  <rcc rId="11445" sId="1">
    <oc r="A2218">
      <v>1847</v>
    </oc>
    <nc r="A2218">
      <v>1835</v>
    </nc>
  </rcc>
  <rcc rId="11446" sId="1">
    <oc r="A751">
      <v>1848</v>
    </oc>
    <nc r="A751">
      <v>1836</v>
    </nc>
  </rcc>
  <rcc rId="11447" sId="1">
    <oc r="A2173">
      <v>1849</v>
    </oc>
    <nc r="A2173">
      <v>1837</v>
    </nc>
  </rcc>
  <rcc rId="11448" sId="1">
    <oc r="A2718">
      <v>1850</v>
    </oc>
    <nc r="A2718">
      <v>1838</v>
    </nc>
  </rcc>
  <rcc rId="11449" sId="1">
    <oc r="A3530">
      <v>1851</v>
    </oc>
    <nc r="A3530">
      <v>1839</v>
    </nc>
  </rcc>
  <rcc rId="11450" sId="1">
    <oc r="A324">
      <v>1852</v>
    </oc>
    <nc r="A324">
      <v>1840</v>
    </nc>
  </rcc>
  <rcc rId="11451" sId="1">
    <oc r="A3008">
      <v>1853</v>
    </oc>
    <nc r="A3008">
      <v>1841</v>
    </nc>
  </rcc>
  <rcc rId="11452" sId="1">
    <oc r="A2555">
      <v>1854</v>
    </oc>
    <nc r="A2555">
      <v>1842</v>
    </nc>
  </rcc>
  <rcc rId="11453" sId="1">
    <oc r="A212">
      <v>1855</v>
    </oc>
    <nc r="A212">
      <v>1843</v>
    </nc>
  </rcc>
  <rcc rId="11454" sId="1">
    <oc r="A1762">
      <v>1856</v>
    </oc>
    <nc r="A1762">
      <v>1844</v>
    </nc>
  </rcc>
  <rcc rId="11455" sId="1">
    <oc r="A1916">
      <v>1857</v>
    </oc>
    <nc r="A1916">
      <v>1845</v>
    </nc>
  </rcc>
  <rcc rId="11456" sId="1">
    <oc r="A2386">
      <v>1858</v>
    </oc>
    <nc r="A2386">
      <v>1846</v>
    </nc>
  </rcc>
  <rcc rId="11457" sId="1">
    <oc r="A1032">
      <v>1859</v>
    </oc>
    <nc r="A1032">
      <v>1847</v>
    </nc>
  </rcc>
  <rcc rId="11458" sId="1">
    <oc r="A658">
      <v>1860</v>
    </oc>
    <nc r="A658">
      <v>1848</v>
    </nc>
  </rcc>
  <rcc rId="11459" sId="1">
    <oc r="A3202">
      <v>1861</v>
    </oc>
    <nc r="A3202">
      <v>1849</v>
    </nc>
  </rcc>
  <rcc rId="11460" sId="1">
    <oc r="A465">
      <v>1862</v>
    </oc>
    <nc r="A465">
      <v>1850</v>
    </nc>
  </rcc>
  <rcc rId="11461" sId="1">
    <oc r="A1491">
      <v>1863</v>
    </oc>
    <nc r="A1491">
      <v>1851</v>
    </nc>
  </rcc>
  <rcc rId="11462" sId="1">
    <oc r="A435">
      <v>1864</v>
    </oc>
    <nc r="A435">
      <v>1852</v>
    </nc>
  </rcc>
  <rcc rId="11463" sId="1">
    <oc r="A457">
      <v>1865</v>
    </oc>
    <nc r="A457">
      <v>1853</v>
    </nc>
  </rcc>
  <rcc rId="11464" sId="1">
    <oc r="A822">
      <v>1866</v>
    </oc>
    <nc r="A822">
      <v>1854</v>
    </nc>
  </rcc>
  <rcc rId="11465" sId="1">
    <oc r="A2072">
      <v>1867</v>
    </oc>
    <nc r="A2072">
      <v>1855</v>
    </nc>
  </rcc>
  <rcc rId="11466" sId="1">
    <oc r="A2202">
      <v>1868</v>
    </oc>
    <nc r="A2202">
      <v>1856</v>
    </nc>
  </rcc>
  <rcc rId="11467" sId="1">
    <oc r="A2741">
      <v>1869</v>
    </oc>
    <nc r="A2741">
      <v>1857</v>
    </nc>
  </rcc>
  <rcc rId="11468" sId="1">
    <oc r="A2033">
      <v>1870</v>
    </oc>
    <nc r="A2033">
      <v>1858</v>
    </nc>
  </rcc>
  <rcc rId="11469" sId="1">
    <oc r="A3623">
      <v>1871</v>
    </oc>
    <nc r="A3623">
      <v>1859</v>
    </nc>
  </rcc>
  <rcc rId="11470" sId="1">
    <oc r="A497">
      <v>1872</v>
    </oc>
    <nc r="A497">
      <v>1860</v>
    </nc>
  </rcc>
  <rcc rId="11471" sId="1">
    <oc r="A498">
      <v>1873</v>
    </oc>
    <nc r="A498">
      <v>1861</v>
    </nc>
  </rcc>
  <rcc rId="11472" sId="1">
    <oc r="A1125">
      <v>1874</v>
    </oc>
    <nc r="A1125">
      <v>1862</v>
    </nc>
  </rcc>
  <rcc rId="11473" sId="1">
    <oc r="A1590">
      <v>1875</v>
    </oc>
    <nc r="A1590">
      <v>1863</v>
    </nc>
  </rcc>
  <rcc rId="11474" sId="1">
    <oc r="A1707">
      <v>1876</v>
    </oc>
    <nc r="A1707">
      <v>1864</v>
    </nc>
  </rcc>
  <rcc rId="11475" sId="1">
    <oc r="A1646">
      <v>1877</v>
    </oc>
    <nc r="A1646">
      <v>1865</v>
    </nc>
  </rcc>
  <rcc rId="11476" sId="1">
    <oc r="A2552">
      <v>1878</v>
    </oc>
    <nc r="A2552">
      <v>1866</v>
    </nc>
  </rcc>
  <rcc rId="11477" sId="1">
    <oc r="A1083">
      <v>1879</v>
    </oc>
    <nc r="A1083">
      <v>1867</v>
    </nc>
  </rcc>
  <rcc rId="11478" sId="1">
    <oc r="A3459">
      <v>1880</v>
    </oc>
    <nc r="A3459">
      <v>1868</v>
    </nc>
  </rcc>
  <rcc rId="11479" sId="1">
    <oc r="A3478">
      <v>1881</v>
    </oc>
    <nc r="A3478">
      <v>1869</v>
    </nc>
  </rcc>
  <rcc rId="11480" sId="1">
    <oc r="A1148">
      <v>1882</v>
    </oc>
    <nc r="A1148">
      <v>1870</v>
    </nc>
  </rcc>
  <rcc rId="11481" sId="1">
    <oc r="A1149">
      <v>1883</v>
    </oc>
    <nc r="A1149">
      <v>1871</v>
    </nc>
  </rcc>
  <rcc rId="11482" sId="1">
    <oc r="A77">
      <v>1884</v>
    </oc>
    <nc r="A77">
      <v>1872</v>
    </nc>
  </rcc>
  <rcc rId="11483" sId="1">
    <oc r="A128">
      <v>1885</v>
    </oc>
    <nc r="A128">
      <v>1873</v>
    </nc>
  </rcc>
  <rcc rId="11484" sId="1">
    <oc r="A563">
      <v>1886</v>
    </oc>
    <nc r="A563">
      <v>1874</v>
    </nc>
  </rcc>
  <rcc rId="11485" sId="1">
    <oc r="A3434">
      <v>1887</v>
    </oc>
    <nc r="A3434">
      <v>1875</v>
    </nc>
  </rcc>
  <rcc rId="11486" sId="1">
    <oc r="A80">
      <v>1888</v>
    </oc>
    <nc r="A80">
      <v>1876</v>
    </nc>
  </rcc>
  <rcc rId="11487" sId="1">
    <oc r="A1419">
      <v>1889</v>
    </oc>
    <nc r="A1419">
      <v>1877</v>
    </nc>
  </rcc>
  <rcc rId="11488" sId="1">
    <oc r="A2547">
      <v>1890</v>
    </oc>
    <nc r="A2547">
      <v>1878</v>
    </nc>
  </rcc>
  <rcc rId="11489" sId="1">
    <oc r="A2548">
      <v>1891</v>
    </oc>
    <nc r="A2548">
      <v>1879</v>
    </nc>
  </rcc>
  <rcc rId="11490" sId="1">
    <oc r="A2724">
      <v>1892</v>
    </oc>
    <nc r="A2724">
      <v>1880</v>
    </nc>
  </rcc>
  <rcc rId="11491" sId="1">
    <oc r="A2924">
      <v>1893</v>
    </oc>
    <nc r="A2924">
      <v>1881</v>
    </nc>
  </rcc>
  <rcc rId="11492" sId="1">
    <oc r="A2440">
      <v>1894</v>
    </oc>
    <nc r="A2440">
      <v>1882</v>
    </nc>
  </rcc>
  <rcc rId="11493" sId="1">
    <oc r="A594">
      <v>1895</v>
    </oc>
    <nc r="A594">
      <v>1883</v>
    </nc>
  </rcc>
  <rcc rId="11494" sId="1">
    <oc r="A468">
      <v>1896</v>
    </oc>
    <nc r="A468">
      <v>1884</v>
    </nc>
  </rcc>
  <rcc rId="11495" sId="1">
    <oc r="A204">
      <v>1897</v>
    </oc>
    <nc r="A204">
      <v>1885</v>
    </nc>
  </rcc>
  <rcc rId="11496" sId="1">
    <oc r="A1928">
      <v>1898</v>
    </oc>
    <nc r="A1928">
      <v>1886</v>
    </nc>
  </rcc>
  <rcc rId="11497" sId="1">
    <oc r="A3381">
      <v>1899</v>
    </oc>
    <nc r="A3381">
      <v>1887</v>
    </nc>
  </rcc>
  <rcc rId="11498" sId="1">
    <oc r="A3382">
      <v>1900</v>
    </oc>
    <nc r="A3382">
      <v>1888</v>
    </nc>
  </rcc>
  <rcc rId="11499" sId="1">
    <oc r="A3003">
      <v>1901</v>
    </oc>
    <nc r="A3003">
      <v>1889</v>
    </nc>
  </rcc>
  <rcc rId="11500" sId="1">
    <oc r="A2452">
      <v>1902</v>
    </oc>
    <nc r="A2452">
      <v>1890</v>
    </nc>
  </rcc>
  <rcc rId="11501" sId="1">
    <oc r="A568">
      <v>1903</v>
    </oc>
    <nc r="A568">
      <v>1891</v>
    </nc>
  </rcc>
  <rcc rId="11502" sId="1">
    <oc r="A573">
      <v>1904</v>
    </oc>
    <nc r="A573">
      <v>1892</v>
    </nc>
  </rcc>
  <rcc rId="11503" sId="1">
    <oc r="A694">
      <v>1905</v>
    </oc>
    <nc r="A694">
      <v>1893</v>
    </nc>
  </rcc>
  <rcc rId="11504" sId="1">
    <oc r="A1817">
      <v>1906</v>
    </oc>
    <nc r="A1817">
      <v>1894</v>
    </nc>
  </rcc>
  <rcc rId="11505" sId="1">
    <oc r="A534">
      <v>1907</v>
    </oc>
    <nc r="A534">
      <v>1895</v>
    </nc>
  </rcc>
  <rcc rId="11506" sId="1">
    <oc r="A1643">
      <v>1908</v>
    </oc>
    <nc r="A1643">
      <v>1896</v>
    </nc>
  </rcc>
  <rcc rId="11507" sId="1">
    <oc r="A76">
      <v>1909</v>
    </oc>
    <nc r="A76">
      <v>1897</v>
    </nc>
  </rcc>
  <rcc rId="11508" sId="1">
    <oc r="A3572">
      <v>1910</v>
    </oc>
    <nc r="A3572">
      <v>1898</v>
    </nc>
  </rcc>
  <rcc rId="11509" sId="1">
    <oc r="A2184">
      <v>1911</v>
    </oc>
    <nc r="A2184">
      <v>1899</v>
    </nc>
  </rcc>
  <rcc rId="11510" sId="1">
    <oc r="A2335">
      <v>1912</v>
    </oc>
    <nc r="A2335">
      <v>1900</v>
    </nc>
  </rcc>
  <rcc rId="11511" sId="1">
    <oc r="A84">
      <v>1913</v>
    </oc>
    <nc r="A84">
      <v>1901</v>
    </nc>
  </rcc>
  <rcc rId="11512" sId="1">
    <oc r="A2992">
      <v>1914</v>
    </oc>
    <nc r="A2992">
      <v>1902</v>
    </nc>
  </rcc>
  <rcc rId="11513" sId="1">
    <oc r="A1185">
      <v>1915</v>
    </oc>
    <nc r="A1185">
      <v>1903</v>
    </nc>
  </rcc>
  <rcc rId="11514" sId="1">
    <oc r="A1908">
      <v>1916</v>
    </oc>
    <nc r="A1908">
      <v>1904</v>
    </nc>
  </rcc>
  <rcc rId="11515" sId="1">
    <oc r="A679">
      <v>1917</v>
    </oc>
    <nc r="A679">
      <v>1905</v>
    </nc>
  </rcc>
  <rcc rId="11516" sId="1">
    <oc r="A2444">
      <v>1918</v>
    </oc>
    <nc r="A2444">
      <v>1906</v>
    </nc>
  </rcc>
  <rcc rId="11517" sId="1">
    <oc r="A155">
      <v>1919</v>
    </oc>
    <nc r="A155">
      <v>1907</v>
    </nc>
  </rcc>
  <rcc rId="11518" sId="1">
    <oc r="A1660">
      <v>1920</v>
    </oc>
    <nc r="A1660">
      <v>1908</v>
    </nc>
  </rcc>
  <rcc rId="11519" sId="1">
    <oc r="A2910">
      <v>1921</v>
    </oc>
    <nc r="A2910">
      <v>1909</v>
    </nc>
  </rcc>
  <rcc rId="11520" sId="1">
    <oc r="A211">
      <v>1922</v>
    </oc>
    <nc r="A211">
      <v>1910</v>
    </nc>
  </rcc>
  <rcc rId="11521" sId="1">
    <oc r="A256">
      <v>1923</v>
    </oc>
    <nc r="A256">
      <v>1911</v>
    </nc>
  </rcc>
  <rcc rId="11522" sId="1">
    <oc r="A2691">
      <v>1924</v>
    </oc>
    <nc r="A2691">
      <v>1912</v>
    </nc>
  </rcc>
  <rcc rId="11523" sId="1">
    <oc r="A2938">
      <v>1925</v>
    </oc>
    <nc r="A2938">
      <v>1913</v>
    </nc>
  </rcc>
  <rcc rId="11524" sId="1">
    <oc r="A1277">
      <v>1926</v>
    </oc>
    <nc r="A1277">
      <v>1914</v>
    </nc>
  </rcc>
  <rcc rId="11525" sId="1">
    <oc r="A1033">
      <v>1927</v>
    </oc>
    <nc r="A1033">
      <v>1915</v>
    </nc>
  </rcc>
  <rcc rId="11526" sId="1">
    <oc r="A2208">
      <v>1928</v>
    </oc>
    <nc r="A2208">
      <v>1916</v>
    </nc>
  </rcc>
  <rcc rId="11527" sId="1">
    <oc r="A2807">
      <v>1929</v>
    </oc>
    <nc r="A2807">
      <v>1917</v>
    </nc>
  </rcc>
  <rcc rId="11528" sId="1">
    <oc r="A600">
      <v>1930</v>
    </oc>
    <nc r="A600">
      <v>1918</v>
    </nc>
  </rcc>
  <rcc rId="11529" sId="1">
    <oc r="A2659">
      <v>1931</v>
    </oc>
    <nc r="A2659">
      <v>1919</v>
    </nc>
  </rcc>
  <rcc rId="11530" sId="1">
    <oc r="A2533">
      <v>1932</v>
    </oc>
    <nc r="A2533">
      <v>1920</v>
    </nc>
  </rcc>
  <rcc rId="11531" sId="1">
    <oc r="A1212">
      <v>1933</v>
    </oc>
    <nc r="A1212">
      <v>1921</v>
    </nc>
  </rcc>
  <rcc rId="11532" sId="1">
    <oc r="A1726">
      <v>1934</v>
    </oc>
    <nc r="A1726">
      <v>1922</v>
    </nc>
  </rcc>
  <rcc rId="11533" sId="1">
    <oc r="A2136">
      <v>1935</v>
    </oc>
    <nc r="A2136">
      <v>1923</v>
    </nc>
  </rcc>
  <rcc rId="11534" sId="1">
    <oc r="A3350">
      <v>1936</v>
    </oc>
    <nc r="A3350">
      <v>1924</v>
    </nc>
  </rcc>
  <rcc rId="11535" sId="1">
    <oc r="A3354">
      <v>1937</v>
    </oc>
    <nc r="A3354">
      <v>1925</v>
    </nc>
  </rcc>
  <rcc rId="11536" sId="1">
    <oc r="A3384">
      <v>1938</v>
    </oc>
    <nc r="A3384">
      <v>1926</v>
    </nc>
  </rcc>
  <rcc rId="11537" sId="1">
    <oc r="A3385">
      <v>1939</v>
    </oc>
    <nc r="A3385">
      <v>1927</v>
    </nc>
  </rcc>
  <rcc rId="11538" sId="1">
    <oc r="A3611">
      <v>1940</v>
    </oc>
    <nc r="A3611">
      <v>1928</v>
    </nc>
  </rcc>
  <rcc rId="11539" sId="1">
    <oc r="A3626">
      <v>1941</v>
    </oc>
    <nc r="A3626">
      <v>1929</v>
    </nc>
  </rcc>
  <rcc rId="11540" sId="1">
    <oc r="A2434">
      <v>1942</v>
    </oc>
    <nc r="A2434">
      <v>1930</v>
    </nc>
  </rcc>
  <rcc rId="11541" sId="1">
    <oc r="A2007">
      <v>1943</v>
    </oc>
    <nc r="A2007">
      <v>1931</v>
    </nc>
  </rcc>
  <rcc rId="11542" sId="1">
    <oc r="A876">
      <v>1944</v>
    </oc>
    <nc r="A876">
      <v>1932</v>
    </nc>
  </rcc>
  <rcc rId="11543" sId="1">
    <oc r="A422">
      <v>1945</v>
    </oc>
    <nc r="A422">
      <v>1933</v>
    </nc>
  </rcc>
  <rcc rId="11544" sId="1">
    <oc r="A1386">
      <v>1946</v>
    </oc>
    <nc r="A1386">
      <v>1934</v>
    </nc>
  </rcc>
  <rcc rId="11545" sId="1">
    <oc r="A403">
      <v>1947</v>
    </oc>
    <nc r="A403">
      <v>1935</v>
    </nc>
  </rcc>
  <rcc rId="11546" sId="1">
    <oc r="A836">
      <v>1948</v>
    </oc>
    <nc r="A836">
      <v>1936</v>
    </nc>
  </rcc>
  <rcc rId="11547" sId="1">
    <oc r="A2549">
      <v>1949</v>
    </oc>
    <nc r="A2549">
      <v>1937</v>
    </nc>
  </rcc>
  <rcc rId="11548" sId="1">
    <oc r="A556">
      <v>1950</v>
    </oc>
    <nc r="A556">
      <v>1938</v>
    </nc>
  </rcc>
  <rcc rId="11549" sId="1">
    <oc r="A557">
      <v>1951</v>
    </oc>
    <nc r="A557">
      <v>1939</v>
    </nc>
  </rcc>
  <rcc rId="11550" sId="1">
    <oc r="A578">
      <v>1952</v>
    </oc>
    <nc r="A578">
      <v>1940</v>
    </nc>
  </rcc>
  <rcc rId="11551" sId="1">
    <oc r="A3542">
      <v>1953</v>
    </oc>
    <nc r="A3542">
      <v>1941</v>
    </nc>
  </rcc>
  <rcc rId="11552" sId="1">
    <oc r="A1909">
      <v>1954</v>
    </oc>
    <nc r="A1909">
      <v>1942</v>
    </nc>
  </rcc>
  <rcc rId="11553" sId="1">
    <oc r="A2095">
      <v>1955</v>
    </oc>
    <nc r="A2095">
      <v>1943</v>
    </nc>
  </rcc>
  <rcc rId="11554" sId="1">
    <oc r="A496">
      <v>1956</v>
    </oc>
    <nc r="A496">
      <v>1944</v>
    </nc>
  </rcc>
  <rcc rId="11555" sId="1">
    <oc r="A1910">
      <v>1957</v>
    </oc>
    <nc r="A1910">
      <v>1945</v>
    </nc>
  </rcc>
  <rcc rId="11556" sId="1">
    <oc r="A2318">
      <v>1958</v>
    </oc>
    <nc r="A2318">
      <v>1946</v>
    </nc>
  </rcc>
  <rcc rId="11557" sId="1">
    <oc r="A599">
      <v>1959</v>
    </oc>
    <nc r="A599">
      <v>1947</v>
    </nc>
  </rcc>
  <rcc rId="11558" sId="1">
    <oc r="A2082">
      <v>1960</v>
    </oc>
    <nc r="A2082">
      <v>1948</v>
    </nc>
  </rcc>
  <rcc rId="11559" sId="1">
    <oc r="A2198">
      <v>1961</v>
    </oc>
    <nc r="A2198">
      <v>1949</v>
    </nc>
  </rcc>
  <rcc rId="11560" sId="1">
    <oc r="A3268">
      <v>1962</v>
    </oc>
    <nc r="A3268">
      <v>1950</v>
    </nc>
  </rcc>
  <rcc rId="11561" sId="1">
    <oc r="A2615">
      <v>1963</v>
    </oc>
    <nc r="A2615">
      <v>1951</v>
    </nc>
  </rcc>
  <rcc rId="11562" sId="1">
    <oc r="A447">
      <v>1964</v>
    </oc>
    <nc r="A447">
      <v>1952</v>
    </nc>
  </rcc>
  <rcc rId="11563" sId="1">
    <oc r="A1167">
      <v>1965</v>
    </oc>
    <nc r="A1167">
      <v>1953</v>
    </nc>
  </rcc>
  <rcc rId="11564" sId="1">
    <oc r="A2192">
      <v>1966</v>
    </oc>
    <nc r="A2192">
      <v>1954</v>
    </nc>
  </rcc>
  <rcc rId="11565" sId="1">
    <oc r="A910">
      <v>1967</v>
    </oc>
    <nc r="A910">
      <v>1955</v>
    </nc>
  </rcc>
  <rcc rId="11566" sId="1">
    <oc r="A1560">
      <v>1968</v>
    </oc>
    <nc r="A1560">
      <v>1956</v>
    </nc>
  </rcc>
  <rcc rId="11567" sId="1">
    <oc r="A2281">
      <v>1969</v>
    </oc>
    <nc r="A2281">
      <v>1957</v>
    </nc>
  </rcc>
  <rcc rId="11568" sId="1">
    <oc r="A2739">
      <v>1970</v>
    </oc>
    <nc r="A2739">
      <v>1958</v>
    </nc>
  </rcc>
  <rcc rId="11569" sId="1">
    <oc r="A3196">
      <v>1971</v>
    </oc>
    <nc r="A3196">
      <v>1959</v>
    </nc>
  </rcc>
  <rcc rId="11570" sId="1">
    <oc r="A325">
      <v>1972</v>
    </oc>
    <nc r="A325">
      <v>1960</v>
    </nc>
  </rcc>
  <rcc rId="11571" sId="1">
    <oc r="A328">
      <v>1973</v>
    </oc>
    <nc r="A328">
      <v>1961</v>
    </nc>
  </rcc>
  <rcc rId="11572" sId="1">
    <oc r="A330">
      <v>1974</v>
    </oc>
    <nc r="A330">
      <v>1962</v>
    </nc>
  </rcc>
  <rcc rId="11573" sId="1">
    <oc r="A331">
      <v>1975</v>
    </oc>
    <nc r="A331">
      <v>1963</v>
    </nc>
  </rcc>
  <rcc rId="11574" sId="1">
    <oc r="A332">
      <v>1976</v>
    </oc>
    <nc r="A332">
      <v>1964</v>
    </nc>
  </rcc>
  <rcc rId="11575" sId="1">
    <oc r="A333">
      <v>1977</v>
    </oc>
    <nc r="A333">
      <v>1965</v>
    </nc>
  </rcc>
  <rcc rId="11576" sId="1">
    <oc r="A2463">
      <v>1978</v>
    </oc>
    <nc r="A2463">
      <v>1966</v>
    </nc>
  </rcc>
  <rcc rId="11577" sId="1">
    <oc r="A1902">
      <v>1979</v>
    </oc>
    <nc r="A1902">
      <v>1967</v>
    </nc>
  </rcc>
  <rcc rId="11578" sId="1">
    <oc r="A1903">
      <v>1980</v>
    </oc>
    <nc r="A1903">
      <v>1968</v>
    </nc>
  </rcc>
  <rcc rId="11579" sId="1">
    <oc r="A2798">
      <v>1981</v>
    </oc>
    <nc r="A2798">
      <v>1969</v>
    </nc>
  </rcc>
  <rcc rId="11580" sId="1">
    <oc r="A854">
      <v>1982</v>
    </oc>
    <nc r="A854">
      <v>1970</v>
    </nc>
  </rcc>
  <rcc rId="11581" sId="1">
    <oc r="A2018">
      <v>1983</v>
    </oc>
    <nc r="A2018">
      <v>1971</v>
    </nc>
  </rcc>
  <rcc rId="11582" sId="1">
    <oc r="A2805">
      <v>1984</v>
    </oc>
    <nc r="A2805">
      <v>1972</v>
    </nc>
  </rcc>
  <rcc rId="11583" sId="1">
    <oc r="A985">
      <v>1985</v>
    </oc>
    <nc r="A985">
      <v>1973</v>
    </nc>
  </rcc>
  <rcc rId="11584" sId="1">
    <oc r="A3483">
      <v>1986</v>
    </oc>
    <nc r="A3483">
      <v>1974</v>
    </nc>
  </rcc>
  <rcc rId="11585" sId="1">
    <oc r="A1026">
      <v>1987</v>
    </oc>
    <nc r="A1026">
      <v>1975</v>
    </nc>
  </rcc>
  <rcc rId="11586" sId="1">
    <oc r="A2852">
      <v>1988</v>
    </oc>
    <nc r="A2852">
      <v>1976</v>
    </nc>
  </rcc>
  <rcc rId="11587" sId="1">
    <oc r="A2099">
      <v>1989</v>
    </oc>
    <nc r="A2099">
      <v>1977</v>
    </nc>
  </rcc>
  <rcc rId="11588" sId="1">
    <oc r="A1246">
      <v>1990</v>
    </oc>
    <nc r="A1246">
      <v>1978</v>
    </nc>
  </rcc>
  <rcc rId="11589" sId="1">
    <oc r="A2371">
      <v>1991</v>
    </oc>
    <nc r="A2371">
      <v>1979</v>
    </nc>
  </rcc>
  <rcc rId="11590" sId="1">
    <oc r="A2389">
      <v>1992</v>
    </oc>
    <nc r="A2389">
      <v>1980</v>
    </nc>
  </rcc>
  <rcc rId="11591" sId="1">
    <oc r="A1776">
      <v>1993</v>
    </oc>
    <nc r="A1776">
      <v>1981</v>
    </nc>
  </rcc>
  <rcc rId="11592" sId="1">
    <oc r="A984">
      <v>1994</v>
    </oc>
    <nc r="A984">
      <v>1982</v>
    </nc>
  </rcc>
  <rcc rId="11593" sId="1">
    <oc r="A436">
      <v>1995</v>
    </oc>
    <nc r="A436">
      <v>1983</v>
    </nc>
  </rcc>
  <rcc rId="11594" sId="1">
    <oc r="A2006">
      <v>1996</v>
    </oc>
    <nc r="A2006">
      <v>1984</v>
    </nc>
  </rcc>
  <rcc rId="11595" sId="1">
    <oc r="A2036">
      <v>1997</v>
    </oc>
    <nc r="A2036">
      <v>1985</v>
    </nc>
  </rcc>
  <rcc rId="11596" sId="1">
    <oc r="A2594">
      <v>1998</v>
    </oc>
    <nc r="A2594">
      <v>1986</v>
    </nc>
  </rcc>
  <rcc rId="11597" sId="1">
    <oc r="A2785">
      <v>1999</v>
    </oc>
    <nc r="A2785">
      <v>1987</v>
    </nc>
  </rcc>
  <rcc rId="11598" sId="1">
    <oc r="A2786">
      <v>2000</v>
    </oc>
    <nc r="A2786">
      <v>1988</v>
    </nc>
  </rcc>
  <rcc rId="11599" sId="1">
    <oc r="A3068">
      <v>2001</v>
    </oc>
    <nc r="A3068">
      <v>1989</v>
    </nc>
  </rcc>
  <rcc rId="11600" sId="1">
    <oc r="A2527">
      <v>2002</v>
    </oc>
    <nc r="A2527">
      <v>1990</v>
    </nc>
  </rcc>
  <rcc rId="11601" sId="1">
    <oc r="A2530">
      <v>2003</v>
    </oc>
    <nc r="A2530">
      <v>1991</v>
    </nc>
  </rcc>
  <rcc rId="11602" sId="1">
    <oc r="A874">
      <v>2004</v>
    </oc>
    <nc r="A874">
      <v>1992</v>
    </nc>
  </rcc>
  <rcc rId="11603" sId="1">
    <oc r="A1796">
      <v>2005</v>
    </oc>
    <nc r="A1796">
      <v>1993</v>
    </nc>
  </rcc>
  <rcc rId="11604" sId="1">
    <oc r="A536">
      <v>2006</v>
    </oc>
    <nc r="A536">
      <v>1994</v>
    </nc>
  </rcc>
  <rcc rId="11605" sId="1">
    <oc r="A2575">
      <v>2007</v>
    </oc>
    <nc r="A2575">
      <v>1995</v>
    </nc>
  </rcc>
  <rcc rId="11606" sId="1">
    <oc r="A921">
      <v>2008</v>
    </oc>
    <nc r="A921">
      <v>1996</v>
    </nc>
  </rcc>
  <rcc rId="11607" sId="1">
    <oc r="A2079">
      <v>2009</v>
    </oc>
    <nc r="A2079">
      <v>1997</v>
    </nc>
  </rcc>
  <rcc rId="11608" sId="1">
    <oc r="A2360">
      <v>2010</v>
    </oc>
    <nc r="A2360">
      <v>1998</v>
    </nc>
  </rcc>
  <rcc rId="11609" sId="1">
    <oc r="A444">
      <v>2011</v>
    </oc>
    <nc r="A444">
      <v>1999</v>
    </nc>
  </rcc>
  <rcc rId="11610" sId="1">
    <oc r="A540">
      <v>2012</v>
    </oc>
    <nc r="A540">
      <v>2000</v>
    </nc>
  </rcc>
  <rcc rId="11611" sId="1">
    <oc r="A2782">
      <v>2013</v>
    </oc>
    <nc r="A2782">
      <v>2001</v>
    </nc>
  </rcc>
  <rcc rId="11612" sId="1">
    <oc r="A207">
      <v>2015</v>
    </oc>
    <nc r="A207">
      <v>2002</v>
    </nc>
  </rcc>
  <rcc rId="11613" sId="1">
    <oc r="A41">
      <v>2016</v>
    </oc>
    <nc r="A41">
      <v>2003</v>
    </nc>
  </rcc>
  <rcc rId="11614" sId="1">
    <oc r="A27">
      <v>2017</v>
    </oc>
    <nc r="A27">
      <v>2004</v>
    </nc>
  </rcc>
  <rcc rId="11615" sId="1">
    <oc r="A39">
      <v>2018</v>
    </oc>
    <nc r="A39">
      <v>2005</v>
    </nc>
  </rcc>
  <rcc rId="11616" sId="1">
    <oc r="A555">
      <v>2019</v>
    </oc>
    <nc r="A555">
      <v>2006</v>
    </nc>
  </rcc>
  <rcc rId="11617" sId="1">
    <oc r="A974">
      <v>2020</v>
    </oc>
    <nc r="A974">
      <v>2007</v>
    </nc>
  </rcc>
  <rcc rId="11618" sId="1">
    <oc r="A210">
      <v>2021</v>
    </oc>
    <nc r="A210">
      <v>2008</v>
    </nc>
  </rcc>
  <rcc rId="11619" sId="1">
    <oc r="A1348">
      <v>2022</v>
    </oc>
    <nc r="A1348">
      <v>2009</v>
    </nc>
  </rcc>
  <rcc rId="11620" sId="1">
    <oc r="A1469">
      <v>2023</v>
    </oc>
    <nc r="A1469">
      <v>2010</v>
    </nc>
  </rcc>
  <rcc rId="11621" sId="1">
    <oc r="A2315">
      <v>2024</v>
    </oc>
    <nc r="A2315">
      <v>2011</v>
    </nc>
  </rcc>
  <rcc rId="11622" sId="1">
    <oc r="A2410">
      <v>2025</v>
    </oc>
    <nc r="A2410">
      <v>2012</v>
    </nc>
  </rcc>
  <rcc rId="11623" sId="1">
    <oc r="A2411">
      <v>2026</v>
    </oc>
    <nc r="A2411">
      <v>2013</v>
    </nc>
  </rcc>
  <rcc rId="11624" sId="1">
    <oc r="A2738">
      <v>2027</v>
    </oc>
    <nc r="A2738">
      <v>2014</v>
    </nc>
  </rcc>
  <rcc rId="11625" sId="1">
    <oc r="A3540">
      <v>2028</v>
    </oc>
    <nc r="A3540">
      <v>2015</v>
    </nc>
  </rcc>
  <rcc rId="11626" sId="1">
    <oc r="A1622">
      <v>2029</v>
    </oc>
    <nc r="A1622">
      <v>2016</v>
    </nc>
  </rcc>
  <rcc rId="11627" sId="1">
    <oc r="A3596">
      <v>2030</v>
    </oc>
    <nc r="A3596">
      <v>2017</v>
    </nc>
  </rcc>
  <rcc rId="11628" sId="1">
    <oc r="A752">
      <v>2031</v>
    </oc>
    <nc r="A752">
      <v>2018</v>
    </nc>
  </rcc>
  <rcc rId="11629" sId="1">
    <oc r="A1756">
      <v>2032</v>
    </oc>
    <nc r="A1756">
      <v>2019</v>
    </nc>
  </rcc>
  <rcc rId="11630" sId="1">
    <oc r="A2262">
      <v>2033</v>
    </oc>
    <nc r="A2262">
      <v>2020</v>
    </nc>
  </rcc>
  <rcc rId="11631" sId="1">
    <oc r="A2618">
      <v>2034</v>
    </oc>
    <nc r="A2618">
      <v>2021</v>
    </nc>
  </rcc>
  <rcc rId="11632" sId="1">
    <oc r="A282">
      <v>2035</v>
    </oc>
    <nc r="A282">
      <v>2022</v>
    </nc>
  </rcc>
  <rcc rId="11633" sId="1">
    <oc r="A284">
      <v>2036</v>
    </oc>
    <nc r="A284">
      <v>2023</v>
    </nc>
  </rcc>
  <rcc rId="11634" sId="1">
    <oc r="A3179">
      <v>2037</v>
    </oc>
    <nc r="A3179">
      <v>2024</v>
    </nc>
  </rcc>
  <rcc rId="11635" sId="1">
    <oc r="A3288">
      <v>2038</v>
    </oc>
    <nc r="A3288">
      <v>2025</v>
    </nc>
  </rcc>
  <rcc rId="11636" sId="1">
    <oc r="A1412">
      <v>2039</v>
    </oc>
    <nc r="A1412">
      <v>2026</v>
    </nc>
  </rcc>
  <rcc rId="11637" sId="1">
    <oc r="A1119">
      <v>2040</v>
    </oc>
    <nc r="A1119">
      <v>2027</v>
    </nc>
  </rcc>
  <rcc rId="11638" sId="1">
    <oc r="A1642">
      <v>2041</v>
    </oc>
    <nc r="A1642">
      <v>2028</v>
    </nc>
  </rcc>
  <rcc rId="11639" sId="1">
    <oc r="A1718">
      <v>2042</v>
    </oc>
    <nc r="A1718">
      <v>2029</v>
    </nc>
  </rcc>
  <rcc rId="11640" sId="1">
    <oc r="A3095">
      <v>2043</v>
    </oc>
    <nc r="A3095">
      <v>2030</v>
    </nc>
  </rcc>
  <rcc rId="11641" sId="1">
    <oc r="A3189">
      <v>2044</v>
    </oc>
    <nc r="A3189">
      <v>2031</v>
    </nc>
  </rcc>
  <rcc rId="11642" sId="1">
    <oc r="A467">
      <v>2045</v>
    </oc>
    <nc r="A467">
      <v>2032</v>
    </nc>
  </rcc>
  <rcc rId="11643" sId="1">
    <oc r="A2408">
      <v>2046</v>
    </oc>
    <nc r="A2408">
      <v>2033</v>
    </nc>
  </rcc>
  <rcc rId="11644" sId="1">
    <oc r="A3142">
      <v>2047</v>
    </oc>
    <nc r="A3142">
      <v>2034</v>
    </nc>
  </rcc>
  <rcc rId="11645" sId="1">
    <oc r="A581">
      <v>2048</v>
    </oc>
    <nc r="A581">
      <v>2035</v>
    </nc>
  </rcc>
  <rcc rId="11646" sId="1">
    <oc r="A2957">
      <v>2049</v>
    </oc>
    <nc r="A2957">
      <v>2036</v>
    </nc>
  </rcc>
  <rcc rId="11647" sId="1">
    <oc r="A1326">
      <v>2050</v>
    </oc>
    <nc r="A1326">
      <v>2037</v>
    </nc>
  </rcc>
  <rcc rId="11648" sId="1">
    <oc r="A2152">
      <v>2051</v>
    </oc>
    <nc r="A2152">
      <v>2038</v>
    </nc>
  </rcc>
  <rcc rId="11649" sId="1">
    <oc r="A2323">
      <v>2052</v>
    </oc>
    <nc r="A2323">
      <v>2039</v>
    </nc>
  </rcc>
  <rcc rId="11650" sId="1">
    <oc r="A2346">
      <v>2053</v>
    </oc>
    <nc r="A2346">
      <v>2040</v>
    </nc>
  </rcc>
  <rcc rId="11651" sId="1">
    <oc r="A2347">
      <v>2054</v>
    </oc>
    <nc r="A2347">
      <v>2041</v>
    </nc>
  </rcc>
  <rcc rId="11652" sId="1">
    <oc r="A790">
      <v>2055</v>
    </oc>
    <nc r="A790">
      <v>2042</v>
    </nc>
  </rcc>
  <rcc rId="11653" sId="1">
    <oc r="A1918">
      <v>2056</v>
    </oc>
    <nc r="A1918">
      <v>2043</v>
    </nc>
  </rcc>
  <rcc rId="11654" sId="1">
    <oc r="A285">
      <v>2057</v>
    </oc>
    <nc r="A285">
      <v>2044</v>
    </nc>
  </rcc>
  <rcc rId="11655" sId="1">
    <oc r="A286">
      <v>2058</v>
    </oc>
    <nc r="A286">
      <v>2045</v>
    </nc>
  </rcc>
  <rcc rId="11656" sId="1">
    <oc r="A977">
      <v>2059</v>
    </oc>
    <nc r="A977">
      <v>2046</v>
    </nc>
  </rcc>
  <rcc rId="11657" sId="1">
    <oc r="A3421">
      <v>2060</v>
    </oc>
    <nc r="A3421">
      <v>2047</v>
    </nc>
  </rcc>
  <rcc rId="11658" sId="1">
    <oc r="A306">
      <v>2061</v>
    </oc>
    <nc r="A306">
      <v>2048</v>
    </nc>
  </rcc>
  <rcc rId="11659" sId="1">
    <oc r="A668">
      <v>2062</v>
    </oc>
    <nc r="A668">
      <v>2049</v>
    </nc>
  </rcc>
  <rcc rId="11660" sId="1">
    <oc r="A639">
      <v>2063</v>
    </oc>
    <nc r="A639">
      <v>2050</v>
    </nc>
  </rcc>
  <rcc rId="11661" sId="1">
    <oc r="A138">
      <v>2064</v>
    </oc>
    <nc r="A138">
      <v>2051</v>
    </nc>
  </rcc>
  <rcc rId="11662" sId="1">
    <oc r="A1154">
      <v>2065</v>
    </oc>
    <nc r="A1154">
      <v>2052</v>
    </nc>
  </rcc>
  <rcc rId="11663" sId="1">
    <oc r="A2235">
      <v>2066</v>
    </oc>
    <nc r="A2235">
      <v>2053</v>
    </nc>
  </rcc>
  <rcc rId="11664" sId="1">
    <oc r="A2445">
      <v>2067</v>
    </oc>
    <nc r="A2445">
      <v>2054</v>
    </nc>
  </rcc>
  <rcc rId="11665" sId="1">
    <oc r="A1886">
      <v>2068</v>
    </oc>
    <nc r="A1886">
      <v>2055</v>
    </nc>
  </rcc>
  <rcc rId="11666" sId="1">
    <oc r="A1145">
      <v>2069</v>
    </oc>
    <nc r="A1145">
      <v>2056</v>
    </nc>
  </rcc>
  <rcc rId="11667" sId="1">
    <oc r="A1146">
      <v>2070</v>
    </oc>
    <nc r="A1146">
      <v>2057</v>
    </nc>
  </rcc>
  <rcc rId="11668" sId="1">
    <oc r="A2888">
      <v>2071</v>
    </oc>
    <nc r="A2888">
      <v>2058</v>
    </nc>
  </rcc>
  <rcc rId="11669" sId="1">
    <oc r="A2905">
      <v>2072</v>
    </oc>
    <nc r="A2905">
      <v>2059</v>
    </nc>
  </rcc>
  <rcc rId="11670" sId="1">
    <oc r="A2906">
      <v>2073</v>
    </oc>
    <nc r="A2906">
      <v>2060</v>
    </nc>
  </rcc>
  <rcc rId="11671" sId="1">
    <oc r="A2391">
      <v>2074</v>
    </oc>
    <nc r="A2391">
      <v>2061</v>
    </nc>
  </rcc>
  <rcc rId="11672" sId="1">
    <oc r="A2502">
      <v>2075</v>
    </oc>
    <nc r="A2502">
      <v>2062</v>
    </nc>
  </rcc>
  <rcc rId="11673" sId="1">
    <oc r="A519">
      <v>2076</v>
    </oc>
    <nc r="A519">
      <v>2063</v>
    </nc>
  </rcc>
  <rcc rId="11674" sId="1">
    <oc r="A1067">
      <v>2077</v>
    </oc>
    <nc r="A1067">
      <v>2064</v>
    </nc>
  </rcc>
  <rcc rId="11675" sId="1">
    <oc r="A3514">
      <v>2078</v>
    </oc>
    <nc r="A3514">
      <v>2065</v>
    </nc>
  </rcc>
  <rcc rId="11676" sId="1">
    <oc r="A471">
      <v>2079</v>
    </oc>
    <nc r="A471">
      <v>2066</v>
    </nc>
  </rcc>
  <rcc rId="11677" sId="1">
    <oc r="A2893">
      <v>2080</v>
    </oc>
    <nc r="A2893">
      <v>2067</v>
    </nc>
  </rcc>
  <rcc rId="11678" sId="1">
    <oc r="A916">
      <v>2081</v>
    </oc>
    <nc r="A916">
      <v>2068</v>
    </nc>
  </rcc>
  <rcc rId="11679" sId="1">
    <oc r="A3412">
      <v>2082</v>
    </oc>
    <nc r="A3412">
      <v>2069</v>
    </nc>
  </rcc>
  <rcc rId="11680" sId="1">
    <oc r="A2848">
      <v>2083</v>
    </oc>
    <nc r="A2848">
      <v>2070</v>
    </nc>
  </rcc>
  <rcc rId="11681" sId="1">
    <oc r="A1894">
      <v>2084</v>
    </oc>
    <nc r="A1894">
      <v>2071</v>
    </nc>
  </rcc>
  <rcc rId="11682" sId="1">
    <oc r="A2145">
      <v>2085</v>
    </oc>
    <nc r="A2145">
      <v>2072</v>
    </nc>
  </rcc>
  <rcc rId="11683" sId="1">
    <oc r="A2279">
      <v>2086</v>
    </oc>
    <nc r="A2279">
      <v>2073</v>
    </nc>
  </rcc>
  <rcc rId="11684" sId="1">
    <oc r="A148">
      <v>2087</v>
    </oc>
    <nc r="A148">
      <v>2074</v>
    </nc>
  </rcc>
  <rcc rId="11685" sId="1">
    <oc r="A423">
      <v>2088</v>
    </oc>
    <nc r="A423">
      <v>2075</v>
    </nc>
  </rcc>
  <rcc rId="11686" sId="1">
    <oc r="A2268">
      <v>2089</v>
    </oc>
    <nc r="A2268">
      <v>2076</v>
    </nc>
  </rcc>
  <rcc rId="11687" sId="1">
    <oc r="A158">
      <v>2090</v>
    </oc>
    <nc r="A158">
      <v>2077</v>
    </nc>
  </rcc>
  <rcc rId="11688" sId="1">
    <oc r="A1157">
      <v>2091</v>
    </oc>
    <nc r="A1157">
      <v>2078</v>
    </nc>
  </rcc>
  <rcc rId="11689" sId="1">
    <oc r="A2063">
      <v>2092</v>
    </oc>
    <nc r="A2063">
      <v>2079</v>
    </nc>
  </rcc>
  <rcc rId="11690" sId="1">
    <oc r="A3621">
      <v>2093</v>
    </oc>
    <nc r="A3621">
      <v>2080</v>
    </nc>
  </rcc>
  <rcc rId="11691" sId="1">
    <oc r="A3195">
      <v>2094</v>
    </oc>
    <nc r="A3195">
      <v>2081</v>
    </nc>
  </rcc>
  <rcc rId="11692" sId="1">
    <oc r="A3204">
      <v>2095</v>
    </oc>
    <nc r="A3204">
      <v>2082</v>
    </nc>
  </rcc>
  <rcc rId="11693" sId="1">
    <oc r="A292">
      <v>2096</v>
    </oc>
    <nc r="A292">
      <v>2083</v>
    </nc>
  </rcc>
  <rcc rId="11694" sId="1">
    <oc r="A2629">
      <v>2097</v>
    </oc>
    <nc r="A2629">
      <v>2084</v>
    </nc>
  </rcc>
  <rcc rId="11695" sId="1">
    <oc r="A1628">
      <v>2098</v>
    </oc>
    <nc r="A1628">
      <v>2085</v>
    </nc>
  </rcc>
  <rcc rId="11696" sId="1">
    <oc r="A2191">
      <v>2099</v>
    </oc>
    <nc r="A2191">
      <v>2086</v>
    </nc>
  </rcc>
  <rcc rId="11697" sId="1">
    <oc r="A1060">
      <v>2100</v>
    </oc>
    <nc r="A1060">
      <v>2087</v>
    </nc>
  </rcc>
  <rcc rId="11698" sId="1">
    <oc r="A1061">
      <v>2101</v>
    </oc>
    <nc r="A1061">
      <v>2088</v>
    </nc>
  </rcc>
  <rcc rId="11699" sId="1">
    <oc r="A1062">
      <v>2102</v>
    </oc>
    <nc r="A1062">
      <v>2089</v>
    </nc>
  </rcc>
  <rcc rId="11700" sId="1">
    <oc r="A847">
      <v>2103</v>
    </oc>
    <nc r="A847">
      <v>2090</v>
    </nc>
  </rcc>
  <rcc rId="11701" sId="1">
    <oc r="A1347">
      <v>2104</v>
    </oc>
    <nc r="A1347">
      <v>2091</v>
    </nc>
  </rcc>
  <rcc rId="11702" sId="1">
    <oc r="A3601">
      <v>2105</v>
    </oc>
    <nc r="A3601">
      <v>2092</v>
    </nc>
  </rcc>
  <rcc rId="11703" sId="1">
    <oc r="A3602">
      <v>2106</v>
    </oc>
    <nc r="A3602">
      <v>2093</v>
    </nc>
  </rcc>
  <rcc rId="11704" sId="1">
    <oc r="A3603">
      <v>2107</v>
    </oc>
    <nc r="A3603">
      <v>2094</v>
    </nc>
  </rcc>
  <rcc rId="11705" sId="1">
    <oc r="A3604">
      <v>2108</v>
    </oc>
    <nc r="A3604">
      <v>2095</v>
    </nc>
  </rcc>
  <rcc rId="11706" sId="1">
    <oc r="A821">
      <v>2109</v>
    </oc>
    <nc r="A821">
      <v>2096</v>
    </nc>
  </rcc>
  <rcc rId="11707" sId="1">
    <oc r="A2734">
      <v>2110</v>
    </oc>
    <nc r="A2734">
      <v>2097</v>
    </nc>
  </rcc>
  <rcc rId="11708" sId="1">
    <oc r="A656">
      <v>2111</v>
    </oc>
    <nc r="A656">
      <v>2098</v>
    </nc>
  </rcc>
  <rcc rId="11709" sId="1">
    <oc r="A2238">
      <v>2112</v>
    </oc>
    <nc r="A2238">
      <v>2099</v>
    </nc>
  </rcc>
  <rcc rId="11710" sId="1">
    <oc r="A666">
      <v>2113</v>
    </oc>
    <nc r="A666">
      <v>2100</v>
    </nc>
  </rcc>
  <rcc rId="11711" sId="1">
    <oc r="A667">
      <v>2114</v>
    </oc>
    <nc r="A667">
      <v>2101</v>
    </nc>
  </rcc>
  <rcc rId="11712" sId="1">
    <oc r="A1268">
      <v>2115</v>
    </oc>
    <nc r="A1268">
      <v>2102</v>
    </nc>
  </rcc>
  <rcc rId="11713" sId="1">
    <oc r="A2894">
      <v>2116</v>
    </oc>
    <nc r="A2894">
      <v>2103</v>
    </nc>
  </rcc>
  <rcc rId="11714" sId="1">
    <oc r="A3610">
      <v>2117</v>
    </oc>
    <nc r="A3610">
      <v>2104</v>
    </nc>
  </rcc>
  <rcc rId="11715" sId="1">
    <oc r="A721">
      <v>2118</v>
    </oc>
    <nc r="A721">
      <v>2105</v>
    </nc>
  </rcc>
  <rcc rId="11716" sId="1">
    <oc r="A1000">
      <v>2119</v>
    </oc>
    <nc r="A1000">
      <v>2106</v>
    </nc>
  </rcc>
  <rcc rId="11717" sId="1">
    <oc r="A1007">
      <v>2120</v>
    </oc>
    <nc r="A1007">
      <v>2107</v>
    </nc>
  </rcc>
  <rcc rId="11718" sId="1">
    <oc r="A377">
      <v>2121</v>
    </oc>
    <nc r="A377">
      <v>2108</v>
    </nc>
  </rcc>
  <rcc rId="11719" sId="1">
    <oc r="A1052">
      <v>2122</v>
    </oc>
    <nc r="A1052">
      <v>2109</v>
    </nc>
  </rcc>
  <rcc rId="11720" sId="1">
    <oc r="A1393">
      <v>2123</v>
    </oc>
    <nc r="A1393">
      <v>2110</v>
    </nc>
  </rcc>
  <rcc rId="11721" sId="1">
    <oc r="A1460">
      <v>2124</v>
    </oc>
    <nc r="A1460">
      <v>2111</v>
    </nc>
  </rcc>
  <rcc rId="11722" sId="1">
    <oc r="A2433">
      <v>2125</v>
    </oc>
    <nc r="A2433">
      <v>2112</v>
    </nc>
  </rcc>
  <rcc rId="11723" sId="1">
    <oc r="A3365">
      <v>2126</v>
    </oc>
    <nc r="A3365">
      <v>2113</v>
    </nc>
  </rcc>
  <rcc rId="11724" sId="1">
    <oc r="A44">
      <v>2127</v>
    </oc>
    <nc r="A44">
      <v>2114</v>
    </nc>
  </rcc>
  <rcc rId="11725" sId="1">
    <oc r="A341">
      <v>2128</v>
    </oc>
    <nc r="A341">
      <v>2115</v>
    </nc>
  </rcc>
  <rcc rId="11726" sId="1">
    <oc r="A623">
      <v>2129</v>
    </oc>
    <nc r="A623">
      <v>2116</v>
    </nc>
  </rcc>
  <rcc rId="11727" sId="1">
    <oc r="A1503">
      <v>2130</v>
    </oc>
    <nc r="A1503">
      <v>2117</v>
    </nc>
  </rcc>
  <rcc rId="11728" sId="1">
    <oc r="A2003">
      <v>2131</v>
    </oc>
    <nc r="A2003">
      <v>2118</v>
    </nc>
  </rcc>
  <rcc rId="11729" sId="1">
    <oc r="A2419">
      <v>2132</v>
    </oc>
    <nc r="A2419">
      <v>2119</v>
    </nc>
  </rcc>
  <rcc rId="11730" sId="1">
    <oc r="A2605">
      <v>2133</v>
    </oc>
    <nc r="A2605">
      <v>2120</v>
    </nc>
  </rcc>
  <rcc rId="11731" sId="1">
    <oc r="A2077">
      <v>2134</v>
    </oc>
    <nc r="A2077">
      <v>2121</v>
    </nc>
  </rcc>
  <rcc rId="11732" sId="1">
    <oc r="A3203">
      <v>2135</v>
    </oc>
    <nc r="A3203">
      <v>2122</v>
    </nc>
  </rcc>
  <rcc rId="11733" sId="1">
    <oc r="A2845">
      <v>2136</v>
    </oc>
    <nc r="A2845">
      <v>2123</v>
    </nc>
  </rcc>
  <rcc rId="11734" sId="1">
    <oc r="A172">
      <v>2137</v>
    </oc>
    <nc r="A172">
      <v>2124</v>
    </nc>
  </rcc>
  <rcc rId="11735" sId="1">
    <oc r="A2382">
      <v>2138</v>
    </oc>
    <nc r="A2382">
      <v>2125</v>
    </nc>
  </rcc>
  <rcc rId="11736" sId="1">
    <oc r="A945">
      <v>2139</v>
    </oc>
    <nc r="A945">
      <v>2126</v>
    </nc>
  </rcc>
  <rcc rId="11737" sId="1">
    <oc r="A1002">
      <v>2140</v>
    </oc>
    <nc r="A1002">
      <v>2127</v>
    </nc>
  </rcc>
  <rcc rId="11738" sId="1">
    <oc r="A1984">
      <v>2141</v>
    </oc>
    <nc r="A1984">
      <v>2128</v>
    </nc>
  </rcc>
  <rcc rId="11739" sId="1">
    <oc r="A844">
      <v>2142</v>
    </oc>
    <nc r="A844">
      <v>2129</v>
    </nc>
  </rcc>
  <rcc rId="11740" sId="1">
    <oc r="A1064">
      <v>2143</v>
    </oc>
    <nc r="A1064">
      <v>2130</v>
    </nc>
  </rcc>
  <rcc rId="11741" sId="1">
    <oc r="A2040">
      <v>2144</v>
    </oc>
    <nc r="A2040">
      <v>2131</v>
    </nc>
  </rcc>
  <rcc rId="11742" sId="1">
    <oc r="A2394">
      <v>2145</v>
    </oc>
    <nc r="A2394">
      <v>2132</v>
    </nc>
  </rcc>
  <rcc rId="11743" sId="1">
    <oc r="A1350">
      <v>2146</v>
    </oc>
    <nc r="A1350">
      <v>2133</v>
    </nc>
  </rcc>
  <rcc rId="11744" sId="1">
    <oc r="A316">
      <v>2147</v>
    </oc>
    <nc r="A316">
      <v>2134</v>
    </nc>
  </rcc>
  <rcc rId="11745" sId="1">
    <oc r="A2784">
      <v>2148</v>
    </oc>
    <nc r="A2784">
      <v>2135</v>
    </nc>
  </rcc>
  <rcc rId="11746" sId="1">
    <oc r="A2921">
      <v>2149</v>
    </oc>
    <nc r="A2921">
      <v>2136</v>
    </nc>
  </rcc>
  <rcc rId="11747" sId="1">
    <oc r="A1270">
      <v>2150</v>
    </oc>
    <nc r="A1270">
      <v>2137</v>
    </nc>
  </rcc>
  <rcc rId="11748" sId="1">
    <oc r="A2110">
      <v>2151</v>
    </oc>
    <nc r="A2110">
      <v>2138</v>
    </nc>
  </rcc>
  <rcc rId="11749" sId="1">
    <oc r="A1665">
      <v>2152</v>
    </oc>
    <nc r="A1665">
      <v>2139</v>
    </nc>
  </rcc>
  <rcc rId="11750" sId="1">
    <oc r="A1118">
      <v>2153</v>
    </oc>
    <nc r="A1118">
      <v>2140</v>
    </nc>
  </rcc>
  <rcc rId="11751" sId="1">
    <oc r="A1852">
      <v>2154</v>
    </oc>
    <nc r="A1852">
      <v>2141</v>
    </nc>
  </rcc>
  <rcc rId="11752" sId="1">
    <oc r="A2148">
      <v>2155</v>
    </oc>
    <nc r="A2148">
      <v>2142</v>
    </nc>
  </rcc>
  <rcc rId="11753" sId="1">
    <oc r="A2696">
      <v>2156</v>
    </oc>
    <nc r="A2696">
      <v>2143</v>
    </nc>
  </rcc>
  <rcc rId="11754" sId="1">
    <oc r="A2697">
      <v>2157</v>
    </oc>
    <nc r="A2697">
      <v>2144</v>
    </nc>
  </rcc>
  <rcc rId="11755" sId="1">
    <oc r="A2709">
      <v>2158</v>
    </oc>
    <nc r="A2709">
      <v>2145</v>
    </nc>
  </rcc>
  <rcc rId="11756" sId="1">
    <oc r="A2711">
      <v>2159</v>
    </oc>
    <nc r="A2711">
      <v>2146</v>
    </nc>
  </rcc>
  <rcc rId="11757" sId="1">
    <oc r="A2712">
      <v>2160</v>
    </oc>
    <nc r="A2712">
      <v>2147</v>
    </nc>
  </rcc>
  <rcc rId="11758" sId="1">
    <oc r="A2928">
      <v>2161</v>
    </oc>
    <nc r="A2928">
      <v>2148</v>
    </nc>
  </rcc>
  <rcc rId="11759" sId="1">
    <oc r="A1791">
      <v>2162</v>
    </oc>
    <nc r="A1791">
      <v>2149</v>
    </nc>
  </rcc>
  <rcc rId="11760" sId="1">
    <oc r="A939">
      <v>2163</v>
    </oc>
    <nc r="A939">
      <v>2150</v>
    </nc>
  </rcc>
  <rcc rId="11761" sId="1">
    <oc r="A1728">
      <v>2164</v>
    </oc>
    <nc r="A1728">
      <v>2151</v>
    </nc>
  </rcc>
  <rcc rId="11762" sId="1">
    <oc r="A2693">
      <v>2165</v>
    </oc>
    <nc r="A2693">
      <v>2152</v>
    </nc>
  </rcc>
  <rcc rId="11763" sId="1">
    <oc r="A1715">
      <v>2166</v>
    </oc>
    <nc r="A1715">
      <v>2153</v>
    </nc>
  </rcc>
  <rcc rId="11764" sId="1">
    <oc r="A1753">
      <v>2167</v>
    </oc>
    <nc r="A1753">
      <v>2154</v>
    </nc>
  </rcc>
  <rcc rId="11765" sId="1">
    <oc r="A1792">
      <v>2168</v>
    </oc>
    <nc r="A1792">
      <v>2155</v>
    </nc>
  </rcc>
  <rcc rId="11766" sId="1">
    <oc r="A1793">
      <v>2169</v>
    </oc>
    <nc r="A1793">
      <v>2156</v>
    </nc>
  </rcc>
  <rcc rId="11767" sId="1">
    <oc r="A1832">
      <v>2170</v>
    </oc>
    <nc r="A1832">
      <v>2157</v>
    </nc>
  </rcc>
  <rcc rId="11768" sId="1">
    <oc r="A2643">
      <v>2171</v>
    </oc>
    <nc r="A2643">
      <v>2158</v>
    </nc>
  </rcc>
  <rcc rId="11769" sId="1">
    <oc r="A3356">
      <v>2172</v>
    </oc>
    <nc r="A3356">
      <v>2159</v>
    </nc>
  </rcc>
  <rcc rId="11770" sId="1">
    <oc r="A2478">
      <v>2173</v>
    </oc>
    <nc r="A2478">
      <v>2160</v>
    </nc>
  </rcc>
  <rcc rId="11771" sId="1">
    <oc r="A3482">
      <v>2174</v>
    </oc>
    <nc r="A3482">
      <v>2161</v>
    </nc>
  </rcc>
  <rcc rId="11772" sId="1">
    <oc r="A771">
      <v>2175</v>
    </oc>
    <nc r="A771">
      <v>2162</v>
    </nc>
  </rcc>
  <rcc rId="11773" sId="1">
    <oc r="A2325">
      <v>2176</v>
    </oc>
    <nc r="A2325">
      <v>2163</v>
    </nc>
  </rcc>
  <rcc rId="11774" sId="1">
    <oc r="A2933">
      <v>2177</v>
    </oc>
    <nc r="A2933">
      <v>2164</v>
    </nc>
  </rcc>
  <rcc rId="11775" sId="1">
    <oc r="A476">
      <v>2178</v>
    </oc>
    <nc r="A476">
      <v>2165</v>
    </nc>
  </rcc>
  <rcc rId="11776" sId="1">
    <oc r="A1905">
      <v>2179</v>
    </oc>
    <nc r="A1905">
      <v>2166</v>
    </nc>
  </rcc>
  <rcc rId="11777" sId="1">
    <oc r="A3190">
      <v>2180</v>
    </oc>
    <nc r="A3190">
      <v>2167</v>
    </nc>
  </rcc>
  <rcc rId="11778" sId="1">
    <oc r="A2623">
      <v>2181</v>
    </oc>
    <nc r="A2623">
      <v>2168</v>
    </nc>
  </rcc>
  <rcc rId="11779" sId="1">
    <oc r="A1095">
      <v>2182</v>
    </oc>
    <nc r="A1095">
      <v>2169</v>
    </nc>
  </rcc>
  <rcc rId="11780" sId="1">
    <oc r="A1934">
      <v>2183</v>
    </oc>
    <nc r="A1934">
      <v>2170</v>
    </nc>
  </rcc>
  <rcc rId="11781" sId="1">
    <oc r="A2118">
      <v>2184</v>
    </oc>
    <nc r="A2118">
      <v>2171</v>
    </nc>
  </rcc>
  <rcc rId="11782" sId="1">
    <oc r="A888">
      <v>2185</v>
    </oc>
    <nc r="A888">
      <v>2172</v>
    </nc>
  </rcc>
  <rcc rId="11783" sId="1">
    <oc r="A453">
      <v>2186</v>
    </oc>
    <nc r="A453">
      <v>2173</v>
    </nc>
  </rcc>
  <rcc rId="11784" sId="1">
    <oc r="A2055">
      <v>2187</v>
    </oc>
    <nc r="A2055">
      <v>2174</v>
    </nc>
  </rcc>
  <rcc rId="11785" sId="1">
    <oc r="A2665">
      <v>2188</v>
    </oc>
    <nc r="A2665">
      <v>2175</v>
    </nc>
  </rcc>
  <rcc rId="11786" sId="1">
    <oc r="A3151">
      <v>2189</v>
    </oc>
    <nc r="A3151">
      <v>2176</v>
    </nc>
  </rcc>
  <rcc rId="11787" sId="1">
    <oc r="A279">
      <v>2190</v>
    </oc>
    <nc r="A279">
      <v>2177</v>
    </nc>
  </rcc>
  <rcc rId="11788" sId="1">
    <oc r="A651">
      <v>2191</v>
    </oc>
    <nc r="A651">
      <v>2178</v>
    </nc>
  </rcc>
  <rcc rId="11789" sId="1">
    <oc r="A2771">
      <v>2192</v>
    </oc>
    <nc r="A2771">
      <v>2179</v>
    </nc>
  </rcc>
  <rcc rId="11790" sId="1">
    <oc r="A1271">
      <v>2193</v>
    </oc>
    <nc r="A1271">
      <v>2180</v>
    </nc>
  </rcc>
  <rcc rId="11791" sId="1">
    <oc r="A1291">
      <v>2194</v>
    </oc>
    <nc r="A1291">
      <v>2181</v>
    </nc>
  </rcc>
  <rcc rId="11792" sId="1">
    <oc r="A1561">
      <v>2195</v>
    </oc>
    <nc r="A1561">
      <v>2182</v>
    </nc>
  </rcc>
  <rcc rId="11793" sId="1">
    <oc r="A3274">
      <v>2196</v>
    </oc>
    <nc r="A3274">
      <v>2183</v>
    </nc>
  </rcc>
  <rcc rId="11794" sId="1">
    <oc r="A416">
      <v>2197</v>
    </oc>
    <nc r="A416">
      <v>2184</v>
    </nc>
  </rcc>
  <rcc rId="11795" sId="1">
    <oc r="A366">
      <v>2198</v>
    </oc>
    <nc r="A366">
      <v>2185</v>
    </nc>
  </rcc>
  <rcc rId="11796" sId="1">
    <oc r="A2661">
      <v>2199</v>
    </oc>
    <nc r="A2661">
      <v>2186</v>
    </nc>
  </rcc>
  <rcc rId="11797" sId="1">
    <oc r="A2674">
      <v>2200</v>
    </oc>
    <nc r="A2674">
      <v>2187</v>
    </nc>
  </rcc>
  <rcc rId="11798" sId="1">
    <oc r="A2675">
      <v>2201</v>
    </oc>
    <nc r="A2675">
      <v>2188</v>
    </nc>
  </rcc>
  <rcc rId="11799" sId="1">
    <oc r="A1019">
      <v>2202</v>
    </oc>
    <nc r="A1019">
      <v>2189</v>
    </nc>
  </rcc>
  <rcc rId="11800" sId="1">
    <oc r="A1029">
      <v>2203</v>
    </oc>
    <nc r="A1029">
      <v>2190</v>
    </nc>
  </rcc>
  <rcc rId="11801" sId="1">
    <oc r="A1030">
      <v>2204</v>
    </oc>
    <nc r="A1030">
      <v>2191</v>
    </nc>
  </rcc>
  <rcc rId="11802" sId="1">
    <oc r="A1031">
      <v>2205</v>
    </oc>
    <nc r="A1031">
      <v>2192</v>
    </nc>
  </rcc>
  <rcc rId="11803" sId="1">
    <oc r="A1076">
      <v>2206</v>
    </oc>
    <nc r="A1076">
      <v>2193</v>
    </nc>
  </rcc>
  <rcc rId="11804" sId="1">
    <oc r="A3314">
      <v>2207</v>
    </oc>
    <nc r="A3314">
      <v>2194</v>
    </nc>
  </rcc>
  <rcc rId="11805" sId="1">
    <oc r="A1395">
      <v>2208</v>
    </oc>
    <nc r="A1395">
      <v>2195</v>
    </nc>
  </rcc>
  <rcc rId="11806" sId="1">
    <oc r="A3579">
      <v>2209</v>
    </oc>
    <nc r="A3579">
      <v>2196</v>
    </nc>
  </rcc>
  <rcc rId="11807" sId="1">
    <oc r="A1392">
      <v>2210</v>
    </oc>
    <nc r="A1392">
      <v>2197</v>
    </nc>
  </rcc>
  <rcc rId="11808" sId="1">
    <oc r="A25">
      <v>2211</v>
    </oc>
    <nc r="A25">
      <v>2198</v>
    </nc>
  </rcc>
  <rcc rId="11809" sId="1">
    <oc r="A26">
      <v>2212</v>
    </oc>
    <nc r="A26">
      <v>2199</v>
    </nc>
  </rcc>
  <rcc rId="11810" sId="1">
    <oc r="A295">
      <v>2213</v>
    </oc>
    <nc r="A295">
      <v>2200</v>
    </nc>
  </rcc>
  <rcc rId="11811" sId="1">
    <oc r="A297">
      <v>2214</v>
    </oc>
    <nc r="A297">
      <v>2201</v>
    </nc>
  </rcc>
  <rcc rId="11812" sId="1">
    <oc r="A1717">
      <v>2215</v>
    </oc>
    <nc r="A1717">
      <v>2202</v>
    </nc>
  </rcc>
  <rcc rId="11813" sId="1">
    <oc r="A2200">
      <v>2216</v>
    </oc>
    <nc r="A2200">
      <v>2203</v>
    </nc>
  </rcc>
  <rcc rId="11814" sId="1">
    <oc r="A957">
      <v>2217</v>
    </oc>
    <nc r="A957">
      <v>2204</v>
    </nc>
  </rcc>
  <rcc rId="11815" sId="1">
    <oc r="A2004">
      <v>2218</v>
    </oc>
    <nc r="A2004">
      <v>2205</v>
    </nc>
  </rcc>
  <rcc rId="11816" sId="1">
    <oc r="A90">
      <v>2219</v>
    </oc>
    <nc r="A90">
      <v>2206</v>
    </nc>
  </rcc>
  <rcc rId="11817" sId="1">
    <oc r="A322">
      <v>2220</v>
    </oc>
    <nc r="A322">
      <v>2207</v>
    </nc>
  </rcc>
  <rcc rId="11818" sId="1">
    <oc r="A323">
      <v>2221</v>
    </oc>
    <nc r="A323">
      <v>2208</v>
    </nc>
  </rcc>
  <rcc rId="11819" sId="1">
    <oc r="A687">
      <v>2222</v>
    </oc>
    <nc r="A687">
      <v>2209</v>
    </nc>
  </rcc>
  <rcc rId="11820" sId="1">
    <oc r="A129">
      <v>2223</v>
    </oc>
    <nc r="A129">
      <v>2210</v>
    </nc>
  </rcc>
  <rcc rId="11821" sId="1">
    <oc r="A1626">
      <v>2224</v>
    </oc>
    <nc r="A1626">
      <v>2211</v>
    </nc>
  </rcc>
  <rcc rId="11822" sId="1">
    <oc r="A2104">
      <v>2225</v>
    </oc>
    <nc r="A2104">
      <v>2212</v>
    </nc>
  </rcc>
  <rcc rId="11823" sId="1">
    <oc r="A49">
      <v>2226</v>
    </oc>
    <nc r="A49">
      <v>2213</v>
    </nc>
  </rcc>
  <rcc rId="11824" sId="1">
    <oc r="A3387">
      <v>2227</v>
    </oc>
    <nc r="A3387">
      <v>2214</v>
    </nc>
  </rcc>
  <rcc rId="11825" sId="1">
    <oc r="A305">
      <v>2228</v>
    </oc>
    <nc r="A305">
      <v>2215</v>
    </nc>
  </rcc>
  <rcc rId="11826" sId="1">
    <oc r="A2352">
      <v>2229</v>
    </oc>
    <nc r="A2352">
      <v>2216</v>
    </nc>
  </rcc>
  <rcc rId="11827" sId="1">
    <oc r="A2372">
      <v>2230</v>
    </oc>
    <nc r="A2372">
      <v>2217</v>
    </nc>
  </rcc>
  <rcc rId="11828" sId="1">
    <oc r="A2232">
      <v>2231</v>
    </oc>
    <nc r="A2232">
      <v>2218</v>
    </nc>
  </rcc>
  <rcc rId="11829" sId="1">
    <oc r="A2233">
      <v>2232</v>
    </oc>
    <nc r="A2233">
      <v>2219</v>
    </nc>
  </rcc>
  <rcc rId="11830" sId="1">
    <oc r="A2381">
      <v>2233</v>
    </oc>
    <nc r="A2381">
      <v>2220</v>
    </nc>
  </rcc>
  <rcc rId="11831" sId="1">
    <oc r="A1738">
      <v>2234</v>
    </oc>
    <nc r="A1738">
      <v>2221</v>
    </nc>
  </rcc>
  <rcc rId="11832" sId="1">
    <oc r="A1740">
      <v>2235</v>
    </oc>
    <nc r="A1740">
      <v>2222</v>
    </nc>
  </rcc>
  <rcc rId="11833" sId="1">
    <oc r="A2641">
      <v>2236</v>
    </oc>
    <nc r="A2641">
      <v>2223</v>
    </nc>
  </rcc>
  <rcc rId="11834" sId="1">
    <oc r="A3369">
      <v>2237</v>
    </oc>
    <nc r="A3369">
      <v>2224</v>
    </nc>
  </rcc>
  <rcc rId="11835" sId="1">
    <oc r="A2256">
      <v>2238</v>
    </oc>
    <nc r="A2256">
      <v>2225</v>
    </nc>
  </rcc>
  <rcc rId="11836" sId="1">
    <oc r="A2931">
      <v>2239</v>
    </oc>
    <nc r="A2931">
      <v>2226</v>
    </nc>
  </rcc>
  <rcc rId="11837" sId="1">
    <oc r="A2299">
      <v>2240</v>
    </oc>
    <nc r="A2299">
      <v>2227</v>
    </nc>
  </rcc>
  <rcc rId="11838" sId="1">
    <oc r="A3024">
      <v>2241</v>
    </oc>
    <nc r="A3024">
      <v>2228</v>
    </nc>
  </rcc>
  <rcc rId="11839" sId="1">
    <oc r="A1017">
      <v>2242</v>
    </oc>
    <nc r="A1017">
      <v>2229</v>
    </nc>
  </rcc>
  <rcc rId="11840" sId="1">
    <oc r="A1424">
      <v>2243</v>
    </oc>
    <nc r="A1424">
      <v>2230</v>
    </nc>
  </rcc>
  <rcc rId="11841" sId="1">
    <oc r="A1582">
      <v>2244</v>
    </oc>
    <nc r="A1582">
      <v>2231</v>
    </nc>
  </rcc>
  <rcc rId="11842" sId="1">
    <oc r="A2169">
      <v>2245</v>
    </oc>
    <nc r="A2169">
      <v>2232</v>
    </nc>
  </rcc>
  <rcc rId="11843" sId="1">
    <oc r="A2412">
      <v>2246</v>
    </oc>
    <nc r="A2412">
      <v>2233</v>
    </nc>
  </rcc>
  <rcc rId="11844" sId="1">
    <oc r="A2413">
      <v>2247</v>
    </oc>
    <nc r="A2413">
      <v>2234</v>
    </nc>
  </rcc>
  <rcc rId="11845" sId="1">
    <oc r="A2414">
      <v>2248</v>
    </oc>
    <nc r="A2414">
      <v>2235</v>
    </nc>
  </rcc>
  <rcc rId="11846" sId="1">
    <oc r="A2415">
      <v>2249</v>
    </oc>
    <nc r="A2415">
      <v>2236</v>
    </nc>
  </rcc>
  <rcc rId="11847" sId="1">
    <oc r="A2456">
      <v>2250</v>
    </oc>
    <nc r="A2456">
      <v>2237</v>
    </nc>
  </rcc>
  <rcc rId="11848" sId="1">
    <oc r="A2457">
      <v>2251</v>
    </oc>
    <nc r="A2457">
      <v>2238</v>
    </nc>
  </rcc>
  <rcc rId="11849" sId="1">
    <oc r="A2458">
      <v>2252</v>
    </oc>
    <nc r="A2458">
      <v>2239</v>
    </nc>
  </rcc>
  <rcc rId="11850" sId="1">
    <oc r="A1397">
      <v>2253</v>
    </oc>
    <nc r="A1397">
      <v>2240</v>
    </nc>
  </rcc>
  <rcc rId="11851" sId="1">
    <oc r="A3370">
      <v>2254</v>
    </oc>
    <nc r="A3370">
      <v>2241</v>
    </nc>
  </rcc>
  <rcc rId="11852" sId="1">
    <oc r="A2176">
      <v>2255</v>
    </oc>
    <nc r="A2176">
      <v>2242</v>
    </nc>
  </rcc>
  <rcc rId="11853" sId="1">
    <oc r="A2987">
      <v>2256</v>
    </oc>
    <nc r="A2987">
      <v>2243</v>
    </nc>
  </rcc>
  <rcc rId="11854" sId="1">
    <oc r="A1745">
      <v>2257</v>
    </oc>
    <nc r="A1745">
      <v>2244</v>
    </nc>
  </rcc>
  <rcc rId="11855" sId="1">
    <oc r="A690">
      <v>2258</v>
    </oc>
    <nc r="A690">
      <v>2245</v>
    </nc>
  </rcc>
  <rcc rId="11856" sId="1">
    <oc r="A2796">
      <v>2259</v>
    </oc>
    <nc r="A2796">
      <v>2246</v>
    </nc>
  </rcc>
  <rcc rId="11857" sId="1">
    <oc r="A1006">
      <v>2260</v>
    </oc>
    <nc r="A1006">
      <v>2247</v>
    </nc>
  </rcc>
  <rcc rId="11858" sId="1">
    <oc r="A2247">
      <v>2261</v>
    </oc>
    <nc r="A2247">
      <v>2248</v>
    </nc>
  </rcc>
  <rcc rId="11859" sId="1">
    <oc r="A1638">
      <v>2262</v>
    </oc>
    <nc r="A1638">
      <v>2249</v>
    </nc>
  </rcc>
  <rcc rId="11860" sId="1">
    <oc r="A1714">
      <v>2263</v>
    </oc>
    <nc r="A1714">
      <v>2250</v>
    </nc>
  </rcc>
  <rcc rId="11861" sId="1">
    <oc r="A1078">
      <v>2264</v>
    </oc>
    <nc r="A1078">
      <v>2251</v>
    </nc>
  </rcc>
  <rcc rId="11862" sId="1">
    <oc r="A1724">
      <v>2265</v>
    </oc>
    <nc r="A1724">
      <v>2252</v>
    </nc>
  </rcc>
  <rcc rId="11863" sId="1">
    <oc r="A3613">
      <v>2266</v>
    </oc>
    <nc r="A3613">
      <v>2253</v>
    </nc>
  </rcc>
  <rcc rId="11864" sId="1">
    <oc r="A3614">
      <v>2267</v>
    </oc>
    <nc r="A3614">
      <v>2254</v>
    </nc>
  </rcc>
  <rcc rId="11865" sId="1">
    <oc r="A511">
      <v>2268</v>
    </oc>
    <nc r="A511">
      <v>2255</v>
    </nc>
  </rcc>
  <rcc rId="11866" sId="1">
    <oc r="A1538">
      <v>2269</v>
    </oc>
    <nc r="A1538">
      <v>2256</v>
    </nc>
  </rcc>
  <rcc rId="11867" sId="1">
    <oc r="A1088">
      <v>2270</v>
    </oc>
    <nc r="A1088">
      <v>2257</v>
    </nc>
  </rcc>
  <rcc rId="11868" sId="1">
    <oc r="A1932">
      <v>2271</v>
    </oc>
    <nc r="A1932">
      <v>2258</v>
    </nc>
  </rcc>
  <rcc rId="11869" sId="1">
    <oc r="A2993">
      <v>2272</v>
    </oc>
    <nc r="A2993">
      <v>2259</v>
    </nc>
  </rcc>
  <rcc rId="11870" sId="1">
    <oc r="A2210">
      <v>2273</v>
    </oc>
    <nc r="A2210">
      <v>2260</v>
    </nc>
  </rcc>
  <rcc rId="11871" sId="1">
    <oc r="A2212">
      <v>2274</v>
    </oc>
    <nc r="A2212">
      <v>2261</v>
    </nc>
  </rcc>
  <rcc rId="11872" sId="1">
    <oc r="A2234">
      <v>2275</v>
    </oc>
    <nc r="A2234">
      <v>2262</v>
    </nc>
  </rcc>
  <rcc rId="11873" sId="1">
    <oc r="A829">
      <v>2276</v>
    </oc>
    <nc r="A829">
      <v>2263</v>
    </nc>
  </rcc>
  <rcc rId="11874" sId="1">
    <oc r="A1676">
      <v>2277</v>
    </oc>
    <nc r="A1676">
      <v>2264</v>
    </nc>
  </rcc>
  <rcc rId="11875" sId="1">
    <oc r="A2448">
      <v>2278</v>
    </oc>
    <nc r="A2448">
      <v>2265</v>
    </nc>
  </rcc>
  <rcc rId="11876" sId="1">
    <oc r="A1018">
      <v>2279</v>
    </oc>
    <nc r="A1018">
      <v>2266</v>
    </nc>
  </rcc>
  <rcc rId="11877" sId="1">
    <oc r="A3050">
      <v>2280</v>
    </oc>
    <nc r="A3050">
      <v>2267</v>
    </nc>
  </rcc>
  <rcc rId="11878" sId="1">
    <oc r="A3348">
      <v>2281</v>
    </oc>
    <nc r="A3348">
      <v>2268</v>
    </nc>
  </rcc>
  <rcc rId="11879" sId="1">
    <oc r="A550">
      <v>2282</v>
    </oc>
    <nc r="A550">
      <v>2269</v>
    </nc>
  </rcc>
  <rcc rId="11880" sId="1">
    <oc r="A61">
      <v>2283</v>
    </oc>
    <nc r="A61">
      <v>2270</v>
    </nc>
  </rcc>
  <rcc rId="11881" sId="1">
    <oc r="A150">
      <v>2284</v>
    </oc>
    <nc r="A150">
      <v>2271</v>
    </nc>
  </rcc>
  <rcc rId="11882" sId="1">
    <oc r="A833">
      <v>2285</v>
    </oc>
    <nc r="A833">
      <v>2272</v>
    </nc>
  </rcc>
  <rcc rId="11883" sId="1">
    <oc r="A972">
      <v>2286</v>
    </oc>
    <nc r="A972">
      <v>2273</v>
    </nc>
  </rcc>
  <rcc rId="11884" sId="1">
    <oc r="A997">
      <v>2287</v>
    </oc>
    <nc r="A997">
      <v>2274</v>
    </nc>
  </rcc>
  <rcc rId="11885" sId="1">
    <oc r="A2401">
      <v>2288</v>
    </oc>
    <nc r="A2401">
      <v>2275</v>
    </nc>
  </rcc>
  <rcc rId="11886" sId="1">
    <oc r="A2402">
      <v>2289</v>
    </oc>
    <nc r="A2402">
      <v>2276</v>
    </nc>
  </rcc>
  <rcc rId="11887" sId="1">
    <oc r="A2424">
      <v>2290</v>
    </oc>
    <nc r="A2424">
      <v>2277</v>
    </nc>
  </rcc>
  <rcc rId="11888" sId="1">
    <oc r="A2425">
      <v>2291</v>
    </oc>
    <nc r="A2425">
      <v>2278</v>
    </nc>
  </rcc>
  <rcc rId="11889" sId="1">
    <oc r="A2426">
      <v>2292</v>
    </oc>
    <nc r="A2426">
      <v>2279</v>
    </nc>
  </rcc>
  <rcc rId="11890" sId="1">
    <oc r="A1668">
      <v>2293</v>
    </oc>
    <nc r="A1668">
      <v>2280</v>
    </nc>
  </rcc>
  <rcc rId="11891" sId="1">
    <oc r="A387">
      <v>2294</v>
    </oc>
    <nc r="A387">
      <v>2281</v>
    </nc>
  </rcc>
  <rcc rId="11892" sId="1">
    <oc r="A3060">
      <v>2295</v>
    </oc>
    <nc r="A3060">
      <v>2282</v>
    </nc>
  </rcc>
  <rcc rId="11893" sId="1">
    <oc r="A1472">
      <v>2296</v>
    </oc>
    <nc r="A1472">
      <v>2283</v>
    </nc>
  </rcc>
  <rcc rId="11894" sId="1">
    <oc r="A665">
      <v>2297</v>
    </oc>
    <nc r="A665">
      <v>2284</v>
    </nc>
  </rcc>
  <rcc rId="11895" sId="1">
    <oc r="A1171">
      <v>2298</v>
    </oc>
    <nc r="A1171">
      <v>2285</v>
    </nc>
  </rcc>
  <rcc rId="11896" sId="1">
    <oc r="A1215">
      <v>2299</v>
    </oc>
    <nc r="A1215">
      <v>2286</v>
    </nc>
  </rcc>
  <rcc rId="11897" sId="1">
    <oc r="A2240">
      <v>2300</v>
    </oc>
    <nc r="A2240">
      <v>2287</v>
    </nc>
  </rcc>
  <rcc rId="11898" sId="1">
    <oc r="A2653">
      <v>2301</v>
    </oc>
    <nc r="A2653">
      <v>2288</v>
    </nc>
  </rcc>
  <rcc rId="11899" sId="1">
    <oc r="A1838">
      <v>2302</v>
    </oc>
    <nc r="A1838">
      <v>2289</v>
    </nc>
  </rcc>
  <rcc rId="11900" sId="1">
    <oc r="A3332">
      <v>2303</v>
    </oc>
    <nc r="A3332">
      <v>2290</v>
    </nc>
  </rcc>
  <rcc rId="11901" sId="1">
    <oc r="A825">
      <v>2304</v>
    </oc>
    <nc r="A825">
      <v>2291</v>
    </nc>
  </rcc>
  <rcc rId="11902" sId="1">
    <oc r="A2981">
      <v>2305</v>
    </oc>
    <nc r="A2981">
      <v>2292</v>
    </nc>
  </rcc>
  <rcc rId="11903" sId="1">
    <oc r="A2982">
      <v>2306</v>
    </oc>
    <nc r="A2982">
      <v>2293</v>
    </nc>
  </rcc>
  <rcc rId="11904" sId="1">
    <oc r="A31">
      <v>2307</v>
    </oc>
    <nc r="A31">
      <v>2294</v>
    </nc>
  </rcc>
  <rcc rId="11905" sId="1">
    <oc r="A71">
      <v>2308</v>
    </oc>
    <nc r="A71">
      <v>2295</v>
    </nc>
  </rcc>
  <rcc rId="11906" sId="1">
    <oc r="A72">
      <v>2309</v>
    </oc>
    <nc r="A72">
      <v>2296</v>
    </nc>
  </rcc>
  <rcc rId="11907" sId="1">
    <oc r="A978">
      <v>2310</v>
    </oc>
    <nc r="A978">
      <v>2297</v>
    </nc>
  </rcc>
  <rcc rId="11908" sId="1">
    <oc r="A1961">
      <v>2311</v>
    </oc>
    <nc r="A1961">
      <v>2298</v>
    </nc>
  </rcc>
  <rcc rId="11909" sId="1">
    <oc r="A1964">
      <v>2312</v>
    </oc>
    <nc r="A1964">
      <v>2299</v>
    </nc>
  </rcc>
  <rcc rId="11910" sId="1">
    <oc r="A18">
      <v>2313</v>
    </oc>
    <nc r="A18">
      <v>2300</v>
    </nc>
  </rcc>
  <rcc rId="11911" sId="1">
    <oc r="A24">
      <v>2314</v>
    </oc>
    <nc r="A24">
      <v>2301</v>
    </nc>
  </rcc>
  <rcc rId="11912" sId="1">
    <oc r="A47">
      <v>2315</v>
    </oc>
    <nc r="A47">
      <v>2302</v>
    </nc>
  </rcc>
  <rcc rId="11913" sId="1">
    <oc r="A68">
      <v>2316</v>
    </oc>
    <nc r="A68">
      <v>2303</v>
    </nc>
  </rcc>
  <rcc rId="11914" sId="1">
    <oc r="A167">
      <v>2317</v>
    </oc>
    <nc r="A167">
      <v>2304</v>
    </nc>
  </rcc>
  <rcc rId="11915" sId="1">
    <oc r="A302">
      <v>2318</v>
    </oc>
    <nc r="A302">
      <v>2305</v>
    </nc>
  </rcc>
  <rcc rId="11916" sId="1">
    <oc r="A653">
      <v>2319</v>
    </oc>
    <nc r="A653">
      <v>2306</v>
    </nc>
  </rcc>
  <rcc rId="11917" sId="1">
    <oc r="A670">
      <v>2320</v>
    </oc>
    <nc r="A670">
      <v>2307</v>
    </nc>
  </rcc>
  <rcc rId="11918" sId="1">
    <oc r="A1194">
      <v>2321</v>
    </oc>
    <nc r="A1194">
      <v>2308</v>
    </nc>
  </rcc>
  <rcc rId="11919" sId="1">
    <oc r="A2221">
      <v>2322</v>
    </oc>
    <nc r="A2221">
      <v>2309</v>
    </nc>
  </rcc>
  <rcc rId="11920" sId="1">
    <oc r="A2978">
      <v>2323</v>
    </oc>
    <nc r="A2978">
      <v>2310</v>
    </nc>
  </rcc>
  <rcc rId="11921" sId="1">
    <oc r="A2226">
      <v>2324</v>
    </oc>
    <nc r="A2226">
      <v>2311</v>
    </nc>
  </rcc>
  <rcc rId="11922" sId="1">
    <oc r="A1988">
      <v>2325</v>
    </oc>
    <nc r="A1988">
      <v>2312</v>
    </nc>
  </rcc>
  <rcc rId="11923" sId="1">
    <oc r="A274">
      <v>2326</v>
    </oc>
    <nc r="A274">
      <v>2313</v>
    </nc>
  </rcc>
  <rcc rId="11924" sId="1">
    <oc r="A275">
      <v>2327</v>
    </oc>
    <nc r="A275">
      <v>2314</v>
    </nc>
  </rcc>
  <rcc rId="11925" sId="1">
    <oc r="A2259">
      <v>2328</v>
    </oc>
    <nc r="A2259">
      <v>2315</v>
    </nc>
  </rcc>
  <rcc rId="11926" sId="1">
    <oc r="A3474">
      <v>2329</v>
    </oc>
    <nc r="A3474">
      <v>2316</v>
    </nc>
  </rcc>
  <rcc rId="11927" sId="1">
    <oc r="A549">
      <v>2330</v>
    </oc>
    <nc r="A549">
      <v>2317</v>
    </nc>
  </rcc>
  <rcc rId="11928" sId="1">
    <oc r="A2616">
      <v>2331</v>
    </oc>
    <nc r="A2616">
      <v>2318</v>
    </nc>
  </rcc>
  <rcc rId="11929" sId="1">
    <oc r="A2717">
      <v>2332</v>
    </oc>
    <nc r="A2717">
      <v>2319</v>
    </nc>
  </rcc>
  <rcc rId="11930" sId="1">
    <oc r="A104">
      <v>2333</v>
    </oc>
    <nc r="A104">
      <v>2320</v>
    </nc>
  </rcc>
  <rcc rId="11931" sId="1">
    <oc r="A1856">
      <v>2334</v>
    </oc>
    <nc r="A1856">
      <v>2321</v>
    </nc>
  </rcc>
  <rcc rId="11932" sId="1">
    <oc r="A2964">
      <v>2335</v>
    </oc>
    <nc r="A2964">
      <v>2322</v>
    </nc>
  </rcc>
  <rcc rId="11933" sId="1">
    <oc r="A2602">
      <v>2336</v>
    </oc>
    <nc r="A2602">
      <v>2323</v>
    </nc>
  </rcc>
  <rcc rId="11934" sId="1">
    <oc r="A2843">
      <v>2337</v>
    </oc>
    <nc r="A2843">
      <v>2324</v>
    </nc>
  </rcc>
  <rcc rId="11935" sId="1">
    <oc r="A3290">
      <v>2338</v>
    </oc>
    <nc r="A3290">
      <v>2325</v>
    </nc>
  </rcc>
  <rcc rId="11936" sId="1">
    <oc r="A469">
      <v>2339</v>
    </oc>
    <nc r="A469">
      <v>2326</v>
    </nc>
  </rcc>
  <rcc rId="11937" sId="1">
    <oc r="A3094">
      <v>2340</v>
    </oc>
    <nc r="A3094">
      <v>2327</v>
    </nc>
  </rcc>
  <rcc rId="11938" sId="1">
    <oc r="A2171">
      <v>2341</v>
    </oc>
    <nc r="A2171">
      <v>2328</v>
    </nc>
  </rcc>
  <rcc rId="11939" sId="1">
    <oc r="A2390">
      <v>2342</v>
    </oc>
    <nc r="A2390">
      <v>2329</v>
    </nc>
  </rcc>
  <rcc rId="11940" sId="1">
    <oc r="A1296">
      <v>2343</v>
    </oc>
    <nc r="A1296">
      <v>2330</v>
    </nc>
  </rcc>
  <rcc rId="11941" sId="1">
    <oc r="A2912">
      <v>2344</v>
    </oc>
    <nc r="A2912">
      <v>2331</v>
    </nc>
  </rcc>
  <rcc rId="11942" sId="1">
    <oc r="A3447">
      <v>2345</v>
    </oc>
    <nc r="A3447">
      <v>2332</v>
    </nc>
  </rcc>
  <rcc rId="11943" sId="1">
    <oc r="A1365">
      <v>2346</v>
    </oc>
    <nc r="A1365">
      <v>2333</v>
    </nc>
  </rcc>
  <rcc rId="11944" sId="1">
    <oc r="A728">
      <v>2347</v>
    </oc>
    <nc r="A728">
      <v>2334</v>
    </nc>
  </rcc>
  <rcc rId="11945" sId="1">
    <oc r="A1927">
      <v>2348</v>
    </oc>
    <nc r="A1927">
      <v>2335</v>
    </nc>
  </rcc>
  <rcc rId="11946" sId="1">
    <oc r="A879">
      <v>2349</v>
    </oc>
    <nc r="A879">
      <v>2336</v>
    </nc>
  </rcc>
  <rcc rId="11947" sId="1">
    <oc r="A699">
      <v>2350</v>
    </oc>
    <nc r="A699">
      <v>2337</v>
    </nc>
  </rcc>
  <rcc rId="11948" sId="1">
    <oc r="A164">
      <v>2351</v>
    </oc>
    <nc r="A164">
      <v>2338</v>
    </nc>
  </rcc>
  <rcc rId="11949" sId="1">
    <oc r="A1036">
      <v>2352</v>
    </oc>
    <nc r="A1036">
      <v>2339</v>
    </nc>
  </rcc>
  <rcc rId="11950" sId="1">
    <oc r="A727">
      <v>2353</v>
    </oc>
    <nc r="A727">
      <v>2340</v>
    </nc>
  </rcc>
  <rcc rId="11951" sId="1">
    <oc r="A2016">
      <v>2354</v>
    </oc>
    <nc r="A2016">
      <v>2341</v>
    </nc>
  </rcc>
  <rcc rId="11952" sId="1">
    <oc r="A3201">
      <v>2355</v>
    </oc>
    <nc r="A3201">
      <v>2342</v>
    </nc>
  </rcc>
  <rcc rId="11953" sId="1">
    <oc r="A2241">
      <v>2356</v>
    </oc>
    <nc r="A2241">
      <v>2343</v>
    </nc>
  </rcc>
  <rcc rId="11954" sId="1">
    <oc r="A565">
      <v>2357</v>
    </oc>
    <nc r="A565">
      <v>2344</v>
    </nc>
  </rcc>
  <rcc rId="11955" sId="1">
    <oc r="A2633">
      <v>2358</v>
    </oc>
    <nc r="A2633">
      <v>2345</v>
    </nc>
  </rcc>
  <rcc rId="11956" sId="1">
    <oc r="A796">
      <v>2359</v>
    </oc>
    <nc r="A796">
      <v>2346</v>
    </nc>
  </rcc>
  <rcc rId="11957" sId="1">
    <oc r="A1576">
      <v>2360</v>
    </oc>
    <nc r="A1576">
      <v>2347</v>
    </nc>
  </rcc>
  <rcc rId="11958" sId="1">
    <oc r="A1835">
      <v>2361</v>
    </oc>
    <nc r="A1835">
      <v>2348</v>
    </nc>
  </rcc>
  <rcc rId="11959" sId="1">
    <oc r="A1574">
      <v>2362</v>
    </oc>
    <nc r="A1574">
      <v>2349</v>
    </nc>
  </rcc>
  <rcc rId="11960" sId="1">
    <oc r="A1885">
      <v>2363</v>
    </oc>
    <nc r="A1885">
      <v>2350</v>
    </nc>
  </rcc>
  <rcc rId="11961" sId="1">
    <oc r="A1975">
      <v>2364</v>
    </oc>
    <nc r="A1975">
      <v>2351</v>
    </nc>
  </rcc>
  <rcc rId="11962" sId="1">
    <oc r="A3529">
      <v>2365</v>
    </oc>
    <nc r="A3529">
      <v>2352</v>
    </nc>
  </rcc>
  <rcc rId="11963" sId="1">
    <oc r="A602">
      <v>2366</v>
    </oc>
    <nc r="A602">
      <v>2353</v>
    </nc>
  </rcc>
  <rcc rId="11964" sId="1">
    <oc r="A38">
      <v>2367</v>
    </oc>
    <nc r="A38">
      <v>2354</v>
    </nc>
  </rcc>
  <rcc rId="11965" sId="1">
    <oc r="A1859">
      <v>2368</v>
    </oc>
    <nc r="A1859">
      <v>2355</v>
    </nc>
  </rcc>
  <rcc rId="11966" sId="1">
    <oc r="A3510">
      <v>2369</v>
    </oc>
    <nc r="A3510">
      <v>2356</v>
    </nc>
  </rcc>
  <rcc rId="11967" sId="1">
    <oc r="A409">
      <v>2370</v>
    </oc>
    <nc r="A409">
      <v>2357</v>
    </nc>
  </rcc>
  <rcc rId="11968" sId="1">
    <oc r="A2293">
      <v>2371</v>
    </oc>
    <nc r="A2293">
      <v>2358</v>
    </nc>
  </rcc>
  <rcc rId="11969" sId="1">
    <oc r="A2986">
      <v>2372</v>
    </oc>
    <nc r="A2986">
      <v>2359</v>
    </nc>
  </rcc>
  <rcc rId="11970" sId="1">
    <oc r="A2577">
      <v>2373</v>
    </oc>
    <nc r="A2577">
      <v>2360</v>
    </nc>
  </rcc>
  <rcc rId="11971" sId="1">
    <oc r="A2582">
      <v>2374</v>
    </oc>
    <nc r="A2582">
      <v>2361</v>
    </nc>
  </rcc>
  <rcc rId="11972" sId="1">
    <oc r="A2839">
      <v>2375</v>
    </oc>
    <nc r="A2839">
      <v>2362</v>
    </nc>
  </rcc>
  <rcc rId="11973" sId="1">
    <oc r="A3537">
      <v>2376</v>
    </oc>
    <nc r="A3537">
      <v>2363</v>
    </nc>
  </rcc>
  <rcc rId="11974" sId="1">
    <oc r="A351">
      <v>2377</v>
    </oc>
    <nc r="A351">
      <v>2364</v>
    </nc>
  </rcc>
  <rcc rId="11975" sId="1">
    <oc r="A135">
      <v>2378</v>
    </oc>
    <nc r="A135">
      <v>2365</v>
    </nc>
  </rcc>
  <rcc rId="11976" sId="1">
    <oc r="A170">
      <v>2379</v>
    </oc>
    <nc r="A170">
      <v>2366</v>
    </nc>
  </rcc>
  <rcc rId="11977" sId="1">
    <oc r="A598">
      <v>2380</v>
    </oc>
    <nc r="A598">
      <v>2367</v>
    </nc>
  </rcc>
  <rcc rId="11978" sId="1">
    <oc r="A1862">
      <v>2381</v>
    </oc>
    <nc r="A1862">
      <v>2368</v>
    </nc>
  </rcc>
  <rcc rId="11979" sId="1">
    <oc r="A993">
      <v>2382</v>
    </oc>
    <nc r="A993">
      <v>2369</v>
    </nc>
  </rcc>
  <rcc rId="11980" sId="1">
    <oc r="A2170">
      <v>2383</v>
    </oc>
    <nc r="A2170">
      <v>2370</v>
    </nc>
  </rcc>
  <rcc rId="11981" sId="1">
    <oc r="A391">
      <v>2384</v>
    </oc>
    <nc r="A391">
      <v>2371</v>
    </nc>
  </rcc>
  <rcc rId="11982" sId="1">
    <oc r="A1825">
      <v>2385</v>
    </oc>
    <nc r="A1825">
      <v>2372</v>
    </nc>
  </rcc>
  <rcc rId="11983" sId="1">
    <oc r="A903">
      <v>2386</v>
    </oc>
    <nc r="A903">
      <v>2373</v>
    </nc>
  </rcc>
  <rcc rId="11984" sId="1">
    <oc r="A1534">
      <v>2387</v>
    </oc>
    <nc r="A1534">
      <v>2374</v>
    </nc>
  </rcc>
  <rcc rId="11985" sId="1">
    <oc r="A2627">
      <v>2388</v>
    </oc>
    <nc r="A2627">
      <v>2375</v>
    </nc>
  </rcc>
  <rcc rId="11986" sId="1">
    <oc r="A268">
      <v>2389</v>
    </oc>
    <nc r="A268">
      <v>2376</v>
    </nc>
  </rcc>
  <rcc rId="11987" sId="1">
    <oc r="A502">
      <v>2390</v>
    </oc>
    <nc r="A502">
      <v>2377</v>
    </nc>
  </rcc>
  <rcc rId="11988" sId="1">
    <oc r="A1300">
      <v>2391</v>
    </oc>
    <nc r="A1300">
      <v>2378</v>
    </nc>
  </rcc>
  <rcc rId="11989" sId="1">
    <oc r="A2409">
      <v>2392</v>
    </oc>
    <nc r="A2409">
      <v>2379</v>
    </nc>
  </rcc>
  <rcc rId="11990" sId="1">
    <oc r="A2429">
      <v>2393</v>
    </oc>
    <nc r="A2429">
      <v>2380</v>
    </nc>
  </rcc>
  <rcc rId="11991" sId="1">
    <oc r="A2430">
      <v>2394</v>
    </oc>
    <nc r="A2430">
      <v>2381</v>
    </nc>
  </rcc>
  <rcc rId="11992" sId="1">
    <oc r="A2431">
      <v>2395</v>
    </oc>
    <nc r="A2431">
      <v>2382</v>
    </nc>
  </rcc>
  <rcc rId="11993" sId="1">
    <oc r="A2432">
      <v>2396</v>
    </oc>
    <nc r="A2432">
      <v>2383</v>
    </nc>
  </rcc>
  <rcc rId="11994" sId="1">
    <oc r="A3255">
      <v>2397</v>
    </oc>
    <nc r="A3255">
      <v>2384</v>
    </nc>
  </rcc>
  <rcc rId="11995" sId="1">
    <oc r="A55">
      <v>2398</v>
    </oc>
    <nc r="A55">
      <v>2385</v>
    </nc>
  </rcc>
  <rcc rId="11996" sId="1">
    <oc r="A1406">
      <v>2399</v>
    </oc>
    <nc r="A1406">
      <v>2386</v>
    </nc>
  </rcc>
  <rcc rId="11997" sId="1">
    <oc r="A1423">
      <v>2400</v>
    </oc>
    <nc r="A1423">
      <v>2387</v>
    </nc>
  </rcc>
  <rcc rId="11998" sId="1">
    <oc r="A1222">
      <v>2401</v>
    </oc>
    <nc r="A1222">
      <v>2388</v>
    </nc>
  </rcc>
  <rcc rId="11999" sId="1">
    <oc r="A1732">
      <v>2402</v>
    </oc>
    <nc r="A1732">
      <v>2389</v>
    </nc>
  </rcc>
  <rcc rId="12000" sId="1">
    <oc r="A1735">
      <v>2403</v>
    </oc>
    <nc r="A1735">
      <v>2390</v>
    </nc>
  </rcc>
  <rcc rId="12001" sId="1">
    <oc r="A1544">
      <v>2404</v>
    </oc>
    <nc r="A1544">
      <v>2391</v>
    </nc>
  </rcc>
  <rcc rId="12002" sId="1">
    <oc r="A962">
      <v>2405</v>
    </oc>
    <nc r="A962">
      <v>2392</v>
    </nc>
  </rcc>
  <rcc rId="12003" sId="1">
    <oc r="A953">
      <v>2407</v>
    </oc>
    <nc r="A953">
      <v>2393</v>
    </nc>
  </rcc>
  <rcc rId="12004" sId="1">
    <oc r="A134">
      <v>2408</v>
    </oc>
    <nc r="A134">
      <v>2394</v>
    </nc>
  </rcc>
  <rcc rId="12005" sId="1">
    <oc r="A2855">
      <v>2409</v>
    </oc>
    <nc r="A2855">
      <v>2395</v>
    </nc>
  </rcc>
  <rcc rId="12006" sId="1">
    <oc r="A595">
      <v>2410</v>
    </oc>
    <nc r="A595">
      <v>2396</v>
    </nc>
  </rcc>
  <rcc rId="12007" sId="1">
    <oc r="A1476">
      <v>2411</v>
    </oc>
    <nc r="A1476">
      <v>2397</v>
    </nc>
  </rcc>
  <rcc rId="12008" sId="1">
    <oc r="A1496">
      <v>2412</v>
    </oc>
    <nc r="A1496">
      <v>2398</v>
    </nc>
  </rcc>
  <rcc rId="12009" sId="1">
    <oc r="A3027">
      <v>2413</v>
    </oc>
    <nc r="A3027">
      <v>2399</v>
    </nc>
  </rcc>
  <rcc rId="12010" sId="1">
    <oc r="A3635">
      <v>2414</v>
    </oc>
    <nc r="A3635">
      <v>2400</v>
    </nc>
  </rcc>
  <rcc rId="12011" sId="1">
    <oc r="A1969">
      <v>2415</v>
    </oc>
    <nc r="A1969">
      <v>2401</v>
    </nc>
  </rcc>
  <rcc rId="12012" sId="1">
    <oc r="A3497">
      <v>2416</v>
    </oc>
    <nc r="A3497">
      <v>2402</v>
    </nc>
  </rcc>
  <rcc rId="12013" sId="1">
    <oc r="A263">
      <v>2417</v>
    </oc>
    <nc r="A263">
      <v>2403</v>
    </nc>
  </rcc>
  <rcc rId="12014" sId="1">
    <oc r="A460">
      <v>2418</v>
    </oc>
    <nc r="A460">
      <v>2404</v>
    </nc>
  </rcc>
  <rcc rId="12015" sId="1">
    <oc r="A759">
      <v>2419</v>
    </oc>
    <nc r="A759">
      <v>2405</v>
    </nc>
  </rcc>
  <rcc rId="12016" sId="1">
    <oc r="A807">
      <v>2420</v>
    </oc>
    <nc r="A807">
      <v>2406</v>
    </nc>
  </rcc>
  <rcc rId="12017" sId="1">
    <oc r="A862">
      <v>2421</v>
    </oc>
    <nc r="A862">
      <v>2407</v>
    </nc>
  </rcc>
  <rcc rId="12018" sId="1">
    <oc r="A863">
      <v>2422</v>
    </oc>
    <nc r="A863">
      <v>2408</v>
    </nc>
  </rcc>
  <rcc rId="12019" sId="1">
    <oc r="A2224">
      <v>2423</v>
    </oc>
    <nc r="A2224">
      <v>2409</v>
    </nc>
  </rcc>
  <rcc rId="12020" sId="1">
    <oc r="A2393">
      <v>2424</v>
    </oc>
    <nc r="A2393">
      <v>2410</v>
    </nc>
  </rcc>
  <rcc rId="12021" sId="1">
    <oc r="A2881">
      <v>2425</v>
    </oc>
    <nc r="A2881">
      <v>2411</v>
    </nc>
  </rcc>
  <rcc rId="12022" sId="1">
    <oc r="A224">
      <v>2426</v>
    </oc>
    <nc r="A224">
      <v>2412</v>
    </nc>
  </rcc>
  <rcc rId="12023" sId="1">
    <oc r="A258">
      <v>2427</v>
    </oc>
    <nc r="A258">
      <v>2413</v>
    </nc>
  </rcc>
  <rcc rId="12024" sId="1">
    <oc r="A421">
      <v>2428</v>
    </oc>
    <nc r="A421">
      <v>2414</v>
    </nc>
  </rcc>
  <rcc rId="12025" sId="1">
    <oc r="A456">
      <v>2429</v>
    </oc>
    <nc r="A456">
      <v>2415</v>
    </nc>
  </rcc>
  <rcc rId="12026" sId="1">
    <oc r="A2566">
      <v>2430</v>
    </oc>
    <nc r="A2566">
      <v>2416</v>
    </nc>
  </rcc>
  <rcc rId="12027" sId="1">
    <oc r="A3594">
      <v>2431</v>
    </oc>
    <nc r="A3594">
      <v>2417</v>
    </nc>
  </rcc>
  <rcc rId="12028" sId="1">
    <oc r="A2899">
      <v>2432</v>
    </oc>
    <nc r="A2899">
      <v>2418</v>
    </nc>
  </rcc>
  <rcc rId="12029" sId="1">
    <oc r="A3519">
      <v>2433</v>
    </oc>
    <nc r="A3519">
      <v>2419</v>
    </nc>
  </rcc>
  <rcc rId="12030" sId="1">
    <oc r="A389">
      <v>2434</v>
    </oc>
    <nc r="A389">
      <v>2420</v>
    </nc>
  </rcc>
  <rcc rId="12031" sId="1">
    <oc r="A393">
      <v>2435</v>
    </oc>
    <nc r="A393">
      <v>2421</v>
    </nc>
  </rcc>
  <rcc rId="12032" sId="1">
    <oc r="A1168">
      <v>2436</v>
    </oc>
    <nc r="A1168">
      <v>2422</v>
    </nc>
  </rcc>
  <rcc rId="12033" sId="1">
    <oc r="A1946">
      <v>2437</v>
    </oc>
    <nc r="A1946">
      <v>2423</v>
    </nc>
  </rcc>
  <rcc rId="12034" sId="1">
    <oc r="A1959">
      <v>2438</v>
    </oc>
    <nc r="A1959">
      <v>2424</v>
    </nc>
  </rcc>
  <rcc rId="12035" sId="1">
    <oc r="A2222">
      <v>2439</v>
    </oc>
    <nc r="A2222">
      <v>2425</v>
    </nc>
  </rcc>
  <rcc rId="12036" sId="1">
    <oc r="A2926">
      <v>2440</v>
    </oc>
    <nc r="A2926">
      <v>2426</v>
    </nc>
  </rcc>
  <rcc rId="12037" sId="1">
    <oc r="A2137">
      <v>2441</v>
    </oc>
    <nc r="A2137">
      <v>2427</v>
    </nc>
  </rcc>
  <rcc rId="12038" sId="1">
    <oc r="A3048">
      <v>2442</v>
    </oc>
    <nc r="A3048">
      <v>2428</v>
    </nc>
  </rcc>
  <rcc rId="12039" sId="1">
    <oc r="A3037">
      <v>2443</v>
    </oc>
    <nc r="A3037">
      <v>2429</v>
    </nc>
  </rcc>
  <rcc rId="12040" sId="1">
    <oc r="A861">
      <v>2444</v>
    </oc>
    <nc r="A861">
      <v>2430</v>
    </nc>
  </rcc>
  <rcc rId="12041" sId="1">
    <oc r="A952">
      <v>2445</v>
    </oc>
    <nc r="A952">
      <v>2431</v>
    </nc>
  </rcc>
  <rcc rId="12042" sId="1">
    <oc r="A2513">
      <v>2446</v>
    </oc>
    <nc r="A2513">
      <v>2432</v>
    </nc>
  </rcc>
  <rcc rId="12043" sId="1">
    <oc r="A3041">
      <v>2447</v>
    </oc>
    <nc r="A3041">
      <v>2433</v>
    </nc>
  </rcc>
  <rcc rId="12044" sId="1">
    <oc r="A1619">
      <v>2448</v>
    </oc>
    <nc r="A1619">
      <v>2434</v>
    </nc>
  </rcc>
  <rcc rId="12045" sId="1">
    <oc r="A1689">
      <v>2449</v>
    </oc>
    <nc r="A1689">
      <v>2435</v>
    </nc>
  </rcc>
  <rcc rId="12046" sId="1">
    <oc r="A2060">
      <v>2450</v>
    </oc>
    <nc r="A2060">
      <v>2436</v>
    </nc>
  </rcc>
  <rcc rId="12047" sId="1">
    <oc r="A2543">
      <v>2451</v>
    </oc>
    <nc r="A2543">
      <v>2437</v>
    </nc>
  </rcc>
  <rcc rId="12048" sId="1">
    <oc r="A2606">
      <v>2452</v>
    </oc>
    <nc r="A2606">
      <v>2438</v>
    </nc>
  </rcc>
  <rcc rId="12049" sId="1">
    <oc r="A2742">
      <v>2453</v>
    </oc>
    <nc r="A2742">
      <v>2439</v>
    </nc>
  </rcc>
  <rcc rId="12050" sId="1">
    <oc r="A2743">
      <v>2454</v>
    </oc>
    <nc r="A2743">
      <v>2440</v>
    </nc>
  </rcc>
  <rcc rId="12051" sId="1">
    <oc r="A932">
      <v>2455</v>
    </oc>
    <nc r="A932">
      <v>2441</v>
    </nc>
  </rcc>
  <rcc rId="12052" sId="1">
    <oc r="A2825">
      <v>2456</v>
    </oc>
    <nc r="A2825">
      <v>2442</v>
    </nc>
  </rcc>
  <rcc rId="12053" sId="1">
    <oc r="A3188">
      <v>2457</v>
    </oc>
    <nc r="A3188">
      <v>2443</v>
    </nc>
  </rcc>
  <rcc rId="12054" sId="1">
    <oc r="A3493">
      <v>2458</v>
    </oc>
    <nc r="A3493">
      <v>2444</v>
    </nc>
  </rcc>
  <rcc rId="12055" sId="1">
    <oc r="A716">
      <v>2459</v>
    </oc>
    <nc r="A716">
      <v>2445</v>
    </nc>
  </rcc>
  <rcc rId="12056" sId="1">
    <oc r="A740">
      <v>2460</v>
    </oc>
    <nc r="A740">
      <v>2446</v>
    </nc>
  </rcc>
  <rcc rId="12057" sId="1">
    <oc r="A867">
      <v>2461</v>
    </oc>
    <nc r="A867">
      <v>2447</v>
    </nc>
  </rcc>
  <rcc rId="12058" sId="1">
    <oc r="A1144">
      <v>2462</v>
    </oc>
    <nc r="A1144">
      <v>2448</v>
    </nc>
  </rcc>
  <rcc rId="12059" sId="1">
    <oc r="A866">
      <v>2463</v>
    </oc>
    <nc r="A866">
      <v>2449</v>
    </nc>
  </rcc>
  <rcc rId="12060" sId="1">
    <oc r="A441">
      <v>2464</v>
    </oc>
    <nc r="A441">
      <v>2450</v>
    </nc>
  </rcc>
  <rcc rId="12061" sId="1">
    <oc r="A631">
      <v>2465</v>
    </oc>
    <nc r="A631">
      <v>2451</v>
    </nc>
  </rcc>
  <rcc rId="12062" sId="1">
    <oc r="A632">
      <v>2466</v>
    </oc>
    <nc r="A632">
      <v>2452</v>
    </nc>
  </rcc>
  <rcc rId="12063" sId="1">
    <oc r="A2358">
      <v>2467</v>
    </oc>
    <nc r="A2358">
      <v>2453</v>
    </nc>
  </rcc>
  <rcc rId="12064" sId="1">
    <oc r="A2172">
      <v>2468</v>
    </oc>
    <nc r="A2172">
      <v>2454</v>
    </nc>
  </rcc>
  <rcc rId="12065" sId="1">
    <oc r="A604">
      <v>2469</v>
    </oc>
    <nc r="A604">
      <v>2455</v>
    </nc>
  </rcc>
  <rcc rId="12066" sId="1">
    <oc r="A1605">
      <v>2470</v>
    </oc>
    <nc r="A1605">
      <v>2456</v>
    </nc>
  </rcc>
  <rcc rId="12067" sId="1">
    <oc r="A2163">
      <v>2471</v>
    </oc>
    <nc r="A2163">
      <v>2457</v>
    </nc>
  </rcc>
  <rcc rId="12068" sId="1">
    <oc r="A2808">
      <v>2472</v>
    </oc>
    <nc r="A2808">
      <v>2458</v>
    </nc>
  </rcc>
  <rcc rId="12069" sId="1">
    <oc r="A906">
      <v>2473</v>
    </oc>
    <nc r="A906">
      <v>2459</v>
    </nc>
  </rcc>
  <rcc rId="12070" sId="1">
    <oc r="A968">
      <v>2474</v>
    </oc>
    <nc r="A968">
      <v>2460</v>
    </nc>
  </rcc>
  <rcc rId="12071" sId="1">
    <oc r="A1251">
      <v>2475</v>
    </oc>
    <nc r="A1251">
      <v>2461</v>
    </nc>
  </rcc>
  <rcc rId="12072" sId="1">
    <oc r="A1437">
      <v>2476</v>
    </oc>
    <nc r="A1437">
      <v>2462</v>
    </nc>
  </rcc>
  <rcc rId="12073" sId="1">
    <oc r="A1588">
      <v>2477</v>
    </oc>
    <nc r="A1588">
      <v>2463</v>
    </nc>
  </rcc>
  <rcc rId="12074" sId="1">
    <oc r="A2867">
      <v>2478</v>
    </oc>
    <nc r="A2867">
      <v>2464</v>
    </nc>
  </rcc>
  <rcc rId="12075" sId="1">
    <oc r="A33">
      <v>2479</v>
    </oc>
    <nc r="A33">
      <v>2465</v>
    </nc>
  </rcc>
  <rcc rId="12076" sId="1">
    <oc r="A689">
      <v>2480</v>
    </oc>
    <nc r="A689">
      <v>2466</v>
    </nc>
  </rcc>
  <rcc rId="12077" sId="1">
    <oc r="A1189">
      <v>2481</v>
    </oc>
    <nc r="A1189">
      <v>2467</v>
    </nc>
  </rcc>
  <rcc rId="12078" sId="1">
    <oc r="A2500">
      <v>2482</v>
    </oc>
    <nc r="A2500">
      <v>2468</v>
    </nc>
  </rcc>
  <rcc rId="12079" sId="1">
    <oc r="A2799">
      <v>2483</v>
    </oc>
    <nc r="A2799">
      <v>2469</v>
    </nc>
  </rcc>
  <rcc rId="12080" sId="1">
    <oc r="A2908">
      <v>2484</v>
    </oc>
    <nc r="A2908">
      <v>2470</v>
    </nc>
  </rcc>
  <rcc rId="12081" sId="1">
    <oc r="A3046">
      <v>2485</v>
    </oc>
    <nc r="A3046">
      <v>2471</v>
    </nc>
  </rcc>
  <rcc rId="12082" sId="1">
    <oc r="A3049">
      <v>2486</v>
    </oc>
    <nc r="A3049">
      <v>2472</v>
    </nc>
  </rcc>
  <rcc rId="12083" sId="1">
    <oc r="A130">
      <v>2487</v>
    </oc>
    <nc r="A130">
      <v>2473</v>
    </nc>
  </rcc>
  <rcc rId="12084" sId="1">
    <oc r="A1433">
      <v>2488</v>
    </oc>
    <nc r="A1433">
      <v>2474</v>
    </nc>
  </rcc>
  <rcc rId="12085" sId="1">
    <oc r="A1455">
      <v>2489</v>
    </oc>
    <nc r="A1455">
      <v>2475</v>
    </nc>
  </rcc>
  <rcc rId="12086" sId="1">
    <oc r="A1621">
      <v>2490</v>
    </oc>
    <nc r="A1621">
      <v>2476</v>
    </nc>
  </rcc>
  <rcc rId="12087" sId="1">
    <oc r="A2892">
      <v>2491</v>
    </oc>
    <nc r="A2892">
      <v>2477</v>
    </nc>
  </rcc>
  <rcc rId="12088" sId="1">
    <oc r="A3047">
      <v>2492</v>
    </oc>
    <nc r="A3047">
      <v>2478</v>
    </nc>
  </rcc>
  <rcc rId="12089" sId="1">
    <oc r="A11">
      <v>2493</v>
    </oc>
    <nc r="A11">
      <v>2479</v>
    </nc>
  </rcc>
  <rcc rId="12090" sId="1">
    <oc r="A12">
      <v>2494</v>
    </oc>
    <nc r="A12">
      <v>2480</v>
    </nc>
  </rcc>
  <rcc rId="12091" sId="1">
    <oc r="A1371">
      <v>2495</v>
    </oc>
    <nc r="A1371">
      <v>2481</v>
    </nc>
  </rcc>
  <rcc rId="12092" sId="1">
    <oc r="A887">
      <v>2496</v>
    </oc>
    <nc r="A887">
      <v>2482</v>
    </nc>
  </rcc>
  <rcc rId="12093" sId="1">
    <oc r="A1693">
      <v>2497</v>
    </oc>
    <nc r="A1693">
      <v>2483</v>
    </nc>
  </rcc>
  <rcc rId="12094" sId="1">
    <oc r="A2510">
      <v>2498</v>
    </oc>
    <nc r="A2510">
      <v>2484</v>
    </nc>
  </rcc>
  <rcc rId="12095" sId="1">
    <oc r="A2664">
      <v>2499</v>
    </oc>
    <nc r="A2664">
      <v>2485</v>
    </nc>
  </rcc>
  <rcc rId="12096" sId="1">
    <oc r="A711">
      <v>2500</v>
    </oc>
    <nc r="A711">
      <v>2486</v>
    </nc>
  </rcc>
  <rcc rId="12097" sId="1">
    <oc r="A2112">
      <v>2501</v>
    </oc>
    <nc r="A2112">
      <v>2487</v>
    </nc>
  </rcc>
  <rcc rId="12098" sId="1">
    <oc r="A1100">
      <v>2502</v>
    </oc>
    <nc r="A1100">
      <v>2488</v>
    </nc>
  </rcc>
  <rcc rId="12099" sId="1">
    <oc r="A52">
      <v>2503</v>
    </oc>
    <nc r="A52">
      <v>2489</v>
    </nc>
  </rcc>
  <rcc rId="12100" sId="1">
    <oc r="A2267">
      <v>2504</v>
    </oc>
    <nc r="A2267">
      <v>2490</v>
    </nc>
  </rcc>
  <rcc rId="12101" sId="1">
    <oc r="A1973">
      <v>2505</v>
    </oc>
    <nc r="A1973">
      <v>2491</v>
    </nc>
  </rcc>
  <rcc rId="12102" sId="1">
    <oc r="A1729">
      <v>2506</v>
    </oc>
    <nc r="A1729">
      <v>2492</v>
    </nc>
  </rcc>
  <rcc rId="12103" sId="1">
    <oc r="A976">
      <v>2507</v>
    </oc>
    <nc r="A976">
      <v>2493</v>
    </nc>
  </rcc>
  <rcc rId="12104" sId="1">
    <oc r="A396">
      <v>2508</v>
    </oc>
    <nc r="A396">
      <v>2494</v>
    </nc>
  </rcc>
  <rcc rId="12105" sId="1">
    <oc r="A898">
      <v>2509</v>
    </oc>
    <nc r="A898">
      <v>2495</v>
    </nc>
  </rcc>
  <rcc rId="12106" sId="1">
    <oc r="A1320">
      <v>2510</v>
    </oc>
    <nc r="A1320">
      <v>2496</v>
    </nc>
  </rcc>
  <rcc rId="12107" sId="1">
    <oc r="A1951">
      <v>2511</v>
    </oc>
    <nc r="A1951">
      <v>2497</v>
    </nc>
  </rcc>
  <rcc rId="12108" sId="1">
    <oc r="A293">
      <v>2512</v>
    </oc>
    <nc r="A293">
      <v>2498</v>
    </nc>
  </rcc>
  <rcc rId="12109" sId="1">
    <oc r="A1049">
      <v>2513</v>
    </oc>
    <nc r="A1049">
      <v>2499</v>
    </nc>
  </rcc>
  <rcc rId="12110" sId="1">
    <oc r="A1747">
      <v>2514</v>
    </oc>
    <nc r="A1747">
      <v>2500</v>
    </nc>
  </rcc>
  <rcc rId="12111" sId="1">
    <oc r="A1847">
      <v>2515</v>
    </oc>
    <nc r="A1847">
      <v>2501</v>
    </nc>
  </rcc>
  <rcc rId="12112" sId="1">
    <oc r="A1884">
      <v>2516</v>
    </oc>
    <nc r="A1884">
      <v>2502</v>
    </nc>
  </rcc>
  <rcc rId="12113" sId="1">
    <oc r="A2012">
      <v>2517</v>
    </oc>
    <nc r="A2012">
      <v>2503</v>
    </nc>
  </rcc>
  <rcc rId="12114" sId="1">
    <oc r="A2084">
      <v>2518</v>
    </oc>
    <nc r="A2084">
      <v>2504</v>
    </nc>
  </rcc>
  <rcc rId="12115" sId="1">
    <oc r="A3211">
      <v>2519</v>
    </oc>
    <nc r="A3211">
      <v>2505</v>
    </nc>
  </rcc>
  <rcc rId="12116" sId="1">
    <oc r="A2883">
      <v>2520</v>
    </oc>
    <nc r="A2883">
      <v>2506</v>
    </nc>
  </rcc>
  <rcc rId="12117" sId="1">
    <oc r="A1138">
      <v>2521</v>
    </oc>
    <nc r="A1138">
      <v>2507</v>
    </nc>
  </rcc>
  <rcc rId="12118" sId="1">
    <oc r="A161">
      <v>2522</v>
    </oc>
    <nc r="A161">
      <v>2508</v>
    </nc>
  </rcc>
  <rcc rId="12119" sId="1">
    <oc r="A1705">
      <v>2523</v>
    </oc>
    <nc r="A1705">
      <v>2509</v>
    </nc>
  </rcc>
  <rcc rId="12120" sId="1">
    <oc r="A814">
      <v>2524</v>
    </oc>
    <nc r="A814">
      <v>2510</v>
    </nc>
  </rcc>
  <rcc rId="12121" sId="1">
    <oc r="A2634">
      <v>2525</v>
    </oc>
    <nc r="A2634">
      <v>2511</v>
    </nc>
  </rcc>
  <rcc rId="12122" sId="1">
    <oc r="A2859">
      <v>2526</v>
    </oc>
    <nc r="A2859">
      <v>2512</v>
    </nc>
  </rcc>
  <rcc rId="12123" sId="1">
    <oc r="A2451">
      <v>2527</v>
    </oc>
    <nc r="A2451">
      <v>2513</v>
    </nc>
  </rcc>
  <rcc rId="12124" sId="1">
    <oc r="A2878">
      <v>2528</v>
    </oc>
    <nc r="A2878">
      <v>2514</v>
    </nc>
  </rcc>
  <rcc rId="12125" sId="1">
    <oc r="A2866">
      <v>2529</v>
    </oc>
    <nc r="A2866">
      <v>2515</v>
    </nc>
  </rcc>
  <rcc rId="12126" sId="1">
    <oc r="A368">
      <v>2530</v>
    </oc>
    <nc r="A368">
      <v>2516</v>
    </nc>
  </rcc>
  <rcc rId="12127" sId="1">
    <oc r="A371">
      <v>2531</v>
    </oc>
    <nc r="A371">
      <v>2517</v>
    </nc>
  </rcc>
  <rcc rId="12128" sId="1">
    <oc r="A464">
      <v>2532</v>
    </oc>
    <nc r="A464">
      <v>2518</v>
    </nc>
  </rcc>
  <rcc rId="12129" sId="1">
    <oc r="A982">
      <v>2533</v>
    </oc>
    <nc r="A982">
      <v>2519</v>
    </nc>
  </rcc>
  <rcc rId="12130" sId="1">
    <oc r="A1723">
      <v>2534</v>
    </oc>
    <nc r="A1723">
      <v>2520</v>
    </nc>
  </rcc>
  <rcc rId="12131" sId="1">
    <oc r="A1754">
      <v>2535</v>
    </oc>
    <nc r="A1754">
      <v>2521</v>
    </nc>
  </rcc>
  <rcc rId="12132" sId="1">
    <oc r="A2024">
      <v>2536</v>
    </oc>
    <nc r="A2024">
      <v>2522</v>
    </nc>
  </rcc>
  <rcc rId="12133" sId="1">
    <oc r="A2685">
      <v>2537</v>
    </oc>
    <nc r="A2685">
      <v>2523</v>
    </nc>
  </rcc>
  <rcc rId="12134" sId="1">
    <oc r="A2688">
      <v>2538</v>
    </oc>
    <nc r="A2688">
      <v>2524</v>
    </nc>
  </rcc>
  <rcc rId="12135" sId="1">
    <oc r="A3226">
      <v>2539</v>
    </oc>
    <nc r="A3226">
      <v>2525</v>
    </nc>
  </rcc>
  <rcc rId="12136" sId="1">
    <oc r="A3227">
      <v>2540</v>
    </oc>
    <nc r="A3227">
      <v>2526</v>
    </nc>
  </rcc>
  <rcc rId="12137" sId="1">
    <oc r="A3228">
      <v>2541</v>
    </oc>
    <nc r="A3228">
      <v>2527</v>
    </nc>
  </rcc>
  <rcc rId="12138" sId="1">
    <oc r="A136">
      <v>2542</v>
    </oc>
    <nc r="A136">
      <v>2528</v>
    </nc>
  </rcc>
  <rcc rId="12139" sId="1">
    <oc r="A481">
      <v>2543</v>
    </oc>
    <nc r="A481">
      <v>2529</v>
    </nc>
  </rcc>
  <rcc rId="12140" sId="1">
    <oc r="A795">
      <v>2544</v>
    </oc>
    <nc r="A795">
      <v>2530</v>
    </nc>
  </rcc>
  <rcc rId="12141" sId="1">
    <oc r="A936">
      <v>2545</v>
    </oc>
    <nc r="A936">
      <v>2531</v>
    </nc>
  </rcc>
  <rcc rId="12142" sId="1">
    <oc r="A961">
      <v>2546</v>
    </oc>
    <nc r="A961">
      <v>2532</v>
    </nc>
  </rcc>
  <rcc rId="12143" sId="1">
    <oc r="A1636">
      <v>2547</v>
    </oc>
    <nc r="A1636">
      <v>2533</v>
    </nc>
  </rcc>
  <rcc rId="12144" sId="1">
    <oc r="A3649">
      <v>2548</v>
    </oc>
    <nc r="A3649">
      <v>2534</v>
    </nc>
  </rcc>
  <rcc rId="12145" sId="1">
    <oc r="A3139">
      <v>2549</v>
    </oc>
    <nc r="A3139">
      <v>2535</v>
    </nc>
  </rcc>
  <rcc rId="12146" sId="1">
    <oc r="A516">
      <v>2550</v>
    </oc>
    <nc r="A516">
      <v>2536</v>
    </nc>
  </rcc>
  <rcc rId="12147" sId="1">
    <oc r="A703">
      <v>2551</v>
    </oc>
    <nc r="A703">
      <v>2537</v>
    </nc>
  </rcc>
  <rcc rId="12148" sId="1">
    <oc r="A741">
      <v>2552</v>
    </oc>
    <nc r="A741">
      <v>2538</v>
    </nc>
  </rcc>
  <rcc rId="12149" sId="1">
    <oc r="A2622">
      <v>2553</v>
    </oc>
    <nc r="A2622">
      <v>2539</v>
    </nc>
  </rcc>
  <rcc rId="12150" sId="1">
    <oc r="A2640">
      <v>2554</v>
    </oc>
    <nc r="A2640">
      <v>2540</v>
    </nc>
  </rcc>
  <rcc rId="12151" sId="1">
    <oc r="A1938">
      <v>2555</v>
    </oc>
    <nc r="A1938">
      <v>2541</v>
    </nc>
  </rcc>
  <rcc rId="12152" sId="1">
    <oc r="A1130">
      <v>2556</v>
    </oc>
    <nc r="A1130">
      <v>2542</v>
    </nc>
  </rcc>
  <rcc rId="12153" sId="1">
    <oc r="A2039">
      <v>2557</v>
    </oc>
    <nc r="A2039">
      <v>2543</v>
    </nc>
  </rcc>
  <rcc rId="12154" sId="1">
    <oc r="A2681">
      <v>2558</v>
    </oc>
    <nc r="A2681">
      <v>2544</v>
    </nc>
  </rcc>
  <rcc rId="12155" sId="1">
    <oc r="A2777">
      <v>2559</v>
    </oc>
    <nc r="A2777">
      <v>2545</v>
    </nc>
  </rcc>
  <rcc rId="12156" sId="1">
    <oc r="A2792">
      <v>2560</v>
    </oc>
    <nc r="A2792">
      <v>2546</v>
    </nc>
  </rcc>
  <rcc rId="12157" sId="1">
    <oc r="A2967">
      <v>2561</v>
    </oc>
    <nc r="A2967">
      <v>2547</v>
    </nc>
  </rcc>
  <rcc rId="12158" sId="1">
    <oc r="A729">
      <v>2562</v>
    </oc>
    <nc r="A729">
      <v>2548</v>
    </nc>
  </rcc>
  <rcc rId="12159" sId="1">
    <oc r="A2111">
      <v>2563</v>
    </oc>
    <nc r="A2111">
      <v>2549</v>
    </nc>
  </rcc>
  <rcc rId="12160" sId="1">
    <oc r="A2151">
      <v>2564</v>
    </oc>
    <nc r="A2151">
      <v>2550</v>
    </nc>
  </rcc>
  <rcc rId="12161" sId="1">
    <oc r="A265">
      <v>2565</v>
    </oc>
    <nc r="A265">
      <v>2551</v>
    </nc>
  </rcc>
  <rcc rId="12162" sId="1">
    <oc r="A430">
      <v>2566</v>
    </oc>
    <nc r="A430">
      <v>2552</v>
    </nc>
  </rcc>
  <rcc rId="12163" sId="1">
    <oc r="A586">
      <v>2567</v>
    </oc>
    <nc r="A586">
      <v>2553</v>
    </nc>
  </rcc>
  <rcc rId="12164" sId="1">
    <oc r="A1004">
      <v>2568</v>
    </oc>
    <nc r="A1004">
      <v>2554</v>
    </nc>
  </rcc>
  <rcc rId="12165" sId="1">
    <oc r="A1672">
      <v>2569</v>
    </oc>
    <nc r="A1672">
      <v>2555</v>
    </nc>
  </rcc>
  <rcc rId="12166" sId="1">
    <oc r="A2207">
      <v>2570</v>
    </oc>
    <nc r="A2207">
      <v>2556</v>
    </nc>
  </rcc>
  <rcc rId="12167" sId="1">
    <oc r="A2720">
      <v>2571</v>
    </oc>
    <nc r="A2720">
      <v>2557</v>
    </nc>
  </rcc>
  <rcc rId="12168" sId="1">
    <oc r="A3020">
      <v>2572</v>
    </oc>
    <nc r="A3020">
      <v>2558</v>
    </nc>
  </rcc>
  <rcc rId="12169" sId="1">
    <oc r="A3453">
      <v>2573</v>
    </oc>
    <nc r="A3453">
      <v>2559</v>
    </nc>
  </rcc>
  <rcc rId="12170" sId="1">
    <oc r="A3473">
      <v>2574</v>
    </oc>
    <nc r="A3473">
      <v>2560</v>
    </nc>
  </rcc>
  <rcc rId="12171" sId="1">
    <oc r="A3492">
      <v>2575</v>
    </oc>
    <nc r="A3492">
      <v>2561</v>
    </nc>
  </rcc>
  <rcc rId="12172" sId="1">
    <oc r="A3606">
      <v>2576</v>
    </oc>
    <nc r="A3606">
      <v>2562</v>
    </nc>
  </rcc>
  <rcc rId="12173" sId="1">
    <oc r="A1242">
      <v>2577</v>
    </oc>
    <nc r="A1242">
      <v>2563</v>
    </nc>
  </rcc>
  <rcc rId="12174" sId="1">
    <oc r="A657">
      <v>2578</v>
    </oc>
    <nc r="A657">
      <v>2564</v>
    </nc>
  </rcc>
  <rcc rId="12175" sId="1">
    <oc r="A386">
      <v>2579</v>
    </oc>
    <nc r="A386">
      <v>2565</v>
    </nc>
  </rcc>
  <rcc rId="12176" sId="1">
    <oc r="A1872">
      <v>2580</v>
    </oc>
    <nc r="A1872">
      <v>2566</v>
    </nc>
  </rcc>
  <rcc rId="12177" sId="1">
    <oc r="A1873">
      <v>2581</v>
    </oc>
    <nc r="A1873">
      <v>2567</v>
    </nc>
  </rcc>
  <rcc rId="12178" sId="1">
    <oc r="A1874">
      <v>2582</v>
    </oc>
    <nc r="A1874">
      <v>2568</v>
    </nc>
  </rcc>
  <rcc rId="12179" sId="1">
    <oc r="A2017">
      <v>2583</v>
    </oc>
    <nc r="A2017">
      <v>2569</v>
    </nc>
  </rcc>
  <rcc rId="12180" sId="1">
    <oc r="A449">
      <v>2584</v>
    </oc>
    <nc r="A449">
      <v>2570</v>
    </nc>
  </rcc>
  <rcc rId="12181" sId="1">
    <oc r="A3284">
      <v>2585</v>
    </oc>
    <nc r="A3284">
      <v>2571</v>
    </nc>
  </rcc>
  <rcc rId="12182" sId="1">
    <oc r="A3294">
      <v>2586</v>
    </oc>
    <nc r="A3294">
      <v>2572</v>
    </nc>
  </rcc>
  <rcc rId="12183" sId="1">
    <oc r="A1923">
      <v>2587</v>
    </oc>
    <nc r="A1923">
      <v>2573</v>
    </nc>
  </rcc>
  <rcc rId="12184" sId="1">
    <oc r="A2364">
      <v>2588</v>
    </oc>
    <nc r="A2364">
      <v>2574</v>
    </nc>
  </rcc>
  <rcc rId="12185" sId="1">
    <oc r="A2398">
      <v>2589</v>
    </oc>
    <nc r="A2398">
      <v>2575</v>
    </nc>
  </rcc>
  <rcc rId="12186" sId="1">
    <oc r="A3043">
      <v>2590</v>
    </oc>
    <nc r="A3043">
      <v>2576</v>
    </nc>
  </rcc>
  <rcc rId="12187" sId="1">
    <oc r="A767">
      <v>2591</v>
    </oc>
    <nc r="A767">
      <v>2577</v>
    </nc>
  </rcc>
  <rcc rId="12188" sId="1">
    <oc r="A1390">
      <v>2592</v>
    </oc>
    <nc r="A1390">
      <v>2578</v>
    </nc>
  </rcc>
  <rcc rId="12189" sId="1">
    <oc r="A1434">
      <v>2593</v>
    </oc>
    <nc r="A1434">
      <v>2579</v>
    </nc>
  </rcc>
  <rcc rId="12190" sId="1">
    <oc r="A2635">
      <v>2594</v>
    </oc>
    <nc r="A2635">
      <v>2580</v>
    </nc>
  </rcc>
  <rcc rId="12191" sId="1">
    <oc r="A2943">
      <v>2595</v>
    </oc>
    <nc r="A2943">
      <v>2581</v>
    </nc>
  </rcc>
  <rcc rId="12192" sId="1">
    <oc r="A1623">
      <v>2596</v>
    </oc>
    <nc r="A1623">
      <v>2582</v>
    </nc>
  </rcc>
  <rcc rId="12193" sId="1">
    <oc r="A1093">
      <v>2597</v>
    </oc>
    <nc r="A1093">
      <v>2583</v>
    </nc>
  </rcc>
  <rcc rId="12194" sId="1">
    <oc r="A2203">
      <v>2598</v>
    </oc>
    <nc r="A2203">
      <v>2584</v>
    </nc>
  </rcc>
  <rcc rId="12195" sId="1">
    <oc r="A3193">
      <v>2599</v>
    </oc>
    <nc r="A3193">
      <v>2585</v>
    </nc>
  </rcc>
  <rcc rId="12196" sId="1">
    <oc r="A3215">
      <v>2600</v>
    </oc>
    <nc r="A3215">
      <v>2586</v>
    </nc>
  </rcc>
  <rcc rId="12197" sId="1">
    <oc r="A3550">
      <v>2601</v>
    </oc>
    <nc r="A3550">
      <v>2587</v>
    </nc>
  </rcc>
  <rcc rId="12198" sId="1">
    <oc r="A1461">
      <v>2602</v>
    </oc>
    <nc r="A1461">
      <v>2588</v>
    </nc>
  </rcc>
  <rcc rId="12199" sId="1">
    <oc r="A2988">
      <v>2603</v>
    </oc>
    <nc r="A2988">
      <v>2589</v>
    </nc>
  </rcc>
  <rcc rId="12200" sId="1">
    <oc r="A3082">
      <v>2604</v>
    </oc>
    <nc r="A3082">
      <v>2590</v>
    </nc>
  </rcc>
  <rcc rId="12201" sId="1">
    <oc r="A2333">
      <v>2605</v>
    </oc>
    <nc r="A2333">
      <v>2591</v>
    </nc>
  </rcc>
  <rcc rId="12202" sId="1">
    <oc r="A2662">
      <v>2606</v>
    </oc>
    <nc r="A2662">
      <v>2592</v>
    </nc>
  </rcc>
  <rcc rId="12203" sId="1">
    <oc r="A3648">
      <v>2607</v>
    </oc>
    <nc r="A3648">
      <v>2593</v>
    </nc>
  </rcc>
  <rcc rId="12204" sId="1">
    <oc r="A3291">
      <v>2608</v>
    </oc>
    <nc r="A3291">
      <v>2594</v>
    </nc>
  </rcc>
  <rcc rId="12205" sId="1">
    <oc r="A3293">
      <v>2609</v>
    </oc>
    <nc r="A3293">
      <v>2595</v>
    </nc>
  </rcc>
  <rcc rId="12206" sId="1">
    <oc r="A165">
      <v>2610</v>
    </oc>
    <nc r="A165">
      <v>2596</v>
    </nc>
  </rcc>
  <rcc rId="12207" sId="1">
    <oc r="A527">
      <v>2611</v>
    </oc>
    <nc r="A527">
      <v>2597</v>
    </nc>
  </rcc>
  <rcc rId="12208" sId="1">
    <oc r="A1137">
      <v>2612</v>
    </oc>
    <nc r="A1137">
      <v>2598</v>
    </nc>
  </rcc>
  <rcc rId="12209" sId="1">
    <oc r="A2932">
      <v>2613</v>
    </oc>
    <nc r="A2932">
      <v>2599</v>
    </nc>
  </rcc>
  <rcc rId="12210" sId="1">
    <oc r="A3644">
      <v>2614</v>
    </oc>
    <nc r="A3644">
      <v>2600</v>
    </nc>
  </rcc>
  <rcc rId="12211" sId="1">
    <oc r="A2983">
      <v>2615</v>
    </oc>
    <nc r="A2983">
      <v>2601</v>
    </nc>
  </rcc>
  <rcc rId="12212" sId="1">
    <oc r="A2999">
      <v>2616</v>
    </oc>
    <nc r="A2999">
      <v>2602</v>
    </nc>
  </rcc>
  <rcc rId="12213" sId="1">
    <oc r="A3002">
      <v>2617</v>
    </oc>
    <nc r="A3002">
      <v>2603</v>
    </nc>
  </rcc>
  <rcc rId="12214" sId="1">
    <oc r="A3016">
      <v>2618</v>
    </oc>
    <nc r="A3016">
      <v>2604</v>
    </nc>
  </rcc>
  <rcc rId="12215" sId="1">
    <oc r="A615">
      <v>2619</v>
    </oc>
    <nc r="A615">
      <v>2605</v>
    </nc>
  </rcc>
  <rcc rId="12216" sId="1">
    <oc r="A1267">
      <v>2620</v>
    </oc>
    <nc r="A1267">
      <v>2606</v>
    </nc>
  </rcc>
  <rcc rId="12217" sId="1">
    <oc r="A1734">
      <v>2621</v>
    </oc>
    <nc r="A1734">
      <v>2607</v>
    </nc>
  </rcc>
  <rcc rId="12218" sId="1">
    <oc r="A698">
      <v>2622</v>
    </oc>
    <nc r="A698">
      <v>2608</v>
    </nc>
  </rcc>
  <rcc rId="12219" sId="1">
    <oc r="A2729">
      <v>2623</v>
    </oc>
    <nc r="A2729">
      <v>2609</v>
    </nc>
  </rcc>
  <rcc rId="12220" sId="1">
    <oc r="A2418">
      <v>2624</v>
    </oc>
    <nc r="A2418">
      <v>2610</v>
    </nc>
  </rcc>
  <rcc rId="12221" sId="1">
    <oc r="A2568">
      <v>2625</v>
    </oc>
    <nc r="A2568">
      <v>2611</v>
    </nc>
  </rcc>
  <rcc rId="12222" sId="1">
    <oc r="A1504">
      <v>2626</v>
    </oc>
    <nc r="A1504">
      <v>2612</v>
    </nc>
  </rcc>
  <rcc rId="12223" sId="1">
    <oc r="A410">
      <v>2627</v>
    </oc>
    <nc r="A410">
      <v>2613</v>
    </nc>
  </rcc>
  <rcc rId="12224" sId="1">
    <oc r="A3266">
      <v>2628</v>
    </oc>
    <nc r="A3266">
      <v>2614</v>
    </nc>
  </rcc>
  <rcc rId="12225" sId="1">
    <oc r="A2165">
      <v>2629</v>
    </oc>
    <nc r="A2165">
      <v>2615</v>
    </nc>
  </rcc>
  <rcc rId="12226" sId="1">
    <oc r="A3432">
      <v>2630</v>
    </oc>
    <nc r="A3432">
      <v>2616</v>
    </nc>
  </rcc>
  <rcc rId="12227" sId="1">
    <oc r="A3487">
      <v>2631</v>
    </oc>
    <nc r="A3487">
      <v>2617</v>
    </nc>
  </rcc>
  <rcc rId="12228" sId="1">
    <oc r="A2177">
      <v>2632</v>
    </oc>
    <nc r="A2177">
      <v>2618</v>
    </nc>
  </rcc>
  <rcc rId="12229" sId="1">
    <oc r="A490">
      <v>2633</v>
    </oc>
    <nc r="A490">
      <v>2619</v>
    </nc>
  </rcc>
  <rcc rId="12230" sId="1">
    <oc r="A1073">
      <v>2634</v>
    </oc>
    <nc r="A1073">
      <v>2620</v>
    </nc>
  </rcc>
  <rcc rId="12231" sId="1">
    <oc r="A1210">
      <v>2635</v>
    </oc>
    <nc r="A1210">
      <v>2621</v>
    </nc>
  </rcc>
  <rcc rId="12232" sId="1">
    <oc r="A2117">
      <v>2636</v>
    </oc>
    <nc r="A2117">
      <v>2622</v>
    </nc>
  </rcc>
  <rcc rId="12233" sId="1">
    <oc r="A64">
      <v>2637</v>
    </oc>
    <nc r="A64">
      <v>2623</v>
    </nc>
  </rcc>
  <rcc rId="12234" sId="1">
    <oc r="A3297">
      <v>2638</v>
    </oc>
    <nc r="A3297">
      <v>2624</v>
    </nc>
  </rcc>
  <rcc rId="12235" sId="1">
    <oc r="A3352">
      <v>2639</v>
    </oc>
    <nc r="A3352">
      <v>2625</v>
    </nc>
  </rcc>
  <rcc rId="12236" sId="1">
    <oc r="A3353">
      <v>2640</v>
    </oc>
    <nc r="A3353">
      <v>2626</v>
    </nc>
  </rcc>
  <rcc rId="12237" sId="1">
    <oc r="A1195">
      <v>2641</v>
    </oc>
    <nc r="A1195">
      <v>2627</v>
    </nc>
  </rcc>
  <rcc rId="12238" sId="1">
    <oc r="A1216">
      <v>2642</v>
    </oc>
    <nc r="A1216">
      <v>2628</v>
    </nc>
  </rcc>
  <rcc rId="12239" sId="1">
    <oc r="A3026">
      <v>2643</v>
    </oc>
    <nc r="A3026">
      <v>2629</v>
    </nc>
  </rcc>
  <rcc rId="12240" sId="1">
    <oc r="A3287">
      <v>2644</v>
    </oc>
    <nc r="A3287">
      <v>2630</v>
    </nc>
  </rcc>
  <rcc rId="12241" sId="1">
    <oc r="A2341">
      <v>2645</v>
    </oc>
    <nc r="A2341">
      <v>2631</v>
    </nc>
  </rcc>
  <rcc rId="12242" sId="1">
    <oc r="A3180">
      <v>2646</v>
    </oc>
    <nc r="A3180">
      <v>2632</v>
    </nc>
  </rcc>
  <rcc rId="12243" sId="1">
    <oc r="A3138">
      <v>2647</v>
    </oc>
    <nc r="A3138">
      <v>2633</v>
    </nc>
  </rcc>
  <rcc rId="12244" sId="1">
    <oc r="A739">
      <v>2648</v>
    </oc>
    <nc r="A739">
      <v>2634</v>
    </nc>
  </rcc>
  <rcc rId="12245" sId="1">
    <oc r="A1431">
      <v>2649</v>
    </oc>
    <nc r="A1431">
      <v>2635</v>
    </nc>
  </rcc>
  <rcc rId="12246" sId="1">
    <oc r="A912">
      <v>2650</v>
    </oc>
    <nc r="A912">
      <v>2636</v>
    </nc>
  </rcc>
  <rcc rId="12247" sId="1">
    <oc r="A913">
      <v>2651</v>
    </oc>
    <nc r="A913">
      <v>2637</v>
    </nc>
  </rcc>
  <rcc rId="12248" sId="1">
    <oc r="A2002">
      <v>2652</v>
    </oc>
    <nc r="A2002">
      <v>2638</v>
    </nc>
  </rcc>
  <rcc rId="12249" sId="1">
    <oc r="A3410">
      <v>2653</v>
    </oc>
    <nc r="A3410">
      <v>2639</v>
    </nc>
  </rcc>
  <rcc rId="12250" sId="1">
    <oc r="A591">
      <v>2654</v>
    </oc>
    <nc r="A591">
      <v>2640</v>
    </nc>
  </rcc>
  <rcc rId="12251" sId="1">
    <oc r="A592">
      <v>2655</v>
    </oc>
    <nc r="A592">
      <v>2641</v>
    </nc>
  </rcc>
  <rcc rId="12252" sId="1">
    <oc r="A593">
      <v>2656</v>
    </oc>
    <nc r="A593">
      <v>2642</v>
    </nc>
  </rcc>
  <rcc rId="12253" sId="1">
    <oc r="A1613">
      <v>2657</v>
    </oc>
    <nc r="A1613">
      <v>2643</v>
    </nc>
  </rcc>
  <rcc rId="12254" sId="1">
    <oc r="A1614">
      <v>2658</v>
    </oc>
    <nc r="A1614">
      <v>2644</v>
    </nc>
  </rcc>
  <rcc rId="12255" sId="1">
    <oc r="A1616">
      <v>2659</v>
    </oc>
    <nc r="A1616">
      <v>2645</v>
    </nc>
  </rcc>
  <rcc rId="12256" sId="1">
    <oc r="A1617">
      <v>2660</v>
    </oc>
    <nc r="A1617">
      <v>2646</v>
    </nc>
  </rcc>
  <rcc rId="12257" sId="1">
    <oc r="A1618">
      <v>2661</v>
    </oc>
    <nc r="A1618">
      <v>2647</v>
    </nc>
  </rcc>
  <rcc rId="12258" sId="1">
    <oc r="A374">
      <v>2662</v>
    </oc>
    <nc r="A374">
      <v>2648</v>
    </nc>
  </rcc>
  <rcc rId="12259" sId="1">
    <oc r="A1385">
      <v>2663</v>
    </oc>
    <nc r="A1385">
      <v>2649</v>
    </nc>
  </rcc>
  <rcc rId="12260" sId="1">
    <oc r="A3600">
      <v>2664</v>
    </oc>
    <nc r="A3600">
      <v>2650</v>
    </nc>
  </rcc>
  <rcc rId="12261" sId="1">
    <oc r="A1897">
      <v>2665</v>
    </oc>
    <nc r="A1897">
      <v>2651</v>
    </nc>
  </rcc>
  <rcc rId="12262" sId="1">
    <oc r="A2772">
      <v>2666</v>
    </oc>
    <nc r="A2772">
      <v>2652</v>
    </nc>
  </rcc>
  <rcc rId="12263" sId="1">
    <oc r="A1316">
      <v>2667</v>
    </oc>
    <nc r="A1316">
      <v>2653</v>
    </nc>
  </rcc>
  <rcc rId="12264" sId="1">
    <oc r="A1317">
      <v>2668</v>
    </oc>
    <nc r="A1317">
      <v>2654</v>
    </nc>
  </rcc>
  <rcc rId="12265" sId="1">
    <oc r="A1318">
      <v>2669</v>
    </oc>
    <nc r="A1318">
      <v>2655</v>
    </nc>
  </rcc>
  <rcc rId="12266" sId="1">
    <oc r="A1131">
      <v>2670</v>
    </oc>
    <nc r="A1131">
      <v>2656</v>
    </nc>
  </rcc>
  <rcc rId="12267" sId="1">
    <oc r="A1389">
      <v>2671</v>
    </oc>
    <nc r="A1389">
      <v>2657</v>
    </nc>
  </rcc>
  <rcc rId="12268" sId="1">
    <oc r="A1741">
      <v>2675</v>
    </oc>
    <nc r="A1741">
      <v>2658</v>
    </nc>
  </rcc>
  <rcc rId="12269" sId="1">
    <oc r="A2469">
      <v>2676</v>
    </oc>
    <nc r="A2469">
      <v>2659</v>
    </nc>
  </rcc>
  <rcc rId="12270" sId="1">
    <oc r="A2673">
      <v>2677</v>
    </oc>
    <nc r="A2673">
      <v>2660</v>
    </nc>
  </rcc>
  <rcc rId="12271" sId="1">
    <oc r="A1823">
      <v>2678</v>
    </oc>
    <nc r="A1823">
      <v>2661</v>
    </nc>
  </rcc>
  <rcc rId="12272" sId="1">
    <oc r="A2656">
      <v>2679</v>
    </oc>
    <nc r="A2656">
      <v>2662</v>
    </nc>
  </rcc>
  <rcc rId="12273" sId="1">
    <oc r="A688">
      <v>2680</v>
    </oc>
    <nc r="A688">
      <v>2663</v>
    </nc>
  </rcc>
  <rcc rId="12274" sId="1">
    <oc r="A963">
      <v>2681</v>
    </oc>
    <nc r="A963">
      <v>2664</v>
    </nc>
  </rcc>
  <rcc rId="12275" sId="1">
    <oc r="A1820">
      <v>2682</v>
    </oc>
    <nc r="A1820">
      <v>2665</v>
    </nc>
  </rcc>
  <rcc rId="12276" sId="1">
    <oc r="A2644">
      <v>2683</v>
    </oc>
    <nc r="A2644">
      <v>2666</v>
    </nc>
  </rcc>
  <rcc rId="12277" sId="1">
    <oc r="A2647">
      <v>2684</v>
    </oc>
    <nc r="A2647">
      <v>2667</v>
    </nc>
  </rcc>
  <rcc rId="12278" sId="1">
    <oc r="A2851">
      <v>2685</v>
    </oc>
    <nc r="A2851">
      <v>2668</v>
    </nc>
  </rcc>
  <rcc rId="12279" sId="1">
    <oc r="A126">
      <v>2686</v>
    </oc>
    <nc r="A126">
      <v>2669</v>
    </nc>
  </rcc>
  <rcc rId="12280" sId="1">
    <oc r="A3077">
      <v>2687</v>
    </oc>
    <nc r="A3077">
      <v>2670</v>
    </nc>
  </rcc>
  <rcc rId="12281" sId="1">
    <oc r="A1133">
      <v>2688</v>
    </oc>
    <nc r="A1133">
      <v>2671</v>
    </nc>
  </rcc>
  <rcc rId="12282" sId="1">
    <oc r="A2849">
      <v>2689</v>
    </oc>
    <nc r="A2849">
      <v>2672</v>
    </nc>
  </rcc>
  <rcc rId="12283" sId="1">
    <oc r="A710">
      <v>2690</v>
    </oc>
    <nc r="A710">
      <v>2673</v>
    </nc>
  </rcc>
  <rcc rId="12284" sId="1">
    <oc r="A1299">
      <v>2691</v>
    </oc>
    <nc r="A1299">
      <v>2674</v>
    </nc>
  </rcc>
  <rcc rId="12285" sId="1">
    <oc r="A2939">
      <v>2692</v>
    </oc>
    <nc r="A2939">
      <v>2675</v>
    </nc>
  </rcc>
  <rcc rId="12286" sId="1">
    <oc r="A1274">
      <v>2693</v>
    </oc>
    <nc r="A1274">
      <v>2676</v>
    </nc>
  </rcc>
  <rcc rId="12287" sId="1">
    <oc r="A1522">
      <v>2694</v>
    </oc>
    <nc r="A1522">
      <v>2677</v>
    </nc>
  </rcc>
  <rcc rId="12288" sId="1">
    <oc r="A2252">
      <v>2695</v>
    </oc>
    <nc r="A2252">
      <v>2678</v>
    </nc>
  </rcc>
  <rcc rId="12289" sId="1">
    <oc r="A2270">
      <v>2696</v>
    </oc>
    <nc r="A2270">
      <v>2679</v>
    </nc>
  </rcc>
  <rcc rId="12290" sId="1">
    <oc r="A2583">
      <v>2697</v>
    </oc>
    <nc r="A2583">
      <v>2680</v>
    </nc>
  </rcc>
  <rcc rId="12291" sId="1">
    <oc r="A1773">
      <v>2698</v>
    </oc>
    <nc r="A1773">
      <v>2681</v>
    </nc>
  </rcc>
  <rcc rId="12292" sId="1">
    <oc r="A808">
      <v>2699</v>
    </oc>
    <nc r="A808">
      <v>2682</v>
    </nc>
  </rcc>
  <rcc rId="12293" sId="1">
    <oc r="A2052">
      <v>2700</v>
    </oc>
    <nc r="A2052">
      <v>2683</v>
    </nc>
  </rcc>
  <rcc rId="12294" sId="1">
    <oc r="A638">
      <v>2701</v>
    </oc>
    <nc r="A638">
      <v>2684</v>
    </nc>
  </rcc>
  <rcc rId="12295" sId="1">
    <oc r="A102">
      <v>2702</v>
    </oc>
    <nc r="A102">
      <v>2685</v>
    </nc>
  </rcc>
  <rcc rId="12296" sId="1">
    <oc r="A103">
      <v>2703</v>
    </oc>
    <nc r="A103">
      <v>2686</v>
    </nc>
  </rcc>
  <rcc rId="12297" sId="1">
    <oc r="A2420">
      <v>2704</v>
    </oc>
    <nc r="A2420">
      <v>2687</v>
    </nc>
  </rcc>
  <rcc rId="12298" sId="1">
    <oc r="A958">
      <v>2705</v>
    </oc>
    <nc r="A958">
      <v>2688</v>
    </nc>
  </rcc>
  <rcc rId="12299" sId="1">
    <oc r="A2269">
      <v>2706</v>
    </oc>
    <nc r="A2269">
      <v>2689</v>
    </nc>
  </rcc>
  <rcc rId="12300" sId="1">
    <oc r="A1129">
      <v>2707</v>
    </oc>
    <nc r="A1129">
      <v>2690</v>
    </nc>
  </rcc>
  <rcc rId="12301" sId="1">
    <oc r="A1003">
      <v>2708</v>
    </oc>
    <nc r="A1003">
      <v>2691</v>
    </nc>
  </rcc>
  <rcc rId="12302" sId="1">
    <oc r="A973">
      <v>2709</v>
    </oc>
    <nc r="A973">
      <v>2692</v>
    </nc>
  </rcc>
  <rcc rId="12303" sId="1">
    <oc r="A3313">
      <v>2710</v>
    </oc>
    <nc r="A3313">
      <v>2693</v>
    </nc>
  </rcc>
  <rcc rId="12304" sId="1">
    <oc r="A3462">
      <v>2711</v>
    </oc>
    <nc r="A3462">
      <v>2694</v>
    </nc>
  </rcc>
  <rcc rId="12305" sId="1">
    <oc r="A3463">
      <v>2712</v>
    </oc>
    <nc r="A3463">
      <v>2695</v>
    </nc>
  </rcc>
  <rcc rId="12306" sId="1">
    <oc r="A3464">
      <v>2713</v>
    </oc>
    <nc r="A3464">
      <v>2696</v>
    </nc>
  </rcc>
  <rcc rId="12307" sId="1">
    <oc r="A2043">
      <v>2714</v>
    </oc>
    <nc r="A2043">
      <v>2697</v>
    </nc>
  </rcc>
  <rcc rId="12308" sId="1">
    <oc r="A2059">
      <v>2715</v>
    </oc>
    <nc r="A2059">
      <v>2698</v>
    </nc>
  </rcc>
  <rcc rId="12309" sId="1">
    <oc r="A3609">
      <v>2716</v>
    </oc>
    <nc r="A3609">
      <v>2699</v>
    </nc>
  </rcc>
  <rcc rId="12310" sId="1">
    <oc r="A13">
      <v>2717</v>
    </oc>
    <nc r="A13">
      <v>2700</v>
    </nc>
  </rcc>
  <rcc rId="12311" sId="1">
    <oc r="A154">
      <v>2718</v>
    </oc>
    <nc r="A154">
      <v>2701</v>
    </nc>
  </rcc>
  <rcc rId="12312" sId="1">
    <oc r="A3317">
      <v>2719</v>
    </oc>
    <nc r="A3317">
      <v>2702</v>
    </nc>
  </rcc>
  <rcc rId="12313" sId="1">
    <oc r="A199">
      <v>2720</v>
    </oc>
    <nc r="A199">
      <v>2703</v>
    </nc>
  </rcc>
  <rcc rId="12314" sId="1">
    <oc r="A1170">
      <v>2721</v>
    </oc>
    <nc r="A1170">
      <v>2704</v>
    </nc>
  </rcc>
  <rcc rId="12315" sId="1">
    <oc r="A2174">
      <v>2722</v>
    </oc>
    <nc r="A2174">
      <v>2705</v>
    </nc>
  </rcc>
  <rcc rId="12316" sId="1">
    <oc r="A2175">
      <v>2723</v>
    </oc>
    <nc r="A2175">
      <v>2706</v>
    </nc>
  </rcc>
  <rcc rId="12317" sId="1">
    <oc r="A1552">
      <v>2724</v>
    </oc>
    <nc r="A1552">
      <v>2707</v>
    </nc>
  </rcc>
  <rcc rId="12318" sId="1">
    <oc r="A1553">
      <v>2725</v>
    </oc>
    <nc r="A1553">
      <v>2708</v>
    </nc>
  </rcc>
  <rcc rId="12319" sId="1">
    <oc r="A1554">
      <v>2726</v>
    </oc>
    <nc r="A1554">
      <v>2709</v>
    </nc>
  </rcc>
  <rcc rId="12320" sId="1">
    <oc r="A1555">
      <v>2727</v>
    </oc>
    <nc r="A1555">
      <v>2710</v>
    </nc>
  </rcc>
  <rcc rId="12321" sId="1">
    <oc r="A1556">
      <v>2728</v>
    </oc>
    <nc r="A1556">
      <v>2711</v>
    </nc>
  </rcc>
  <rcc rId="12322" sId="1">
    <oc r="A2435">
      <v>2729</v>
    </oc>
    <nc r="A2435">
      <v>2712</v>
    </nc>
  </rcc>
  <rcc rId="12323" sId="1">
    <oc r="A2470">
      <v>2730</v>
    </oc>
    <nc r="A2470">
      <v>2713</v>
    </nc>
  </rcc>
  <rcc rId="12324" sId="1">
    <oc r="A2471">
      <v>2731</v>
    </oc>
    <nc r="A2471">
      <v>2714</v>
    </nc>
  </rcc>
  <rcc rId="12325" sId="1">
    <oc r="A802">
      <v>2732</v>
    </oc>
    <nc r="A802">
      <v>2715</v>
    </nc>
  </rcc>
  <rcc rId="12326" sId="1">
    <oc r="A2153">
      <v>2733</v>
    </oc>
    <nc r="A2153">
      <v>2716</v>
    </nc>
  </rcc>
  <rcc rId="12327" sId="1">
    <oc r="A613">
      <v>2734</v>
    </oc>
    <nc r="A613">
      <v>2717</v>
    </nc>
  </rcc>
  <rcc rId="12328" sId="1">
    <oc r="A570">
      <v>2735</v>
    </oc>
    <nc r="A570">
      <v>2718</v>
    </nc>
  </rcc>
  <rcc rId="12329" sId="1">
    <oc r="A571">
      <v>2736</v>
    </oc>
    <nc r="A571">
      <v>2719</v>
    </nc>
  </rcc>
  <rcc rId="12330" sId="1">
    <oc r="A2324">
      <v>2737</v>
    </oc>
    <nc r="A2324">
      <v>2720</v>
    </nc>
  </rcc>
  <rcc rId="12331" sId="1">
    <oc r="A3636">
      <v>2738</v>
    </oc>
    <nc r="A3636">
      <v>2721</v>
    </nc>
  </rcc>
  <rcc rId="12332" sId="1">
    <oc r="A3637">
      <v>2739</v>
    </oc>
    <nc r="A3637">
      <v>2722</v>
    </nc>
  </rcc>
  <rcc rId="12333" sId="1">
    <oc r="A3638">
      <v>2740</v>
    </oc>
    <nc r="A3638">
      <v>2723</v>
    </nc>
  </rcc>
  <rcc rId="12334" sId="1">
    <oc r="A86">
      <v>2741</v>
    </oc>
    <nc r="A86">
      <v>2724</v>
    </nc>
  </rcc>
  <rcc rId="12335" sId="1">
    <oc r="A494">
      <v>2742</v>
    </oc>
    <nc r="A494">
      <v>2725</v>
    </nc>
  </rcc>
  <rcc rId="12336" sId="1">
    <oc r="A782">
      <v>2743</v>
    </oc>
    <nc r="A782">
      <v>2726</v>
    </nc>
  </rcc>
  <rcc rId="12337" sId="1">
    <oc r="A2545">
      <v>2744</v>
    </oc>
    <nc r="A2545">
      <v>2727</v>
    </nc>
  </rcc>
  <rcc rId="12338" sId="1">
    <oc r="A643">
      <v>2745</v>
    </oc>
    <nc r="A643">
      <v>2728</v>
    </nc>
  </rcc>
  <rcc rId="12339" sId="1">
    <oc r="A1917">
      <v>2746</v>
    </oc>
    <nc r="A1917">
      <v>2729</v>
    </nc>
  </rcc>
  <rcc rId="12340" sId="1">
    <oc r="A2929">
      <v>2747</v>
    </oc>
    <nc r="A2929">
      <v>2730</v>
    </nc>
  </rcc>
  <rcc rId="12341" sId="1">
    <oc r="A99">
      <v>2748</v>
    </oc>
    <nc r="A99">
      <v>2731</v>
    </nc>
  </rcc>
  <rcc rId="12342" sId="1">
    <oc r="A871">
      <v>2749</v>
    </oc>
    <nc r="A871">
      <v>2732</v>
    </nc>
  </rcc>
  <rcc rId="12343" sId="1">
    <oc r="A1812">
      <v>2750</v>
    </oc>
    <nc r="A1812">
      <v>2733</v>
    </nc>
  </rcc>
  <rcc rId="12344" sId="1">
    <oc r="A1813">
      <v>2751</v>
    </oc>
    <nc r="A1813">
      <v>2734</v>
    </nc>
  </rcc>
  <rcc rId="12345" sId="1">
    <oc r="A877">
      <v>2752</v>
    </oc>
    <nc r="A877">
      <v>2735</v>
    </nc>
  </rcc>
  <rcc rId="12346" sId="1">
    <oc r="A878">
      <v>2753</v>
    </oc>
    <nc r="A878">
      <v>2736</v>
    </nc>
  </rcc>
  <rcc rId="12347" sId="1">
    <oc r="A2014">
      <v>2754</v>
    </oc>
    <nc r="A2014">
      <v>2737</v>
    </nc>
  </rcc>
  <rcc rId="12348" sId="1">
    <oc r="A2015">
      <v>2755</v>
    </oc>
    <nc r="A2015">
      <v>2738</v>
    </nc>
  </rcc>
  <rcc rId="12349" sId="1">
    <oc r="A2334">
      <v>2756</v>
    </oc>
    <nc r="A2334">
      <v>2739</v>
    </nc>
  </rcc>
  <rcc rId="12350" sId="1">
    <oc r="A1785">
      <v>2757</v>
    </oc>
    <nc r="A1785">
      <v>2740</v>
    </nc>
  </rcc>
  <rcc rId="12351" sId="1">
    <oc r="A785">
      <v>2758</v>
    </oc>
    <nc r="A785">
      <v>2741</v>
    </nc>
  </rcc>
  <rcc rId="12352" sId="1">
    <oc r="A3525">
      <v>2759</v>
    </oc>
    <nc r="A3525">
      <v>2742</v>
    </nc>
  </rcc>
  <rcc rId="12353" sId="1">
    <oc r="A3526">
      <v>2760</v>
    </oc>
    <nc r="A3526">
      <v>2743</v>
    </nc>
  </rcc>
  <rcc rId="12354" sId="1">
    <oc r="A2048">
      <v>2761</v>
    </oc>
    <nc r="A2048">
      <v>2744</v>
    </nc>
  </rcc>
  <rcc rId="12355" sId="1">
    <oc r="A793">
      <v>2762</v>
    </oc>
    <nc r="A793">
      <v>2745</v>
    </nc>
  </rcc>
  <rcc rId="12356" sId="1">
    <oc r="A1674">
      <v>2763</v>
    </oc>
    <nc r="A1674">
      <v>2746</v>
    </nc>
  </rcc>
  <rcc rId="12357" sId="1">
    <oc r="A2574">
      <v>2764</v>
    </oc>
    <nc r="A2574">
      <v>2747</v>
    </nc>
  </rcc>
  <rcc rId="12358" sId="1">
    <oc r="A455">
      <v>2765</v>
    </oc>
    <nc r="A455">
      <v>2748</v>
    </nc>
  </rcc>
  <rcc rId="12359" sId="1">
    <oc r="A1081">
      <v>2766</v>
    </oc>
    <nc r="A1081">
      <v>2749</v>
    </nc>
  </rcc>
  <rcc rId="12360" sId="1">
    <oc r="A1731">
      <v>2767</v>
    </oc>
    <nc r="A1731">
      <v>2750</v>
    </nc>
  </rcc>
  <rcc rId="12361" sId="1">
    <oc r="A2991">
      <v>2768</v>
    </oc>
    <nc r="A2991">
      <v>2751</v>
    </nc>
  </rcc>
  <rcc rId="12362" sId="1">
    <oc r="A918">
      <v>2769</v>
    </oc>
    <nc r="A918">
      <v>2752</v>
    </nc>
  </rcc>
  <rcc rId="12363" sId="1">
    <oc r="A288">
      <v>2770</v>
    </oc>
    <nc r="A288">
      <v>2753</v>
    </nc>
  </rcc>
  <rcc rId="12364" sId="1">
    <oc r="A826">
      <v>2771</v>
    </oc>
    <nc r="A826">
      <v>2754</v>
    </nc>
  </rcc>
  <rcc rId="12365" sId="1">
    <oc r="A2359">
      <v>2772</v>
    </oc>
    <nc r="A2359">
      <v>2755</v>
    </nc>
  </rcc>
  <rcc rId="12366" sId="1">
    <oc r="A454">
      <v>2773</v>
    </oc>
    <nc r="A454">
      <v>2756</v>
    </nc>
  </rcc>
  <rcc rId="12367" sId="1">
    <oc r="A827">
      <v>2774</v>
    </oc>
    <nc r="A827">
      <v>2757</v>
    </nc>
  </rcc>
  <rcc rId="12368" sId="1">
    <oc r="A2818">
      <v>2775</v>
    </oc>
    <nc r="A2818">
      <v>2758</v>
    </nc>
  </rcc>
  <rcc rId="12369" sId="1">
    <oc r="A3045">
      <v>2776</v>
    </oc>
    <nc r="A3045">
      <v>2759</v>
    </nc>
  </rcc>
  <rcc rId="12370" sId="1">
    <oc r="A3538">
      <v>2777</v>
    </oc>
    <nc r="A3538">
      <v>2760</v>
    </nc>
  </rcc>
  <rcc rId="12371" sId="1">
    <oc r="A3584">
      <v>2778</v>
    </oc>
    <nc r="A3584">
      <v>2761</v>
    </nc>
  </rcc>
  <rcc rId="12372" sId="1">
    <oc r="A254">
      <v>2779</v>
    </oc>
    <nc r="A254">
      <v>2762</v>
    </nc>
  </rcc>
  <rcc rId="12373" sId="1">
    <oc r="A873">
      <v>2780</v>
    </oc>
    <nc r="A873">
      <v>2763</v>
    </nc>
  </rcc>
  <rcc rId="12374" sId="1">
    <oc r="A900">
      <v>2781</v>
    </oc>
    <nc r="A900">
      <v>2764</v>
    </nc>
  </rcc>
  <rcc rId="12375" sId="1">
    <oc r="A901">
      <v>2782</v>
    </oc>
    <nc r="A901">
      <v>2765</v>
    </nc>
  </rcc>
  <rcc rId="12376" sId="1">
    <oc r="A917">
      <v>2783</v>
    </oc>
    <nc r="A917">
      <v>2766</v>
    </nc>
  </rcc>
  <rcc rId="12377" sId="1">
    <oc r="A1454">
      <v>2784</v>
    </oc>
    <nc r="A1454">
      <v>2767</v>
    </nc>
  </rcc>
  <rcc rId="12378" sId="1">
    <oc r="A1457">
      <v>2786</v>
    </oc>
    <nc r="A1457">
      <v>2768</v>
    </nc>
  </rcc>
  <rcc rId="12379" sId="1">
    <oc r="A98">
      <v>2787</v>
    </oc>
    <nc r="A98">
      <v>2769</v>
    </nc>
  </rcc>
  <rcc rId="12380" sId="1">
    <oc r="A760">
      <v>2788</v>
    </oc>
    <nc r="A760">
      <v>2770</v>
    </nc>
  </rcc>
  <rcc rId="12381" sId="1">
    <oc r="A1899">
      <v>2789</v>
    </oc>
    <nc r="A1899">
      <v>2771</v>
    </nc>
  </rcc>
  <rcc rId="12382" sId="1">
    <oc r="A2546">
      <v>2790</v>
    </oc>
    <nc r="A2546">
      <v>2772</v>
    </nc>
  </rcc>
  <rcc rId="12383" sId="1">
    <oc r="A413">
      <v>2791</v>
    </oc>
    <nc r="A413">
      <v>2773</v>
    </nc>
  </rcc>
  <rcc rId="12384" sId="1">
    <oc r="A1408">
      <v>2792</v>
    </oc>
    <nc r="A1408">
      <v>2774</v>
    </nc>
  </rcc>
  <rcc rId="12385" sId="1">
    <oc r="A1595">
      <v>2793</v>
    </oc>
    <nc r="A1595">
      <v>2775</v>
    </nc>
  </rcc>
  <rcc rId="12386" sId="1">
    <oc r="A2278">
      <v>2794</v>
    </oc>
    <nc r="A2278">
      <v>2776</v>
    </nc>
  </rcc>
  <rcc rId="12387" sId="1">
    <oc r="A2686">
      <v>2795</v>
    </oc>
    <nc r="A2686">
      <v>2777</v>
    </nc>
  </rcc>
  <rcc rId="12388" sId="1">
    <oc r="A620">
      <v>2796</v>
    </oc>
    <nc r="A620">
      <v>2778</v>
    </nc>
  </rcc>
  <rcc rId="12389" sId="1">
    <oc r="A521">
      <v>2797</v>
    </oc>
    <nc r="A521">
      <v>2779</v>
    </nc>
  </rcc>
  <rcc rId="12390" sId="1">
    <oc r="A3475">
      <v>2798</v>
    </oc>
    <nc r="A3475">
      <v>2780</v>
    </nc>
  </rcc>
  <rcc rId="12391" sId="1">
    <oc r="A2936">
      <v>2799</v>
    </oc>
    <nc r="A2936">
      <v>2781</v>
    </nc>
  </rcc>
  <rcc rId="12392" sId="1">
    <oc r="A2937">
      <v>2800</v>
    </oc>
    <nc r="A2937">
      <v>2782</v>
    </nc>
  </rcc>
  <rcc rId="12393" sId="1">
    <oc r="A477">
      <v>2801</v>
    </oc>
    <nc r="A477">
      <v>2783</v>
    </nc>
  </rcc>
  <rcc rId="12394" sId="1">
    <oc r="A1175">
      <v>2802</v>
    </oc>
    <nc r="A1175">
      <v>2784</v>
    </nc>
  </rcc>
  <rcc rId="12395" sId="1">
    <oc r="A1521">
      <v>2803</v>
    </oc>
    <nc r="A1521">
      <v>2785</v>
    </nc>
  </rcc>
  <rcc rId="12396" sId="1">
    <oc r="A2098">
      <v>2804</v>
    </oc>
    <nc r="A2098">
      <v>2786</v>
    </nc>
  </rcc>
  <rcc rId="12397" sId="1">
    <oc r="A2351">
      <v>2805</v>
    </oc>
    <nc r="A2351">
      <v>2787</v>
    </nc>
  </rcc>
  <rcc rId="12398" sId="1">
    <oc r="A1435">
      <v>2806</v>
    </oc>
    <nc r="A1435">
      <v>2788</v>
    </nc>
  </rcc>
  <rcc rId="12399" sId="1">
    <oc r="A1559">
      <v>2807</v>
    </oc>
    <nc r="A1559">
      <v>2789</v>
    </nc>
  </rcc>
  <rcc rId="12400" sId="1">
    <oc r="A3010">
      <v>2808</v>
    </oc>
    <nc r="A3010">
      <v>2790</v>
    </nc>
  </rcc>
  <rcc rId="12401" sId="1">
    <oc r="A3495">
      <v>2809</v>
    </oc>
    <nc r="A3495">
      <v>2791</v>
    </nc>
  </rcc>
  <rcc rId="12402" sId="1">
    <oc r="A1763">
      <v>2810</v>
    </oc>
    <nc r="A1763">
      <v>2792</v>
    </nc>
  </rcc>
  <rcc rId="12403" sId="1">
    <oc r="A1940">
      <v>2811</v>
    </oc>
    <nc r="A1940">
      <v>2793</v>
    </nc>
  </rcc>
  <rcc rId="12404" sId="1">
    <oc r="A35">
      <v>2812</v>
    </oc>
    <nc r="A35">
      <v>2794</v>
    </nc>
  </rcc>
  <rcc rId="12405" sId="1">
    <oc r="A843">
      <v>2813</v>
    </oc>
    <nc r="A843">
      <v>2795</v>
    </nc>
  </rcc>
  <rcc rId="12406" sId="1">
    <oc r="A1794">
      <v>2814</v>
    </oc>
    <nc r="A1794">
      <v>2796</v>
    </nc>
  </rcc>
  <rcc rId="12407" sId="1">
    <oc r="A2204">
      <v>2815</v>
    </oc>
    <nc r="A2204">
      <v>2797</v>
    </nc>
  </rcc>
  <rcc rId="12408" sId="1">
    <oc r="A922">
      <v>2816</v>
    </oc>
    <nc r="A922">
      <v>2798</v>
    </nc>
  </rcc>
  <rcc rId="12409" sId="1">
    <oc r="A923">
      <v>2817</v>
    </oc>
    <nc r="A923">
      <v>2799</v>
    </nc>
  </rcc>
  <rcc rId="12410" sId="1">
    <oc r="A3357">
      <v>2818</v>
    </oc>
    <nc r="A3357">
      <v>2800</v>
    </nc>
  </rcc>
  <rcc rId="12411" sId="1">
    <oc r="A3358">
      <v>2819</v>
    </oc>
    <nc r="A3358">
      <v>2801</v>
    </nc>
  </rcc>
  <rcc rId="12412" sId="1">
    <oc r="A3417">
      <v>2820</v>
    </oc>
    <nc r="A3417">
      <v>2802</v>
    </nc>
  </rcc>
  <rcc rId="12413" sId="1">
    <oc r="A3418">
      <v>2821</v>
    </oc>
    <nc r="A3418">
      <v>2803</v>
    </nc>
  </rcc>
  <rcc rId="12414" sId="1">
    <oc r="A1891">
      <v>2822</v>
    </oc>
    <nc r="A1891">
      <v>2804</v>
    </nc>
  </rcc>
  <rcc rId="12415" sId="1">
    <oc r="A1892">
      <v>2823</v>
    </oc>
    <nc r="A1892">
      <v>2805</v>
    </nc>
  </rcc>
  <rcc rId="12416" sId="1">
    <oc r="A1954">
      <v>2824</v>
    </oc>
    <nc r="A1954">
      <v>2806</v>
    </nc>
  </rcc>
  <rcc rId="12417" sId="1">
    <oc r="A2750">
      <v>2825</v>
    </oc>
    <nc r="A2750">
      <v>2807</v>
    </nc>
  </rcc>
  <rcc rId="12418" sId="1">
    <oc r="A2682">
      <v>2826</v>
    </oc>
    <nc r="A2682">
      <v>2808</v>
    </nc>
  </rcc>
  <rcc rId="12419" sId="1">
    <oc r="A1187">
      <v>2827</v>
    </oc>
    <nc r="A1187">
      <v>2809</v>
    </nc>
  </rcc>
  <rcc rId="12420" sId="1">
    <oc r="A1249">
      <v>2828</v>
    </oc>
    <nc r="A1249">
      <v>2810</v>
    </nc>
  </rcc>
  <rcc rId="12421" sId="1">
    <oc r="A1585">
      <v>2829</v>
    </oc>
    <nc r="A1585">
      <v>2811</v>
    </nc>
  </rcc>
  <rcc rId="12422" sId="1">
    <oc r="A3561">
      <v>2830</v>
    </oc>
    <nc r="A3561">
      <v>2812</v>
    </nc>
  </rcc>
  <rcc rId="12423" sId="1">
    <oc r="A2895">
      <v>2831</v>
    </oc>
    <nc r="A2895">
      <v>2813</v>
    </nc>
  </rcc>
  <rcc rId="12424" sId="1">
    <oc r="A1758">
      <v>2832</v>
    </oc>
    <nc r="A1758">
      <v>2814</v>
    </nc>
  </rcc>
  <rcc rId="12425" sId="1">
    <oc r="A3031">
      <v>2833</v>
    </oc>
    <nc r="A3031">
      <v>2815</v>
    </nc>
  </rcc>
  <rcc rId="12426" sId="1">
    <oc r="A2790">
      <v>2834</v>
    </oc>
    <nc r="A2790">
      <v>2816</v>
    </nc>
  </rcc>
  <rcc rId="12427" sId="1">
    <oc r="A733">
      <v>2835</v>
    </oc>
    <nc r="A733">
      <v>2817</v>
    </nc>
  </rcc>
  <rcc rId="12428" sId="1">
    <oc r="A2632">
      <v>2836</v>
    </oc>
    <nc r="A2632">
      <v>2818</v>
    </nc>
  </rcc>
  <rcc rId="12429" sId="1">
    <oc r="A3039">
      <v>2837</v>
    </oc>
    <nc r="A3039">
      <v>2819</v>
    </nc>
  </rcc>
  <rcc rId="12430" sId="1">
    <oc r="A2245">
      <v>2838</v>
    </oc>
    <nc r="A2245">
      <v>2820</v>
    </nc>
  </rcc>
  <rcc rId="12431" sId="1">
    <oc r="A3092">
      <v>2839</v>
    </oc>
    <nc r="A3092">
      <v>2821</v>
    </nc>
  </rcc>
  <rcc rId="12432" sId="1">
    <oc r="A1087">
      <v>2840</v>
    </oc>
    <nc r="A1087">
      <v>2822</v>
    </nc>
  </rcc>
  <rcc rId="12433" sId="1">
    <oc r="A2068">
      <v>2841</v>
    </oc>
    <nc r="A2068">
      <v>2823</v>
    </nc>
  </rcc>
  <rcc rId="12434" sId="1">
    <oc r="A3220">
      <v>2842</v>
    </oc>
    <nc r="A3220">
      <v>2824</v>
    </nc>
  </rcc>
  <rcc rId="12435" sId="1">
    <oc r="A3319">
      <v>2843</v>
    </oc>
    <nc r="A3319">
      <v>2825</v>
    </nc>
  </rcc>
  <rcc rId="12436" sId="1">
    <oc r="A105">
      <v>2844</v>
    </oc>
    <nc r="A105">
      <v>2826</v>
    </nc>
  </rcc>
  <rcc rId="12437" sId="1">
    <oc r="A106">
      <v>2845</v>
    </oc>
    <nc r="A106">
      <v>2827</v>
    </nc>
  </rcc>
  <rcc rId="12438" sId="1">
    <oc r="A107">
      <v>2846</v>
    </oc>
    <nc r="A107">
      <v>2828</v>
    </nc>
  </rcc>
  <rcc rId="12439" sId="1">
    <oc r="A108">
      <v>2847</v>
    </oc>
    <nc r="A108">
      <v>2829</v>
    </nc>
  </rcc>
  <rcc rId="12440" sId="1">
    <oc r="A109">
      <v>2848</v>
    </oc>
    <nc r="A109">
      <v>2830</v>
    </nc>
  </rcc>
  <rcc rId="12441" sId="1">
    <oc r="A110">
      <v>2849</v>
    </oc>
    <nc r="A110">
      <v>2831</v>
    </nc>
  </rcc>
  <rcc rId="12442" sId="1">
    <oc r="A111">
      <v>2850</v>
    </oc>
    <nc r="A111">
      <v>2832</v>
    </nc>
  </rcc>
  <rcc rId="12443" sId="1">
    <oc r="A115">
      <v>2851</v>
    </oc>
    <nc r="A115">
      <v>2833</v>
    </nc>
  </rcc>
  <rcc rId="12444" sId="1">
    <oc r="A116">
      <v>2852</v>
    </oc>
    <nc r="A116">
      <v>2834</v>
    </nc>
  </rcc>
  <rcc rId="12445" sId="1">
    <oc r="A117">
      <v>2853</v>
    </oc>
    <nc r="A117">
      <v>2835</v>
    </nc>
  </rcc>
  <rcc rId="12446" sId="1">
    <oc r="A118">
      <v>2855</v>
    </oc>
    <nc r="A118">
      <v>2836</v>
    </nc>
  </rcc>
  <rcc rId="12447" sId="1">
    <oc r="A141">
      <v>2857</v>
    </oc>
    <nc r="A141">
      <v>2837</v>
    </nc>
  </rcc>
  <rcc rId="12448" sId="1">
    <oc r="A142">
      <v>2858</v>
    </oc>
    <nc r="A142">
      <v>2838</v>
    </nc>
  </rcc>
  <rcc rId="12449" sId="1">
    <oc r="A143">
      <v>2859</v>
    </oc>
    <nc r="A143">
      <v>2839</v>
    </nc>
  </rcc>
  <rcc rId="12450" sId="1">
    <oc r="A144">
      <v>2860</v>
    </oc>
    <nc r="A144">
      <v>2840</v>
    </nc>
  </rcc>
  <rcc rId="12451" sId="1">
    <oc r="A145">
      <v>2861</v>
    </oc>
    <nc r="A145">
      <v>2841</v>
    </nc>
  </rcc>
  <rcc rId="12452" sId="1">
    <oc r="A174">
      <v>2862</v>
    </oc>
    <nc r="A174">
      <v>2842</v>
    </nc>
  </rcc>
  <rcc rId="12453" sId="1">
    <oc r="A175">
      <v>2863</v>
    </oc>
    <nc r="A175">
      <v>2843</v>
    </nc>
  </rcc>
  <rcc rId="12454" sId="1">
    <oc r="A176">
      <v>2864</v>
    </oc>
    <nc r="A176">
      <v>2844</v>
    </nc>
  </rcc>
  <rcc rId="12455" sId="1">
    <oc r="A177">
      <v>2865</v>
    </oc>
    <nc r="A177">
      <v>2845</v>
    </nc>
  </rcc>
  <rcc rId="12456" sId="1">
    <oc r="A178">
      <v>2866</v>
    </oc>
    <nc r="A178">
      <v>2846</v>
    </nc>
  </rcc>
  <rcc rId="12457" sId="1">
    <oc r="A179">
      <v>2867</v>
    </oc>
    <nc r="A179">
      <v>2847</v>
    </nc>
  </rcc>
  <rcc rId="12458" sId="1">
    <oc r="A180">
      <v>2868</v>
    </oc>
    <nc r="A180">
      <v>2848</v>
    </nc>
  </rcc>
  <rcc rId="12459" sId="1">
    <oc r="A181">
      <v>2869</v>
    </oc>
    <nc r="A181">
      <v>2849</v>
    </nc>
  </rcc>
  <rcc rId="12460" sId="1">
    <oc r="A182">
      <v>2870</v>
    </oc>
    <nc r="A182">
      <v>2850</v>
    </nc>
  </rcc>
  <rcc rId="12461" sId="1">
    <oc r="A183">
      <v>2871</v>
    </oc>
    <nc r="A183">
      <v>2851</v>
    </nc>
  </rcc>
  <rcc rId="12462" sId="1">
    <oc r="A184">
      <v>2872</v>
    </oc>
    <nc r="A184">
      <v>2852</v>
    </nc>
  </rcc>
  <rcc rId="12463" sId="1">
    <oc r="A185">
      <v>2873</v>
    </oc>
    <nc r="A185">
      <v>2853</v>
    </nc>
  </rcc>
  <rcc rId="12464" sId="1">
    <oc r="A186">
      <v>2874</v>
    </oc>
    <nc r="A186">
      <v>2854</v>
    </nc>
  </rcc>
  <rcc rId="12465" sId="1">
    <oc r="A187">
      <v>2875</v>
    </oc>
    <nc r="A187">
      <v>2855</v>
    </nc>
  </rcc>
  <rcc rId="12466" sId="1">
    <oc r="A188">
      <v>2876</v>
    </oc>
    <nc r="A188">
      <v>2856</v>
    </nc>
  </rcc>
  <rcc rId="12467" sId="1">
    <oc r="A189">
      <v>2877</v>
    </oc>
    <nc r="A189">
      <v>2857</v>
    </nc>
  </rcc>
  <rcc rId="12468" sId="1">
    <oc r="A190">
      <v>2878</v>
    </oc>
    <nc r="A190">
      <v>2858</v>
    </nc>
  </rcc>
  <rcc rId="12469" sId="1">
    <oc r="A191">
      <v>2879</v>
    </oc>
    <nc r="A191">
      <v>2859</v>
    </nc>
  </rcc>
  <rcc rId="12470" sId="1">
    <oc r="A192">
      <v>2880</v>
    </oc>
    <nc r="A192">
      <v>2860</v>
    </nc>
  </rcc>
  <rcc rId="12471" sId="1">
    <oc r="A214">
      <v>2881</v>
    </oc>
    <nc r="A214">
      <v>2861</v>
    </nc>
  </rcc>
  <rcc rId="12472" sId="1">
    <oc r="A215">
      <v>2882</v>
    </oc>
    <nc r="A215">
      <v>2862</v>
    </nc>
  </rcc>
  <rcc rId="12473" sId="1">
    <oc r="A216">
      <v>2883</v>
    </oc>
    <nc r="A216">
      <v>2863</v>
    </nc>
  </rcc>
  <rcc rId="12474" sId="1">
    <oc r="A217">
      <v>2884</v>
    </oc>
    <nc r="A217">
      <v>2864</v>
    </nc>
  </rcc>
  <rcc rId="12475" sId="1">
    <oc r="A218">
      <v>2885</v>
    </oc>
    <nc r="A218">
      <v>2865</v>
    </nc>
  </rcc>
  <rcc rId="12476" sId="1">
    <oc r="A219">
      <v>2886</v>
    </oc>
    <nc r="A219">
      <v>2866</v>
    </nc>
  </rcc>
  <rcc rId="12477" sId="1">
    <oc r="A220">
      <v>2887</v>
    </oc>
    <nc r="A220">
      <v>2867</v>
    </nc>
  </rcc>
  <rcc rId="12478" sId="1">
    <oc r="A228">
      <v>2888</v>
    </oc>
    <nc r="A228">
      <v>2868</v>
    </nc>
  </rcc>
  <rcc rId="12479" sId="1">
    <oc r="A229">
      <v>2889</v>
    </oc>
    <nc r="A229">
      <v>2869</v>
    </nc>
  </rcc>
  <rcc rId="12480" sId="1">
    <oc r="A230">
      <v>2890</v>
    </oc>
    <nc r="A230">
      <v>2870</v>
    </nc>
  </rcc>
  <rcc rId="12481" sId="1">
    <oc r="A231">
      <v>2891</v>
    </oc>
    <nc r="A231">
      <v>2871</v>
    </nc>
  </rcc>
  <rcc rId="12482" sId="1">
    <oc r="A232">
      <v>2892</v>
    </oc>
    <nc r="A232">
      <v>2872</v>
    </nc>
  </rcc>
  <rcc rId="12483" sId="1">
    <oc r="A233">
      <v>2893</v>
    </oc>
    <nc r="A233">
      <v>2873</v>
    </nc>
  </rcc>
  <rcc rId="12484" sId="1">
    <oc r="A234">
      <v>2894</v>
    </oc>
    <nc r="A234">
      <v>2874</v>
    </nc>
  </rcc>
  <rcc rId="12485" sId="1">
    <oc r="A235">
      <v>2895</v>
    </oc>
    <nc r="A235">
      <v>2875</v>
    </nc>
  </rcc>
  <rcc rId="12486" sId="1">
    <oc r="A236">
      <v>2896</v>
    </oc>
    <nc r="A236">
      <v>2876</v>
    </nc>
  </rcc>
  <rcc rId="12487" sId="1">
    <oc r="A237">
      <v>2897</v>
    </oc>
    <nc r="A237">
      <v>2877</v>
    </nc>
  </rcc>
  <rcc rId="12488" sId="1">
    <oc r="A238">
      <v>2899</v>
    </oc>
    <nc r="A238">
      <v>2878</v>
    </nc>
  </rcc>
  <rcc rId="12489" sId="1">
    <oc r="A239">
      <v>2900</v>
    </oc>
    <nc r="A239">
      <v>2879</v>
    </nc>
  </rcc>
  <rcc rId="12490" sId="1">
    <oc r="A240">
      <v>2901</v>
    </oc>
    <nc r="A240">
      <v>2880</v>
    </nc>
  </rcc>
  <rcc rId="12491" sId="1">
    <oc r="A691">
      <v>2902</v>
    </oc>
    <nc r="A691">
      <v>2881</v>
    </nc>
  </rcc>
  <rcc rId="12492" sId="1">
    <oc r="A1014">
      <v>2903</v>
    </oc>
    <nc r="A1014">
      <v>2882</v>
    </nc>
  </rcc>
  <rcc rId="12493" sId="1">
    <oc r="A2900">
      <v>2904</v>
    </oc>
    <nc r="A2900">
      <v>2883</v>
    </nc>
  </rcc>
  <rcc rId="12494" sId="1">
    <oc r="A1172">
      <v>2905</v>
    </oc>
    <nc r="A1172">
      <v>2884</v>
    </nc>
  </rcc>
  <rcc rId="12495" sId="1">
    <oc r="A2005">
      <v>2906</v>
    </oc>
    <nc r="A2005">
      <v>2885</v>
    </nc>
  </rcc>
  <rcc rId="12496" sId="1">
    <oc r="A2778">
      <v>2907</v>
    </oc>
    <nc r="A2778">
      <v>2886</v>
    </nc>
  </rcc>
  <rcc rId="12497" sId="1">
    <oc r="A2779">
      <v>2908</v>
    </oc>
    <nc r="A2779">
      <v>2887</v>
    </nc>
  </rcc>
  <rcc rId="12498" sId="1">
    <oc r="A2780">
      <v>2909</v>
    </oc>
    <nc r="A2780">
      <v>2888</v>
    </nc>
  </rcc>
  <rcc rId="12499" sId="1">
    <oc r="A2781">
      <v>2910</v>
    </oc>
    <nc r="A2781">
      <v>2889</v>
    </nc>
  </rcc>
  <rcc rId="12500" sId="1">
    <oc r="A2783">
      <v>2911</v>
    </oc>
    <nc r="A2783">
      <v>2890</v>
    </nc>
  </rcc>
  <rcc rId="12501" sId="1">
    <oc r="A3064">
      <v>2912</v>
    </oc>
    <nc r="A3064">
      <v>2891</v>
    </nc>
  </rcc>
  <rcc rId="12502" sId="1">
    <oc r="A1027">
      <v>2913</v>
    </oc>
    <nc r="A1027">
      <v>2892</v>
    </nc>
  </rcc>
  <rcc rId="12503" sId="1">
    <oc r="A1038">
      <v>2914</v>
    </oc>
    <nc r="A1038">
      <v>2893</v>
    </nc>
  </rcc>
  <rcc rId="12504" sId="1">
    <oc r="A2599">
      <v>2915</v>
    </oc>
    <nc r="A2599">
      <v>2894</v>
    </nc>
  </rcc>
  <rcc rId="12505" sId="1">
    <oc r="A1637">
      <v>2916</v>
    </oc>
    <nc r="A1637">
      <v>2895</v>
    </nc>
  </rcc>
  <rcc rId="12506" sId="1">
    <oc r="A539">
      <v>2917</v>
    </oc>
    <nc r="A539">
      <v>2896</v>
    </nc>
  </rcc>
  <rcc rId="12507" sId="1">
    <oc r="A1176">
      <v>2918</v>
    </oc>
    <nc r="A1176">
      <v>2897</v>
    </nc>
  </rcc>
  <rcc rId="12508" sId="1">
    <oc r="A1830">
      <v>2919</v>
    </oc>
    <nc r="A1830">
      <v>2898</v>
    </nc>
  </rcc>
  <rcc rId="12509" sId="1">
    <oc r="A2125">
      <v>2920</v>
    </oc>
    <nc r="A2125">
      <v>2899</v>
    </nc>
  </rcc>
  <rcc rId="12510" sId="1">
    <oc r="A2484">
      <v>2921</v>
    </oc>
    <nc r="A2484">
      <v>2900</v>
    </nc>
  </rcc>
  <rcc rId="12511" sId="1">
    <oc r="A3298">
      <v>2922</v>
    </oc>
    <nc r="A3298">
      <v>2901</v>
    </nc>
  </rcc>
  <rcc rId="12512" sId="1">
    <oc r="A675">
      <v>2923</v>
    </oc>
    <nc r="A675">
      <v>2902</v>
    </nc>
  </rcc>
  <rcc rId="12513" sId="1">
    <oc r="A676">
      <v>2924</v>
    </oc>
    <nc r="A676">
      <v>2903</v>
    </nc>
  </rcc>
  <rcc rId="12514" sId="1">
    <oc r="A2348">
      <v>2925</v>
    </oc>
    <nc r="A2348">
      <v>2904</v>
    </nc>
  </rcc>
  <rcc rId="12515" sId="1">
    <oc r="A2611">
      <v>2926</v>
    </oc>
    <nc r="A2611">
      <v>2905</v>
    </nc>
  </rcc>
  <rcc rId="12516" sId="1">
    <oc r="A3057">
      <v>2927</v>
    </oc>
    <nc r="A3057">
      <v>2906</v>
    </nc>
  </rcc>
  <rcc rId="12517" sId="1">
    <oc r="A884">
      <v>2928</v>
    </oc>
    <nc r="A884">
      <v>2907</v>
    </nc>
  </rcc>
  <rcc rId="12518" sId="1">
    <oc r="A1612">
      <v>2929</v>
    </oc>
    <nc r="A1612">
      <v>2908</v>
    </nc>
  </rcc>
  <rcc rId="12519" sId="1">
    <oc r="A951">
      <v>2930</v>
    </oc>
    <nc r="A951">
      <v>2909</v>
    </nc>
  </rcc>
  <rcc rId="12520" sId="1">
    <oc r="A123">
      <v>2931</v>
    </oc>
    <nc r="A123">
      <v>2910</v>
    </nc>
  </rcc>
  <rcc rId="12521" sId="1">
    <oc r="A124">
      <v>2932</v>
    </oc>
    <nc r="A124">
      <v>2911</v>
    </nc>
  </rcc>
  <rcc rId="12522" sId="1">
    <oc r="A1599">
      <v>2933</v>
    </oc>
    <nc r="A1599">
      <v>2912</v>
    </nc>
  </rcc>
  <rcc rId="12523" sId="1">
    <oc r="A2274">
      <v>2934</v>
    </oc>
    <nc r="A2274">
      <v>2913</v>
    </nc>
  </rcc>
  <rcc rId="12524" sId="1">
    <oc r="A3571">
      <v>2935</v>
    </oc>
    <nc r="A3571">
      <v>2914</v>
    </nc>
  </rcc>
  <rcc rId="12525" sId="1">
    <oc r="A1630">
      <v>2936</v>
    </oc>
    <nc r="A1630">
      <v>2915</v>
    </nc>
  </rcc>
  <rcc rId="12526" sId="1">
    <oc r="A2497">
      <v>2937</v>
    </oc>
    <nc r="A2497">
      <v>2916</v>
    </nc>
  </rcc>
  <rcc rId="12527" sId="1">
    <oc r="A2498">
      <v>2938</v>
    </oc>
    <nc r="A2498">
      <v>2917</v>
    </nc>
  </rcc>
  <rcc rId="12528" sId="1">
    <oc r="A2499">
      <v>2939</v>
    </oc>
    <nc r="A2499">
      <v>2918</v>
    </nc>
  </rcc>
  <rcc rId="12529" sId="1">
    <oc r="A831">
      <v>2940</v>
    </oc>
    <nc r="A831">
      <v>2919</v>
    </nc>
  </rcc>
  <rcc rId="12530" sId="1">
    <oc r="A848">
      <v>2941</v>
    </oc>
    <nc r="A848">
      <v>2920</v>
    </nc>
  </rcc>
  <rcc rId="12531" sId="1">
    <oc r="A849">
      <v>2942</v>
    </oc>
    <nc r="A849">
      <v>2921</v>
    </nc>
  </rcc>
  <rcc rId="12532" sId="1">
    <oc r="A2518">
      <v>2943</v>
    </oc>
    <nc r="A2518">
      <v>2922</v>
    </nc>
  </rcc>
  <rcc rId="12533" sId="1">
    <oc r="A370">
      <v>2944</v>
    </oc>
    <nc r="A370">
      <v>2923</v>
    </nc>
  </rcc>
  <rcc rId="12534" sId="1">
    <oc r="A345">
      <v>2945</v>
    </oc>
    <nc r="A345">
      <v>2924</v>
    </nc>
  </rcc>
  <rcc rId="12535" sId="1">
    <oc r="A677">
      <v>2946</v>
    </oc>
    <nc r="A677">
      <v>2925</v>
    </nc>
  </rcc>
  <rcc rId="12536" sId="1">
    <oc r="A989">
      <v>2947</v>
    </oc>
    <nc r="A989">
      <v>2926</v>
    </nc>
  </rcc>
  <rcc rId="12537" sId="1">
    <oc r="A2261">
      <v>2948</v>
    </oc>
    <nc r="A2261">
      <v>2927</v>
    </nc>
  </rcc>
  <rcc rId="12538" sId="1">
    <oc r="A93">
      <v>2949</v>
    </oc>
    <nc r="A93">
      <v>2928</v>
    </nc>
  </rcc>
  <rcc rId="12539" sId="1">
    <oc r="A2889">
      <v>2950</v>
    </oc>
    <nc r="A2889">
      <v>2929</v>
    </nc>
  </rcc>
  <rcc rId="12540" sId="1">
    <oc r="A1962">
      <v>2951</v>
    </oc>
    <nc r="A1962">
      <v>2930</v>
    </nc>
  </rcc>
  <rcc rId="12541" sId="1">
    <oc r="A3338">
      <v>2952</v>
    </oc>
    <nc r="A3338">
      <v>2931</v>
    </nc>
  </rcc>
  <rcc rId="12542" sId="1">
    <oc r="A2201">
      <v>2953</v>
    </oc>
    <nc r="A2201">
      <v>2932</v>
    </nc>
  </rcc>
  <rcc rId="12543" sId="1">
    <oc r="A894">
      <v>2954</v>
    </oc>
    <nc r="A894">
      <v>2933</v>
    </nc>
  </rcc>
  <rcc rId="12544" sId="1">
    <oc r="A3646">
      <v>2955</v>
    </oc>
    <nc r="A3646">
      <v>2934</v>
    </nc>
  </rcc>
  <rcc rId="12545" sId="1">
    <oc r="A427">
      <v>2956</v>
    </oc>
    <nc r="A427">
      <v>2935</v>
    </nc>
  </rcc>
  <rcc rId="12546" sId="1">
    <oc r="A2858">
      <v>2957</v>
    </oc>
    <nc r="A2858">
      <v>2936</v>
    </nc>
  </rcc>
  <rcc rId="12547" sId="1">
    <oc r="A3511">
      <v>2958</v>
    </oc>
    <nc r="A3511">
      <v>2937</v>
    </nc>
  </rcc>
  <rcc rId="12548" sId="1">
    <oc r="A3512">
      <v>2959</v>
    </oc>
    <nc r="A3512">
      <v>2938</v>
    </nc>
  </rcc>
  <rcc rId="12549" sId="1">
    <oc r="A1301">
      <v>2960</v>
    </oc>
    <nc r="A1301">
      <v>2939</v>
    </nc>
  </rcc>
  <rcc rId="12550" sId="1">
    <oc r="A3315">
      <v>2961</v>
    </oc>
    <nc r="A3315">
      <v>2940</v>
    </nc>
  </rcc>
  <rcc rId="12551" sId="1">
    <oc r="A3457">
      <v>2962</v>
    </oc>
    <nc r="A3457">
      <v>2941</v>
    </nc>
  </rcc>
  <rcc rId="12552" sId="1">
    <oc r="A942">
      <v>2963</v>
    </oc>
    <nc r="A942">
      <v>2942</v>
    </nc>
  </rcc>
  <rcc rId="12553" sId="1">
    <oc r="A2220">
      <v>2964</v>
    </oc>
    <nc r="A2220">
      <v>2943</v>
    </nc>
  </rcc>
  <rcc rId="12554" sId="1">
    <oc r="A2248">
      <v>2965</v>
    </oc>
    <nc r="A2248">
      <v>2944</v>
    </nc>
  </rcc>
  <rcc rId="12555" sId="1">
    <oc r="A1661">
      <v>2966</v>
    </oc>
    <nc r="A1661">
      <v>2945</v>
    </nc>
  </rcc>
  <rcc rId="12556" sId="1">
    <oc r="A1662">
      <v>2967</v>
    </oc>
    <nc r="A1662">
      <v>2946</v>
    </nc>
  </rcc>
  <rcc rId="12557" sId="1">
    <oc r="A979">
      <v>2968</v>
    </oc>
    <nc r="A979">
      <v>2947</v>
    </nc>
  </rcc>
  <rcc rId="12558" sId="1">
    <oc r="A3451">
      <v>2969</v>
    </oc>
    <nc r="A3451">
      <v>2948</v>
    </nc>
  </rcc>
  <rcc rId="12559" sId="1">
    <oc r="A1159">
      <v>2970</v>
    </oc>
    <nc r="A1159">
      <v>2949</v>
    </nc>
  </rcc>
  <rcc rId="12560" sId="1">
    <oc r="A2563">
      <v>2971</v>
    </oc>
    <nc r="A2563">
      <v>2950</v>
    </nc>
  </rcc>
  <rcc rId="12561" sId="1">
    <oc r="A2564">
      <v>2972</v>
    </oc>
    <nc r="A2564">
      <v>2951</v>
    </nc>
  </rcc>
  <rcc rId="12562" sId="1">
    <oc r="A2585">
      <v>2973</v>
    </oc>
    <nc r="A2585">
      <v>2952</v>
    </nc>
  </rcc>
  <rcc rId="12563" sId="1">
    <oc r="A2586">
      <v>2974</v>
    </oc>
    <nc r="A2586">
      <v>2953</v>
    </nc>
  </rcc>
  <rcc rId="12564" sId="1">
    <oc r="A1107">
      <v>2975</v>
    </oc>
    <nc r="A1107">
      <v>2954</v>
    </nc>
  </rcc>
  <rcc rId="12565" sId="1">
    <oc r="A1108">
      <v>2976</v>
    </oc>
    <nc r="A1108">
      <v>2955</v>
    </nc>
  </rcc>
  <rcc rId="12566" sId="1">
    <oc r="A2102">
      <v>2977</v>
    </oc>
    <nc r="A2102">
      <v>2956</v>
    </nc>
  </rcc>
  <rcc rId="12567" sId="1">
    <oc r="A2196">
      <v>2978</v>
    </oc>
    <nc r="A2196">
      <v>2957</v>
    </nc>
  </rcc>
  <rcc rId="12568" sId="1">
    <oc r="A1666">
      <v>2979</v>
    </oc>
    <nc r="A1666">
      <v>2958</v>
    </nc>
  </rcc>
  <rcc rId="12569" sId="1">
    <oc r="A619">
      <v>2980</v>
    </oc>
    <nc r="A619">
      <v>2959</v>
    </nc>
  </rcc>
  <rcc rId="12570" sId="1">
    <oc r="A776">
      <v>2981</v>
    </oc>
    <nc r="A776">
      <v>2960</v>
    </nc>
  </rcc>
  <rcc rId="12571" sId="1">
    <oc r="A779">
      <v>2982</v>
    </oc>
    <nc r="A779">
      <v>2961</v>
    </nc>
  </rcc>
  <rcc rId="12572" sId="1">
    <oc r="A1692">
      <v>2983</v>
    </oc>
    <nc r="A1692">
      <v>2962</v>
    </nc>
  </rcc>
  <rcc rId="12573" sId="1">
    <oc r="A2708">
      <v>2984</v>
    </oc>
    <nc r="A2708">
      <v>2963</v>
    </nc>
  </rcc>
  <rcc rId="12574" sId="1">
    <oc r="A20">
      <v>2985</v>
    </oc>
    <nc r="A20">
      <v>2964</v>
    </nc>
  </rcc>
  <rcc rId="12575" sId="1">
    <oc r="A21">
      <v>2986</v>
    </oc>
    <nc r="A21">
      <v>2965</v>
    </nc>
  </rcc>
  <rcc rId="12576" sId="1">
    <oc r="A65">
      <v>2987</v>
    </oc>
    <nc r="A65">
      <v>2966</v>
    </nc>
  </rcc>
  <rcc rId="12577" sId="1">
    <oc r="A66">
      <v>2988</v>
    </oc>
    <nc r="A66">
      <v>2967</v>
    </nc>
  </rcc>
  <rcc rId="12578" sId="1">
    <oc r="A1428">
      <v>2989</v>
    </oc>
    <nc r="A1428">
      <v>2968</v>
    </nc>
  </rcc>
  <rcc rId="12579" sId="1">
    <oc r="A1803">
      <v>2990</v>
    </oc>
    <nc r="A1803">
      <v>2969</v>
    </nc>
  </rcc>
  <rcc rId="12580" sId="1">
    <oc r="A1826">
      <v>2991</v>
    </oc>
    <nc r="A1826">
      <v>2970</v>
    </nc>
  </rcc>
  <rcc rId="12581" sId="1">
    <oc r="A2246">
      <v>2992</v>
    </oc>
    <nc r="A2246">
      <v>2971</v>
    </nc>
  </rcc>
  <rcc rId="12582" sId="1">
    <oc r="A587">
      <v>2993</v>
    </oc>
    <nc r="A587">
      <v>2972</v>
    </nc>
  </rcc>
  <rcc rId="12583" sId="1">
    <oc r="A3233">
      <v>2994</v>
    </oc>
    <nc r="A3233">
      <v>2973</v>
    </nc>
  </rcc>
  <rcc rId="12584" sId="1">
    <oc r="A3248">
      <v>2995</v>
    </oc>
    <nc r="A3248">
      <v>2974</v>
    </nc>
  </rcc>
  <rcc rId="12585" sId="1">
    <oc r="A3197">
      <v>2996</v>
    </oc>
    <nc r="A3197">
      <v>2975</v>
    </nc>
  </rcc>
  <rcc rId="12586" sId="1">
    <oc r="A8">
      <v>2997</v>
    </oc>
    <nc r="A8">
      <v>2976</v>
    </nc>
  </rcc>
  <rcc rId="12587" sId="1">
    <oc r="A29">
      <v>2998</v>
    </oc>
    <nc r="A29">
      <v>2977</v>
    </nc>
  </rcc>
  <rcc rId="12588" sId="1">
    <oc r="A1086">
      <v>2999</v>
    </oc>
    <nc r="A1086">
      <v>2978</v>
    </nc>
  </rcc>
  <rcc rId="12589" sId="1">
    <oc r="A2467">
      <v>3000</v>
    </oc>
    <nc r="A2467">
      <v>2979</v>
    </nc>
  </rcc>
  <rcc rId="12590" sId="1">
    <oc r="A3436">
      <v>3001</v>
    </oc>
    <nc r="A3436">
      <v>2980</v>
    </nc>
  </rcc>
  <rcc rId="12591" sId="1">
    <oc r="A3541">
      <v>3002</v>
    </oc>
    <nc r="A3541">
      <v>2981</v>
    </nc>
  </rcc>
  <rcc rId="12592" sId="1">
    <oc r="A3543">
      <v>3003</v>
    </oc>
    <nc r="A3543">
      <v>2982</v>
    </nc>
  </rcc>
  <rcc rId="12593" sId="1">
    <oc r="A3544">
      <v>3004</v>
    </oc>
    <nc r="A3544">
      <v>2983</v>
    </nc>
  </rcc>
  <rcc rId="12594" sId="1">
    <oc r="A3641">
      <v>3005</v>
    </oc>
    <nc r="A3641">
      <v>2984</v>
    </nc>
  </rcc>
  <rcc rId="12595" sId="1">
    <oc r="A1022">
      <v>3006</v>
    </oc>
    <nc r="A1022">
      <v>2985</v>
    </nc>
  </rcc>
  <rcc rId="12596" sId="1">
    <oc r="A3023">
      <v>3007</v>
    </oc>
    <nc r="A3023">
      <v>2986</v>
    </nc>
  </rcc>
  <rcc rId="12597" sId="1">
    <oc r="A783">
      <v>3008</v>
    </oc>
    <nc r="A783">
      <v>2987</v>
    </nc>
  </rcc>
  <rcc rId="12598" sId="1">
    <oc r="A1921">
      <v>3009</v>
    </oc>
    <nc r="A1921">
      <v>2988</v>
    </nc>
  </rcc>
  <rcc rId="12599" sId="1">
    <oc r="A1013">
      <v>3010</v>
    </oc>
    <nc r="A1013">
      <v>2989</v>
    </nc>
  </rcc>
  <rcc rId="12600" sId="1">
    <oc r="A1080">
      <v>3011</v>
    </oc>
    <nc r="A1080">
      <v>2990</v>
    </nc>
  </rcc>
  <rcc rId="12601" sId="1">
    <oc r="A2395">
      <v>3012</v>
    </oc>
    <nc r="A2395">
      <v>2991</v>
    </nc>
  </rcc>
  <rcc rId="12602" sId="1">
    <oc r="A2544">
      <v>3013</v>
    </oc>
    <nc r="A2544">
      <v>2992</v>
    </nc>
  </rcc>
  <rcc rId="12603" sId="1">
    <oc r="A3229">
      <v>3014</v>
    </oc>
    <nc r="A3229">
      <v>2993</v>
    </nc>
  </rcc>
  <rcc rId="12604" sId="1">
    <oc r="A3260">
      <v>3015</v>
    </oc>
    <nc r="A3260">
      <v>2994</v>
    </nc>
  </rcc>
  <rcc rId="12605" sId="1">
    <oc r="A3261">
      <v>3016</v>
    </oc>
    <nc r="A3261">
      <v>2995</v>
    </nc>
  </rcc>
  <rcc rId="12606" sId="1">
    <oc r="A3262">
      <v>3017</v>
    </oc>
    <nc r="A3262">
      <v>2996</v>
    </nc>
  </rcc>
  <rcc rId="12607" sId="1">
    <oc r="A3271">
      <v>3018</v>
    </oc>
    <nc r="A3271">
      <v>2997</v>
    </nc>
  </rcc>
  <rcc rId="12608" sId="1">
    <oc r="A3267">
      <v>3019</v>
    </oc>
    <nc r="A3267">
      <v>2998</v>
    </nc>
  </rcc>
  <rcc rId="12609" sId="1">
    <oc r="A2080">
      <v>3020</v>
    </oc>
    <nc r="A2080">
      <v>2999</v>
    </nc>
  </rcc>
  <rcc rId="12610" sId="1">
    <oc r="A764">
      <v>3021</v>
    </oc>
    <nc r="A764">
      <v>3000</v>
    </nc>
  </rcc>
  <rcc rId="12611" sId="1">
    <oc r="A83">
      <v>3022</v>
    </oc>
    <nc r="A83">
      <v>3001</v>
    </nc>
  </rcc>
  <rcc rId="12612" sId="1">
    <oc r="A278">
      <v>3023</v>
    </oc>
    <nc r="A278">
      <v>3002</v>
    </nc>
  </rcc>
  <rcc rId="12613" sId="1">
    <oc r="A840">
      <v>3024</v>
    </oc>
    <nc r="A840">
      <v>3003</v>
    </nc>
  </rcc>
  <rcc rId="12614" sId="1">
    <oc r="A869">
      <v>3025</v>
    </oc>
    <nc r="A869">
      <v>3004</v>
    </nc>
  </rcc>
  <rcc rId="12615" sId="1">
    <oc r="A1671">
      <v>3026</v>
    </oc>
    <nc r="A1671">
      <v>3005</v>
    </nc>
  </rcc>
  <rcc rId="12616" sId="1">
    <oc r="A1771">
      <v>3027</v>
    </oc>
    <nc r="A1771">
      <v>3006</v>
    </nc>
  </rcc>
  <rcc rId="12617" sId="1">
    <oc r="A2037">
      <v>3028</v>
    </oc>
    <nc r="A2037">
      <v>3007</v>
    </nc>
  </rcc>
  <rcc rId="12618" sId="1">
    <oc r="A2164">
      <v>3029</v>
    </oc>
    <nc r="A2164">
      <v>3008</v>
    </nc>
  </rcc>
  <rcc rId="12619" sId="1">
    <oc r="A2179">
      <v>3030</v>
    </oc>
    <nc r="A2179">
      <v>3009</v>
    </nc>
  </rcc>
  <rcc rId="12620" sId="1">
    <oc r="A583">
      <v>3031</v>
    </oc>
    <nc r="A583">
      <v>3010</v>
    </nc>
  </rcc>
  <rcc rId="12621" sId="1">
    <oc r="A3069">
      <v>3032</v>
    </oc>
    <nc r="A3069">
      <v>3011</v>
    </nc>
  </rcc>
  <rcc rId="12622" sId="1">
    <oc r="A1351">
      <v>3033</v>
    </oc>
    <nc r="A1351">
      <v>3012</v>
    </nc>
  </rcc>
  <rcc rId="12623" sId="1">
    <oc r="A1453">
      <v>3034</v>
    </oc>
    <nc r="A1453">
      <v>3013</v>
    </nc>
  </rcc>
  <rcc rId="12624" sId="1">
    <oc r="A50">
      <v>3035</v>
    </oc>
    <nc r="A50">
      <v>3014</v>
    </nc>
  </rcc>
  <rcc rId="12625" sId="1">
    <oc r="A551">
      <v>3036</v>
    </oc>
    <nc r="A551">
      <v>3015</v>
    </nc>
  </rcc>
  <rcc rId="12626" sId="1">
    <oc r="A983">
      <v>3037</v>
    </oc>
    <nc r="A983">
      <v>3016</v>
    </nc>
  </rcc>
  <rcc rId="12627" sId="1">
    <oc r="A2116">
      <v>3038</v>
    </oc>
    <nc r="A2116">
      <v>3017</v>
    </nc>
  </rcc>
  <rcc rId="12628" sId="1">
    <oc r="A2607">
      <v>3039</v>
    </oc>
    <nc r="A2607">
      <v>3018</v>
    </nc>
  </rcc>
  <rcc rId="12629" sId="1">
    <oc r="A1478">
      <v>3040</v>
    </oc>
    <nc r="A1478">
      <v>3019</v>
    </nc>
  </rcc>
  <rcc rId="12630" sId="1">
    <oc r="A1542">
      <v>3041</v>
    </oc>
    <nc r="A1542">
      <v>3020</v>
    </nc>
  </rcc>
  <rcc rId="12631" sId="1">
    <oc r="A1641">
      <v>3042</v>
    </oc>
    <nc r="A1641">
      <v>3021</v>
    </nc>
  </rcc>
  <rcc rId="12632" sId="1">
    <oc r="A259">
      <v>3043</v>
    </oc>
    <nc r="A259">
      <v>3022</v>
    </nc>
  </rcc>
  <rcc rId="12633" sId="1">
    <oc r="A774">
      <v>3044</v>
    </oc>
    <nc r="A774">
      <v>3023</v>
    </nc>
  </rcc>
  <rcc rId="12634" sId="1">
    <oc r="A775">
      <v>3045</v>
    </oc>
    <nc r="A775">
      <v>3024</v>
    </nc>
  </rcc>
  <rcc rId="12635" sId="1">
    <oc r="A2972">
      <v>3046</v>
    </oc>
    <nc r="A2972">
      <v>3025</v>
    </nc>
  </rcc>
  <rcc rId="12636" sId="1">
    <oc r="A352">
      <v>3047</v>
    </oc>
    <nc r="A352">
      <v>3026</v>
    </nc>
  </rcc>
  <rcc rId="12637" sId="1">
    <oc r="A889">
      <v>3048</v>
    </oc>
    <nc r="A889">
      <v>3027</v>
    </nc>
  </rcc>
  <rcc rId="12638" sId="1">
    <oc r="A1629">
      <v>3049</v>
    </oc>
    <nc r="A1629">
      <v>3028</v>
    </nc>
  </rcc>
  <rcc rId="12639" sId="1">
    <oc r="A3472">
      <v>3050</v>
    </oc>
    <nc r="A3472">
      <v>3029</v>
    </nc>
  </rcc>
  <rcc rId="12640" sId="1">
    <oc r="A2754">
      <v>3051</v>
    </oc>
    <nc r="A2754">
      <v>3030</v>
    </nc>
  </rcc>
  <rcc rId="12641" sId="1">
    <oc r="A798">
      <v>3052</v>
    </oc>
    <nc r="A798">
      <v>3031</v>
    </nc>
  </rcc>
  <rcc rId="12642" sId="1">
    <oc r="A799">
      <v>3053</v>
    </oc>
    <nc r="A799">
      <v>3032</v>
    </nc>
  </rcc>
  <rcc rId="12643" sId="1">
    <oc r="A3051">
      <v>3054</v>
    </oc>
    <nc r="A3051">
      <v>3033</v>
    </nc>
  </rcc>
  <rcc rId="12644" sId="1">
    <oc r="A3458">
      <v>3055</v>
    </oc>
    <nc r="A3458">
      <v>3034</v>
    </nc>
  </rcc>
  <rcc rId="12645" sId="1">
    <oc r="A321">
      <v>3056</v>
    </oc>
    <nc r="A321">
      <v>3035</v>
    </nc>
  </rcc>
  <rcc rId="12646" sId="1">
    <oc r="A907">
      <v>3057</v>
    </oc>
    <nc r="A907">
      <v>3036</v>
    </nc>
  </rcc>
  <rcc rId="12647" sId="1">
    <oc r="A1644">
      <v>3058</v>
    </oc>
    <nc r="A1644">
      <v>3037</v>
    </nc>
  </rcc>
  <rcc rId="12648" sId="1">
    <oc r="A1839">
      <v>3059</v>
    </oc>
    <nc r="A1839">
      <v>3038</v>
    </nc>
  </rcc>
  <rcc rId="12649" sId="1">
    <oc r="A2672">
      <v>3060</v>
    </oc>
    <nc r="A2672">
      <v>3039</v>
    </nc>
  </rcc>
  <rcc rId="12650" sId="1">
    <oc r="A2277">
      <v>3061</v>
    </oc>
    <nc r="A2277">
      <v>3040</v>
    </nc>
  </rcc>
  <rcc rId="12651" sId="1">
    <oc r="A818">
      <v>3062</v>
    </oc>
    <nc r="A818">
      <v>3041</v>
    </nc>
  </rcc>
  <rcc rId="12652" sId="1">
    <oc r="A1866">
      <v>3063</v>
    </oc>
    <nc r="A1866">
      <v>3042</v>
    </nc>
  </rcc>
  <rcc rId="12653" sId="1">
    <oc r="A1867">
      <v>3064</v>
    </oc>
    <nc r="A1867">
      <v>3043</v>
    </nc>
  </rcc>
  <rcc rId="12654" sId="1">
    <oc r="A2475">
      <v>3065</v>
    </oc>
    <nc r="A2475">
      <v>3044</v>
    </nc>
  </rcc>
  <rcc rId="12655" sId="1">
    <oc r="A1015">
      <v>3066</v>
    </oc>
    <nc r="A1015">
      <v>3045</v>
    </nc>
  </rcc>
  <rcc rId="12656" sId="1">
    <oc r="A2680">
      <v>3067</v>
    </oc>
    <nc r="A2680">
      <v>3046</v>
    </nc>
  </rcc>
  <rcc rId="12657" sId="1">
    <oc r="A987">
      <v>3068</v>
    </oc>
    <nc r="A987">
      <v>3047</v>
    </nc>
  </rcc>
  <rcc rId="12658" sId="1">
    <oc r="A2054">
      <v>3069</v>
    </oc>
    <nc r="A2054">
      <v>3048</v>
    </nc>
  </rcc>
  <rcc rId="12659" sId="1">
    <oc r="A3564">
      <v>3070</v>
    </oc>
    <nc r="A3564">
      <v>3049</v>
    </nc>
  </rcc>
  <rcc rId="12660" sId="1">
    <oc r="A3415">
      <v>3071</v>
    </oc>
    <nc r="A3415">
      <v>3050</v>
    </nc>
  </rcc>
  <rcc rId="12661" sId="1">
    <oc r="A2161">
      <v>3072</v>
    </oc>
    <nc r="A2161">
      <v>3051</v>
    </nc>
  </rcc>
  <rcc rId="12662" sId="1">
    <oc r="A1294">
      <v>3073</v>
    </oc>
    <nc r="A1294">
      <v>3052</v>
    </nc>
  </rcc>
  <rcc rId="12663" sId="1">
    <oc r="A1480">
      <v>3074</v>
    </oc>
    <nc r="A1480">
      <v>3053</v>
    </nc>
  </rcc>
  <rcc rId="12664" sId="1">
    <oc r="A1502">
      <v>3075</v>
    </oc>
    <nc r="A1502">
      <v>3054</v>
    </nc>
  </rcc>
  <rcc rId="12665" sId="1">
    <oc r="A45">
      <v>3076</v>
    </oc>
    <nc r="A45">
      <v>3055</v>
    </nc>
  </rcc>
  <rcc rId="12666" sId="1">
    <oc r="A342">
      <v>3077</v>
    </oc>
    <nc r="A342">
      <v>3056</v>
    </nc>
  </rcc>
  <rcc rId="12667" sId="1">
    <oc r="A343">
      <v>3078</v>
    </oc>
    <nc r="A343">
      <v>3057</v>
    </nc>
  </rcc>
  <rcc rId="12668" sId="1">
    <oc r="A1122">
      <v>3079</v>
    </oc>
    <nc r="A1122">
      <v>3058</v>
    </nc>
  </rcc>
  <rcc rId="12669" sId="1">
    <oc r="A1418">
      <v>3080</v>
    </oc>
    <nc r="A1418">
      <v>3059</v>
    </nc>
  </rcc>
  <rcc rId="12670" sId="1">
    <oc r="A2915">
      <v>3081</v>
    </oc>
    <nc r="A2915">
      <v>3060</v>
    </nc>
  </rcc>
  <rcc rId="12671" sId="1">
    <oc r="A2942">
      <v>3082</v>
    </oc>
    <nc r="A2942">
      <v>3061</v>
    </nc>
  </rcc>
  <rcc rId="12672" sId="1">
    <oc r="A264">
      <v>3083</v>
    </oc>
    <nc r="A264">
      <v>3062</v>
    </nc>
  </rcc>
  <rcc rId="12673" sId="1">
    <oc r="A493">
      <v>3084</v>
    </oc>
    <nc r="A493">
      <v>3063</v>
    </nc>
  </rcc>
  <rcc rId="12674" sId="1">
    <oc r="A2216">
      <v>3085</v>
    </oc>
    <nc r="A2216">
      <v>3064</v>
    </nc>
  </rcc>
  <rcc rId="12675" sId="1">
    <oc r="A2453">
      <v>3086</v>
    </oc>
    <nc r="A2453">
      <v>3065</v>
    </nc>
  </rcc>
  <rcc rId="12676" sId="1">
    <oc r="A2454">
      <v>3087</v>
    </oc>
    <nc r="A2454">
      <v>3066</v>
    </nc>
  </rcc>
  <rcc rId="12677" sId="1">
    <oc r="A2617">
      <v>3088</v>
    </oc>
    <nc r="A2617">
      <v>3067</v>
    </nc>
  </rcc>
  <rcc rId="12678" sId="1">
    <oc r="A283">
      <v>3089</v>
    </oc>
    <nc r="A283">
      <v>3068</v>
    </nc>
  </rcc>
  <rcc rId="12679" sId="1">
    <oc r="A487">
      <v>3090</v>
    </oc>
    <nc r="A487">
      <v>3069</v>
    </nc>
  </rcc>
  <rcc rId="12680" sId="1">
    <oc r="A543">
      <v>3091</v>
    </oc>
    <nc r="A543">
      <v>3070</v>
    </nc>
  </rcc>
  <rcc rId="12681" sId="1">
    <oc r="A1953">
      <v>3092</v>
    </oc>
    <nc r="A1953">
      <v>3071</v>
    </nc>
  </rcc>
  <rcc rId="12682" sId="1">
    <oc r="A1713">
      <v>3095</v>
    </oc>
    <nc r="A1713">
      <v>3072</v>
    </nc>
  </rcc>
  <rcc rId="12683" sId="1">
    <oc r="A1846">
      <v>3096</v>
    </oc>
    <nc r="A1846">
      <v>3073</v>
    </nc>
  </rcc>
  <rcc rId="12684" sId="1">
    <oc r="A163">
      <v>3097</v>
    </oc>
    <nc r="A163">
      <v>3074</v>
    </nc>
  </rcc>
  <rcc rId="12685" sId="1">
    <oc r="A810">
      <v>3098</v>
    </oc>
    <nc r="A810">
      <v>3075</v>
    </nc>
  </rcc>
  <rcc rId="12686" sId="1">
    <oc r="A1551">
      <v>3099</v>
    </oc>
    <nc r="A1551">
      <v>3076</v>
    </nc>
  </rcc>
  <rcc rId="12687" sId="1">
    <oc r="A3425">
      <v>3100</v>
    </oc>
    <nc r="A3425">
      <v>3077</v>
    </nc>
  </rcc>
  <rcc rId="12688" sId="1">
    <oc r="A10">
      <v>3101</v>
    </oc>
    <nc r="A10">
      <v>3078</v>
    </nc>
  </rcc>
  <rcc rId="12689" sId="1">
    <oc r="A22">
      <v>3102</v>
    </oc>
    <nc r="A22">
      <v>3079</v>
    </nc>
  </rcc>
  <rcc rId="12690" sId="1">
    <oc r="A743">
      <v>3103</v>
    </oc>
    <nc r="A743">
      <v>3080</v>
    </nc>
  </rcc>
  <rcc rId="12691" sId="1">
    <oc r="A806">
      <v>3104</v>
    </oc>
    <nc r="A806">
      <v>3081</v>
    </nc>
  </rcc>
  <rcc rId="12692" sId="1">
    <oc r="A2515">
      <v>3105</v>
    </oc>
    <nc r="A2515">
      <v>3082</v>
    </nc>
  </rcc>
  <rcc rId="12693" sId="1">
    <oc r="A1815">
      <v>3106</v>
    </oc>
    <nc r="A1815">
      <v>3083</v>
    </nc>
  </rcc>
  <rcc rId="12694" sId="1">
    <oc r="A2090">
      <v>3107</v>
    </oc>
    <nc r="A2090">
      <v>3084</v>
    </nc>
  </rcc>
  <rcc rId="12695" sId="1">
    <oc r="A2909">
      <v>3108</v>
    </oc>
    <nc r="A2909">
      <v>3085</v>
    </nc>
  </rcc>
  <rcc rId="12696" sId="1">
    <oc r="A3184">
      <v>3109</v>
    </oc>
    <nc r="A3184">
      <v>3086</v>
    </nc>
  </rcc>
  <rcc rId="12697" sId="1">
    <oc r="A2075">
      <v>3110</v>
    </oc>
    <nc r="A2075">
      <v>3087</v>
    </nc>
  </rcc>
  <rcc rId="12698" sId="1">
    <oc r="A7">
      <v>3111</v>
    </oc>
    <nc r="A7">
      <v>3088</v>
    </nc>
  </rcc>
  <rcc rId="12699" sId="1">
    <oc r="A720">
      <v>3112</v>
    </oc>
    <nc r="A720">
      <v>3089</v>
    </nc>
  </rcc>
  <rcc rId="12700" sId="1">
    <oc r="A744">
      <v>3113</v>
    </oc>
    <nc r="A744">
      <v>3090</v>
    </nc>
  </rcc>
  <rcc rId="12701" sId="1">
    <oc r="A745">
      <v>3114</v>
    </oc>
    <nc r="A745">
      <v>3091</v>
    </nc>
  </rcc>
  <rcc rId="12702" sId="1">
    <oc r="A746">
      <v>3115</v>
    </oc>
    <nc r="A746">
      <v>3092</v>
    </nc>
  </rcc>
  <rcc rId="12703" sId="1">
    <oc r="A747">
      <v>3116</v>
    </oc>
    <nc r="A747">
      <v>3093</v>
    </nc>
  </rcc>
  <rcc rId="12704" sId="1">
    <oc r="A2296">
      <v>3117</v>
    </oc>
    <nc r="A2296">
      <v>3094</v>
    </nc>
  </rcc>
  <rcc rId="12705" sId="1">
    <oc r="A2556">
      <v>3118</v>
    </oc>
    <nc r="A2556">
      <v>3095</v>
    </nc>
  </rcc>
  <rcc rId="12706" sId="1">
    <oc r="A2817">
      <v>3119</v>
    </oc>
    <nc r="A2817">
      <v>3096</v>
    </nc>
  </rcc>
  <rcc rId="12707" sId="1">
    <oc r="A2955">
      <v>3120</v>
    </oc>
    <nc r="A2955">
      <v>3097</v>
    </nc>
  </rcc>
  <rcc rId="12708" sId="1">
    <oc r="A3333">
      <v>3121</v>
    </oc>
    <nc r="A3333">
      <v>3098</v>
    </nc>
  </rcc>
  <rcc rId="12709" sId="1">
    <oc r="A2994">
      <v>3122</v>
    </oc>
    <nc r="A2994">
      <v>3099</v>
    </nc>
  </rcc>
  <rcc rId="12710" sId="1">
    <oc r="A3383">
      <v>3123</v>
    </oc>
    <nc r="A3383">
      <v>3100</v>
    </nc>
  </rcc>
  <rcc rId="12711" sId="1">
    <oc r="A3063">
      <v>3124</v>
    </oc>
    <nc r="A3063">
      <v>3101</v>
    </nc>
  </rcc>
  <rcc rId="12712" sId="1">
    <oc r="A605">
      <v>3125</v>
    </oc>
    <nc r="A605">
      <v>3102</v>
    </nc>
  </rcc>
  <rcc rId="12713" sId="1">
    <oc r="A797">
      <v>3126</v>
    </oc>
    <nc r="A797">
      <v>3103</v>
    </nc>
  </rcc>
  <rcc rId="12714" sId="1">
    <oc r="A816">
      <v>3127</v>
    </oc>
    <nc r="A816">
      <v>3104</v>
    </nc>
  </rcc>
  <rcc rId="12715" sId="1">
    <oc r="A1458">
      <v>3128</v>
    </oc>
    <nc r="A1458">
      <v>3105</v>
    </nc>
  </rcc>
  <rcc rId="12716" sId="1">
    <oc r="A1573">
      <v>3129</v>
    </oc>
    <nc r="A1573">
      <v>3106</v>
    </nc>
  </rcc>
  <rcc rId="12717" sId="1">
    <oc r="A1925">
      <v>3130</v>
    </oc>
    <nc r="A1925">
      <v>3107</v>
    </nc>
  </rcc>
  <rcc rId="12718" sId="1">
    <oc r="A2298">
      <v>3131</v>
    </oc>
    <nc r="A2298">
      <v>3108</v>
    </nc>
  </rcc>
  <rcc rId="12719" sId="1">
    <oc r="A3232">
      <v>3132</v>
    </oc>
    <nc r="A3232">
      <v>3109</v>
    </nc>
  </rcc>
  <rcc rId="12720" sId="1">
    <oc r="A1295">
      <v>3133</v>
    </oc>
    <nc r="A1295">
      <v>3110</v>
    </nc>
  </rcc>
  <rcc rId="12721" sId="1">
    <oc r="A337">
      <v>3134</v>
    </oc>
    <nc r="A337">
      <v>3111</v>
    </nc>
  </rcc>
  <rcc rId="12722" sId="1">
    <oc r="A2753">
      <v>3135</v>
    </oc>
    <nc r="A2753">
      <v>3112</v>
    </nc>
  </rcc>
  <rcc rId="12723" sId="1">
    <oc r="A3565">
      <v>3136</v>
    </oc>
    <nc r="A3565">
      <v>3113</v>
    </nc>
  </rcc>
  <rcc rId="12724" sId="1">
    <oc r="A2934">
      <v>3137</v>
    </oc>
    <nc r="A2934">
      <v>3114</v>
    </nc>
  </rcc>
  <rcc rId="12725" sId="1">
    <oc r="A3225">
      <v>3138</v>
    </oc>
    <nc r="A3225">
      <v>3115</v>
    </nc>
  </rcc>
  <rcc rId="12726" sId="1">
    <oc r="A1374">
      <v>3139</v>
    </oc>
    <nc r="A1374">
      <v>3116</v>
    </nc>
  </rcc>
  <rcc rId="12727" sId="1">
    <oc r="A1570">
      <v>3140</v>
    </oc>
    <nc r="A1570">
      <v>3117</v>
    </nc>
  </rcc>
  <rcc rId="12728" sId="1">
    <oc r="A2509">
      <v>3141</v>
    </oc>
    <nc r="A2509">
      <v>3118</v>
    </nc>
  </rcc>
  <rcc rId="12729" sId="1">
    <oc r="A3585">
      <v>3142</v>
    </oc>
    <nc r="A3585">
      <v>3119</v>
    </nc>
  </rcc>
  <rcc rId="12730" sId="1">
    <oc r="A3586">
      <v>3143</v>
    </oc>
    <nc r="A3586">
      <v>3120</v>
    </nc>
  </rcc>
  <rcc rId="12731" sId="1">
    <oc r="A3587">
      <v>3144</v>
    </oc>
    <nc r="A3587">
      <v>3121</v>
    </nc>
  </rcc>
  <rcc rId="12732" sId="1">
    <oc r="A3607">
      <v>3145</v>
    </oc>
    <nc r="A3607">
      <v>3122</v>
    </nc>
  </rcc>
  <rcc rId="12733" sId="1">
    <oc r="A1578">
      <v>3146</v>
    </oc>
    <nc r="A1578">
      <v>3123</v>
    </nc>
  </rcc>
  <rcc rId="12734" sId="1">
    <oc r="A2403">
      <v>3147</v>
    </oc>
    <nc r="A2403">
      <v>3124</v>
    </nc>
  </rcc>
  <rcc rId="12735" sId="1">
    <oc r="A3143">
      <v>3148</v>
    </oc>
    <nc r="A3143">
      <v>3125</v>
    </nc>
  </rcc>
  <rcc rId="12736" sId="1">
    <oc r="A3144">
      <v>3149</v>
    </oc>
    <nc r="A3144">
      <v>3126</v>
    </nc>
  </rcc>
  <rcc rId="12737" sId="1">
    <oc r="A2034">
      <v>3150</v>
    </oc>
    <nc r="A2034">
      <v>3127</v>
    </nc>
  </rcc>
  <rcc rId="12738" sId="1">
    <oc r="A3590">
      <v>3151</v>
    </oc>
    <nc r="A3590">
      <v>3128</v>
    </nc>
  </rcc>
  <rcc rId="12739" sId="1">
    <oc r="A1404">
      <v>3152</v>
    </oc>
    <nc r="A1404">
      <v>3129</v>
    </nc>
  </rcc>
  <rcc rId="12740" sId="1">
    <oc r="A1997">
      <v>3153</v>
    </oc>
    <nc r="A1997">
      <v>3130</v>
    </nc>
  </rcc>
  <rcc rId="12741" sId="1">
    <oc r="A786">
      <v>3154</v>
    </oc>
    <nc r="A786">
      <v>3131</v>
    </nc>
  </rcc>
  <rcc rId="12742" sId="1">
    <oc r="A805">
      <v>3155</v>
    </oc>
    <nc r="A805">
      <v>3132</v>
    </nc>
  </rcc>
  <rcc rId="12743" sId="1">
    <oc r="A1864">
      <v>3156</v>
    </oc>
    <nc r="A1864">
      <v>3133</v>
    </nc>
  </rcc>
  <rcc rId="12744" sId="1">
    <oc r="A2306">
      <v>3157</v>
    </oc>
    <nc r="A2306">
      <v>3134</v>
    </nc>
  </rcc>
  <rcc rId="12745" sId="1">
    <oc r="A2960">
      <v>3158</v>
    </oc>
    <nc r="A2960">
      <v>3135</v>
    </nc>
  </rcc>
  <rcc rId="12746" sId="1">
    <oc r="A2076">
      <v>3159</v>
    </oc>
    <nc r="A2076">
      <v>3136</v>
    </nc>
  </rcc>
  <rcc rId="12747" sId="1">
    <oc r="A2884">
      <v>3160</v>
    </oc>
    <nc r="A2884">
      <v>3137</v>
    </nc>
  </rcc>
  <rcc rId="12748" sId="1">
    <oc r="A2490">
      <v>3161</v>
    </oc>
    <nc r="A2490">
      <v>3138</v>
    </nc>
  </rcc>
  <rcc rId="12749" sId="1">
    <oc r="A970">
      <v>3162</v>
    </oc>
    <nc r="A970">
      <v>3139</v>
    </nc>
  </rcc>
  <rcc rId="12750" sId="1">
    <oc r="A1024">
      <v>3163</v>
    </oc>
    <nc r="A1024">
      <v>3140</v>
    </nc>
  </rcc>
  <rcc rId="12751" sId="1">
    <oc r="A1456">
      <v>3164</v>
    </oc>
    <nc r="A1456">
      <v>3141</v>
    </nc>
  </rcc>
  <rcc rId="12752" sId="1">
    <oc r="A2302">
      <v>3165</v>
    </oc>
    <nc r="A2302">
      <v>3142</v>
    </nc>
  </rcc>
  <rcc rId="12753" sId="1">
    <oc r="A2998">
      <v>3166</v>
    </oc>
    <nc r="A2998">
      <v>3143</v>
    </nc>
  </rcc>
  <rcc rId="12754" sId="1">
    <oc r="A87">
      <v>3167</v>
    </oc>
    <nc r="A87">
      <v>3144</v>
    </nc>
  </rcc>
  <rcc rId="12755" sId="1">
    <oc r="A517">
      <v>3168</v>
    </oc>
    <nc r="A517">
      <v>3145</v>
    </nc>
  </rcc>
  <rcc rId="12756" sId="1">
    <oc r="A562">
      <v>3169</v>
    </oc>
    <nc r="A562">
      <v>3146</v>
    </nc>
  </rcc>
  <rcc rId="12757" sId="1">
    <oc r="A856">
      <v>3170</v>
    </oc>
    <nc r="A856">
      <v>3147</v>
    </nc>
  </rcc>
  <rcc rId="12758" sId="1">
    <oc r="A1919">
      <v>3171</v>
    </oc>
    <nc r="A1919">
      <v>3148</v>
    </nc>
  </rcc>
  <rcc rId="12759" sId="1">
    <oc r="A273">
      <v>3172</v>
    </oc>
    <nc r="A273">
      <v>3149</v>
    </nc>
  </rcc>
  <rcc rId="12760" sId="1">
    <oc r="A3433">
      <v>3173</v>
    </oc>
    <nc r="A3433">
      <v>3150</v>
    </nc>
  </rcc>
  <rcc rId="12761" sId="1">
    <oc r="A2494">
      <v>3174</v>
    </oc>
    <nc r="A2494">
      <v>3151</v>
    </nc>
  </rcc>
  <rcc rId="12762" sId="1">
    <oc r="A122">
      <v>3175</v>
    </oc>
    <nc r="A122">
      <v>3152</v>
    </nc>
  </rcc>
  <rcc rId="12763" sId="1">
    <oc r="A94">
      <v>3176</v>
    </oc>
    <nc r="A94">
      <v>3153</v>
    </nc>
  </rcc>
  <rcc rId="12764" sId="1">
    <oc r="A3067">
      <v>3177</v>
    </oc>
    <nc r="A3067">
      <v>3154</v>
    </nc>
  </rcc>
  <rcc rId="12765" sId="1">
    <oc r="A2225">
      <v>3178</v>
    </oc>
    <nc r="A2225">
      <v>3155</v>
    </nc>
  </rcc>
  <rcc rId="12766" sId="1">
    <oc r="A1568">
      <v>3179</v>
    </oc>
    <nc r="A1568">
      <v>3156</v>
    </nc>
  </rcc>
  <rcc rId="12767" sId="1">
    <oc r="A761">
      <v>3180</v>
    </oc>
    <nc r="A761">
      <v>3157</v>
    </nc>
  </rcc>
  <rcc rId="12768" sId="1">
    <oc r="A773">
      <v>3181</v>
    </oc>
    <nc r="A773">
      <v>3158</v>
    </nc>
  </rcc>
  <rcc rId="12769" sId="1">
    <oc r="A2230">
      <v>3182</v>
    </oc>
    <nc r="A2230">
      <v>3159</v>
    </nc>
  </rcc>
  <rcc rId="12770" sId="1">
    <oc r="A82">
      <v>3183</v>
    </oc>
    <nc r="A82">
      <v>3160</v>
    </nc>
  </rcc>
  <rcc rId="12771" sId="1">
    <oc r="A404">
      <v>3184</v>
    </oc>
    <nc r="A404">
      <v>3161</v>
    </nc>
  </rcc>
  <rcc rId="12772" sId="1">
    <oc r="A431">
      <v>3185</v>
    </oc>
    <nc r="A431">
      <v>3162</v>
    </nc>
  </rcc>
  <rcc rId="12773" sId="1">
    <oc r="A1173">
      <v>3186</v>
    </oc>
    <nc r="A1173">
      <v>3163</v>
    </nc>
  </rcc>
  <rcc rId="12774" sId="1">
    <oc r="A1174">
      <v>3187</v>
    </oc>
    <nc r="A1174">
      <v>3164</v>
    </nc>
  </rcc>
  <rcc rId="12775" sId="1">
    <oc r="A1160">
      <v>3188</v>
    </oc>
    <nc r="A1160">
      <v>3165</v>
    </nc>
  </rcc>
  <rcc rId="12776" sId="1">
    <oc r="A3562">
      <v>3189</v>
    </oc>
    <nc r="A3562">
      <v>3166</v>
    </nc>
  </rcc>
  <rcc rId="12777" sId="1">
    <oc r="A1982">
      <v>3190</v>
    </oc>
    <nc r="A1982">
      <v>3167</v>
    </nc>
  </rcc>
  <rcc rId="12778" sId="1">
    <oc r="A3257">
      <v>3191</v>
    </oc>
    <nc r="A3257">
      <v>3168</v>
    </nc>
  </rcc>
  <rcc rId="12779" sId="1">
    <oc r="A2947">
      <v>3193</v>
    </oc>
    <nc r="A2947">
      <v>3169</v>
    </nc>
  </rcc>
  <rcc rId="12780" sId="1">
    <oc r="A2948">
      <v>3194</v>
    </oc>
    <nc r="A2948">
      <v>3170</v>
    </nc>
  </rcc>
  <rcc rId="12781" sId="1">
    <oc r="A3442">
      <v>3195</v>
    </oc>
    <nc r="A3442">
      <v>3171</v>
    </nc>
  </rcc>
  <rcc rId="12782" sId="1">
    <oc r="A262">
      <v>3196</v>
    </oc>
    <nc r="A262">
      <v>3172</v>
    </nc>
  </rcc>
  <rcc rId="12783" sId="1">
    <oc r="A507">
      <v>3197</v>
    </oc>
    <nc r="A507">
      <v>3173</v>
    </nc>
  </rcc>
  <rcc rId="12784" sId="1">
    <oc r="A792">
      <v>3198</v>
    </oc>
    <nc r="A792">
      <v>3174</v>
    </nc>
  </rcc>
  <rcc rId="12785" sId="1">
    <oc r="A837">
      <v>3199</v>
    </oc>
    <nc r="A837">
      <v>3175</v>
    </nc>
  </rcc>
  <rcc rId="12786" sId="1">
    <oc r="A865">
      <v>3200</v>
    </oc>
    <nc r="A865">
      <v>3176</v>
    </nc>
  </rcc>
  <rcc rId="12787" sId="1">
    <oc r="A1550">
      <v>3201</v>
    </oc>
    <nc r="A1550">
      <v>3177</v>
    </nc>
  </rcc>
  <rcc rId="12788" sId="1">
    <oc r="A1827">
      <v>3202</v>
    </oc>
    <nc r="A1827">
      <v>3178</v>
    </nc>
  </rcc>
  <rcc rId="12789" sId="1">
    <oc r="A260">
      <v>3203</v>
    </oc>
    <nc r="A260">
      <v>3179</v>
    </nc>
  </rcc>
  <rcc rId="12790" sId="1">
    <oc r="A2538">
      <v>3204</v>
    </oc>
    <nc r="A2538">
      <v>3180</v>
    </nc>
  </rcc>
  <rcc rId="12791" sId="1">
    <oc r="A1422">
      <v>3205</v>
    </oc>
    <nc r="A1422">
      <v>3181</v>
    </nc>
  </rcc>
  <rcc rId="12792" sId="1">
    <oc r="A407">
      <v>3206</v>
    </oc>
    <nc r="A407">
      <v>3182</v>
    </nc>
  </rcc>
  <rcc rId="12793" sId="1">
    <oc r="A1191">
      <v>3207</v>
    </oc>
    <nc r="A1191">
      <v>3183</v>
    </nc>
  </rcc>
  <rcc rId="12794" sId="1">
    <oc r="A112">
      <v>3208</v>
    </oc>
    <nc r="A112">
      <v>3184</v>
    </nc>
  </rcc>
  <rcc rId="12795" sId="1">
    <oc r="A1079">
      <v>3209</v>
    </oc>
    <nc r="A1079">
      <v>3185</v>
    </nc>
  </rcc>
  <rcc rId="12796" sId="1">
    <oc r="A1028">
      <v>3210</v>
    </oc>
    <nc r="A1028">
      <v>3186</v>
    </nc>
  </rcc>
  <rcc rId="12797" sId="1">
    <oc r="A1583">
      <v>3211</v>
    </oc>
    <nc r="A1583">
      <v>3187</v>
    </nc>
  </rcc>
  <rcc rId="12798" sId="1">
    <oc r="A1816">
      <v>3212</v>
    </oc>
    <nc r="A1816">
      <v>3188</v>
    </nc>
  </rcc>
  <rcc rId="12799" sId="1">
    <oc r="A2422">
      <v>3213</v>
    </oc>
    <nc r="A2422">
      <v>3189</v>
    </nc>
  </rcc>
  <rcc rId="12800" sId="1">
    <oc r="A57">
      <v>3214</v>
    </oc>
    <nc r="A57">
      <v>3190</v>
    </nc>
  </rcc>
  <rcc rId="12801" sId="1">
    <oc r="A88">
      <v>3215</v>
    </oc>
    <nc r="A88">
      <v>3191</v>
    </nc>
  </rcc>
  <rcc rId="12802" sId="1">
    <oc r="A924">
      <v>3216</v>
    </oc>
    <nc r="A924">
      <v>3192</v>
    </nc>
  </rcc>
  <rcc rId="12803" sId="1">
    <oc r="A1151">
      <v>3217</v>
    </oc>
    <nc r="A1151">
      <v>3193</v>
    </nc>
  </rcc>
  <rcc rId="12804" sId="1">
    <oc r="A659">
      <v>3218</v>
    </oc>
    <nc r="A659">
      <v>3194</v>
    </nc>
  </rcc>
  <rcc rId="12805" sId="1">
    <oc r="A1627">
      <v>3219</v>
    </oc>
    <nc r="A1627">
      <v>3195</v>
    </nc>
  </rcc>
  <rcc rId="12806" sId="1">
    <oc r="A3055">
      <v>3220</v>
    </oc>
    <nc r="A3055">
      <v>3196</v>
    </nc>
  </rcc>
  <rcc rId="12807" sId="1">
    <oc r="A3355">
      <v>3221</v>
    </oc>
    <nc r="A3355">
      <v>3197</v>
    </nc>
  </rcc>
  <rcc rId="12808" sId="1">
    <oc r="A1109">
      <v>3222</v>
    </oc>
    <nc r="A1109">
      <v>3198</v>
    </nc>
  </rcc>
  <rcc rId="12809" sId="1">
    <oc r="A1110">
      <v>3223</v>
    </oc>
    <nc r="A1110">
      <v>3199</v>
    </nc>
  </rcc>
  <rcc rId="12810" sId="1">
    <oc r="A1750">
      <v>3224</v>
    </oc>
    <nc r="A1750">
      <v>3200</v>
    </nc>
  </rcc>
  <rcc rId="12811" sId="1">
    <oc r="A2562">
      <v>3225</v>
    </oc>
    <nc r="A2562">
      <v>3201</v>
    </nc>
  </rcc>
  <rcc rId="12812" sId="1">
    <oc r="A3599">
      <v>3226</v>
    </oc>
    <nc r="A3599">
      <v>3202</v>
    </nc>
  </rcc>
  <rcc rId="12813" sId="1">
    <oc r="A1546">
      <v>3227</v>
    </oc>
    <nc r="A1546">
      <v>3203</v>
    </nc>
  </rcc>
  <rcc rId="12814" sId="1">
    <oc r="A1547">
      <v>3228</v>
    </oc>
    <nc r="A1547">
      <v>3204</v>
    </nc>
  </rcc>
  <rcc rId="12815" sId="1">
    <oc r="A3044">
      <v>3229</v>
    </oc>
    <nc r="A3044">
      <v>3205</v>
    </nc>
  </rcc>
  <rcc rId="12816" sId="1">
    <oc r="A3498">
      <v>3230</v>
    </oc>
    <nc r="A3498">
      <v>3206</v>
    </nc>
  </rcc>
  <rcc rId="12817" sId="1">
    <oc r="A3499">
      <v>3231</v>
    </oc>
    <nc r="A3499">
      <v>3207</v>
    </nc>
  </rcc>
  <rcc rId="12818" sId="1">
    <oc r="A2537">
      <v>3232</v>
    </oc>
    <nc r="A2537">
      <v>3208</v>
    </nc>
  </rcc>
  <rcc rId="12819" sId="1">
    <oc r="A612">
      <v>3233</v>
    </oc>
    <nc r="A612">
      <v>3209</v>
    </nc>
  </rcc>
  <rcc rId="12820" sId="1">
    <oc r="A904">
      <v>3234</v>
    </oc>
    <nc r="A904">
      <v>3210</v>
    </nc>
  </rcc>
  <rcc rId="12821" sId="1">
    <oc r="A1633">
      <v>3235</v>
    </oc>
    <nc r="A1633">
      <v>3211</v>
    </nc>
  </rcc>
  <rcc rId="12822" sId="1">
    <oc r="A1653">
      <v>3236</v>
    </oc>
    <nc r="A1653">
      <v>3212</v>
    </nc>
  </rcc>
  <rcc rId="12823" sId="1">
    <oc r="A1775">
      <v>3237</v>
    </oc>
    <nc r="A1775">
      <v>3213</v>
    </nc>
  </rcc>
  <rcc rId="12824" sId="1">
    <oc r="A1878">
      <v>3238</v>
    </oc>
    <nc r="A1878">
      <v>3214</v>
    </nc>
  </rcc>
  <rcc rId="12825" sId="1">
    <oc r="A1879">
      <v>3239</v>
    </oc>
    <nc r="A1879">
      <v>3215</v>
    </nc>
  </rcc>
  <rcc rId="12826" sId="1">
    <oc r="A3251">
      <v>3240</v>
    </oc>
    <nc r="A3251">
      <v>3216</v>
    </nc>
  </rcc>
  <rcc rId="12827" sId="1">
    <oc r="A2504">
      <v>3241</v>
    </oc>
    <nc r="A2504">
      <v>3217</v>
    </nc>
  </rcc>
  <rcc rId="12828" sId="1">
    <oc r="A2505">
      <v>3242</v>
    </oc>
    <nc r="A2505">
      <v>3218</v>
    </nc>
  </rcc>
  <rcc rId="12829" sId="1">
    <oc r="A2506">
      <v>3243</v>
    </oc>
    <nc r="A2506">
      <v>3219</v>
    </nc>
  </rcc>
  <rcc rId="12830" sId="1">
    <oc r="A2507">
      <v>3244</v>
    </oc>
    <nc r="A2507">
      <v>3220</v>
    </nc>
  </rcc>
  <rcc rId="12831" sId="1">
    <oc r="A2571">
      <v>3245</v>
    </oc>
    <nc r="A2571">
      <v>3221</v>
    </nc>
  </rcc>
  <rcc rId="12832" sId="1">
    <oc r="A2572">
      <v>3246</v>
    </oc>
    <nc r="A2572">
      <v>3222</v>
    </nc>
  </rcc>
  <rcc rId="12833" sId="1">
    <oc r="A2573">
      <v>3247</v>
    </oc>
    <nc r="A2573">
      <v>3223</v>
    </nc>
  </rcc>
  <rcc rId="12834" sId="1">
    <oc r="A2590">
      <v>3248</v>
    </oc>
    <nc r="A2590">
      <v>3224</v>
    </nc>
  </rcc>
  <rcc rId="12835" sId="1">
    <oc r="A2591">
      <v>3249</v>
    </oc>
    <nc r="A2591">
      <v>3225</v>
    </nc>
  </rcc>
  <rcc rId="12836" sId="1">
    <oc r="A2592">
      <v>3250</v>
    </oc>
    <nc r="A2592">
      <v>3226</v>
    </nc>
  </rcc>
  <rcc rId="12837" sId="1">
    <oc r="A649">
      <v>3251</v>
    </oc>
    <nc r="A649">
      <v>3227</v>
    </nc>
  </rcc>
  <rcc rId="12838" sId="1">
    <oc r="A2307">
      <v>3252</v>
    </oc>
    <nc r="A2307">
      <v>3228</v>
    </nc>
  </rcc>
  <rcc rId="12839" sId="1">
    <oc r="A2587">
      <v>3253</v>
    </oc>
    <nc r="A2587">
      <v>3229</v>
    </nc>
  </rcc>
  <rcc rId="12840" sId="1">
    <oc r="A3527">
      <v>3254</v>
    </oc>
    <nc r="A3527">
      <v>3230</v>
    </nc>
  </rcc>
  <rcc rId="12841" sId="1">
    <oc r="A3528">
      <v>3255</v>
    </oc>
    <nc r="A3528">
      <v>3231</v>
    </nc>
  </rcc>
  <rcc rId="12842" sId="1">
    <oc r="A308">
      <v>3256</v>
    </oc>
    <nc r="A308">
      <v>3232</v>
    </nc>
  </rcc>
  <rcc rId="12843" sId="1">
    <oc r="A309">
      <v>3257</v>
    </oc>
    <nc r="A309">
      <v>3233</v>
    </nc>
  </rcc>
  <rcc rId="12844" sId="1">
    <oc r="A310">
      <v>3258</v>
    </oc>
    <nc r="A310">
      <v>3234</v>
    </nc>
  </rcc>
  <rcc rId="12845" sId="1">
    <oc r="A1164">
      <v>3259</v>
    </oc>
    <nc r="A1164">
      <v>3235</v>
    </nc>
  </rcc>
  <rcc rId="12846" sId="1">
    <oc r="A1596">
      <v>3260</v>
    </oc>
    <nc r="A1596">
      <v>3236</v>
    </nc>
  </rcc>
  <rcc rId="12847" sId="1">
    <oc r="A492">
      <v>3261</v>
    </oc>
    <nc r="A492">
      <v>3237</v>
    </nc>
  </rcc>
  <rcc rId="12848" sId="1">
    <oc r="A1587">
      <v>3262</v>
    </oc>
    <nc r="A1587">
      <v>3238</v>
    </nc>
  </rcc>
  <rcc rId="12849" sId="1">
    <oc r="A1188">
      <v>3264</v>
    </oc>
    <nc r="A1188">
      <v>3239</v>
    </nc>
  </rcc>
  <rcc rId="12850" sId="1">
    <oc r="A1211">
      <v>3265</v>
    </oc>
    <nc r="A1211">
      <v>3240</v>
    </nc>
  </rcc>
  <rcc rId="12851" sId="1">
    <oc r="A1869">
      <v>3266</v>
    </oc>
    <nc r="A1869">
      <v>3241</v>
    </nc>
  </rcc>
  <rcc rId="12852" sId="1">
    <oc r="A601">
      <v>3267</v>
    </oc>
    <nc r="A601">
      <v>3242</v>
    </nc>
  </rcc>
  <rcc rId="12853" sId="1">
    <oc r="A842">
      <v>3268</v>
    </oc>
    <nc r="A842">
      <v>3243</v>
    </nc>
  </rcc>
  <rcc rId="12854" sId="1">
    <oc r="A1057">
      <v>3269</v>
    </oc>
    <nc r="A1057">
      <v>3244</v>
    </nc>
  </rcc>
  <rcc rId="12855" sId="1">
    <oc r="A1451">
      <v>3270</v>
    </oc>
    <nc r="A1451">
      <v>3245</v>
    </nc>
  </rcc>
  <rcc rId="12856" sId="1">
    <oc r="A3019">
      <v>3271</v>
    </oc>
    <nc r="A3019">
      <v>3246</v>
    </nc>
  </rcc>
  <rcc rId="12857" sId="1">
    <oc r="A1213">
      <v>3272</v>
    </oc>
    <nc r="A1213">
      <v>3247</v>
    </nc>
  </rcc>
  <rcc rId="12858" sId="1">
    <oc r="A1214">
      <v>3273</v>
    </oc>
    <nc r="A1214">
      <v>3248</v>
    </nc>
  </rcc>
  <rcc rId="12859" sId="1">
    <oc r="A2044">
      <v>3274</v>
    </oc>
    <nc r="A2044">
      <v>3249</v>
    </nc>
  </rcc>
  <rcc rId="12860" sId="1">
    <oc r="A335">
      <v>3275</v>
    </oc>
    <nc r="A335">
      <v>3250</v>
    </nc>
  </rcc>
  <rcc rId="12861" sId="1">
    <oc r="A1786">
      <v>3276</v>
    </oc>
    <nc r="A1786">
      <v>3251</v>
    </nc>
  </rcc>
  <rcc rId="12862" sId="1">
    <oc r="A1413">
      <v>3277</v>
    </oc>
    <nc r="A1413">
      <v>3252</v>
    </nc>
  </rcc>
  <rcc rId="12863" sId="1">
    <oc r="A2980">
      <v>3278</v>
    </oc>
    <nc r="A2980">
      <v>3253</v>
    </nc>
  </rcc>
  <rcc rId="12864" sId="1">
    <oc r="A2492">
      <v>3279</v>
    </oc>
    <nc r="A2492">
      <v>3254</v>
    </nc>
  </rcc>
  <rcc rId="12865" sId="1">
    <oc r="A1126">
      <v>3280</v>
    </oc>
    <nc r="A1126">
      <v>3255</v>
    </nc>
  </rcc>
  <rcc rId="12866" sId="1">
    <oc r="A2354">
      <v>3281</v>
    </oc>
    <nc r="A2354">
      <v>3256</v>
    </nc>
  </rcc>
  <rcc rId="12867" sId="1">
    <oc r="A2670">
      <v>3282</v>
    </oc>
    <nc r="A2670">
      <v>3257</v>
    </nc>
  </rcc>
  <rcc rId="12868" sId="1">
    <oc r="A2205">
      <v>3283</v>
    </oc>
    <nc r="A2205">
      <v>3258</v>
    </nc>
  </rcc>
  <rcc rId="12869" sId="1">
    <oc r="A2304">
      <v>3284</v>
    </oc>
    <nc r="A2304">
      <v>3259</v>
    </nc>
  </rcc>
  <rcc rId="12870" sId="1">
    <oc r="A247">
      <v>3285</v>
    </oc>
    <nc r="A247">
      <v>3260</v>
    </nc>
  </rcc>
  <rcc rId="12871" sId="1">
    <oc r="A440">
      <v>3286</v>
    </oc>
    <nc r="A440">
      <v>3261</v>
    </nc>
  </rcc>
  <rcc rId="12872" sId="1">
    <oc r="A988">
      <v>3287</v>
    </oc>
    <nc r="A988">
      <v>3262</v>
    </nc>
  </rcc>
  <rcc rId="12873" sId="1">
    <oc r="A969">
      <v>3288</v>
    </oc>
    <nc r="A969">
      <v>3263</v>
    </nc>
  </rcc>
  <rcc rId="12874" sId="1">
    <oc r="A470">
      <v>3289</v>
    </oc>
    <nc r="A470">
      <v>3264</v>
    </nc>
  </rcc>
  <rcc rId="12875" sId="1">
    <oc r="A506">
      <v>3290</v>
    </oc>
    <nc r="A506">
      <v>3265</v>
    </nc>
  </rcc>
  <rcc rId="12876" sId="1">
    <oc r="A1907">
      <v>3291</v>
    </oc>
    <nc r="A1907">
      <v>3266</v>
    </nc>
  </rcc>
  <rcc rId="12877" sId="1">
    <oc r="A947">
      <v>3292</v>
    </oc>
    <nc r="A947">
      <v>3267</v>
    </nc>
  </rcc>
  <rcc rId="12878" sId="1">
    <oc r="A949">
      <v>3293</v>
    </oc>
    <nc r="A949">
      <v>3268</v>
    </nc>
  </rcc>
  <rcc rId="12879" sId="1">
    <oc r="A950">
      <v>3294</v>
    </oc>
    <nc r="A950">
      <v>3269</v>
    </nc>
  </rcc>
  <rcc rId="12880" sId="1">
    <oc r="A3223">
      <v>3295</v>
    </oc>
    <nc r="A3223">
      <v>3270</v>
    </nc>
  </rcc>
  <rcc rId="12881" sId="1">
    <oc r="A3231">
      <v>3296</v>
    </oc>
    <nc r="A3231">
      <v>3271</v>
    </nc>
  </rcc>
  <rcc rId="12882" sId="1">
    <oc r="A3234">
      <v>3297</v>
    </oc>
    <nc r="A3234">
      <v>3272</v>
    </nc>
  </rcc>
  <rcc rId="12883" sId="1">
    <oc r="A2446">
      <v>3298</v>
    </oc>
    <nc r="A2446">
      <v>3273</v>
    </nc>
  </rcc>
  <rcc rId="12884" sId="1">
    <oc r="A369">
      <v>3299</v>
    </oc>
    <nc r="A369">
      <v>3274</v>
    </nc>
  </rcc>
  <rcc rId="12885" sId="1">
    <oc r="A1807">
      <v>3300</v>
    </oc>
    <nc r="A1807">
      <v>3275</v>
    </nc>
  </rcc>
  <rcc rId="12886" sId="1">
    <oc r="A2678">
      <v>3301</v>
    </oc>
    <nc r="A2678">
      <v>3276</v>
    </nc>
  </rcc>
  <rcc rId="12887" sId="1">
    <oc r="A1593">
      <v>3302</v>
    </oc>
    <nc r="A1593">
      <v>3277</v>
    </nc>
  </rcc>
  <rcc rId="12888" sId="1">
    <oc r="A2565">
      <v>3303</v>
    </oc>
    <nc r="A2565">
      <v>3278</v>
    </nc>
  </rcc>
  <rcc rId="12889" sId="1">
    <oc r="A1795">
      <v>3304</v>
    </oc>
    <nc r="A1795">
      <v>3279</v>
    </nc>
  </rcc>
  <rcc rId="12890" sId="1">
    <oc r="A660">
      <v>3305</v>
    </oc>
    <nc r="A660">
      <v>3280</v>
    </nc>
  </rcc>
  <rcc rId="12891" sId="1">
    <oc r="A663">
      <v>3306</v>
    </oc>
    <nc r="A663">
      <v>3281</v>
    </nc>
  </rcc>
  <rcc rId="12892" sId="1">
    <oc r="A967">
      <v>3307</v>
    </oc>
    <nc r="A967">
      <v>3282</v>
    </nc>
  </rcc>
  <rcc rId="12893" sId="1">
    <oc r="A1051">
      <v>3308</v>
    </oc>
    <nc r="A1051">
      <v>3283</v>
    </nc>
  </rcc>
  <rcc rId="12894" sId="1">
    <oc r="A1169">
      <v>3309</v>
    </oc>
    <nc r="A1169">
      <v>3284</v>
    </nc>
  </rcc>
  <rcc rId="12895" sId="1">
    <oc r="A1321">
      <v>3310</v>
    </oc>
    <nc r="A1321">
      <v>3285</v>
    </nc>
  </rcc>
  <rcc rId="12896" sId="1">
    <oc r="A1344">
      <v>3311</v>
    </oc>
    <nc r="A1344">
      <v>3286</v>
    </nc>
  </rcc>
  <rcc rId="12897" sId="1">
    <oc r="A1345">
      <v>3312</v>
    </oc>
    <nc r="A1345">
      <v>3287</v>
    </nc>
  </rcc>
  <rcc rId="12898" sId="1">
    <oc r="A1778">
      <v>3313</v>
    </oc>
    <nc r="A1778">
      <v>3288</v>
    </nc>
  </rcc>
  <rcc rId="12899" sId="1">
    <oc r="A1797">
      <v>3314</v>
    </oc>
    <nc r="A1797">
      <v>3289</v>
    </nc>
  </rcc>
  <rcc rId="12900" sId="1">
    <oc r="A1799">
      <v>3315</v>
    </oc>
    <nc r="A1799">
      <v>3290</v>
    </nc>
  </rcc>
  <rcc rId="12901" sId="1">
    <oc r="A1800">
      <v>3316</v>
    </oc>
    <nc r="A1800">
      <v>3291</v>
    </nc>
  </rcc>
  <rcc rId="12902" sId="1">
    <oc r="A2828">
      <v>3317</v>
    </oc>
    <nc r="A2828">
      <v>3292</v>
    </nc>
  </rcc>
  <rcc rId="12903" sId="1">
    <oc r="A2829">
      <v>3318</v>
    </oc>
    <nc r="A2829">
      <v>3293</v>
    </nc>
  </rcc>
  <rcc rId="12904" sId="1">
    <oc r="A446">
      <v>3319</v>
    </oc>
    <nc r="A446">
      <v>3294</v>
    </nc>
  </rcc>
  <rcc rId="12905" sId="1">
    <oc r="A1865">
      <v>3320</v>
    </oc>
    <nc r="A1865">
      <v>3295</v>
    </nc>
  </rcc>
  <rcc rId="12906" sId="1">
    <oc r="A2535">
      <v>3321</v>
    </oc>
    <nc r="A2535">
      <v>3296</v>
    </nc>
  </rcc>
  <rcc rId="12907" sId="1">
    <oc r="A3299">
      <v>3322</v>
    </oc>
    <nc r="A3299">
      <v>3297</v>
    </nc>
  </rcc>
  <rcc rId="12908" sId="1">
    <oc r="A113">
      <v>3323</v>
    </oc>
    <nc r="A113">
      <v>3298</v>
    </nc>
  </rcc>
  <rcc rId="12909" sId="1">
    <oc r="A339">
      <v>3324</v>
    </oc>
    <nc r="A339">
      <v>3299</v>
    </nc>
  </rcc>
  <rcc rId="12910" sId="1">
    <oc r="A518">
      <v>3325</v>
    </oc>
    <nc r="A518">
      <v>3300</v>
    </nc>
  </rcc>
  <rcc rId="12911" sId="1">
    <oc r="A622">
      <v>3326</v>
    </oc>
    <nc r="A622">
      <v>3301</v>
    </nc>
  </rcc>
  <rcc rId="12912" sId="1">
    <oc r="A626">
      <v>3327</v>
    </oc>
    <nc r="A626">
      <v>3302</v>
    </nc>
  </rcc>
  <rcc rId="12913" sId="1">
    <oc r="A661">
      <v>3328</v>
    </oc>
    <nc r="A661">
      <v>3303</v>
    </nc>
  </rcc>
  <rcc rId="12914" sId="1">
    <oc r="A726">
      <v>3329</v>
    </oc>
    <nc r="A726">
      <v>3304</v>
    </nc>
  </rcc>
  <rcc rId="12915" sId="1">
    <oc r="A748">
      <v>3330</v>
    </oc>
    <nc r="A748">
      <v>3305</v>
    </nc>
  </rcc>
  <rcc rId="12916" sId="1">
    <oc r="A749">
      <v>3331</v>
    </oc>
    <nc r="A749">
      <v>3306</v>
    </nc>
  </rcc>
  <rcc rId="12917" sId="1">
    <oc r="A750">
      <v>3332</v>
    </oc>
    <nc r="A750">
      <v>3307</v>
    </nc>
  </rcc>
  <rcc rId="12918" sId="1">
    <oc r="A765">
      <v>3333</v>
    </oc>
    <nc r="A765">
      <v>3308</v>
    </nc>
  </rcc>
  <rcc rId="12919" sId="1">
    <oc r="A781">
      <v>3334</v>
    </oc>
    <nc r="A781">
      <v>3309</v>
    </nc>
  </rcc>
  <rcc rId="12920" sId="1">
    <oc r="A872">
      <v>3335</v>
    </oc>
    <nc r="A872">
      <v>3310</v>
    </nc>
  </rcc>
  <rcc rId="12921" sId="1">
    <oc r="A1099">
      <v>3336</v>
    </oc>
    <nc r="A1099">
      <v>3311</v>
    </nc>
  </rcc>
  <rcc rId="12922" sId="1">
    <oc r="A1111">
      <v>3337</v>
    </oc>
    <nc r="A1111">
      <v>3312</v>
    </nc>
  </rcc>
  <rcc rId="12923" sId="1">
    <oc r="A1113">
      <v>3338</v>
    </oc>
    <nc r="A1113">
      <v>3313</v>
    </nc>
  </rcc>
  <rcc rId="12924" sId="1">
    <oc r="A1143">
      <v>3339</v>
    </oc>
    <nc r="A1143">
      <v>3314</v>
    </nc>
  </rcc>
  <rcc rId="12925" sId="1">
    <oc r="A1158">
      <v>3340</v>
    </oc>
    <nc r="A1158">
      <v>3315</v>
    </nc>
  </rcc>
  <rcc rId="12926" sId="1">
    <oc r="A1328">
      <v>3341</v>
    </oc>
    <nc r="A1328">
      <v>3316</v>
    </nc>
  </rcc>
  <rcc rId="12927" sId="1">
    <oc r="A1584">
      <v>3342</v>
    </oc>
    <nc r="A1584">
      <v>3317</v>
    </nc>
  </rcc>
  <rcc rId="12928" sId="1">
    <oc r="A1818">
      <v>3343</v>
    </oc>
    <nc r="A1818">
      <v>3318</v>
    </nc>
  </rcc>
  <rcc rId="12929" sId="1">
    <oc r="A1922">
      <v>3344</v>
    </oc>
    <nc r="A1922">
      <v>3319</v>
    </nc>
  </rcc>
  <rcc rId="12930" sId="1">
    <oc r="A2105">
      <v>3345</v>
    </oc>
    <nc r="A2105">
      <v>3320</v>
    </nc>
  </rcc>
  <rcc rId="12931" sId="1">
    <oc r="A2399">
      <v>3346</v>
    </oc>
    <nc r="A2399">
      <v>3321</v>
    </nc>
  </rcc>
  <rcc rId="12932" sId="1">
    <oc r="A2525">
      <v>3347</v>
    </oc>
    <nc r="A2525">
      <v>3322</v>
    </nc>
  </rcc>
  <rcc rId="12933" sId="1">
    <oc r="A2625">
      <v>3348</v>
    </oc>
    <nc r="A2625">
      <v>3323</v>
    </nc>
  </rcc>
  <rcc rId="12934" sId="1">
    <oc r="A2844">
      <v>3349</v>
    </oc>
    <nc r="A2844">
      <v>3324</v>
    </nc>
  </rcc>
  <rcc rId="12935" sId="1">
    <oc r="A2854">
      <v>3350</v>
    </oc>
    <nc r="A2854">
      <v>3325</v>
    </nc>
  </rcc>
  <rcc rId="12936" sId="1">
    <oc r="A2952">
      <v>3351</v>
    </oc>
    <nc r="A2952">
      <v>3326</v>
    </nc>
  </rcc>
  <rcc rId="12937" sId="1">
    <oc r="A2974">
      <v>3352</v>
    </oc>
    <nc r="A2974">
      <v>3327</v>
    </nc>
  </rcc>
  <rcc rId="12938" sId="1">
    <oc r="A2979">
      <v>3353</v>
    </oc>
    <nc r="A2979">
      <v>3328</v>
    </nc>
  </rcc>
  <rcc rId="12939" sId="1">
    <oc r="A3001">
      <v>3354</v>
    </oc>
    <nc r="A3001">
      <v>3329</v>
    </nc>
  </rcc>
  <rcc rId="12940" sId="1">
    <oc r="A3476">
      <v>3355</v>
    </oc>
    <nc r="A3476">
      <v>3330</v>
    </nc>
  </rcc>
  <rcc rId="12941" sId="1">
    <oc r="A3591">
      <v>3356</v>
    </oc>
    <nc r="A3591">
      <v>3331</v>
    </nc>
  </rcc>
  <rcc rId="12942" sId="1">
    <oc r="A3156">
      <v>3357</v>
    </oc>
    <nc r="A3156">
      <v>3332</v>
    </nc>
  </rcc>
  <rcc rId="12943" sId="1">
    <oc r="A266">
      <v>3358</v>
    </oc>
    <nc r="A266">
      <v>3333</v>
    </nc>
  </rcc>
  <rcc rId="12944" sId="1">
    <oc r="A1324">
      <v>3360</v>
    </oc>
    <nc r="A1324">
      <v>3334</v>
    </nc>
  </rcc>
  <rcc rId="12945" sId="1">
    <oc r="A2199">
      <v>3361</v>
    </oc>
    <nc r="A2199">
      <v>3335</v>
    </nc>
  </rcc>
  <rcc rId="12946" sId="1">
    <oc r="A2273">
      <v>3362</v>
    </oc>
    <nc r="A2273">
      <v>3336</v>
    </nc>
  </rcc>
  <rcc rId="12947" sId="1">
    <oc r="A2283">
      <v>3363</v>
    </oc>
    <nc r="A2283">
      <v>3337</v>
    </nc>
  </rcc>
  <rcc rId="12948" sId="1">
    <oc r="A3224">
      <v>3364</v>
    </oc>
    <nc r="A3224">
      <v>3338</v>
    </nc>
  </rcc>
  <rcc rId="12949" sId="1">
    <oc r="A610">
      <v>3365</v>
    </oc>
    <nc r="A610">
      <v>3339</v>
    </nc>
  </rcc>
  <rcc rId="12950" sId="1">
    <oc r="A681">
      <v>3366</v>
    </oc>
    <nc r="A681">
      <v>3340</v>
    </nc>
  </rcc>
  <rcc rId="12951" sId="1">
    <oc r="A329">
      <v>3367</v>
    </oc>
    <nc r="A329">
      <v>3341</v>
    </nc>
  </rcc>
  <rcc rId="12952" sId="1">
    <oc r="A824">
      <v>3368</v>
    </oc>
    <nc r="A824">
      <v>3342</v>
    </nc>
  </rcc>
  <rcc rId="12953" sId="1">
    <oc r="A1774">
      <v>3369</v>
    </oc>
    <nc r="A1774">
      <v>3343</v>
    </nc>
  </rcc>
  <rcc rId="12954" sId="1">
    <oc r="A624">
      <v>3370</v>
    </oc>
    <nc r="A624">
      <v>3344</v>
    </nc>
  </rcc>
  <rcc rId="12955" sId="1">
    <oc r="A2666">
      <v>3371</v>
    </oc>
    <nc r="A2666">
      <v>3345</v>
    </nc>
  </rcc>
  <rcc rId="12956" sId="1">
    <oc r="A2776">
      <v>3372</v>
    </oc>
    <nc r="A2776">
      <v>3346</v>
    </nc>
  </rcc>
  <rcc rId="12957" sId="1">
    <oc r="A3252">
      <v>3373</v>
    </oc>
    <nc r="A3252">
      <v>3347</v>
    </nc>
  </rcc>
  <rcc rId="12958" sId="1">
    <oc r="A3316">
      <v>3374</v>
    </oc>
    <nc r="A3316">
      <v>3348</v>
    </nc>
  </rcc>
  <rcc rId="12959" sId="1">
    <oc r="A1985">
      <v>3375</v>
    </oc>
    <nc r="A1985">
      <v>3349</v>
    </nc>
  </rcc>
  <rcc rId="12960" sId="1">
    <oc r="A1589">
      <v>3376</v>
    </oc>
    <nc r="A1589">
      <v>3350</v>
    </nc>
  </rcc>
  <rcc rId="12961" sId="1">
    <oc r="A3145">
      <v>3377</v>
    </oc>
    <nc r="A3145">
      <v>3351</v>
    </nc>
  </rcc>
  <rcc rId="12962" sId="1">
    <oc r="A3146">
      <v>3378</v>
    </oc>
    <nc r="A3146">
      <v>3352</v>
    </nc>
  </rcc>
  <rcc rId="12963" sId="1">
    <oc r="A853">
      <v>3379</v>
    </oc>
    <nc r="A853">
      <v>3353</v>
    </nc>
  </rcc>
  <rcc rId="12964" sId="1">
    <oc r="A1387">
      <v>3380</v>
    </oc>
    <nc r="A1387">
      <v>3354</v>
    </nc>
  </rcc>
  <rcc rId="12965" sId="1">
    <oc r="A1414">
      <v>3381</v>
    </oc>
    <nc r="A1414">
      <v>3355</v>
    </nc>
  </rcc>
  <rcc rId="12966" sId="1">
    <oc r="A1677">
      <v>3382</v>
    </oc>
    <nc r="A1677">
      <v>3356</v>
    </nc>
  </rcc>
  <rcc rId="12967" sId="1">
    <oc r="A2579">
      <v>3383</v>
    </oc>
    <nc r="A2579">
      <v>3357</v>
    </nc>
  </rcc>
  <rcc rId="12968" sId="1">
    <oc r="A3461">
      <v>3384</v>
    </oc>
    <nc r="A3461">
      <v>3358</v>
    </nc>
  </rcc>
  <rcc rId="12969" sId="1">
    <oc r="A505">
      <v>3385</v>
    </oc>
    <nc r="A505">
      <v>3359</v>
    </nc>
  </rcc>
  <rcc rId="12970" sId="1">
    <oc r="A525">
      <v>3386</v>
    </oc>
    <nc r="A525">
      <v>3360</v>
    </nc>
  </rcc>
  <rcc rId="12971" sId="1">
    <oc r="A2417">
      <v>3387</v>
    </oc>
    <nc r="A2417">
      <v>3361</v>
    </nc>
  </rcc>
  <rcc rId="12972" sId="1">
    <oc r="A3574">
      <v>3388</v>
    </oc>
    <nc r="A3574">
      <v>3362</v>
    </nc>
  </rcc>
  <rcc rId="12973" sId="1">
    <oc r="A1943">
      <v>3389</v>
    </oc>
    <nc r="A1943">
      <v>3363</v>
    </nc>
  </rcc>
  <rcc rId="12974" sId="1">
    <oc r="A3634">
      <v>3390</v>
    </oc>
    <nc r="A3634">
      <v>3364</v>
    </nc>
  </rcc>
  <rcc rId="12975" sId="1">
    <oc r="A3336">
      <v>3391</v>
    </oc>
    <nc r="A3336">
      <v>3365</v>
    </nc>
  </rcc>
  <rcc rId="12976" sId="1">
    <oc r="A3339">
      <v>3392</v>
    </oc>
    <nc r="A3339">
      <v>3366</v>
    </nc>
  </rcc>
  <rcc rId="12977" sId="1">
    <oc r="A3340">
      <v>3393</v>
    </oc>
    <nc r="A3340">
      <v>3367</v>
    </nc>
  </rcc>
  <rcc rId="12978" sId="1">
    <oc r="A3517">
      <v>3394</v>
    </oc>
    <nc r="A3517">
      <v>3368</v>
    </nc>
  </rcc>
  <rcc rId="12979" sId="1">
    <oc r="A3536">
      <v>3395</v>
    </oc>
    <nc r="A3536">
      <v>3369</v>
    </nc>
  </rcc>
  <rcc rId="12980" sId="1">
    <oc r="A3639">
      <v>3396</v>
    </oc>
    <nc r="A3639">
      <v>3370</v>
    </nc>
  </rcc>
  <rcc rId="12981" sId="1">
    <oc r="A1746">
      <v>3397</v>
    </oc>
    <nc r="A1746">
      <v>3371</v>
    </nc>
  </rcc>
  <rcc rId="12982" sId="1">
    <oc r="A137">
      <v>3398</v>
    </oc>
    <nc r="A137">
      <v>3372</v>
    </nc>
  </rcc>
  <rcc rId="12983" sId="1">
    <oc r="A406">
      <v>3399</v>
    </oc>
    <nc r="A406">
      <v>3373</v>
    </nc>
  </rcc>
  <rcc rId="12984" sId="1">
    <oc r="A3392">
      <v>3400</v>
    </oc>
    <nc r="A3392">
      <v>3374</v>
    </nc>
  </rcc>
  <rcc rId="12985" sId="1">
    <oc r="A3413">
      <v>3401</v>
    </oc>
    <nc r="A3413">
      <v>3375</v>
    </nc>
  </rcc>
  <rcc rId="12986" sId="1">
    <oc r="A2182">
      <v>3402</v>
    </oc>
    <nc r="A2182">
      <v>3376</v>
    </nc>
  </rcc>
  <rcc rId="12987" sId="1">
    <oc r="A2345">
      <v>3403</v>
    </oc>
    <nc r="A2345">
      <v>3377</v>
    </nc>
  </rcc>
  <rcc rId="12988" sId="1">
    <oc r="A3250">
      <v>3404</v>
    </oc>
    <nc r="A3250">
      <v>3378</v>
    </nc>
  </rcc>
  <rcc rId="12989" sId="1">
    <oc r="A1752">
      <v>3405</v>
    </oc>
    <nc r="A1752">
      <v>3379</v>
    </nc>
  </rcc>
  <rcc rId="12990" sId="1">
    <oc r="A2631">
      <v>3406</v>
    </oc>
    <nc r="A2631">
      <v>3380</v>
    </nc>
  </rcc>
  <rcc rId="12991" sId="1">
    <oc r="A484">
      <v>3407</v>
    </oc>
    <nc r="A484">
      <v>3381</v>
    </nc>
  </rcc>
  <rcc rId="12992" sId="1">
    <oc r="A1822">
      <v>3408</v>
    </oc>
    <nc r="A1822">
      <v>3382</v>
    </nc>
  </rcc>
  <rcc rId="12993" sId="1">
    <oc r="A2767">
      <v>3409</v>
    </oc>
    <nc r="A2767">
      <v>3383</v>
    </nc>
  </rcc>
  <rcc rId="12994" sId="1">
    <oc r="A429">
      <v>3410</v>
    </oc>
    <nc r="A429">
      <v>3384</v>
    </nc>
  </rcc>
  <rcc rId="12995" sId="1">
    <oc r="A432">
      <v>3411</v>
    </oc>
    <nc r="A432">
      <v>3385</v>
    </nc>
  </rcc>
  <rcc rId="12996" sId="1">
    <oc r="A3486">
      <v>3412</v>
    </oc>
    <nc r="A3486">
      <v>3386</v>
    </nc>
  </rcc>
  <rcc rId="12997" sId="1">
    <oc r="A3506">
      <v>3413</v>
    </oc>
    <nc r="A3506">
      <v>3387</v>
    </nc>
  </rcc>
  <rcc rId="12998" sId="1">
    <oc r="A3062">
      <v>3414</v>
    </oc>
    <nc r="A3062">
      <v>3388</v>
    </nc>
  </rcc>
  <rcc rId="12999" sId="1">
    <oc r="A2101">
      <v>3415</v>
    </oc>
    <nc r="A2101">
      <v>3389</v>
    </nc>
  </rcc>
  <rcc rId="13000" sId="1">
    <oc r="A1094">
      <v>3416</v>
    </oc>
    <nc r="A1094">
      <v>3390</v>
    </nc>
  </rcc>
  <rcc rId="13001" sId="1">
    <oc r="A2294">
      <v>3417</v>
    </oc>
    <nc r="A2294">
      <v>3391</v>
    </nc>
  </rcc>
  <rcc rId="13002" sId="1">
    <oc r="A2295">
      <v>3418</v>
    </oc>
    <nc r="A2295">
      <v>3392</v>
    </nc>
  </rcc>
  <rcc rId="13003" sId="1">
    <oc r="A2819">
      <v>3419</v>
    </oc>
    <nc r="A2819">
      <v>3393</v>
    </nc>
  </rcc>
  <rcc rId="13004" sId="1">
    <oc r="A114">
      <v>3420</v>
    </oc>
    <nc r="A114">
      <v>3394</v>
    </nc>
  </rcc>
  <rcc rId="13005" sId="1">
    <oc r="A267">
      <v>3421</v>
    </oc>
    <nc r="A267">
      <v>3395</v>
    </nc>
  </rcc>
  <rcc rId="13006" sId="1">
    <oc r="A2051">
      <v>3422</v>
    </oc>
    <nc r="A2051">
      <v>3396</v>
    </nc>
  </rcc>
  <rcc rId="13007" sId="1">
    <oc r="A2047">
      <v>3423</v>
    </oc>
    <nc r="A2047">
      <v>3397</v>
    </nc>
  </rcc>
  <rcc rId="13008" sId="1">
    <oc r="A2070">
      <v>3424</v>
    </oc>
    <nc r="A2070">
      <v>3398</v>
    </nc>
  </rcc>
  <rcc rId="13009" sId="1">
    <oc r="A545">
      <v>3425</v>
    </oc>
    <nc r="A545">
      <v>3399</v>
    </nc>
  </rcc>
  <rcc rId="13010" sId="1">
    <oc r="A3">
      <v>3426</v>
    </oc>
    <nc r="A3">
      <v>3400</v>
    </nc>
  </rcc>
  <rcc rId="13011" sId="1">
    <oc r="A1875">
      <v>3427</v>
    </oc>
    <nc r="A1875">
      <v>3401</v>
    </nc>
  </rcc>
  <rcc rId="13012" sId="1">
    <oc r="A1656">
      <v>3428</v>
    </oc>
    <nc r="A1656">
      <v>3402</v>
    </nc>
  </rcc>
  <rcc rId="13013" sId="1">
    <oc r="A1955">
      <v>3429</v>
    </oc>
    <nc r="A1955">
      <v>3403</v>
    </nc>
  </rcc>
  <rcc rId="13014" sId="1">
    <oc r="A3000">
      <v>3430</v>
    </oc>
    <nc r="A3000">
      <v>3404</v>
    </nc>
  </rcc>
  <rcc rId="13015" sId="1">
    <oc r="A1657">
      <v>3431</v>
    </oc>
    <nc r="A1657">
      <v>3405</v>
    </nc>
  </rcc>
  <rcc rId="13016" sId="1">
    <oc r="A908">
      <v>3432</v>
    </oc>
    <nc r="A908">
      <v>3406</v>
    </nc>
  </rcc>
  <rcc rId="13017" sId="1">
    <oc r="A1056">
      <v>3433</v>
    </oc>
    <nc r="A1056">
      <v>3407</v>
    </nc>
  </rcc>
  <rcc rId="13018" sId="1">
    <oc r="A1748">
      <v>3434</v>
    </oc>
    <nc r="A1748">
      <v>3408</v>
    </nc>
  </rcc>
  <rcc rId="13019" sId="1">
    <oc r="A1041">
      <v>3435</v>
    </oc>
    <nc r="A1041">
      <v>3409</v>
    </nc>
  </rcc>
  <rcc rId="13020" sId="1">
    <oc r="A1417">
      <v>3436</v>
    </oc>
    <nc r="A1417">
      <v>3410</v>
    </nc>
  </rcc>
  <rcc rId="13021" sId="1">
    <oc r="A2466">
      <v>3437</v>
    </oc>
    <nc r="A2466">
      <v>3411</v>
    </nc>
  </rcc>
  <rcc rId="13022" sId="1">
    <oc r="A3479">
      <v>3438</v>
    </oc>
    <nc r="A3479">
      <v>3412</v>
    </nc>
  </rcc>
  <rcc rId="13023" sId="1">
    <oc r="A42">
      <v>3439</v>
    </oc>
    <nc r="A42">
      <v>3413</v>
    </nc>
  </rcc>
  <rcc rId="13024" sId="1">
    <oc r="A392">
      <v>3440</v>
    </oc>
    <nc r="A392">
      <v>3414</v>
    </nc>
  </rcc>
  <rcc rId="13025" sId="1">
    <oc r="A870">
      <v>3441</v>
    </oc>
    <nc r="A870">
      <v>3415</v>
    </nc>
  </rcc>
  <rcc rId="13026" sId="1">
    <oc r="A1077">
      <v>3442</v>
    </oc>
    <nc r="A1077">
      <v>3416</v>
    </nc>
  </rcc>
  <rcc rId="13027" sId="1">
    <oc r="A1939">
      <v>3443</v>
    </oc>
    <nc r="A1939">
      <v>3417</v>
    </nc>
  </rcc>
  <rcc rId="13028" sId="1">
    <oc r="A2121">
      <v>3444</v>
    </oc>
    <nc r="A2121">
      <v>3418</v>
    </nc>
  </rcc>
  <rcc rId="13029" sId="1">
    <oc r="A2122">
      <v>3445</v>
    </oc>
    <nc r="A2122">
      <v>3419</v>
    </nc>
  </rcc>
  <rcc rId="13030" sId="1">
    <oc r="A2123">
      <v>3446</v>
    </oc>
    <nc r="A2123">
      <v>3420</v>
    </nc>
  </rcc>
  <rcc rId="13031" sId="1">
    <oc r="A2124">
      <v>3447</v>
    </oc>
    <nc r="A2124">
      <v>3421</v>
    </nc>
  </rcc>
  <rcc rId="13032" sId="1">
    <oc r="A2404">
      <v>3448</v>
    </oc>
    <nc r="A2404">
      <v>3422</v>
    </nc>
  </rcc>
  <rcc rId="13033" sId="1">
    <oc r="A1058">
      <v>3449</v>
    </oc>
    <nc r="A1058">
      <v>3423</v>
    </nc>
  </rcc>
  <rcc rId="13034" sId="1">
    <oc r="A1725">
      <v>3451</v>
    </oc>
    <nc r="A1725">
      <v>3424</v>
    </nc>
  </rcc>
  <rcc rId="13035" sId="1">
    <oc r="A2701">
      <v>3452</v>
    </oc>
    <nc r="A2701">
      <v>3425</v>
    </nc>
  </rcc>
  <rcc rId="13036" sId="1">
    <oc r="A2702">
      <v>3453</v>
    </oc>
    <nc r="A2702">
      <v>3426</v>
    </nc>
  </rcc>
  <rcc rId="13037" sId="1">
    <oc r="A2703">
      <v>3454</v>
    </oc>
    <nc r="A2703">
      <v>3427</v>
    </nc>
  </rcc>
  <rcc rId="13038" sId="1">
    <oc r="A2704">
      <v>3455</v>
    </oc>
    <nc r="A2704">
      <v>3428</v>
    </nc>
  </rcc>
  <rcc rId="13039" sId="1">
    <oc r="A2715">
      <v>3456</v>
    </oc>
    <nc r="A2715">
      <v>3429</v>
    </nc>
  </rcc>
  <rcc rId="13040" sId="1">
    <oc r="A2716">
      <v>3457</v>
    </oc>
    <nc r="A2716">
      <v>3430</v>
    </nc>
  </rcc>
  <rcc rId="13041" sId="1">
    <oc r="A3005">
      <v>3458</v>
    </oc>
    <nc r="A3005">
      <v>3431</v>
    </nc>
  </rcc>
  <rcc rId="13042" sId="1">
    <oc r="A3423">
      <v>3459</v>
    </oc>
    <nc r="A3423">
      <v>3432</v>
    </nc>
  </rcc>
  <rcc rId="13043" sId="1">
    <oc r="A1369">
      <v>3460</v>
    </oc>
    <nc r="A1369">
      <v>3433</v>
    </nc>
  </rcc>
  <rcc rId="13044" sId="1">
    <oc r="A304">
      <v>3461</v>
    </oc>
    <nc r="A304">
      <v>3434</v>
    </nc>
  </rcc>
  <rcc rId="13045" sId="1">
    <oc r="A1025">
      <v>3462</v>
    </oc>
    <nc r="A1025">
      <v>3435</v>
    </nc>
  </rcc>
  <rcc rId="13046" sId="1">
    <oc r="A2869">
      <v>3463</v>
    </oc>
    <nc r="A2869">
      <v>3436</v>
    </nc>
  </rcc>
  <rcc rId="13047" sId="1">
    <oc r="A2870">
      <v>3464</v>
    </oc>
    <nc r="A2870">
      <v>3437</v>
    </nc>
  </rcc>
  <rcc rId="13048" sId="1">
    <oc r="A2871">
      <v>3465</v>
    </oc>
    <nc r="A2871">
      <v>3438</v>
    </nc>
  </rcc>
  <rcc rId="13049" sId="1">
    <oc r="A2872">
      <v>3466</v>
    </oc>
    <nc r="A2872">
      <v>3439</v>
    </nc>
  </rcc>
  <rcc rId="13050" sId="1">
    <oc r="A2873">
      <v>3467</v>
    </oc>
    <nc r="A2873">
      <v>3440</v>
    </nc>
  </rcc>
  <rcc rId="13051" sId="1">
    <oc r="A2946">
      <v>3468</v>
    </oc>
    <nc r="A2946">
      <v>3441</v>
    </nc>
  </rcc>
  <rcc rId="13052" sId="1">
    <oc r="A1082">
      <v>3469</v>
    </oc>
    <nc r="A1082">
      <v>3442</v>
    </nc>
  </rcc>
  <rcc rId="13053" sId="1">
    <oc r="A2626">
      <v>3470</v>
    </oc>
    <nc r="A2626">
      <v>3443</v>
    </nc>
  </rcc>
  <rcc rId="13054" sId="1">
    <oc r="A2951">
      <v>3471</v>
    </oc>
    <nc r="A2951">
      <v>3444</v>
    </nc>
  </rcc>
  <rcc rId="13055" sId="1">
    <oc r="A3119">
      <v>3472</v>
    </oc>
    <nc r="A3119">
      <v>3445</v>
    </nc>
  </rcc>
  <rcc rId="13056" sId="1">
    <oc r="A772">
      <v>3473</v>
    </oc>
    <nc r="A772">
      <v>3446</v>
    </nc>
  </rcc>
  <rcc rId="13057" sId="1">
    <oc r="A811">
      <v>3474</v>
    </oc>
    <nc r="A811">
      <v>3447</v>
    </nc>
  </rcc>
  <rcc rId="13058" sId="1">
    <oc r="A1759">
      <v>3475</v>
    </oc>
    <nc r="A1759">
      <v>3448</v>
    </nc>
  </rcc>
  <rcc rId="13059" sId="1">
    <oc r="A1760">
      <v>3476</v>
    </oc>
    <nc r="A1760">
      <v>3449</v>
    </nc>
  </rcc>
  <rcc rId="13060" sId="1">
    <oc r="A1761">
      <v>3477</v>
    </oc>
    <nc r="A1761">
      <v>3450</v>
    </nc>
  </rcc>
  <rcc rId="13061" sId="1">
    <oc r="A990">
      <v>3478</v>
    </oc>
    <nc r="A990">
      <v>3451</v>
    </nc>
  </rcc>
  <rcc rId="13062" sId="1">
    <oc r="A3081">
      <v>3479</v>
    </oc>
    <nc r="A3081">
      <v>3452</v>
    </nc>
  </rcc>
  <rcc rId="13063" sId="1">
    <oc r="A680">
      <v>3480</v>
    </oc>
    <nc r="A680">
      <v>3453</v>
    </nc>
  </rcc>
  <rcc rId="13064" sId="1">
    <oc r="A253">
      <v>3481</v>
    </oc>
    <nc r="A253">
      <v>3454</v>
    </nc>
  </rcc>
  <rcc rId="13065" sId="1">
    <oc r="A2188">
      <v>3482</v>
    </oc>
    <nc r="A2188">
      <v>3455</v>
    </nc>
  </rcc>
  <rcc rId="13066" sId="1">
    <oc r="A2654">
      <v>3483</v>
    </oc>
    <nc r="A2654">
      <v>3456</v>
    </nc>
  </rcc>
  <rcc rId="13067" sId="1">
    <oc r="A1048">
      <v>3484</v>
    </oc>
    <nc r="A1048">
      <v>3457</v>
    </nc>
  </rcc>
  <rcc rId="13068" sId="1">
    <oc r="A1998">
      <v>3485</v>
    </oc>
    <nc r="A1998">
      <v>3458</v>
    </nc>
  </rcc>
  <rcc rId="13069" sId="1">
    <oc r="A1999">
      <v>3486</v>
    </oc>
    <nc r="A1999">
      <v>3459</v>
    </nc>
  </rcc>
  <rcc rId="13070" sId="1">
    <oc r="A2000">
      <v>3487</v>
    </oc>
    <nc r="A2000">
      <v>3460</v>
    </nc>
  </rcc>
  <rcc rId="13071" sId="1">
    <oc r="A2001">
      <v>3488</v>
    </oc>
    <nc r="A2001">
      <v>3461</v>
    </nc>
  </rcc>
  <rcc rId="13072" sId="1">
    <oc r="A1841">
      <v>3489</v>
    </oc>
    <nc r="A1841">
      <v>3462</v>
    </nc>
  </rcc>
  <rcc rId="13073" sId="1">
    <oc r="A1857">
      <v>3490</v>
    </oc>
    <nc r="A1857">
      <v>3463</v>
    </nc>
  </rcc>
  <rcc rId="13074" sId="1">
    <oc r="A2636">
      <v>3491</v>
    </oc>
    <nc r="A2636">
      <v>3464</v>
    </nc>
  </rcc>
  <rcc rId="13075" sId="1">
    <oc r="A2660">
      <v>3492</v>
    </oc>
    <nc r="A2660">
      <v>3465</v>
    </nc>
  </rcc>
  <rcc rId="13076" sId="1">
    <oc r="A1814">
      <v>3493</v>
    </oc>
    <nc r="A1814">
      <v>3466</v>
    </nc>
  </rcc>
  <rcc rId="13077" sId="1">
    <oc r="A269">
      <v>3494</v>
    </oc>
    <nc r="A269">
      <v>3467</v>
    </nc>
  </rcc>
  <rcc rId="13078" sId="1">
    <oc r="A270">
      <v>3495</v>
    </oc>
    <nc r="A270">
      <v>3468</v>
    </nc>
  </rcc>
  <rcc rId="13079" sId="1">
    <oc r="A271">
      <v>3496</v>
    </oc>
    <nc r="A271">
      <v>3469</v>
    </nc>
  </rcc>
  <rcc rId="13080" sId="1">
    <oc r="A248">
      <v>3497</v>
    </oc>
    <nc r="A248">
      <v>3470</v>
    </nc>
  </rcc>
  <rcc rId="13081" sId="1">
    <oc r="A1848">
      <v>3498</v>
    </oc>
    <nc r="A1848">
      <v>3471</v>
    </nc>
  </rcc>
  <rcc rId="13082" sId="1">
    <oc r="A946">
      <v>3499</v>
    </oc>
    <nc r="A946">
      <v>3472</v>
    </nc>
  </rcc>
  <rcc rId="13083" sId="1">
    <oc r="A2907">
      <v>3500</v>
    </oc>
    <nc r="A2907">
      <v>3473</v>
    </nc>
  </rcc>
  <rcc rId="13084" sId="1">
    <oc r="A3429">
      <v>3501</v>
    </oc>
    <nc r="A3429">
      <v>3474</v>
    </nc>
  </rcc>
  <rcc rId="13085" sId="1">
    <oc r="A2695">
      <v>3502</v>
    </oc>
    <nc r="A2695">
      <v>3475</v>
    </nc>
  </rcc>
  <rcc rId="13086" sId="1">
    <oc r="A1989">
      <v>3503</v>
    </oc>
    <nc r="A1989">
      <v>3476</v>
    </nc>
  </rcc>
  <rcc rId="13087" sId="1">
    <oc r="A1615">
      <v>3504</v>
    </oc>
    <nc r="A1615">
      <v>3477</v>
    </nc>
  </rcc>
  <rcc rId="13088" sId="1">
    <oc r="A522">
      <v>3505</v>
    </oc>
    <nc r="A522">
      <v>3478</v>
    </nc>
  </rcc>
  <rcc rId="13089" sId="1">
    <oc r="A523">
      <v>3506</v>
    </oc>
    <nc r="A523">
      <v>3479</v>
    </nc>
  </rcc>
  <rcc rId="13090" sId="1">
    <oc r="A524">
      <v>3507</v>
    </oc>
    <nc r="A524">
      <v>3480</v>
    </nc>
  </rcc>
  <rcc rId="13091" sId="1">
    <oc r="A1523">
      <v>3508</v>
    </oc>
    <nc r="A1523">
      <v>3481</v>
    </nc>
  </rcc>
  <rcc rId="13092" sId="1">
    <oc r="A2344">
      <v>3509</v>
    </oc>
    <nc r="A2344">
      <v>3482</v>
    </nc>
  </rcc>
  <rcc rId="13093" sId="1">
    <oc r="A2486">
      <v>3510</v>
    </oc>
    <nc r="A2486">
      <v>3483</v>
    </nc>
  </rcc>
  <rcc rId="13094" sId="1">
    <oc r="A2642">
      <v>3511</v>
    </oc>
    <nc r="A2642">
      <v>3484</v>
    </nc>
  </rcc>
  <rcc rId="13095" sId="1">
    <oc r="A2658">
      <v>3512</v>
    </oc>
    <nc r="A2658">
      <v>3485</v>
    </nc>
  </rcc>
  <rcc rId="13096" sId="1">
    <oc r="A2667">
      <v>3513</v>
    </oc>
    <nc r="A2667">
      <v>3486</v>
    </nc>
  </rcc>
  <rcc rId="13097" sId="1">
    <oc r="A3076">
      <v>3514</v>
    </oc>
    <nc r="A3076">
      <v>3487</v>
    </nc>
  </rcc>
  <rcc rId="13098" sId="1">
    <oc r="A16">
      <v>3515</v>
    </oc>
    <nc r="A16">
      <v>3488</v>
    </nc>
  </rcc>
  <rcc rId="13099" sId="1">
    <oc r="A717">
      <v>3516</v>
    </oc>
    <nc r="A717">
      <v>3489</v>
    </nc>
  </rcc>
  <rcc rId="13100" sId="1">
    <oc r="A718">
      <v>3517</v>
    </oc>
    <nc r="A718">
      <v>3490</v>
    </nc>
  </rcc>
  <rcc rId="13101" sId="1">
    <oc r="A986">
      <v>3518</v>
    </oc>
    <nc r="A986">
      <v>3491</v>
    </nc>
  </rcc>
  <rcc rId="13102" sId="1">
    <oc r="A1292">
      <v>3519</v>
    </oc>
    <nc r="A1292">
      <v>3492</v>
    </nc>
  </rcc>
  <rcc rId="13103" sId="1">
    <oc r="A1293">
      <v>3520</v>
    </oc>
    <nc r="A1293">
      <v>3493</v>
    </nc>
  </rcc>
  <rcc rId="13104" sId="1">
    <oc r="A2925">
      <v>3521</v>
    </oc>
    <nc r="A2925">
      <v>3494</v>
    </nc>
  </rcc>
  <rcc rId="13105" sId="1">
    <oc r="A2853">
      <v>3522</v>
    </oc>
    <nc r="A2853">
      <v>3495</v>
    </nc>
  </rcc>
  <rcc rId="13106" sId="1">
    <oc r="A1861">
      <v>3523</v>
    </oc>
    <nc r="A1861">
      <v>3496</v>
    </nc>
  </rcc>
  <rcc rId="13107" sId="1">
    <oc r="A2913">
      <v>3524</v>
    </oc>
    <nc r="A2913">
      <v>3497</v>
    </nc>
  </rcc>
  <rcc rId="13108" sId="1">
    <oc r="A1409">
      <v>3525</v>
    </oc>
    <nc r="A1409">
      <v>3498</v>
    </nc>
  </rcc>
  <rcc rId="13109" sId="1">
    <oc r="A1742">
      <v>3526</v>
    </oc>
    <nc r="A1742">
      <v>3499</v>
    </nc>
  </rcc>
  <rcc rId="13110" sId="1">
    <oc r="A2814">
      <v>3527</v>
    </oc>
    <nc r="A2814">
      <v>3500</v>
    </nc>
  </rcc>
  <rcc rId="13111" sId="1">
    <oc r="A724">
      <v>3528</v>
    </oc>
    <nc r="A724">
      <v>3501</v>
    </nc>
  </rcc>
  <rcc rId="13112" sId="1">
    <oc r="A738">
      <v>3529</v>
    </oc>
    <nc r="A738">
      <v>3502</v>
    </nc>
  </rcc>
  <rcc rId="13113" sId="1">
    <oc r="A1366">
      <v>3530</v>
    </oc>
    <nc r="A1366">
      <v>3503</v>
    </nc>
  </rcc>
  <rcc rId="13114" sId="1">
    <oc r="A1367">
      <v>3531</v>
    </oc>
    <nc r="A1367">
      <v>3504</v>
    </nc>
  </rcc>
  <rcc rId="13115" sId="1">
    <oc r="A1368">
      <v>3532</v>
    </oc>
    <nc r="A1368">
      <v>3505</v>
    </nc>
  </rcc>
  <rcc rId="13116" sId="1">
    <oc r="A1788">
      <v>3533</v>
    </oc>
    <nc r="A1788">
      <v>3506</v>
    </nc>
  </rcc>
  <rcc rId="13117" sId="1">
    <oc r="A2085">
      <v>3534</v>
    </oc>
    <nc r="A2085">
      <v>3507</v>
    </nc>
  </rcc>
  <rcc rId="13118" sId="1">
    <oc r="A2676">
      <v>3535</v>
    </oc>
    <nc r="A2676">
      <v>3508</v>
    </nc>
  </rcc>
  <rcc rId="13119" sId="1">
    <oc r="A2677">
      <v>3536</v>
    </oc>
    <nc r="A2677">
      <v>3509</v>
    </nc>
  </rcc>
  <rcc rId="13120" sId="1">
    <oc r="A2560">
      <v>3537</v>
    </oc>
    <nc r="A2560">
      <v>3510</v>
    </nc>
  </rcc>
  <rcc rId="13121" sId="1">
    <oc r="A3042">
      <v>3538</v>
    </oc>
    <nc r="A3042">
      <v>3511</v>
    </nc>
  </rcc>
  <rcc rId="13122" sId="1">
    <oc r="A860">
      <v>3539</v>
    </oc>
    <nc r="A860">
      <v>3512</v>
    </nc>
  </rcc>
  <rcc rId="13123" sId="1">
    <oc r="A1947">
      <v>3540</v>
    </oc>
    <nc r="A1947">
      <v>3513</v>
    </nc>
  </rcc>
  <rcc rId="13124" sId="1">
    <oc r="A2759">
      <v>3541</v>
    </oc>
    <nc r="A2759">
      <v>3514</v>
    </nc>
  </rcc>
  <rcc rId="13125" sId="1">
    <oc r="A648">
      <v>3542</v>
    </oc>
    <nc r="A648">
      <v>3515</v>
    </nc>
  </rcc>
  <rcc rId="13126" sId="1">
    <oc r="A700">
      <v>3543</v>
    </oc>
    <nc r="A700">
      <v>3516</v>
    </nc>
  </rcc>
  <rcc rId="13127" sId="1">
    <oc r="A714">
      <v>3544</v>
    </oc>
    <nc r="A714">
      <v>3517</v>
    </nc>
  </rcc>
  <rcc rId="13128" sId="1">
    <oc r="A1654">
      <v>3545</v>
    </oc>
    <nc r="A1654">
      <v>3518</v>
    </nc>
  </rcc>
  <rcc rId="13129" sId="1">
    <oc r="A1655">
      <v>3546</v>
    </oc>
    <nc r="A1655">
      <v>3519</v>
    </nc>
  </rcc>
  <rcc rId="13130" sId="1">
    <oc r="A1980">
      <v>3547</v>
    </oc>
    <nc r="A1980">
      <v>3520</v>
    </nc>
  </rcc>
  <rcc rId="13131" sId="1">
    <oc r="A2930">
      <v>3548</v>
    </oc>
    <nc r="A2930">
      <v>3521</v>
    </nc>
  </rcc>
  <rcc rId="13132" sId="1">
    <oc r="A3096">
      <v>3549</v>
    </oc>
    <nc r="A3096">
      <v>3522</v>
    </nc>
  </rcc>
  <rcc rId="13133" sId="1">
    <oc r="A159">
      <v>3550</v>
    </oc>
    <nc r="A159">
      <v>3523</v>
    </nc>
  </rcc>
  <rcc rId="13134" sId="1">
    <oc r="A2032">
      <v>3551</v>
    </oc>
    <nc r="A2032">
      <v>3524</v>
    </nc>
  </rcc>
  <rcc rId="13135" sId="1">
    <oc r="A2922">
      <v>3552</v>
    </oc>
    <nc r="A2922">
      <v>3525</v>
    </nc>
  </rcc>
  <rcc rId="13136" sId="1">
    <oc r="A1166">
      <v>3553</v>
    </oc>
    <nc r="A1166">
      <v>3526</v>
    </nc>
  </rcc>
  <rcc rId="13137" sId="1">
    <oc r="A28">
      <v>3554</v>
    </oc>
    <nc r="A28">
      <v>3527</v>
    </nc>
  </rcc>
  <rcc rId="13138" sId="1">
    <oc r="A905">
      <v>3555</v>
    </oc>
    <nc r="A905">
      <v>3528</v>
    </nc>
  </rcc>
  <rcc rId="13139" sId="1">
    <oc r="A1924">
      <v>3556</v>
    </oc>
    <nc r="A1924">
      <v>3529</v>
    </nc>
  </rcc>
  <rcc rId="13140" sId="1">
    <oc r="A2049">
      <v>3557</v>
    </oc>
    <nc r="A2049">
      <v>3530</v>
    </nc>
  </rcc>
  <rcc rId="13141" sId="1">
    <oc r="A2954">
      <v>3558</v>
    </oc>
    <nc r="A2954">
      <v>3531</v>
    </nc>
  </rcc>
  <rcc rId="13142" sId="1">
    <oc r="A2340">
      <v>3559</v>
    </oc>
    <nc r="A2340">
      <v>3532</v>
    </nc>
  </rcc>
  <rcc rId="13143" sId="1">
    <oc r="A1054">
      <v>3560</v>
    </oc>
    <nc r="A1054">
      <v>3533</v>
    </nc>
  </rcc>
  <rcc rId="13144" sId="1">
    <oc r="A3563">
      <v>3561</v>
    </oc>
    <nc r="A3563">
      <v>3534</v>
    </nc>
  </rcc>
  <rcc rId="13145" sId="1">
    <oc r="A966">
      <v>3562</v>
    </oc>
    <nc r="A966">
      <v>3535</v>
    </nc>
  </rcc>
  <rcc rId="13146" sId="1">
    <oc r="A1779">
      <v>3563</v>
    </oc>
    <nc r="A1779">
      <v>3536</v>
    </nc>
  </rcc>
  <rcc rId="13147" sId="1">
    <oc r="A1798">
      <v>3564</v>
    </oc>
    <nc r="A1798">
      <v>3537</v>
    </nc>
  </rcc>
  <rcc rId="13148" sId="1">
    <oc r="A3230">
      <v>3565</v>
    </oc>
    <nc r="A3230">
      <v>3538</v>
    </nc>
  </rcc>
  <rcc rId="13149" sId="1">
    <oc r="A2896">
      <v>3566</v>
    </oc>
    <nc r="A2896">
      <v>3539</v>
    </nc>
  </rcc>
  <rcc rId="13150" sId="1">
    <oc r="A3507">
      <v>3567</v>
    </oc>
    <nc r="A3507">
      <v>3540</v>
    </nc>
  </rcc>
  <rcc rId="13151" sId="1">
    <oc r="A3216">
      <v>3568</v>
    </oc>
    <nc r="A3216">
      <v>3541</v>
    </nc>
  </rcc>
  <rcc rId="13152" sId="1">
    <oc r="A1733">
      <v>3569</v>
    </oc>
    <nc r="A1733">
      <v>3542</v>
    </nc>
  </rcc>
  <rcc rId="13153" sId="1">
    <oc r="A2109">
      <v>3570</v>
    </oc>
    <nc r="A2109">
      <v>3543</v>
    </nc>
  </rcc>
  <rcc rId="13154" sId="1">
    <oc r="A140">
      <v>3571</v>
    </oc>
    <nc r="A140">
      <v>3544</v>
    </nc>
  </rcc>
  <rcc rId="13155" sId="1">
    <oc r="A2120">
      <v>3572</v>
    </oc>
    <nc r="A2120">
      <v>3545</v>
    </nc>
  </rcc>
  <rcc rId="13156" sId="1">
    <oc r="A640">
      <v>3573</v>
    </oc>
    <nc r="A640">
      <v>3546</v>
    </nc>
  </rcc>
  <rcc rId="13157" sId="1">
    <oc r="A641">
      <v>3574</v>
    </oc>
    <nc r="A641">
      <v>3547</v>
    </nc>
  </rcc>
  <rcc rId="13158" sId="1">
    <oc r="A1429">
      <v>3575</v>
    </oc>
    <nc r="A1429">
      <v>3548</v>
    </nc>
  </rcc>
  <rcc rId="13159" sId="1">
    <oc r="A1430">
      <v>3576</v>
    </oc>
    <nc r="A1430">
      <v>3549</v>
    </nc>
  </rcc>
  <rcc rId="13160" sId="1">
    <oc r="A480">
      <v>3577</v>
    </oc>
    <nc r="A480">
      <v>3550</v>
    </nc>
  </rcc>
  <rcc rId="13161" sId="1">
    <oc r="A3263">
      <v>3578</v>
    </oc>
    <nc r="A3263">
      <v>3551</v>
    </nc>
  </rcc>
  <rcc rId="13162" sId="1">
    <oc r="A3264">
      <v>3579</v>
    </oc>
    <nc r="A3264">
      <v>3552</v>
    </nc>
  </rcc>
  <rcc rId="13163" sId="1">
    <oc r="A3265">
      <v>3580</v>
    </oc>
    <nc r="A3265">
      <v>3553</v>
    </nc>
  </rcc>
  <rcc rId="13164" sId="1">
    <oc r="A3276">
      <v>3581</v>
    </oc>
    <nc r="A3276">
      <v>3554</v>
    </nc>
  </rcc>
  <rcc rId="13165" sId="1">
    <oc r="A3277">
      <v>3582</v>
    </oc>
    <nc r="A3277">
      <v>3555</v>
    </nc>
  </rcc>
  <rcc rId="13166" sId="1">
    <oc r="A682">
      <v>3583</v>
    </oc>
    <nc r="A682">
      <v>3556</v>
    </nc>
  </rcc>
  <rcc rId="13167" sId="1">
    <oc r="A1524">
      <v>3584</v>
    </oc>
    <nc r="A1524">
      <v>3557</v>
    </nc>
  </rcc>
  <rcc rId="13168" sId="1">
    <oc r="A722">
      <v>3585</v>
    </oc>
    <nc r="A722">
      <v>3558</v>
    </nc>
  </rcc>
  <rcc rId="13169" sId="1">
    <oc r="A734">
      <v>3586</v>
    </oc>
    <nc r="A734">
      <v>3559</v>
    </nc>
  </rcc>
  <rcc rId="13170" sId="1">
    <oc r="A777">
      <v>3587</v>
    </oc>
    <nc r="A777">
      <v>3560</v>
    </nc>
  </rcc>
  <rcc rId="13171" sId="1">
    <oc r="A58">
      <v>3588</v>
    </oc>
    <nc r="A58">
      <v>3561</v>
    </nc>
  </rcc>
  <rcc rId="13172" sId="1">
    <oc r="A89">
      <v>3589</v>
    </oc>
    <nc r="A89">
      <v>3562</v>
    </nc>
  </rcc>
  <rcc rId="13173" sId="1">
    <oc r="A3555">
      <v>3590</v>
    </oc>
    <nc r="A3555">
      <v>3563</v>
    </nc>
  </rcc>
  <rcc rId="13174" sId="1">
    <oc r="A394">
      <v>3591</v>
    </oc>
    <nc r="A394">
      <v>3564</v>
    </nc>
  </rcc>
  <rcc rId="13175" sId="1">
    <oc r="A1963">
      <v>3592</v>
    </oc>
    <nc r="A1963">
      <v>3565</v>
    </nc>
  </rcc>
  <rcc rId="13176" sId="1">
    <oc r="A2292">
      <v>3593</v>
    </oc>
    <nc r="A2292">
      <v>3566</v>
    </nc>
  </rcc>
  <rcc rId="13177" sId="1">
    <oc r="A307">
      <v>3594</v>
    </oc>
    <nc r="A307">
      <v>3567</v>
    </nc>
  </rcc>
  <rcc rId="13178" sId="1">
    <oc r="A1634">
      <v>3595</v>
    </oc>
    <nc r="A1634">
      <v>3568</v>
    </nc>
  </rcc>
  <rcc rId="13179" sId="1">
    <oc r="A1635">
      <v>3596</v>
    </oc>
    <nc r="A1635">
      <v>3569</v>
    </nc>
  </rcc>
  <rcc rId="13180" sId="1">
    <oc r="A1652">
      <v>3597</v>
    </oc>
    <nc r="A1652">
      <v>3570</v>
    </nc>
  </rcc>
  <rcc rId="13181" sId="1">
    <oc r="A2167">
      <v>3598</v>
    </oc>
    <nc r="A2167">
      <v>3571</v>
    </nc>
  </rcc>
  <rcc rId="13182" sId="1">
    <oc r="A2168">
      <v>3599</v>
    </oc>
    <nc r="A2168">
      <v>3572</v>
    </nc>
  </rcc>
  <rcc rId="13183" sId="1">
    <oc r="A3168">
      <v>3600</v>
    </oc>
    <nc r="A3168">
      <v>3573</v>
    </nc>
  </rcc>
  <rcc rId="13184" sId="1">
    <oc r="A3018">
      <v>3601</v>
    </oc>
    <nc r="A3018">
      <v>3574</v>
    </nc>
  </rcc>
  <rcc rId="13185" sId="1">
    <oc r="A3021">
      <v>3602</v>
    </oc>
    <nc r="A3021">
      <v>3575</v>
    </nc>
  </rcc>
  <rcc rId="13186" sId="1">
    <oc r="A701">
      <v>3603</v>
    </oc>
    <nc r="A701">
      <v>3576</v>
    </nc>
  </rcc>
  <rcc rId="13187" sId="1">
    <oc r="A3185">
      <v>3604</v>
    </oc>
    <nc r="A3185">
      <v>3577</v>
    </nc>
  </rcc>
  <rcc rId="13188" sId="1">
    <oc r="A3466">
      <v>3605</v>
    </oc>
    <nc r="A3466">
      <v>3578</v>
    </nc>
  </rcc>
  <rcc rId="13189" sId="1">
    <oc r="A415">
      <v>3606</v>
    </oc>
    <nc r="A415">
      <v>3579</v>
    </nc>
  </rcc>
  <rcc rId="13190" sId="1">
    <oc r="A424">
      <v>3607</v>
    </oc>
    <nc r="A424">
      <v>3580</v>
    </nc>
  </rcc>
  <rcc rId="13191" sId="1">
    <oc r="A425">
      <v>3608</v>
    </oc>
    <nc r="A425">
      <v>3581</v>
    </nc>
  </rcc>
  <rcc rId="13192" sId="1">
    <oc r="A426">
      <v>3609</v>
    </oc>
    <nc r="A426">
      <v>3582</v>
    </nc>
  </rcc>
  <rcc rId="13193" sId="1">
    <oc r="A2694">
      <v>3610</v>
    </oc>
    <nc r="A2694">
      <v>3583</v>
    </nc>
  </rcc>
  <rcc rId="13194" sId="1">
    <oc r="A1237">
      <v>3611</v>
    </oc>
    <nc r="A1237">
      <v>3584</v>
    </nc>
  </rcc>
  <rcc rId="13195" sId="1">
    <oc r="A2687">
      <v>3612</v>
    </oc>
    <nc r="A2687">
      <v>3585</v>
    </nc>
  </rcc>
  <rcc rId="13196" sId="1">
    <oc r="A225">
      <v>3613</v>
    </oc>
    <nc r="A225">
      <v>3586</v>
    </nc>
  </rcc>
  <rcc rId="13197" sId="1">
    <oc r="A485">
      <v>3614</v>
    </oc>
    <nc r="A485">
      <v>3587</v>
    </nc>
  </rcc>
  <rcc rId="13198" sId="1">
    <oc r="A1765">
      <v>3615</v>
    </oc>
    <nc r="A1765">
      <v>3588</v>
    </nc>
  </rcc>
  <rcc rId="13199" sId="1">
    <oc r="A1155">
      <v>3616</v>
    </oc>
    <nc r="A1155">
      <v>3589</v>
    </nc>
  </rcc>
  <rcc rId="13200" sId="1">
    <oc r="A3559">
      <v>3617</v>
    </oc>
    <nc r="A3559">
      <v>3590</v>
    </nc>
  </rcc>
  <rcc rId="13201" sId="1">
    <oc r="A3488">
      <v>3618</v>
    </oc>
    <nc r="A3488">
      <v>3591</v>
    </nc>
  </rcc>
  <rcc rId="13202" sId="1">
    <oc r="A356">
      <v>3619</v>
    </oc>
    <nc r="A356">
      <v>3592</v>
    </nc>
  </rcc>
  <rcc rId="13203" sId="1">
    <oc r="A2473">
      <v>3620</v>
    </oc>
    <nc r="A2473">
      <v>3593</v>
    </nc>
  </rcc>
  <rcc rId="13204" sId="1">
    <oc r="A1563">
      <v>3621</v>
    </oc>
    <nc r="A1563">
      <v>3594</v>
    </nc>
  </rcc>
  <rcc rId="13205" sId="1">
    <oc r="A1564">
      <v>3622</v>
    </oc>
    <nc r="A1564">
      <v>3595</v>
    </nc>
  </rcc>
  <rcc rId="13206" sId="1">
    <oc r="A1565">
      <v>3623</v>
    </oc>
    <nc r="A1565">
      <v>3596</v>
    </nc>
  </rcc>
  <rcc rId="13207" sId="1">
    <oc r="A1566">
      <v>3624</v>
    </oc>
    <nc r="A1566">
      <v>3597</v>
    </nc>
  </rcc>
  <rcc rId="13208" sId="1">
    <oc r="A1581">
      <v>3625</v>
    </oc>
    <nc r="A1581">
      <v>3598</v>
    </nc>
  </rcc>
  <rcc rId="13209" sId="1">
    <oc r="A1764">
      <v>3626</v>
    </oc>
    <nc r="A1764">
      <v>3599</v>
    </nc>
  </rcc>
  <rcc rId="13210" sId="1">
    <oc r="A520">
      <v>3627</v>
    </oc>
    <nc r="A520">
      <v>3600</v>
    </nc>
  </rcc>
  <rcc rId="13211" sId="1">
    <oc r="A928">
      <v>3628</v>
    </oc>
    <nc r="A928">
      <v>3601</v>
    </nc>
  </rcc>
  <rcc rId="13212" sId="1">
    <oc r="A1323">
      <v>3629</v>
    </oc>
    <nc r="A1323">
      <v>3602</v>
    </nc>
  </rcc>
  <rcc rId="13213" sId="1">
    <oc r="A1325">
      <v>3630</v>
    </oc>
    <nc r="A1325">
      <v>3603</v>
    </nc>
  </rcc>
  <rcc rId="13214" sId="1">
    <oc r="A1663">
      <v>3631</v>
    </oc>
    <nc r="A1663">
      <v>3604</v>
    </nc>
  </rcc>
  <rcc rId="13215" sId="1">
    <oc r="A2773">
      <v>3632</v>
    </oc>
    <nc r="A2773">
      <v>3605</v>
    </nc>
  </rcc>
  <rcc rId="13216" sId="1">
    <oc r="A2918">
      <v>3633</v>
    </oc>
    <nc r="A2918">
      <v>3606</v>
    </nc>
  </rcc>
  <rcc rId="13217" sId="1">
    <oc r="A2919">
      <v>3634</v>
    </oc>
    <nc r="A2919">
      <v>3607</v>
    </nc>
  </rcc>
  <rcc rId="13218" sId="1">
    <oc r="A3075">
      <v>3635</v>
    </oc>
    <nc r="A3075">
      <v>3608</v>
    </nc>
  </rcc>
  <rcc rId="13219" sId="1">
    <oc r="A3171">
      <v>3636</v>
    </oc>
    <nc r="A3171">
      <v>3609</v>
    </nc>
  </rcc>
  <rcc rId="13220" sId="1">
    <oc r="A3029">
      <v>3637</v>
    </oc>
    <nc r="A3029">
      <v>3610</v>
    </nc>
  </rcc>
  <rcc rId="13221" sId="1">
    <oc r="A732">
      <v>3638</v>
    </oc>
    <nc r="A732">
      <v>3611</v>
    </nc>
  </rcc>
  <rcc rId="13222" sId="1">
    <oc r="A864">
      <v>3639</v>
    </oc>
    <nc r="A864">
      <v>3612</v>
    </nc>
  </rcc>
  <rcc rId="13223" sId="1">
    <oc r="A1123">
      <v>3640</v>
    </oc>
    <nc r="A1123">
      <v>3613</v>
    </nc>
  </rcc>
  <rcc rId="13224" sId="1">
    <oc r="A1416">
      <v>3641</v>
    </oc>
    <nc r="A1416">
      <v>3614</v>
    </nc>
  </rcc>
  <rcc rId="13225" sId="1">
    <oc r="A2969">
      <v>3642</v>
    </oc>
    <nc r="A2969">
      <v>3615</v>
    </nc>
  </rcc>
  <rcc rId="13226" sId="1">
    <oc r="A2989">
      <v>3643</v>
    </oc>
    <nc r="A2989">
      <v>3616</v>
    </nc>
  </rcc>
  <rcc rId="13227" sId="1">
    <oc r="A3022">
      <v>3644</v>
    </oc>
    <nc r="A3022">
      <v>3617</v>
    </nc>
  </rcc>
  <rcc rId="13228" sId="1">
    <oc r="A221">
      <v>3645</v>
    </oc>
    <nc r="A221">
      <v>3618</v>
    </nc>
  </rcc>
  <rcc rId="13229" sId="1">
    <oc r="A3491">
      <v>3646</v>
    </oc>
    <nc r="A3491">
      <v>3619</v>
    </nc>
  </rcc>
  <rcc rId="13230" sId="1">
    <oc r="A1650">
      <v>3647</v>
    </oc>
    <nc r="A1650">
      <v>3620</v>
    </nc>
  </rcc>
  <rcc rId="13231" sId="1">
    <oc r="A320">
      <v>3648</v>
    </oc>
    <nc r="A320">
      <v>3621</v>
    </nc>
  </rcc>
  <rcc rId="13232" sId="1">
    <oc r="A1994">
      <v>3649</v>
    </oc>
    <nc r="A1994">
      <v>3622</v>
    </nc>
  </rcc>
  <rcc rId="13233" sId="1">
    <oc r="A2762">
      <v>3650</v>
    </oc>
    <nc r="A2762">
      <v>3623</v>
    </nc>
  </rcc>
  <rcc rId="13234" sId="1">
    <oc r="A3427">
      <v>3651</v>
    </oc>
    <nc r="A3427">
      <v>3624</v>
    </nc>
  </rcc>
  <rcc rId="13235" sId="1">
    <oc r="A317">
      <v>3652</v>
    </oc>
    <nc r="A317">
      <v>3625</v>
    </nc>
  </rcc>
  <rcc rId="13236" sId="1">
    <oc r="A318">
      <v>3653</v>
    </oc>
    <nc r="A318">
      <v>3626</v>
    </nc>
  </rcc>
  <rcc rId="13237" sId="1">
    <oc r="A1055">
      <v>3654</v>
    </oc>
    <nc r="A1055">
      <v>3627</v>
    </nc>
  </rcc>
  <rcc rId="13238" sId="1">
    <oc r="A70">
      <v>3655</v>
    </oc>
    <nc r="A70">
      <v>3628</v>
    </nc>
  </rcc>
  <rcc rId="13239" sId="1">
    <oc r="A683">
      <v>3656</v>
    </oc>
    <nc r="A683">
      <v>3629</v>
    </nc>
  </rcc>
  <rcc rId="13240" sId="1">
    <oc r="A23">
      <v>3657</v>
    </oc>
    <nc r="A23">
      <v>3630</v>
    </nc>
  </rcc>
  <rcc rId="13241" sId="1">
    <oc r="A48">
      <v>3658</v>
    </oc>
    <nc r="A48">
      <v>3631</v>
    </nc>
  </rcc>
  <rcc rId="13242" sId="1">
    <oc r="A2831">
      <v>3659</v>
    </oc>
    <nc r="A2831">
      <v>3632</v>
    </nc>
  </rcc>
  <rcc rId="13243" sId="1">
    <oc r="A2833">
      <v>3660</v>
    </oc>
    <nc r="A2833">
      <v>3633</v>
    </nc>
  </rcc>
  <rcc rId="13244" sId="1">
    <oc r="A3337">
      <v>3661</v>
    </oc>
    <nc r="A3337">
      <v>3634</v>
    </nc>
  </rcc>
  <rcc rId="13245" sId="1">
    <oc r="A3070">
      <v>3662</v>
    </oc>
    <nc r="A3070">
      <v>3635</v>
    </nc>
  </rcc>
  <rcc rId="13246" sId="1">
    <oc r="A3071">
      <v>3663</v>
    </oc>
    <nc r="A3071">
      <v>3636</v>
    </nc>
  </rcc>
  <rcc rId="13247" sId="1">
    <oc r="A3169">
      <v>3664</v>
    </oc>
    <nc r="A3169">
      <v>3637</v>
    </nc>
  </rcc>
  <rcc rId="13248" sId="1">
    <oc r="A625">
      <v>3665</v>
    </oc>
    <nc r="A625">
      <v>3638</v>
    </nc>
  </rcc>
  <rcc rId="13249" sId="1">
    <oc r="A3242">
      <v>3666</v>
    </oc>
    <nc r="A3242">
      <v>3639</v>
    </nc>
  </rcc>
  <rcc rId="13250" sId="1">
    <oc r="A881">
      <v>3667</v>
    </oc>
    <nc r="A881">
      <v>3640</v>
    </nc>
  </rcc>
  <rcc rId="13251" sId="1">
    <oc r="A2384">
      <v>3668</v>
    </oc>
    <nc r="A2384">
      <v>3641</v>
    </nc>
  </rcc>
  <rcc rId="13252" sId="1">
    <oc r="A2649">
      <v>3669</v>
    </oc>
    <nc r="A2649">
      <v>3642</v>
    </nc>
  </rcc>
  <rcc rId="13253" sId="1">
    <oc r="A2650">
      <v>3670</v>
    </oc>
    <nc r="A2650">
      <v>3643</v>
    </nc>
  </rcc>
  <rcc rId="13254" sId="1">
    <oc r="A2651">
      <v>3671</v>
    </oc>
    <nc r="A2651">
      <v>3644</v>
    </nc>
  </rcc>
  <rcc rId="13255" sId="1">
    <oc r="A1700">
      <v>3672</v>
    </oc>
    <nc r="A1700">
      <v>3645</v>
    </nc>
  </rcc>
  <rcc rId="13256" sId="1">
    <oc r="A817">
      <v>3673</v>
    </oc>
    <nc r="A817">
      <v>3646</v>
    </nc>
  </rcc>
  <rcc rId="13257" sId="1">
    <oc r="A2877">
      <v>3674</v>
    </oc>
    <nc r="A2877">
      <v>3647</v>
    </nc>
  </rcc>
  <rcc rId="13258" sId="1">
    <oc r="A1768">
      <v>3675</v>
    </oc>
    <nc r="A1768">
      <v>3648</v>
    </nc>
  </rcc>
  <rcc rId="13259" sId="1">
    <oc r="A3238">
      <v>3676</v>
    </oc>
    <nc r="A3238">
      <v>3649</v>
    </nc>
  </rcc>
  <rcc rId="13260" sId="1">
    <oc r="A3239">
      <v>3677</v>
    </oc>
    <nc r="A3239">
      <v>3650</v>
    </nc>
  </rcc>
  <rcc rId="13261" sId="1">
    <oc r="A1784">
      <v>3678</v>
    </oc>
    <nc r="A1784">
      <v>3651</v>
    </nc>
  </rcc>
  <rcc rId="13262" sId="1">
    <oc r="A838">
      <v>3679</v>
    </oc>
    <nc r="A838">
      <v>3652</v>
    </nc>
  </rcc>
  <rcc rId="13263" sId="1">
    <oc r="A3655">
      <v>3680</v>
    </oc>
    <nc r="A3655">
      <v>3653</v>
    </nc>
  </rcc>
  <rcc rId="13264" sId="1">
    <oc r="A3656">
      <v>3681</v>
    </oc>
    <nc r="A3656">
      <v>3654</v>
    </nc>
  </rcc>
  <rcc rId="13265" sId="1">
    <oc r="A3657">
      <v>3682</v>
    </oc>
    <nc r="A3657">
      <v>3655</v>
    </nc>
  </rcc>
  <rcc rId="13266" sId="1">
    <oc r="A3658">
      <v>3683</v>
    </oc>
    <nc r="A3658">
      <v>3656</v>
    </nc>
  </rcc>
  <rcc rId="13267" sId="1">
    <oc r="A3659">
      <v>3684</v>
    </oc>
    <nc r="A3659">
      <v>3657</v>
    </nc>
  </rcc>
  <rcc rId="13268" sId="1">
    <oc r="A3660">
      <v>3685</v>
    </oc>
    <nc r="A3660">
      <v>3658</v>
    </nc>
  </rcc>
  <rcc rId="13269" sId="1">
    <oc r="A3661">
      <v>3686</v>
    </oc>
    <nc r="A3661">
      <v>3659</v>
    </nc>
  </rcc>
  <rcc rId="13270" sId="1">
    <oc r="A3662">
      <v>3687</v>
    </oc>
    <nc r="A3662">
      <v>3660</v>
    </nc>
  </rcc>
  <rcc rId="13271" sId="1">
    <oc r="A3663">
      <v>3688</v>
    </oc>
    <nc r="A3663">
      <v>3661</v>
    </nc>
  </rcc>
  <rcc rId="13272" sId="1">
    <oc r="A3664">
      <v>3689</v>
    </oc>
    <nc r="A3664">
      <v>3662</v>
    </nc>
  </rcc>
  <rcc rId="13273" sId="1">
    <oc r="A3665">
      <v>3690</v>
    </oc>
    <nc r="A3665">
      <v>3663</v>
    </nc>
  </rcc>
  <rcc rId="13274" sId="1">
    <oc r="A3666">
      <v>3691</v>
    </oc>
    <nc r="A3666">
      <v>3664</v>
    </nc>
  </rcc>
  <rcc rId="13275" sId="1">
    <oc r="A3667">
      <v>3692</v>
    </oc>
    <nc r="A3667">
      <v>3665</v>
    </nc>
  </rcc>
  <rcc rId="13276" sId="1">
    <oc r="A3668">
      <v>3693</v>
    </oc>
    <nc r="A3668">
      <v>3666</v>
    </nc>
  </rcc>
  <rcc rId="13277" sId="1">
    <oc r="A3669">
      <v>3694</v>
    </oc>
    <nc r="A3669">
      <v>3667</v>
    </nc>
  </rcc>
  <rcc rId="13278" sId="1">
    <oc r="A3670">
      <v>3695</v>
    </oc>
    <nc r="A3670">
      <v>3668</v>
    </nc>
  </rcc>
  <rcc rId="13279" sId="1">
    <oc r="A3671">
      <v>3696</v>
    </oc>
    <nc r="A3671">
      <v>3669</v>
    </nc>
  </rcc>
  <rcc rId="13280" sId="1">
    <oc r="A3672">
      <v>3697</v>
    </oc>
    <nc r="A3672">
      <v>3670</v>
    </nc>
  </rcc>
  <rcc rId="13281" sId="1">
    <oc r="A3673">
      <v>3698</v>
    </oc>
    <nc r="A3673">
      <v>3671</v>
    </nc>
  </rcc>
  <rcc rId="13282" sId="1">
    <oc r="A3674">
      <v>3699</v>
    </oc>
    <nc r="A3674">
      <v>3672</v>
    </nc>
  </rcc>
  <rcc rId="13283" sId="1">
    <oc r="A3675">
      <v>3700</v>
    </oc>
    <nc r="A3675">
      <v>3673</v>
    </nc>
  </rcc>
  <rcc rId="13284" sId="1">
    <oc r="A3676">
      <v>3701</v>
    </oc>
    <nc r="A3676">
      <v>3674</v>
    </nc>
  </rcc>
  <rcc rId="13285" sId="1">
    <oc r="A3677">
      <v>3702</v>
    </oc>
    <nc r="A3677">
      <v>3675</v>
    </nc>
  </rcc>
  <rcc rId="13286" sId="1">
    <oc r="A3678">
      <v>3703</v>
    </oc>
    <nc r="A3678">
      <v>3676</v>
    </nc>
  </rcc>
  <rcc rId="13287" sId="1">
    <oc r="A3679">
      <v>3704</v>
    </oc>
    <nc r="A3679">
      <v>3677</v>
    </nc>
  </rcc>
  <rcc rId="13288" sId="1">
    <oc r="A3680">
      <v>3705</v>
    </oc>
    <nc r="A3680">
      <v>3678</v>
    </nc>
  </rcc>
  <rcc rId="13289" sId="1">
    <oc r="A3681">
      <v>3706</v>
    </oc>
    <nc r="A3681">
      <v>3679</v>
    </nc>
  </rcc>
  <rcc rId="13290" sId="1">
    <oc r="A3682">
      <v>3707</v>
    </oc>
    <nc r="A3682">
      <v>3680</v>
    </nc>
  </rcc>
  <rcc rId="13291" sId="1">
    <oc r="A3683">
      <v>3708</v>
    </oc>
    <nc r="A3683">
      <v>3681</v>
    </nc>
  </rcc>
  <rcc rId="13292" sId="1">
    <oc r="A3684">
      <v>3709</v>
    </oc>
    <nc r="A3684">
      <v>3682</v>
    </nc>
  </rcc>
  <rcc rId="13293" sId="1">
    <oc r="A3685">
      <v>3710</v>
    </oc>
    <nc r="A3685">
      <v>3683</v>
    </nc>
  </rcc>
  <rcc rId="13294" sId="1">
    <oc r="A3686">
      <v>3711</v>
    </oc>
    <nc r="A3686">
      <v>3684</v>
    </nc>
  </rcc>
  <rcc rId="13295" sId="1">
    <oc r="A3687">
      <v>3712</v>
    </oc>
    <nc r="A3687">
      <v>3685</v>
    </nc>
  </rcc>
  <rcc rId="13296" sId="1">
    <oc r="A3688">
      <v>3713</v>
    </oc>
    <nc r="A3688">
      <v>3686</v>
    </nc>
  </rcc>
  <rcc rId="13297" sId="1">
    <oc r="A3689">
      <v>3714</v>
    </oc>
    <nc r="A3689">
      <v>3687</v>
    </nc>
  </rcc>
  <rcc rId="13298" sId="1">
    <oc r="A3690">
      <v>3715</v>
    </oc>
    <nc r="A3690">
      <v>3688</v>
    </nc>
  </rcc>
  <rcc rId="13299" sId="1">
    <oc r="A3691">
      <v>3716</v>
    </oc>
    <nc r="A3691">
      <v>3689</v>
    </nc>
  </rcc>
  <rcc rId="13300" sId="1">
    <oc r="A3692">
      <v>3717</v>
    </oc>
    <nc r="A3692">
      <v>3690</v>
    </nc>
  </rcc>
  <rcc rId="13301" sId="1">
    <oc r="A3693">
      <v>3718</v>
    </oc>
    <nc r="A3693">
      <v>3691</v>
    </nc>
  </rcc>
  <rcc rId="13302" sId="1">
    <oc r="A3694">
      <v>3719</v>
    </oc>
    <nc r="A3694">
      <v>3692</v>
    </nc>
  </rcc>
  <rcc rId="13303" sId="1">
    <oc r="A3695">
      <v>3720</v>
    </oc>
    <nc r="A3695">
      <v>3693</v>
    </nc>
  </rcc>
  <rcc rId="13304" sId="1">
    <oc r="A3696">
      <v>3721</v>
    </oc>
    <nc r="A3696">
      <v>3694</v>
    </nc>
  </rcc>
  <rcc rId="13305" sId="1">
    <oc r="A3697">
      <v>3722</v>
    </oc>
    <nc r="A3697">
      <v>3695</v>
    </nc>
  </rcc>
  <rcc rId="13306" sId="1">
    <oc r="A3698">
      <v>3723</v>
    </oc>
    <nc r="A3698">
      <v>3696</v>
    </nc>
  </rcc>
  <rcc rId="13307" sId="1">
    <oc r="A3699">
      <v>3724</v>
    </oc>
    <nc r="A3699">
      <v>3697</v>
    </nc>
  </rcc>
  <rcc rId="13308" sId="1">
    <oc r="A3700">
      <v>3725</v>
    </oc>
    <nc r="A3700">
      <v>3698</v>
    </nc>
  </rcc>
  <rcc rId="13309" sId="1">
    <oc r="A3701">
      <v>3726</v>
    </oc>
    <nc r="A3701">
      <v>3699</v>
    </nc>
  </rcc>
  <rcc rId="13310" sId="1">
    <oc r="A3702">
      <v>3727</v>
    </oc>
    <nc r="A3702">
      <v>3700</v>
    </nc>
  </rcc>
  <rcc rId="13311" sId="1">
    <oc r="A3703">
      <v>3728</v>
    </oc>
    <nc r="A3703">
      <v>3701</v>
    </nc>
  </rcc>
  <rcc rId="13312" sId="1">
    <oc r="A3704">
      <v>3729</v>
    </oc>
    <nc r="A3704">
      <v>3702</v>
    </nc>
  </rcc>
  <rcc rId="13313" sId="1">
    <oc r="A3705">
      <v>3730</v>
    </oc>
    <nc r="A3705">
      <v>3703</v>
    </nc>
  </rcc>
  <rcc rId="13314" sId="1">
    <oc r="A3706">
      <v>3731</v>
    </oc>
    <nc r="A3706">
      <v>3704</v>
    </nc>
  </rcc>
  <rcc rId="13315" sId="1">
    <oc r="A3707">
      <v>3732</v>
    </oc>
    <nc r="A3707">
      <v>3705</v>
    </nc>
  </rcc>
  <rcc rId="13316" sId="1">
    <oc r="A3708">
      <v>3733</v>
    </oc>
    <nc r="A3708">
      <v>3706</v>
    </nc>
  </rcc>
  <rcc rId="13317" sId="1">
    <oc r="A3709">
      <v>3734</v>
    </oc>
    <nc r="A3709">
      <v>3707</v>
    </nc>
  </rcc>
  <rcc rId="13318" sId="1">
    <oc r="A3710">
      <v>3735</v>
    </oc>
    <nc r="A3710">
      <v>3708</v>
    </nc>
  </rcc>
  <rcc rId="13319" sId="1">
    <oc r="A3711">
      <v>3736</v>
    </oc>
    <nc r="A3711">
      <v>3709</v>
    </nc>
  </rcc>
  <rcc rId="13320" sId="1">
    <oc r="A3712">
      <v>3737</v>
    </oc>
    <nc r="A3712">
      <v>3710</v>
    </nc>
  </rcc>
  <rcc rId="13321" sId="1">
    <oc r="A3713">
      <v>3738</v>
    </oc>
    <nc r="A3713">
      <v>3711</v>
    </nc>
  </rcc>
  <rcc rId="13322" sId="1">
    <oc r="A3714">
      <v>3739</v>
    </oc>
    <nc r="A3714">
      <v>3712</v>
    </nc>
  </rcc>
  <rcc rId="13323" sId="1">
    <oc r="A3715">
      <v>3740</v>
    </oc>
    <nc r="A3715">
      <v>3713</v>
    </nc>
  </rcc>
  <rcc rId="13324" sId="1">
    <oc r="A3716">
      <v>3741</v>
    </oc>
    <nc r="A3716">
      <v>3714</v>
    </nc>
  </rcc>
  <rcc rId="13325" sId="1">
    <oc r="A3717">
      <v>3742</v>
    </oc>
    <nc r="A3717">
      <v>3715</v>
    </nc>
  </rcc>
  <rcc rId="13326" sId="1">
    <oc r="A3718">
      <v>3743</v>
    </oc>
    <nc r="A3718">
      <v>3716</v>
    </nc>
  </rcc>
  <rcc rId="13327" sId="1">
    <oc r="A3719">
      <v>3744</v>
    </oc>
    <nc r="A3719">
      <v>3717</v>
    </nc>
  </rcc>
  <rcc rId="13328" sId="1">
    <oc r="A3720">
      <v>3745</v>
    </oc>
    <nc r="A3720">
      <v>3718</v>
    </nc>
  </rcc>
  <rcc rId="13329" sId="1">
    <oc r="A3721">
      <v>3746</v>
    </oc>
    <nc r="A3721">
      <v>3719</v>
    </nc>
  </rcc>
  <rcc rId="13330" sId="1">
    <oc r="A3722">
      <v>3747</v>
    </oc>
    <nc r="A3722">
      <v>3720</v>
    </nc>
  </rcc>
  <rcc rId="13331" sId="1">
    <oc r="A3723">
      <v>3748</v>
    </oc>
    <nc r="A3723">
      <v>3721</v>
    </nc>
  </rcc>
  <rcc rId="13332" sId="1">
    <oc r="A3724">
      <v>3749</v>
    </oc>
    <nc r="A3724">
      <v>3722</v>
    </nc>
  </rcc>
  <rcc rId="13333" sId="1">
    <oc r="A3725">
      <v>3750</v>
    </oc>
    <nc r="A3725">
      <v>3723</v>
    </nc>
  </rcc>
  <rcc rId="13334" sId="1">
    <oc r="A3726">
      <v>3751</v>
    </oc>
    <nc r="A3726">
      <v>3724</v>
    </nc>
  </rcc>
  <rcc rId="13335" sId="1">
    <oc r="A3727">
      <v>3752</v>
    </oc>
    <nc r="A3727">
      <v>3725</v>
    </nc>
  </rcc>
  <rcc rId="13336" sId="1">
    <oc r="A3728">
      <v>3753</v>
    </oc>
    <nc r="A3728">
      <v>3726</v>
    </nc>
  </rcc>
  <rcc rId="13337" sId="1">
    <oc r="A3729">
      <v>3754</v>
    </oc>
    <nc r="A3729">
      <v>3727</v>
    </nc>
  </rcc>
  <rcc rId="13338" sId="1">
    <oc r="A3730">
      <v>3755</v>
    </oc>
    <nc r="A3730">
      <v>3728</v>
    </nc>
  </rcc>
  <rcc rId="13339" sId="1">
    <oc r="A3731">
      <v>3756</v>
    </oc>
    <nc r="A3731">
      <v>3729</v>
    </nc>
  </rcc>
  <rcc rId="13340" sId="1">
    <oc r="A3732">
      <v>3757</v>
    </oc>
    <nc r="A3732">
      <v>3730</v>
    </nc>
  </rcc>
  <rcc rId="13341" sId="1">
    <oc r="A3733">
      <v>3758</v>
    </oc>
    <nc r="A3733">
      <v>3731</v>
    </nc>
  </rcc>
  <rcc rId="13342" sId="1">
    <oc r="A3734">
      <v>3759</v>
    </oc>
    <nc r="A3734">
      <v>3732</v>
    </nc>
  </rcc>
  <rcc rId="13343" sId="1">
    <oc r="A3735">
      <v>3760</v>
    </oc>
    <nc r="A3735">
      <v>3733</v>
    </nc>
  </rcc>
  <rcc rId="13344" sId="1">
    <oc r="A3736">
      <v>3761</v>
    </oc>
    <nc r="A3736">
      <v>3734</v>
    </nc>
  </rcc>
  <rcc rId="13345" sId="1">
    <oc r="A3737">
      <v>3763</v>
    </oc>
    <nc r="A3737">
      <v>3735</v>
    </nc>
  </rcc>
  <rcc rId="13346" sId="1">
    <oc r="A3738">
      <v>3764</v>
    </oc>
    <nc r="A3738">
      <v>3736</v>
    </nc>
  </rcc>
  <rcc rId="13347" sId="1">
    <oc r="A3739">
      <v>3765</v>
    </oc>
    <nc r="A3739">
      <v>3737</v>
    </nc>
  </rcc>
  <rcc rId="13348" sId="1">
    <oc r="A3740">
      <v>3766</v>
    </oc>
    <nc r="A3740">
      <v>3738</v>
    </nc>
  </rcc>
  <rcc rId="13349" sId="1">
    <oc r="A3741">
      <v>3767</v>
    </oc>
    <nc r="A3741">
      <v>3739</v>
    </nc>
  </rcc>
  <rcc rId="13350" sId="1">
    <oc r="A3742">
      <v>3768</v>
    </oc>
    <nc r="A3742">
      <v>3740</v>
    </nc>
  </rcc>
  <rcc rId="13351" sId="1">
    <oc r="A3743">
      <v>3769</v>
    </oc>
    <nc r="A3743">
      <v>3741</v>
    </nc>
  </rcc>
  <rcc rId="13352" sId="1">
    <oc r="A3744">
      <v>3770</v>
    </oc>
    <nc r="A3744">
      <v>3742</v>
    </nc>
  </rcc>
  <rcc rId="13353" sId="1">
    <oc r="A3745">
      <v>3771</v>
    </oc>
    <nc r="A3745">
      <v>3743</v>
    </nc>
  </rcc>
  <rcc rId="13354" sId="1">
    <oc r="A3746">
      <v>3772</v>
    </oc>
    <nc r="A3746">
      <v>3744</v>
    </nc>
  </rcc>
  <rcc rId="13355" sId="1">
    <oc r="A3747">
      <v>3773</v>
    </oc>
    <nc r="A3747">
      <v>3745</v>
    </nc>
  </rcc>
  <rcc rId="13356" sId="1">
    <oc r="A3748">
      <v>3774</v>
    </oc>
    <nc r="A3748">
      <v>3746</v>
    </nc>
  </rcc>
  <rcc rId="13357" sId="1">
    <oc r="A3749">
      <v>3775</v>
    </oc>
    <nc r="A3749">
      <v>3747</v>
    </nc>
  </rcc>
  <rcc rId="13358" sId="1">
    <oc r="A3750">
      <v>3776</v>
    </oc>
    <nc r="A3750">
      <v>3748</v>
    </nc>
  </rcc>
  <rcc rId="13359" sId="1">
    <oc r="A3751">
      <v>3777</v>
    </oc>
    <nc r="A3751">
      <v>3749</v>
    </nc>
  </rcc>
  <rcc rId="13360" sId="1">
    <oc r="A3752">
      <v>3778</v>
    </oc>
    <nc r="A3752">
      <v>3750</v>
    </nc>
  </rcc>
  <rcc rId="13361" sId="1">
    <oc r="A3753">
      <v>3779</v>
    </oc>
    <nc r="A3753">
      <v>3751</v>
    </nc>
  </rcc>
  <rcc rId="13362" sId="1">
    <oc r="A3754">
      <v>3780</v>
    </oc>
    <nc r="A3754">
      <v>3752</v>
    </nc>
  </rcc>
  <rcc rId="13363" sId="1">
    <oc r="A3755">
      <v>3781</v>
    </oc>
    <nc r="A3755">
      <v>3753</v>
    </nc>
  </rcc>
  <rcc rId="13364" sId="1">
    <oc r="A3756">
      <v>3782</v>
    </oc>
    <nc r="A3756">
      <v>3754</v>
    </nc>
  </rcc>
  <rcc rId="13365" sId="1">
    <oc r="A3757">
      <v>3783</v>
    </oc>
    <nc r="A3757">
      <v>3755</v>
    </nc>
  </rcc>
  <rcc rId="13366" sId="1">
    <oc r="A3758">
      <v>3784</v>
    </oc>
    <nc r="A3758">
      <v>3756</v>
    </nc>
  </rcc>
  <rcc rId="13367" sId="1">
    <oc r="A3759">
      <v>3785</v>
    </oc>
    <nc r="A3759">
      <v>3757</v>
    </nc>
  </rcc>
  <rcc rId="13368" sId="1">
    <oc r="A3760">
      <v>3786</v>
    </oc>
    <nc r="A3760">
      <v>3758</v>
    </nc>
  </rcc>
  <rcc rId="13369" sId="1">
    <oc r="A3761">
      <v>3787</v>
    </oc>
    <nc r="A3761">
      <v>3759</v>
    </nc>
  </rcc>
  <rcc rId="13370" sId="1">
    <oc r="A3762">
      <v>3788</v>
    </oc>
    <nc r="A3762">
      <v>3760</v>
    </nc>
  </rcc>
  <rcc rId="13371" sId="1">
    <oc r="A3763">
      <v>3789</v>
    </oc>
    <nc r="A3763">
      <v>3761</v>
    </nc>
  </rcc>
  <rcc rId="13372" sId="1">
    <oc r="A3764">
      <v>3790</v>
    </oc>
    <nc r="A3764">
      <v>3762</v>
    </nc>
  </rcc>
  <rcc rId="13373" sId="1">
    <oc r="A3765">
      <v>3791</v>
    </oc>
    <nc r="A3765">
      <v>3763</v>
    </nc>
  </rcc>
  <rcc rId="13374" sId="1">
    <oc r="A3766">
      <v>3792</v>
    </oc>
    <nc r="A3766">
      <v>3764</v>
    </nc>
  </rcc>
  <rcc rId="13375" sId="1">
    <oc r="A3767">
      <v>3793</v>
    </oc>
    <nc r="A3767">
      <v>3765</v>
    </nc>
  </rcc>
  <rcc rId="13376" sId="1">
    <oc r="A3768">
      <v>3794</v>
    </oc>
    <nc r="A3768">
      <v>3766</v>
    </nc>
  </rcc>
  <rcc rId="13377" sId="1">
    <oc r="A3769">
      <v>3795</v>
    </oc>
    <nc r="A3769">
      <v>3767</v>
    </nc>
  </rcc>
  <rcc rId="13378" sId="1">
    <oc r="A3770">
      <v>3796</v>
    </oc>
    <nc r="A3770">
      <v>3768</v>
    </nc>
  </rcc>
  <rcc rId="13379" sId="1">
    <oc r="A3771">
      <v>3797</v>
    </oc>
    <nc r="A3771">
      <v>3769</v>
    </nc>
  </rcc>
  <rcc rId="13380" sId="1">
    <oc r="A3772">
      <v>3798</v>
    </oc>
    <nc r="A3772">
      <v>3770</v>
    </nc>
  </rcc>
  <rcc rId="13381" sId="1">
    <oc r="A3773">
      <v>3799</v>
    </oc>
    <nc r="A3773">
      <v>3771</v>
    </nc>
  </rcc>
  <rcc rId="13382" sId="1">
    <oc r="A3774">
      <v>3800</v>
    </oc>
    <nc r="A3774">
      <v>3772</v>
    </nc>
  </rcc>
  <rcc rId="13383" sId="1">
    <oc r="A3775">
      <v>3801</v>
    </oc>
    <nc r="A3775">
      <v>3773</v>
    </nc>
  </rcc>
  <rcc rId="13384" sId="1">
    <oc r="A3776">
      <v>3803</v>
    </oc>
    <nc r="A3776">
      <v>3774</v>
    </nc>
  </rcc>
  <rcc rId="13385" sId="1">
    <oc r="A3777">
      <v>3804</v>
    </oc>
    <nc r="A3777">
      <v>3775</v>
    </nc>
  </rcc>
  <rcc rId="13386" sId="1">
    <oc r="A3778">
      <v>3805</v>
    </oc>
    <nc r="A3778">
      <v>3776</v>
    </nc>
  </rcc>
  <rcc rId="13387" sId="1">
    <oc r="A3779">
      <v>3806</v>
    </oc>
    <nc r="A3779">
      <v>3777</v>
    </nc>
  </rcc>
  <rcc rId="13388" sId="1">
    <oc r="A3780">
      <v>3807</v>
    </oc>
    <nc r="A3780">
      <v>3778</v>
    </nc>
  </rcc>
  <rcc rId="13389" sId="1">
    <oc r="A3781">
      <v>3808</v>
    </oc>
    <nc r="A3781">
      <v>3779</v>
    </nc>
  </rcc>
  <rcc rId="13390" sId="1">
    <oc r="A3782">
      <v>3809</v>
    </oc>
    <nc r="A3782">
      <v>3780</v>
    </nc>
  </rcc>
  <rcc rId="13391" sId="1">
    <oc r="A3783">
      <v>3810</v>
    </oc>
    <nc r="A3783">
      <v>3781</v>
    </nc>
  </rcc>
  <rcc rId="13392" sId="1">
    <oc r="A3784">
      <v>3811</v>
    </oc>
    <nc r="A3784">
      <v>3782</v>
    </nc>
  </rcc>
  <rcc rId="13393" sId="1">
    <oc r="A3785">
      <v>3812</v>
    </oc>
    <nc r="A3785">
      <v>3783</v>
    </nc>
  </rcc>
  <rcv guid="{50B54149-80EA-4FCF-AAB0-0C603582B0B9}" action="delete"/>
  <rdn rId="0" localSheetId="1" customView="1" name="Z_50B54149_80EA_4FCF_AAB0_0C603582B0B9_.wvu.PrintArea" hidden="1" oldHidden="1">
    <formula>Аркуш1!$A$1:$AI$3785</formula>
    <oldFormula>Аркуш1!$A$1:$AI$3785</oldFormula>
  </rdn>
  <rdn rId="0" localSheetId="1" customView="1" name="Z_50B54149_80EA_4FCF_AAB0_0C603582B0B9_.wvu.Cols" hidden="1" oldHidden="1">
    <formula>Аркуш1!$C:$C,Аркуш1!$F:$I,Аркуш1!$M:$M,Аркуш1!$Y:$AI</formula>
    <oldFormula>Аркуш1!$C:$C,Аркуш1!$F:$I,Аркуш1!$M:$M,Аркуш1!$Y:$AI</oldFormula>
  </rdn>
  <rdn rId="0" localSheetId="1" customView="1" name="Z_50B54149_80EA_4FCF_AAB0_0C603582B0B9_.wvu.FilterData" hidden="1" oldHidden="1">
    <formula>Аркуш1!$A$2:$AJ$3786</formula>
    <oldFormula>Аркуш1!$A$2:$AJ$3786</oldFormula>
  </rdn>
  <rcv guid="{50B54149-80EA-4FCF-AAB0-0C603582B0B9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25" sId="1" numFmtId="4">
    <oc r="R2433">
      <v>74133090.920000002</v>
    </oc>
    <nc r="R2433">
      <v>73916953.590000004</v>
    </nc>
  </rcc>
  <rcc rId="3026" sId="1" numFmtId="4">
    <nc r="R3029">
      <v>177884768.53999999</v>
    </nc>
  </rcc>
  <rfmt sheetId="1" sqref="A3029:XFD3029">
    <dxf>
      <fill>
        <patternFill>
          <bgColor theme="0"/>
        </patternFill>
      </fill>
    </dxf>
  </rfmt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2:AJ3689">
    <dxf>
      <fill>
        <patternFill>
          <bgColor theme="0"/>
        </patternFill>
      </fill>
    </dxf>
  </rfmt>
  <rcc rId="3027" sId="1">
    <oc r="B1" t="inlineStr">
      <is>
        <t xml:space="preserve">Перелік земельних ділянок міста Києва, по яких станом на 01.04.2020 були діючі договори оренди (тимчасового користування) ЗД </t>
      </is>
    </oc>
    <nc r="B1" t="inlineStr">
      <is>
        <t xml:space="preserve">Перелік земельних ділянок міста Києва, по яких станом на 01.04.2020 були діючі договори оренди (тимчасового користування) земельних ділянок </t>
      </is>
    </nc>
  </rcc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28" sId="1">
    <oc r="B1" t="inlineStr">
      <is>
        <t xml:space="preserve">Перелік земельних ділянок міста Києва, по яких станом на 01.04.2020 були діючі договори оренди (тимчасового користування) земельних ділянок </t>
      </is>
    </oc>
    <nc r="B1" t="inlineStr">
      <is>
        <t xml:space="preserve">Перелік земельних ділянок міста Києва, по яких станом на 01.04.2020 були діючі договори оренди (тимчасового користування) земельних ділянок. </t>
      </is>
    </nc>
  </rcc>
  <rcc rId="3029" sId="1">
    <oc r="Q3692">
      <f>'N:\Упр зем кадастру\Відділ грошової оцінки\2020\Договора 3700\[Нова та поновлена оренда в 2020 (остаточна версія).xlsx]Аркуш1'!$Q$117</f>
    </oc>
    <nc r="Q3692">
      <f>'N:\Упр зем кадастру\Відділ грошової оцінки\2020\Договора 3700\[Нова та поновлена оренда в 2020 (остаточна версія).xlsx]Аркуш1'!$Q$117</f>
    </nc>
  </rcc>
  <rcc rId="3030" sId="1">
    <oc r="T3692">
      <f>'N:\Упр зем кадастру\Відділ грошової оцінки\2020\Договора 3700\[Нова та поновлена оренда в 2020 (остаточна версія).xlsx]Аркуш1'!$T$117</f>
    </oc>
    <nc r="T3692">
      <f>'N:\Упр зем кадастру\Відділ грошової оцінки\2020\Договора 3700\[Нова та поновлена оренда в 2020 (остаточна версія).xlsx]Аркуш1'!$T$117</f>
    </nc>
  </rcc>
  <rcc rId="3031" sId="1">
    <oc r="U3692">
      <f>'N:\Упр зем кадастру\Відділ грошової оцінки\2020\Договора 3700\[Нова та поновлена оренда в 2020 (остаточна версія).xlsx]Аркуш1'!$U$117</f>
    </oc>
    <nc r="U3692">
      <f>'N:\Упр зем кадастру\Відділ грошової оцінки\2020\Договора 3700\[Нова та поновлена оренда в 2020 (остаточна версія).xlsx]Аркуш1'!$U$117</f>
    </nc>
  </rcc>
  <rfmt sheetId="1" sqref="B1:AA1">
    <dxf>
      <alignment vertical="center" readingOrder="0"/>
    </dxf>
  </rfmt>
  <rfmt sheetId="1" sqref="B1:AA1" start="0" length="2147483647">
    <dxf>
      <font>
        <sz val="16"/>
      </font>
    </dxf>
  </rfmt>
  <rfmt sheetId="1" sqref="B1:AA1">
    <dxf>
      <alignment horizontal="center" readingOrder="0"/>
    </dxf>
  </rfmt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32" sId="1">
    <oc r="Q3692">
      <f>'N:\Упр зем кадастру\Відділ грошової оцінки\2020\Договора 3700\[Нова та поновлена оренда в 2020 (остаточна версія).xlsx]Аркуш1'!$Q$117</f>
    </oc>
    <nc r="Q3692">
      <f>'N:\Упр зем кадастру\Відділ грошової оцінки\2020\Договора 3700\[Нова та поновлена оренда в 2020 (остаточна версія).xlsx]Аркуш1'!$Q$136</f>
    </nc>
  </rcc>
  <rcc rId="3033" sId="1">
    <oc r="T3692">
      <f>'N:\Упр зем кадастру\Відділ грошової оцінки\2020\Договора 3700\[Нова та поновлена оренда в 2020 (остаточна версія).xlsx]Аркуш1'!$T$117</f>
    </oc>
    <nc r="T3692">
      <f>'N:\Упр зем кадастру\Відділ грошової оцінки\2020\Договора 3700\[Нова та поновлена оренда в 2020 (остаточна версія).xlsx]Аркуш1'!$T$136</f>
    </nc>
  </rcc>
  <rcc rId="3034" sId="1">
    <oc r="U3692">
      <f>'N:\Упр зем кадастру\Відділ грошової оцінки\2020\Договора 3700\[Нова та поновлена оренда в 2020 (остаточна версія).xlsx]Аркуш1'!$U$117</f>
    </oc>
    <nc r="U3692">
      <f>'N:\Упр зем кадастру\Відділ грошової оцінки\2020\Договора 3700\[Нова та поновлена оренда в 2020 (остаточна версія).xlsx]Аркуш1'!$U$136</f>
    </nc>
  </rcc>
  <rcv guid="{2E77BCEE-D226-4AD0-BCDB-522A6A93F939}" action="delete"/>
  <rdn rId="0" localSheetId="1" customView="1" name="Z_2E77BCEE_D226_4AD0_BCDB_522A6A93F939_.wvu.Cols" hidden="1" oldHidden="1">
    <formula>Аркуш1!$C:$C,Аркуш1!$F:$F,Аркуш1!$N:$P,Аркуш1!$AK:$AL</formula>
    <oldFormula>Аркуш1!$C:$C,Аркуш1!$F:$F,Аркуш1!$N:$P,Аркуш1!$AK:$AL</oldFormula>
  </rdn>
  <rcv guid="{2E77BCEE-D226-4AD0-BCDB-522A6A93F939}" action="add"/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036" sId="1" eol="1" ref="A3697:XFD3697" action="insert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</rrc>
  <rcc rId="3037" sId="1" odxf="1" dxf="1">
    <nc r="T3697">
      <f>T3694-U3690</f>
    </nc>
    <odxf>
      <numFmt numFmtId="0" formatCode="General"/>
    </odxf>
    <ndxf>
      <numFmt numFmtId="4" formatCode="#,##0.00"/>
    </ndxf>
  </rcc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38" sId="1">
    <oc r="B1" t="inlineStr">
      <is>
        <t xml:space="preserve">Перелік земельних ділянок міста Києва, по яких станом на 01.04.2020 були діючі договори оренди (тимчасового користування) земельних ділянок. </t>
      </is>
    </oc>
    <nc r="B1" t="inlineStr">
      <is>
        <t>Реєстр земельних ділянок міста Києва, по яких станом на 01.04.2020 були діючі договори оренди (тимчасового користування) земельних ділянок.  Частина I.</t>
      </is>
    </nc>
  </rcc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39" sId="1">
    <oc r="T3692">
      <f>'N:\Упр зем кадастру\Відділ грошової оцінки\2020\Договора 3700\[Нова та поновлена оренда в 2020 (остаточна версія).xlsx]Аркуш1'!$T$136</f>
    </oc>
    <nc r="T3692">
      <f>'N:\Упр зем кадастру\Відділ грошової оцінки\2020\Договора 3700\[Нова та поновлена оренда в 2020 (остаточна версія).xlsx]Аркуш1'!$T$136</f>
    </nc>
  </rcc>
  <rcc rId="3040" sId="1">
    <oc r="U3692">
      <f>'N:\Упр зем кадастру\Відділ грошової оцінки\2020\Договора 3700\[Нова та поновлена оренда в 2020 (остаточна версія).xlsx]Аркуш1'!$U$136</f>
    </oc>
    <nc r="U3692">
      <f>'N:\Упр зем кадастру\Відділ грошової оцінки\2020\Договора 3700\[Нова та поновлена оренда в 2020 (остаточна версія).xlsx]Аркуш1'!$U$136</f>
    </nc>
  </rcc>
  <rcc rId="3041" sId="1">
    <oc r="Q3692">
      <f>'N:\Упр зем кадастру\Відділ грошової оцінки\2020\Договора 3700\[Нова та поновлена оренда в 2020 (остаточна версія).xlsx]Аркуш1'!$Q$136</f>
    </oc>
    <nc r="Q3692">
      <f>'N:\Упр зем кадастру\Відділ грошової оцінки\2020\Договора 3700\[Нова та поновлена оренда в 2020 (остаточна версія).xlsx]Аркуш1'!$Q$136</f>
    </nc>
  </rcc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42" sId="1">
    <nc r="T3699">
      <v>71176429.69769001</v>
    </nc>
  </rcc>
  <rfmt sheetId="1" sqref="T3701" start="0" length="0">
    <dxf>
      <font>
        <b/>
        <sz val="10"/>
        <name val="Times New Roman"/>
        <scheme val="none"/>
      </font>
      <numFmt numFmtId="4" formatCode="#,##0.00"/>
      <alignment horizontal="general" vertical="bottom" readingOrder="0"/>
      <border outline="0">
        <left style="thin">
          <color indexed="64"/>
        </left>
        <right style="thin">
          <color indexed="64"/>
        </right>
        <bottom style="medium">
          <color indexed="64"/>
        </bottom>
      </border>
    </dxf>
  </rfmt>
  <rcc rId="3043" sId="1" numFmtId="4">
    <nc r="T3701">
      <v>5931369.1414741669</v>
    </nc>
  </rcc>
  <rfmt sheetId="1" sqref="T3699" start="0" length="2147483647">
    <dxf>
      <font>
        <b/>
      </font>
    </dxf>
  </rfmt>
  <rfmt sheetId="1" sqref="T3699:T3701">
    <dxf>
      <numFmt numFmtId="4" formatCode="#,##0.00"/>
    </dxf>
  </rfmt>
  <rfmt sheetId="1" sqref="T3699">
    <dxf>
      <alignment horizontal="right" readingOrder="0"/>
    </dxf>
  </rfmt>
  <rcv guid="{2E77BCEE-D226-4AD0-BCDB-522A6A93F939}" action="delete"/>
  <rdn rId="0" localSheetId="1" customView="1" name="Z_2E77BCEE_D226_4AD0_BCDB_522A6A93F939_.wvu.Cols" hidden="1" oldHidden="1">
    <formula>Аркуш1!$C:$C,Аркуш1!$F:$F,Аркуш1!$N:$P,Аркуш1!$AK:$AL</formula>
    <oldFormula>Аркуш1!$C:$C,Аркуш1!$F:$F,Аркуш1!$N:$P,Аркуш1!$AK:$AL</oldFormula>
  </rdn>
  <rcv guid="{2E77BCEE-D226-4AD0-BCDB-522A6A93F939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E8ED7579_14D8_41D8_8D2A_ED6835A1C661_.wvu.PrintArea" hidden="1" oldHidden="1">
    <formula>Аркуш1!$A$1:$AL$3701</formula>
  </rdn>
  <rdn rId="0" localSheetId="1" customView="1" name="Z_E8ED7579_14D8_41D8_8D2A_ED6835A1C661_.wvu.Rows" hidden="1" oldHidden="1">
    <formula>Аркуш1!$3700:$3700</formula>
  </rdn>
  <rdn rId="0" localSheetId="1" customView="1" name="Z_E8ED7579_14D8_41D8_8D2A_ED6835A1C661_.wvu.Cols" hidden="1" oldHidden="1">
    <formula>Аркуш1!$C:$C,Аркуш1!$F:$F,Аркуш1!$N:$P,Аркуш1!$AK:$AL</formula>
  </rdn>
  <rcv guid="{E8ED7579-14D8-41D8-8D2A-ED6835A1C661}" action="add"/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50B54149_80EA_4FCF_AAB0_0C603582B0B9_.wvu.PrintArea" hidden="1" oldHidden="1">
    <formula>Аркуш1!$A$1:$AL$3701</formula>
  </rdn>
  <rdn rId="0" localSheetId="1" customView="1" name="Z_50B54149_80EA_4FCF_AAB0_0C603582B0B9_.wvu.Rows" hidden="1" oldHidden="1">
    <formula>Аркуш1!$3700:$3700</formula>
  </rdn>
  <rdn rId="0" localSheetId="1" customView="1" name="Z_50B54149_80EA_4FCF_AAB0_0C603582B0B9_.wvu.Cols" hidden="1" oldHidden="1">
    <formula>Аркуш1!$C:$C,Аркуш1!$F:$F,Аркуш1!$N:$P,Аркуш1!$AK:$AL</formula>
  </rdn>
  <rdn rId="0" localSheetId="1" customView="1" name="Z_50B54149_80EA_4FCF_AAB0_0C603582B0B9_.wvu.FilterData" hidden="1" oldHidden="1">
    <formula>Аркуш1!$A$2:$AM$2</formula>
  </rdn>
  <rcv guid="{50B54149-80EA-4FCF-AAB0-0C603582B0B9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0B54149-80EA-4FCF-AAB0-0C603582B0B9}" action="delete"/>
  <rdn rId="0" localSheetId="1" customView="1" name="Z_50B54149_80EA_4FCF_AAB0_0C603582B0B9_.wvu.PrintArea" hidden="1" oldHidden="1">
    <formula>Аркуш1!$A$1:$AI$3785</formula>
    <oldFormula>Аркуш1!$A$1:$AI$3785</oldFormula>
  </rdn>
  <rdn rId="0" localSheetId="1" customView="1" name="Z_50B54149_80EA_4FCF_AAB0_0C603582B0B9_.wvu.Cols" hidden="1" oldHidden="1">
    <formula>Аркуш1!$C:$C,Аркуш1!$F:$I,Аркуш1!$M:$M,Аркуш1!$Y:$AI</formula>
    <oldFormula>Аркуш1!$C:$C,Аркуш1!$F:$I,Аркуш1!$M:$M,Аркуш1!$Y:$AI</oldFormula>
  </rdn>
  <rdn rId="0" localSheetId="1" customView="1" name="Z_50B54149_80EA_4FCF_AAB0_0C603582B0B9_.wvu.FilterData" hidden="1" oldHidden="1">
    <formula>Аркуш1!$A$2:$AJ$3786</formula>
    <oldFormula>Аркуш1!$A$2:$AJ$3786</oldFormula>
  </rdn>
  <rcv guid="{50B54149-80EA-4FCF-AAB0-0C603582B0B9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52" sId="1">
    <oc r="Q3692">
      <f>'N:\Упр зем кадастру\Відділ грошової оцінки\2020\Договора 3700\[Нова та поновлена оренда в 2020 (остаточна версія).xlsx]Аркуш1'!$Q$136</f>
    </oc>
    <nc r="Q3692"/>
  </rcc>
  <rcc rId="3053" sId="1">
    <oc r="R3692" t="inlineStr">
      <is>
        <t>ВСЬОГО 2020р</t>
      </is>
    </oc>
    <nc r="R3692"/>
  </rcc>
  <rcc rId="3054" sId="1">
    <oc r="T3692">
      <f>'N:\Упр зем кадастру\Відділ грошової оцінки\2020\Договора 3700\[Нова та поновлена оренда в 2020 (остаточна версія).xlsx]Аркуш1'!$T$136</f>
    </oc>
    <nc r="T3692"/>
  </rcc>
  <rcc rId="3055" sId="1">
    <oc r="U3692">
      <f>'N:\Упр зем кадастру\Відділ грошової оцінки\2020\Договора 3700\[Нова та поновлена оренда в 2020 (остаточна версія).xlsx]Аркуш1'!$U$136</f>
    </oc>
    <nc r="U3692"/>
  </rcc>
  <rcc rId="3056" sId="1">
    <oc r="Q3694">
      <f>Q3690+Q3692</f>
    </oc>
    <nc r="Q3694"/>
  </rcc>
  <rcc rId="3057" sId="1">
    <oc r="R3694" t="inlineStr">
      <is>
        <t>Всього за всі роки</t>
      </is>
    </oc>
    <nc r="R3694"/>
  </rcc>
  <rcc rId="3058" sId="1">
    <oc r="T3694">
      <f>T3690+T3692</f>
    </oc>
    <nc r="T3694"/>
  </rcc>
  <rcc rId="3059" sId="1">
    <oc r="U3694">
      <f>U3690+U3692</f>
    </oc>
    <nc r="U3694"/>
  </rcc>
  <rcc rId="3060" sId="1">
    <oc r="T3696">
      <f>T3694-U3694</f>
    </oc>
    <nc r="T3696"/>
  </rcc>
  <rcc rId="3061" sId="1">
    <oc r="T3697">
      <f>T3694-U3690</f>
    </oc>
    <nc r="T3697"/>
  </rcc>
  <rcc rId="3062" sId="1" numFmtId="4">
    <oc r="T3699">
      <v>71176429.69769001</v>
    </oc>
    <nc r="T3699"/>
  </rcc>
  <rcc rId="3063" sId="1" numFmtId="4">
    <oc r="T3701">
      <v>5931369.1414741669</v>
    </oc>
    <nc r="T3701"/>
  </rcc>
  <rfmt sheetId="1" sqref="Q3692:Q3702" start="0" length="0">
    <dxf>
      <border>
        <left style="thin">
          <color indexed="64"/>
        </left>
      </border>
    </dxf>
  </rfmt>
  <rfmt sheetId="1" sqref="Q3692:V3692" start="0" length="0">
    <dxf>
      <border>
        <top style="thin">
          <color indexed="64"/>
        </top>
      </border>
    </dxf>
  </rfmt>
  <rfmt sheetId="1" sqref="V3692:V3702" start="0" length="0">
    <dxf>
      <border>
        <right style="thin">
          <color indexed="64"/>
        </right>
      </border>
    </dxf>
  </rfmt>
  <rfmt sheetId="1" sqref="Q3702:V3702" start="0" length="0">
    <dxf>
      <border>
        <bottom style="thin">
          <color indexed="64"/>
        </bottom>
      </border>
    </dxf>
  </rfmt>
  <rfmt sheetId="1" sqref="Q3692:V37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rc rId="3064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700:$XFD$3700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700:$XFD$3700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</dxf>
    </rfmt>
    <rfmt sheetId="1" sqref="S3691" start="0" length="0">
      <dxf>
        <alignment wrapText="0" readingOrder="0"/>
      </dxf>
    </rfmt>
    <rfmt sheetId="1" sqref="T3691" start="0" length="0">
      <dxf>
        <alignment wrapText="0" readingOrder="0"/>
      </dxf>
    </rfmt>
    <rfmt sheetId="1" sqref="U3691" start="0" length="0">
      <dxf>
        <numFmt numFmtId="4" formatCode="#,##0.00"/>
        <alignment wrapText="0" readingOrder="0"/>
      </dxf>
    </rfmt>
    <rfmt sheetId="1" sqref="V3691" start="0" length="0">
      <dxf>
        <alignment wrapText="0" readingOrder="0"/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</rrc>
  <rrc rId="3065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699:$XFD$3699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699:$XFD$3699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font>
          <b/>
          <sz val="10"/>
          <name val="Times New Roman"/>
          <scheme val="none"/>
        </font>
        <numFmt numFmtId="2" formatCode="0.00"/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ont>
          <b/>
          <sz val="10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font>
          <b/>
          <sz val="10"/>
          <name val="Times New Roman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font>
          <b/>
          <sz val="10"/>
          <name val="Times New Roman"/>
          <scheme val="none"/>
        </font>
        <numFmt numFmtId="4" formatCode="#,##0.00"/>
        <alignment horizontal="general" vertical="bottom"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font>
          <b/>
          <sz val="10"/>
          <name val="Times New Roman"/>
          <scheme val="none"/>
        </font>
        <numFmt numFmtId="4" formatCode="#,##0.00"/>
        <alignment horizontal="general" vertical="bottom"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66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698:$XFD$3698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698:$XFD$3698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ont>
          <b/>
          <sz val="10"/>
          <name val="Times New Roman"/>
          <scheme val="none"/>
        </font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font>
          <b/>
          <sz val="10"/>
          <name val="Times New Roman"/>
          <scheme val="none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67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697:$XFD$3697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697:$XFD$3697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font>
          <b/>
          <sz val="10"/>
          <name val="Times New Roman"/>
          <scheme val="none"/>
        </font>
        <numFmt numFmtId="4" formatCode="#,##0.00"/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ont>
          <b/>
          <sz val="10"/>
          <name val="Times New Roman"/>
          <scheme val="none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font>
          <b/>
          <sz val="10"/>
          <name val="Times New Roman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font>
          <b/>
          <sz val="10"/>
          <color auto="1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font>
          <b/>
          <sz val="10"/>
          <color auto="1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68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696:$XFD$3696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696:$XFD$3696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69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695:$XFD$3695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695:$XFD$3695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0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694:$XFD$3694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694:$XFD$3694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1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693:$XFD$3693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693:$XFD$3693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2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692:$XFD$3692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692:$XFD$3692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font>
          <b/>
          <sz val="10"/>
          <name val="Times New Roman"/>
          <scheme val="none"/>
        </font>
        <numFmt numFmtId="4" formatCode="#,##0.00"/>
        <alignment horizontal="right"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3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3691:$XFD$3691" dn="Z_E8ED7579_14D8_41D8_8D2A_ED6835A1C661_.wvu.Row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3691:$XFD$3691" dn="Z_50B54149_80EA_4FCF_AAB0_0C603582B0B9_.wvu.Row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4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1:$AL$3691" dn="Z_E8ED7579_14D8_41D8_8D2A_ED6835A1C661_.wvu.PrintArea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1:$AL$3691" dn="Z_50B54149_80EA_4FCF_AAB0_0C603582B0B9_.wvu.PrintArea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font>
          <b/>
          <sz val="10"/>
          <name val="Times New Roman"/>
          <scheme val="none"/>
        </font>
        <numFmt numFmtId="4" formatCode="#,##0.00"/>
        <alignment horizontal="general" vertical="bottom"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5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3691" start="0" length="0">
      <dxf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6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</dxf>
    </rfmt>
    <rfmt sheetId="1" sqref="S3691" start="0" length="0">
      <dxf>
        <alignment wrapText="0" readingOrder="0"/>
      </dxf>
    </rfmt>
    <rfmt sheetId="1" sqref="T3691" start="0" length="0">
      <dxf>
        <alignment wrapText="0" readingOrder="0"/>
      </dxf>
    </rfmt>
    <rfmt sheetId="1" sqref="U3691" start="0" length="0">
      <dxf>
        <alignment wrapText="0" readingOrder="0"/>
      </dxf>
    </rfmt>
    <rfmt sheetId="1" sqref="V3691" start="0" length="0">
      <dxf>
        <alignment wrapText="0" readingOrder="0"/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7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</dxf>
    </rfmt>
    <rfmt sheetId="1" sqref="S3691" start="0" length="0">
      <dxf>
        <alignment wrapText="0" readingOrder="0"/>
      </dxf>
    </rfmt>
    <rfmt sheetId="1" sqref="T3691" start="0" length="0">
      <dxf>
        <alignment wrapText="0" readingOrder="0"/>
      </dxf>
    </rfmt>
    <rfmt sheetId="1" sqref="U3691" start="0" length="0">
      <dxf>
        <alignment wrapText="0" readingOrder="0"/>
      </dxf>
    </rfmt>
    <rfmt sheetId="1" sqref="V3691" start="0" length="0">
      <dxf>
        <alignment wrapText="0" readingOrder="0"/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8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</dxf>
    </rfmt>
    <rfmt sheetId="1" sqref="S3691" start="0" length="0">
      <dxf>
        <alignment wrapText="0" readingOrder="0"/>
      </dxf>
    </rfmt>
    <rfmt sheetId="1" sqref="T3691" start="0" length="0">
      <dxf>
        <alignment wrapText="0" readingOrder="0"/>
      </dxf>
    </rfmt>
    <rfmt sheetId="1" sqref="U3691" start="0" length="0">
      <dxf>
        <alignment wrapText="0" readingOrder="0"/>
      </dxf>
    </rfmt>
    <rfmt sheetId="1" sqref="V3691" start="0" length="0">
      <dxf>
        <alignment wrapText="0" readingOrder="0"/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79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</dxf>
    </rfmt>
    <rfmt sheetId="1" sqref="S3691" start="0" length="0">
      <dxf>
        <alignment wrapText="0" readingOrder="0"/>
      </dxf>
    </rfmt>
    <rfmt sheetId="1" sqref="T3691" start="0" length="0">
      <dxf>
        <alignment wrapText="0" readingOrder="0"/>
      </dxf>
    </rfmt>
    <rfmt sheetId="1" sqref="U3691" start="0" length="0">
      <dxf>
        <alignment wrapText="0" readingOrder="0"/>
      </dxf>
    </rfmt>
    <rfmt sheetId="1" sqref="V3691" start="0" length="0">
      <dxf>
        <alignment wrapText="0" readingOrder="0"/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80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</dxf>
    </rfmt>
    <rfmt sheetId="1" sqref="S3691" start="0" length="0">
      <dxf>
        <alignment wrapText="0" readingOrder="0"/>
      </dxf>
    </rfmt>
    <rfmt sheetId="1" sqref="T3691" start="0" length="0">
      <dxf>
        <alignment wrapText="0" readingOrder="0"/>
      </dxf>
    </rfmt>
    <rfmt sheetId="1" sqref="U3691" start="0" length="0">
      <dxf>
        <alignment wrapText="0" readingOrder="0"/>
      </dxf>
    </rfmt>
    <rfmt sheetId="1" sqref="V3691" start="0" length="0">
      <dxf>
        <alignment wrapText="0" readingOrder="0"/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81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</dxf>
    </rfmt>
    <rfmt sheetId="1" sqref="S3691" start="0" length="0">
      <dxf>
        <alignment wrapText="0" readingOrder="0"/>
      </dxf>
    </rfmt>
    <rfmt sheetId="1" sqref="T3691" start="0" length="0">
      <dxf>
        <alignment wrapText="0" readingOrder="0"/>
      </dxf>
    </rfmt>
    <rfmt sheetId="1" sqref="U3691" start="0" length="0">
      <dxf>
        <alignment wrapText="0" readingOrder="0"/>
      </dxf>
    </rfmt>
    <rfmt sheetId="1" sqref="V3691" start="0" length="0">
      <dxf>
        <alignment wrapText="0" readingOrder="0"/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82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</dxf>
    </rfmt>
    <rfmt sheetId="1" sqref="S3691" start="0" length="0">
      <dxf>
        <alignment wrapText="0" readingOrder="0"/>
      </dxf>
    </rfmt>
    <rfmt sheetId="1" sqref="T3691" start="0" length="0">
      <dxf>
        <alignment wrapText="0" readingOrder="0"/>
      </dxf>
    </rfmt>
    <rfmt sheetId="1" sqref="U3691" start="0" length="0">
      <dxf>
        <alignment wrapText="0" readingOrder="0"/>
      </dxf>
    </rfmt>
    <rfmt sheetId="1" sqref="V3691" start="0" length="0">
      <dxf>
        <alignment wrapText="0" readingOrder="0"/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83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fmt sheetId="1" sqref="Q3691" start="0" length="0">
      <dxf>
        <alignment horizontal="left" readingOrder="0"/>
      </dxf>
    </rfmt>
    <rfmt sheetId="1" sqref="R3691" start="0" length="0">
      <dxf>
        <fill>
          <patternFill patternType="solid">
            <bgColor theme="0"/>
          </patternFill>
        </fill>
        <alignment horizontal="left" readingOrder="0"/>
      </dxf>
    </rfmt>
    <rfmt sheetId="1" sqref="S3691" start="0" length="0">
      <dxf>
        <alignment wrapText="0" readingOrder="0"/>
      </dxf>
    </rfmt>
    <rfmt sheetId="1" sqref="T3691" start="0" length="0">
      <dxf>
        <alignment wrapText="0" readingOrder="0"/>
      </dxf>
    </rfmt>
    <rfmt sheetId="1" sqref="U3691" start="0" length="0">
      <dxf>
        <alignment wrapText="0" readingOrder="0"/>
      </dxf>
    </rfmt>
    <rfmt sheetId="1" sqref="V3691" start="0" length="0">
      <dxf>
        <alignment wrapText="0" readingOrder="0"/>
      </dxf>
    </rfmt>
    <rfmt sheetId="1" sqref="W3691" start="0" length="0">
      <dxf>
        <alignment wrapText="0" readingOrder="0"/>
      </dxf>
    </rfmt>
    <rfmt sheetId="1" sqref="X3691" start="0" length="0">
      <dxf>
        <alignment wrapText="0" readingOrder="0"/>
      </dxf>
    </rfmt>
    <rfmt sheetId="1" sqref="Y3691" start="0" length="0">
      <dxf>
        <alignment wrapText="0" readingOrder="0"/>
      </dxf>
    </rfmt>
    <rfmt sheetId="1" sqref="Z3691" start="0" length="0">
      <dxf>
        <alignment wrapText="0" readingOrder="0"/>
      </dxf>
    </rfmt>
    <rfmt sheetId="1" sqref="AA3691" start="0" length="0">
      <dxf>
        <alignment wrapText="0" readingOrder="0"/>
      </dxf>
    </rfmt>
    <rfmt sheetId="1" sqref="AB3691" start="0" length="0">
      <dxf>
        <alignment wrapText="0" readingOrder="0"/>
      </dxf>
    </rfmt>
    <rfmt sheetId="1" sqref="AC3691" start="0" length="0">
      <dxf>
        <alignment wrapText="0" readingOrder="0"/>
      </dxf>
    </rfmt>
    <rfmt sheetId="1" sqref="AD3691" start="0" length="0">
      <dxf>
        <alignment wrapText="0" readingOrder="0"/>
      </dxf>
    </rfmt>
    <rfmt sheetId="1" sqref="AE3691" start="0" length="0">
      <dxf>
        <alignment wrapText="0" readingOrder="0"/>
      </dxf>
    </rfmt>
    <rfmt sheetId="1" sqref="AF3691" start="0" length="0">
      <dxf>
        <alignment wrapText="0" readingOrder="0"/>
      </dxf>
    </rfmt>
    <rfmt sheetId="1" sqref="AG3691" start="0" length="0">
      <dxf>
        <alignment wrapText="0" readingOrder="0"/>
      </dxf>
    </rfmt>
    <rfmt sheetId="1" sqref="AH3691" start="0" length="0">
      <dxf>
        <alignment wrapText="0" readingOrder="0"/>
      </dxf>
    </rfmt>
    <rfmt sheetId="1" sqref="AI3691" start="0" length="0">
      <dxf>
        <alignment wrapText="0" readingOrder="0"/>
      </dxf>
    </rfmt>
    <rfmt sheetId="1" sqref="AJ3691" start="0" length="0">
      <dxf>
        <alignment wrapText="0" readingOrder="0"/>
      </dxf>
    </rfmt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M369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</rrc>
  <rrc rId="3084" sId="1" ref="A3690:XFD3690" action="insert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</rrc>
  <rrc rId="3085" sId="1" ref="A3691:XFD3691" action="delete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0" exp="area" ref3D="1" dr="$A$1:$AL$3691" dn="Z_E8ED7579_14D8_41D8_8D2A_ED6835A1C661_.wvu.PrintArea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K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  <undo index="0" exp="area" ref3D="1" dr="$A$1:$AL$3691" dn="Z_50B54149_80EA_4FCF_AAB0_0C603582B0B9_.wvu.PrintArea" sId="1"/>
    <rfmt sheetId="1" xfDxf="1" sqref="A3691:XFD3691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D3691" start="0" length="0">
      <dxf>
        <alignment horizontal="left" readingOrder="0"/>
      </dxf>
    </rfmt>
    <rfmt sheetId="1" sqref="F3691" start="0" length="0">
      <dxf>
        <font>
          <sz val="4"/>
          <name val="Times New Roman"/>
          <scheme val="none"/>
        </font>
      </dxf>
    </rfmt>
    <rfmt sheetId="1" sqref="K3691" start="0" length="0">
      <dxf>
        <alignment horizontal="left" readingOrder="0"/>
      </dxf>
    </rfmt>
    <rfmt sheetId="1" sqref="N3691" start="0" length="0">
      <dxf>
        <alignment wrapText="0" readingOrder="0"/>
      </dxf>
    </rfmt>
    <rfmt sheetId="1" sqref="O3691" start="0" length="0">
      <dxf>
        <alignment horizontal="general" wrapText="0" readingOrder="0"/>
      </dxf>
    </rfmt>
    <rfmt sheetId="1" sqref="P3691" start="0" length="0">
      <dxf>
        <alignment horizontal="general" wrapText="0" readingOrder="0"/>
      </dxf>
    </rfmt>
    <rcc rId="0" sId="1" dxf="1">
      <nc r="Q3691">
        <f>SUM(Q3:Q3689)</f>
      </nc>
      <ndxf>
        <font>
          <b/>
          <sz val="10"/>
          <name val="Times New Roman"/>
          <scheme val="none"/>
        </font>
        <numFmt numFmtId="4" formatCode="#,##0.00"/>
        <alignment horizontal="left" wrapText="0" readingOrder="0"/>
        <border outline="0">
          <left style="medium">
            <color indexed="64"/>
          </left>
          <right style="medium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R3691" t="inlineStr">
        <is>
          <t>ВСЬОГО</t>
        </is>
      </nc>
      <ndxf>
        <font>
          <b/>
          <sz val="10"/>
          <name val="Times New Roman"/>
          <scheme val="none"/>
        </font>
        <numFmt numFmtId="4" formatCode="#,##0.00"/>
        <alignment horizontal="left" wrapText="0" readingOrder="0"/>
        <border outline="0"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fmt sheetId="1" sqref="S3691" start="0" length="0">
      <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dxf>
    </rfmt>
    <rcc rId="0" sId="1" dxf="1">
      <nc r="T3691">
        <f>SUM(T3:T3689)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U3691">
        <f>SUM(U3:U3689)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fmt sheetId="1" sqref="V3691" start="0" length="0">
      <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dxf>
    </rfmt>
    <rcc rId="0" sId="1" dxf="1">
      <nc r="W3691">
        <f>SUM(W3:W3689)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X3691">
        <f>SUM(X3:X3689)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fmt sheetId="1" sqref="Y3691" start="0" length="0">
      <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dxf>
    </rfmt>
    <rcc rId="0" sId="1" dxf="1">
      <nc r="Z3691">
        <f>SUM(Z3:Z3689)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AA3691">
        <f>SUM(AA3:AA3689)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fmt sheetId="1" sqref="AB3691" start="0" length="0">
      <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dxf>
    </rfmt>
    <rcc rId="0" sId="1" dxf="1">
      <nc r="AC3691">
        <f>SUM(AC3:AC3689)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AD3691">
        <f>SUM(AD3:AD3689)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fmt sheetId="1" sqref="AE3691" start="0" length="0">
      <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dxf>
    </rfmt>
    <rcc rId="0" sId="1" dxf="1">
      <nc r="AF3691">
        <f>SUM(AF3:AF3689)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AG3691">
        <f>SUM(AG3:AG3689)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fmt sheetId="1" sqref="AH3691" start="0" length="0">
      <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dxf>
    </rfmt>
    <rcc rId="0" sId="1" dxf="1">
      <nc r="AI3691">
        <f>SUM(AI3:AI3689)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AJ3691">
        <f>SUM(AJ3:AJ3689)</f>
      </nc>
      <ndxf>
        <font>
          <b/>
          <sz val="10"/>
          <name val="Times New Roman"/>
          <scheme val="none"/>
        </font>
        <numFmt numFmtId="4" formatCode="#,##0.00"/>
        <alignment wrapText="0" readingOrder="0"/>
        <border outline="0">
          <left style="thin">
            <color indexed="64"/>
          </left>
          <right style="medium">
            <color indexed="64"/>
          </right>
          <top style="medium">
            <color indexed="64"/>
          </top>
          <bottom style="medium">
            <color indexed="64"/>
          </bottom>
        </border>
      </ndxf>
    </rcc>
    <rfmt sheetId="1" sqref="AK3691" start="0" length="0">
      <dxf>
        <font>
          <sz val="6"/>
          <name val="Times New Roman"/>
          <scheme val="none"/>
        </font>
        <alignment horizontal="general" wrapText="0" readingOrder="0"/>
      </dxf>
    </rfmt>
    <rfmt sheetId="1" sqref="AL3691" start="0" length="0">
      <dxf>
        <font>
          <sz val="6"/>
          <name val="Times New Roman"/>
          <scheme val="none"/>
        </font>
        <alignment horizontal="general" wrapText="0" readingOrder="0"/>
      </dxf>
    </rfmt>
  </rrc>
  <rfmt sheetId="1" sqref="A3690:A3710" start="0" length="0">
    <dxf>
      <border>
        <left style="thin">
          <color indexed="64"/>
        </left>
      </border>
    </dxf>
  </rfmt>
  <rfmt sheetId="1" sqref="A3690:AJ3690" start="0" length="0">
    <dxf>
      <border>
        <top style="thin">
          <color indexed="64"/>
        </top>
      </border>
    </dxf>
  </rfmt>
  <rfmt sheetId="1" sqref="AJ3690:AJ3710" start="0" length="0">
    <dxf>
      <border>
        <right style="thin">
          <color indexed="64"/>
        </right>
      </border>
    </dxf>
  </rfmt>
  <rfmt sheetId="1" sqref="A3710:AJ3710" start="0" length="0">
    <dxf>
      <border>
        <bottom style="thin">
          <color indexed="64"/>
        </bottom>
      </border>
    </dxf>
  </rfmt>
  <rfmt sheetId="1" sqref="A3690:AJ371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3086" sId="1" xfDxf="1" dxf="1">
    <nc r="B2165" t="inlineStr">
      <is>
        <t>8000000000:62:002:0002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3087" sId="1" xfDxf="1" dxf="1">
    <nc r="B644" t="inlineStr">
      <is>
        <t>8000000000:62:002:0119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88" sId="1" xfDxf="1" dxf="1">
    <nc r="B1903" t="inlineStr">
      <is>
        <t>8000000000:62:002:0710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89" sId="1" xfDxf="1" dxf="1">
    <nc r="B1709" t="inlineStr">
      <is>
        <t>8000000000:62:003:0045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0" sId="1" xfDxf="1" dxf="1">
    <nc r="B2090" t="inlineStr">
      <is>
        <t>8000000000:62:003:0048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1" sId="1" xfDxf="1" dxf="1">
    <nc r="B3549" t="inlineStr">
      <is>
        <t>8000000000:62:003:0154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2" sId="1" xfDxf="1" dxf="1">
    <nc r="B3550" t="inlineStr">
      <is>
        <t>8000000000:62:004:0002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3" sId="1" xfDxf="1" dxf="1">
    <nc r="B3569" t="inlineStr">
      <is>
        <t>8000000000:62:004:0112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4" sId="1" xfDxf="1" dxf="1">
    <nc r="B3583" t="inlineStr">
      <is>
        <t>8000000000:62:005:0009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5" sId="1" xfDxf="1" dxf="1">
    <nc r="B3514" t="inlineStr">
      <is>
        <t>8000000000:62:005:0010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6" sId="1" xfDxf="1" dxf="1">
    <nc r="B2970" t="inlineStr">
      <is>
        <t>8000000000:62:005:0011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7" sId="1" xfDxf="1" dxf="1">
    <nc r="B2971" t="inlineStr">
      <is>
        <t>8000000000:62:005:0150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8" sId="1" xfDxf="1" dxf="1">
    <nc r="B3590" t="inlineStr">
      <is>
        <t>8000000000:62:008:0110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99" sId="1" xfDxf="1" dxf="1">
    <nc r="B1743" t="inlineStr">
      <is>
        <t>8000000000:62:008:0111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0" sId="1" xfDxf="1" dxf="1">
    <nc r="B713" t="inlineStr">
      <is>
        <t>8000000000:62:008:0149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1" sId="1" xfDxf="1" dxf="1">
    <nc r="B2207" t="inlineStr">
      <is>
        <t>8000000000:62:009:0001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2" sId="1" xfDxf="1" dxf="1">
    <nc r="B1760" t="inlineStr">
      <is>
        <t>8000000000:62:009:0017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3" sId="1" xfDxf="1" dxf="1">
    <nc r="B3601" t="inlineStr">
      <is>
        <t>8000000000:62:009:0082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4" sId="1" xfDxf="1" dxf="1">
    <nc r="B3602" t="inlineStr">
      <is>
        <t>8000000000:62:009:0083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5" sId="1" xfDxf="1" dxf="1">
    <nc r="B3603" t="inlineStr">
      <is>
        <t>8000000000:62:009:0101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6" sId="1" xfDxf="1" dxf="1">
    <nc r="B1739" t="inlineStr">
      <is>
        <t>8000000000:62:009:0130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7" sId="1" xfDxf="1" dxf="1">
    <nc r="B2215" t="inlineStr">
      <is>
        <t>8000000000:62:003:0069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8" sId="1" xfDxf="1" dxf="1">
    <nc r="B1919" t="inlineStr">
      <is>
        <t>8000000000:62:003:0111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09" sId="1" xfDxf="1" dxf="1">
    <nc r="B3614" t="inlineStr">
      <is>
        <t>8000000000:62:003:0112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0" sId="1" xfDxf="1" dxf="1">
    <nc r="B3323" t="inlineStr">
      <is>
        <t>8000000000:62:003:0114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1" sId="1" xfDxf="1" dxf="1">
    <nc r="B599" t="inlineStr">
      <is>
        <t>8000000000:62:003:0120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2" sId="1" xfDxf="1" dxf="1">
    <nc r="B3087" t="inlineStr">
      <is>
        <t>8000000000:62:003:0129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3" sId="1" xfDxf="1" dxf="1">
    <nc r="B171" t="inlineStr">
      <is>
        <t>8000000000:62:003:0142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4" sId="1" xfDxf="1" dxf="1">
    <nc r="B2554" t="inlineStr">
      <is>
        <t>8000000000:62:019:0225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5" sId="1" xfDxf="1" dxf="1">
    <nc r="B1059" t="inlineStr">
      <is>
        <t>8000000000:62:020:0001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6" sId="1" xfDxf="1" dxf="1">
    <nc r="B695" t="inlineStr">
      <is>
        <t>8000000000:62:020:0004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7" sId="1" xfDxf="1" dxf="1">
    <nc r="B696" t="inlineStr">
      <is>
        <t>8000000000:62:020:0009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8" sId="1" xfDxf="1" dxf="1">
    <nc r="B2239" t="inlineStr">
      <is>
        <t>8000000000:62:020:0010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19" sId="1" xfDxf="1" dxf="1">
    <nc r="B3020" t="inlineStr">
      <is>
        <t>8000000000:62:020:0017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0" sId="1" xfDxf="1" dxf="1">
    <nc r="B792" t="inlineStr">
      <is>
        <t>8000000000:62:021:0009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1" sId="1" xfDxf="1" dxf="1">
    <nc r="B2083" t="inlineStr">
      <is>
        <t>8000000000:62:021:0015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2" sId="1" xfDxf="1" dxf="1">
    <nc r="B2419" t="inlineStr">
      <is>
        <t>8000000000:62:021:0020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3" sId="1" xfDxf="1" dxf="1">
    <nc r="B812" t="inlineStr">
      <is>
        <t>8000000000:62:021:0021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4" sId="1" xfDxf="1" dxf="1">
    <nc r="B154" t="inlineStr">
      <is>
        <t>8000000000:62:021:0024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5" sId="1" xfDxf="1" dxf="1">
    <nc r="B2180" t="inlineStr">
      <is>
        <t>8000000000:62:020:0024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6" sId="1" xfDxf="1" dxf="1">
    <nc r="B2562" t="inlineStr">
      <is>
        <t>8000000000:62:020:0027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7" sId="1" xfDxf="1" dxf="1">
    <nc r="B3501" t="inlineStr">
      <is>
        <t>8000000000:62:020:0030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8" sId="1" xfDxf="1" dxf="1">
    <nc r="B3502" t="inlineStr">
      <is>
        <t>8000000000:62:020:0036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29" sId="1" xfDxf="1" dxf="1">
    <nc r="B3503" t="inlineStr">
      <is>
        <t>8000000000:62:020:0190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0" sId="1" xfDxf="1" dxf="1">
    <nc r="B357" t="inlineStr">
      <is>
        <t>8000000000:62:021:0003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1" sId="1" xfDxf="1" dxf="1">
    <nc r="B1785" t="inlineStr">
      <is>
        <t>8000000000:62:009:0157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2" sId="1" xfDxf="1" dxf="1">
    <nc r="B2531" t="inlineStr">
      <is>
        <t>8000000000:62:009:0182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3" sId="1" xfDxf="1" dxf="1">
    <nc r="B2539" t="inlineStr">
      <is>
        <t>8000000000:62:011:0039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4" sId="1" xfDxf="1" dxf="1">
    <nc r="B2542" t="inlineStr">
      <is>
        <t>8000000000:62:011:0133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5" sId="1" xfDxf="1" dxf="1">
    <nc r="B1757" t="inlineStr">
      <is>
        <t>8000000000:62:012:0093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6" sId="1" xfDxf="1" dxf="1">
    <nc r="B2641" t="inlineStr">
      <is>
        <t>8000000000:62:015:0002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7" sId="1" xfDxf="1" dxf="1">
    <nc r="B3104" t="inlineStr">
      <is>
        <t>8000000000:62:017:0005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8" sId="1" xfDxf="1" dxf="1">
    <nc r="B2642" t="inlineStr">
      <is>
        <t>8000000000:62:017:0010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39" sId="1" xfDxf="1" dxf="1">
    <nc r="B2979" t="inlineStr">
      <is>
        <t>8000000000:62:017:0012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0" sId="1" xfDxf="1" dxf="1">
    <nc r="B2559" t="inlineStr">
      <is>
        <t>8000000000:62:017:0021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1" sId="1" xfDxf="1" dxf="1">
    <nc r="B248" t="inlineStr">
      <is>
        <t>8000000000:62:017:0027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2" sId="1" xfDxf="1" dxf="1">
    <nc r="B249" t="inlineStr">
      <is>
        <t>8000000000:62:017:0034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3" sId="1" xfDxf="1" dxf="1">
    <nc r="B250" t="inlineStr">
      <is>
        <t>8000000000:62:017:0035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4" sId="1" xfDxf="1" dxf="1">
    <nc r="B741" t="inlineStr">
      <is>
        <t>8000000000:62:017:0089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5" sId="1" xfDxf="1" dxf="1">
    <nc r="B2327" t="inlineStr">
      <is>
        <t>8000000000:62:017:0092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6" sId="1" xfDxf="1" dxf="1">
    <nc r="B3152" t="inlineStr">
      <is>
        <t>8000000000:62:017:0213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7" sId="1" xfDxf="1" dxf="1">
    <nc r="B3153" t="inlineStr">
      <is>
        <t>8000000000:62:018:0001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8" sId="1" xfDxf="1" dxf="1">
    <nc r="B2786" t="inlineStr">
      <is>
        <t>8000000000:62:018:0092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49" sId="1" xfDxf="1" dxf="1">
    <nc r="B1828" t="inlineStr">
      <is>
        <t>8000000000:62:018:0093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0" sId="1" xfDxf="1" dxf="1">
    <nc r="B2665" t="inlineStr">
      <is>
        <t>8000000000:62:019:0002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1" sId="1" xfDxf="1" dxf="1">
    <nc r="B3206" t="inlineStr">
      <is>
        <t>8000000000:62:019:0003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2" sId="1" xfDxf="1" dxf="1">
    <nc r="B2221" t="inlineStr">
      <is>
        <t>8000000000:62:019:0085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3" sId="1" xfDxf="1" dxf="1">
    <nc r="B766" t="inlineStr">
      <is>
        <t>8000000000:62:019:0115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4" sId="1" xfDxf="1" dxf="1">
    <nc r="B767" t="inlineStr">
      <is>
        <t>8000000000:62:019:0116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5" sId="1" xfDxf="1" dxf="1">
    <nc r="B768" t="inlineStr">
      <is>
        <t>8000000000:62:019:0119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6" sId="1" xfDxf="1" dxf="1">
    <nc r="B769" t="inlineStr">
      <is>
        <t>8000000000:62:019:0205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7" sId="1" xfDxf="1" dxf="1">
    <nc r="B770" t="inlineStr">
      <is>
        <t>8000000000:62:023:0200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8" sId="1" xfDxf="1" dxf="1">
    <nc r="B806" t="inlineStr">
      <is>
        <t>8000000000:62:023:0201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59" sId="1" xfDxf="1" dxf="1">
    <nc r="B362" t="inlineStr">
      <is>
        <t>8000000000:62:025:0001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0" sId="1" xfDxf="1" dxf="1">
    <nc r="B2623" t="inlineStr">
      <is>
        <t>8000000000:62:025:0076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1" sId="1" xfDxf="1" dxf="1">
    <nc r="B1605" t="inlineStr">
      <is>
        <t>8000000000:62:026:0035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2" sId="1" xfDxf="1" dxf="1">
    <nc r="B2548" t="inlineStr">
      <is>
        <t>8000000000:62:021:0040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3" sId="1" xfDxf="1" dxf="1">
    <nc r="B3518" t="inlineStr">
      <is>
        <t>8000000000:62:021:0223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4" sId="1" xfDxf="1" dxf="1">
    <nc r="B2237" t="inlineStr">
      <is>
        <t>8000000000:62:022:0009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5" sId="1" xfDxf="1" dxf="1">
    <nc r="B2454" t="inlineStr">
      <is>
        <t>8000000000:62:022:0010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6" sId="1" xfDxf="1" dxf="1">
    <nc r="B724" t="inlineStr">
      <is>
        <t>8000000000:62:022:0013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7" sId="1" xfDxf="1" dxf="1">
    <nc r="B2011" t="inlineStr">
      <is>
        <t>8000000000:62:022:0018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8" sId="1" xfDxf="1" dxf="1">
    <nc r="B1622" t="inlineStr">
      <is>
        <t>8000000000:62:022:0019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69" sId="1" xfDxf="1" dxf="1">
    <nc r="B3505" t="inlineStr">
      <is>
        <t>8000000000:62:022:0020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0" sId="1" xfDxf="1" dxf="1">
    <nc r="B2788" t="inlineStr">
      <is>
        <t>8000000000:62:022:0021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1" sId="1" xfDxf="1" dxf="1">
    <nc r="B2789" t="inlineStr">
      <is>
        <t>8000000000:62:022:0022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2" sId="1" xfDxf="1" dxf="1">
    <nc r="B2118" t="inlineStr">
      <is>
        <t>8000000000:62:022:0023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3" sId="1" xfDxf="1" dxf="1">
    <nc r="B1086" t="inlineStr">
      <is>
        <t>8000000000:62:022:0024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4" sId="1" xfDxf="1" dxf="1">
    <nc r="B19" t="inlineStr">
      <is>
        <t>8000000000:62:022:0027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5" sId="1" xfDxf="1" dxf="1">
    <nc r="B2612" t="inlineStr">
      <is>
        <t>8000000000:62:022:0028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6" sId="1" xfDxf="1" dxf="1">
    <nc r="B618" t="inlineStr">
      <is>
        <t>8000000000:62:022:0030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7" sId="1" xfDxf="1" dxf="1">
    <nc r="B684" t="inlineStr">
      <is>
        <t>8000000000:62:022:0058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8" sId="1" xfDxf="1" dxf="1">
    <nc r="B800" t="inlineStr">
      <is>
        <t>8000000000:62:022:0061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79" sId="1" xfDxf="1" dxf="1">
    <nc r="B2223" t="inlineStr">
      <is>
        <t>8000000000:62:022:0062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0" sId="1" xfDxf="1" dxf="1">
    <nc r="B2241" t="inlineStr">
      <is>
        <t>8000000000:62:022:0065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1" sId="1" xfDxf="1" dxf="1">
    <nc r="B3183" t="inlineStr">
      <is>
        <t>8000000000:62:023:0033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2" sId="1" xfDxf="1" dxf="1">
    <nc r="B775" t="inlineStr">
      <is>
        <t>8000000000:62:023:0086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3" sId="1" xfDxf="1" dxf="1">
    <nc r="B1073" t="inlineStr">
      <is>
        <t>8000000000:62:023:0096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4" sId="1" xfDxf="1" dxf="1">
    <nc r="B135" t="inlineStr">
      <is>
        <t>8000000000:62:023:0097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5" sId="1" xfDxf="1" dxf="1">
    <nc r="B3046" t="inlineStr">
      <is>
        <t>8000000000:62:023:0098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6" sId="1" xfDxf="1" dxf="1">
    <nc r="B3110" t="inlineStr">
      <is>
        <t>8000000000:62:023:0099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7" sId="1" xfDxf="1" dxf="1">
    <nc r="B3351" t="inlineStr">
      <is>
        <t>8000000000:62:036:0045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8" sId="1" xfDxf="1" dxf="1">
    <nc r="B2055" t="inlineStr">
      <is>
        <t>8000000000:62:038:0003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89" sId="1" xfDxf="1" dxf="1">
    <nc r="B559" t="inlineStr">
      <is>
        <t>8000000000:62:039:0016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0" sId="1" xfDxf="1" dxf="1">
    <nc r="B2268" t="inlineStr">
      <is>
        <t>8000000000:62:039:0017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1" sId="1" xfDxf="1" dxf="1">
    <nc r="B2277" t="inlineStr">
      <is>
        <t>8000000000:62:039:0018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2" sId="1" xfDxf="1" dxf="1">
    <nc r="B1131" t="inlineStr">
      <is>
        <t>8000000000:62:039:0019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3" sId="1" xfDxf="1" dxf="1">
    <nc r="B1973" t="inlineStr">
      <is>
        <t>8000000000:62:039:0020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4" sId="1" xfDxf="1" dxf="1">
    <nc r="B442" t="inlineStr">
      <is>
        <t>8000000000:62:039:0021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5" sId="1" xfDxf="1" dxf="1">
    <nc r="B2035" t="inlineStr">
      <is>
        <t>8000000000:62:039:0022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6" sId="1" xfDxf="1" dxf="1">
    <nc r="B2275" t="inlineStr">
      <is>
        <t>8000000000:62:039:0002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7" sId="1" xfDxf="1" dxf="1">
    <nc r="B2281" t="inlineStr">
      <is>
        <t>8000000000:62:039:0007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8" sId="1" xfDxf="1" dxf="1">
    <nc r="B995" t="inlineStr">
      <is>
        <t>8000000000:62:039:0009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199" sId="1" xfDxf="1" dxf="1">
    <nc r="B1720" t="inlineStr">
      <is>
        <t>8000000000:62:039:0011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0" sId="1" xfDxf="1" dxf="1">
    <nc r="B3271" t="inlineStr">
      <is>
        <t>8000000000:62:039:0012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1" sId="1" xfDxf="1" dxf="1">
    <nc r="B1625" t="inlineStr">
      <is>
        <t>8000000000:62:039:0013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2" sId="1" xfDxf="1" dxf="1">
    <nc r="B2908" t="inlineStr">
      <is>
        <t>8000000000:62:039:0014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3" sId="1" xfDxf="1" dxf="1">
    <nc r="B978" t="inlineStr">
      <is>
        <t>8000000000:62:039:0015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4" sId="1" xfDxf="1" dxf="1">
    <nc r="B1834" t="inlineStr">
      <is>
        <t>8000000000:62:027:0032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5" sId="1" xfDxf="1" dxf="1">
    <nc r="B2051" t="inlineStr">
      <is>
        <t>8000000000:62:027:0047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6" sId="1" xfDxf="1" dxf="1">
    <nc r="B2053" t="inlineStr">
      <is>
        <t>8000000000:62:027:0048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7" sId="1" xfDxf="1" dxf="1">
    <nc r="B593" t="inlineStr">
      <is>
        <t>8000000000:62:028:0048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8" sId="1" xfDxf="1" dxf="1">
    <nc r="B2427" t="inlineStr">
      <is>
        <t>8000000000:62:030:0031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09" sId="1" xfDxf="1" dxf="1">
    <nc r="B590" t="inlineStr">
      <is>
        <t>8000000000:62:030:0079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0" sId="1" xfDxf="1" dxf="1">
    <nc r="B3064" t="inlineStr">
      <is>
        <t>8000000000:62:030:0082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1" sId="1" xfDxf="1" dxf="1">
    <nc r="B1658" t="inlineStr">
      <is>
        <t>8000000000:62:030:0084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2" sId="1" xfDxf="1" dxf="1">
    <nc r="B3443" t="inlineStr">
      <is>
        <t>8000000000:62:031:0014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3" sId="1" xfDxf="1" dxf="1">
    <nc r="B1428" t="inlineStr">
      <is>
        <t>8000000000:62:032:0054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4" sId="1" xfDxf="1" dxf="1">
    <nc r="B985" t="inlineStr">
      <is>
        <t>8000000000:62:033:0014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5" sId="1" xfDxf="1" dxf="1">
    <nc r="B2134" t="inlineStr">
      <is>
        <t>8000000000:62:033:0028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6" sId="1" xfDxf="1" dxf="1">
    <nc r="B1364" t="inlineStr">
      <is>
        <t>8000000000:62:035:0015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7" sId="1" xfDxf="1" dxf="1">
    <nc r="B1899" t="inlineStr">
      <is>
        <t>8000000000:62:035:0030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8" sId="1" xfDxf="1" dxf="1">
    <nc r="B2564" t="inlineStr">
      <is>
        <t>8000000000:62:036:0001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19" sId="1" xfDxf="1" dxf="1">
    <nc r="D2165" t="inlineStr">
      <is>
        <t>Автостояночний кооператив "Каштан"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3220" sId="1" xfDxf="1" dxf="1">
    <nc r="E2165" t="inlineStr">
      <is>
        <t>21589037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3221" sId="1" xfDxf="1" dxf="1">
    <nc r="D644" t="inlineStr">
      <is>
        <t>Фізична особа-підприємець Мулік Юрій Валерійович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22" sId="1" xfDxf="1" dxf="1">
    <nc r="E644" t="inlineStr">
      <is>
        <t>2626213072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23" sId="1" xfDxf="1" dxf="1">
    <nc r="D1903" t="inlineStr">
      <is>
        <t>Товариство з обмеженою відповідальністю "Євротекстиль"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24" sId="1" xfDxf="1" dxf="1">
    <nc r="E1903" t="inlineStr">
      <is>
        <t>32043726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25" sId="1" xfDxf="1" dxf="1">
    <nc r="D1709" t="inlineStr">
      <is>
        <t>Відкрите акціонерне товариство "Універсам N 22"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26" sId="1" xfDxf="1" dxf="1">
    <nc r="E1709" t="inlineStr">
      <is>
        <t>04544263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27" sId="1" xfDxf="1" dxf="1">
    <nc r="D2090" t="inlineStr">
      <is>
        <t>Публічне акціонерне товариство "Універсам № 22"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28" sId="1" xfDxf="1" dxf="1">
    <nc r="E2090" t="inlineStr">
      <is>
        <t>04544263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29" sId="1" xfDxf="1" dxf="1">
    <nc r="D3549" t="inlineStr">
      <is>
        <t>Публічне акціонерне товариство "Полюс"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0" sId="1" xfDxf="1" dxf="1">
    <nc r="E3549" t="inlineStr">
      <is>
        <t>19029704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1" sId="1" xfDxf="1" dxf="1">
    <nc r="D3550" t="inlineStr">
      <is>
        <t>ЗАТ "Виробничо-торгова фірма"Радосинь"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2" sId="1" xfDxf="1" dxf="1">
    <nc r="E3550" t="inlineStr">
      <is>
        <t>21538933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3" sId="1" xfDxf="1" dxf="1">
    <nc r="D3569" t="inlineStr">
      <is>
        <t>Комунальне підприємство "Ватутінськінвестбуд"|Товариство з обмеженою відповідальністю магазин "Беркут"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4" sId="1" xfDxf="1" dxf="1">
    <nc r="E3569" t="inlineStr">
      <is>
        <t>30977943|19116389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5" sId="1" xfDxf="1" dxf="1">
    <nc r="D3583" t="inlineStr">
      <is>
        <t>ТОВАРИСТВО З ОБМЕЖЕНОЮ ВІДПОВІДАЛЬНІСТЮ "БУДЛЕНД АВАЦІЯ"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6" sId="1" xfDxf="1" dxf="1">
    <nc r="E3583" t="inlineStr">
      <is>
        <t>34914405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7" sId="1" xfDxf="1" dxf="1">
    <nc r="D3514" t="inlineStr">
      <is>
        <t>ТОВАРИСТВО З ОБМЕЖЕНОЮ ВІДПОВІДАЛЬНІСТЮ "БУДЛЕНД АВАЦІЯ"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8" sId="1" xfDxf="1" dxf="1">
    <nc r="E3514" t="inlineStr">
      <is>
        <t>34914405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39" sId="1" xfDxf="1" dxf="1">
    <nc r="D2970" t="inlineStr">
      <is>
        <t>Товариство з обмеженою відповідальністю "Біонт ЛТД"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0" sId="1" xfDxf="1" dxf="1">
    <nc r="E2970" t="inlineStr">
      <is>
        <t>13681486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1" sId="1" xfDxf="1" dxf="1">
    <nc r="D2971" t="inlineStr">
      <is>
        <t>Відкрите акціонерне товариство фірма "Лісова"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2" sId="1" xfDxf="1" dxf="1">
    <nc r="E2971" t="inlineStr">
      <is>
        <t>31457819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3" sId="1" xfDxf="1" dxf="1">
    <nc r="D3590" t="inlineStr">
      <is>
        <t>Відкрите акціонерне товариство "ТОДЕФ"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4" sId="1" xfDxf="1" dxf="1">
    <nc r="E3590" t="inlineStr">
      <is>
        <t>14328187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5" sId="1" xfDxf="1" dxf="1">
    <nc r="D1743" t="inlineStr">
      <is>
        <t>Публічне акціонерне товариство "ТОДЕФ"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6" sId="1" xfDxf="1" dxf="1">
    <nc r="E1743" t="inlineStr">
      <is>
        <t>14328187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7" sId="1" xfDxf="1" dxf="1">
    <nc r="D713" t="inlineStr">
      <is>
        <t>Приватна фірма "ЕКСЕЛЕНТ"|Товариство з обмеженою відповідальністю "Луна-94"|Комунальне підприємство "Ватутінськінвестбуд"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8" sId="1" xfDxf="1" dxf="1">
    <nc r="E713" t="inlineStr">
      <is>
        <t>21492421|22895925|30977943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49" sId="1" xfDxf="1" dxf="1">
    <nc r="D2207" t="inlineStr">
      <is>
        <t>Закрите акціонерне товариство "Полюс"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0" sId="1" xfDxf="1" dxf="1">
    <nc r="E2207" t="inlineStr">
      <is>
        <t>19029704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1" sId="1" xfDxf="1" dxf="1">
    <nc r="D1760" t="inlineStr">
      <is>
        <t>Відкрите акціонерне товариство "Універсам N26"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2" sId="1" xfDxf="1" dxf="1">
    <nc r="E1760" t="inlineStr">
      <is>
        <t>01293441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3" sId="1" xfDxf="1" dxf="1">
    <nc r="D3601" t="inlineStr">
      <is>
        <t>Сухомлін Єгор Миколайович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4" sId="1" xfDxf="1" dxf="1">
    <nc r="E3601" t="inlineStr">
      <is>
        <t>3174910458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5" sId="1" xfDxf="1" dxf="1">
    <nc r="D3602" t="inlineStr">
      <is>
        <t>Приватна фірма "Гелена"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6" sId="1" xfDxf="1" dxf="1">
    <nc r="E3602" t="inlineStr">
      <is>
        <t>21590365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7" sId="1" xfDxf="1" dxf="1">
    <nc r="D3603" t="inlineStr">
      <is>
        <t>Комунальне підприємство "Ватутінськінвестбуд"|Суб'єкт підприємницької діяльності-фізична особа Нешева Ганна Іванівна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8" sId="1" xfDxf="1" dxf="1">
    <nc r="E3603" t="inlineStr">
      <is>
        <t>30977943|2129209664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59" sId="1" xfDxf="1" dxf="1">
    <nc r="D1739" t="inlineStr">
      <is>
        <t>Підприємство у формі товариства з обмеженою відповідальністю "Ремонтник"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0" sId="1" xfDxf="1" dxf="1">
    <nc r="E1739" t="inlineStr">
      <is>
        <t>21604937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1" sId="1" xfDxf="1" dxf="1">
    <nc r="D2215" t="inlineStr">
      <is>
        <t>Закрите акціонерне товариство "Полюс"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2" sId="1" xfDxf="1" dxf="1">
    <nc r="E2215" t="inlineStr">
      <is>
        <t>19029704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3" sId="1" xfDxf="1" dxf="1">
    <nc r="D1919" t="inlineStr">
      <is>
        <t>Публічне акціонерне товариство "Полюс"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4" sId="1" xfDxf="1" dxf="1">
    <nc r="E1919" t="inlineStr">
      <is>
        <t>19029704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5" sId="1" xfDxf="1" dxf="1">
    <nc r="D3614" t="inlineStr">
      <is>
        <t>Публічне акціонерне товариство "Полюс"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6" sId="1" xfDxf="1" dxf="1">
    <nc r="E3614" t="inlineStr">
      <is>
        <t>19029704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7" sId="1" xfDxf="1" dxf="1">
    <nc r="D3323" t="inlineStr">
      <is>
        <t>Публічне акціонерне товариство "Універсам № 22"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8" sId="1" xfDxf="1" dxf="1">
    <nc r="E3323" t="inlineStr">
      <is>
        <t>04544263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69" sId="1" xfDxf="1" dxf="1">
    <nc r="D599" t="inlineStr">
      <is>
        <t>Публічне акціонерне товариство "Полюс"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0" sId="1" xfDxf="1" dxf="1">
    <nc r="E599" t="inlineStr">
      <is>
        <t>19029704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1" sId="1" xfDxf="1" dxf="1">
    <nc r="D3087" t="inlineStr">
      <is>
        <t>Приватне акціонерне товариство "Полюс"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2" sId="1" xfDxf="1" dxf="1">
    <nc r="E3087" t="inlineStr">
      <is>
        <t>19029704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3" sId="1" xfDxf="1" dxf="1">
    <nc r="D171" t="inlineStr">
      <is>
        <t>Приватний підприємець Григорян Ашот Саркісович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4" sId="1" xfDxf="1" dxf="1">
    <nc r="E171" t="inlineStr">
      <is>
        <t>1576200010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5" sId="1" xfDxf="1" dxf="1">
    <nc r="D2554" t="inlineStr">
      <is>
        <t>Приватне акціонерне товариство "Радосинь"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6" sId="1" xfDxf="1" dxf="1">
    <nc r="E2554" t="inlineStr">
      <is>
        <t>23379189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7" sId="1" xfDxf="1" dxf="1">
    <nc r="D1059" t="inlineStr">
      <is>
        <t>Акціонерне товариство "УКРХАРЧОПРОМСЕРВІС"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8" sId="1" xfDxf="1" dxf="1">
    <nc r="E1059" t="inlineStr">
      <is>
        <t>13677276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79" sId="1" xfDxf="1" dxf="1">
    <nc r="D695" t="inlineStr">
      <is>
        <t>Публічне акціонерне товариство "КИЇВЕНЕРГО"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0" sId="1" xfDxf="1" dxf="1">
    <nc r="E695" t="inlineStr">
      <is>
        <t>00131305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1" sId="1" xfDxf="1" dxf="1">
    <nc r="D696" t="inlineStr">
      <is>
        <t>Гаражно-будівельний кооператив "Троєщина"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2" sId="1" xfDxf="1" dxf="1">
    <nc r="E696" t="inlineStr">
      <is>
        <t>22906623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3" sId="1" xfDxf="1" dxf="1">
    <nc r="D2239" t="inlineStr">
      <is>
        <t>Товариство з обмеженою відповідальністю "Базіс-Авто"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4" sId="1" xfDxf="1" dxf="1">
    <nc r="E2239" t="inlineStr">
      <is>
        <t>33739839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5" sId="1" xfDxf="1" dxf="1">
    <nc r="D3020" t="inlineStr">
      <is>
        <t>ТОВ "Автосервіс-Троєщина"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6" sId="1" xfDxf="1" dxf="1">
    <nc r="E3020" t="inlineStr">
      <is>
        <t>16483667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7" sId="1" xfDxf="1" dxf="1">
    <nc r="D792" t="inlineStr">
      <is>
        <t>Підприємство у формі товариства з обмеженою відповідальністю "Ремонтник"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8" sId="1" xfDxf="1" dxf="1">
    <nc r="E792" t="inlineStr">
      <is>
        <t>21604937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89" sId="1" xfDxf="1" dxf="1">
    <nc r="D2083" t="inlineStr">
      <is>
        <t>ТОВАРИСТВО З ОБМЕЖЕНОЮ ВІДПОВІДАЛЬНІСТЮ "ГІЛЬДІЯ НЕРУХОМОСТІ"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0" sId="1" xfDxf="1" dxf="1">
    <nc r="E2083" t="inlineStr">
      <is>
        <t>22808435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1" sId="1" xfDxf="1" dxf="1">
    <nc r="D2419" t="inlineStr">
      <is>
        <t>Закрите акціонерне товариство "Полюс"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2" sId="1" xfDxf="1" dxf="1">
    <nc r="E2419" t="inlineStr">
      <is>
        <t>19029704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3" sId="1" xfDxf="1" dxf="1">
    <nc r="D812" t="inlineStr">
      <is>
        <t>Автогаражний кооператив "Супутник-3"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4" sId="1" xfDxf="1" dxf="1">
    <nc r="E812" t="inlineStr">
      <is>
        <t>23699830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5" sId="1" xfDxf="1" dxf="1">
    <nc r="D154" t="inlineStr">
      <is>
        <t>Мале приватне підприємство "Спринт"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6" sId="1" xfDxf="1" dxf="1">
    <nc r="E154" t="inlineStr">
      <is>
        <t>16485407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7" sId="1" xfDxf="1" dxf="1">
    <nc r="D2180" t="inlineStr">
      <is>
        <t>Публічне акціонерне товариство "КИЇВЕНЕРГО"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8" sId="1" xfDxf="1" dxf="1">
    <nc r="E2180" t="inlineStr">
      <is>
        <t>00131305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299" sId="1" xfDxf="1" dxf="1">
    <nc r="D2562" t="inlineStr">
      <is>
        <t>Закрите акціонерне товариство "Київхарчобуд"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0" sId="1" xfDxf="1" dxf="1">
    <nc r="E2562" t="inlineStr">
      <is>
        <t>00388412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1" sId="1" xfDxf="1" dxf="1">
    <nc r="D3501" t="inlineStr">
      <is>
        <t>Товариство з обмеженою відповідальністю Виробничо-комерційна фірма "Рембудреставрація"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2" sId="1" xfDxf="1" dxf="1">
    <nc r="E3501" t="inlineStr">
      <is>
        <t>20075773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3" sId="1" xfDxf="1" dxf="1">
    <nc r="D3502" t="inlineStr">
      <is>
        <t>Товариство з обмеженою відповідальністю Іноваційна фірма "Ефект"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4" sId="1" xfDxf="1" dxf="1">
    <nc r="E3502" t="inlineStr">
      <is>
        <t>16486170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5" sId="1" xfDxf="1" dxf="1">
    <nc r="D3503" t="inlineStr">
      <is>
        <t>ТОВАРИСТВО З ОБМЕЖЕНОЮ ВІДПОВІДАЛЬНІСТЮ "АКС ІНВЕСТ ГРУП"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6" sId="1" xfDxf="1" dxf="1">
    <nc r="E3503" t="inlineStr">
      <is>
        <t>40067322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7" sId="1" xfDxf="1" dxf="1">
    <nc r="D357" t="inlineStr">
      <is>
        <t>Закрите акціонерне товариство "Полюс"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8" sId="1" xfDxf="1" dxf="1">
    <nc r="E357" t="inlineStr">
      <is>
        <t>19029704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09" sId="1" xfDxf="1" dxf="1">
    <nc r="D1785" t="inlineStr">
      <is>
        <t>Підприємство у формі товариства з обмеженою відповідальністю "Ремонтник"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0" sId="1" xfDxf="1" dxf="1">
    <nc r="E1785" t="inlineStr">
      <is>
        <t>21604937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1" sId="1" xfDxf="1" dxf="1">
    <nc r="D2531" t="inlineStr">
      <is>
        <t>Товариство з обмеженою відповідальністю "ГДТ-Компанйон"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2" sId="1" xfDxf="1" dxf="1">
    <nc r="E2531" t="inlineStr">
      <is>
        <t>31988385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3" sId="1" xfDxf="1" dxf="1">
    <nc r="D2539" t="inlineStr">
      <is>
        <t>Товариство з обмеженою відповідальністю "Дніпряночка"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4" sId="1" xfDxf="1" dxf="1">
    <nc r="E2539" t="inlineStr">
      <is>
        <t>19124058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5" sId="1" xfDxf="1" dxf="1">
    <nc r="D2542" t="inlineStr">
      <is>
        <t>Товариство з обмеженою відповідальністю "РУІОЛ"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6" sId="1" xfDxf="1" dxf="1">
    <nc r="E2542" t="inlineStr">
      <is>
        <t>41977139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7" sId="1" xfDxf="1" dxf="1">
    <nc r="D1757" t="inlineStr">
      <is>
        <t>Сухарський Олександр Вікторович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8" sId="1" xfDxf="1" dxf="1">
    <nc r="E1757" t="inlineStr">
      <is>
        <t>2834114557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19" sId="1" xfDxf="1" dxf="1">
    <nc r="D2641" t="inlineStr">
      <is>
        <t>Товариство з обмеженою відповідальністю "БРСМ"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0" sId="1" xfDxf="1" dxf="1">
    <nc r="E2641" t="inlineStr">
      <is>
        <t>25642969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1" sId="1" xfDxf="1" dxf="1">
    <nc r="D3104" t="inlineStr">
      <is>
        <t>Гаражно-будівельний кооператив "Омега"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2" sId="1" xfDxf="1" dxf="1">
    <nc r="E3104" t="inlineStr">
      <is>
        <t>24378281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3" sId="1" xfDxf="1" dxf="1">
    <nc r="D2642" t="inlineStr">
      <is>
        <t>ОБСЛУГОВУЮЧИЙ КООПЕРАТИВ "ЖИТЛОВО-БУДІВЕЛЬНИЙ КООПЕРАТИВ"НАША ПЕРЛИНА"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4" sId="1" xfDxf="1" dxf="1">
    <nc r="E2642" t="inlineStr">
      <is>
        <t>41128836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5" sId="1" xfDxf="1" dxf="1">
    <nc r="D2979" t="inlineStr">
      <is>
        <t>Товариство з обмеженою відповідальністю "МУСТАНГ АВТОПЛЮС"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6" sId="1" xfDxf="1" dxf="1">
    <nc r="E2979" t="inlineStr">
      <is>
        <t>39901542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7" sId="1" xfDxf="1" dxf="1">
    <nc r="D2559" t="inlineStr">
      <is>
        <t>Гаражний автокооператив "Троєщина-2"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8" sId="1" xfDxf="1" dxf="1">
    <nc r="E2559" t="inlineStr">
      <is>
        <t>21616930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29" sId="1" xfDxf="1" dxf="1">
    <nc r="D248" t="inlineStr">
      <is>
        <t>Гаражний кооператив "Вигурівщина"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0" sId="1" xfDxf="1" dxf="1">
    <nc r="E248" t="inlineStr">
      <is>
        <t>21564712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1" sId="1" xfDxf="1" dxf="1">
    <nc r="D249" t="inlineStr">
      <is>
        <t>Приватне підприємство "ОБРІЙ 2000"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2" sId="1" xfDxf="1" dxf="1">
    <nc r="E249" t="inlineStr">
      <is>
        <t>31173950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3" sId="1" xfDxf="1" dxf="1">
    <nc r="D250" t="inlineStr">
      <is>
        <t>Приватне підприємство "ІНАП і К"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4" sId="1" xfDxf="1" dxf="1">
    <nc r="E250" t="inlineStr">
      <is>
        <t>30312094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5" sId="1" xfDxf="1" dxf="1">
    <nc r="D741" t="inlineStr">
      <is>
        <t>Фізична особа-підприємець Заровний Петро Петрович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6" sId="1" xfDxf="1" dxf="1">
    <nc r="E741" t="inlineStr">
      <is>
        <t>2722010631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7" sId="1" xfDxf="1" dxf="1">
    <nc r="D2327" t="inlineStr">
      <is>
        <t>Публічне акціонерне товариство "Акціонерний комерційний промислово-інвестиційний банк"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8" sId="1" xfDxf="1" dxf="1">
    <nc r="E2327" t="inlineStr">
      <is>
        <t>00039002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9" sId="1" xfDxf="1" dxf="1">
    <nc r="D3152" t="inlineStr">
      <is>
        <t>Фізична особа-підприємець Стельмак Михайло Георгійович|Фізична особа-підприємець Яхно Сергій Іванович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0" sId="1" xfDxf="1" dxf="1">
    <nc r="E3152" t="inlineStr">
      <is>
        <t>1795103754|2363518298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1" sId="1" xfDxf="1" dxf="1">
    <nc r="D3153" t="inlineStr">
      <is>
        <t>Приватне акціонерне товариство Універсам № 28 "Вигурівщина"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2" sId="1" xfDxf="1" dxf="1">
    <nc r="E3153" t="inlineStr">
      <is>
        <t>01293234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3" sId="1" xfDxf="1" dxf="1">
    <nc r="D2786" t="inlineStr">
      <is>
        <t>Приватна фірма "Гелена"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4" sId="1" xfDxf="1" dxf="1">
    <nc r="E2786" t="inlineStr">
      <is>
        <t>21590365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5" sId="1" xfDxf="1" dxf="1">
    <nc r="D1828" t="inlineStr">
      <is>
        <t>Приватна фірма "Гелена"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6" sId="1" xfDxf="1" dxf="1">
    <nc r="E1828" t="inlineStr">
      <is>
        <t>21590365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7" sId="1" xfDxf="1" dxf="1">
    <nc r="D2665" t="inlineStr">
      <is>
        <t>ЗАТ "Виробничо-торгова фірма"Радосинь"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8" sId="1" xfDxf="1" dxf="1">
    <nc r="E2665" t="inlineStr">
      <is>
        <t>21538933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49" sId="1" xfDxf="1" dxf="1">
    <nc r="D3206" t="inlineStr">
      <is>
        <t>Закрите акціонерне товариство "Полюс"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0" sId="1" xfDxf="1" dxf="1">
    <nc r="E3206" t="inlineStr">
      <is>
        <t>19029704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1" sId="1" xfDxf="1" dxf="1">
    <nc r="D2221" t="inlineStr">
      <is>
        <t>Підприємство у формі товариства з обмеженою відповідальністю "Ремонтник"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2" sId="1" xfDxf="1" dxf="1">
    <nc r="E2221" t="inlineStr">
      <is>
        <t>21604937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3" sId="1" xfDxf="1" dxf="1">
    <nc r="D766" t="inlineStr">
      <is>
        <t>Підприємство у формі товариства з обмеженою відповідальністю "Ремонтник"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4" sId="1" xfDxf="1" dxf="1">
    <nc r="E766" t="inlineStr">
      <is>
        <t>21604937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5" sId="1" xfDxf="1" dxf="1">
    <nc r="D767" t="inlineStr">
      <is>
        <t>Приватне акціонерне товариство "Радосинь"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6" sId="1" xfDxf="1" dxf="1">
    <nc r="E767" t="inlineStr">
      <is>
        <t>23379189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7" sId="1" xfDxf="1" dxf="1">
    <nc r="D768" t="inlineStr">
      <is>
        <t>Приватне акціонерне товариство "Радосинь"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8" sId="1" xfDxf="1" dxf="1">
    <nc r="E768" t="inlineStr">
      <is>
        <t>23379189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59" sId="1" xfDxf="1" dxf="1">
    <nc r="D769" t="inlineStr">
      <is>
        <t>Дочірнє підприємство "Анастасія Люкс"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0" sId="1" xfDxf="1" dxf="1">
    <nc r="E769" t="inlineStr">
      <is>
        <t>31988076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1" sId="1" xfDxf="1" dxf="1">
    <nc r="D770" t="inlineStr">
      <is>
        <t>Відкрите акціонерне товариство фірма "Лісова"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2" sId="1" xfDxf="1" dxf="1">
    <nc r="E770" t="inlineStr">
      <is>
        <t>31457819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3" sId="1" xfDxf="1" dxf="1">
    <nc r="D806" t="inlineStr">
      <is>
        <t>Відкрите акціонерне товариство фірма "Лісова"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4" sId="1" xfDxf="1" dxf="1">
    <nc r="E806" t="inlineStr">
      <is>
        <t>31457819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5" sId="1" xfDxf="1" dxf="1">
    <nc r="D362" t="inlineStr">
      <is>
        <t>Закрите акціонерне товариство "Джерело"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6" sId="1" xfDxf="1" dxf="1">
    <nc r="E362" t="inlineStr">
      <is>
        <t>04543648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7" sId="1" xfDxf="1" dxf="1">
    <nc r="D2623" t="inlineStr">
      <is>
        <t>Фізична особа-підприємець Миронець Олена Василівна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8" sId="1" xfDxf="1" dxf="1">
    <nc r="E2623" t="inlineStr">
      <is>
        <t>2190614682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69" sId="1" xfDxf="1" dxf="1">
    <nc r="D1605" t="inlineStr">
      <is>
        <t>Товариство з обмеженою відповідальністю "ПАЛЛАДІО"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0" sId="1" xfDxf="1" dxf="1">
    <nc r="E1605" t="inlineStr">
      <is>
        <t>42413276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1" sId="1" xfDxf="1" dxf="1">
    <nc r="D2548" t="inlineStr">
      <is>
        <t>Товариство з обмеженою відповідальністю "Елоіс"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2" sId="1" xfDxf="1" dxf="1">
    <nc r="E2548" t="inlineStr">
      <is>
        <t>22909828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3" sId="1" xfDxf="1" dxf="1">
    <nc r="D3518" t="inlineStr">
      <is>
        <t>Товариство з обмеженою відповідальністю "Висота-К"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4" sId="1" xfDxf="1" dxf="1">
    <nc r="E3518" t="inlineStr">
      <is>
        <t>32454997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5" sId="1" xfDxf="1" dxf="1">
    <nc r="D2237" t="inlineStr">
      <is>
        <t>Гаражний кооператив "Зв'язківець"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6" sId="1" xfDxf="1" dxf="1">
    <nc r="E2237" t="inlineStr">
      <is>
        <t>22867708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7" sId="1" xfDxf="1" dxf="1">
    <nc r="D2454" t="inlineStr">
      <is>
        <t>Товариство з обмеженою відповідальністю "Ринок-1"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8" sId="1" xfDxf="1" dxf="1">
    <nc r="E2454" t="inlineStr">
      <is>
        <t>22897367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79" sId="1" xfDxf="1" dxf="1">
    <nc r="D724" t="inlineStr">
      <is>
        <t>Товариство з обмеженою відповідальністю "АКЦЕПТ ПЛЮС"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0" sId="1" xfDxf="1" dxf="1">
    <nc r="E724" t="inlineStr">
      <is>
        <t>33170616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1" sId="1" xfDxf="1" dxf="1">
    <nc r="D2011" t="inlineStr">
      <is>
        <t>Приватне підприємство "ОБРІЙ 2000"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2" sId="1" xfDxf="1" dxf="1">
    <nc r="E2011" t="inlineStr">
      <is>
        <t>31173950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3" sId="1" xfDxf="1" dxf="1">
    <nc r="D1622" t="inlineStr">
      <is>
        <t>Товариство з обмеженою відповідальністю "Фасад"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4" sId="1" xfDxf="1" dxf="1">
    <nc r="E1622" t="inlineStr">
      <is>
        <t>31283206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5" sId="1" xfDxf="1" dxf="1">
    <nc r="D3505" t="inlineStr">
      <is>
        <t>Товариство з обмеженою відповідальністю "АвтоНафта"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6" sId="1" xfDxf="1" dxf="1">
    <nc r="E3505" t="inlineStr">
      <is>
        <t>30531388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7" sId="1" xfDxf="1" dxf="1">
    <nc r="D2788" t="inlineStr">
      <is>
        <t>Головне управління Міністерства Внутрішніх Справ України в місті Києві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8" sId="1" xfDxf="1" dxf="1">
    <nc r="E2788" t="inlineStr">
      <is>
        <t>08592201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89" sId="1" xfDxf="1" dxf="1">
    <nc r="D2789" t="inlineStr">
      <is>
        <t>Товариство з обмеженою відповідальністю "Ринок-1"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0" sId="1" xfDxf="1" dxf="1">
    <nc r="E2789" t="inlineStr">
      <is>
        <t>22897367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1" sId="1" xfDxf="1" dxf="1">
    <nc r="D2118" t="inlineStr">
      <is>
        <t>Товариство з обмеженою відповідальністю "ОГМ БУДСЕРВІС"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2" sId="1" xfDxf="1" dxf="1">
    <nc r="E2118" t="inlineStr">
      <is>
        <t>24916867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3" sId="1" xfDxf="1" dxf="1">
    <nc r="D1086" t="inlineStr">
      <is>
        <t>Товариство з обмеженою відповідальністю "ІЛТА"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4" sId="1" xfDxf="1" dxf="1">
    <nc r="E1086" t="inlineStr">
      <is>
        <t>14284053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5" sId="1" xfDxf="1" dxf="1">
    <nc r="D19" t="inlineStr">
      <is>
        <t>Товариство з обмеженою відповідальністю "Альтаір"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6" sId="1" xfDxf="1" dxf="1">
    <nc r="E19" t="inlineStr">
      <is>
        <t>31310784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7" sId="1" xfDxf="1" dxf="1">
    <nc r="D2612" t="inlineStr">
      <is>
        <t>Товариство з обмеженою відповідальністю "Альтаір"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8" sId="1" xfDxf="1" dxf="1">
    <nc r="E2612" t="inlineStr">
      <is>
        <t>31310784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99" sId="1" xfDxf="1" dxf="1">
    <nc r="D618" t="inlineStr">
      <is>
        <t>Приватне підприємство "ОБРІЙ 2000"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0" sId="1" xfDxf="1" dxf="1">
    <nc r="E618" t="inlineStr">
      <is>
        <t>31173950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1" sId="1" xfDxf="1" dxf="1">
    <nc r="D684" t="inlineStr">
      <is>
        <t>Товариство з обмеженою відповідальністю "ГЛОРІЯ-Т"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2" sId="1" xfDxf="1" dxf="1">
    <nc r="E684" t="inlineStr">
      <is>
        <t>31571463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3" sId="1" xfDxf="1" dxf="1">
    <nc r="D800" t="inlineStr">
      <is>
        <t>Товариство з обмеженою відповідальністю "Дэбора"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4" sId="1" xfDxf="1" dxf="1">
    <nc r="E800" t="inlineStr">
      <is>
        <t>23159045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5" sId="1" xfDxf="1" dxf="1">
    <nc r="D2223" t="inlineStr">
      <is>
        <t>Товариство з обмеженою відповідальністю "Трейд Лайн ЛТД"|Товариство з обмеженою відповідальністю "Автомобільний центр"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6" sId="1" xfDxf="1" dxf="1">
    <nc r="E2223" t="inlineStr">
      <is>
        <t>19482823|31669236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7" sId="1" xfDxf="1" dxf="1">
    <nc r="D2241" t="inlineStr">
      <is>
        <t>Гаражний кооператив "Зв'язківець"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8" sId="1" xfDxf="1" dxf="1">
    <nc r="E2241" t="inlineStr">
      <is>
        <t>22867708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09" sId="1" xfDxf="1" dxf="1">
    <nc r="D3183" t="inlineStr">
      <is>
        <t>Товариство з обмеженою відповідальністю "Васильок"|Товариство з обмеженою відповідальністю "ПРЕСКО-В"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0" sId="1" xfDxf="1" dxf="1">
    <nc r="E3183" t="inlineStr">
      <is>
        <t>22898444|23726946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1" sId="1" xfDxf="1" dxf="1">
    <nc r="D775" t="inlineStr">
      <is>
        <t>Дочірнє підприємство "Науково-виробниче підприємство"Промбудкомплект"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2" sId="1" xfDxf="1" dxf="1">
    <nc r="E775" t="inlineStr">
      <is>
        <t>25280101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3" sId="1" xfDxf="1" dxf="1">
    <nc r="D1073" t="inlineStr">
      <is>
        <t>Спільне українсько-німецьке товариство з обмеженою відповідальністю з іноземною інвестицією "КЕРШЕР"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4" sId="1" xfDxf="1" dxf="1">
    <nc r="E1073" t="inlineStr">
      <is>
        <t>25196004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5" sId="1" xfDxf="1" dxf="1">
    <nc r="D135" t="inlineStr">
      <is>
        <t>Спільне українсько-німецьке товариство з обмеженою відповідальністю з іноземною інвестицією "КЕРШЕР"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6" sId="1" xfDxf="1" dxf="1">
    <nc r="E135" t="inlineStr">
      <is>
        <t>25196004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7" sId="1" xfDxf="1" dxf="1">
    <nc r="D3046" t="inlineStr">
      <is>
        <t>Спільне українсько-німецьке товариство з обмеженою відповідальністю з іноземною інвестицією "КЕРШЕР"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8" sId="1" xfDxf="1" dxf="1">
    <nc r="E3046" t="inlineStr">
      <is>
        <t>25196004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19" sId="1" xfDxf="1" dxf="1">
    <nc r="D3110" t="inlineStr">
      <is>
        <t>Спільне українсько-німецьке товариство з обмеженою відповідальністю з іноземною інвестицією "КЕРШЕР"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0" sId="1" xfDxf="1" dxf="1">
    <nc r="E3110" t="inlineStr">
      <is>
        <t>25196004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1" sId="1" xfDxf="1" dxf="1">
    <nc r="D3351" t="inlineStr">
      <is>
        <t>Товариство з обмеженою відповідальністю "ЄВРО-ЛУНО-ПАРК"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2" sId="1" xfDxf="1" dxf="1">
    <nc r="E3351" t="inlineStr">
      <is>
        <t>24168218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3" sId="1" xfDxf="1" dxf="1">
    <nc r="D2055" t="inlineStr">
      <is>
        <t>Закрите акціонерне товариство "СК Б Т 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4" sId="1" xfDxf="1" dxf="1">
    <nc r="E2055" t="inlineStr">
      <is>
        <t>19016357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5" sId="1" xfDxf="1" dxf="1">
    <nc r="D559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6" sId="1" xfDxf="1" dxf="1">
    <nc r="E559" t="inlineStr">
      <is>
        <t>24736289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7" sId="1" xfDxf="1" dxf="1">
    <nc r="D2268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8" sId="1" xfDxf="1" dxf="1">
    <nc r="E2268" t="inlineStr">
      <is>
        <t>24736289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29" sId="1" xfDxf="1" dxf="1">
    <nc r="D2277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0" sId="1" xfDxf="1" dxf="1">
    <nc r="E2277" t="inlineStr">
      <is>
        <t>24736289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1" sId="1" xfDxf="1" dxf="1">
    <nc r="D1131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2" sId="1" xfDxf="1" dxf="1">
    <nc r="E1131" t="inlineStr">
      <is>
        <t>24736289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3" sId="1" xfDxf="1" dxf="1">
    <nc r="D1973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4" sId="1" xfDxf="1" dxf="1">
    <nc r="E1973" t="inlineStr">
      <is>
        <t>24736289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5" sId="1" xfDxf="1" dxf="1">
    <nc r="D442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6" sId="1" xfDxf="1" dxf="1">
    <nc r="E442" t="inlineStr">
      <is>
        <t>24736289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7" sId="1" xfDxf="1" dxf="1">
    <nc r="D2035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8" sId="1" xfDxf="1" dxf="1">
    <nc r="E2035" t="inlineStr">
      <is>
        <t>24736289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39" sId="1" xfDxf="1" dxf="1">
    <nc r="D2275" t="inlineStr">
      <is>
        <t>Приватне акціонерне товариство "РЕМБУДЗВ'ЯЗОК"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0" sId="1" xfDxf="1" dxf="1">
    <nc r="E2275" t="inlineStr">
      <is>
        <t>01190178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1" sId="1" xfDxf="1" dxf="1">
    <nc r="D2281" t="inlineStr">
      <is>
        <t>Приватне підприємство "Альварекс"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2" sId="1" xfDxf="1" dxf="1">
    <nc r="E2281" t="inlineStr">
      <is>
        <t>23727213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3" sId="1" xfDxf="1" dxf="1">
    <nc r="D995" t="inlineStr">
      <is>
        <t>Приватне підприємство "Алекс-Сан"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4" sId="1" xfDxf="1" dxf="1">
    <nc r="E995" t="inlineStr">
      <is>
        <t>31864315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5" sId="1" xfDxf="1" dxf="1">
    <nc r="D1720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6" sId="1" xfDxf="1" dxf="1">
    <nc r="E1720" t="inlineStr">
      <is>
        <t>24736289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7" sId="1" xfDxf="1" dxf="1">
    <nc r="D3271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8" sId="1" xfDxf="1" dxf="1">
    <nc r="E3271" t="inlineStr">
      <is>
        <t>24736289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49" sId="1" xfDxf="1" dxf="1">
    <nc r="D1625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0" sId="1" xfDxf="1" dxf="1">
    <nc r="E1625" t="inlineStr">
      <is>
        <t>24736289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1" sId="1" xfDxf="1" dxf="1">
    <nc r="D2908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2" sId="1" xfDxf="1" dxf="1">
    <nc r="E2908" t="inlineStr">
      <is>
        <t>24736289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3" sId="1" xfDxf="1" dxf="1">
    <nc r="D978" t="inlineStr">
      <is>
        <t>Автокооператив "Радист"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4" sId="1" xfDxf="1" dxf="1">
    <nc r="E978" t="inlineStr">
      <is>
        <t>24736289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5" sId="1" xfDxf="1" dxf="1">
    <nc r="D1834" t="inlineStr">
      <is>
        <t>Товариство з обмеженою відповідальністю "АЛВІКС"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6" sId="1" xfDxf="1" dxf="1">
    <nc r="E1834" t="inlineStr">
      <is>
        <t>23726415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7" sId="1" xfDxf="1" dxf="1">
    <nc r="D2051" t="inlineStr">
      <is>
        <t>Фізична особа-підприємець Миронець Олена Василівна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8" sId="1" xfDxf="1" dxf="1">
    <nc r="E2051" t="inlineStr">
      <is>
        <t>2190614682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59" sId="1" xfDxf="1" dxf="1">
    <nc r="D2053" t="inlineStr">
      <is>
        <t>Фізична особа-підприємець Миронець Олена Василівна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0" sId="1" xfDxf="1" dxf="1">
    <nc r="E2053" t="inlineStr">
      <is>
        <t>2190614682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1" sId="1" xfDxf="1" dxf="1">
    <nc r="D593" t="inlineStr">
      <is>
        <t>ТОВАРИСТВО З ОБМЕЖЕНОЮ ВІДПОВІДАЛЬНІСТЮ "ІСТРЕЙТ"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2" sId="1" xfDxf="1" dxf="1">
    <nc r="E593" t="inlineStr">
      <is>
        <t>37213365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3" sId="1" xfDxf="1" dxf="1">
    <nc r="D2427" t="inlineStr">
      <is>
        <t>Мосенко Наталія Григорівна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4" sId="1" xfDxf="1" dxf="1">
    <nc r="E2427" t="inlineStr">
      <is>
        <t>3001413786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5" sId="1" xfDxf="1" dxf="1">
    <nc r="D590" t="inlineStr">
      <is>
        <t>Мосенко Наталія Григорівна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6" sId="1" xfDxf="1" dxf="1">
    <nc r="E590" t="inlineStr">
      <is>
        <t>3001413786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7" sId="1" xfDxf="1" dxf="1">
    <nc r="D3064" t="inlineStr">
      <is>
        <t>Кравченко Михайло Андрійович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8" sId="1" xfDxf="1" dxf="1">
    <nc r="E3064" t="inlineStr">
      <is>
        <t>3384217230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69" sId="1" xfDxf="1" dxf="1">
    <nc r="D1658" t="inlineStr">
      <is>
        <t>Фізична особа-підприємець Бондар Олег Анатолійович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0" sId="1" xfDxf="1" dxf="1">
    <nc r="E1658" t="inlineStr">
      <is>
        <t>2553808519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1" sId="1" xfDxf="1" dxf="1">
    <nc r="D3443" t="inlineStr">
      <is>
        <t>Релігійна Громада Помісної Церкви Євангельських Християн в Дніпровському районі м.Києва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2" sId="1" xfDxf="1" dxf="1">
    <nc r="E3443" t="inlineStr">
      <is>
        <t>23698434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3" sId="1" xfDxf="1" dxf="1">
    <nc r="D1428" t="inlineStr">
      <is>
        <t>Фізична особа-підприємець Миронець Олена Василівна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4" sId="1" xfDxf="1" dxf="1">
    <nc r="E1428" t="inlineStr">
      <is>
        <t>2190614682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5" sId="1" xfDxf="1" dxf="1">
    <nc r="D985" t="inlineStr">
      <is>
        <t>Товариство з обмеженою відповідальністю ресторан "Дніпровський"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6" sId="1" xfDxf="1" dxf="1">
    <nc r="E985" t="inlineStr">
      <is>
        <t>01549389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7" sId="1" xfDxf="1" dxf="1">
    <nc r="D2134" t="inlineStr">
      <is>
        <t>Публічне акціонерне товариство "КИЇВЕНЕРГО"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8" sId="1" xfDxf="1" dxf="1">
    <nc r="E2134" t="inlineStr">
      <is>
        <t>00131305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79" sId="1" xfDxf="1" dxf="1">
    <nc r="D1364" t="inlineStr">
      <is>
        <t>Товариство з обмеженою відповідальністю "ЮІС"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80" sId="1" xfDxf="1" dxf="1">
    <nc r="E1364" t="inlineStr">
      <is>
        <t>23534460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81" sId="1" xfDxf="1" dxf="1">
    <nc r="D1899" t="inlineStr">
      <is>
        <t>Товариство з обмеженою відповідальністю "ЖенСан"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82" sId="1" xfDxf="1" dxf="1">
    <nc r="E1899" t="inlineStr">
      <is>
        <t>32222741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83" sId="1" xfDxf="1" dxf="1">
    <nc r="D2564" t="inlineStr">
      <is>
        <t>ПРИВАТНЕ АКЦІОНЕРНЕ ТОВАРИСТВО "УКРАЇНСЬКА АВТОМОБІЛЬНА КОРПОРАЦІЯ"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84" sId="1" xfDxf="1" dxf="1">
    <nc r="E2564" t="inlineStr">
      <is>
        <t>03121566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85" sId="1" xfDxf="1" dxf="1">
    <nc r="K2165" t="inlineStr">
      <is>
        <t>вул. Каштанова, 17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3486" sId="1" xfDxf="1" dxf="1">
    <nc r="K644" t="inlineStr">
      <is>
        <t>просп. Володимира Маяковського, 3в (літ.Б)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87" sId="1" xfDxf="1" dxf="1">
    <nc r="K1903" t="inlineStr">
      <is>
        <t>вул. Оноре де Бальзака, 2а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88" sId="1" xfDxf="1" dxf="1">
    <nc r="K1709" t="inlineStr">
      <is>
        <t>просп. Володимира Маяковського, 17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89" sId="1" xfDxf="1" dxf="1">
    <nc r="K2090" t="inlineStr">
      <is>
        <t>просп. Володимира Маяковського, 17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0" sId="1" xfDxf="1" dxf="1">
    <nc r="K3549" t="inlineStr">
      <is>
        <t>просп. Володимира Маяковського, 17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1" sId="1" xfDxf="1" dxf="1">
    <nc r="K3550" t="inlineStr">
      <is>
        <t>просп. Володимира Маяковського, 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2" sId="1" xfDxf="1" dxf="1">
    <nc r="K3569" t="inlineStr">
      <is>
        <t>просп. Володимира Маяковського, 10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3" sId="1" xfDxf="1" dxf="1">
    <nc r="K3583" t="inlineStr">
      <is>
        <t>просп. Генерала Ватутіна, 3б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4" sId="1" xfDxf="1" dxf="1">
    <nc r="K3514" t="inlineStr">
      <is>
        <t>просп. Генерала Ватутіна, 3а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5" sId="1" xfDxf="1" dxf="1">
    <nc r="K2970" t="inlineStr">
      <is>
        <t>просп. Генерала Ватутіна, 17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6" sId="1" xfDxf="1" dxf="1">
    <nc r="K2971" t="inlineStr">
      <is>
        <t>вул. Теодора Драйзера, 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7" sId="1" xfDxf="1" dxf="1">
    <nc r="K3590" t="inlineStr">
      <is>
        <t>просп. Володимира Маяковського, 43/2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8" sId="1" xfDxf="1" dxf="1">
    <nc r="K1743" t="inlineStr">
      <is>
        <t>просп. Володимира Маяковського, 43/2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499" sId="1" xfDxf="1" dxf="1">
    <nc r="K713" t="inlineStr">
      <is>
        <t>вул. Оноре де Бальзака, 42/20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0" sId="1" xfDxf="1" dxf="1">
    <nc r="K2207" t="inlineStr">
      <is>
        <t>вул. Оноре де Бальзака, 62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1" sId="1" xfDxf="1" dxf="1">
    <nc r="K1760" t="inlineStr">
      <is>
        <t>просп. Володимира Маяковського, 75/2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2" sId="1" xfDxf="1" dxf="1">
    <nc r="K3601" t="inlineStr">
      <is>
        <t>просп. Володимира Маяковського, 75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3" sId="1" xfDxf="1" dxf="1">
    <nc r="K3602" t="inlineStr">
      <is>
        <t>просп. Володимира Маяковського, 75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4" sId="1" xfDxf="1" dxf="1">
    <nc r="K3603" t="inlineStr">
      <is>
        <t>просп. Володимира Маяковського, 63/12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5" sId="1" xfDxf="1" dxf="1">
    <nc r="K1739" t="inlineStr">
      <is>
        <t>просп. Володимира Маяковського, 75/2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6" sId="1" xfDxf="1" dxf="1">
    <nc r="K2215" t="inlineStr">
      <is>
        <t>просп. Володимира Маяковського, 27/1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7" sId="1" xfDxf="1" dxf="1">
    <nc r="K1919" t="inlineStr">
      <is>
        <t>просп. Володимира Маяковського, 17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8" sId="1" xfDxf="1" dxf="1">
    <nc r="K3614" t="inlineStr">
      <is>
        <t>просп. Володимира Маяковського, 17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09" sId="1" xfDxf="1" dxf="1">
    <nc r="K3323" t="inlineStr">
      <is>
        <t>просп. Володимира Маяковського, 17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0" sId="1" xfDxf="1" dxf="1">
    <nc r="K599" t="inlineStr">
      <is>
        <t>просп. Володимира Маяковського, 17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1" sId="1" xfDxf="1" dxf="1">
    <nc r="K3087" t="inlineStr">
      <is>
        <t>просп. Володимира Маяковського, 17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2" sId="1" xfDxf="1" dxf="1">
    <nc r="K171" t="inlineStr">
      <is>
        <t>просп. Володимира Маяковського, 11а/2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3" sId="1" xfDxf="1" dxf="1">
    <nc r="K2554" t="inlineStr">
      <is>
        <t>вул. Теодора Драйзера, 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4" sId="1" xfDxf="1" dxf="1">
    <nc r="K1059" t="inlineStr">
      <is>
        <t>вул. Миколи Закревського, 22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5" sId="1" xfDxf="1" dxf="1">
    <nc r="K695" t="inlineStr">
      <is>
        <t>вул. Миколи Закревського, 10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6" sId="1" xfDxf="1" dxf="1">
    <nc r="K696" t="inlineStr">
      <is>
        <t>вул. Миколи Закревського, 28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7" sId="1" xfDxf="1" dxf="1">
    <nc r="K2239" t="inlineStr">
      <is>
        <t>вул. Миколи Закревського, 22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8" sId="1" xfDxf="1" dxf="1">
    <nc r="K3020" t="inlineStr">
      <is>
        <t>перетин вул.Теодора Драйзера та Електротехнічної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19" sId="1" xfDxf="1" dxf="1">
    <nc r="K792" t="inlineStr">
      <is>
        <t>вул. Електротехнічна, 4а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0" sId="1" xfDxf="1" dxf="1">
    <nc r="K2083" t="inlineStr">
      <is>
        <t>вул. Електротехнічна, 2б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1" sId="1" xfDxf="1" dxf="1">
    <nc r="K2419" t="inlineStr">
      <is>
        <t>вул. Електротехнічна, 18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2" sId="1" xfDxf="1" dxf="1">
    <nc r="K812" t="inlineStr">
      <is>
        <t>вул. Крайня, 13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3" sId="1" xfDxf="1" dxf="1">
    <nc r="K154" t="inlineStr">
      <is>
        <t>вул. Електротехнічна, 4б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4" sId="1" xfDxf="1" dxf="1">
    <nc r="K2180" t="inlineStr">
      <is>
        <t>вул. Миколи Закревського, 16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5" sId="1" xfDxf="1" dxf="1">
    <nc r="K2562" t="inlineStr">
      <is>
        <t>вул. Миколи Закревського, 16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6" sId="1" xfDxf="1" dxf="1">
    <nc r="K3501" t="inlineStr">
      <is>
        <t>вул. Електротехнічна, 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7" sId="1" xfDxf="1" dxf="1">
    <nc r="K3502" t="inlineStr">
      <is>
        <t>вул. Миколи Закревського, 12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8" sId="1" xfDxf="1" dxf="1">
    <nc r="K3503" t="inlineStr">
      <is>
        <t>вул. Миколи Закревського, 12 літ. "В", "Г"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29" sId="1" xfDxf="1" dxf="1">
    <nc r="K357" t="inlineStr">
      <is>
        <t>вул. Електротехнічна, 18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0" sId="1" xfDxf="1" dxf="1">
    <nc r="K1785" t="inlineStr">
      <is>
        <t>просп. Володимира Маяковського, 75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1" sId="1" xfDxf="1" dxf="1">
    <nc r="K2531" t="inlineStr">
      <is>
        <t>просп. Володимира Маяковського, 73б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2" sId="1" xfDxf="1" dxf="1">
    <nc r="K2539" t="inlineStr">
      <is>
        <t>вул. Оноре де Бальзака, 94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3" sId="1" xfDxf="1" dxf="1">
    <nc r="K2542" t="inlineStr">
      <is>
        <t>вул. Оноре де Бальзака, 94а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4" sId="1" xfDxf="1" dxf="1">
    <nc r="K1757" t="inlineStr">
      <is>
        <t>просп. Володимира Маяковського, 60/10 (в літ.Р)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5" sId="1" xfDxf="1" dxf="1">
    <nc r="K2641" t="inlineStr">
      <is>
        <t>просп.Маяковського та вул.Данькевича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6" sId="1" xfDxf="1" dxf="1">
    <nc r="K3104" t="inlineStr">
      <is>
        <t>вул. Електротехнічна, 63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7" sId="1" xfDxf="1" dxf="1">
    <nc r="K2642" t="inlineStr">
      <is>
        <t>вул. Миколи Закревського, 42а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8" sId="1" xfDxf="1" dxf="1">
    <nc r="K2979" t="inlineStr">
      <is>
        <t>вул. Електротехнічна, 43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39" sId="1" xfDxf="1" dxf="1">
    <nc r="K2559" t="inlineStr">
      <is>
        <t>вул. Миколи Закревського, 38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0" sId="1" xfDxf="1" dxf="1">
    <nc r="K248" t="inlineStr">
      <is>
        <t>вул. Електротехнічна, 74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1" sId="1" xfDxf="1" dxf="1">
    <nc r="K249" t="inlineStr">
      <is>
        <t>вул. Миколи Закревського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2" sId="1" xfDxf="1" dxf="1">
    <nc r="K250" t="inlineStr">
      <is>
        <t>вул. Миколи Закревського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3" sId="1" xfDxf="1" dxf="1">
    <nc r="K741" t="inlineStr">
      <is>
        <t>вул. Миколи Закревського, 32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4" sId="1" xfDxf="1" dxf="1">
    <nc r="K2327" t="inlineStr">
      <is>
        <t>вул. Миколи Закревського, 42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5" sId="1" xfDxf="1" dxf="1">
    <nc r="K3152" t="inlineStr">
      <is>
        <t>вул. Миколи Закревського, 30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6" sId="1" xfDxf="1" dxf="1">
    <nc r="K3153" t="inlineStr">
      <is>
        <t>вул. Миколи Закревського, 61/2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7" sId="1" xfDxf="1" dxf="1">
    <nc r="K2786" t="inlineStr">
      <is>
        <t>просп. Володимира Маяковського, 75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8" sId="1" xfDxf="1" dxf="1">
    <nc r="K1828" t="inlineStr">
      <is>
        <t>просп. Володимира Маяковського, 75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49" sId="1" xfDxf="1" dxf="1">
    <nc r="K2665" t="inlineStr">
      <is>
        <t>вул. Теодора Драйзера, 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0" sId="1" xfDxf="1" dxf="1">
    <nc r="K3206" t="inlineStr">
      <is>
        <t>просп. Володимира Маяковського, 26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1" sId="1" xfDxf="1" dxf="1">
    <nc r="K2221" t="inlineStr">
      <is>
        <t>просп. Володимира Маяковського, 26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2" sId="1" xfDxf="1" dxf="1">
    <nc r="K766" t="inlineStr">
      <is>
        <t>просп. Володимира Маяковського, 26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3" sId="1" xfDxf="1" dxf="1">
    <nc r="K767" t="inlineStr">
      <is>
        <t>вул. Теодора Драйзера, 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4" sId="1" xfDxf="1" dxf="1">
    <nc r="K768" t="inlineStr">
      <is>
        <t>вул. Теодора Драйзера, 8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5" sId="1" xfDxf="1" dxf="1">
    <nc r="K769" t="inlineStr">
      <is>
        <t>вул. Миколи Закревського, 33а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6" sId="1" xfDxf="1" dxf="1">
    <nc r="K770" t="inlineStr">
      <is>
        <t>вул. Миропільська, 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7" sId="1" xfDxf="1" dxf="1">
    <nc r="K806" t="inlineStr">
      <is>
        <t>вул. Миропільська, 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8" sId="1" xfDxf="1" dxf="1">
    <nc r="K362" t="inlineStr">
      <is>
        <t>вул. Маршала Жукова, 55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59" sId="1" xfDxf="1" dxf="1">
    <nc r="K2623" t="inlineStr">
      <is>
        <t>просп. Лісовий, 25а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0" sId="1" xfDxf="1" dxf="1">
    <nc r="K1605" t="inlineStr">
      <is>
        <t>просп. Лісовий, 43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1" sId="1" xfDxf="1" dxf="1">
    <nc r="K2548" t="inlineStr">
      <is>
        <t>вул. Електротехнічна, 2а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2" sId="1" xfDxf="1" dxf="1">
    <nc r="K3518" t="inlineStr">
      <is>
        <t>вул. Пухівська, 5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3" sId="1" xfDxf="1" dxf="1">
    <nc r="K2237" t="inlineStr">
      <is>
        <t>вул. Братиславська, 52а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4" sId="1" xfDxf="1" dxf="1">
    <nc r="K2454" t="inlineStr">
      <is>
        <t>перетин вул.Братиславської та вул.Електротехнічної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5" sId="1" xfDxf="1" dxf="1">
    <nc r="K724" t="inlineStr">
      <is>
        <t>вул. Крайня, 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6" sId="1" xfDxf="1" dxf="1">
    <nc r="K2011" t="inlineStr">
      <is>
        <t>перетин вул.Братиславської та Електротехнічної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7" sId="1" xfDxf="1" dxf="1">
    <nc r="K1622" t="inlineStr">
      <is>
        <t>вул. Крайня, 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8" sId="1" xfDxf="1" dxf="1">
    <nc r="K3505" t="inlineStr">
      <is>
        <t>перетин вул.Братиславської та вул.Крайньої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69" sId="1" xfDxf="1" dxf="1">
    <nc r="K2788" t="inlineStr">
      <is>
        <t>вул. Крайня, 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0" sId="1" xfDxf="1" dxf="1">
    <nc r="K2789" t="inlineStr">
      <is>
        <t>вул. Електротехнічна, 4а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1" sId="1" xfDxf="1" dxf="1">
    <nc r="K2118" t="inlineStr">
      <is>
        <t>вул. Братиславська, 52б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2" sId="1" xfDxf="1" dxf="1">
    <nc r="K1086" t="inlineStr">
      <is>
        <t>вул. Крайня, 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3" sId="1" xfDxf="1" dxf="1">
    <nc r="K19" t="inlineStr">
      <is>
        <t>вул. Крайня, 1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4" sId="1" xfDxf="1" dxf="1">
    <nc r="K2612" t="inlineStr">
      <is>
        <t>вул. Крайня, 1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5" sId="1" xfDxf="1" dxf="1">
    <nc r="K618" t="inlineStr">
      <is>
        <t>вул. Електротехнічна, 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6" sId="1" xfDxf="1" dxf="1">
    <nc r="K684" t="inlineStr">
      <is>
        <t>вул. Електротехнічна, 2а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7" sId="1" xfDxf="1" dxf="1">
    <nc r="K800" t="inlineStr">
      <is>
        <t>вул. Крайня, 1б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8" sId="1" xfDxf="1" dxf="1">
    <nc r="K2223" t="inlineStr">
      <is>
        <t>вул. Братиславська, 52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79" sId="1" xfDxf="1" dxf="1">
    <nc r="K2241" t="inlineStr">
      <is>
        <t>вул. Братиславська, 52а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0" sId="1" xfDxf="1" dxf="1">
    <nc r="K3183" t="inlineStr">
      <is>
        <t>вул. Миропільська, 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1" sId="1" xfDxf="1" dxf="1">
    <nc r="K775" t="inlineStr">
      <is>
        <t>вул. Братиславська, 7б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2" sId="1" xfDxf="1" dxf="1">
    <nc r="K1073" t="inlineStr">
      <is>
        <t>вул.Братиславська (непарна сторона) між вул.С.Стальського та просп.Лісовим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3" sId="1" xfDxf="1" dxf="1">
    <nc r="K135" t="inlineStr">
      <is>
        <t>вул.Братиславська (непарна сторона) між вул.С.Стальського та просп.Лісовим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4" sId="1" xfDxf="1" dxf="1">
    <nc r="K3046" t="inlineStr">
      <is>
        <t>вул.Братиславська (непарна сторона) між вул.С.Стальського та просп.Лісовим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5" sId="1" xfDxf="1" dxf="1">
    <nc r="K3110" t="inlineStr">
      <is>
        <t>вул.Братиславська (непарна сторона) між вул.С.Стальського та просп.Лісовим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6" sId="1" xfDxf="1" dxf="1">
    <nc r="K3351" t="inlineStr">
      <is>
        <t>вул. Попудренка, 63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7" sId="1" xfDxf="1" dxf="1">
    <nc r="K2055" t="inlineStr">
      <is>
        <t>вул. Радистів, 73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8" sId="1" xfDxf="1" dxf="1">
    <nc r="K559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89" sId="1" xfDxf="1" dxf="1">
    <nc r="K2268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0" sId="1" xfDxf="1" dxf="1">
    <nc r="K2277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1" sId="1" xfDxf="1" dxf="1">
    <nc r="K1131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2" sId="1" xfDxf="1" dxf="1">
    <nc r="K1973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3" sId="1" xfDxf="1" dxf="1">
    <nc r="K442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4" sId="1" xfDxf="1" dxf="1">
    <nc r="K2035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5" sId="1" xfDxf="1" dxf="1">
    <nc r="K2275" t="inlineStr">
      <is>
        <t>вул. Радистів, 40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6" sId="1" xfDxf="1" dxf="1">
    <nc r="K2281" t="inlineStr">
      <is>
        <t>вул. Радистів, 64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7" sId="1" xfDxf="1" dxf="1">
    <nc r="K995" t="inlineStr">
      <is>
        <t>вул. Радистів, 64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8" sId="1" xfDxf="1" dxf="1">
    <nc r="K1720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599" sId="1" xfDxf="1" dxf="1">
    <nc r="K3271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0" sId="1" xfDxf="1" dxf="1">
    <nc r="K1625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1" sId="1" xfDxf="1" dxf="1">
    <nc r="K2908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2" sId="1" xfDxf="1" dxf="1">
    <nc r="K978" t="inlineStr">
      <is>
        <t>вул. Радистів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3" sId="1" xfDxf="1" dxf="1">
    <nc r="K1834" t="inlineStr">
      <is>
        <t>просп. Лісовий, 28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4" sId="1" xfDxf="1" dxf="1">
    <nc r="K2051" t="inlineStr">
      <is>
        <t>вул. Академіка Курчатова, 19а-23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5" sId="1" xfDxf="1" dxf="1">
    <nc r="K2053" t="inlineStr">
      <is>
        <t>вул. Академіка Курчатова, 19а-23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6" sId="1" xfDxf="1" dxf="1">
    <nc r="K593" t="inlineStr">
      <is>
        <t>просп. Лісовий, 4 літ. 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7" sId="1" xfDxf="1" dxf="1">
    <nc r="K2427" t="inlineStr">
      <is>
        <t>вул. Шолом-Алейхема, 17а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8" sId="1" xfDxf="1" dxf="1">
    <nc r="K590" t="inlineStr">
      <is>
        <t>вул. Шолом-Алейхема, 17а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09" sId="1" xfDxf="1" dxf="1">
    <nc r="K3064" t="inlineStr">
      <is>
        <t>вул. Шолом-Алейхема, 9а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10" sId="1" xfDxf="1" dxf="1">
    <nc r="K1658" t="inlineStr">
      <is>
        <t>вул. Шолом-Алейхема, 17а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11" sId="1" xfDxf="1" dxf="1">
    <nc r="K3443" t="inlineStr">
      <is>
        <t>вул. Маршала Жукова, 2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12" sId="1" xfDxf="1" dxf="1">
    <nc r="K1428" t="inlineStr">
      <is>
        <t>вул. Шолом-Алейхема, 12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13" sId="1" xfDxf="1" dxf="1">
    <nc r="K985" t="inlineStr">
      <is>
        <t>вул. Мілютенка, 7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14" sId="1" xfDxf="1" dxf="1">
    <nc r="K2134" t="inlineStr">
      <is>
        <t>вул. Братиславська, 8 (літ.Б)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15" sId="1" xfDxf="1" dxf="1">
    <nc r="K1364" t="inlineStr">
      <is>
        <t>вул. Кіото (біля станції метро "Лісова")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16" sId="1" xfDxf="1" dxf="1">
    <nc r="K1899" t="inlineStr">
      <is>
        <t>між просп.Броварським та вул.Кіото</t>
      </is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17" sId="1" xfDxf="1" dxf="1">
    <nc r="K2564" t="inlineStr">
      <is>
        <t>вул. Мурманська, 6</t>
      </is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18" sId="1" xfDxf="1" dxf="1" numFmtId="19">
    <nc r="L2165">
      <v>37877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3619" sId="1" xfDxf="1" dxf="1" numFmtId="19">
    <nc r="M2165">
      <v>44214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ndxf>
  </rcc>
  <rcc rId="3620" sId="1" xfDxf="1" dxf="1" numFmtId="19">
    <nc r="L644">
      <v>43461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21" sId="1" xfDxf="1" dxf="1" numFmtId="19">
    <nc r="M644">
      <v>47114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22" sId="1" xfDxf="1" dxf="1" numFmtId="19">
    <nc r="L1903">
      <v>37646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23" sId="1" xfDxf="1" dxf="1" numFmtId="19">
    <nc r="M1903">
      <v>46777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24" sId="1" xfDxf="1" dxf="1" numFmtId="19">
    <nc r="L1709">
      <v>35990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25" sId="1" xfDxf="1" dxf="1" numFmtId="19">
    <nc r="M1709">
      <v>53887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26" sId="1" xfDxf="1" dxf="1" numFmtId="19">
    <nc r="L2090">
      <v>38293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27" sId="1" xfDxf="1" dxf="1" numFmtId="19">
    <nc r="M2090">
      <v>44559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28" sId="1" xfDxf="1" dxf="1" numFmtId="19">
    <nc r="L3549">
      <v>39024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29" sId="1" xfDxf="1" dxf="1" numFmtId="19">
    <nc r="M3549">
      <v>44712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30" sId="1" xfDxf="1" dxf="1" numFmtId="19">
    <nc r="L3550">
      <v>35647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31" sId="1" xfDxf="1" dxf="1" numFmtId="19">
    <nc r="M3550">
      <v>53544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32" sId="1" xfDxf="1" dxf="1" numFmtId="19">
    <nc r="L3569">
      <v>39098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33" sId="1" xfDxf="1" dxf="1" numFmtId="19">
    <nc r="M3569">
      <v>44577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34" sId="1" xfDxf="1" dxf="1" numFmtId="19">
    <nc r="L3583">
      <v>43546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35" sId="1" xfDxf="1" dxf="1" numFmtId="19">
    <nc r="M3583">
      <v>45373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36" sId="1" xfDxf="1" dxf="1" numFmtId="19">
    <nc r="L3514">
      <v>43546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37" sId="1" xfDxf="1" dxf="1" numFmtId="19">
    <nc r="M3514">
      <v>45373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38" sId="1" xfDxf="1" dxf="1" numFmtId="19">
    <nc r="L2970">
      <v>43209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39" sId="1" xfDxf="1" dxf="1" numFmtId="19">
    <nc r="M2970">
      <v>45035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40" sId="1" xfDxf="1" dxf="1" numFmtId="19">
    <nc r="L2971">
      <v>39141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41" sId="1" xfDxf="1" dxf="1" numFmtId="19">
    <nc r="M2971">
      <v>48272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42" sId="1" xfDxf="1" dxf="1" numFmtId="19">
    <nc r="L3590">
      <v>35984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43" sId="1" xfDxf="1" dxf="1" numFmtId="19">
    <nc r="M3590">
      <v>53881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44" sId="1" xfDxf="1" dxf="1" numFmtId="19">
    <nc r="L1743">
      <v>42317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45" sId="1" xfDxf="1" dxf="1" numFmtId="19">
    <nc r="M1743">
      <v>44144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46" sId="1" xfDxf="1" dxf="1" numFmtId="19">
    <nc r="L713">
      <v>37831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47" sId="1" xfDxf="1" dxf="1" numFmtId="19">
    <nc r="M713">
      <v>46963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48" sId="1" xfDxf="1" dxf="1" numFmtId="19">
    <nc r="L2207">
      <v>36524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49" sId="1" xfDxf="1" dxf="1" numFmtId="19">
    <nc r="M2207">
      <v>45656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50" sId="1" xfDxf="1" dxf="1" numFmtId="19">
    <nc r="L1760">
      <v>37371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51" sId="1" xfDxf="1" dxf="1" numFmtId="19">
    <nc r="M1760">
      <v>55268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52" sId="1" xfDxf="1" dxf="1" numFmtId="19">
    <nc r="L3601">
      <v>38951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53" sId="1" xfDxf="1" dxf="1" numFmtId="19">
    <nc r="M3601">
      <v>44727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54" sId="1" xfDxf="1" dxf="1" numFmtId="19">
    <nc r="L3602">
      <v>38951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55" sId="1" xfDxf="1" dxf="1" numFmtId="19">
    <nc r="M3602">
      <v>44727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56" sId="1" xfDxf="1" dxf="1" numFmtId="19">
    <nc r="L3603">
      <v>39098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57" sId="1" xfDxf="1" dxf="1" numFmtId="19">
    <nc r="M3603">
      <v>44577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58" sId="1" xfDxf="1" dxf="1" numFmtId="19">
    <nc r="L1739">
      <v>38489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59" sId="1" xfDxf="1" dxf="1" numFmtId="19">
    <nc r="M1739">
      <v>43968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60" sId="1" xfDxf="1" dxf="1" numFmtId="19">
    <nc r="L2215">
      <v>36524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61" sId="1" xfDxf="1" dxf="1" numFmtId="19">
    <nc r="M2215">
      <v>45656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62" sId="1" xfDxf="1" dxf="1" numFmtId="19">
    <nc r="L1919">
      <v>42286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63" sId="1" xfDxf="1" dxf="1" numFmtId="19">
    <nc r="M1919">
      <v>45939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64" sId="1" xfDxf="1" dxf="1" numFmtId="19">
    <nc r="L3614">
      <v>42286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65" sId="1" xfDxf="1" dxf="1" numFmtId="19">
    <nc r="M3614">
      <v>45939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66" sId="1" xfDxf="1" dxf="1" numFmtId="19">
    <nc r="L3323">
      <v>38293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67" sId="1" xfDxf="1" dxf="1" numFmtId="19">
    <nc r="M3323">
      <v>46404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68" sId="1" xfDxf="1" dxf="1" numFmtId="19">
    <nc r="L599">
      <v>42286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69" sId="1" xfDxf="1" dxf="1" numFmtId="19">
    <nc r="M599">
      <v>44113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70" sId="1" xfDxf="1" dxf="1" numFmtId="19">
    <nc r="L3087">
      <v>39024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71" sId="1" xfDxf="1" dxf="1" numFmtId="19">
    <nc r="M3087">
      <v>44712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72" sId="1" xfDxf="1" dxf="1" numFmtId="19">
    <nc r="L171">
      <v>38153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73" sId="1" xfDxf="1" dxf="1" numFmtId="19">
    <nc r="M171">
      <v>47284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74" sId="1" xfDxf="1" dxf="1" numFmtId="19">
    <nc r="L2554">
      <v>38365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75" sId="1" xfDxf="1" dxf="1" numFmtId="19">
    <nc r="M2554">
      <v>45671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76" sId="1" xfDxf="1" dxf="1" numFmtId="19">
    <nc r="L1059">
      <v>35360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77" sId="1" xfDxf="1" dxf="1" numFmtId="19">
    <nc r="M1059">
      <v>53257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78" sId="1" xfDxf="1" dxf="1" numFmtId="19">
    <nc r="L695">
      <v>41725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79" sId="1" xfDxf="1" dxf="1" numFmtId="19">
    <nc r="M695">
      <v>45378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80" sId="1" xfDxf="1" dxf="1" numFmtId="19">
    <nc r="L696">
      <v>39752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81" sId="1" xfDxf="1" dxf="1" numFmtId="19">
    <nc r="M696">
      <v>48883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82" sId="1" xfDxf="1" dxf="1" numFmtId="19">
    <nc r="L2239">
      <v>39416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83" sId="1" xfDxf="1" dxf="1" numFmtId="19">
    <nc r="M2239">
      <v>44895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84" sId="1" xfDxf="1" dxf="1" numFmtId="19">
    <nc r="L3020">
      <v>35991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85" sId="1" xfDxf="1" dxf="1" numFmtId="19">
    <nc r="M3020">
      <v>53888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86" sId="1" xfDxf="1" dxf="1" numFmtId="19">
    <nc r="L792">
      <v>36340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87" sId="1" xfDxf="1" dxf="1" numFmtId="19">
    <nc r="M792">
      <v>54238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88" sId="1" xfDxf="1" dxf="1" numFmtId="19">
    <nc r="L2083">
      <v>41260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89" sId="1" xfDxf="1" dxf="1" numFmtId="19">
    <nc r="M2083">
      <v>45555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90" sId="1" xfDxf="1" dxf="1" numFmtId="19">
    <nc r="L2419">
      <v>37273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91" sId="1" xfDxf="1" dxf="1" numFmtId="19">
    <nc r="M2419">
      <v>46404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92" sId="1" xfDxf="1" dxf="1" numFmtId="19">
    <nc r="L812">
      <v>39098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93" sId="1" xfDxf="1" dxf="1" numFmtId="19">
    <nc r="M812">
      <v>47349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94" sId="1" xfDxf="1" dxf="1" numFmtId="19">
    <nc r="L154">
      <v>39104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95" sId="1" xfDxf="1" dxf="1" numFmtId="19">
    <nc r="M154">
      <v>46409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96" sId="1" xfDxf="1" dxf="1" numFmtId="19">
    <nc r="L2180">
      <v>38712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97" sId="1" xfDxf="1" dxf="1" numFmtId="19">
    <nc r="M2180">
      <v>44191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698" sId="1" xfDxf="1" dxf="1" numFmtId="19">
    <nc r="L2562">
      <v>38411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699" sId="1" xfDxf="1" dxf="1" numFmtId="19">
    <nc r="M2562">
      <v>47542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00" sId="1" xfDxf="1" dxf="1" numFmtId="19">
    <nc r="L3501">
      <v>42487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01" sId="1" xfDxf="1" dxf="1" numFmtId="19">
    <nc r="M3501">
      <v>46139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02" sId="1" xfDxf="1" dxf="1" numFmtId="19">
    <nc r="L3502">
      <v>40969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03" sId="1" xfDxf="1" dxf="1" numFmtId="19">
    <nc r="M3502">
      <v>44621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04" sId="1" xfDxf="1" dxf="1" numFmtId="19">
    <nc r="L3503">
      <v>43580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05" sId="1" xfDxf="1" dxf="1" numFmtId="19">
    <nc r="M3503">
      <v>47233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06" sId="1" xfDxf="1" dxf="1" numFmtId="19">
    <nc r="L357">
      <v>36524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07" sId="1" xfDxf="1" dxf="1" numFmtId="19">
    <nc r="M357">
      <v>45656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08" sId="1" xfDxf="1" dxf="1" numFmtId="19">
    <nc r="L1785">
      <v>38489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09" sId="1" xfDxf="1" dxf="1" numFmtId="19">
    <nc r="M1785">
      <v>43968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10" sId="1" xfDxf="1" dxf="1" numFmtId="19">
    <nc r="L2531">
      <v>42257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11" sId="1" xfDxf="1" dxf="1" numFmtId="19">
    <nc r="M2531">
      <v>45910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12" sId="1" xfDxf="1" dxf="1" numFmtId="19">
    <nc r="L2539">
      <v>39605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13" sId="1" xfDxf="1" dxf="1" numFmtId="19">
    <nc r="M2539">
      <v>44693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14" sId="1" xfDxf="1" dxf="1" numFmtId="19">
    <nc r="L2542">
      <v>43739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15" sId="1" xfDxf="1" dxf="1" numFmtId="19">
    <nc r="M2542">
      <v>49218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16" sId="1" xfDxf="1" dxf="1" numFmtId="19">
    <nc r="L1757">
      <v>43525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17" sId="1" xfDxf="1" dxf="1" numFmtId="19">
    <nc r="M1757">
      <v>45352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18" sId="1" xfDxf="1" dxf="1" numFmtId="19">
    <nc r="L2641">
      <v>36505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19" sId="1" xfDxf="1" dxf="1" numFmtId="19">
    <nc r="M2641">
      <v>48940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20" sId="1" xfDxf="1" dxf="1" numFmtId="19">
    <nc r="L3104">
      <v>41915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21" sId="1" xfDxf="1" dxf="1" numFmtId="19">
    <nc r="M3104">
      <v>47394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22" sId="1" xfDxf="1" dxf="1" numFmtId="19">
    <nc r="L2642">
      <v>43668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23" sId="1" xfDxf="1" dxf="1" numFmtId="19">
    <nc r="M2642">
      <v>45495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24" sId="1" xfDxf="1" dxf="1" numFmtId="19">
    <nc r="L2979">
      <v>42690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25" sId="1" xfDxf="1" dxf="1" numFmtId="19">
    <nc r="M2979">
      <v>48168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26" sId="1" xfDxf="1" dxf="1" numFmtId="19">
    <nc r="L2559">
      <v>38569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27" sId="1" xfDxf="1" dxf="1" numFmtId="19">
    <nc r="M2559">
      <v>44435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28" sId="1" xfDxf="1" dxf="1" numFmtId="19">
    <nc r="L248">
      <v>38590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29" sId="1" xfDxf="1" dxf="1" numFmtId="19">
    <nc r="M248">
      <v>44069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30" sId="1" xfDxf="1" dxf="1" numFmtId="19">
    <nc r="L249">
      <v>37467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1" sId="1" xfDxf="1" dxf="1" numFmtId="19">
    <nc r="M249">
      <v>48715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32" sId="1" xfDxf="1" dxf="1" numFmtId="19">
    <nc r="L250">
      <v>38411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" sId="1" xfDxf="1" dxf="1" numFmtId="19">
    <nc r="M250">
      <v>47542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34" sId="1" xfDxf="1" dxf="1" numFmtId="19">
    <nc r="L741">
      <v>42096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5" sId="1" xfDxf="1" dxf="1" numFmtId="19">
    <nc r="M741">
      <v>45749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36" sId="1" xfDxf="1" dxf="1" numFmtId="19">
    <nc r="L2327">
      <v>41520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7" sId="1" xfDxf="1" dxf="1" numFmtId="19">
    <nc r="M2327">
      <v>48825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38" sId="1" xfDxf="1" dxf="1" numFmtId="19">
    <nc r="L3152">
      <v>43013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9" sId="1" xfDxf="1" dxf="1" numFmtId="19">
    <nc r="M3152">
      <v>48492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40" sId="1" xfDxf="1" dxf="1" numFmtId="19">
    <nc r="L3153">
      <v>41186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41" sId="1" xfDxf="1" dxf="1" numFmtId="19">
    <nc r="M3153">
      <v>45174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42" sId="1" xfDxf="1" dxf="1" numFmtId="19">
    <nc r="L2786">
      <v>38951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43" sId="1" xfDxf="1" dxf="1" numFmtId="19">
    <nc r="M2786">
      <v>44727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44" sId="1" xfDxf="1" dxf="1" numFmtId="19">
    <nc r="L1828">
      <v>38951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45" sId="1" xfDxf="1" dxf="1" numFmtId="19">
    <nc r="M1828">
      <v>44727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46" sId="1" xfDxf="1" dxf="1" numFmtId="19">
    <nc r="L2665">
      <v>35647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47" sId="1" xfDxf="1" dxf="1" numFmtId="19">
    <nc r="M2665">
      <v>53544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48" sId="1" xfDxf="1" dxf="1" numFmtId="19">
    <nc r="L3206">
      <v>36524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49" sId="1" xfDxf="1" dxf="1" numFmtId="19">
    <nc r="M3206">
      <v>45656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50" sId="1" xfDxf="1" dxf="1" numFmtId="19">
    <nc r="L2221">
      <v>38489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51" sId="1" xfDxf="1" dxf="1" numFmtId="19">
    <nc r="M2221">
      <v>47620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52" sId="1" xfDxf="1" dxf="1" numFmtId="19">
    <nc r="L766">
      <v>38489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53" sId="1" xfDxf="1" dxf="1" numFmtId="19">
    <nc r="M766">
      <v>43969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54" sId="1" xfDxf="1" dxf="1" numFmtId="19">
    <nc r="L767">
      <v>38365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55" sId="1" xfDxf="1" dxf="1" numFmtId="19">
    <nc r="M767">
      <v>45671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56" sId="1" xfDxf="1" dxf="1" numFmtId="19">
    <nc r="L768">
      <v>38365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57" sId="1" xfDxf="1" dxf="1" numFmtId="19">
    <nc r="M768">
      <v>45671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58" sId="1" xfDxf="1" dxf="1" numFmtId="19">
    <nc r="L769">
      <v>38093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59" sId="1" xfDxf="1" dxf="1" numFmtId="19">
    <nc r="M769">
      <v>47224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60" sId="1" xfDxf="1" dxf="1" numFmtId="19">
    <nc r="L770">
      <v>37618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61" sId="1" xfDxf="1" dxf="1" numFmtId="19">
    <nc r="M770">
      <v>46749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62" sId="1" xfDxf="1" dxf="1" numFmtId="19">
    <nc r="L806">
      <v>37618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63" sId="1" xfDxf="1" dxf="1" numFmtId="19">
    <nc r="M806">
      <v>46749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64" sId="1" xfDxf="1" dxf="1" numFmtId="19">
    <nc r="L362">
      <v>37495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65" sId="1" xfDxf="1" dxf="1" numFmtId="19">
    <nc r="M362">
      <v>46626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66" sId="1" xfDxf="1" dxf="1" numFmtId="19">
    <nc r="L2623">
      <v>38820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67" sId="1" xfDxf="1" dxf="1" numFmtId="19">
    <nc r="M2623">
      <v>46656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68" sId="1" xfDxf="1" dxf="1" numFmtId="19">
    <nc r="L1605">
      <v>43559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69" sId="1" xfDxf="1" dxf="1" numFmtId="19">
    <nc r="M1605">
      <v>47212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70" sId="1" xfDxf="1" dxf="1" numFmtId="19">
    <nc r="L2548">
      <v>36882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71" sId="1" xfDxf="1" dxf="1" numFmtId="19">
    <nc r="M2548">
      <v>47840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72" sId="1" xfDxf="1" dxf="1" numFmtId="19">
    <nc r="L3518">
      <v>43003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73" sId="1" xfDxf="1" dxf="1" numFmtId="19">
    <nc r="M3518">
      <v>46655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74" sId="1" xfDxf="1" dxf="1" numFmtId="19">
    <nc r="L2237">
      <v>38170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75" sId="1" xfDxf="1" dxf="1" numFmtId="19">
    <nc r="M2237">
      <v>46936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76" sId="1" xfDxf="1" dxf="1" numFmtId="19">
    <nc r="L2454">
      <v>42655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77" sId="1" xfDxf="1" dxf="1" numFmtId="19">
    <nc r="M2454">
      <v>44481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78" sId="1" xfDxf="1" dxf="1" numFmtId="19">
    <nc r="L724">
      <v>41045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79" sId="1" xfDxf="1" dxf="1" numFmtId="19">
    <nc r="M724">
      <v>44697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80" sId="1" xfDxf="1" dxf="1" numFmtId="19">
    <nc r="L2011">
      <v>37368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81" sId="1" xfDxf="1" dxf="1" numFmtId="19">
    <nc r="M2011">
      <v>46602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82" sId="1" xfDxf="1" dxf="1" numFmtId="19">
    <nc r="L1622">
      <v>37866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83" sId="1" xfDxf="1" dxf="1" numFmtId="19">
    <nc r="M1622">
      <v>46998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84" sId="1" xfDxf="1" dxf="1" numFmtId="19">
    <nc r="L3505">
      <v>38176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85" sId="1" xfDxf="1" dxf="1" numFmtId="19">
    <nc r="M3505">
      <v>45011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86" sId="1" xfDxf="1" dxf="1" numFmtId="19">
    <nc r="L2788">
      <v>42683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87" sId="1" xfDxf="1" dxf="1" numFmtId="19">
    <nc r="M2788">
      <v>44509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88" sId="1" xfDxf="1" dxf="1" numFmtId="19">
    <nc r="L2789">
      <v>42608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89" sId="1" xfDxf="1" dxf="1" numFmtId="19">
    <nc r="M2789">
      <v>44434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90" sId="1" xfDxf="1" dxf="1" numFmtId="19">
    <nc r="L2118">
      <v>38590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91" sId="1" xfDxf="1" dxf="1" numFmtId="19">
    <nc r="M2118">
      <v>44069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92" sId="1" xfDxf="1" dxf="1" numFmtId="19">
    <nc r="L1086">
      <v>42269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93" sId="1" xfDxf="1" dxf="1" numFmtId="19">
    <nc r="M1086">
      <v>45922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94" sId="1" xfDxf="1" dxf="1" numFmtId="19">
    <nc r="L19">
      <v>38112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95" sId="1" xfDxf="1" dxf="1" numFmtId="19">
    <nc r="M19">
      <v>46924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96" sId="1" xfDxf="1" dxf="1" numFmtId="19">
    <nc r="L2612">
      <v>38112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97" sId="1" xfDxf="1" dxf="1" numFmtId="19">
    <nc r="M2612">
      <v>46924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798" sId="1" xfDxf="1" dxf="1" numFmtId="19">
    <nc r="L618">
      <v>38349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99" sId="1" xfDxf="1" dxf="1" numFmtId="19">
    <nc r="M618">
      <v>44776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00" sId="1" xfDxf="1" dxf="1" numFmtId="19">
    <nc r="L684">
      <v>42671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01" sId="1" xfDxf="1" dxf="1" numFmtId="19">
    <nc r="M684">
      <v>44497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02" sId="1" xfDxf="1" dxf="1" numFmtId="19">
    <nc r="L800">
      <v>37950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03" sId="1" xfDxf="1" dxf="1" numFmtId="19">
    <nc r="M800">
      <v>47082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04" sId="1" xfDxf="1" dxf="1" numFmtId="19">
    <nc r="L2223">
      <v>39470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05" sId="1" xfDxf="1" dxf="1" numFmtId="19">
    <nc r="M2223">
      <v>48602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06" sId="1" xfDxf="1" dxf="1" numFmtId="19">
    <nc r="L2241">
      <v>38170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07" sId="1" xfDxf="1" dxf="1" numFmtId="19">
    <nc r="M2241">
      <v>46936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08" sId="1" xfDxf="1" dxf="1" numFmtId="19">
    <nc r="L3183">
      <v>38820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09" sId="1" xfDxf="1" dxf="1" numFmtId="19">
    <nc r="M3183">
      <v>44915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10" sId="1" xfDxf="1" dxf="1" numFmtId="19">
    <nc r="L775">
      <v>38163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11" sId="1" xfDxf="1" dxf="1" numFmtId="19">
    <nc r="M775">
      <v>45000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12" sId="1" xfDxf="1" dxf="1" numFmtId="19">
    <nc r="L1073">
      <v>37712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13" sId="1" xfDxf="1" dxf="1" numFmtId="19">
    <nc r="M1073">
      <v>46844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14" sId="1" xfDxf="1" dxf="1" numFmtId="19">
    <nc r="L135">
      <v>37712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15" sId="1" xfDxf="1" dxf="1" numFmtId="19">
    <nc r="M135">
      <v>46844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16" sId="1" xfDxf="1" dxf="1" numFmtId="19">
    <nc r="L3046">
      <v>37712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17" sId="1" xfDxf="1" dxf="1" numFmtId="19">
    <nc r="M3046">
      <v>45060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18" sId="1" xfDxf="1" dxf="1" numFmtId="19">
    <nc r="L3110">
      <v>37712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19" sId="1" xfDxf="1" dxf="1" numFmtId="19">
    <nc r="M3110">
      <v>45060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20" sId="1" xfDxf="1" dxf="1" numFmtId="19">
    <nc r="L3351">
      <v>38804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21" sId="1" xfDxf="1" dxf="1" numFmtId="19">
    <nc r="M3351">
      <v>47935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22" sId="1" xfDxf="1" dxf="1" numFmtId="19">
    <nc r="L2055">
      <v>36866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23" sId="1" xfDxf="1" dxf="1" numFmtId="19">
    <nc r="M2055">
      <v>45632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24" sId="1" xfDxf="1" dxf="1" numFmtId="19">
    <nc r="L559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25" sId="1" xfDxf="1" dxf="1" numFmtId="19">
    <nc r="M559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26" sId="1" xfDxf="1" dxf="1" numFmtId="19">
    <nc r="L2268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27" sId="1" xfDxf="1" dxf="1" numFmtId="19">
    <nc r="M2268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28" sId="1" xfDxf="1" dxf="1" numFmtId="19">
    <nc r="L2277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29" sId="1" xfDxf="1" dxf="1" numFmtId="19">
    <nc r="M2277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30" sId="1" xfDxf="1" dxf="1" numFmtId="19">
    <nc r="L1131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31" sId="1" xfDxf="1" dxf="1" numFmtId="19">
    <nc r="M1131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32" sId="1" xfDxf="1" dxf="1" numFmtId="19">
    <nc r="L1973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33" sId="1" xfDxf="1" dxf="1" numFmtId="19">
    <nc r="M1973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34" sId="1" xfDxf="1" dxf="1" numFmtId="19">
    <nc r="L442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35" sId="1" xfDxf="1" dxf="1" numFmtId="19">
    <nc r="M442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36" sId="1" xfDxf="1" dxf="1" numFmtId="19">
    <nc r="L2035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37" sId="1" xfDxf="1" dxf="1" numFmtId="19">
    <nc r="M2035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38" sId="1" xfDxf="1" dxf="1" numFmtId="19">
    <nc r="L2275">
      <v>43347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39" sId="1" xfDxf="1" dxf="1" numFmtId="19">
    <nc r="M2275">
      <v>44443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40" sId="1" xfDxf="1" dxf="1" numFmtId="19">
    <nc r="L2281">
      <v>38820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41" sId="1" xfDxf="1" dxf="1" numFmtId="19">
    <nc r="M2281">
      <v>44299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42" sId="1" xfDxf="1" dxf="1" numFmtId="19">
    <nc r="L995">
      <v>38747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43" sId="1" xfDxf="1" dxf="1" numFmtId="19">
    <nc r="M995">
      <v>44226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44" sId="1" xfDxf="1" dxf="1" numFmtId="19">
    <nc r="L1720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45" sId="1" xfDxf="1" dxf="1" numFmtId="19">
    <nc r="M1720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46" sId="1" xfDxf="1" dxf="1" numFmtId="19">
    <nc r="L3271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47" sId="1" xfDxf="1" dxf="1" numFmtId="19">
    <nc r="M3271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48" sId="1" xfDxf="1" dxf="1" numFmtId="19">
    <nc r="L1625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49" sId="1" xfDxf="1" dxf="1" numFmtId="19">
    <nc r="M1625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50" sId="1" xfDxf="1" dxf="1" numFmtId="19">
    <nc r="L2908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51" sId="1" xfDxf="1" dxf="1" numFmtId="19">
    <nc r="M2908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52" sId="1" xfDxf="1" dxf="1" numFmtId="19">
    <nc r="L978">
      <v>36084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53" sId="1" xfDxf="1" dxf="1" numFmtId="19">
    <nc r="M978">
      <v>44850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54" sId="1" xfDxf="1" dxf="1" numFmtId="19">
    <nc r="L1834">
      <v>37844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55" sId="1" xfDxf="1" dxf="1" numFmtId="19">
    <nc r="M1834">
      <v>46976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56" sId="1" xfDxf="1" dxf="1" numFmtId="19">
    <nc r="L2051">
      <v>38820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57" sId="1" xfDxf="1" dxf="1" numFmtId="19">
    <nc r="M2051">
      <v>46959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58" sId="1" xfDxf="1" dxf="1" numFmtId="19">
    <nc r="L2053">
      <v>38820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59" sId="1" xfDxf="1" dxf="1" numFmtId="19">
    <nc r="M2053">
      <v>46959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60" sId="1" xfDxf="1" dxf="1" numFmtId="19">
    <nc r="L593">
      <v>42678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61" sId="1" xfDxf="1" dxf="1" numFmtId="19">
    <nc r="M593">
      <v>44504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62" sId="1" xfDxf="1" dxf="1" numFmtId="19">
    <nc r="L2427">
      <v>42979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63" sId="1" xfDxf="1" dxf="1" numFmtId="19">
    <nc r="M2427">
      <v>44805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64" sId="1" xfDxf="1" dxf="1" numFmtId="19">
    <nc r="L590">
      <v>42979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65" sId="1" xfDxf="1" dxf="1" numFmtId="19">
    <nc r="M590">
      <v>44805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66" sId="1" xfDxf="1" dxf="1" numFmtId="19">
    <nc r="L3064">
      <v>43525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67" sId="1" xfDxf="1" dxf="1" numFmtId="19">
    <nc r="M3064">
      <v>47178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68" sId="1" xfDxf="1" dxf="1" numFmtId="19">
    <nc r="L1658">
      <v>43283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69" sId="1" xfDxf="1" dxf="1" numFmtId="19">
    <nc r="M1658">
      <v>45109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70" sId="1" xfDxf="1" dxf="1" numFmtId="19">
    <nc r="L3443">
      <v>37645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71" sId="1" xfDxf="1" dxf="1" numFmtId="19">
    <nc r="M3443">
      <v>46776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72" sId="1" xfDxf="1" dxf="1" numFmtId="19">
    <nc r="L1428">
      <v>38820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73" sId="1" xfDxf="1" dxf="1" numFmtId="19">
    <nc r="M1428">
      <v>46656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74" sId="1" xfDxf="1" dxf="1" numFmtId="19">
    <nc r="L985">
      <v>37146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75" sId="1" xfDxf="1" dxf="1" numFmtId="19">
    <nc r="M985">
      <v>45912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76" sId="1" xfDxf="1" dxf="1" numFmtId="19">
    <nc r="L2134">
      <v>41724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77" sId="1" xfDxf="1" dxf="1" numFmtId="19">
    <nc r="M2134">
      <v>45377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78" sId="1" xfDxf="1" dxf="1" numFmtId="19">
    <nc r="L1364">
      <v>37839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79" sId="1" xfDxf="1" dxf="1" numFmtId="19">
    <nc r="M1364">
      <v>46971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80" sId="1" xfDxf="1" dxf="1" numFmtId="19">
    <nc r="L1899">
      <v>38603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81" sId="1" xfDxf="1" dxf="1" numFmtId="19">
    <nc r="M1899">
      <v>47734</v>
    </nc>
    <ndxf>
      <font>
        <sz val="10"/>
        <name val="Times New Roman"/>
        <scheme val="none"/>
      </font>
      <numFmt numFmtId="165" formatCode="dd\.mm\.yyyy"/>
      <fill>
        <patternFill patternType="solid"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82" sId="1" xfDxf="1" dxf="1" numFmtId="19">
    <nc r="L2564">
      <v>37271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83" sId="1" xfDxf="1" dxf="1" numFmtId="19">
    <nc r="M2564">
      <v>55168</v>
    </nc>
    <ndxf>
      <font>
        <sz val="10"/>
        <name val="Times New Roman"/>
        <scheme val="none"/>
      </font>
      <numFmt numFmtId="165" formatCode="dd\.mm\.yyyy"/>
      <fill>
        <patternFill patternType="solid">
          <fgColor theme="0" tint="-0.14999847407452621"/>
          <bgColor theme="0"/>
        </patternFill>
      </fill>
      <alignment horizontal="center" vertical="center" wrapText="1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3884" sId="1" xfDxf="1" dxf="1">
    <nc r="Q2165">
      <v>1.0739000000000001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3885" sId="1" xfDxf="1" dxf="1" numFmtId="4">
    <nc r="R2165">
      <v>15023719.439999999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medium">
          <color indexed="64"/>
        </top>
        <bottom style="thin">
          <color indexed="64"/>
        </bottom>
      </border>
    </ndxf>
  </rcc>
  <rcc rId="3886" sId="1" xfDxf="1" dxf="1">
    <nc r="Q644">
      <v>0.1515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87" sId="1" xfDxf="1" dxf="1" numFmtId="4">
    <nc r="R644">
      <v>7172579.8300000001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888" sId="1" xfDxf="1" dxf="1">
    <nc r="Q1903">
      <v>1.4007000000000001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89" sId="1" xfDxf="1" dxf="1" numFmtId="4">
    <nc r="R1903">
      <v>79577287.620000005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890" sId="1" xfDxf="1" dxf="1">
    <nc r="Q1709">
      <v>1.0785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91" sId="1" xfDxf="1" dxf="1" numFmtId="4">
    <nc r="R1709">
      <v>52229920.520000003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892" sId="1" xfDxf="1" dxf="1">
    <nc r="Q2090">
      <v>2.5999999999999999E-2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93" sId="1" xfDxf="1" dxf="1" numFmtId="4">
    <nc r="R2090">
      <v>1259135.78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894" sId="1" xfDxf="1" dxf="1">
    <nc r="Q3549">
      <v>7.2300000000000003E-2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95" sId="1" xfDxf="1" dxf="1" numFmtId="4">
    <nc r="R3549">
      <v>3532909.86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896" sId="1" xfDxf="1" dxf="1">
    <nc r="Q3550">
      <v>0.32890000000000003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97" sId="1" xfDxf="1" dxf="1" numFmtId="4">
    <nc r="R3550">
      <v>18699913.219999999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898" sId="1" xfDxf="1" dxf="1">
    <nc r="Q3569">
      <v>0.4365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899" sId="1" xfDxf="1" dxf="1" numFmtId="4">
    <nc r="R3569">
      <v>26905073.149999999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00" sId="1" xfDxf="1" dxf="1">
    <nc r="Q3583">
      <v>0.6573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01" sId="1" xfDxf="1" dxf="1" numFmtId="4">
    <nc r="R3583">
      <v>21614975.359999999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02" sId="1" xfDxf="1" dxf="1">
    <nc r="Q3514">
      <v>0.64980000000000004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03" sId="1" xfDxf="1" dxf="1" numFmtId="4">
    <nc r="R3514">
      <v>19252664.289999999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04" sId="1" xfDxf="1" dxf="1">
    <nc r="Q2970">
      <v>0.23480000000000001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05" sId="1" xfDxf="1" dxf="1" numFmtId="4">
    <nc r="R2970">
      <v>8485761.2799999993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06" sId="1" xfDxf="1" dxf="1">
    <nc r="Q2971">
      <v>0.622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07" sId="1" xfDxf="1" dxf="1" numFmtId="4">
    <nc r="R2971">
      <v>22746736.289999999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08" sId="1" xfDxf="1" dxf="1">
    <nc r="Q3590">
      <v>1.3133999999999999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09" sId="1" xfDxf="1" dxf="1" numFmtId="4">
    <nc r="R3590">
      <v>74617555.189999998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10" sId="1" xfDxf="1" dxf="1">
    <nc r="Q1743">
      <v>0.11169999999999999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11" sId="1" xfDxf="1" dxf="1" numFmtId="4">
    <nc r="R1743">
      <v>6117274.5899999999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12" sId="1" xfDxf="1" dxf="1">
    <nc r="Q713">
      <v>0.42549999999999999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13" sId="1" xfDxf="1" dxf="1" numFmtId="4">
    <nc r="R713">
      <v>23084817.969999999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14" sId="1" xfDxf="1" dxf="1">
    <nc r="Q2207">
      <v>0.20580000000000001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15" sId="1" xfDxf="1" dxf="1" numFmtId="4">
    <nc r="R2207">
      <v>11080173.119999999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16" sId="1" xfDxf="1" dxf="1">
    <nc r="Q1760">
      <v>0.54359999999999997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17" sId="1" xfDxf="1" dxf="1" numFmtId="4">
    <nc r="R1760">
      <v>25539741.140000001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18" sId="1" xfDxf="1" dxf="1">
    <nc r="Q3601">
      <v>6.7000000000000002E-3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19" sId="1" xfDxf="1" dxf="1" numFmtId="4">
    <nc r="R3601">
      <v>303439.87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20" sId="1" xfDxf="1" dxf="1">
    <nc r="Q3602">
      <v>6.6E-3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21" sId="1" xfDxf="1" dxf="1" numFmtId="4">
    <nc r="R3602">
      <v>310085.15999999997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22" sId="1" xfDxf="1" dxf="1">
    <nc r="Q3603">
      <v>0.54490000000000005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23" sId="1" xfDxf="1" dxf="1" numFmtId="4">
    <nc r="R3603">
      <v>25600818.52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24" sId="1" xfDxf="1" dxf="1">
    <nc r="Q1739">
      <v>3.8600000000000002E-2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25" sId="1" xfDxf="1" dxf="1" numFmtId="4">
    <nc r="R1739">
      <v>1813528.34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26" sId="1" xfDxf="1" dxf="1">
    <nc r="Q2215">
      <v>0.2162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27" sId="1" xfDxf="1" dxf="1" numFmtId="4">
    <nc r="R2215">
      <v>13130194.57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28" sId="1" xfDxf="1" dxf="1">
    <nc r="Q1919">
      <v>0.2069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29" sId="1" xfDxf="1" dxf="1" numFmtId="4">
    <nc r="R1919">
      <v>10019815.07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30" sId="1" xfDxf="1" dxf="1">
    <nc r="Q3614">
      <v>4.2500000000000003E-2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31" sId="1" xfDxf="1" dxf="1" numFmtId="4">
    <nc r="R3614">
      <v>2076745.08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32" sId="1" xfDxf="1" dxf="1">
    <nc r="Q3323">
      <v>0.1424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33" sId="1" xfDxf="1" dxf="1" numFmtId="4">
    <nc r="R3323">
      <v>6896189.7800000003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34" sId="1" xfDxf="1" dxf="1">
    <nc r="Q599">
      <v>3.4000000000000002E-2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35" sId="1" xfDxf="1" dxf="1" numFmtId="4">
    <nc r="R599">
      <v>1646562.17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36" sId="1" xfDxf="1" dxf="1">
    <nc r="Q3087">
      <v>1.6199999999999999E-2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37" sId="1" xfDxf="1" dxf="1" numFmtId="4">
    <nc r="R3087">
      <v>784538.44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38" sId="1" xfDxf="1" dxf="1">
    <nc r="Q171">
      <v>9.2999999999999992E-3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39" sId="1" xfDxf="1" dxf="1" numFmtId="4">
    <nc r="R171">
      <v>520983.79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40" sId="1" xfDxf="1" dxf="1">
    <nc r="Q2554">
      <v>1.6199999999999999E-2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41" sId="1" xfDxf="1" dxf="1" numFmtId="4">
    <nc r="R2554">
      <v>927833.93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42" sId="1" xfDxf="1" dxf="1">
    <nc r="Q1059">
      <v>2.7040999999999999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43" sId="1" xfDxf="1" dxf="1" numFmtId="4">
    <nc r="R1059">
      <v>19397612.719999999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44" sId="1" xfDxf="1" dxf="1">
    <nc r="Q695">
      <v>0.87290000000000001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45" sId="1" xfDxf="1" dxf="1" numFmtId="4">
    <nc r="R695">
      <v>7342112.5499999998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46" sId="1" xfDxf="1" dxf="1">
    <nc r="Q696">
      <v>3.4377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47" sId="1" xfDxf="1" dxf="1" numFmtId="4">
    <nc r="R696">
      <v>51254169.340000004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48" sId="1" xfDxf="1" dxf="1">
    <nc r="Q2239">
      <v>0.41020000000000001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49" sId="1" xfDxf="1" dxf="1" numFmtId="4">
    <nc r="R2239">
      <v>14712659.92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50" sId="1" xfDxf="1" dxf="1">
    <nc r="Q3020">
      <v>0.46289999999999998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1" sId="1" xfDxf="1" dxf="1" numFmtId="4">
    <nc r="R3020">
      <v>18165474.399999999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52" sId="1" xfDxf="1" dxf="1">
    <nc r="Q792">
      <v>1.0730999999999999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3" sId="1" xfDxf="1" dxf="1" numFmtId="4">
    <nc r="R792">
      <v>13751973.390000001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54" sId="1" xfDxf="1" dxf="1">
    <nc r="Q2083">
      <v>0.32269999999999999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5" sId="1" xfDxf="1" dxf="1" numFmtId="4">
    <nc r="R2083">
      <v>9351014.0800000001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56" sId="1" xfDxf="1" dxf="1">
    <nc r="Q2419">
      <v>1.2015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7" sId="1" xfDxf="1" dxf="1" numFmtId="4">
    <nc r="R2419">
      <v>47882292.100000001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58" sId="1" xfDxf="1" dxf="1">
    <nc r="Q812">
      <v>1.0137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9" sId="1" xfDxf="1" dxf="1" numFmtId="4">
    <nc r="R812">
      <v>10429566.75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60" sId="1" xfDxf="1" dxf="1">
    <nc r="Q154">
      <v>0.58289999999999997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1" sId="1" xfDxf="1" dxf="1" numFmtId="4">
    <nc r="R154">
      <v>21180099.140000001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62" sId="1" xfDxf="1" dxf="1">
    <nc r="Q2180">
      <v>0.49349999999999999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3" sId="1" xfDxf="1" dxf="1" numFmtId="4">
    <nc r="R2180">
      <v>4602099.9400000004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64" sId="1" xfDxf="1" dxf="1">
    <nc r="Q2562">
      <v>2.0440999999999998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5" sId="1" xfDxf="1" dxf="1" numFmtId="4">
    <nc r="R2562">
      <v>87978980.439999998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66" sId="1" xfDxf="1" dxf="1">
    <nc r="Q3501">
      <v>0.9849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7" sId="1" xfDxf="1" dxf="1" numFmtId="4">
    <nc r="R3501">
      <v>42390537.560000002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68" sId="1" xfDxf="1" dxf="1">
    <nc r="Q3502">
      <v>1.4591000000000001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9" sId="1" xfDxf="1" dxf="1" numFmtId="4">
    <nc r="R3502">
      <v>52333598.469999999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70" sId="1" xfDxf="1" dxf="1">
    <nc r="Q3503">
      <v>0.38929999999999998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1" sId="1" xfDxf="1" dxf="1" numFmtId="4">
    <nc r="R3503">
      <v>13963038.779999999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72" sId="1" xfDxf="1" dxf="1">
    <nc r="Q357">
      <v>0.68259999999999998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3" sId="1" xfDxf="1" dxf="1" numFmtId="4">
    <nc r="R357">
      <v>27203040.02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74" sId="1" xfDxf="1" dxf="1">
    <nc r="Q1785">
      <v>0.42770000000000002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5" sId="1" xfDxf="1" dxf="1" numFmtId="4">
    <nc r="R1785">
      <v>19370333.239999998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76" sId="1" xfDxf="1" dxf="1">
    <nc r="Q2531">
      <v>7.0599999999999996E-2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7" sId="1" xfDxf="1" dxf="1" numFmtId="4">
    <nc r="R2531">
      <v>3316971.53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78" sId="1" xfDxf="1" dxf="1">
    <nc r="Q2539">
      <v>2.92E-2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9" sId="1" xfDxf="1" dxf="1" numFmtId="4">
    <nc r="R2539">
      <v>1066713.3899999999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80" sId="1" xfDxf="1" dxf="1">
    <nc r="Q2542">
      <v>0.25059999999999999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1" sId="1" xfDxf="1" dxf="1" numFmtId="4">
    <nc r="R2542">
      <v>9154738.9100000001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82" sId="1" xfDxf="1" dxf="1">
    <nc r="Q1757">
      <v>0.36309999999999998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3" sId="1" xfDxf="1" dxf="1" numFmtId="4">
    <nc r="R1757">
      <v>15907795.619999999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84" sId="1" xfDxf="1" dxf="1">
    <nc r="Q2641">
      <v>0.18390000000000001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5" sId="1" xfDxf="1" dxf="1" numFmtId="4">
    <nc r="R2641">
      <v>6912080.0499999998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86" sId="1" xfDxf="1" dxf="1">
    <nc r="Q3104">
      <v>1.7229000000000001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7" sId="1" xfDxf="1" dxf="1" numFmtId="4">
    <nc r="R3104">
      <v>19296931.370000001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88" sId="1" xfDxf="1" dxf="1">
    <nc r="Q2642">
      <v>1.3012999999999999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9" sId="1" xfDxf="1" dxf="1" numFmtId="4">
    <nc r="R2642">
      <v>16947559.210000001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90" sId="1" xfDxf="1" dxf="1">
    <nc r="Q2979">
      <v>2.3039000000000001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1" sId="1" xfDxf="1" dxf="1" numFmtId="4">
    <nc r="R2979">
      <v>20151514.07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92" sId="1" xfDxf="1" dxf="1">
    <nc r="Q2559">
      <v>1.7969999999999999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3" sId="1" xfDxf="1" dxf="1" numFmtId="4">
    <nc r="R2559">
      <v>20126870.780000001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94" sId="1" xfDxf="1" dxf="1">
    <nc r="Q248">
      <v>3.8736000000000002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5" sId="1" xfDxf="1" dxf="1" numFmtId="4">
    <nc r="R248">
      <v>34986025.43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96" sId="1" xfDxf="1" dxf="1">
    <nc r="Q249">
      <v>1.0529999999999999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7" sId="1" xfDxf="1" dxf="1" numFmtId="4">
    <nc r="R249">
      <v>29484689.670000002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3998" sId="1" xfDxf="1" dxf="1">
    <nc r="Q250">
      <v>0.72529999999999994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9" sId="1" xfDxf="1" dxf="1" numFmtId="4">
    <nc r="R250">
      <v>6702551.7000000002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00" sId="1" xfDxf="1" dxf="1">
    <nc r="Q741">
      <v>0.27479999999999999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1" sId="1" xfDxf="1" dxf="1" numFmtId="4">
    <nc r="R741">
      <v>1556810.37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02" sId="1" xfDxf="1" dxf="1">
    <nc r="Q2327">
      <v>1.0670999999999999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" sId="1" xfDxf="1" dxf="1" numFmtId="4">
    <nc r="R2327">
      <v>5975899.7800000003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04" sId="1" xfDxf="1" dxf="1">
    <nc r="Q3152">
      <v>0.25900000000000001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5" sId="1" xfDxf="1" dxf="1" numFmtId="4">
    <nc r="R3152">
      <v>2054219.21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06" sId="1" xfDxf="1" dxf="1">
    <nc r="Q3153">
      <v>0.5121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7" sId="1" xfDxf="1" dxf="1" numFmtId="4">
    <nc r="R3153">
      <v>21385407.379999999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08" sId="1" xfDxf="1" dxf="1">
    <nc r="Q2786">
      <v>3.8999999999999998E-3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9" sId="1" xfDxf="1" dxf="1" numFmtId="4">
    <nc r="R2786">
      <v>164401.31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10" sId="1" xfDxf="1" dxf="1">
    <nc r="Q1828">
      <v>3.8E-3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1" sId="1" xfDxf="1" dxf="1" numFmtId="4">
    <nc r="R1828">
      <v>160185.89000000001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12" sId="1" xfDxf="1" dxf="1">
    <nc r="Q2665">
      <v>0.57120000000000004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3" sId="1" xfDxf="1" dxf="1" numFmtId="4">
    <nc r="R2665">
      <v>32714737.199999999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14" sId="1" xfDxf="1" dxf="1">
    <nc r="Q3206">
      <v>0.28139999999999998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5" sId="1" xfDxf="1" dxf="1" numFmtId="4">
    <nc r="R3206">
      <v>16116819.060000001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16" sId="1" xfDxf="1" dxf="1">
    <nc r="Q2221">
      <v>0.31869999999999998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7" sId="1" xfDxf="1" dxf="1" numFmtId="4">
    <nc r="R2221">
      <v>15210940.050000001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18" sId="1" xfDxf="1" dxf="1">
    <nc r="Q766">
      <v>6.3899999999999998E-2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9" sId="1" xfDxf="1" dxf="1" numFmtId="4">
    <nc r="R766">
      <v>3049824.5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20" sId="1" xfDxf="1" dxf="1">
    <nc r="Q767">
      <v>0.15709999999999999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21" sId="1" xfDxf="1" dxf="1" numFmtId="4">
    <nc r="R767">
      <v>9334060.7599999998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22" sId="1" xfDxf="1" dxf="1">
    <nc r="Q768">
      <v>2.41E-2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23" sId="1" xfDxf="1" dxf="1" numFmtId="4">
    <nc r="R768">
      <v>1380296.16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24" sId="1" xfDxf="1" dxf="1">
    <nc r="Q769">
      <v>0.36520000000000002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25" sId="1" xfDxf="1" dxf="1" numFmtId="4">
    <nc r="R769">
      <v>19938955.32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26" sId="1" xfDxf="1" dxf="1">
    <nc r="Q770">
      <v>0.1618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27" sId="1" xfDxf="1" dxf="1" numFmtId="4">
    <nc r="R770">
      <v>6555527.3899999997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28" sId="1" xfDxf="1" dxf="1">
    <nc r="Q806">
      <v>0.85540000000000005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29" sId="1" xfDxf="1" dxf="1" numFmtId="4">
    <nc r="R806">
      <v>31259787.420000002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30" sId="1" xfDxf="1" dxf="1">
    <nc r="Q362">
      <v>7.3400000000000007E-2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31" sId="1" xfDxf="1" dxf="1" numFmtId="4">
    <nc r="R362">
      <v>3668492.67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32" sId="1" xfDxf="1" dxf="1">
    <nc r="Q2623">
      <v>7.0199999999999999E-2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33" sId="1" xfDxf="1" dxf="1" numFmtId="4">
    <nc r="R2623">
      <v>1124537.94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34" sId="1" xfDxf="1" dxf="1">
    <nc r="Q1605">
      <v>2.0500000000000001E-2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35" sId="1" xfDxf="1" dxf="1" numFmtId="4">
    <nc r="R1605">
      <v>374844.96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36" sId="1" xfDxf="1" dxf="1">
    <nc r="Q2548">
      <v>0.79759999999999998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37" sId="1" xfDxf="1" dxf="1" numFmtId="4">
    <nc r="R2548">
      <v>24151150.960000001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38" sId="1" xfDxf="1" dxf="1">
    <nc r="Q3518">
      <v>3.5700000000000003E-2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39" sId="1" xfDxf="1" dxf="1" numFmtId="4">
    <nc r="R3518">
      <v>591405.09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40" sId="1" xfDxf="1" dxf="1">
    <nc r="Q2237">
      <v>1.5825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1" sId="1" xfDxf="1" dxf="1" numFmtId="4">
    <nc r="R2237">
      <v>17106121.059999999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42" sId="1" xfDxf="1" dxf="1">
    <nc r="Q2454">
      <v>1.7054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3" sId="1" xfDxf="1" dxf="1" numFmtId="4">
    <nc r="R2454">
      <v>46086538.460000001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44" sId="1" xfDxf="1" dxf="1">
    <nc r="Q724">
      <v>0.26919999999999999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5" sId="1" xfDxf="1" dxf="1" numFmtId="4">
    <nc r="R724">
      <v>8729796.75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46" sId="1" xfDxf="1" dxf="1">
    <nc r="Q2011">
      <v>0.16220000000000001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7" sId="1" xfDxf="1" dxf="1" numFmtId="4">
    <nc r="R2011">
      <v>4383274.62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48" sId="1" xfDxf="1" dxf="1">
    <nc r="Q1622">
      <v>0.66669999999999996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9" sId="1" xfDxf="1" dxf="1" numFmtId="4">
    <nc r="R1622">
      <v>3603365.22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50" sId="1" xfDxf="1" dxf="1">
    <nc r="Q3505">
      <v>0.17929999999999999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51" sId="1" xfDxf="1" dxf="1" numFmtId="4">
    <nc r="R3505">
      <v>1868099.51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52" sId="1" xfDxf="1" dxf="1">
    <nc r="Q2788">
      <v>0.68330000000000002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53" sId="1" xfDxf="1" dxf="1" numFmtId="4">
    <nc r="R2788">
      <v>3559599.54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54" sId="1" xfDxf="1" dxf="1">
    <nc r="Q2789">
      <v>0.39279999999999998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55" sId="1" xfDxf="1" dxf="1" numFmtId="4">
    <nc r="R2789">
      <v>10614983.18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56" sId="1" xfDxf="1" dxf="1">
    <nc r="Q2118">
      <v>0.60489999999999999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57" sId="1" xfDxf="1" dxf="1" numFmtId="4">
    <nc r="R2118">
      <v>19616099.77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58" sId="1" xfDxf="1" dxf="1">
    <nc r="Q1086">
      <v>0.36070000000000002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59" sId="1" xfDxf="1" dxf="1" numFmtId="4">
    <nc r="R1086">
      <v>9747516.3699999992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60" sId="1" xfDxf="1" dxf="1">
    <nc r="Q19">
      <v>0.2089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61" sId="1" xfDxf="1" dxf="1" numFmtId="4">
    <nc r="R19">
      <v>5645290.1900000004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62" sId="1" xfDxf="1" dxf="1">
    <nc r="Q2612">
      <v>0.76690000000000003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63" sId="1" xfDxf="1" dxf="1" numFmtId="4">
    <nc r="R2612">
      <v>20724619.649999999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64" sId="1" xfDxf="1" dxf="1">
    <nc r="Q618">
      <v>6.2399999999999997E-2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65" sId="1" xfDxf="1" dxf="1" numFmtId="4">
    <nc r="R618">
      <v>1625340.34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66" sId="1" xfDxf="1" dxf="1">
    <nc r="Q684">
      <v>0.13880000000000001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67" sId="1" xfDxf="1" dxf="1" numFmtId="4">
    <nc r="R684">
      <v>4022066.17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68" sId="1" xfDxf="1" dxf="1">
    <nc r="Q800">
      <v>1.0706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69" sId="1" xfDxf="1" dxf="1" numFmtId="4">
    <nc r="R800">
      <v>13385302.859999999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70" sId="1" xfDxf="1" dxf="1">
    <nc r="Q2223">
      <v>1.4126000000000001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71" sId="1" xfDxf="1" dxf="1" numFmtId="4">
    <nc r="R2223">
      <v>45808732.899999999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72" sId="1" xfDxf="1" dxf="1">
    <nc r="Q2241">
      <v>0.6512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73" sId="1" xfDxf="1" dxf="1" numFmtId="4">
    <nc r="R2241">
      <v>7039182.3300000001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74" sId="1" xfDxf="1" dxf="1">
    <nc r="Q3183">
      <v>0.30370000000000003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75" sId="1" xfDxf="1" dxf="1" numFmtId="4">
    <nc r="R3183">
      <v>16502883.6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76" sId="1" xfDxf="1" dxf="1">
    <nc r="Q775">
      <v>0.13009999999999999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77" sId="1" xfDxf="1" dxf="1" numFmtId="4">
    <nc r="R775">
      <v>2046451.37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78" sId="1" xfDxf="1" dxf="1">
    <nc r="Q1073">
      <v>4.3E-3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79" sId="1" xfDxf="1" dxf="1" numFmtId="4">
    <nc r="R1073">
      <v>55590.18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80" sId="1" xfDxf="1" dxf="1">
    <nc r="Q135">
      <v>4.7999999999999996E-3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81" sId="1" xfDxf="1" dxf="1" numFmtId="4">
    <nc r="R135">
      <v>60643.839999999997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82" sId="1" xfDxf="1" dxf="1">
    <nc r="Q3046">
      <v>2.5399999999999999E-2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83" sId="1" xfDxf="1" dxf="1" numFmtId="4">
    <nc r="R3046">
      <v>320906.96000000002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84" sId="1" xfDxf="1" dxf="1">
    <nc r="Q3110">
      <v>3.2800000000000003E-2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85" sId="1" xfDxf="1" dxf="1" numFmtId="4">
    <nc r="R3110">
      <v>414399.54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86" sId="1" xfDxf="1" dxf="1">
    <nc r="Q3351">
      <v>2.3714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87" sId="1" xfDxf="1" dxf="1" numFmtId="4">
    <nc r="R3351">
      <v>104094810.25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88" sId="1" xfDxf="1" dxf="1">
    <nc r="Q2055">
      <v>1.1117999999999999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89" sId="1" xfDxf="1" dxf="1" numFmtId="4">
    <nc r="R2055">
      <v>19807973.91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90" sId="1" xfDxf="1" dxf="1">
    <nc r="Q559">
      <v>2.5999999999999999E-3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91" sId="1" xfDxf="1" dxf="1" numFmtId="4">
    <nc r="R559">
      <v>40145.68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92" sId="1" xfDxf="1" dxf="1">
    <nc r="Q2268">
      <v>1.34E-2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93" sId="1" xfDxf="1" dxf="1" numFmtId="4">
    <nc r="R2268">
      <v>206904.66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94" sId="1" xfDxf="1" dxf="1">
    <nc r="Q2277">
      <v>1.9199999999999998E-2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95" sId="1" xfDxf="1" dxf="1" numFmtId="4">
    <nc r="R2277">
      <v>296460.40999999997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96" sId="1" xfDxf="1" dxf="1">
    <nc r="Q1131">
      <v>1.5900000000000001E-2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97" sId="1" xfDxf="1" dxf="1" numFmtId="4">
    <nc r="R1131">
      <v>245506.28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098" sId="1" xfDxf="1" dxf="1">
    <nc r="Q1973">
      <v>3.8999999999999998E-3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99" sId="1" xfDxf="1" dxf="1" numFmtId="4">
    <nc r="R1973">
      <v>60218.52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00" sId="1" xfDxf="1" dxf="1">
    <nc r="Q442">
      <v>3.2000000000000002E-3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01" sId="1" xfDxf="1" dxf="1" numFmtId="4">
    <nc r="R442">
      <v>44659.1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02" sId="1" xfDxf="1" dxf="1">
    <nc r="Q2035">
      <v>2.5999999999999999E-3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03" sId="1" xfDxf="1" dxf="1" numFmtId="4">
    <nc r="R2035">
      <v>36285.519999999997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04" sId="1" xfDxf="1" dxf="1">
    <nc r="Q2275">
      <v>2.1238000000000001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05" sId="1" xfDxf="1" dxf="1" numFmtId="4">
    <nc r="R2275">
      <v>31531581.66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06" sId="1" xfDxf="1" dxf="1">
    <nc r="Q2281">
      <v>0.68020000000000003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07" sId="1" xfDxf="1" dxf="1" numFmtId="4">
    <nc r="R2281">
      <v>12724458.58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08" sId="1" xfDxf="1" dxf="1">
    <nc r="Q995">
      <v>0.14069999999999999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09" sId="1" xfDxf="1" dxf="1" numFmtId="4">
    <nc r="R995">
      <v>5201463.84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10" sId="1" xfDxf="1" dxf="1">
    <nc r="Q1720">
      <v>0.15859999999999999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11" sId="1" xfDxf="1" dxf="1" numFmtId="4">
    <nc r="R1720">
      <v>2448886.5299999998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12" sId="1" xfDxf="1" dxf="1">
    <nc r="Q3271">
      <v>0.01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13" sId="1" xfDxf="1" dxf="1" numFmtId="4">
    <nc r="R3271">
      <v>154406.46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14" sId="1" xfDxf="1" dxf="1">
    <nc r="Q1625">
      <v>1.1299999999999999E-2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15" sId="1" xfDxf="1" dxf="1" numFmtId="4">
    <nc r="R1625">
      <v>174479.3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16" sId="1" xfDxf="1" dxf="1">
    <nc r="Q2908">
      <v>8.8999999999999999E-3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17" sId="1" xfDxf="1" dxf="1" numFmtId="4">
    <nc r="R2908">
      <v>137421.75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18" sId="1" xfDxf="1" dxf="1">
    <nc r="Q978">
      <v>3.0999999999999999E-3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19" sId="1" xfDxf="1" dxf="1" numFmtId="4">
    <nc r="R978">
      <v>47866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20" sId="1" xfDxf="1" dxf="1">
    <nc r="Q1834">
      <v>0.16020000000000001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21" sId="1" xfDxf="1" dxf="1" numFmtId="4">
    <nc r="R1834">
      <v>7177952.1399999997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22" sId="1" xfDxf="1" dxf="1">
    <nc r="Q2051">
      <v>0.09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23" sId="1" xfDxf="1" dxf="1" numFmtId="4">
    <nc r="R2051">
      <v>1429984.89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24" sId="1" xfDxf="1" dxf="1">
    <nc r="Q2053">
      <v>5.0099999999999999E-2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25" sId="1" xfDxf="1" dxf="1" numFmtId="4">
    <nc r="R2053">
      <v>796024.92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26" sId="1" xfDxf="1" dxf="1">
    <nc r="Q593">
      <v>6.0100000000000001E-2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27" sId="1" xfDxf="1" dxf="1" numFmtId="4">
    <nc r="R593">
      <v>2730117.08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28" sId="1" xfDxf="1" dxf="1">
    <nc r="Q2427">
      <v>2.5000000000000001E-2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29" sId="1" xfDxf="1" dxf="1" numFmtId="4">
    <nc r="R2427">
      <v>272080.40000000002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30" sId="1" xfDxf="1" dxf="1">
    <nc r="Q590">
      <v>0.12230000000000001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31" sId="1" xfDxf="1" dxf="1" numFmtId="4">
    <nc r="R590">
      <v>950726.66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32" sId="1" xfDxf="1" dxf="1">
    <nc r="Q3064">
      <v>1.5800000000000002E-2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33" sId="1" xfDxf="1" dxf="1" numFmtId="4">
    <nc r="R3064">
      <v>587991.39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34" sId="1" xfDxf="1" dxf="1">
    <nc r="Q1658">
      <v>1.7299999999999999E-2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35" sId="1" xfDxf="1" dxf="1" numFmtId="4">
    <nc r="R1658">
      <v>672427.28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36" sId="1" xfDxf="1" dxf="1">
    <nc r="Q3443">
      <v>0.55079999999999996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37" sId="1" xfDxf="1" dxf="1" numFmtId="4">
    <nc r="R3443">
      <v>6088882.5700000003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38" sId="1" xfDxf="1" dxf="1">
    <nc r="Q1428">
      <v>0.09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39" sId="1" xfDxf="1" dxf="1" numFmtId="4">
    <nc r="R1428">
      <v>1329185.19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40" sId="1" xfDxf="1" dxf="1">
    <nc r="Q985">
      <v>3.2000000000000001E-2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41" sId="1" xfDxf="1" dxf="1" numFmtId="4">
    <nc r="R985">
      <v>1631596.57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42" sId="1" xfDxf="1" dxf="1">
    <nc r="Q2134">
      <v>1.6299999999999999E-2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43" sId="1" xfDxf="1" dxf="1" numFmtId="4">
    <nc r="R2134">
      <v>218085.35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44" sId="1" xfDxf="1" dxf="1">
    <nc r="Q1364">
      <v>0.2281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45" sId="1" xfDxf="1" dxf="1" numFmtId="4">
    <nc r="R1364">
      <v>9997755.6400000006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46" sId="1" xfDxf="1" dxf="1">
    <nc r="Q1899">
      <v>4.0141</v>
    </nc>
    <ndxf>
      <font>
        <sz val="10"/>
        <name val="Times New Roman"/>
        <scheme val="none"/>
      </font>
      <fill>
        <patternFill patternType="solid"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47" sId="1" xfDxf="1" dxf="1" numFmtId="4">
    <nc r="R1899">
      <v>197517925.81</v>
    </nc>
    <ndxf>
      <font>
        <sz val="10"/>
        <name val="Times New Roman"/>
        <scheme val="none"/>
      </font>
      <numFmt numFmtId="4" formatCode="#,##0.00"/>
      <fill>
        <patternFill patternType="solid"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148" sId="1" xfDxf="1" dxf="1">
    <nc r="Q2564">
      <v>2.0421</v>
    </nc>
    <ndxf>
      <font>
        <sz val="10"/>
        <name val="Times New Roman"/>
        <scheme val="none"/>
      </font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49" sId="1" xfDxf="1" dxf="1" numFmtId="4">
    <nc r="R2564">
      <v>84748964.230000004</v>
    </nc>
    <ndxf>
      <font>
        <sz val="10"/>
        <name val="Times New Roman"/>
        <scheme val="none"/>
      </font>
      <numFmt numFmtId="4" formatCode="#,##0.00"/>
      <fill>
        <patternFill patternType="solid">
          <fgColor theme="0" tint="-0.14999847407452621"/>
          <bgColor theme="0"/>
        </patternFill>
      </fill>
      <alignment horizontal="left"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sqref="T1:T1048576">
    <dxf>
      <fill>
        <patternFill>
          <bgColor rgb="FFFFFF00"/>
        </patternFill>
      </fill>
    </dxf>
  </rfmt>
  <rfmt sheetId="1" sqref="U1:U1048576">
    <dxf>
      <fill>
        <patternFill>
          <bgColor rgb="FFFFFF00"/>
        </patternFill>
      </fill>
    </dxf>
  </rfmt>
  <rfmt sheetId="1" sqref="W1:X1048576">
    <dxf>
      <fill>
        <patternFill>
          <bgColor rgb="FFFFFF00"/>
        </patternFill>
      </fill>
    </dxf>
  </rfmt>
  <rcc rId="4150" sId="1" xfDxf="1" dxf="1" numFmtId="13">
    <nc r="S2165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4151" sId="1" xfDxf="1" dxf="1">
    <nc r="T2165">
      <f>R2165*S2165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4152" sId="1" xfDxf="1" dxf="1">
    <nc r="U2165">
      <f>T2165/12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ndxf>
  </rcc>
  <rcc rId="4153" sId="1" xfDxf="1" dxf="1" numFmtId="13">
    <nc r="S644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54" sId="1" xfDxf="1" dxf="1">
    <nc r="T644">
      <f>R644*S644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55" sId="1" xfDxf="1" dxf="1">
    <nc r="U644">
      <f>T644/12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56" sId="1" xfDxf="1" dxf="1" numFmtId="13">
    <nc r="S1903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57" sId="1" xfDxf="1" dxf="1">
    <nc r="T1903">
      <f>R1903*S1903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58" sId="1" xfDxf="1" dxf="1">
    <nc r="U1903">
      <f>T1903/12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59" sId="1" xfDxf="1" dxf="1" numFmtId="13">
    <nc r="S1709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60" sId="1" xfDxf="1" dxf="1">
    <nc r="T1709">
      <f>R1709*S1709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61" sId="1" xfDxf="1" dxf="1">
    <nc r="U1709">
      <f>T1709/12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62" sId="1" xfDxf="1" dxf="1" numFmtId="13">
    <nc r="S2090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63" sId="1" xfDxf="1" dxf="1">
    <nc r="T2090">
      <f>R2090*S2090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64" sId="1" xfDxf="1" dxf="1">
    <nc r="U2090">
      <f>T2090/12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65" sId="1" xfDxf="1" dxf="1" numFmtId="13">
    <nc r="S3549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66" sId="1" xfDxf="1" dxf="1">
    <nc r="T3549">
      <f>R3549*S3549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67" sId="1" xfDxf="1" dxf="1">
    <nc r="U3549">
      <f>T3549/12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68" sId="1" xfDxf="1" dxf="1" numFmtId="13">
    <nc r="S3550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69" sId="1" xfDxf="1" dxf="1">
    <nc r="T3550">
      <f>R3550*S3550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70" sId="1" xfDxf="1" dxf="1">
    <nc r="U3550">
      <f>T3550/12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71" sId="1" xfDxf="1" dxf="1" numFmtId="14">
    <nc r="S3569">
      <v>3.5000000000000003E-2</v>
    </nc>
    <ndxf>
      <font>
        <sz val="10"/>
        <name val="Times New Roman"/>
        <scheme val="none"/>
      </font>
      <numFmt numFmtId="166" formatCode="0.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72" sId="1" xfDxf="1" dxf="1">
    <nc r="T3569">
      <f>R3569*S3569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73" sId="1" xfDxf="1" dxf="1">
    <nc r="U3569">
      <f>T3569/12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74" sId="1" xfDxf="1" dxf="1" numFmtId="13">
    <nc r="S3583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75" sId="1" xfDxf="1" dxf="1">
    <nc r="T3583">
      <f>R3583*S3583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76" sId="1" xfDxf="1" dxf="1">
    <nc r="U3583">
      <f>T3583/12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77" sId="1" xfDxf="1" dxf="1" numFmtId="13">
    <nc r="S3514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78" sId="1" xfDxf="1" dxf="1">
    <nc r="T3514">
      <f>R3514*S3514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79" sId="1" xfDxf="1" dxf="1">
    <nc r="U3514">
      <f>T3514/12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80" sId="1" xfDxf="1" dxf="1" numFmtId="13">
    <nc r="S2970">
      <v>0.08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81" sId="1" xfDxf="1" dxf="1">
    <nc r="T2970">
      <f>R2970*S2970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82" sId="1" xfDxf="1" dxf="1">
    <nc r="U2970">
      <f>T2970/12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83" sId="1" xfDxf="1" dxf="1" numFmtId="13">
    <nc r="S2971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84" sId="1" xfDxf="1" dxf="1">
    <nc r="T2971">
      <f>R2971*S2971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85" sId="1" xfDxf="1" dxf="1">
    <nc r="U2971">
      <f>T2971/12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86" sId="1" xfDxf="1" dxf="1" numFmtId="13">
    <nc r="S3590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87" sId="1" xfDxf="1" dxf="1">
    <nc r="T3590">
      <f>R3590*S3590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88" sId="1" xfDxf="1" dxf="1">
    <nc r="U3590">
      <f>T3590/12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89" sId="1" xfDxf="1" dxf="1" numFmtId="13">
    <nc r="S1743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90" sId="1" xfDxf="1" dxf="1">
    <nc r="T1743">
      <f>R1743*S1743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91" sId="1" xfDxf="1" dxf="1">
    <nc r="U1743">
      <f>T1743/12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92" sId="1" xfDxf="1" dxf="1" numFmtId="13">
    <nc r="S713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93" sId="1" xfDxf="1" dxf="1">
    <nc r="T713">
      <f>R713*S713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94" sId="1" xfDxf="1" dxf="1">
    <nc r="U713">
      <f>T713/12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95" sId="1" xfDxf="1" dxf="1" numFmtId="13">
    <nc r="S2207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96" sId="1" xfDxf="1" dxf="1">
    <nc r="T2207">
      <f>R2207*S2207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97" sId="1" xfDxf="1" dxf="1">
    <nc r="U2207">
      <f>T2207/12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198" sId="1" xfDxf="1" dxf="1" numFmtId="13">
    <nc r="S1760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199" sId="1" xfDxf="1" dxf="1">
    <nc r="T1760">
      <f>R1760*S1760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00" sId="1" xfDxf="1" dxf="1">
    <nc r="U1760">
      <f>T1760/12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01" sId="1" xfDxf="1" dxf="1" numFmtId="13">
    <nc r="S3601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02" sId="1" xfDxf="1" dxf="1">
    <nc r="T3601">
      <f>R3601*S3601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03" sId="1" xfDxf="1" dxf="1">
    <nc r="U3601">
      <f>T3601/12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04" sId="1" xfDxf="1" dxf="1" numFmtId="13">
    <nc r="S3602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05" sId="1" xfDxf="1" dxf="1">
    <nc r="T3602">
      <f>R3602*S3602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06" sId="1" xfDxf="1" dxf="1">
    <nc r="U3602">
      <f>T3602/12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07" sId="1" xfDxf="1" dxf="1" numFmtId="13">
    <nc r="S3603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08" sId="1" xfDxf="1" dxf="1">
    <nc r="T3603">
      <f>R3603*S3603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09" sId="1" xfDxf="1" dxf="1">
    <nc r="U3603">
      <f>T3603/12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10" sId="1" xfDxf="1" dxf="1" numFmtId="13">
    <nc r="S1739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11" sId="1" xfDxf="1" dxf="1">
    <nc r="T1739">
      <f>R1739*S1739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12" sId="1" xfDxf="1" dxf="1">
    <nc r="U1739">
      <f>T1739/12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13" sId="1" xfDxf="1" dxf="1" numFmtId="13">
    <nc r="S2215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14" sId="1" xfDxf="1" dxf="1">
    <nc r="T2215">
      <f>R2215*S2215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15" sId="1" xfDxf="1" dxf="1">
    <nc r="U2215">
      <f>T2215/12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16" sId="1" xfDxf="1" dxf="1" numFmtId="13">
    <nc r="S1919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17" sId="1" xfDxf="1" dxf="1">
    <nc r="T1919">
      <f>R1919*S1919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18" sId="1" xfDxf="1" dxf="1">
    <nc r="U1919">
      <f>T1919/12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19" sId="1" xfDxf="1" dxf="1" numFmtId="13">
    <nc r="S3614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20" sId="1" xfDxf="1" dxf="1">
    <nc r="T3614">
      <f>R3614*S3614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21" sId="1" xfDxf="1" dxf="1">
    <nc r="U3614">
      <f>T3614/12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22" sId="1" xfDxf="1" dxf="1" numFmtId="13">
    <nc r="S3323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23" sId="1" xfDxf="1" dxf="1">
    <nc r="T3323">
      <f>R3323*S3323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24" sId="1" xfDxf="1" dxf="1">
    <nc r="U3323">
      <f>T3323/12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25" sId="1" xfDxf="1" dxf="1" numFmtId="13">
    <nc r="S599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26" sId="1" xfDxf="1" dxf="1">
    <nc r="T599">
      <f>R599*S599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27" sId="1" xfDxf="1" dxf="1">
    <nc r="U599">
      <f>T599/12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28" sId="1" xfDxf="1" dxf="1" numFmtId="13">
    <nc r="S3087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29" sId="1" xfDxf="1" dxf="1">
    <nc r="T3087">
      <f>R3087*S3087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30" sId="1" xfDxf="1" dxf="1">
    <nc r="U3087">
      <f>T3087/12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31" sId="1" xfDxf="1" dxf="1" numFmtId="13">
    <nc r="S171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32" sId="1" xfDxf="1" dxf="1">
    <nc r="T171">
      <f>R171*S171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33" sId="1" xfDxf="1" dxf="1">
    <nc r="U171">
      <f>T171/12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34" sId="1" xfDxf="1" dxf="1" numFmtId="13">
    <nc r="S2554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35" sId="1" xfDxf="1" dxf="1">
    <nc r="T2554">
      <f>R2554*S2554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36" sId="1" xfDxf="1" dxf="1">
    <nc r="U2554">
      <f>T2554/12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37" sId="1" xfDxf="1" dxf="1" numFmtId="13">
    <nc r="S1059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38" sId="1" xfDxf="1" dxf="1">
    <nc r="T1059">
      <f>R1059*S1059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39" sId="1" xfDxf="1" dxf="1">
    <nc r="U1059">
      <f>T1059/12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40" sId="1" xfDxf="1" dxf="1" numFmtId="13">
    <nc r="S695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41" sId="1" xfDxf="1" dxf="1">
    <nc r="T695">
      <f>R695*S695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42" sId="1" xfDxf="1" dxf="1">
    <nc r="U695">
      <f>T695/12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43" sId="1" xfDxf="1" dxf="1" numFmtId="14">
    <nc r="S696">
      <v>1E-3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44" sId="1" xfDxf="1" dxf="1">
    <nc r="T696">
      <f>R696*S696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45" sId="1" xfDxf="1" dxf="1">
    <nc r="U696">
      <f>T696/12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46" sId="1" xfDxf="1" dxf="1" numFmtId="13">
    <nc r="S2239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47" sId="1" xfDxf="1" dxf="1">
    <nc r="T2239">
      <f>R2239*S2239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48" sId="1" xfDxf="1" dxf="1">
    <nc r="U2239">
      <f>T2239/12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49" sId="1" xfDxf="1" dxf="1" numFmtId="13">
    <nc r="S3020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50" sId="1" xfDxf="1" dxf="1">
    <nc r="T3020">
      <f>R3020*S3020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51" sId="1" xfDxf="1" dxf="1">
    <nc r="U3020">
      <f>T3020/12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52" sId="1" xfDxf="1" dxf="1" numFmtId="13">
    <nc r="S792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53" sId="1" xfDxf="1" dxf="1">
    <nc r="T792">
      <f>R792*S792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54" sId="1" xfDxf="1" dxf="1">
    <nc r="U792">
      <f>T792/12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55" sId="1" xfDxf="1" dxf="1" numFmtId="13">
    <nc r="S2083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56" sId="1" xfDxf="1" dxf="1">
    <nc r="T2083">
      <f>R2083*S2083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57" sId="1" xfDxf="1" dxf="1">
    <nc r="U2083">
      <f>T2083/12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58" sId="1" xfDxf="1" dxf="1" numFmtId="13">
    <nc r="S2419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59" sId="1" xfDxf="1" dxf="1">
    <nc r="T2419">
      <f>R2419*S2419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60" sId="1" xfDxf="1" dxf="1">
    <nc r="U2419">
      <f>T2419/12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61" sId="1" xfDxf="1" dxf="1" numFmtId="14">
    <nc r="S812">
      <v>1E-3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62" sId="1" xfDxf="1" dxf="1">
    <nc r="T812">
      <f>R812*S812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63" sId="1" xfDxf="1" dxf="1">
    <nc r="U812">
      <f>T812/12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64" sId="1" xfDxf="1" dxf="1" numFmtId="13">
    <nc r="S154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65" sId="1" xfDxf="1" dxf="1">
    <nc r="T154">
      <f>R154*S154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66" sId="1" xfDxf="1" dxf="1">
    <nc r="U154">
      <f>T154/12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67" sId="1" xfDxf="1" dxf="1" numFmtId="13">
    <nc r="S2180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68" sId="1" xfDxf="1" dxf="1">
    <nc r="T2180">
      <f>R2180*S2180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69" sId="1" xfDxf="1" dxf="1">
    <nc r="U2180">
      <f>T2180/12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70" sId="1" xfDxf="1" dxf="1" numFmtId="13">
    <nc r="S2562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71" sId="1" xfDxf="1" dxf="1">
    <nc r="T2562">
      <f>R2562*S2562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72" sId="1" xfDxf="1" dxf="1">
    <nc r="U2562">
      <f>T2562/12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73" sId="1" xfDxf="1" dxf="1" numFmtId="13">
    <nc r="S3501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74" sId="1" xfDxf="1" dxf="1">
    <nc r="T3501">
      <f>R3501*S3501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75" sId="1" xfDxf="1" dxf="1">
    <nc r="U3501">
      <f>T3501/12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76" sId="1" xfDxf="1" dxf="1" numFmtId="13">
    <nc r="S3502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77" sId="1" xfDxf="1" dxf="1">
    <nc r="T3502">
      <f>R3502*S3502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78" sId="1" xfDxf="1" dxf="1">
    <nc r="U3502">
      <f>T3502/12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79" sId="1" xfDxf="1" dxf="1" numFmtId="13">
    <nc r="S3503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80" sId="1" xfDxf="1" dxf="1">
    <nc r="T3503">
      <f>R3503*S3503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81" sId="1" xfDxf="1" dxf="1">
    <nc r="U3503">
      <f>T3503/12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82" sId="1" xfDxf="1" dxf="1" numFmtId="13">
    <nc r="S357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83" sId="1" xfDxf="1" dxf="1">
    <nc r="T357">
      <f>R357*S357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84" sId="1" xfDxf="1" dxf="1">
    <nc r="U357">
      <f>T357/12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85" sId="1" xfDxf="1" dxf="1" numFmtId="13">
    <nc r="S1785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86" sId="1" xfDxf="1" dxf="1">
    <nc r="T1785">
      <f>R1785*S1785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87" sId="1" xfDxf="1" dxf="1">
    <nc r="U1785">
      <f>T1785/12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88" sId="1" xfDxf="1" dxf="1" numFmtId="13">
    <nc r="S2531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89" sId="1" xfDxf="1" dxf="1">
    <nc r="T2531">
      <f>R2531*S2531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90" sId="1" xfDxf="1" dxf="1">
    <nc r="U2531">
      <f>T2531/12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91" sId="1" xfDxf="1" dxf="1" numFmtId="13">
    <nc r="S2539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92" sId="1" xfDxf="1" dxf="1">
    <nc r="T2539">
      <f>R2539*S2539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93" sId="1" xfDxf="1" dxf="1">
    <nc r="U2539">
      <f>T2539/12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94" sId="1" xfDxf="1" dxf="1" numFmtId="13">
    <nc r="S2542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95" sId="1" xfDxf="1" dxf="1">
    <nc r="T2542">
      <f>R2542*S2542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96" sId="1" xfDxf="1" dxf="1">
    <nc r="U2542">
      <f>T2542/12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297" sId="1" xfDxf="1" dxf="1" numFmtId="13">
    <nc r="S1757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98" sId="1" xfDxf="1" dxf="1">
    <nc r="T1757">
      <f>R1757*S1757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299" sId="1" xfDxf="1" dxf="1">
    <nc r="U1757">
      <f>T1757/12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00" sId="1" xfDxf="1" dxf="1" numFmtId="13">
    <nc r="S2641">
      <v>0.08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01" sId="1" xfDxf="1" dxf="1">
    <nc r="T2641">
      <f>R2641*S2641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02" sId="1" xfDxf="1" dxf="1">
    <nc r="U2641">
      <f>T2641/12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03" sId="1" xfDxf="1" dxf="1" numFmtId="13">
    <nc r="S3104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04" sId="1" xfDxf="1" dxf="1">
    <nc r="T3104">
      <f>R3104*S3104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05" sId="1" xfDxf="1" dxf="1">
    <nc r="U3104">
      <f>T3104/12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06" sId="1" xfDxf="1" dxf="1" numFmtId="13">
    <nc r="S2642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07" sId="1" xfDxf="1" dxf="1">
    <nc r="T2642">
      <f>R2642*S2642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08" sId="1" xfDxf="1" dxf="1">
    <nc r="U2642">
      <f>T2642/12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09" sId="1" xfDxf="1" dxf="1" numFmtId="13">
    <nc r="S2979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10" sId="1" xfDxf="1" dxf="1">
    <nc r="T2979">
      <f>R2979*S2979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11" sId="1" xfDxf="1" dxf="1">
    <nc r="U2979">
      <f>T2979/12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12" sId="1" xfDxf="1" dxf="1" numFmtId="14">
    <nc r="S2559">
      <v>1E-3</v>
    </nc>
    <ndxf>
      <font>
        <sz val="10"/>
        <name val="Times New Roman"/>
        <scheme val="none"/>
      </font>
      <numFmt numFmtId="166" formatCode="0.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13" sId="1" xfDxf="1" dxf="1">
    <nc r="T2559">
      <f>R2559*S2559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14" sId="1" xfDxf="1" dxf="1">
    <nc r="U2559">
      <f>T2559/12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15" sId="1" xfDxf="1" dxf="1" numFmtId="14">
    <nc r="S248">
      <v>1E-3</v>
    </nc>
    <ndxf>
      <font>
        <sz val="10"/>
        <name val="Times New Roman"/>
        <scheme val="none"/>
      </font>
      <numFmt numFmtId="166" formatCode="0.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16" sId="1" xfDxf="1" dxf="1">
    <nc r="T248">
      <f>R248*S248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17" sId="1" xfDxf="1" dxf="1">
    <nc r="U248">
      <f>T248/12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18" sId="1" xfDxf="1" dxf="1" numFmtId="13">
    <nc r="S249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19" sId="1" xfDxf="1" dxf="1">
    <nc r="T249">
      <f>R249*S249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20" sId="1" xfDxf="1" dxf="1">
    <nc r="U249">
      <f>T249/12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21" sId="1" xfDxf="1" dxf="1" numFmtId="13">
    <nc r="S250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22" sId="1" xfDxf="1" dxf="1">
    <nc r="T250">
      <f>R250*S250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23" sId="1" xfDxf="1" dxf="1">
    <nc r="U250">
      <f>T250/12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24" sId="1" xfDxf="1" dxf="1" numFmtId="13">
    <nc r="S741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25" sId="1" xfDxf="1" dxf="1">
    <nc r="T741">
      <f>R741*S741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26" sId="1" xfDxf="1" dxf="1">
    <nc r="U741">
      <f>T741/12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27" sId="1" xfDxf="1" dxf="1" numFmtId="13">
    <nc r="S2327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28" sId="1" xfDxf="1" dxf="1">
    <nc r="T2327">
      <f>R2327*S2327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29" sId="1" xfDxf="1" dxf="1">
    <nc r="U2327">
      <f>T2327/12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30" sId="1" xfDxf="1" dxf="1" numFmtId="13">
    <nc r="S3152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31" sId="1" xfDxf="1" dxf="1">
    <nc r="T3152">
      <f>R3152*S3152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32" sId="1" xfDxf="1" dxf="1">
    <nc r="U3152">
      <f>T3152/12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33" sId="1" xfDxf="1" dxf="1" numFmtId="13">
    <nc r="S3153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34" sId="1" xfDxf="1" dxf="1">
    <nc r="T3153">
      <f>R3153*S3153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35" sId="1" xfDxf="1" dxf="1">
    <nc r="U3153">
      <f>T3153/12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36" sId="1" xfDxf="1" dxf="1" numFmtId="13">
    <nc r="S2786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37" sId="1" xfDxf="1" dxf="1">
    <nc r="T2786">
      <f>R2786*S2786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38" sId="1" xfDxf="1" dxf="1">
    <nc r="U2786">
      <f>T2786/12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39" sId="1" xfDxf="1" dxf="1" numFmtId="13">
    <nc r="S1828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40" sId="1" xfDxf="1" dxf="1">
    <nc r="T1828">
      <f>R1828*S1828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41" sId="1" xfDxf="1" dxf="1">
    <nc r="U1828">
      <f>T1828/12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42" sId="1" xfDxf="1" dxf="1" numFmtId="13">
    <nc r="S2665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43" sId="1" xfDxf="1" dxf="1">
    <nc r="T2665">
      <f>R2665*S2665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44" sId="1" xfDxf="1" dxf="1">
    <nc r="U2665">
      <f>T2665/12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45" sId="1" xfDxf="1" dxf="1" numFmtId="13">
    <nc r="S3206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46" sId="1" xfDxf="1" dxf="1">
    <nc r="T3206">
      <f>R3206*S3206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47" sId="1" xfDxf="1" dxf="1">
    <nc r="U3206">
      <f>T3206/12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48" sId="1" xfDxf="1" dxf="1" numFmtId="13">
    <nc r="S2221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49" sId="1" xfDxf="1" dxf="1">
    <nc r="T2221">
      <f>R2221*S2221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50" sId="1" xfDxf="1" dxf="1">
    <nc r="U2221">
      <f>T2221/12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51" sId="1" xfDxf="1" dxf="1" numFmtId="13">
    <nc r="S766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52" sId="1" xfDxf="1" dxf="1">
    <nc r="T766">
      <f>R766*S766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53" sId="1" xfDxf="1" dxf="1">
    <nc r="U766">
      <f>T766/12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54" sId="1" xfDxf="1" dxf="1" numFmtId="13">
    <nc r="S767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55" sId="1" xfDxf="1" dxf="1">
    <nc r="T767">
      <f>R767*S767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56" sId="1" xfDxf="1" dxf="1">
    <nc r="U767">
      <f>T767/12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57" sId="1" xfDxf="1" dxf="1" numFmtId="13">
    <nc r="S768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58" sId="1" xfDxf="1" dxf="1">
    <nc r="T768">
      <f>R768*S768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59" sId="1" xfDxf="1" dxf="1">
    <nc r="U768">
      <f>T768/12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60" sId="1" xfDxf="1" dxf="1" numFmtId="13">
    <nc r="S769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61" sId="1" xfDxf="1" dxf="1">
    <nc r="T769">
      <f>R769*S769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62" sId="1" xfDxf="1" dxf="1">
    <nc r="U769">
      <f>T769/12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63" sId="1" xfDxf="1" dxf="1" numFmtId="13">
    <nc r="S770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64" sId="1" xfDxf="1" dxf="1">
    <nc r="T770">
      <f>R770*S770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65" sId="1" xfDxf="1" dxf="1">
    <nc r="U770">
      <f>T770/12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66" sId="1" xfDxf="1" dxf="1" numFmtId="13">
    <nc r="S806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67" sId="1" xfDxf="1" dxf="1">
    <nc r="T806">
      <f>R806*S806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68" sId="1" xfDxf="1" dxf="1">
    <nc r="U806">
      <f>T806/12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69" sId="1" xfDxf="1" dxf="1" numFmtId="13">
    <nc r="S362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70" sId="1" xfDxf="1" dxf="1">
    <nc r="T362">
      <f>R362*S362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71" sId="1" xfDxf="1" dxf="1">
    <nc r="U362">
      <f>T362/12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72" sId="1" xfDxf="1" dxf="1" numFmtId="13">
    <nc r="S2623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73" sId="1" xfDxf="1" dxf="1">
    <nc r="T2623">
      <f>R2623*S2623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74" sId="1" xfDxf="1" dxf="1">
    <nc r="U2623">
      <f>T2623/12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75" sId="1" xfDxf="1" dxf="1" numFmtId="13">
    <nc r="S1605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76" sId="1" xfDxf="1" dxf="1">
    <nc r="T1605">
      <f>R1605*S1605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77" sId="1" xfDxf="1" dxf="1">
    <nc r="U1605">
      <f>T1605/12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78" sId="1" xfDxf="1" dxf="1" numFmtId="13">
    <nc r="S2548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79" sId="1" xfDxf="1" dxf="1">
    <nc r="T2548">
      <f>R2548*S2548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80" sId="1" xfDxf="1" dxf="1">
    <nc r="U2548">
      <f>T2548/12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81" sId="1" xfDxf="1" dxf="1" numFmtId="13">
    <nc r="S3518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82" sId="1" xfDxf="1" dxf="1">
    <nc r="T3518">
      <f>R3518*S3518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83" sId="1" xfDxf="1" dxf="1">
    <nc r="U3518">
      <f>T3518/12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84" sId="1" xfDxf="1" dxf="1" numFmtId="13">
    <nc r="S2237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85" sId="1" xfDxf="1" dxf="1">
    <nc r="T2237">
      <f>R2237*S2237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86" sId="1" xfDxf="1" dxf="1">
    <nc r="U2237">
      <f>T2237/12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87" sId="1" xfDxf="1" dxf="1" numFmtId="13">
    <nc r="S2454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88" sId="1" xfDxf="1" dxf="1">
    <nc r="T2454">
      <f>R2454*S2454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89" sId="1" xfDxf="1" dxf="1">
    <nc r="U2454">
      <f>T2454/12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90" sId="1" xfDxf="1" dxf="1" numFmtId="13">
    <nc r="S724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91" sId="1" xfDxf="1" dxf="1">
    <nc r="T724">
      <f>R724*S724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92" sId="1" xfDxf="1" dxf="1">
    <nc r="U724">
      <f>T724/12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93" sId="1" xfDxf="1" dxf="1" numFmtId="13">
    <nc r="S2011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94" sId="1" xfDxf="1" dxf="1">
    <nc r="T2011">
      <f>R2011*S2011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95" sId="1" xfDxf="1" dxf="1">
    <nc r="U2011">
      <f>T2011/12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96" sId="1" xfDxf="1" dxf="1" numFmtId="13">
    <nc r="S1622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97" sId="1" xfDxf="1" dxf="1">
    <nc r="T1622">
      <f>R1622*S1622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398" sId="1" xfDxf="1" dxf="1">
    <nc r="U1622">
      <f>T1622/12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399" sId="1" xfDxf="1" dxf="1" numFmtId="13">
    <nc r="S3505">
      <v>0.08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00" sId="1" xfDxf="1" dxf="1">
    <nc r="T3505">
      <f>R3505*S3505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01" sId="1" xfDxf="1" dxf="1">
    <nc r="U3505">
      <f>T3505/12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02" sId="1" xfDxf="1" dxf="1" numFmtId="13">
    <nc r="S2788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03" sId="1" xfDxf="1" dxf="1">
    <nc r="T2788">
      <f>R2788*S2788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04" sId="1" xfDxf="1" dxf="1">
    <nc r="U2788">
      <f>T2788/12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05" sId="1" xfDxf="1" dxf="1" numFmtId="13">
    <nc r="S2789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06" sId="1" xfDxf="1" dxf="1">
    <nc r="T2789">
      <f>R2789*S2789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07" sId="1" xfDxf="1" dxf="1">
    <nc r="U2789">
      <f>T2789/12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08" sId="1" xfDxf="1" dxf="1" numFmtId="13">
    <nc r="S2118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09" sId="1" xfDxf="1" dxf="1">
    <nc r="T2118">
      <f>R2118*S2118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10" sId="1" xfDxf="1" dxf="1">
    <nc r="U2118">
      <f>T2118/12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11" sId="1" xfDxf="1" dxf="1" numFmtId="13">
    <nc r="S1086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12" sId="1" xfDxf="1" dxf="1">
    <nc r="T1086">
      <f>R1086*S1086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13" sId="1" xfDxf="1" dxf="1">
    <nc r="U1086">
      <f>T1086/12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14" sId="1" xfDxf="1" dxf="1" numFmtId="13">
    <nc r="S19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15" sId="1" xfDxf="1" dxf="1">
    <nc r="T19">
      <f>R19*S19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16" sId="1" xfDxf="1" dxf="1">
    <nc r="U19">
      <f>T19/12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17" sId="1" xfDxf="1" dxf="1" numFmtId="13">
    <nc r="S2612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18" sId="1" xfDxf="1" dxf="1">
    <nc r="T2612">
      <f>R2612*S2612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19" sId="1" xfDxf="1" dxf="1">
    <nc r="U2612">
      <f>T2612/12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20" sId="1" xfDxf="1" dxf="1" numFmtId="13">
    <nc r="S618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21" sId="1" xfDxf="1" dxf="1">
    <nc r="T618">
      <f>R618*S618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22" sId="1" xfDxf="1" dxf="1">
    <nc r="U618">
      <f>T618/12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23" sId="1" xfDxf="1" dxf="1" numFmtId="13">
    <nc r="S684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24" sId="1" xfDxf="1" dxf="1">
    <nc r="T684">
      <f>R684*S684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25" sId="1" xfDxf="1" dxf="1">
    <nc r="U684">
      <f>T684/12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26" sId="1" xfDxf="1" dxf="1" numFmtId="13">
    <nc r="S800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27" sId="1" xfDxf="1" dxf="1">
    <nc r="T800">
      <f>R800*S800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28" sId="1" xfDxf="1" dxf="1">
    <nc r="U800">
      <f>T800/12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29" sId="1" xfDxf="1" dxf="1" numFmtId="13">
    <nc r="S2223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30" sId="1" xfDxf="1" dxf="1">
    <nc r="T2223">
      <f>R2223*S2223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31" sId="1" xfDxf="1" dxf="1">
    <nc r="U2223">
      <f>T2223/12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32" sId="1" xfDxf="1" dxf="1" numFmtId="13">
    <nc r="S2241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33" sId="1" xfDxf="1" dxf="1">
    <nc r="T2241">
      <f>R2241*S2241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34" sId="1" xfDxf="1" dxf="1">
    <nc r="U2241">
      <f>T2241/12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35" sId="1" xfDxf="1" dxf="1" numFmtId="13">
    <nc r="S3183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36" sId="1" xfDxf="1" dxf="1">
    <nc r="T3183">
      <f>R3183*S3183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37" sId="1" xfDxf="1" dxf="1">
    <nc r="U3183">
      <f>T3183/12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38" sId="1" xfDxf="1" dxf="1" numFmtId="13">
    <nc r="S775">
      <v>0.08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39" sId="1" xfDxf="1" dxf="1">
    <nc r="T775">
      <f>R775*S775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40" sId="1" xfDxf="1" dxf="1">
    <nc r="U775">
      <f>T775/12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41" sId="1" xfDxf="1" dxf="1" numFmtId="13">
    <nc r="S1073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42" sId="1" xfDxf="1" dxf="1">
    <nc r="T1073">
      <f>R1073*S1073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43" sId="1" xfDxf="1" dxf="1">
    <nc r="U1073">
      <f>T1073/12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44" sId="1" xfDxf="1" dxf="1" numFmtId="13">
    <nc r="S135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45" sId="1" xfDxf="1" dxf="1">
    <nc r="T135">
      <f>R135*S135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46" sId="1" xfDxf="1" dxf="1">
    <nc r="U135">
      <f>T135/12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47" sId="1" xfDxf="1" dxf="1" numFmtId="13">
    <nc r="S3046">
      <v>0.08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48" sId="1" xfDxf="1" dxf="1">
    <nc r="T3046">
      <f>R3046*S3046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49" sId="1" xfDxf="1" dxf="1">
    <nc r="U3046">
      <f>T3046/12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50" sId="1" xfDxf="1" dxf="1" numFmtId="13">
    <nc r="S3110">
      <v>0.08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51" sId="1" xfDxf="1" dxf="1">
    <nc r="T3110">
      <f>R3110*S3110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52" sId="1" xfDxf="1" dxf="1">
    <nc r="U3110">
      <f>T3110/12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53" sId="1" xfDxf="1" dxf="1" numFmtId="13">
    <nc r="S3351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54" sId="1" xfDxf="1" dxf="1">
    <nc r="T3351">
      <f>R3351*S3351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55" sId="1" xfDxf="1" dxf="1">
    <nc r="U3351">
      <f>T3351/12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56" sId="1" xfDxf="1" dxf="1" numFmtId="13">
    <nc r="S2055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57" sId="1" xfDxf="1" dxf="1">
    <nc r="T2055">
      <f>R2055*S2055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58" sId="1" xfDxf="1" dxf="1">
    <nc r="U2055">
      <f>T2055/12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59" sId="1" xfDxf="1" dxf="1" numFmtId="14">
    <nc r="S559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60" sId="1" xfDxf="1" dxf="1">
    <nc r="T559">
      <f>R559*S559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61" sId="1" xfDxf="1" dxf="1">
    <nc r="U559">
      <f>T559/12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62" sId="1" xfDxf="1" dxf="1" numFmtId="14">
    <nc r="S2268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63" sId="1" xfDxf="1" dxf="1">
    <nc r="T2268">
      <f>R2268*S2268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64" sId="1" xfDxf="1" dxf="1">
    <nc r="U2268">
      <f>T2268/12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65" sId="1" xfDxf="1" dxf="1" numFmtId="14">
    <nc r="S2277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66" sId="1" xfDxf="1" dxf="1">
    <nc r="T2277">
      <f>R2277*S2277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67" sId="1" xfDxf="1" dxf="1">
    <nc r="U2277">
      <f>T2277/12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68" sId="1" xfDxf="1" dxf="1" numFmtId="14">
    <nc r="S1131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69" sId="1" xfDxf="1" dxf="1">
    <nc r="T1131">
      <f>R1131*S1131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70" sId="1" xfDxf="1" dxf="1">
    <nc r="U1131">
      <f>T1131/12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71" sId="1" xfDxf="1" dxf="1" numFmtId="14">
    <nc r="S1973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72" sId="1" xfDxf="1" dxf="1">
    <nc r="T1973">
      <f>R1973*S1973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73" sId="1" xfDxf="1" dxf="1">
    <nc r="U1973">
      <f>T1973/12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74" sId="1" xfDxf="1" dxf="1" numFmtId="14">
    <nc r="S442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75" sId="1" xfDxf="1" dxf="1">
    <nc r="T442">
      <f>R442*S442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76" sId="1" xfDxf="1" dxf="1">
    <nc r="U442">
      <f>T442/12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77" sId="1" xfDxf="1" dxf="1" numFmtId="14">
    <nc r="S2035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78" sId="1" xfDxf="1" dxf="1">
    <nc r="T2035">
      <f>R2035*S2035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79" sId="1" xfDxf="1" dxf="1">
    <nc r="U2035">
      <f>T2035/12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80" sId="1" xfDxf="1" dxf="1" numFmtId="13">
    <nc r="S2275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81" sId="1" xfDxf="1" dxf="1">
    <nc r="T2275">
      <f>R2275*S2275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82" sId="1" xfDxf="1" dxf="1">
    <nc r="U2275">
      <f>T2275/12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83" sId="1" xfDxf="1" dxf="1" numFmtId="13">
    <nc r="S2281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84" sId="1" xfDxf="1" dxf="1">
    <nc r="T2281">
      <f>R2281*S2281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85" sId="1" xfDxf="1" dxf="1">
    <nc r="U2281">
      <f>T2281/12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86" sId="1" xfDxf="1" dxf="1" numFmtId="13">
    <nc r="S995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87" sId="1" xfDxf="1" dxf="1">
    <nc r="T995">
      <f>R995*S995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88" sId="1" xfDxf="1" dxf="1">
    <nc r="U995">
      <f>T995/12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89" sId="1" xfDxf="1" dxf="1" numFmtId="14">
    <nc r="S1720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90" sId="1" xfDxf="1" dxf="1">
    <nc r="T1720">
      <f>R1720*S1720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91" sId="1" xfDxf="1" dxf="1">
    <nc r="U1720">
      <f>T1720/12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92" sId="1" xfDxf="1" dxf="1" numFmtId="14">
    <nc r="S3271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93" sId="1" xfDxf="1" dxf="1">
    <nc r="T3271">
      <f>R3271*S3271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94" sId="1" xfDxf="1" dxf="1">
    <nc r="U3271">
      <f>T3271/12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95" sId="1" xfDxf="1" dxf="1" numFmtId="14">
    <nc r="S1625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96" sId="1" xfDxf="1" dxf="1">
    <nc r="T1625">
      <f>R1625*S1625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97" sId="1" xfDxf="1" dxf="1">
    <nc r="U1625">
      <f>T1625/12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498" sId="1" xfDxf="1" dxf="1" numFmtId="14">
    <nc r="S2908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499" sId="1" xfDxf="1" dxf="1">
    <nc r="T2908">
      <f>R2908*S2908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00" sId="1" xfDxf="1" dxf="1">
    <nc r="U2908">
      <f>T2908/12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01" sId="1" xfDxf="1" dxf="1" numFmtId="14">
    <nc r="S978">
      <v>3.0000000000000001E-5</v>
    </nc>
    <ndxf>
      <font>
        <sz val="10"/>
        <name val="Times New Roman"/>
        <scheme val="none"/>
      </font>
      <numFmt numFmtId="167" formatCode="0.00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02" sId="1" xfDxf="1" dxf="1">
    <nc r="T978">
      <f>R978*S978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03" sId="1" xfDxf="1" dxf="1">
    <nc r="U978">
      <f>T978/12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04" sId="1" xfDxf="1" dxf="1" numFmtId="13">
    <nc r="S1834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05" sId="1" xfDxf="1" dxf="1">
    <nc r="T1834">
      <f>R1834*S1834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06" sId="1" xfDxf="1" dxf="1">
    <nc r="U1834">
      <f>T1834/12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07" sId="1" xfDxf="1" dxf="1" numFmtId="13">
    <nc r="S2051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08" sId="1" xfDxf="1" dxf="1">
    <nc r="T2051">
      <f>R2051*S2051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09" sId="1" xfDxf="1" dxf="1">
    <nc r="U2051">
      <f>T2051/12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10" sId="1" xfDxf="1" dxf="1" numFmtId="13">
    <nc r="S2053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11" sId="1" xfDxf="1" dxf="1">
    <nc r="T2053">
      <f>R2053*S2053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12" sId="1" xfDxf="1" dxf="1">
    <nc r="U2053">
      <f>T2053/12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13" sId="1" xfDxf="1" dxf="1" numFmtId="13">
    <nc r="S593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14" sId="1" xfDxf="1" dxf="1">
    <nc r="T593">
      <f>R593*S593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15" sId="1" xfDxf="1" dxf="1">
    <nc r="U593">
      <f>T593/12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16" sId="1" xfDxf="1" dxf="1" numFmtId="13">
    <nc r="S2427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17" sId="1" xfDxf="1" dxf="1">
    <nc r="T2427">
      <f>R2427*S2427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18" sId="1" xfDxf="1" dxf="1">
    <nc r="U2427">
      <f>T2427/12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19" sId="1" xfDxf="1" dxf="1" numFmtId="13">
    <nc r="S590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20" sId="1" xfDxf="1" dxf="1">
    <nc r="T590">
      <f>R590*S590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21" sId="1" xfDxf="1" dxf="1">
    <nc r="U590">
      <f>T590/12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22" sId="1" xfDxf="1" dxf="1" numFmtId="13">
    <nc r="S3064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23" sId="1" xfDxf="1" dxf="1">
    <nc r="T3064">
      <f>R3064*S3064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24" sId="1" xfDxf="1" dxf="1">
    <nc r="U3064">
      <f>T3064/12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25" sId="1" xfDxf="1" dxf="1" numFmtId="13">
    <nc r="S1658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26" sId="1" xfDxf="1" dxf="1">
    <nc r="T1658">
      <f>R1658*S1658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27" sId="1" xfDxf="1" dxf="1">
    <nc r="U1658">
      <f>T1658/12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28" sId="1" xfDxf="1" dxf="1" numFmtId="13">
    <nc r="S3443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29" sId="1" xfDxf="1" dxf="1">
    <nc r="T3443">
      <f>R3443*S3443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30" sId="1" xfDxf="1" dxf="1">
    <nc r="U3443">
      <f>T3443/12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31" sId="1" xfDxf="1" dxf="1" numFmtId="13">
    <nc r="S1428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32" sId="1" xfDxf="1" dxf="1">
    <nc r="T1428">
      <f>R1428*S1428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33" sId="1" xfDxf="1" dxf="1">
    <nc r="U1428">
      <f>T1428/12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34" sId="1" xfDxf="1" dxf="1" numFmtId="13">
    <nc r="S985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35" sId="1" xfDxf="1" dxf="1">
    <nc r="T985">
      <f>R985*S985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36" sId="1" xfDxf="1" dxf="1">
    <nc r="U985">
      <f>T985/12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37" sId="1" xfDxf="1" dxf="1" numFmtId="13">
    <nc r="S2134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38" sId="1" xfDxf="1" dxf="1">
    <nc r="T2134">
      <f>R2134*S2134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39" sId="1" xfDxf="1" dxf="1">
    <nc r="U2134">
      <f>T2134/12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40" sId="1" xfDxf="1" dxf="1" numFmtId="13">
    <nc r="S1364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41" sId="1" xfDxf="1" dxf="1">
    <nc r="T1364">
      <f>R1364*S1364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42" sId="1" xfDxf="1" dxf="1">
    <nc r="U1364">
      <f>T1364/12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43" sId="1" xfDxf="1" dxf="1" numFmtId="13">
    <nc r="S1899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44" sId="1" xfDxf="1" dxf="1">
    <nc r="T1899">
      <f>R1899*S1899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45" sId="1" xfDxf="1" dxf="1">
    <nc r="U1899">
      <f>T1899/12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46" sId="1" xfDxf="1" dxf="1" numFmtId="13">
    <nc r="S2564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47" sId="1" xfDxf="1" dxf="1">
    <nc r="T2564">
      <f>R2564*S2564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548" sId="1" xfDxf="1" dxf="1">
    <nc r="U2564">
      <f>T2564/12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4549" sId="1" numFmtId="4">
    <oc r="T3690">
      <f>Аркуш1!R3690*S3690</f>
    </oc>
    <nc r="T3690">
      <v>275952.68</v>
    </nc>
  </rcc>
  <rcc rId="4550" sId="1" numFmtId="4">
    <oc r="U3690">
      <f>Аркуш1!R3690*S3690/12</f>
    </oc>
    <nc r="U3690">
      <v>22996.056666666667</v>
    </nc>
  </rcc>
  <rcc rId="4551" sId="1" numFmtId="4">
    <oc r="T3691">
      <f>Аркуш1!R3691*S3691</f>
    </oc>
    <nc r="T3691">
      <v>741805.30349999992</v>
    </nc>
  </rcc>
  <rcc rId="4552" sId="1" numFmtId="4">
    <oc r="U3691">
      <f>Аркуш1!R3691*S3691/12</f>
    </oc>
    <nc r="U3691">
      <v>61817.108624999993</v>
    </nc>
  </rcc>
  <rcc rId="4553" sId="1" numFmtId="4">
    <oc r="T3692">
      <f>Аркуш1!R3692*S3692</f>
    </oc>
    <nc r="T3692">
      <v>107499.6875</v>
    </nc>
  </rcc>
  <rcc rId="4554" sId="1" numFmtId="4">
    <oc r="U3692">
      <f>Аркуш1!R3692*S3692/12</f>
    </oc>
    <nc r="U3692">
      <v>8958.3072916666661</v>
    </nc>
  </rcc>
  <rcc rId="4555" sId="1" numFmtId="4">
    <oc r="T3693">
      <f>Аркуш1!R3693*S3693</f>
    </oc>
    <nc r="T3693">
      <v>442220.76150000002</v>
    </nc>
  </rcc>
  <rcc rId="4556" sId="1" numFmtId="4">
    <oc r="U3693">
      <f>Аркуш1!R3693*S3693/12</f>
    </oc>
    <nc r="U3693">
      <v>36851.730125000002</v>
    </nc>
  </rcc>
  <rcc rId="4557" sId="1" numFmtId="4">
    <oc r="T3694">
      <f>Аркуш1!R3694*S3694</f>
    </oc>
    <nc r="T3694">
      <v>17445.475000000002</v>
    </nc>
  </rcc>
  <rcc rId="4558" sId="1" numFmtId="4">
    <oc r="U3694">
      <f>Аркуш1!R3694*S3694/12</f>
    </oc>
    <nc r="U3694">
      <v>1453.7895833333334</v>
    </nc>
  </rcc>
  <rcc rId="4559" sId="1" numFmtId="4">
    <oc r="T3695">
      <f>Аркуш1!R3695*S3695</f>
    </oc>
    <nc r="T3695">
      <v>184240.86749999999</v>
    </nc>
  </rcc>
  <rcc rId="4560" sId="1" numFmtId="4">
    <oc r="U3695">
      <f>Аркуш1!R3695*S3695/12</f>
    </oc>
    <nc r="U3695">
      <v>15353.405624999999</v>
    </nc>
  </rcc>
  <rcc rId="4561" sId="1" numFmtId="4">
    <oc r="T3696">
      <f>Аркуш1!R3696*S3696</f>
    </oc>
    <nc r="T3696">
      <v>521799.22249999997</v>
    </nc>
  </rcc>
  <rcc rId="4562" sId="1" numFmtId="4">
    <oc r="U3696">
      <f>Аркуш1!R3696*S3696/12</f>
    </oc>
    <nc r="U3696">
      <v>43483.268541666665</v>
    </nc>
  </rcc>
  <rcc rId="4563" sId="1" numFmtId="4">
    <oc r="T3697">
      <f>Аркуш1!R3697*S3697</f>
    </oc>
    <nc r="T3697">
      <v>37450.990720000002</v>
    </nc>
  </rcc>
  <rcc rId="4564" sId="1" numFmtId="4">
    <oc r="U3697">
      <f>Аркуш1!R3697*S3697/12</f>
    </oc>
    <nc r="U3697">
      <v>3120.9158933333333</v>
    </nc>
  </rcc>
  <rcc rId="4565" sId="1" numFmtId="4">
    <oc r="T3698">
      <f>Аркуш1!R3698*S3698</f>
    </oc>
    <nc r="T3698">
      <v>3170776.7750000004</v>
    </nc>
  </rcc>
  <rcc rId="4566" sId="1" numFmtId="4">
    <oc r="U3698">
      <f>Аркуш1!R3698*S3698/12</f>
    </oc>
    <nc r="U3698">
      <v>264231.3979166667</v>
    </nc>
  </rcc>
  <rcc rId="4567" sId="1" numFmtId="4">
    <oc r="T3699">
      <f>Аркуш1!R3699*S3699</f>
    </oc>
    <nc r="T3699">
      <v>87598.311600000001</v>
    </nc>
  </rcc>
  <rcc rId="4568" sId="1" numFmtId="4">
    <oc r="U3699">
      <f>Аркуш1!R3699*S3699/12</f>
    </oc>
    <nc r="U3699">
      <v>7299.8593000000001</v>
    </nc>
  </rcc>
  <rcc rId="4569" sId="1" numFmtId="4">
    <oc r="T3700">
      <f>Аркуш1!R3700*S3700</f>
    </oc>
    <nc r="T3700">
      <v>320622.97319999995</v>
    </nc>
  </rcc>
  <rcc rId="4570" sId="1" numFmtId="4">
    <oc r="U3700">
      <f>Аркуш1!R3700*S3700/12</f>
    </oc>
    <nc r="U3700">
      <v>26718.581099999996</v>
    </nc>
  </rcc>
  <rcc rId="4571" sId="1" numFmtId="4">
    <oc r="T3701">
      <f>Аркуш1!R3701*S3701</f>
    </oc>
    <nc r="T3701">
      <v>192787.5189</v>
    </nc>
  </rcc>
  <rcc rId="4572" sId="1" numFmtId="4">
    <oc r="U3701">
      <f>Аркуш1!R3701*S3701/12</f>
    </oc>
    <nc r="U3701">
      <v>16065.626575</v>
    </nc>
  </rcc>
  <rcc rId="4573" sId="1" numFmtId="4">
    <oc r="T3702">
      <f>Аркуш1!R3702*S3702</f>
    </oc>
    <nc r="T3702">
      <v>6310.3658999999998</v>
    </nc>
  </rcc>
  <rcc rId="4574" sId="1" numFmtId="4">
    <oc r="U3702">
      <f>Аркуш1!R3702*S3702/12</f>
    </oc>
    <nc r="U3702">
      <v>525.86382500000002</v>
    </nc>
  </rcc>
  <rcc rId="4575" sId="1" numFmtId="4">
    <oc r="T3703">
      <f>Аркуш1!R3703*S3703</f>
    </oc>
    <nc r="T3703">
      <v>4041.3610000000003</v>
    </nc>
  </rcc>
  <rcc rId="4576" sId="1" numFmtId="4">
    <oc r="U3703">
      <f>Аркуш1!R3703*S3703/12</f>
    </oc>
    <nc r="U3703">
      <v>336.78008333333338</v>
    </nc>
  </rcc>
  <rcc rId="4577" sId="1" numFmtId="4">
    <oc r="T3704">
      <f>Аркуш1!R3704*S3704</f>
    </oc>
    <nc r="T3704">
      <v>171548.46359999999</v>
    </nc>
  </rcc>
  <rcc rId="4578" sId="1" numFmtId="4">
    <oc r="U3704">
      <f>Аркуш1!R3704*S3704/12</f>
    </oc>
    <nc r="U3704">
      <v>14295.7053</v>
    </nc>
  </rcc>
  <rcc rId="4579" sId="1" numFmtId="4">
    <oc r="T3705">
      <f>Аркуш1!R3705*S3705</f>
    </oc>
    <nc r="T3705">
      <v>212045.93969999999</v>
    </nc>
  </rcc>
  <rcc rId="4580" sId="1" numFmtId="4">
    <oc r="U3705">
      <f>Аркуш1!R3705*S3705/12</f>
    </oc>
    <nc r="U3705">
      <v>17670.494974999998</v>
    </nc>
  </rcc>
  <rcc rId="4581" sId="1" numFmtId="4">
    <oc r="T3706">
      <f>Аркуш1!R3706*S3706</f>
    </oc>
    <nc r="T3706">
      <v>522796.27979999996</v>
    </nc>
  </rcc>
  <rcc rId="4582" sId="1" numFmtId="4">
    <oc r="U3706">
      <f>Аркуш1!R3706*S3706/12</f>
    </oc>
    <nc r="U3706">
      <v>43566.356649999994</v>
    </nc>
  </rcc>
  <rcc rId="4583" sId="1" numFmtId="4">
    <oc r="T3707">
      <f>Аркуш1!R3707*S3707</f>
    </oc>
    <nc r="T3707">
      <v>136987.52489999999</v>
    </nc>
  </rcc>
  <rcc rId="4584" sId="1" numFmtId="4">
    <oc r="U3707">
      <f>Аркуш1!R3707*S3707/12</f>
    </oc>
    <nc r="U3707">
      <v>11415.627074999999</v>
    </nc>
  </rcc>
  <rcc rId="4585" sId="1" numFmtId="4">
    <oc r="T3708">
      <f>Аркуш1!R3708*S3708</f>
    </oc>
    <nc r="T3708">
      <v>249726.8847</v>
    </nc>
  </rcc>
  <rcc rId="4586" sId="1" numFmtId="4">
    <oc r="U3708">
      <f>Аркуш1!R3708*S3708/12</f>
    </oc>
    <nc r="U3708">
      <v>20810.573724999998</v>
    </nc>
  </rcc>
  <rcc rId="4587" sId="1" numFmtId="4">
    <oc r="T3709">
      <f>Аркуш1!R3709*S3709</f>
    </oc>
    <nc r="T3709">
      <v>71906.213099999994</v>
    </nc>
  </rcc>
  <rcc rId="4588" sId="1" numFmtId="4">
    <oc r="U3709">
      <f>Аркуш1!R3709*S3709/12</f>
    </oc>
    <nc r="U3709">
      <v>5992.1844249999995</v>
    </nc>
  </rcc>
  <rcc rId="4589" sId="1" numFmtId="4">
    <oc r="T3710">
      <f>Аркуш1!R3710*S3710</f>
    </oc>
    <nc r="T3710">
      <v>6761.1062999999995</v>
    </nc>
  </rcc>
  <rcc rId="4590" sId="1" numFmtId="4">
    <oc r="U3710">
      <f>Аркуш1!R3710*S3710/12</f>
    </oc>
    <nc r="U3710">
      <v>563.42552499999999</v>
    </nc>
  </rcc>
  <rcc rId="4591" sId="1" numFmtId="4">
    <oc r="T3711">
      <f>Аркуш1!R3711*S3711</f>
    </oc>
    <nc r="T3711">
      <v>7839.2660000000005</v>
    </nc>
  </rcc>
  <rcc rId="4592" sId="1" numFmtId="4">
    <oc r="U3711">
      <f>Аркуш1!R3711*S3711/12</f>
    </oc>
    <nc r="U3711">
      <v>653.27216666666675</v>
    </nc>
  </rcc>
  <rcc rId="4593" sId="1" numFmtId="4">
    <oc r="T3712">
      <f>Аркуш1!R3712*S3712</f>
    </oc>
    <nc r="T3712">
      <v>461971.36469999998</v>
    </nc>
  </rcc>
  <rcc rId="4594" sId="1" numFmtId="4">
    <oc r="U3712">
      <f>Аркуш1!R3712*S3712/12</f>
    </oc>
    <nc r="U3712">
      <v>38497.613724999996</v>
    </nc>
  </rcc>
  <rcc rId="4595" sId="1" numFmtId="4">
    <oc r="T3713">
      <f>Аркуш1!R3713*S3713</f>
    </oc>
    <nc r="T3713">
      <v>449233.7745</v>
    </nc>
  </rcc>
  <rcc rId="4596" sId="1" numFmtId="4">
    <oc r="U3713">
      <f>Аркуш1!R3713*S3713/12</f>
    </oc>
    <nc r="U3713">
      <v>37436.147875000002</v>
    </nc>
  </rcc>
  <rcc rId="4597" sId="1" numFmtId="4">
    <oc r="T3714">
      <f>Аркуш1!R3714*S3714</f>
    </oc>
    <nc r="T3714">
      <v>63078.617099999996</v>
    </nc>
  </rcc>
  <rcc rId="4598" sId="1" numFmtId="4">
    <oc r="U3714">
      <f>Аркуш1!R3714*S3714/12</f>
    </oc>
    <nc r="U3714">
      <v>5256.5514249999997</v>
    </nc>
  </rcc>
  <rcc rId="4599" sId="1" numFmtId="4">
    <oc r="T3715">
      <f>Аркуш1!R3715*S3715</f>
    </oc>
    <nc r="T3715">
      <v>428604.05339999998</v>
    </nc>
  </rcc>
  <rcc rId="4600" sId="1" numFmtId="4">
    <oc r="U3715">
      <f>Аркуш1!R3715*S3715/12</f>
    </oc>
    <nc r="U3715">
      <v>35717.00445</v>
    </nc>
  </rcc>
  <rcc rId="4601" sId="1" numFmtId="4">
    <oc r="T3716">
      <f>Аркуш1!R3716*S3716</f>
    </oc>
    <nc r="T3716">
      <v>44748.506999999998</v>
    </nc>
  </rcc>
  <rcc rId="4602" sId="1" numFmtId="4">
    <oc r="U3716">
      <f>Аркуш1!R3716*S3716/12</f>
    </oc>
    <nc r="U3716">
      <v>3729.04225</v>
    </nc>
  </rcc>
  <rcc rId="4603" sId="1" numFmtId="4">
    <oc r="T3717">
      <f>Аркуш1!R3717*S3717</f>
    </oc>
    <nc r="T3717">
      <v>123753.28529999999</v>
    </nc>
  </rcc>
  <rcc rId="4604" sId="1" numFmtId="4">
    <oc r="U3717">
      <f>Аркуш1!R3717*S3717/12</f>
    </oc>
    <nc r="U3717">
      <v>10312.773775</v>
    </nc>
  </rcc>
  <rcc rId="4605" sId="1" numFmtId="4">
    <oc r="T3718">
      <f>Аркуш1!R3718*S3718</f>
    </oc>
    <nc r="T3718">
      <v>278774.8983</v>
    </nc>
  </rcc>
  <rcc rId="4606" sId="1" numFmtId="4">
    <oc r="U3718">
      <f>Аркуш1!R3718*S3718/12</f>
    </oc>
    <nc r="U3718">
      <v>23231.241525000001</v>
    </nc>
  </rcc>
  <rcc rId="4607" sId="1" numFmtId="4">
    <oc r="T3719">
      <f>Аркуш1!R3719*S3719</f>
    </oc>
    <nc r="T3719">
      <v>6616.2254999999996</v>
    </nc>
  </rcc>
  <rcc rId="4608" sId="1" numFmtId="4">
    <oc r="U3719">
      <f>Аркуш1!R3719*S3719/12</f>
    </oc>
    <nc r="U3719">
      <v>551.352125</v>
    </nc>
  </rcc>
  <rcc rId="4609" sId="1" numFmtId="4">
    <oc r="T3720">
      <f>Аркуш1!R3720*S3720</f>
    </oc>
    <nc r="T3720">
      <v>310633.77960000001</v>
    </nc>
  </rcc>
  <rcc rId="4610" sId="1" numFmtId="4">
    <oc r="U3720">
      <f>Аркуш1!R3720*S3720/12</f>
    </oc>
    <nc r="U3720">
      <v>25886.148300000001</v>
    </nc>
  </rcc>
  <rcc rId="4611" sId="1" numFmtId="4">
    <oc r="T3721">
      <f>Аркуш1!R3721*S3721</f>
    </oc>
    <nc r="T3721">
      <v>5473.276499999999</v>
    </nc>
  </rcc>
  <rcc rId="4612" sId="1" numFmtId="4">
    <oc r="U3721">
      <f>Аркуш1!R3721*S3721/12</f>
    </oc>
    <nc r="U3721">
      <v>456.1063749999999</v>
    </nc>
  </rcc>
  <rcc rId="4613" sId="1" numFmtId="4">
    <oc r="T3722">
      <f>Аркуш1!R3722*S3722</f>
    </oc>
    <nc r="T3722">
      <v>464283.49619999994</v>
    </nc>
  </rcc>
  <rcc rId="4614" sId="1" numFmtId="4">
    <oc r="U3722">
      <f>Аркуш1!R3722*S3722/12</f>
    </oc>
    <nc r="U3722">
      <v>38690.291349999992</v>
    </nc>
  </rcc>
  <rcc rId="4615" sId="1" numFmtId="4">
    <oc r="T3723">
      <f>Аркуш1!R3723*S3723</f>
    </oc>
    <nc r="T3723">
      <v>6117.1913999999997</v>
    </nc>
  </rcc>
  <rcc rId="4616" sId="1" numFmtId="4">
    <oc r="U3723">
      <f>Аркуш1!R3723*S3723/12</f>
    </oc>
    <nc r="U3723">
      <v>509.76594999999998</v>
    </nc>
  </rcc>
  <rcc rId="4617" sId="1" numFmtId="4">
    <oc r="T3724">
      <f>Аркуш1!R3724*S3724</f>
    </oc>
    <nc r="T3724">
      <v>630817.47269999993</v>
    </nc>
  </rcc>
  <rcc rId="4618" sId="1" numFmtId="4">
    <oc r="U3724">
      <f>Аркуш1!R3724*S3724/12</f>
    </oc>
    <nc r="U3724">
      <v>52568.122724999994</v>
    </nc>
  </rcc>
  <rcc rId="4619" sId="1" numFmtId="4">
    <oc r="T3725">
      <f>Аркуш1!R3725*S3725</f>
    </oc>
    <nc r="T3725">
      <v>6117.1913999999997</v>
    </nc>
  </rcc>
  <rcc rId="4620" sId="1" numFmtId="4">
    <oc r="U3725">
      <f>Аркуш1!R3725*S3725/12</f>
    </oc>
    <nc r="U3725">
      <v>509.76594999999998</v>
    </nc>
  </rcc>
  <rcc rId="4621" sId="1" numFmtId="4">
    <oc r="T3726">
      <f>Аркуш1!R3726*S3726</f>
    </oc>
    <nc r="T3726">
      <v>51146.516699999993</v>
    </nc>
  </rcc>
  <rcc rId="4622" sId="1" numFmtId="4">
    <oc r="U3726">
      <f>Аркуш1!R3726*S3726/12</f>
    </oc>
    <nc r="U3726">
      <v>4262.2097249999997</v>
    </nc>
  </rcc>
  <rcc rId="4623" sId="1" numFmtId="4">
    <oc r="T3727">
      <f>Аркуш1!R3727*S3727</f>
    </oc>
    <nc r="T3727">
      <v>267281.01779999997</v>
    </nc>
  </rcc>
  <rcc rId="4624" sId="1" numFmtId="4">
    <oc r="U3727">
      <f>Аркуш1!R3727*S3727/12</f>
    </oc>
    <nc r="U3727">
      <v>22273.418149999998</v>
    </nc>
  </rcc>
  <rcc rId="4625" sId="1" numFmtId="4">
    <oc r="T3728">
      <f>Аркуш1!R3728*S3728</f>
    </oc>
    <nc r="T3728">
      <v>532326.81630000006</v>
    </nc>
  </rcc>
  <rcc rId="4626" sId="1" numFmtId="4">
    <oc r="U3728">
      <f>Аркуш1!R3728*S3728/12</f>
    </oc>
    <nc r="U3728">
      <v>44360.568025000008</v>
    </nc>
  </rcc>
  <rcc rId="4627" sId="1" numFmtId="4">
    <oc r="T3729">
      <f>Аркуш1!R3729*S3729</f>
    </oc>
    <nc r="T3729">
      <v>428537.277</v>
    </nc>
  </rcc>
  <rcc rId="4628" sId="1" numFmtId="4">
    <oc r="U3729">
      <f>Аркуш1!R3729*S3729/12</f>
    </oc>
    <nc r="U3729">
      <v>35711.439749999998</v>
    </nc>
  </rcc>
  <rcc rId="4629" sId="1" numFmtId="4">
    <oc r="T3730">
      <f>Аркуш1!R3730*S3730</f>
    </oc>
    <nc r="T3730">
      <v>728978.71889999998</v>
    </nc>
  </rcc>
  <rcc rId="4630" sId="1" numFmtId="4">
    <oc r="U3730">
      <f>Аркуш1!R3730*S3730/12</f>
    </oc>
    <nc r="U3730">
      <v>60748.226575000001</v>
    </nc>
  </rcc>
  <rcc rId="4631" sId="1" numFmtId="4">
    <oc r="T3731">
      <f>Аркуш1!R3731*S3731</f>
    </oc>
    <nc r="T3731">
      <v>342282.49410000001</v>
    </nc>
  </rcc>
  <rcc rId="4632" sId="1" numFmtId="4">
    <oc r="U3731">
      <f>Аркуш1!R3731*S3731/12</f>
    </oc>
    <nc r="U3731">
      <v>28523.541175000002</v>
    </nc>
  </rcc>
  <rcc rId="4633" sId="1" numFmtId="4">
    <oc r="T3732">
      <f>Аркуш1!R3732*S3732</f>
    </oc>
    <nc r="T3732">
      <v>44430.126599999996</v>
    </nc>
  </rcc>
  <rcc rId="4634" sId="1" numFmtId="4">
    <oc r="U3732">
      <f>Аркуш1!R3732*S3732/12</f>
    </oc>
    <nc r="U3732">
      <v>3702.5105499999995</v>
    </nc>
  </rcc>
  <rcc rId="4635" sId="1" numFmtId="4">
    <oc r="T3733">
      <f>Аркуш1!R3733*S3733</f>
    </oc>
    <nc r="T3733">
      <v>731797.33679999993</v>
    </nc>
  </rcc>
  <rcc rId="4636" sId="1" numFmtId="4">
    <oc r="U3733">
      <f>Аркуш1!R3733*S3733/12</f>
    </oc>
    <nc r="U3733">
      <v>60983.111399999994</v>
    </nc>
  </rcc>
  <rcc rId="4637" sId="1" numFmtId="4">
    <oc r="T3734">
      <f>Аркуш1!R3734*S3734</f>
    </oc>
    <nc r="T3734">
      <v>5473.276499999999</v>
    </nc>
  </rcc>
  <rcc rId="4638" sId="1" numFmtId="4">
    <oc r="U3734">
      <f>Аркуш1!R3734*S3734/12</f>
    </oc>
    <nc r="U3734">
      <v>456.1063749999999</v>
    </nc>
  </rcc>
  <rcc rId="4639" sId="1" numFmtId="4">
    <oc r="T3735">
      <f>Аркуш1!R3735*S3735</f>
    </oc>
    <nc r="T3735">
      <v>953942.0085</v>
    </nc>
  </rcc>
  <rcc rId="4640" sId="1" numFmtId="4">
    <oc r="U3735">
      <f>Аркуш1!R3735*S3735/12</f>
    </oc>
    <nc r="U3735">
      <v>79495.167375000005</v>
    </nc>
  </rcc>
  <rcc rId="4641" sId="1" numFmtId="4">
    <oc r="T3736">
      <f>Аркуш1!R3736*S3736</f>
    </oc>
    <nc r="T3736">
      <v>6117.1913999999997</v>
    </nc>
  </rcc>
  <rcc rId="4642" sId="1" numFmtId="4">
    <oc r="U3736">
      <f>Аркуш1!R3736*S3736/12</f>
    </oc>
    <nc r="U3736">
      <v>509.76594999999998</v>
    </nc>
  </rcc>
  <rcc rId="4643" sId="1" numFmtId="4">
    <oc r="T3737">
      <f>Аркуш1!R3737*S3737</f>
    </oc>
    <nc r="T3737">
      <v>5473.276499999999</v>
    </nc>
  </rcc>
  <rcc rId="4644" sId="1" numFmtId="4">
    <oc r="U3737">
      <f>Аркуш1!R3737*S3737/12</f>
    </oc>
    <nc r="U3737">
      <v>456.1063749999999</v>
    </nc>
  </rcc>
  <rcc rId="4645" sId="1" numFmtId="4">
    <oc r="T3738">
      <f>Аркуш1!R3738*S3738</f>
    </oc>
    <nc r="T3738">
      <v>121349.63459999999</v>
    </nc>
  </rcc>
  <rcc rId="4646" sId="1" numFmtId="4">
    <oc r="U3738">
      <f>Аркуш1!R3738*S3738/12</f>
    </oc>
    <nc r="U3738">
      <v>10112.46955</v>
    </nc>
  </rcc>
  <rcc rId="4647" sId="1" numFmtId="4">
    <oc r="T3739">
      <f>Аркуш1!R3739*S3739</f>
    </oc>
    <nc r="T3739">
      <v>178793.6985</v>
    </nc>
  </rcc>
  <rcc rId="4648" sId="1" numFmtId="4">
    <oc r="U3739">
      <f>Аркуш1!R3739*S3739/12</f>
    </oc>
    <nc r="U3739">
      <v>14899.474875</v>
    </nc>
  </rcc>
  <rcc rId="4649" sId="1" numFmtId="4">
    <oc r="T3740">
      <f>Аркуш1!R3740*S3740</f>
    </oc>
    <nc r="T3740">
      <v>183456.11909999998</v>
    </nc>
  </rcc>
  <rcc rId="4650" sId="1" numFmtId="4">
    <oc r="U3740">
      <f>Аркуш1!R3740*S3740/12</f>
    </oc>
    <nc r="U3740">
      <v>15288.009924999998</v>
    </nc>
  </rcc>
  <rcc rId="4651" sId="1" numFmtId="4">
    <oc r="T3741">
      <f>Аркуш1!R3741*S3741</f>
    </oc>
    <nc r="T3741">
      <v>189334.82339999999</v>
    </nc>
  </rcc>
  <rcc rId="4652" sId="1" numFmtId="4">
    <oc r="U3741">
      <f>Аркуш1!R3741*S3741/12</f>
    </oc>
    <nc r="U3741">
      <v>15777.901949999999</v>
    </nc>
  </rcc>
  <rcc rId="4653" sId="1" numFmtId="4">
    <oc r="T3742">
      <f>Аркуш1!R3742*S3742</f>
    </oc>
    <nc r="T3742">
      <v>183886.8861</v>
    </nc>
  </rcc>
  <rcc rId="4654" sId="1" numFmtId="4">
    <oc r="U3742">
      <f>Аркуш1!R3742*S3742/12</f>
    </oc>
    <nc r="U3742">
      <v>15323.907175</v>
    </nc>
  </rcc>
  <rcc rId="4655" sId="1" numFmtId="4">
    <oc r="T3743">
      <f>Аркуш1!R3743*S3743</f>
    </oc>
    <nc r="T3743">
      <v>213225.25799999997</v>
    </nc>
  </rcc>
  <rcc rId="4656" sId="1" numFmtId="4">
    <oc r="U3743">
      <f>Аркуш1!R3743*S3743/12</f>
    </oc>
    <nc r="U3743">
      <v>17768.771499999999</v>
    </nc>
  </rcc>
  <rcc rId="4657" sId="1" numFmtId="4">
    <oc r="T3744">
      <f>Аркуш1!R3744*S3744</f>
    </oc>
    <nc r="T3744">
      <v>125593.80869999999</v>
    </nc>
  </rcc>
  <rcc rId="4658" sId="1" numFmtId="4">
    <oc r="U3744">
      <f>Аркуш1!R3744*S3744/12</f>
    </oc>
    <nc r="U3744">
      <v>10466.150725</v>
    </nc>
  </rcc>
  <rcc rId="4659" sId="1" numFmtId="4">
    <oc r="T3745">
      <f>Аркуш1!R3745*S3745</f>
    </oc>
    <nc r="T3745">
      <v>108736.9518</v>
    </nc>
  </rcc>
  <rcc rId="4660" sId="1" numFmtId="4">
    <oc r="U3745">
      <f>Аркуш1!R3745*S3745/12</f>
    </oc>
    <nc r="U3745">
      <v>9061.4126500000002</v>
    </nc>
  </rcc>
  <rcc rId="4661" sId="1" numFmtId="4">
    <oc r="T3746">
      <f>Аркуш1!R3746*S3746</f>
    </oc>
    <nc r="T3746">
      <v>477164.98200000002</v>
    </nc>
  </rcc>
  <rcc rId="4662" sId="1" numFmtId="4">
    <oc r="U3746">
      <f>Аркуш1!R3746*S3746/12</f>
    </oc>
    <nc r="U3746">
      <v>39763.748500000002</v>
    </nc>
  </rcc>
  <rcc rId="4663" sId="1" numFmtId="4">
    <oc r="T3747">
      <f>Аркуш1!R3747*S3747</f>
    </oc>
    <nc r="T3747">
      <v>777298.47790000017</v>
    </nc>
  </rcc>
  <rcc rId="4664" sId="1" numFmtId="4">
    <oc r="U3747">
      <f>Аркуш1!R3747*S3747/12</f>
    </oc>
    <nc r="U3747">
      <v>64774.87315833335</v>
    </nc>
  </rcc>
  <rcc rId="4665" sId="1" numFmtId="4">
    <oc r="T3748">
      <f>Аркуш1!R3748*S3748</f>
    </oc>
    <nc r="T3748">
      <v>981476.73959999997</v>
    </nc>
  </rcc>
  <rcc rId="4666" sId="1" numFmtId="4">
    <oc r="U3748">
      <f>Аркуш1!R3748*S3748/12</f>
    </oc>
    <nc r="U3748">
      <v>81789.728300000002</v>
    </nc>
  </rcc>
  <rcc rId="4667" sId="1" numFmtId="4">
    <oc r="T3749">
      <f>Аркуш1!R3749*S3749</f>
    </oc>
    <nc r="T3749">
      <v>6237.4435000000003</v>
    </nc>
  </rcc>
  <rcc rId="4668" sId="1" numFmtId="4">
    <oc r="U3749">
      <f>Аркуш1!R3749*S3749/12</f>
    </oc>
    <nc r="U3749">
      <v>519.78695833333336</v>
    </nc>
  </rcc>
  <rcc rId="4669" sId="1" numFmtId="4">
    <oc r="T3750">
      <f>Аркуш1!R3750*S3750</f>
    </oc>
    <nc r="T3750">
      <v>7484.9320000000007</v>
    </nc>
  </rcc>
  <rcc rId="4670" sId="1" numFmtId="4">
    <oc r="U3750">
      <f>Аркуш1!R3750*S3750/12</f>
    </oc>
    <nc r="U3750">
      <v>623.74433333333343</v>
    </nc>
  </rcc>
  <rcc rId="4671" sId="1" numFmtId="4">
    <oc r="T3751">
      <f>Аркуш1!R3751*S3751</f>
    </oc>
    <nc r="T3751">
      <v>54100.859499999999</v>
    </nc>
  </rcc>
  <rcc rId="4672" sId="1" numFmtId="4">
    <oc r="U3751">
      <f>Аркуш1!R3751*S3751/12</f>
    </oc>
    <nc r="U3751">
      <v>4508.4049583333335</v>
    </nc>
  </rcc>
  <rcc rId="4673" sId="1" numFmtId="4">
    <oc r="T3752">
      <f>Аркуш1!R3752*S3752</f>
    </oc>
    <nc r="T3752">
      <v>24594.147500000003</v>
    </nc>
  </rcc>
  <rcc rId="4674" sId="1" numFmtId="4">
    <oc r="U3752">
      <f>Аркуш1!R3752*S3752/12</f>
    </oc>
    <nc r="U3752">
      <v>2049.5122916666669</v>
    </nc>
  </rcc>
  <rcc rId="4675" sId="1" numFmtId="4">
    <oc r="T3753">
      <f>Аркуш1!R3753*S3753</f>
    </oc>
    <nc r="T3753">
      <v>921242.00520000001</v>
    </nc>
  </rcc>
  <rcc rId="4676" sId="1" numFmtId="4">
    <oc r="U3753">
      <f>Аркуш1!R3753*S3753/12</f>
    </oc>
    <nc r="U3753">
      <v>76770.167100000006</v>
    </nc>
  </rcc>
  <rcc rId="4677" sId="1" numFmtId="4">
    <oc r="T3754">
      <f>Аркуш1!R3754*S3754</f>
    </oc>
    <nc r="T3754">
      <v>722869.00260000001</v>
    </nc>
  </rcc>
  <rcc rId="4678" sId="1" numFmtId="4">
    <oc r="U3754">
      <f>Аркуш1!R3754*S3754/12</f>
    </oc>
    <nc r="U3754">
      <v>60239.083550000003</v>
    </nc>
  </rcc>
  <rcc rId="4679" sId="1" numFmtId="4">
    <oc r="T3755">
      <f>Аркуш1!R3755*S3755</f>
    </oc>
    <nc r="T3755">
      <v>209630.7003</v>
    </nc>
  </rcc>
  <rcc rId="4680" sId="1" numFmtId="4">
    <oc r="U3755">
      <f>Аркуш1!R3755*S3755/12</f>
    </oc>
    <nc r="U3755">
      <v>17469.225025</v>
    </nc>
  </rcc>
  <rcc rId="4681" sId="1" numFmtId="4">
    <oc r="T3756">
      <f>Аркуш1!R3756*S3756</f>
    </oc>
    <nc r="T3756">
      <v>5665445.6579999998</v>
    </nc>
  </rcc>
  <rcc rId="4682" sId="1" numFmtId="4">
    <oc r="U3756">
      <f>Аркуш1!R3756*S3756/12</f>
    </oc>
    <nc r="U3756">
      <v>472120.47149999999</v>
    </nc>
  </rcc>
  <rcc rId="4683" sId="1" numFmtId="4">
    <oc r="T3757">
      <f>Аркуш1!R3757*S3757</f>
    </oc>
    <nc r="T3757">
      <v>5501140.5335000008</v>
    </nc>
  </rcc>
  <rcc rId="4684" sId="1" numFmtId="4">
    <oc r="U3757">
      <f>Аркуш1!R3757*S3757/12</f>
    </oc>
    <nc r="U3757">
      <v>458428.37779166672</v>
    </nc>
  </rcc>
  <rcc rId="4685" sId="1" numFmtId="4">
    <oc r="T3758">
      <f>Аркуш1!R3758*S3758</f>
    </oc>
    <nc r="T3758">
      <v>2989076.5020000003</v>
    </nc>
  </rcc>
  <rcc rId="4686" sId="1" numFmtId="4">
    <oc r="U3758">
      <f>Аркуш1!R3758*S3758/12</f>
    </oc>
    <nc r="U3758">
      <v>249089.70850000004</v>
    </nc>
  </rcc>
  <rcc rId="4687" sId="1" numFmtId="4">
    <oc r="T3759">
      <f>Аркуш1!R3759*S3759</f>
    </oc>
    <nc r="T3759">
      <v>526503.26190000004</v>
    </nc>
  </rcc>
  <rcc rId="4688" sId="1" numFmtId="4">
    <oc r="U3759">
      <f>Аркуш1!R3759*S3759/12</f>
    </oc>
    <nc r="U3759">
      <v>43875.271825000003</v>
    </nc>
  </rcc>
  <rcc rId="4689" sId="1" numFmtId="4">
    <oc r="T3760">
      <f>Аркуш1!R3760*S3760</f>
    </oc>
    <nc r="T3760">
      <v>28732.664670000002</v>
    </nc>
  </rcc>
  <rcc rId="4690" sId="1" numFmtId="4">
    <oc r="U3760">
      <f>Аркуш1!R3760*S3760/12</f>
    </oc>
    <nc r="U3760">
      <v>2394.3887225000003</v>
    </nc>
  </rcc>
  <rcc rId="4691" sId="1" numFmtId="4">
    <oc r="T3761">
      <f>Аркуш1!R3761*S3761</f>
    </oc>
    <nc r="T3761">
      <v>575125.66800000006</v>
    </nc>
  </rcc>
  <rcc rId="4692" sId="1" numFmtId="4">
    <oc r="U3761">
      <f>Аркуш1!R3761*S3761/12</f>
    </oc>
    <nc r="U3761">
      <v>47927.139000000003</v>
    </nc>
  </rcc>
  <rcc rId="4693" sId="1" numFmtId="4">
    <oc r="T3762">
      <f>Аркуш1!R3762*S3762</f>
    </oc>
    <nc r="T3762">
      <v>1172924.6769999999</v>
    </nc>
  </rcc>
  <rcc rId="4694" sId="1" numFmtId="4">
    <oc r="U3762">
      <f>Аркуш1!R3762*S3762/12</f>
    </oc>
    <nc r="U3762">
      <v>97743.723083333331</v>
    </nc>
  </rcc>
  <rcc rId="4695" sId="1" numFmtId="4">
    <oc r="T3763">
      <f>Аркуш1!R3763*S3763</f>
    </oc>
    <nc r="T3763">
      <v>1679808.8219999999</v>
    </nc>
  </rcc>
  <rcc rId="4696" sId="1" numFmtId="4">
    <oc r="U3763">
      <f>Аркуш1!R3763*S3763/12</f>
    </oc>
    <nc r="U3763">
      <v>139984.06849999999</v>
    </nc>
  </rcc>
  <rcc rId="4697" sId="1" numFmtId="4">
    <oc r="T3764">
      <f>Аркуш1!R3764*S3764</f>
    </oc>
    <nc r="T3764">
      <v>71018.493099999992</v>
    </nc>
  </rcc>
  <rcc rId="4698" sId="1" numFmtId="4">
    <oc r="U3764">
      <f>Аркуш1!R3764*S3764/12</f>
    </oc>
    <nc r="U3764">
      <v>5918.207758333333</v>
    </nc>
  </rcc>
  <rcc rId="4699" sId="1" numFmtId="4">
    <oc r="T3765">
      <f>Аркуш1!R3765*S3765</f>
    </oc>
    <nc r="T3765">
      <v>846.56149999999991</v>
    </nc>
  </rcc>
  <rcc rId="4700" sId="1" numFmtId="4">
    <oc r="U3765">
      <f>Аркуш1!R3765*S3765/12</f>
    </oc>
    <nc r="U3765">
      <v>70.546791666666664</v>
    </nc>
  </rcc>
  <rcc rId="4701" sId="1" numFmtId="4">
    <oc r="T3766">
      <f>Аркуш1!R3766*S3766</f>
    </oc>
    <nc r="T3766">
      <v>21006.568900000002</v>
    </nc>
  </rcc>
  <rcc rId="4702" sId="1" numFmtId="4">
    <oc r="U3766">
      <f>Аркуш1!R3766*S3766/12</f>
    </oc>
    <nc r="U3766">
      <v>1750.5474083333336</v>
    </nc>
  </rcc>
  <rcc rId="4703" sId="1" numFmtId="4">
    <oc r="T3767">
      <f>Аркуш1!R3767*S3767</f>
    </oc>
    <nc r="T3767">
      <v>21651.579000000002</v>
    </nc>
  </rcc>
  <rcc rId="4704" sId="1" numFmtId="4">
    <oc r="U3767">
      <f>Аркуш1!R3767*S3767/12</f>
    </oc>
    <nc r="U3767">
      <v>1804.2982500000001</v>
    </nc>
  </rcc>
  <rcc rId="4705" sId="1" numFmtId="4">
    <oc r="T3768">
      <f>Аркуш1!R3768*S3768</f>
    </oc>
    <nc r="T3768">
      <v>74214.957299999995</v>
    </nc>
  </rcc>
  <rcc rId="4706" sId="1" numFmtId="4">
    <oc r="U3768">
      <f>Аркуш1!R3768*S3768/12</f>
    </oc>
    <nc r="U3768">
      <v>6184.5797749999992</v>
    </nc>
  </rcc>
  <rcc rId="4707" sId="1" numFmtId="4">
    <oc r="T3769">
      <f>Аркуш1!R3769*S3769</f>
    </oc>
    <nc r="T3769">
      <v>49070.901599999997</v>
    </nc>
  </rcc>
  <rcc rId="4708" sId="1" numFmtId="4">
    <oc r="U3769">
      <f>Аркуш1!R3769*S3769/12</f>
    </oc>
    <nc r="U3769">
      <v>4089.2417999999998</v>
    </nc>
  </rcc>
  <rcc rId="4709" sId="1" numFmtId="4">
    <oc r="T3770">
      <f>Аркуш1!R3770*S3770</f>
    </oc>
    <nc r="T3770">
      <v>431638.58880000003</v>
    </nc>
  </rcc>
  <rcc rId="4710" sId="1" numFmtId="4">
    <oc r="U3770">
      <f>Аркуш1!R3770*S3770/12</f>
    </oc>
    <nc r="U3770">
      <v>35969.882400000002</v>
    </nc>
  </rcc>
  <rcc rId="4711" sId="1" numFmtId="4">
    <oc r="T3771">
      <f>Аркуш1!R3771*S3771</f>
    </oc>
    <nc r="T3771">
      <v>53293.259999999995</v>
    </nc>
  </rcc>
  <rcc rId="4712" sId="1" numFmtId="4">
    <oc r="U3771">
      <f>Аркуш1!R3771*S3771/12</f>
    </oc>
    <nc r="U3771">
      <v>4441.1049999999996</v>
    </nc>
  </rcc>
  <rcc rId="4713" sId="1" numFmtId="4">
    <oc r="T3772">
      <f>Аркуш1!R3772*S3772</f>
    </oc>
    <nc r="T3772">
      <v>45468.676500000001</v>
    </nc>
  </rcc>
  <rcc rId="4714" sId="1" numFmtId="4">
    <oc r="U3772">
      <f>Аркуш1!R3772*S3772/12</f>
    </oc>
    <nc r="U3772">
      <v>3789.0563750000001</v>
    </nc>
  </rcc>
  <rcc rId="4715" sId="1" numFmtId="4">
    <oc r="T3773">
      <f>Аркуш1!R3773*S3773</f>
    </oc>
    <nc r="T3773">
      <v>1562989.3710000003</v>
    </nc>
  </rcc>
  <rcc rId="4716" sId="1" numFmtId="4">
    <oc r="U3773">
      <f>Аркуш1!R3773*S3773/12</f>
    </oc>
    <nc r="U3773">
      <v>130249.11425000003</v>
    </nc>
  </rcc>
  <rcc rId="4717" sId="1" numFmtId="4">
    <oc r="T3774">
      <f>Аркуш1!R3774*S3774</f>
    </oc>
    <nc r="T3774">
      <v>327776.36950000003</v>
    </nc>
  </rcc>
  <rcc rId="4718" sId="1" numFmtId="4">
    <oc r="U3774">
      <f>Аркуш1!R3774*S3774/12</f>
    </oc>
    <nc r="U3774">
      <v>27314.697458333336</v>
    </nc>
  </rcc>
  <rcc rId="4719" sId="1" numFmtId="4">
    <oc r="T3775">
      <f>Аркуш1!R3775*S3775</f>
    </oc>
    <nc r="T3775">
      <v>340919.70299999998</v>
    </nc>
  </rcc>
  <rcc rId="4720" sId="1" numFmtId="4">
    <oc r="U3775">
      <f>Аркуш1!R3775*S3775/12</f>
    </oc>
    <nc r="U3775">
      <v>28409.97525</v>
    </nc>
  </rcc>
  <rcc rId="4721" sId="1" numFmtId="4">
    <oc r="T3776">
      <f>Аркуш1!R3776*S3776</f>
    </oc>
    <nc r="T3776">
      <v>28245.074500000002</v>
    </nc>
  </rcc>
  <rcc rId="4722" sId="1" numFmtId="4">
    <oc r="U3776">
      <f>Аркуш1!R3776*S3776/12</f>
    </oc>
    <nc r="U3776">
      <v>2353.7562083333337</v>
    </nc>
  </rcc>
  <rcc rId="4723" sId="1" numFmtId="4">
    <oc r="T3777">
      <f>Аркуш1!R3777*S3777</f>
    </oc>
    <nc r="T3777">
      <v>69290.712</v>
    </nc>
  </rcc>
  <rcc rId="4724" sId="1" numFmtId="4">
    <oc r="U3777">
      <f>Аркуш1!R3777*S3777/12</f>
    </oc>
    <nc r="U3777">
      <v>5774.2259999999997</v>
    </nc>
  </rcc>
  <rcc rId="4725" sId="1" numFmtId="4">
    <oc r="T3778">
      <f>Аркуш1!R3778*S3778</f>
    </oc>
    <nc r="T3778">
      <v>317307.31200000003</v>
    </nc>
  </rcc>
  <rcc rId="4726" sId="1" numFmtId="4">
    <oc r="U3778">
      <f>Аркуш1!R3778*S3778/12</f>
    </oc>
    <nc r="U3778">
      <v>26442.276000000002</v>
    </nc>
  </rcc>
  <rcc rId="4727" sId="1" numFmtId="4">
    <oc r="T3779">
      <f>Аркуш1!R3779*S3779</f>
    </oc>
    <nc r="T3779">
      <v>39461.387999999999</v>
    </nc>
  </rcc>
  <rcc rId="4728" sId="1" numFmtId="4">
    <oc r="U3779">
      <f>Аркуш1!R3779*S3779/12</f>
    </oc>
    <nc r="U3779">
      <v>3288.4490000000001</v>
    </nc>
  </rcc>
  <rcc rId="4729" sId="1" numFmtId="4">
    <oc r="T3780">
      <f>Аркуш1!R3780*S3780</f>
    </oc>
    <nc r="T3780">
      <v>280902.33929999999</v>
    </nc>
  </rcc>
  <rcc rId="4730" sId="1" numFmtId="4">
    <oc r="U3780">
      <f>Аркуш1!R3780*S3780/12</f>
    </oc>
    <nc r="U3780">
      <v>23408.528275000001</v>
    </nc>
  </rcc>
  <rcc rId="4731" sId="1" numFmtId="4">
    <oc r="T3781">
      <f>Аркуш1!R3781*S3781</f>
    </oc>
    <nc r="T3781">
      <v>75812.566000000006</v>
    </nc>
  </rcc>
  <rcc rId="4732" sId="1" numFmtId="4">
    <oc r="U3781">
      <f>Аркуш1!R3781*S3781/12</f>
    </oc>
    <nc r="U3781">
      <v>6317.7138333333342</v>
    </nc>
  </rcc>
  <rcc rId="4733" sId="1" numFmtId="4">
    <oc r="T3782">
      <f>Аркуш1!R3782*S3782</f>
    </oc>
    <nc r="T3782">
      <v>3646319.8310000002</v>
    </nc>
  </rcc>
  <rcc rId="4734" sId="1" numFmtId="4">
    <oc r="U3782">
      <f>Аркуш1!R3782*S3782/12</f>
    </oc>
    <nc r="U3782">
      <v>303859.98591666669</v>
    </nc>
  </rcc>
  <rcc rId="4735" sId="1" numFmtId="4">
    <oc r="T3783">
      <f>Аркуш1!R3783*S3783</f>
    </oc>
    <nc r="T3783">
      <v>18000.650610000001</v>
    </nc>
  </rcc>
  <rcc rId="4736" sId="1" numFmtId="4">
    <oc r="U3783">
      <f>Аркуш1!R3783*S3783/12</f>
    </oc>
    <nc r="U3783">
      <v>1500.0542175</v>
    </nc>
  </rcc>
  <rcc rId="4737" sId="1" numFmtId="4">
    <oc r="T3784">
      <f>Аркуш1!R3784*S3784</f>
    </oc>
    <nc r="T3784">
      <v>1121764.7025000001</v>
    </nc>
  </rcc>
  <rcc rId="4738" sId="1" numFmtId="4">
    <oc r="U3784">
      <f>Аркуш1!R3784*S3784/12</f>
    </oc>
    <nc r="U3784">
      <v>93480.391875000016</v>
    </nc>
  </rcc>
  <rcc rId="4739" sId="1" numFmtId="4">
    <oc r="T3785">
      <f>Аркуш1!R3785*S3785</f>
    </oc>
    <nc r="T3785">
      <v>2284587.1725000003</v>
    </nc>
  </rcc>
  <rcc rId="4740" sId="1" numFmtId="4">
    <oc r="U3785">
      <f>Аркуш1!R3785*S3785/12</f>
    </oc>
    <nc r="U3785">
      <v>190382.26437500003</v>
    </nc>
  </rcc>
  <rcc rId="4741" sId="1" numFmtId="4">
    <oc r="T3786">
      <f>Аркуш1!R3786*S3786</f>
    </oc>
    <nc r="T3786">
      <v>137642.54199999999</v>
    </nc>
  </rcc>
  <rcc rId="4742" sId="1" numFmtId="4">
    <oc r="U3786">
      <f>Аркуш1!R3786*S3786/12</f>
    </oc>
    <nc r="U3786">
      <v>11470.211833333333</v>
    </nc>
  </rcc>
  <rcc rId="4743" sId="1" numFmtId="4">
    <oc r="T3787">
      <f>Аркуш1!R3787*S3787</f>
    </oc>
    <nc r="T3787">
      <v>81368.60100000001</v>
    </nc>
  </rcc>
  <rcc rId="4744" sId="1" numFmtId="4">
    <oc r="U3787">
      <f>Аркуш1!R3787*S3787/12</f>
    </oc>
    <nc r="U3787">
      <v>6780.7167500000005</v>
    </nc>
  </rcc>
  <rcc rId="4745" sId="1" numFmtId="4">
    <oc r="T3788">
      <f>Аркуш1!R3788*S3788</f>
    </oc>
    <nc r="T3788">
      <v>221819.05499999999</v>
    </nc>
  </rcc>
  <rcc rId="4746" sId="1" numFmtId="4">
    <oc r="U3788">
      <f>Аркуш1!R3788*S3788/12</f>
    </oc>
    <nc r="U3788">
      <v>18484.921249999999</v>
    </nc>
  </rcc>
  <rcc rId="4747" sId="1" numFmtId="4">
    <oc r="T3789">
      <f>Аркуш1!R3789*S3789</f>
    </oc>
    <nc r="T3789">
      <v>284882.94599999994</v>
    </nc>
  </rcc>
  <rcc rId="4748" sId="1" numFmtId="4">
    <oc r="U3789">
      <f>Аркуш1!R3789*S3789/12</f>
    </oc>
    <nc r="U3789">
      <v>23740.245499999994</v>
    </nc>
  </rcc>
  <rcc rId="4749" sId="1" numFmtId="4">
    <oc r="T3790">
      <f>Аркуш1!R3790*S3790</f>
    </oc>
    <nc r="T3790">
      <v>428040.19679999998</v>
    </nc>
  </rcc>
  <rcc rId="4750" sId="1" numFmtId="4">
    <oc r="U3790">
      <f>Аркуш1!R3790*S3790/12</f>
    </oc>
    <nc r="U3790">
      <v>35670.0164</v>
    </nc>
  </rcc>
  <rcc rId="4751" sId="1" numFmtId="4">
    <oc r="T3791">
      <f>Аркуш1!R3791*S3791</f>
    </oc>
    <nc r="T3791">
      <v>49802.163</v>
    </nc>
  </rcc>
  <rcc rId="4752" sId="1" numFmtId="4">
    <oc r="U3791">
      <f>Аркуш1!R3791*S3791/12</f>
    </oc>
    <nc r="U3791">
      <v>4150.1802500000003</v>
    </nc>
  </rcc>
  <rcc rId="4753" sId="1" numFmtId="4">
    <oc r="T3792">
      <f>Аркуш1!R3792*S3792</f>
    </oc>
    <nc r="T3792">
      <v>660777.41700000002</v>
    </nc>
  </rcc>
  <rcc rId="4754" sId="1" numFmtId="4">
    <oc r="U3792">
      <f>Аркуш1!R3792*S3792/12</f>
    </oc>
    <nc r="U3792">
      <v>55064.784749999999</v>
    </nc>
  </rcc>
  <rcc rId="4755" sId="1" numFmtId="4">
    <oc r="T3793">
      <f>Аркуш1!R3793*S3793</f>
    </oc>
    <nc r="T3793">
      <v>464778.3345</v>
    </nc>
  </rcc>
  <rcc rId="4756" sId="1" numFmtId="4">
    <oc r="U3793">
      <f>Аркуш1!R3793*S3793/12</f>
    </oc>
    <nc r="U3793">
      <v>38731.527875</v>
    </nc>
  </rcc>
  <rcc rId="4757" sId="1" numFmtId="4">
    <oc r="T3794">
      <f>Аркуш1!R3794*S3794</f>
    </oc>
    <nc r="T3794">
      <v>555375.85800000001</v>
    </nc>
  </rcc>
  <rcc rId="4758" sId="1" numFmtId="4">
    <oc r="U3794">
      <f>Аркуш1!R3794*S3794/12</f>
    </oc>
    <nc r="U3794">
      <v>46281.321499999998</v>
    </nc>
  </rcc>
  <rcc rId="4759" sId="1" numFmtId="4">
    <oc r="T3795">
      <f>Аркуш1!R3795*S3795</f>
    </oc>
    <nc r="T3795">
      <v>924185.60900000005</v>
    </nc>
  </rcc>
  <rcc rId="4760" sId="1" numFmtId="4">
    <oc r="U3795">
      <f>Аркуш1!R3795*S3795/12</f>
    </oc>
    <nc r="U3795">
      <v>77015.467416666666</v>
    </nc>
  </rcc>
  <rcc rId="4761" sId="1" numFmtId="4">
    <oc r="T3796">
      <f>Аркуш1!R3796*S3796</f>
    </oc>
    <nc r="T3796">
      <v>415986.47640000004</v>
    </nc>
  </rcc>
  <rcc rId="4762" sId="1" numFmtId="4">
    <oc r="U3796">
      <f>Аркуш1!R3796*S3796/12</f>
    </oc>
    <nc r="U3796">
      <v>34665.539700000001</v>
    </nc>
  </rcc>
  <rcc rId="4763" sId="1" numFmtId="4">
    <oc r="T3797">
      <f>Аркуш1!R3797*S3797</f>
    </oc>
    <nc r="T3797">
      <v>3036799.1469999999</v>
    </nc>
  </rcc>
  <rcc rId="4764" sId="1" numFmtId="4">
    <oc r="U3797">
      <f>Аркуш1!R3797*S3797/12</f>
    </oc>
    <nc r="U3797">
      <v>253066.59558333331</v>
    </nc>
  </rcc>
  <rcc rId="4765" sId="1" numFmtId="4">
    <oc r="T3798">
      <f>Аркуш1!R3798*S3798</f>
    </oc>
    <nc r="T3798">
      <v>59081.462899999999</v>
    </nc>
  </rcc>
  <rcc rId="4766" sId="1" numFmtId="4">
    <oc r="U3798">
      <f>Аркуш1!R3798*S3798/12</f>
    </oc>
    <nc r="U3798">
      <v>4923.4552416666666</v>
    </nc>
  </rcc>
  <rcc rId="4767" sId="1" numFmtId="4">
    <oc r="T3799">
      <f>Аркуш1!R3799*S3799</f>
    </oc>
    <nc r="T3799">
      <v>786485.76000000001</v>
    </nc>
  </rcc>
  <rcc rId="4768" sId="1" numFmtId="4">
    <oc r="U3799">
      <f>Аркуш1!R3799*S3799/12</f>
    </oc>
    <nc r="U3799">
      <v>65540.479999999996</v>
    </nc>
  </rcc>
  <rcc rId="4769" sId="1" numFmtId="4">
    <oc r="T3800">
      <f>Аркуш1!R3800*S3800</f>
    </oc>
    <nc r="T3800">
      <v>1786765.3152000001</v>
    </nc>
  </rcc>
  <rcc rId="4770" sId="1" numFmtId="4">
    <oc r="U3800">
      <f>Аркуш1!R3800*S3800/12</f>
    </oc>
    <nc r="U3800">
      <v>148897.1096</v>
    </nc>
  </rcc>
  <rcc rId="4771" sId="1" numFmtId="4">
    <oc r="T3801">
      <f>Аркуш1!R3801*S3801</f>
    </oc>
    <nc r="T3801">
      <v>234255.56399999998</v>
    </nc>
  </rcc>
  <rcc rId="4772" sId="1" numFmtId="4">
    <oc r="U3801">
      <f>Аркуш1!R3801*S3801/12</f>
    </oc>
    <nc r="U3801">
      <v>19521.296999999999</v>
    </nc>
  </rcc>
  <rcc rId="4773" sId="1" numFmtId="4">
    <oc r="T3802">
      <f>Аркуш1!R3802*S3802</f>
    </oc>
    <nc r="T3802">
      <v>3298.60619</v>
    </nc>
  </rcc>
  <rcc rId="4774" sId="1" numFmtId="4">
    <oc r="U3802">
      <f>Аркуш1!R3802*S3802/12</f>
    </oc>
    <nc r="U3802">
      <v>274.88384916666666</v>
    </nc>
  </rcc>
  <rcc rId="4775" sId="1" numFmtId="4">
    <oc r="T3803">
      <f>Аркуш1!R3803*S3803</f>
    </oc>
    <nc r="T3803">
      <v>2621588.7005000003</v>
    </nc>
  </rcc>
  <rcc rId="4776" sId="1" numFmtId="4">
    <oc r="U3803">
      <f>Аркуш1!R3803*S3803/12</f>
    </oc>
    <nc r="U3803">
      <v>218465.72504166668</v>
    </nc>
  </rcc>
  <rcc rId="4777" sId="1" numFmtId="4">
    <oc r="T3804">
      <f>Аркуш1!R3804*S3804</f>
    </oc>
    <nc r="T3804">
      <v>50494.384199999993</v>
    </nc>
  </rcc>
  <rcc rId="4778" sId="1" numFmtId="4">
    <oc r="U3804">
      <f>Аркуш1!R3804*S3804/12</f>
    </oc>
    <nc r="U3804">
      <v>4207.8653499999991</v>
    </nc>
  </rcc>
  <rcc rId="4779" sId="1" numFmtId="4">
    <oc r="T3805">
      <f>Аркуш1!R3805*S3805</f>
    </oc>
    <nc r="T3805">
      <v>187879.60649999999</v>
    </nc>
  </rcc>
  <rcc rId="4780" sId="1" numFmtId="4">
    <oc r="U3805">
      <f>Аркуш1!R3805*S3805/12</f>
    </oc>
    <nc r="U3805">
      <v>15656.633875</v>
    </nc>
  </rcc>
  <rcc rId="4781" sId="1" numFmtId="4">
    <oc r="T3806">
      <f>Аркуш1!R3806*S3806</f>
    </oc>
    <nc r="T3806">
      <v>1599163.9519999998</v>
    </nc>
  </rcc>
  <rcc rId="4782" sId="1" numFmtId="4">
    <oc r="U3806">
      <f>Аркуш1!R3806*S3806/12</f>
    </oc>
    <nc r="U3806">
      <v>133263.66266666664</v>
    </nc>
  </rcc>
  <rcc rId="4783" sId="1" numFmtId="4">
    <oc r="T3807">
      <f>Аркуш1!R3807*S3807</f>
    </oc>
    <nc r="T3807">
      <v>644407.60919999995</v>
    </nc>
  </rcc>
  <rcc rId="4784" sId="1" numFmtId="4">
    <oc r="U3807">
      <f>Аркуш1!R3807*S3807/12</f>
    </oc>
    <nc r="U3807">
      <v>53700.634099999996</v>
    </nc>
  </rcc>
  <rcc rId="4785" sId="1" numFmtId="4">
    <oc r="T3808">
      <f>Аркуш1!R3808*S3808</f>
    </oc>
    <nc r="T3808">
      <v>146252.64300000001</v>
    </nc>
  </rcc>
  <rcc rId="4786" sId="1" numFmtId="4">
    <oc r="U3808">
      <f>Аркуш1!R3808*S3808/12</f>
    </oc>
    <nc r="U3808">
      <v>12187.72025</v>
    </nc>
  </rcc>
  <rcc rId="4787" sId="1" numFmtId="4">
    <oc r="T3809">
      <f>Аркуш1!R3809*S3809</f>
    </oc>
    <nc r="T3809">
      <v>977180.90150000015</v>
    </nc>
  </rcc>
  <rcc rId="4788" sId="1" numFmtId="4">
    <oc r="U3809">
      <f>Аркуш1!R3809*S3809/12</f>
    </oc>
    <nc r="U3809">
      <v>81431.741791666675</v>
    </nc>
  </rcc>
  <rcc rId="4789" sId="1" numFmtId="4">
    <oc r="T3810">
      <f>Аркуш1!R3810*S3810</f>
    </oc>
    <nc r="T3810">
      <v>479528.25750000007</v>
    </nc>
  </rcc>
  <rcc rId="4790" sId="1" numFmtId="4">
    <oc r="U3810">
      <f>Аркуш1!R3810*S3810/12</f>
    </oc>
    <nc r="U3810">
      <v>39960.688125000008</v>
    </nc>
  </rcc>
  <rcc rId="4791" sId="1" numFmtId="4">
    <oc r="T3811">
      <f>Аркуш1!R3811*S3811</f>
    </oc>
    <nc r="T3811">
      <v>151161.32129999998</v>
    </nc>
  </rcc>
  <rcc rId="4792" sId="1" numFmtId="4">
    <oc r="U3811">
      <f>Аркуш1!R3811*S3811/12</f>
    </oc>
    <nc r="U3811">
      <v>12596.776774999998</v>
    </nc>
  </rcc>
  <rcc rId="4793" sId="1" numFmtId="4">
    <oc r="T3812">
      <f>Аркуш1!R3812*S3812</f>
    </oc>
    <nc r="T3812">
      <v>749893.76280000003</v>
    </nc>
  </rcc>
  <rcc rId="4794" sId="1" numFmtId="4">
    <oc r="U3812">
      <f>Аркуш1!R3812*S3812/12</f>
    </oc>
    <nc r="U3812">
      <v>62491.1469</v>
    </nc>
  </rcc>
  <rcc rId="4795" sId="1" numFmtId="4">
    <oc r="T3813">
      <f>Аркуш1!R3813*S3813</f>
    </oc>
    <nc r="T3813">
      <v>220453.15049999999</v>
    </nc>
  </rcc>
  <rcc rId="4796" sId="1" numFmtId="4">
    <oc r="U3813">
      <f>Аркуш1!R3813*S3813/12</f>
    </oc>
    <nc r="U3813">
      <v>18371.095874999999</v>
    </nc>
  </rcc>
  <rcc rId="4797" sId="1" numFmtId="4">
    <oc r="T3814">
      <f>Аркуш1!R3814*S3814</f>
    </oc>
    <nc r="T3814">
      <v>887181.88750000007</v>
    </nc>
  </rcc>
  <rcc rId="4798" sId="1" numFmtId="4">
    <oc r="U3814">
      <f>Аркуш1!R3814*S3814/12</f>
    </oc>
    <nc r="U3814">
      <v>73931.823958333334</v>
    </nc>
  </rcc>
  <rcc rId="4799" sId="1" numFmtId="4">
    <oc r="T3815">
      <f>Аркуш1!R3815*S3815</f>
    </oc>
    <nc r="T3815">
      <v>785275.6385</v>
    </nc>
  </rcc>
  <rcc rId="4800" sId="1" numFmtId="4">
    <oc r="U3815">
      <f>Аркуш1!R3815*S3815/12</f>
    </oc>
    <nc r="U3815">
      <v>65439.636541666667</v>
    </nc>
  </rcc>
  <rcc rId="4801" sId="1" numFmtId="4">
    <oc r="T3816">
      <f>Аркуш1!R3816*S3816</f>
    </oc>
    <nc r="T3816">
      <v>545574.75049999997</v>
    </nc>
  </rcc>
  <rcc rId="4802" sId="1" numFmtId="4">
    <oc r="U3816">
      <f>Аркуш1!R3816*S3816/12</f>
    </oc>
    <nc r="U3816">
      <v>45464.562541666666</v>
    </nc>
  </rcc>
  <rcc rId="4803" sId="1" numFmtId="4">
    <oc r="T3817">
      <f>Аркуш1!R3817*S3817</f>
    </oc>
    <nc r="T3817">
      <v>39897.2163</v>
    </nc>
  </rcc>
  <rcc rId="4804" sId="1" numFmtId="4">
    <oc r="U3817">
      <f>Аркуш1!R3817*S3817/12</f>
    </oc>
    <nc r="U3817">
      <v>3324.7680249999999</v>
    </nc>
  </rcc>
  <rcc rId="4805" sId="1" numFmtId="4">
    <oc r="T3818">
      <f>Аркуш1!R3818*S3818</f>
    </oc>
    <nc r="T3818">
      <v>134371.73669999998</v>
    </nc>
  </rcc>
  <rcc rId="4806" sId="1" numFmtId="4">
    <oc r="U3818">
      <f>Аркуш1!R3818*S3818/12</f>
    </oc>
    <nc r="U3818">
      <v>11197.644724999998</v>
    </nc>
  </rcc>
  <rcc rId="4807" sId="1" numFmtId="4">
    <oc r="T3819">
      <f>Аркуш1!R3819*S3819</f>
    </oc>
    <nc r="T3819">
      <v>1151383.7747999998</v>
    </nc>
  </rcc>
  <rcc rId="4808" sId="1" numFmtId="4">
    <oc r="U3819">
      <f>Аркуш1!R3819*S3819/12</f>
    </oc>
    <nc r="U3819">
      <v>95948.647899999982</v>
    </nc>
  </rcc>
  <rcc rId="4809" sId="1" numFmtId="4">
    <oc r="T3820">
      <f>Аркуш1!R3820*S3820</f>
    </oc>
    <nc r="T3820">
      <v>188179.70879999999</v>
    </nc>
  </rcc>
  <rcc rId="4810" sId="1" numFmtId="4">
    <oc r="U3820">
      <f>Аркуш1!R3820*S3820/12</f>
    </oc>
    <nc r="U3820">
      <v>15681.642399999999</v>
    </nc>
  </rcc>
  <rcc rId="4811" sId="1" numFmtId="4">
    <oc r="T3821">
      <f>Аркуш1!R3821*S3821</f>
    </oc>
    <nc r="T3821">
      <v>31316.263199999998</v>
    </nc>
  </rcc>
  <rcc rId="4812" sId="1" numFmtId="4">
    <oc r="U3821">
      <f>Аркуш1!R3821*S3821/12</f>
    </oc>
    <nc r="U3821">
      <v>2609.6886</v>
    </nc>
  </rcc>
  <rcc rId="4813" sId="1">
    <oc r="T3822">
      <f>Аркуш1!R3822*S3822</f>
    </oc>
    <nc r="T3822">
      <v>78905.179799999998</v>
    </nc>
  </rcc>
  <rcc rId="4814" sId="1">
    <oc r="U3822">
      <f>Аркуш1!R3822*S3822/12</f>
    </oc>
    <nc r="U3822">
      <v>6575.4316499999995</v>
    </nc>
  </rcc>
  <rcc rId="4815" sId="1" xfDxf="1" dxf="1" numFmtId="13">
    <nc r="V2165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4816" sId="1" xfDxf="1" dxf="1">
    <nc r="W2165">
      <f>R2165*V2165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4817" sId="1" xfDxf="1" dxf="1">
    <nc r="X2165">
      <f>R2165*V2165/12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medium">
          <color indexed="64"/>
        </top>
        <bottom style="thin">
          <color indexed="64"/>
        </bottom>
      </border>
    </ndxf>
  </rcc>
  <rcc rId="4818" sId="1" xfDxf="1" dxf="1" numFmtId="14">
    <nc r="V644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19" sId="1" xfDxf="1" dxf="1">
    <nc r="W644">
      <f>R644*V644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20" sId="1" xfDxf="1" dxf="1">
    <nc r="X644">
      <f>R644*V644/12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90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21" sId="1" xfDxf="1" dxf="1">
    <nc r="W1903">
      <f>R1903*V1903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22" sId="1" xfDxf="1" dxf="1">
    <nc r="X1903">
      <f>R1903*V1903/12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709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23" sId="1" xfDxf="1" dxf="1">
    <nc r="W1709">
      <f>R1709*V1709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24" sId="1" xfDxf="1" dxf="1">
    <nc r="X1709">
      <f>R1709*V1709/12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09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25" sId="1" xfDxf="1" dxf="1">
    <nc r="W2090">
      <f>R2090*V2090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26" sId="1" xfDxf="1" dxf="1">
    <nc r="X2090">
      <f>R2090*V2090/12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27" sId="1" xfDxf="1" dxf="1" numFmtId="13">
    <nc r="V3549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28" sId="1" xfDxf="1" dxf="1">
    <nc r="W3549">
      <f>R3549*V3549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29" sId="1" xfDxf="1" dxf="1">
    <nc r="X3549">
      <f>R3549*V3549/12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55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30" sId="1" xfDxf="1" dxf="1">
    <nc r="W3550">
      <f>R3550*V3550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31" sId="1" xfDxf="1" dxf="1">
    <nc r="X3550">
      <f>R3550*V3550/12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32" sId="1" xfDxf="1" dxf="1" numFmtId="14">
    <nc r="V3569">
      <v>3.6999999999999998E-2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33" sId="1" xfDxf="1" dxf="1">
    <nc r="W3569">
      <f>R3569*V3569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34" sId="1" xfDxf="1" dxf="1">
    <nc r="X3569">
      <f>R3569*V3569/12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35" sId="1" xfDxf="1" dxf="1" numFmtId="14">
    <nc r="V3583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36" sId="1" xfDxf="1" dxf="1">
    <nc r="W3583">
      <f>R3583*V3583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37" sId="1" xfDxf="1" dxf="1">
    <nc r="X3583">
      <f>R3583*V3583/12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38" sId="1" xfDxf="1" dxf="1" numFmtId="14">
    <nc r="V3514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39" sId="1" xfDxf="1" dxf="1">
    <nc r="W3514">
      <f>R3514*V3514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40" sId="1" xfDxf="1" dxf="1">
    <nc r="X3514">
      <f>R3514*V3514/12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97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41" sId="1" xfDxf="1" dxf="1">
    <nc r="W2970">
      <f>R2970*V2970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42" sId="1" xfDxf="1" dxf="1">
    <nc r="X2970">
      <f>R2970*V2970/12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971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43" sId="1" xfDxf="1" dxf="1">
    <nc r="W2971">
      <f>R2971*V2971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44" sId="1" xfDxf="1" dxf="1">
    <nc r="X2971">
      <f>R2971*V2971/12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59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45" sId="1" xfDxf="1" dxf="1">
    <nc r="W3590">
      <f>R3590*V3590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46" sId="1" xfDxf="1" dxf="1">
    <nc r="X3590">
      <f>R3590*V3590/12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74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47" sId="1" xfDxf="1" dxf="1">
    <nc r="W1743">
      <f>R1743*V1743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48" sId="1" xfDxf="1" dxf="1">
    <nc r="X1743">
      <f>R1743*V1743/12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49" sId="1" xfDxf="1" dxf="1" numFmtId="13">
    <nc r="V713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50" sId="1" xfDxf="1" dxf="1">
    <nc r="W713">
      <f>R713*V713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51" sId="1" xfDxf="1" dxf="1">
    <nc r="X713">
      <f>R713*V713/12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07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52" sId="1" xfDxf="1" dxf="1">
    <nc r="W2207">
      <f>R2207*V2207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53" sId="1" xfDxf="1" dxf="1">
    <nc r="X2207">
      <f>R2207*V2207/12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76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54" sId="1" xfDxf="1" dxf="1">
    <nc r="W1760">
      <f>R1760*V1760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55" sId="1" xfDxf="1" dxf="1">
    <nc r="X1760">
      <f>R1760*V1760/12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56" sId="1" xfDxf="1" dxf="1" numFmtId="13">
    <nc r="V3601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57" sId="1" xfDxf="1" dxf="1">
    <nc r="W3601">
      <f>R3601*V3601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58" sId="1" xfDxf="1" dxf="1">
    <nc r="X3601">
      <f>R3601*V3601/12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59" sId="1" xfDxf="1" dxf="1" numFmtId="13">
    <nc r="V3602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60" sId="1" xfDxf="1" dxf="1">
    <nc r="W3602">
      <f>R3602*V3602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61" sId="1" xfDxf="1" dxf="1">
    <nc r="X3602">
      <f>R3602*V3602/12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60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62" sId="1" xfDxf="1" dxf="1">
    <nc r="W3603">
      <f>R3603*V3603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63" sId="1" xfDxf="1" dxf="1">
    <nc r="X3603">
      <f>R3603*V3603/12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739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64" sId="1" xfDxf="1" dxf="1">
    <nc r="W1739">
      <f>R1739*V1739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65" sId="1" xfDxf="1" dxf="1">
    <nc r="X1739">
      <f>R1739*V1739/12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1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66" sId="1" xfDxf="1" dxf="1">
    <nc r="W2215">
      <f>R2215*V2215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67" sId="1" xfDxf="1" dxf="1">
    <nc r="X2215">
      <f>R2215*V2215/12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68" sId="1" xfDxf="1" dxf="1" numFmtId="13">
    <nc r="V1919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69" sId="1" xfDxf="1" dxf="1">
    <nc r="W1919">
      <f>R1919*V1919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70" sId="1" xfDxf="1" dxf="1">
    <nc r="X1919">
      <f>R1919*V1919/12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71" sId="1" xfDxf="1" dxf="1" numFmtId="13">
    <nc r="V3614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72" sId="1" xfDxf="1" dxf="1">
    <nc r="W3614">
      <f>R3614*V3614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73" sId="1" xfDxf="1" dxf="1">
    <nc r="X3614">
      <f>R3614*V3614/12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32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74" sId="1" xfDxf="1" dxf="1">
    <nc r="W3323">
      <f>R3323*V3323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75" sId="1" xfDxf="1" dxf="1">
    <nc r="X3323">
      <f>R3323*V3323/12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76" sId="1" xfDxf="1" dxf="1" numFmtId="13">
    <nc r="V599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77" sId="1" xfDxf="1" dxf="1">
    <nc r="W599">
      <f>R599*V599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78" sId="1" xfDxf="1" dxf="1">
    <nc r="X599">
      <f>R599*V599/12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79" sId="1" xfDxf="1" dxf="1" numFmtId="13">
    <nc r="V3087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80" sId="1" xfDxf="1" dxf="1">
    <nc r="W3087">
      <f>R3087*V3087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81" sId="1" xfDxf="1" dxf="1">
    <nc r="X3087">
      <f>R3087*V3087/12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71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82" sId="1" xfDxf="1" dxf="1">
    <nc r="W171">
      <f>R171*V171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83" sId="1" xfDxf="1" dxf="1">
    <nc r="X171">
      <f>R171*V171/12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84" sId="1" xfDxf="1" dxf="1" numFmtId="13">
    <nc r="V2554">
      <v>7.0000000000000007E-2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85" sId="1" xfDxf="1" dxf="1">
    <nc r="W2554">
      <f>R2554*V2554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86" sId="1" xfDxf="1" dxf="1">
    <nc r="X2554">
      <f>R2554*V2554/12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059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87" sId="1" xfDxf="1" dxf="1">
    <nc r="W1059">
      <f>R1059*V1059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88" sId="1" xfDxf="1" dxf="1">
    <nc r="X1059">
      <f>R1059*V1059/12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69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89" sId="1" xfDxf="1" dxf="1">
    <nc r="W695">
      <f>R695*V695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90" sId="1" xfDxf="1" dxf="1">
    <nc r="X695">
      <f>R695*V695/12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891" sId="1" xfDxf="1" dxf="1" numFmtId="13">
    <nc r="V696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92" sId="1" xfDxf="1" dxf="1">
    <nc r="W696">
      <f>R696*V696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93" sId="1" xfDxf="1" dxf="1">
    <nc r="X696">
      <f>R696*V696/12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39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94" sId="1" xfDxf="1" dxf="1">
    <nc r="W2239">
      <f>R2239*V2239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95" sId="1" xfDxf="1" dxf="1">
    <nc r="X2239">
      <f>R2239*V2239/12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02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96" sId="1" xfDxf="1" dxf="1">
    <nc r="W3020">
      <f>R3020*V3020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97" sId="1" xfDxf="1" dxf="1">
    <nc r="X3020">
      <f>R3020*V3020/12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792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898" sId="1" xfDxf="1" dxf="1">
    <nc r="W792">
      <f>R792*V792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99" sId="1" xfDxf="1" dxf="1">
    <nc r="X792">
      <f>R792*V792/12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08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00" sId="1" xfDxf="1" dxf="1">
    <nc r="W2083">
      <f>R2083*V2083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01" sId="1" xfDxf="1" dxf="1">
    <nc r="X2083">
      <f>R2083*V2083/12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419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02" sId="1" xfDxf="1" dxf="1">
    <nc r="W2419">
      <f>R2419*V2419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03" sId="1" xfDxf="1" dxf="1">
    <nc r="X2419">
      <f>R2419*V2419/12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04" sId="1" xfDxf="1" dxf="1" numFmtId="13">
    <nc r="V812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05" sId="1" xfDxf="1" dxf="1">
    <nc r="W812">
      <f>R812*V812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06" sId="1" xfDxf="1" dxf="1">
    <nc r="X812">
      <f>R812*V812/12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54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07" sId="1" xfDxf="1" dxf="1">
    <nc r="W154">
      <f>R154*V154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08" sId="1" xfDxf="1" dxf="1">
    <nc r="X154">
      <f>R154*V154/12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18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09" sId="1" xfDxf="1" dxf="1">
    <nc r="W2180">
      <f>R2180*V2180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10" sId="1" xfDxf="1" dxf="1">
    <nc r="X2180">
      <f>R2180*V2180/12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562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11" sId="1" xfDxf="1" dxf="1">
    <nc r="W2562">
      <f>R2562*V2562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12" sId="1" xfDxf="1" dxf="1">
    <nc r="X2562">
      <f>R2562*V2562/12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13" sId="1" xfDxf="1" dxf="1" numFmtId="14">
    <nc r="V3501">
      <v>3.5999999999999997E-2</v>
    </nc>
    <ndxf>
      <font>
        <sz val="10"/>
        <name val="Times New Roman"/>
        <scheme val="none"/>
      </font>
      <numFmt numFmtId="166" formatCode="0.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14" sId="1" xfDxf="1" dxf="1">
    <nc r="W3501">
      <f>R3501*V3501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15" sId="1" xfDxf="1" dxf="1">
    <nc r="X3501">
      <f>R3501*V3501/12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16" sId="1" xfDxf="1" dxf="1" numFmtId="13">
    <nc r="V3502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17" sId="1" xfDxf="1" dxf="1">
    <nc r="W3502">
      <f>R3502*V3502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18" sId="1" xfDxf="1" dxf="1">
    <nc r="X3502">
      <f>R3502*V3502/12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19" sId="1" xfDxf="1" dxf="1" numFmtId="13">
    <nc r="V3503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20" sId="1" xfDxf="1" dxf="1">
    <nc r="W3503">
      <f>R3503*V3503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21" sId="1" xfDxf="1" dxf="1">
    <nc r="X3503">
      <f>R3503*V3503/12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57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22" sId="1" xfDxf="1" dxf="1">
    <nc r="W357">
      <f>R357*V357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23" sId="1" xfDxf="1" dxf="1">
    <nc r="X357">
      <f>R357*V357/12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78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24" sId="1" xfDxf="1" dxf="1">
    <nc r="W1785">
      <f>R1785*V1785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25" sId="1" xfDxf="1" dxf="1">
    <nc r="X1785">
      <f>R1785*V1785/12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26" sId="1" xfDxf="1" dxf="1" numFmtId="13">
    <nc r="V2531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27" sId="1" xfDxf="1" dxf="1">
    <nc r="W2531">
      <f>R2531*V2531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28" sId="1" xfDxf="1" dxf="1">
    <nc r="X2531">
      <f>R2531*V2531/12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29" sId="1" xfDxf="1" dxf="1" numFmtId="13">
    <nc r="V2539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30" sId="1" xfDxf="1" dxf="1">
    <nc r="W2539">
      <f>R2539*V2539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31" sId="1" xfDxf="1" dxf="1">
    <nc r="X2539">
      <f>R2539*V2539/12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542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32" sId="1" xfDxf="1" dxf="1">
    <nc r="W2542">
      <f>R2542*V2542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33" sId="1" xfDxf="1" dxf="1">
    <nc r="X2542">
      <f>R2542*V2542/12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34" sId="1" xfDxf="1" dxf="1" numFmtId="13">
    <nc r="V1757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35" sId="1" xfDxf="1" dxf="1">
    <nc r="W1757">
      <f>R1757*V1757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36" sId="1" xfDxf="1" dxf="1">
    <nc r="X1757">
      <f>R1757*V1757/12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37" sId="1" xfDxf="1" dxf="1" numFmtId="14">
    <nc r="V2641">
      <v>9.6000000000000002E-2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38" sId="1" xfDxf="1" dxf="1">
    <nc r="W2641">
      <f>R2641*V2641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39" sId="1" xfDxf="1" dxf="1">
    <nc r="X2641">
      <f>R2641*V2641/12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104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40" sId="1" xfDxf="1" dxf="1">
    <nc r="W3104">
      <f>R3104*V3104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41" sId="1" xfDxf="1" dxf="1">
    <nc r="X3104">
      <f>R3104*V3104/12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42" sId="1" xfDxf="1" dxf="1" numFmtId="14">
    <nc r="V2642">
      <v>3.5999999999999997E-2</v>
    </nc>
    <ndxf>
      <font>
        <sz val="10"/>
        <name val="Times New Roman"/>
        <scheme val="none"/>
      </font>
      <numFmt numFmtId="166" formatCode="0.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43" sId="1" xfDxf="1" dxf="1">
    <nc r="W2642">
      <f>R2642*V2642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44" sId="1" xfDxf="1" dxf="1">
    <nc r="X2642">
      <f>R2642*V2642/12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45" sId="1" xfDxf="1" dxf="1" numFmtId="14">
    <nc r="V2979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46" sId="1" xfDxf="1" dxf="1">
    <nc r="W2979">
      <f>R2979*V2979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47" sId="1" xfDxf="1" dxf="1">
    <nc r="X2979">
      <f>R2979*V2979/12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48" sId="1" xfDxf="1" dxf="1" numFmtId="13">
    <nc r="V2559">
      <v>0.03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49" sId="1" xfDxf="1" dxf="1">
    <nc r="W2559">
      <f>R2559*V2559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50" sId="1" xfDxf="1" dxf="1">
    <nc r="X2559">
      <f>R2559*V2559/12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48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51" sId="1" xfDxf="1" dxf="1">
    <nc r="W248">
      <f>R248*V248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52" sId="1" xfDxf="1" dxf="1">
    <nc r="X248">
      <f>R248*V248/12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53" sId="1" xfDxf="1" dxf="1" numFmtId="14">
    <nc r="V249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54" sId="1" xfDxf="1" dxf="1">
    <nc r="W249">
      <f>R249*V249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55" sId="1" xfDxf="1" dxf="1">
    <nc r="X249">
      <f>R249*V249/12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5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56" sId="1" xfDxf="1" dxf="1">
    <nc r="W250">
      <f>R250*V250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57" sId="1" xfDxf="1" dxf="1">
    <nc r="X250">
      <f>R250*V250/12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741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58" sId="1" xfDxf="1" dxf="1">
    <nc r="W741">
      <f>R741*V741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59" sId="1" xfDxf="1" dxf="1">
    <nc r="X741">
      <f>R741*V741/12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60" sId="1" xfDxf="1" dxf="1" numFmtId="13">
    <nc r="V2327">
      <v>0.12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61" sId="1" xfDxf="1" dxf="1">
    <nc r="W2327">
      <f>R2327*V2327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62" sId="1" xfDxf="1" dxf="1">
    <nc r="X2327">
      <f>R2327*V2327/12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63" sId="1" xfDxf="1" dxf="1" numFmtId="14">
    <nc r="V3152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64" sId="1" xfDxf="1" dxf="1">
    <nc r="W3152">
      <f>R3152*V3152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65" sId="1" xfDxf="1" dxf="1">
    <nc r="X3152">
      <f>R3152*V3152/12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15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66" sId="1" xfDxf="1" dxf="1">
    <nc r="W3153">
      <f>R3153*V3153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67" sId="1" xfDxf="1" dxf="1">
    <nc r="X3153">
      <f>R3153*V3153/12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68" sId="1" xfDxf="1" dxf="1" numFmtId="13">
    <nc r="V2786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69" sId="1" xfDxf="1" dxf="1">
    <nc r="W2786">
      <f>R2786*V2786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70" sId="1" xfDxf="1" dxf="1">
    <nc r="X2786">
      <f>R2786*V2786/12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71" sId="1" xfDxf="1" dxf="1" numFmtId="13">
    <nc r="V1828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72" sId="1" xfDxf="1" dxf="1">
    <nc r="W1828">
      <f>R1828*V1828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73" sId="1" xfDxf="1" dxf="1">
    <nc r="X1828">
      <f>R1828*V1828/12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66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74" sId="1" xfDxf="1" dxf="1">
    <nc r="W2665">
      <f>R2665*V2665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75" sId="1" xfDxf="1" dxf="1">
    <nc r="X2665">
      <f>R2665*V2665/12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206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76" sId="1" xfDxf="1" dxf="1">
    <nc r="W3206">
      <f>R3206*V3206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77" sId="1" xfDxf="1" dxf="1">
    <nc r="X3206">
      <f>R3206*V3206/12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21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78" sId="1" xfDxf="1" dxf="1">
    <nc r="W2221">
      <f>R2221*V2221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79" sId="1" xfDxf="1" dxf="1">
    <nc r="X2221">
      <f>R2221*V2221/12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80" sId="1" xfDxf="1" dxf="1" numFmtId="13">
    <nc r="V766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81" sId="1" xfDxf="1" dxf="1">
    <nc r="W766">
      <f>R766*V766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82" sId="1" xfDxf="1" dxf="1">
    <nc r="X766">
      <f>R766*V766/12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83" sId="1" xfDxf="1" dxf="1" numFmtId="13">
    <nc r="V767">
      <v>7.0000000000000007E-2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84" sId="1" xfDxf="1" dxf="1">
    <nc r="W767">
      <f>R767*V767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85" sId="1" xfDxf="1" dxf="1">
    <nc r="X767">
      <f>R767*V767/12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86" sId="1" xfDxf="1" dxf="1" numFmtId="13">
    <nc r="V768">
      <v>7.0000000000000007E-2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87" sId="1" xfDxf="1" dxf="1">
    <nc r="W768">
      <f>R768*V768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88" sId="1" xfDxf="1" dxf="1">
    <nc r="X768">
      <f>R768*V768/12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89" sId="1" xfDxf="1" dxf="1" numFmtId="13">
    <nc r="V769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90" sId="1" xfDxf="1" dxf="1">
    <nc r="W769">
      <f>R769*V769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91" sId="1" xfDxf="1" dxf="1">
    <nc r="X769">
      <f>R769*V769/12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77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92" sId="1" xfDxf="1" dxf="1">
    <nc r="W770">
      <f>R770*V770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93" sId="1" xfDxf="1" dxf="1">
    <nc r="X770">
      <f>R770*V770/12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806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94" sId="1" xfDxf="1" dxf="1">
    <nc r="W806">
      <f>R806*V806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95" sId="1" xfDxf="1" dxf="1">
    <nc r="X806">
      <f>R806*V806/12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62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996" sId="1" xfDxf="1" dxf="1">
    <nc r="W362">
      <f>R362*V362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97" sId="1" xfDxf="1" dxf="1">
    <nc r="X362">
      <f>R362*V362/12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4998" sId="1" xfDxf="1" dxf="1" numFmtId="14">
    <nc r="V2623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999" sId="1" xfDxf="1" dxf="1">
    <nc r="W2623">
      <f>R2623*V2623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00" sId="1" xfDxf="1" dxf="1">
    <nc r="X2623">
      <f>R2623*V2623/12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01" sId="1" xfDxf="1" dxf="1" numFmtId="13">
    <nc r="V1605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02" sId="1" xfDxf="1" dxf="1">
    <nc r="W1605">
      <f>R1605*V1605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03" sId="1" xfDxf="1" dxf="1">
    <nc r="X1605">
      <f>R1605*V1605/12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548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04" sId="1" xfDxf="1" dxf="1">
    <nc r="W2548">
      <f>R2548*V2548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05" sId="1" xfDxf="1" dxf="1">
    <nc r="X2548">
      <f>R2548*V2548/12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06" sId="1" xfDxf="1" dxf="1" numFmtId="14">
    <nc r="V3518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07" sId="1" xfDxf="1" dxf="1">
    <nc r="W3518">
      <f>R3518*V3518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08" sId="1" xfDxf="1" dxf="1">
    <nc r="X3518">
      <f>R3518*V3518/12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37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09" sId="1" xfDxf="1" dxf="1">
    <nc r="W2237">
      <f>R2237*V2237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10" sId="1" xfDxf="1" dxf="1">
    <nc r="X2237">
      <f>R2237*V2237/12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454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11" sId="1" xfDxf="1" dxf="1">
    <nc r="W2454">
      <f>R2454*V2454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12" sId="1" xfDxf="1" dxf="1">
    <nc r="X2454">
      <f>R2454*V2454/12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724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13" sId="1" xfDxf="1" dxf="1">
    <nc r="W724">
      <f>R724*V724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14" sId="1" xfDxf="1" dxf="1">
    <nc r="X724">
      <f>R724*V724/12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15" sId="1" xfDxf="1" dxf="1" numFmtId="13">
    <nc r="V2011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16" sId="1" xfDxf="1" dxf="1">
    <nc r="W2011">
      <f>R2011*V2011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17" sId="1" xfDxf="1" dxf="1">
    <nc r="X2011">
      <f>R2011*V2011/12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18" sId="1" xfDxf="1" dxf="1" numFmtId="13">
    <nc r="V1622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19" sId="1" xfDxf="1" dxf="1">
    <nc r="W1622">
      <f>R1622*V1622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20" sId="1" xfDxf="1" dxf="1">
    <nc r="X1622">
      <f>R1622*V1622/12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21" sId="1" xfDxf="1" dxf="1" numFmtId="14">
    <nc r="V3505">
      <v>9.6000000000000002E-2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22" sId="1" xfDxf="1" dxf="1">
    <nc r="W3505">
      <f>R3505*V3505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23" sId="1" xfDxf="1" dxf="1">
    <nc r="X3505">
      <f>R3505*V3505/12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24" sId="1" xfDxf="1" dxf="1" numFmtId="13">
    <nc r="V2788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25" sId="1" xfDxf="1" dxf="1">
    <nc r="W2788">
      <f>R2788*V2788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26" sId="1" xfDxf="1" dxf="1">
    <nc r="X2788">
      <f>R2788*V2788/12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27" sId="1" xfDxf="1" dxf="1" numFmtId="13">
    <nc r="V2789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28" sId="1" xfDxf="1" dxf="1">
    <nc r="W2789">
      <f>R2789*V2789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29" sId="1" xfDxf="1" dxf="1">
    <nc r="X2789">
      <f>R2789*V2789/12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118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30" sId="1" xfDxf="1" dxf="1">
    <nc r="W2118">
      <f>R2118*V2118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31" sId="1" xfDxf="1" dxf="1">
    <nc r="X2118">
      <f>R2118*V2118/12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32" sId="1" xfDxf="1" dxf="1" numFmtId="13">
    <nc r="V1086">
      <v>0.1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33" sId="1" xfDxf="1" dxf="1">
    <nc r="W1086">
      <f>R1086*V1086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34" sId="1" xfDxf="1" dxf="1">
    <nc r="X1086">
      <f>R1086*V1086/12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35" sId="1" xfDxf="1" dxf="1" numFmtId="13">
    <nc r="V19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36" sId="1" xfDxf="1" dxf="1">
    <nc r="W19">
      <f>R19*V19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37" sId="1" xfDxf="1" dxf="1">
    <nc r="X19">
      <f>R19*V19/12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38" sId="1" xfDxf="1" dxf="1" numFmtId="13">
    <nc r="V2612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39" sId="1" xfDxf="1" dxf="1">
    <nc r="W2612">
      <f>R2612*V2612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40" sId="1" xfDxf="1" dxf="1">
    <nc r="X2612">
      <f>R2612*V2612/12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618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41" sId="1" xfDxf="1" dxf="1">
    <nc r="W618">
      <f>R618*V618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42" sId="1" xfDxf="1" dxf="1">
    <nc r="X618">
      <f>R618*V618/12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43" sId="1" xfDxf="1" dxf="1" numFmtId="13">
    <nc r="V684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44" sId="1" xfDxf="1" dxf="1">
    <nc r="W684">
      <f>R684*V684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45" sId="1" xfDxf="1" dxf="1">
    <nc r="X684">
      <f>R684*V684/12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46" sId="1" xfDxf="1" dxf="1" numFmtId="13">
    <nc r="V800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47" sId="1" xfDxf="1" dxf="1">
    <nc r="W800">
      <f>R800*V800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48" sId="1" xfDxf="1" dxf="1">
    <nc r="X800">
      <f>R800*V800/12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2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49" sId="1" xfDxf="1" dxf="1">
    <nc r="W2223">
      <f>R2223*V2223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50" sId="1" xfDxf="1" dxf="1">
    <nc r="X2223">
      <f>R2223*V2223/12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41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51" sId="1" xfDxf="1" dxf="1">
    <nc r="W2241">
      <f>R2241*V2241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52" sId="1" xfDxf="1" dxf="1">
    <nc r="X2241">
      <f>R2241*V2241/12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53" sId="1" xfDxf="1" dxf="1" numFmtId="13">
    <nc r="V3183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54" sId="1" xfDxf="1" dxf="1">
    <nc r="W3183">
      <f>R3183*V3183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55" sId="1" xfDxf="1" dxf="1">
    <nc r="X3183">
      <f>R3183*V3183/12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56" sId="1" xfDxf="1" dxf="1" numFmtId="14">
    <nc r="V775">
      <v>9.6000000000000002E-2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57" sId="1" xfDxf="1" dxf="1">
    <nc r="W775">
      <f>R775*V775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58" sId="1" xfDxf="1" dxf="1">
    <nc r="X775">
      <f>R775*V775/12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07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59" sId="1" xfDxf="1" dxf="1">
    <nc r="W1073">
      <f>R1073*V1073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60" sId="1" xfDxf="1" dxf="1">
    <nc r="X1073">
      <f>R1073*V1073/12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3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61" sId="1" xfDxf="1" dxf="1">
    <nc r="W135">
      <f>R135*V135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62" sId="1" xfDxf="1" dxf="1">
    <nc r="X135">
      <f>R135*V135/12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63" sId="1" xfDxf="1" dxf="1" numFmtId="14">
    <nc r="V3046">
      <v>9.6000000000000002E-2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64" sId="1" xfDxf="1" dxf="1">
    <nc r="W3046">
      <f>R3046*V3046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65" sId="1" xfDxf="1" dxf="1">
    <nc r="X3046">
      <f>R3046*V3046/12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66" sId="1" xfDxf="1" dxf="1" numFmtId="14">
    <nc r="V3110">
      <v>9.6000000000000002E-2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67" sId="1" xfDxf="1" dxf="1">
    <nc r="W3110">
      <f>R3110*V3110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68" sId="1" xfDxf="1" dxf="1">
    <nc r="X3110">
      <f>R3110*V3110/12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351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69" sId="1" xfDxf="1" dxf="1">
    <nc r="W3351">
      <f>R3351*V3351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70" sId="1" xfDxf="1" dxf="1">
    <nc r="X3351">
      <f>R3351*V3351/12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05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71" sId="1" xfDxf="1" dxf="1">
    <nc r="W2055">
      <f>R2055*V2055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72" sId="1" xfDxf="1" dxf="1">
    <nc r="X2055">
      <f>R2055*V2055/12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559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73" sId="1" xfDxf="1" dxf="1">
    <nc r="W559">
      <f>R559*V559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74" sId="1" xfDxf="1" dxf="1">
    <nc r="X559">
      <f>R559*V559/12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68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75" sId="1" xfDxf="1" dxf="1">
    <nc r="W2268">
      <f>R2268*V2268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76" sId="1" xfDxf="1" dxf="1">
    <nc r="X2268">
      <f>R2268*V2268/12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77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77" sId="1" xfDxf="1" dxf="1">
    <nc r="W2277">
      <f>R2277*V2277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78" sId="1" xfDxf="1" dxf="1">
    <nc r="X2277">
      <f>R2277*V2277/12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131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79" sId="1" xfDxf="1" dxf="1">
    <nc r="W1131">
      <f>R1131*V1131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0" sId="1" xfDxf="1" dxf="1">
    <nc r="X1131">
      <f>R1131*V1131/12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97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1" sId="1" xfDxf="1" dxf="1">
    <nc r="W1973">
      <f>R1973*V1973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2" sId="1" xfDxf="1" dxf="1">
    <nc r="X1973">
      <f>R1973*V1973/12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442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3" sId="1" xfDxf="1" dxf="1">
    <nc r="W442">
      <f>R442*V442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4" sId="1" xfDxf="1" dxf="1">
    <nc r="X442">
      <f>R442*V442/12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03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5" sId="1" xfDxf="1" dxf="1">
    <nc r="W2035">
      <f>R2035*V2035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6" sId="1" xfDxf="1" dxf="1">
    <nc r="X2035">
      <f>R2035*V2035/12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087" sId="1" xfDxf="1" dxf="1" numFmtId="14">
    <nc r="V2275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8" sId="1" xfDxf="1" dxf="1">
    <nc r="W2275">
      <f>R2275*V2275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9" sId="1" xfDxf="1" dxf="1">
    <nc r="X2275">
      <f>R2275*V2275/12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281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90" sId="1" xfDxf="1" dxf="1">
    <nc r="W2281">
      <f>R2281*V2281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1" sId="1" xfDxf="1" dxf="1">
    <nc r="X2281">
      <f>R2281*V2281/12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99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92" sId="1" xfDxf="1" dxf="1">
    <nc r="W995">
      <f>R995*V995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3" sId="1" xfDxf="1" dxf="1">
    <nc r="X995">
      <f>R995*V995/12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72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94" sId="1" xfDxf="1" dxf="1">
    <nc r="W1720">
      <f>R1720*V1720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5" sId="1" xfDxf="1" dxf="1">
    <nc r="X1720">
      <f>R1720*V1720/12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271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96" sId="1" xfDxf="1" dxf="1">
    <nc r="W3271">
      <f>R3271*V3271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7" sId="1" xfDxf="1" dxf="1">
    <nc r="X3271">
      <f>R3271*V3271/12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62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98" sId="1" xfDxf="1" dxf="1">
    <nc r="W1625">
      <f>R1625*V1625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9" sId="1" xfDxf="1" dxf="1">
    <nc r="X1625">
      <f>R1625*V1625/12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908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100" sId="1" xfDxf="1" dxf="1">
    <nc r="W2908">
      <f>R2908*V2908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01" sId="1" xfDxf="1" dxf="1">
    <nc r="X2908">
      <f>R2908*V2908/12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978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102" sId="1" xfDxf="1" dxf="1">
    <nc r="W978">
      <f>R978*V978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03" sId="1" xfDxf="1" dxf="1">
    <nc r="X978">
      <f>R978*V978/12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04" sId="1" xfDxf="1" dxf="1" numFmtId="13">
    <nc r="V1834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05" sId="1" xfDxf="1" dxf="1">
    <nc r="W1834">
      <f>R1834*V1834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06" sId="1" xfDxf="1" dxf="1">
    <nc r="X1834">
      <f>R1834*V1834/12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07" sId="1" xfDxf="1" dxf="1" numFmtId="14">
    <nc r="V2051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08" sId="1" xfDxf="1" dxf="1">
    <nc r="W2051">
      <f>R2051*V2051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09" sId="1" xfDxf="1" dxf="1">
    <nc r="X2051">
      <f>R2051*V2051/12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10" sId="1" xfDxf="1" dxf="1" numFmtId="14">
    <nc r="V2053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11" sId="1" xfDxf="1" dxf="1">
    <nc r="W2053">
      <f>R2053*V2053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12" sId="1" xfDxf="1" dxf="1">
    <nc r="X2053">
      <f>R2053*V2053/12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13" sId="1" xfDxf="1" dxf="1" numFmtId="13">
    <nc r="V593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14" sId="1" xfDxf="1" dxf="1">
    <nc r="W593">
      <f>R593*V593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15" sId="1" xfDxf="1" dxf="1">
    <nc r="X593">
      <f>R593*V593/12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16" sId="1" xfDxf="1" dxf="1" numFmtId="13">
    <nc r="V2427">
      <v>0.05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17" sId="1" xfDxf="1" dxf="1">
    <nc r="W2427">
      <f>R2427*V2427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18" sId="1" xfDxf="1" dxf="1">
    <nc r="X2427">
      <f>R2427*V2427/12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590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119" sId="1" xfDxf="1" dxf="1">
    <nc r="W590">
      <f>R590*V590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20" sId="1" xfDxf="1" dxf="1">
    <nc r="X590">
      <f>R590*V590/12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21" sId="1" xfDxf="1" dxf="1" numFmtId="14">
    <nc r="V3064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22" sId="1" xfDxf="1" dxf="1">
    <nc r="W3064">
      <f>R3064*V3064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23" sId="1" xfDxf="1" dxf="1">
    <nc r="X3064">
      <f>R3064*V3064/12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24" sId="1" xfDxf="1" dxf="1" numFmtId="13">
    <nc r="V1658">
      <v>0.06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25" sId="1" xfDxf="1" dxf="1">
    <nc r="W1658">
      <f>R1658*V1658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26" sId="1" xfDxf="1" dxf="1">
    <nc r="X1658">
      <f>R1658*V1658/12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3443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127" sId="1" xfDxf="1" dxf="1">
    <nc r="W3443">
      <f>R3443*V3443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28" sId="1" xfDxf="1" dxf="1">
    <nc r="X3443">
      <f>R3443*V3443/12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29" sId="1" xfDxf="1" dxf="1" numFmtId="14">
    <nc r="V1428">
      <v>3.5999999999999997E-2</v>
    </nc>
    <ndxf>
      <font>
        <sz val="10"/>
        <name val="Times New Roman"/>
        <scheme val="none"/>
      </font>
      <numFmt numFmtId="14" formatCode="0.0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30" sId="1" xfDxf="1" dxf="1">
    <nc r="W1428">
      <f>R1428*V1428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31" sId="1" xfDxf="1" dxf="1">
    <nc r="X1428">
      <f>R1428*V1428/12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985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132" sId="1" xfDxf="1" dxf="1">
    <nc r="W985">
      <f>R985*V985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33" sId="1" xfDxf="1" dxf="1">
    <nc r="X985">
      <f>R985*V985/12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134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134" sId="1" xfDxf="1" dxf="1">
    <nc r="W2134">
      <f>R2134*V2134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35" sId="1" xfDxf="1" dxf="1">
    <nc r="X2134">
      <f>R2134*V2134/12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36" sId="1" xfDxf="1" dxf="1" numFmtId="13">
    <nc r="V1364">
      <v>0.04</v>
    </nc>
    <ndxf>
      <font>
        <sz val="10"/>
        <name val="Times New Roman"/>
        <scheme val="none"/>
      </font>
      <numFmt numFmtId="13" formatCode="0%"/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37" sId="1" xfDxf="1" dxf="1">
    <nc r="W1364">
      <f>R1364*V1364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38" sId="1" xfDxf="1" dxf="1">
    <nc r="X1364">
      <f>R1364*V1364/12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1899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139" sId="1" xfDxf="1" dxf="1">
    <nc r="W1899">
      <f>R1899*V1899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40" sId="1" xfDxf="1" dxf="1">
    <nc r="X1899">
      <f>R1899*V1899/12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fmt sheetId="1" xfDxf="1" sqref="V2564" start="0" length="0">
    <dxf>
      <font>
        <sz val="10"/>
        <name val="Times New Roman"/>
        <scheme val="none"/>
      </font>
      <fill>
        <patternFill patternType="solid">
          <bgColor theme="0"/>
        </patternFill>
      </fill>
      <alignment horizontal="center" vertical="center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141" sId="1" xfDxf="1" dxf="1">
    <nc r="W2564">
      <f>R2564*V2564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142" sId="1" xfDxf="1" dxf="1">
    <nc r="X2564">
      <f>R2564*V2564/12</f>
    </nc>
    <ndxf>
      <font>
        <sz val="10"/>
        <name val="Times New Roman"/>
        <scheme val="none"/>
      </font>
      <numFmt numFmtId="4" formatCode="#,##0.00"/>
      <fill>
        <patternFill patternType="solid">
          <bgColor rgb="FFFFFF00"/>
        </patternFill>
      </fill>
      <alignment horizontal="center" vertical="center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3" sId="1" numFmtId="4">
    <oc r="W3690">
      <f>Аркуш1!R3690*V3690</f>
    </oc>
    <nc r="W3690">
      <v>331143.21599999996</v>
    </nc>
  </rcc>
  <rcc rId="5144" sId="1" numFmtId="4">
    <oc r="X3690">
      <f>Аркуш1!R3690*V3690/12</f>
    </oc>
    <nc r="X3690">
      <v>27595.267999999996</v>
    </nc>
  </rcc>
  <rcc rId="5145" sId="1" numFmtId="4">
    <oc r="W3691">
      <f>Аркуш1!R3691*V3691</f>
    </oc>
    <nc r="W3691">
      <v>0</v>
    </nc>
  </rcc>
  <rcc rId="5146" sId="1" numFmtId="4">
    <oc r="X3691">
      <f>Аркуш1!R3691*V3691/12</f>
    </oc>
    <nc r="X3691">
      <v>0</v>
    </nc>
  </rcc>
  <rcc rId="5147" sId="1" numFmtId="4">
    <oc r="W3692">
      <f>Аркуш1!R3692*V3692</f>
    </oc>
    <nc r="W3692">
      <v>128999.625</v>
    </nc>
  </rcc>
  <rcc rId="5148" sId="1" numFmtId="4">
    <oc r="X3692">
      <f>Аркуш1!R3692*V3692/12</f>
    </oc>
    <nc r="X3692">
      <v>10749.96875</v>
    </nc>
  </rcc>
  <rcc rId="5149" sId="1" numFmtId="4">
    <oc r="W3693">
      <f>Аркуш1!R3693*V3693</f>
    </oc>
    <nc r="W3693">
      <v>265332.45689999999</v>
    </nc>
  </rcc>
  <rcc rId="5150" sId="1" numFmtId="4">
    <oc r="X3693">
      <f>Аркуш1!R3693*V3693/12</f>
    </oc>
    <nc r="X3693">
      <v>22111.038075</v>
    </nc>
  </rcc>
  <rcc rId="5151" sId="1" numFmtId="4">
    <oc r="W3694">
      <f>Аркуш1!R3694*V3694</f>
    </oc>
    <nc r="W3694">
      <v>20934.57</v>
    </nc>
  </rcc>
  <rcc rId="5152" sId="1" numFmtId="4">
    <oc r="X3694">
      <f>Аркуш1!R3694*V3694/12</f>
    </oc>
    <nc r="X3694">
      <v>1744.5474999999999</v>
    </nc>
  </rcc>
  <rcc rId="5153" sId="1" numFmtId="4">
    <oc r="W3695">
      <f>Аркуш1!R3695*V3695</f>
    </oc>
    <nc r="W3695">
      <v>221089.041</v>
    </nc>
  </rcc>
  <rcc rId="5154" sId="1" numFmtId="4">
    <oc r="X3695">
      <f>Аркуш1!R3695*V3695/12</f>
    </oc>
    <nc r="X3695">
      <v>18424.086749999999</v>
    </nc>
  </rcc>
  <rcc rId="5155" sId="1" numFmtId="4">
    <oc r="W3696">
      <f>Аркуш1!R3696*V3696</f>
    </oc>
    <nc r="W3696">
      <v>626159.06699999992</v>
    </nc>
  </rcc>
  <rcc rId="5156" sId="1" numFmtId="4">
    <oc r="X3696">
      <f>Аркуш1!R3696*V3696/12</f>
    </oc>
    <nc r="X3696">
      <v>52179.922249999996</v>
    </nc>
  </rcc>
  <rcc rId="5157" sId="1" numFmtId="4">
    <oc r="W3697">
      <f>Аркуш1!R3697*V3697</f>
    </oc>
    <nc r="W3697">
      <v>0</v>
    </nc>
  </rcc>
  <rcc rId="5158" sId="1" numFmtId="4">
    <oc r="X3697">
      <f>Аркуш1!R3697*V3697/12</f>
    </oc>
    <nc r="X3697">
      <v>0</v>
    </nc>
  </rcc>
  <rcc rId="5159" sId="1" numFmtId="4">
    <oc r="W3698">
      <f>Аркуш1!R3698*V3698</f>
    </oc>
    <nc r="W3698">
      <v>3804932.13</v>
    </nc>
  </rcc>
  <rcc rId="5160" sId="1" numFmtId="4">
    <oc r="X3698">
      <f>Аркуш1!R3698*V3698/12</f>
    </oc>
    <nc r="X3698">
      <v>317077.67749999999</v>
    </nc>
  </rcc>
  <rcc rId="5161" sId="1" numFmtId="4">
    <oc r="W3699">
      <f>Аркуш1!R3699*V3699</f>
    </oc>
    <nc r="W3699">
      <v>105117.97392</v>
    </nc>
  </rcc>
  <rcc rId="5162" sId="1" numFmtId="4">
    <oc r="X3699">
      <f>Аркуш1!R3699*V3699/12</f>
    </oc>
    <nc r="X3699">
      <v>8759.8311599999997</v>
    </nc>
  </rcc>
  <rcc rId="5163" sId="1" numFmtId="4">
    <oc r="W3700">
      <f>Аркуш1!R3700*V3700</f>
    </oc>
    <nc r="W3700">
      <v>0</v>
    </nc>
  </rcc>
  <rcc rId="5164" sId="1" numFmtId="4">
    <oc r="X3700">
      <f>Аркуш1!R3700*V3700/12</f>
    </oc>
    <nc r="X3700">
      <v>0</v>
    </nc>
  </rcc>
  <rcc rId="5165" sId="1" numFmtId="4">
    <oc r="W3701">
      <f>Аркуш1!R3701*V3701</f>
    </oc>
    <nc r="W3701">
      <v>321312.53150000004</v>
    </nc>
  </rcc>
  <rcc rId="5166" sId="1" numFmtId="4">
    <oc r="X3701">
      <f>Аркуш1!R3701*V3701/12</f>
    </oc>
    <nc r="X3701">
      <v>26776.044291666669</v>
    </nc>
  </rcc>
  <rcc rId="5167" sId="1" numFmtId="4">
    <oc r="W3702">
      <f>Аркуш1!R3702*V3702</f>
    </oc>
    <nc r="W3702">
      <v>10517.2765</v>
    </nc>
  </rcc>
  <rcc rId="5168" sId="1" numFmtId="4">
    <oc r="X3702">
      <f>Аркуш1!R3702*V3702/12</f>
    </oc>
    <nc r="X3702">
      <v>876.43970833333333</v>
    </nc>
  </rcc>
  <rcc rId="5169" sId="1" numFmtId="4">
    <oc r="W3703">
      <f>Аркуш1!R3703*V3703</f>
    </oc>
    <nc r="W3703">
      <v>4041.3610000000003</v>
    </nc>
  </rcc>
  <rcc rId="5170" sId="1" numFmtId="4">
    <oc r="X3703">
      <f>Аркуш1!R3703*V3703/12</f>
    </oc>
    <nc r="X3703">
      <v>336.78008333333338</v>
    </nc>
  </rcc>
  <rcc rId="5171" sId="1" numFmtId="4">
    <oc r="W3704">
      <f>Аркуш1!R3704*V3704</f>
    </oc>
    <nc r="W3704">
      <v>285914.10600000003</v>
    </nc>
  </rcc>
  <rcc rId="5172" sId="1" numFmtId="4">
    <oc r="X3704">
      <f>Аркуш1!R3704*V3704/12</f>
    </oc>
    <nc r="X3704">
      <v>23826.175500000001</v>
    </nc>
  </rcc>
  <rcc rId="5173" sId="1" numFmtId="4">
    <oc r="W3705">
      <f>Аркуш1!R3705*V3705</f>
    </oc>
    <nc r="W3705">
      <v>353409.89950000006</v>
    </nc>
  </rcc>
  <rcc rId="5174" sId="1" numFmtId="4">
    <oc r="X3705">
      <f>Аркуш1!R3705*V3705/12</f>
    </oc>
    <nc r="X3705">
      <v>29450.824958333338</v>
    </nc>
  </rcc>
  <rcc rId="5175" sId="1" numFmtId="4">
    <oc r="W3706">
      <f>Аркуш1!R3706*V3706</f>
    </oc>
    <nc r="W3706">
      <v>871327.13300000003</v>
    </nc>
  </rcc>
  <rcc rId="5176" sId="1" numFmtId="4">
    <oc r="X3706">
      <f>Аркуш1!R3706*V3706/12</f>
    </oc>
    <nc r="X3706">
      <v>72610.594416666674</v>
    </nc>
  </rcc>
  <rcc rId="5177" sId="1" numFmtId="4">
    <oc r="W3707">
      <f>Аркуш1!R3707*V3707</f>
    </oc>
    <nc r="W3707">
      <v>228312.54150000002</v>
    </nc>
  </rcc>
  <rcc rId="5178" sId="1" numFmtId="4">
    <oc r="X3707">
      <f>Аркуш1!R3707*V3707/12</f>
    </oc>
    <nc r="X3707">
      <v>19026.045125000001</v>
    </nc>
  </rcc>
  <rcc rId="5179" sId="1" numFmtId="4">
    <oc r="W3708">
      <f>Аркуш1!R3708*V3708</f>
    </oc>
    <nc r="W3708">
      <v>416211.47450000001</v>
    </nc>
  </rcc>
  <rcc rId="5180" sId="1" numFmtId="4">
    <oc r="X3708">
      <f>Аркуш1!R3708*V3708/12</f>
    </oc>
    <nc r="X3708">
      <v>34684.289541666665</v>
    </nc>
  </rcc>
  <rcc rId="5181" sId="1" numFmtId="4">
    <oc r="W3709">
      <f>Аркуш1!R3709*V3709</f>
    </oc>
    <nc r="W3709">
      <v>119843.6885</v>
    </nc>
  </rcc>
  <rcc rId="5182" sId="1" numFmtId="4">
    <oc r="X3709">
      <f>Аркуш1!R3709*V3709/12</f>
    </oc>
    <nc r="X3709">
      <v>9986.9740416666664</v>
    </nc>
  </rcc>
  <rcc rId="5183" sId="1" numFmtId="4">
    <oc r="W3710">
      <f>Аркуш1!R3710*V3710</f>
    </oc>
    <nc r="W3710">
      <v>11268.5105</v>
    </nc>
  </rcc>
  <rcc rId="5184" sId="1" numFmtId="4">
    <oc r="X3710">
      <f>Аркуш1!R3710*V3710/12</f>
    </oc>
    <nc r="X3710">
      <v>939.04254166666669</v>
    </nc>
  </rcc>
  <rcc rId="5185" sId="1" numFmtId="4">
    <oc r="W3711">
      <f>Аркуш1!R3711*V3711</f>
    </oc>
    <nc r="W3711">
      <v>7839.2660000000005</v>
    </nc>
  </rcc>
  <rcc rId="5186" sId="1" numFmtId="4">
    <oc r="X3711">
      <f>Аркуш1!R3711*V3711/12</f>
    </oc>
    <nc r="X3711">
      <v>653.27216666666675</v>
    </nc>
  </rcc>
  <rcc rId="5187" sId="1" numFmtId="4">
    <oc r="W3712">
      <f>Аркуш1!R3712*V3712</f>
    </oc>
    <nc r="W3712">
      <v>769952.27450000006</v>
    </nc>
  </rcc>
  <rcc rId="5188" sId="1" numFmtId="4">
    <oc r="X3712">
      <f>Аркуш1!R3712*V3712/12</f>
    </oc>
    <nc r="X3712">
      <v>64162.689541666674</v>
    </nc>
  </rcc>
  <rcc rId="5189" sId="1" numFmtId="4">
    <oc r="W3713">
      <f>Аркуш1!R3713*V3713</f>
    </oc>
    <nc r="W3713">
      <v>748722.95750000002</v>
    </nc>
  </rcc>
  <rcc rId="5190" sId="1" numFmtId="4">
    <oc r="X3713">
      <f>Аркуш1!R3713*V3713/12</f>
    </oc>
    <nc r="X3713">
      <v>62393.579791666671</v>
    </nc>
  </rcc>
  <rcc rId="5191" sId="1" numFmtId="4">
    <oc r="W3714">
      <f>Аркуш1!R3714*V3714</f>
    </oc>
    <nc r="W3714">
      <v>105131.0285</v>
    </nc>
  </rcc>
  <rcc rId="5192" sId="1" numFmtId="4">
    <oc r="X3714">
      <f>Аркуш1!R3714*V3714/12</f>
    </oc>
    <nc r="X3714">
      <v>8760.9190416666661</v>
    </nc>
  </rcc>
  <rcc rId="5193" sId="1" numFmtId="4">
    <oc r="W3715">
      <f>Аркуш1!R3715*V3715</f>
    </oc>
    <nc r="W3715">
      <v>714340.08900000004</v>
    </nc>
  </rcc>
  <rcc rId="5194" sId="1" numFmtId="4">
    <oc r="X3715">
      <f>Аркуш1!R3715*V3715/12</f>
    </oc>
    <nc r="X3715">
      <v>59528.340750000003</v>
    </nc>
  </rcc>
  <rcc rId="5195" sId="1" numFmtId="4">
    <oc r="W3716">
      <f>Аркуш1!R3716*V3716</f>
    </oc>
    <nc r="W3716">
      <v>74580.845000000001</v>
    </nc>
  </rcc>
  <rcc rId="5196" sId="1" numFmtId="4">
    <oc r="X3716">
      <f>Аркуш1!R3716*V3716/12</f>
    </oc>
    <nc r="X3716">
      <v>6215.0704166666665</v>
    </nc>
  </rcc>
  <rcc rId="5197" sId="1" numFmtId="4">
    <oc r="W3717">
      <f>Аркуш1!R3717*V3717</f>
    </oc>
    <nc r="W3717">
      <v>206255.4755</v>
    </nc>
  </rcc>
  <rcc rId="5198" sId="1" numFmtId="4">
    <oc r="X3717">
      <f>Аркуш1!R3717*V3717/12</f>
    </oc>
    <nc r="X3717">
      <v>17187.956291666665</v>
    </nc>
  </rcc>
  <rcc rId="5199" sId="1" numFmtId="4">
    <oc r="W3718">
      <f>Аркуш1!R3718*V3718</f>
    </oc>
    <nc r="W3718">
      <v>464624.83049999998</v>
    </nc>
  </rcc>
  <rcc rId="5200" sId="1" numFmtId="4">
    <oc r="X3718">
      <f>Аркуш1!R3718*V3718/12</f>
    </oc>
    <nc r="X3718">
      <v>38718.735874999998</v>
    </nc>
  </rcc>
  <rcc rId="5201" sId="1" numFmtId="4">
    <oc r="W3719">
      <f>Аркуш1!R3719*V3719</f>
    </oc>
    <nc r="W3719">
      <v>11027.042500000001</v>
    </nc>
  </rcc>
  <rcc rId="5202" sId="1" numFmtId="4">
    <oc r="X3719">
      <f>Аркуш1!R3719*V3719/12</f>
    </oc>
    <nc r="X3719">
      <v>918.92020833333345</v>
    </nc>
  </rcc>
  <rcc rId="5203" sId="1" numFmtId="4">
    <oc r="W3720">
      <f>Аркуш1!R3720*V3720</f>
    </oc>
    <nc r="W3720">
      <v>517722.96600000001</v>
    </nc>
  </rcc>
  <rcc rId="5204" sId="1" numFmtId="4">
    <oc r="X3720">
      <f>Аркуш1!R3720*V3720/12</f>
    </oc>
    <nc r="X3720">
      <v>43143.580500000004</v>
    </nc>
  </rcc>
  <rcc rId="5205" sId="1" numFmtId="4">
    <oc r="W3721">
      <f>Аркуш1!R3721*V3721</f>
    </oc>
    <nc r="W3721">
      <v>9122.1275000000005</v>
    </nc>
  </rcc>
  <rcc rId="5206" sId="1" numFmtId="4">
    <oc r="X3721">
      <f>Аркуш1!R3721*V3721/12</f>
    </oc>
    <nc r="X3721">
      <v>760.17729166666675</v>
    </nc>
  </rcc>
  <rcc rId="5207" sId="1" numFmtId="4">
    <oc r="W3722">
      <f>Аркуш1!R3722*V3722</f>
    </oc>
    <nc r="W3722">
      <v>773805.82700000005</v>
    </nc>
  </rcc>
  <rcc rId="5208" sId="1" numFmtId="4">
    <oc r="X3722">
      <f>Аркуш1!R3722*V3722/12</f>
    </oc>
    <nc r="X3722">
      <v>64483.818916666671</v>
    </nc>
  </rcc>
  <rcc rId="5209" sId="1" numFmtId="4">
    <oc r="W3723">
      <f>Аркуш1!R3723*V3723</f>
    </oc>
    <nc r="W3723">
      <v>10195.319000000001</v>
    </nc>
  </rcc>
  <rcc rId="5210" sId="1" numFmtId="4">
    <oc r="X3723">
      <f>Аркуш1!R3723*V3723/12</f>
    </oc>
    <nc r="X3723">
      <v>849.60991666666678</v>
    </nc>
  </rcc>
  <rcc rId="5211" sId="1" numFmtId="4">
    <oc r="W3724">
      <f>Аркуш1!R3724*V3724</f>
    </oc>
    <nc r="W3724">
      <v>1261634.9453999999</v>
    </nc>
  </rcc>
  <rcc rId="5212" sId="1" numFmtId="4">
    <oc r="X3724">
      <f>Аркуш1!R3724*V3724/12</f>
    </oc>
    <nc r="X3724">
      <v>105136.24544999999</v>
    </nc>
  </rcc>
  <rcc rId="5213" sId="1" numFmtId="4">
    <oc r="W3725">
      <f>Аркуш1!R3725*V3725</f>
    </oc>
    <nc r="W3725">
      <v>10195.319000000001</v>
    </nc>
  </rcc>
  <rcc rId="5214" sId="1" numFmtId="4">
    <oc r="X3725">
      <f>Аркуш1!R3725*V3725/12</f>
    </oc>
    <nc r="X3725">
      <v>849.60991666666678</v>
    </nc>
  </rcc>
  <rcc rId="5215" sId="1" numFmtId="4">
    <oc r="W3726">
      <f>Аркуш1!R3726*V3726</f>
    </oc>
    <nc r="W3726">
      <v>85244.194499999998</v>
    </nc>
  </rcc>
  <rcc rId="5216" sId="1" numFmtId="4">
    <oc r="X3726">
      <f>Аркуш1!R3726*V3726/12</f>
    </oc>
    <nc r="X3726">
      <v>7103.6828749999995</v>
    </nc>
  </rcc>
  <rcc rId="5217" sId="1" numFmtId="4">
    <oc r="W3727">
      <f>Аркуш1!R3727*V3727</f>
    </oc>
    <nc r="W3727">
      <v>445468.36300000001</v>
    </nc>
  </rcc>
  <rcc rId="5218" sId="1" numFmtId="4">
    <oc r="X3727">
      <f>Аркуш1!R3727*V3727/12</f>
    </oc>
    <nc r="X3727">
      <v>37122.363583333332</v>
    </nc>
  </rcc>
  <rcc rId="5219" sId="1" numFmtId="4">
    <oc r="W3728">
      <f>Аркуш1!R3728*V3728</f>
    </oc>
    <nc r="W3728">
      <v>887211.36050000007</v>
    </nc>
  </rcc>
  <rcc rId="5220" sId="1" numFmtId="4">
    <oc r="X3728">
      <f>Аркуш1!R3728*V3728/12</f>
    </oc>
    <nc r="X3728">
      <v>73934.280041666672</v>
    </nc>
  </rcc>
  <rcc rId="5221" sId="1" numFmtId="4">
    <oc r="W3729">
      <f>Аркуш1!R3729*V3729</f>
    </oc>
    <nc r="W3729">
      <v>714228.79500000004</v>
    </nc>
  </rcc>
  <rcc rId="5222" sId="1" numFmtId="4">
    <oc r="X3729">
      <f>Аркуш1!R3729*V3729/12</f>
    </oc>
    <nc r="X3729">
      <v>59519.066250000003</v>
    </nc>
  </rcc>
  <rcc rId="5223" sId="1" numFmtId="4">
    <oc r="W3730">
      <f>Аркуш1!R3730*V3730</f>
    </oc>
    <nc r="W3730">
      <v>1214964.5315</v>
    </nc>
  </rcc>
  <rcc rId="5224" sId="1" numFmtId="4">
    <oc r="X3730">
      <f>Аркуш1!R3730*V3730/12</f>
    </oc>
    <nc r="X3730">
      <v>101247.04429166667</v>
    </nc>
  </rcc>
  <rcc rId="5225" sId="1" numFmtId="4">
    <oc r="W3731">
      <f>Аркуш1!R3731*V3731</f>
    </oc>
    <nc r="W3731">
      <v>570470.82350000006</v>
    </nc>
  </rcc>
  <rcc rId="5226" sId="1" numFmtId="4">
    <oc r="X3731">
      <f>Аркуш1!R3731*V3731/12</f>
    </oc>
    <nc r="X3731">
      <v>47539.235291666671</v>
    </nc>
  </rcc>
  <rcc rId="5227" sId="1" numFmtId="4">
    <oc r="W3732">
      <f>Аркуш1!R3732*V3732</f>
    </oc>
    <nc r="W3732">
      <v>74050.210999999996</v>
    </nc>
  </rcc>
  <rcc rId="5228" sId="1" numFmtId="4">
    <oc r="X3732">
      <f>Аркуш1!R3732*V3732/12</f>
    </oc>
    <nc r="X3732">
      <v>6170.8509166666663</v>
    </nc>
  </rcc>
  <rcc rId="5229" sId="1" numFmtId="4">
    <oc r="W3733">
      <f>Аркуш1!R3733*V3733</f>
    </oc>
    <nc r="W3733">
      <v>1219662.2279999999</v>
    </nc>
  </rcc>
  <rcc rId="5230" sId="1" numFmtId="4">
    <oc r="X3733">
      <f>Аркуш1!R3733*V3733/12</f>
    </oc>
    <nc r="X3733">
      <v>101638.51899999999</v>
    </nc>
  </rcc>
  <rcc rId="5231" sId="1" numFmtId="4">
    <oc r="W3734">
      <f>Аркуш1!R3734*V3734</f>
    </oc>
    <nc r="W3734">
      <v>9122.1275000000005</v>
    </nc>
  </rcc>
  <rcc rId="5232" sId="1" numFmtId="4">
    <oc r="X3734">
      <f>Аркуш1!R3734*V3734/12</f>
    </oc>
    <nc r="X3734">
      <v>760.17729166666675</v>
    </nc>
  </rcc>
  <rcc rId="5233" sId="1" numFmtId="4">
    <oc r="W3735">
      <f>Аркуш1!R3735*V3735</f>
    </oc>
    <nc r="W3735">
      <v>1589903.3475000001</v>
    </nc>
  </rcc>
  <rcc rId="5234" sId="1" numFmtId="4">
    <oc r="X3735">
      <f>Аркуш1!R3735*V3735/12</f>
    </oc>
    <nc r="X3735">
      <v>132491.94562500002</v>
    </nc>
  </rcc>
  <rcc rId="5235" sId="1" numFmtId="4">
    <oc r="W3736">
      <f>Аркуш1!R3736*V3736</f>
    </oc>
    <nc r="W3736">
      <v>10195.319000000001</v>
    </nc>
  </rcc>
  <rcc rId="5236" sId="1" numFmtId="4">
    <oc r="X3736">
      <f>Аркуш1!R3736*V3736/12</f>
    </oc>
    <nc r="X3736">
      <v>849.60991666666678</v>
    </nc>
  </rcc>
  <rcc rId="5237" sId="1" numFmtId="4">
    <oc r="W3737">
      <f>Аркуш1!R3737*V3737</f>
    </oc>
    <nc r="W3737">
      <v>9122.1275000000005</v>
    </nc>
  </rcc>
  <rcc rId="5238" sId="1" numFmtId="4">
    <oc r="X3737">
      <f>Аркуш1!R3737*V3737/12</f>
    </oc>
    <nc r="X3737">
      <v>760.17729166666675</v>
    </nc>
  </rcc>
  <rcc rId="5239" sId="1" numFmtId="4">
    <oc r="W3738">
      <f>Аркуш1!R3738*V3738</f>
    </oc>
    <nc r="W3738">
      <v>202249.391</v>
    </nc>
  </rcc>
  <rcc rId="5240" sId="1" numFmtId="4">
    <oc r="X3738">
      <f>Аркуш1!R3738*V3738/12</f>
    </oc>
    <nc r="X3738">
      <v>16854.115916666666</v>
    </nc>
  </rcc>
  <rcc rId="5241" sId="1" numFmtId="4">
    <oc r="W3739">
      <f>Аркуш1!R3739*V3739</f>
    </oc>
    <nc r="W3739">
      <v>297989.4975</v>
    </nc>
  </rcc>
  <rcc rId="5242" sId="1" numFmtId="4">
    <oc r="X3739">
      <f>Аркуш1!R3739*V3739/12</f>
    </oc>
    <nc r="X3739">
      <v>24832.458125000001</v>
    </nc>
  </rcc>
  <rcc rId="5243" sId="1" numFmtId="4">
    <oc r="W3740">
      <f>Аркуш1!R3740*V3740</f>
    </oc>
    <nc r="W3740">
      <v>305760.1985</v>
    </nc>
  </rcc>
  <rcc rId="5244" sId="1" numFmtId="4">
    <oc r="X3740">
      <f>Аркуш1!R3740*V3740/12</f>
    </oc>
    <nc r="X3740">
      <v>25480.016541666668</v>
    </nc>
  </rcc>
  <rcc rId="5245" sId="1" numFmtId="4">
    <oc r="W3741">
      <f>Аркуш1!R3741*V3741</f>
    </oc>
    <nc r="W3741">
      <v>315558.03900000005</v>
    </nc>
  </rcc>
  <rcc rId="5246" sId="1" numFmtId="4">
    <oc r="X3741">
      <f>Аркуш1!R3741*V3741/12</f>
    </oc>
    <nc r="X3741">
      <v>26296.503250000005</v>
    </nc>
  </rcc>
  <rcc rId="5247" sId="1" numFmtId="4">
    <oc r="W3742">
      <f>Аркуш1!R3742*V3742</f>
    </oc>
    <nc r="W3742">
      <v>306478.14350000001</v>
    </nc>
  </rcc>
  <rcc rId="5248" sId="1" numFmtId="4">
    <oc r="X3742">
      <f>Аркуш1!R3742*V3742/12</f>
    </oc>
    <nc r="X3742">
      <v>25539.845291666668</v>
    </nc>
  </rcc>
  <rcc rId="5249" sId="1" numFmtId="4">
    <oc r="W3743">
      <f>Аркуш1!R3743*V3743</f>
    </oc>
    <nc r="W3743">
      <v>355375.43</v>
    </nc>
  </rcc>
  <rcc rId="5250" sId="1" numFmtId="4">
    <oc r="X3743">
      <f>Аркуш1!R3743*V3743/12</f>
    </oc>
    <nc r="X3743">
      <v>29614.619166666667</v>
    </nc>
  </rcc>
  <rcc rId="5251" sId="1" numFmtId="4">
    <oc r="W3744">
      <f>Аркуш1!R3744*V3744</f>
    </oc>
    <nc r="W3744">
      <v>209323.01450000002</v>
    </nc>
  </rcc>
  <rcc rId="5252" sId="1" numFmtId="4">
    <oc r="X3744">
      <f>Аркуш1!R3744*V3744/12</f>
    </oc>
    <nc r="X3744">
      <v>17443.584541666667</v>
    </nc>
  </rcc>
  <rcc rId="5253" sId="1" numFmtId="4">
    <oc r="W3745">
      <f>Аркуш1!R3745*V3745</f>
    </oc>
    <nc r="W3745">
      <v>181228.25300000003</v>
    </nc>
  </rcc>
  <rcc rId="5254" sId="1" numFmtId="4">
    <oc r="X3745">
      <f>Аркуш1!R3745*V3745/12</f>
    </oc>
    <nc r="X3745">
      <v>15102.354416666669</v>
    </nc>
  </rcc>
  <rcc rId="5255" sId="1" numFmtId="4">
    <oc r="W3746">
      <f>Аркуш1!R3746*V3746</f>
    </oc>
    <nc r="W3746">
      <v>1590549.9400000002</v>
    </nc>
  </rcc>
  <rcc rId="5256" sId="1" numFmtId="4">
    <oc r="X3746">
      <f>Аркуш1!R3746*V3746/12</f>
    </oc>
    <nc r="X3746">
      <v>132545.82833333334</v>
    </nc>
  </rcc>
  <rcc rId="5257" sId="1" numFmtId="4">
    <oc r="W3747">
      <f>Аркуш1!R3747*V3747</f>
    </oc>
    <nc r="W3747">
      <v>0</v>
    </nc>
  </rcc>
  <rcc rId="5258" sId="1" numFmtId="4">
    <oc r="X3747">
      <f>Аркуш1!R3747*V3747/12</f>
    </oc>
    <nc r="X3747">
      <v>0</v>
    </nc>
  </rcc>
  <rcc rId="5259" sId="1" numFmtId="4">
    <oc r="W3748">
      <f>Аркуш1!R3748*V3748</f>
    </oc>
    <nc r="W3748">
      <v>0</v>
    </nc>
  </rcc>
  <rcc rId="5260" sId="1" numFmtId="4">
    <oc r="X3748">
      <f>Аркуш1!R3748*V3748/12</f>
    </oc>
    <nc r="X3748">
      <v>0</v>
    </nc>
  </rcc>
  <rcc rId="5261" sId="1" numFmtId="4">
    <oc r="W3749">
      <f>Аркуш1!R3749*V3749</f>
    </oc>
    <nc r="W3749">
      <v>0</v>
    </nc>
  </rcc>
  <rcc rId="5262" sId="1" numFmtId="4">
    <oc r="X3749">
      <f>Аркуш1!R3749*V3749/12</f>
    </oc>
    <nc r="X3749">
      <v>0</v>
    </nc>
  </rcc>
  <rcc rId="5263" sId="1" numFmtId="4">
    <oc r="W3750">
      <f>Аркуш1!R3750*V3750</f>
    </oc>
    <nc r="W3750">
      <v>0</v>
    </nc>
  </rcc>
  <rcc rId="5264" sId="1" numFmtId="4">
    <oc r="X3750">
      <f>Аркуш1!R3750*V3750/12</f>
    </oc>
    <nc r="X3750">
      <v>0</v>
    </nc>
  </rcc>
  <rcc rId="5265" sId="1" numFmtId="4">
    <oc r="W3751">
      <f>Аркуш1!R3751*V3751</f>
    </oc>
    <nc r="W3751">
      <v>0</v>
    </nc>
  </rcc>
  <rcc rId="5266" sId="1" numFmtId="4">
    <oc r="X3751">
      <f>Аркуш1!R3751*V3751/12</f>
    </oc>
    <nc r="X3751">
      <v>0</v>
    </nc>
  </rcc>
  <rcc rId="5267" sId="1" numFmtId="4">
    <oc r="W3752">
      <f>Аркуш1!R3752*V3752</f>
    </oc>
    <nc r="W3752">
      <v>29512.976999999999</v>
    </nc>
  </rcc>
  <rcc rId="5268" sId="1" numFmtId="4">
    <oc r="X3752">
      <f>Аркуш1!R3752*V3752/12</f>
    </oc>
    <nc r="X3752">
      <v>2459.4147499999999</v>
    </nc>
  </rcc>
  <rcc rId="5269" sId="1" numFmtId="4">
    <oc r="W3753">
      <f>Аркуш1!R3753*V3753</f>
    </oc>
    <nc r="W3753">
      <v>0</v>
    </nc>
  </rcc>
  <rcc rId="5270" sId="1" numFmtId="4">
    <oc r="X3753">
      <f>Аркуш1!R3753*V3753/12</f>
    </oc>
    <nc r="X3753">
      <v>0</v>
    </nc>
  </rcc>
  <rcc rId="5271" sId="1" numFmtId="4">
    <oc r="W3754">
      <f>Аркуш1!R3754*V3754</f>
    </oc>
    <nc r="W3754">
      <v>867442.80312000006</v>
    </nc>
  </rcc>
  <rcc rId="5272" sId="1" numFmtId="4">
    <oc r="X3754">
      <f>Аркуш1!R3754*V3754/12</f>
    </oc>
    <nc r="X3754">
      <v>72286.900260000009</v>
    </nc>
  </rcc>
  <rcc rId="5273" sId="1" numFmtId="4">
    <oc r="W3755">
      <f>Аркуш1!R3755*V3755</f>
    </oc>
    <nc r="W3755">
      <v>251556.84035999997</v>
    </nc>
  </rcc>
  <rcc rId="5274" sId="1" numFmtId="4">
    <oc r="X3755">
      <f>Аркуш1!R3755*V3755/12</f>
    </oc>
    <nc r="X3755">
      <v>20963.070029999999</v>
    </nc>
  </rcc>
  <rcc rId="5275" sId="1" numFmtId="4">
    <oc r="W3756">
      <f>Аркуш1!R3756*V3756</f>
    </oc>
    <nc r="W3756">
      <v>6798534.7895999998</v>
    </nc>
  </rcc>
  <rcc rId="5276" sId="1" numFmtId="4">
    <oc r="X3756">
      <f>Аркуш1!R3756*V3756/12</f>
    </oc>
    <nc r="X3756">
      <v>566544.56579999998</v>
    </nc>
  </rcc>
  <rcc rId="5277" sId="1" numFmtId="4">
    <oc r="W3757">
      <f>Аркуш1!R3757*V3757</f>
    </oc>
    <nc r="W3757">
      <v>6601368.6402000003</v>
    </nc>
  </rcc>
  <rcc rId="5278" sId="1" numFmtId="4">
    <oc r="X3757">
      <f>Аркуш1!R3757*V3757/12</f>
    </oc>
    <nc r="X3757">
      <v>550114.05335000006</v>
    </nc>
  </rcc>
  <rcc rId="5279" sId="1" numFmtId="4">
    <oc r="W3758">
      <f>Аркуш1!R3758*V3758</f>
    </oc>
    <nc r="W3758">
      <v>3586891.8023999999</v>
    </nc>
  </rcc>
  <rcc rId="5280" sId="1" numFmtId="4">
    <oc r="X3758">
      <f>Аркуш1!R3758*V3758/12</f>
    </oc>
    <nc r="X3758">
      <v>298907.65019999997</v>
    </nc>
  </rcc>
  <rcc rId="5281" sId="1" numFmtId="4">
    <oc r="W3759">
      <f>Аркуш1!R3759*V3759</f>
    </oc>
    <nc r="W3759">
      <v>877505.43650000007</v>
    </nc>
  </rcc>
  <rcc rId="5282" sId="1" numFmtId="4">
    <oc r="X3759">
      <f>Аркуш1!R3759*V3759/12</f>
    </oc>
    <nc r="X3759">
      <v>73125.453041666668</v>
    </nc>
  </rcc>
  <rcc rId="5283" sId="1" numFmtId="4">
    <oc r="W3760">
      <f>Аркуш1!R3760*V3760</f>
    </oc>
    <nc r="W3760">
      <v>34479.197604000001</v>
    </nc>
  </rcc>
  <rcc rId="5284" sId="1" numFmtId="4">
    <oc r="X3760">
      <f>Аркуш1!R3760*V3760/12</f>
    </oc>
    <nc r="X3760">
      <v>2873.2664669999999</v>
    </nc>
  </rcc>
  <rcc rId="5285" sId="1" numFmtId="4">
    <oc r="W3761">
      <f>Аркуш1!R3761*V3761</f>
    </oc>
    <nc r="W3761">
      <v>958542.78000000014</v>
    </nc>
  </rcc>
  <rcc rId="5286" sId="1" numFmtId="4">
    <oc r="X3761">
      <f>Аркуш1!R3761*V3761/12</f>
    </oc>
    <nc r="X3761">
      <v>79878.565000000017</v>
    </nc>
  </rcc>
  <rcc rId="5287" sId="1" numFmtId="4">
    <oc r="W3762">
      <f>Аркуш1!R3762*V3762</f>
    </oc>
    <nc r="W3762">
      <v>1407509.6124</v>
    </nc>
  </rcc>
  <rcc rId="5288" sId="1" numFmtId="4">
    <oc r="X3762">
      <f>Аркуш1!R3762*V3762/12</f>
    </oc>
    <nc r="X3762">
      <v>117292.46769999999</v>
    </nc>
  </rcc>
  <rcc rId="5289" sId="1" numFmtId="4">
    <oc r="W3763">
      <f>Аркуш1!R3763*V3763</f>
    </oc>
    <nc r="W3763">
      <v>0</v>
    </nc>
  </rcc>
  <rcc rId="5290" sId="1" numFmtId="4">
    <oc r="X3763">
      <f>Аркуш1!R3763*V3763/12</f>
    </oc>
    <nc r="X3763">
      <v>0</v>
    </nc>
  </rcc>
  <rcc rId="5291" sId="1" numFmtId="4">
    <oc r="W3764">
      <f>Аркуш1!R3764*V3764</f>
    </oc>
    <nc r="W3764">
      <v>85222.191720000003</v>
    </nc>
  </rcc>
  <rcc rId="5292" sId="1" numFmtId="4">
    <oc r="X3764">
      <f>Аркуш1!R3764*V3764/12</f>
    </oc>
    <nc r="X3764">
      <v>7101.8493100000005</v>
    </nc>
  </rcc>
  <rcc rId="5293" sId="1" numFmtId="4">
    <oc r="W3765">
      <f>Аркуш1!R3765*V3765</f>
    </oc>
    <nc r="W3765">
      <v>1015.8738</v>
    </nc>
  </rcc>
  <rcc rId="5294" sId="1" numFmtId="4">
    <oc r="X3765">
      <f>Аркуш1!R3765*V3765/12</f>
    </oc>
    <nc r="X3765">
      <v>84.656149999999997</v>
    </nc>
  </rcc>
  <rcc rId="5295" sId="1" numFmtId="4">
    <oc r="W3766">
      <f>Аркуш1!R3766*V3766</f>
    </oc>
    <nc r="W3766">
      <v>25207.882680000002</v>
    </nc>
  </rcc>
  <rcc rId="5296" sId="1" numFmtId="4">
    <oc r="X3766">
      <f>Аркуш1!R3766*V3766/12</f>
    </oc>
    <nc r="X3766">
      <v>2100.6568900000002</v>
    </nc>
  </rcc>
  <rcc rId="5297" sId="1" numFmtId="4">
    <oc r="W3769">
      <f>Аркуш1!R3769*V3769</f>
    </oc>
    <nc r="W3769">
      <v>58885.081919999997</v>
    </nc>
  </rcc>
  <rcc rId="5298" sId="1" numFmtId="4">
    <oc r="X3769">
      <f>W3769/12</f>
    </oc>
    <nc r="X3769">
      <v>4907.0901599999997</v>
    </nc>
  </rcc>
  <rcc rId="5299" sId="1" numFmtId="4">
    <oc r="W3770">
      <f>Аркуш1!R3770*V3770</f>
    </oc>
    <nc r="W3770">
      <v>0</v>
    </nc>
  </rcc>
  <rcc rId="5300" sId="1" numFmtId="4">
    <oc r="X3770">
      <f>W3770/12</f>
    </oc>
    <nc r="X3770">
      <v>0</v>
    </nc>
  </rcc>
  <rcc rId="5301" sId="1" numFmtId="4">
    <oc r="W3771">
      <f>Аркуш1!R3771*V3771</f>
    </oc>
    <nc r="W3771">
      <v>0</v>
    </nc>
  </rcc>
  <rcc rId="5302" sId="1" numFmtId="4">
    <oc r="X3771">
      <f>W3771/12</f>
    </oc>
    <nc r="X3771">
      <v>0</v>
    </nc>
  </rcc>
  <rcc rId="5303" sId="1" numFmtId="4">
    <oc r="W3772">
      <f>Аркуш1!R3772*V3772</f>
    </oc>
    <nc r="W3772">
      <v>54562.411800000002</v>
    </nc>
  </rcc>
  <rcc rId="5304" sId="1" numFmtId="4">
    <oc r="X3772">
      <f>W3772/12</f>
    </oc>
    <nc r="X3772">
      <v>4546.8676500000001</v>
    </nc>
  </rcc>
  <rcc rId="5305" sId="1" numFmtId="4">
    <oc r="W3773">
      <f>Аркуш1!R3773*V3773</f>
    </oc>
    <nc r="W3773">
      <v>1875587.2452</v>
    </nc>
  </rcc>
  <rcc rId="5306" sId="1" numFmtId="4">
    <oc r="X3773">
      <f>W3773/12</f>
    </oc>
    <nc r="X3773">
      <v>156298.93710000001</v>
    </nc>
  </rcc>
  <rcc rId="5307" sId="1" numFmtId="4">
    <oc r="W3774">
      <f>Аркуш1!R3774*V3774</f>
    </oc>
    <nc r="W3774">
      <v>393331.64339999994</v>
    </nc>
  </rcc>
  <rcc rId="5308" sId="1" numFmtId="4">
    <oc r="X3774">
      <f>W3774/12</f>
    </oc>
    <nc r="X3774">
      <v>32777.636949999993</v>
    </nc>
  </rcc>
  <rcc rId="5309" sId="1" numFmtId="4">
    <oc r="W3775">
      <f>Аркуш1!R3775*V3775</f>
    </oc>
    <nc r="W3775">
      <v>409103.64359999995</v>
    </nc>
  </rcc>
  <rcc rId="5310" sId="1" numFmtId="4">
    <oc r="X3775">
      <f>W3775/12</f>
    </oc>
    <nc r="X3775">
      <v>34091.970299999994</v>
    </nc>
  </rcc>
  <rcc rId="5311" sId="1" numFmtId="4">
    <oc r="W3776">
      <f>Аркуш1!R3776*V3776</f>
    </oc>
    <nc r="W3776">
      <v>33894.089399999997</v>
    </nc>
  </rcc>
  <rcc rId="5312" sId="1" numFmtId="4">
    <oc r="X3776">
      <f>W3776/12</f>
    </oc>
    <nc r="X3776">
      <v>2824.5074499999996</v>
    </nc>
  </rcc>
  <rcc rId="5313" sId="1" numFmtId="4">
    <oc r="W3777">
      <f>Аркуш1!R3777*V3777</f>
    </oc>
    <nc r="W3777">
      <v>83148.854399999997</v>
    </nc>
  </rcc>
  <rcc rId="5314" sId="1" numFmtId="4">
    <oc r="X3777">
      <f>W3777/12</f>
    </oc>
    <nc r="X3777">
      <v>6929.0711999999994</v>
    </nc>
  </rcc>
  <rcc rId="5315" sId="1" numFmtId="4">
    <oc r="W3778">
      <f>Аркуш1!R3778*V3778</f>
    </oc>
    <nc r="W3778">
      <v>380768.77439999999</v>
    </nc>
  </rcc>
  <rcc rId="5316" sId="1" numFmtId="4">
    <oc r="X3778">
      <f>W3778/12</f>
    </oc>
    <nc r="X3778">
      <v>31730.731199999998</v>
    </nc>
  </rcc>
  <rcc rId="5317" sId="1" numFmtId="4">
    <oc r="W3779">
      <f>Аркуш1!R3779*V3779</f>
    </oc>
    <nc r="W3779">
      <v>47353.6656</v>
    </nc>
  </rcc>
  <rcc rId="5318" sId="1" numFmtId="4">
    <oc r="X3779">
      <f>W3779/12</f>
    </oc>
    <nc r="X3779">
      <v>3946.1388000000002</v>
    </nc>
  </rcc>
  <rcc rId="5319" sId="1" numFmtId="4">
    <oc r="W3780">
      <f>Аркуш1!R3780*V3780</f>
    </oc>
    <nc r="W3780">
      <v>337082.80715999997</v>
    </nc>
  </rcc>
  <rcc rId="5320" sId="1" numFmtId="4">
    <oc r="X3780">
      <f>W3780/12</f>
    </oc>
    <nc r="X3780">
      <v>28090.233929999999</v>
    </nc>
  </rcc>
  <rcc rId="5321" sId="1" numFmtId="4">
    <oc r="W3781">
      <f>Аркуш1!R3781*V3781</f>
    </oc>
    <nc r="W3781">
      <v>90975.079200000007</v>
    </nc>
  </rcc>
  <rcc rId="5322" sId="1" numFmtId="4">
    <oc r="X3781">
      <f>W3781/12</f>
    </oc>
    <nc r="X3781">
      <v>7581.2566000000006</v>
    </nc>
  </rcc>
  <rcc rId="5323" sId="1" numFmtId="4">
    <oc r="W3782">
      <f>Аркуш1!R3782*V3782</f>
    </oc>
    <nc r="W3782">
      <v>4375583.7971999999</v>
    </nc>
  </rcc>
  <rcc rId="5324" sId="1" numFmtId="4">
    <oc r="X3782">
      <f>W3782/12</f>
    </oc>
    <nc r="X3782">
      <v>364631.98310000001</v>
    </nc>
  </rcc>
  <rcc rId="5325" sId="1" numFmtId="4">
    <oc r="W3783">
      <f>Аркуш1!R3783*V3783</f>
    </oc>
    <nc r="W3783">
      <v>540019.5183</v>
    </nc>
  </rcc>
  <rcc rId="5326" sId="1" numFmtId="4">
    <oc r="X3783">
      <f>W3783/12</f>
    </oc>
    <nc r="X3783">
      <v>45001.626525</v>
    </nc>
  </rcc>
  <rcc rId="5327" sId="1" numFmtId="4">
    <oc r="W3784">
      <f>Аркуш1!R3784*V3784</f>
    </oc>
    <nc r="W3784">
      <v>1346117.6429999999</v>
    </nc>
  </rcc>
  <rcc rId="5328" sId="1" numFmtId="4">
    <oc r="X3784">
      <f>W3784/12</f>
    </oc>
    <nc r="X3784">
      <v>112176.47025</v>
    </nc>
  </rcc>
  <rcc rId="5329" sId="1" numFmtId="4">
    <oc r="W3785">
      <f>Аркуш1!R3785*V3785</f>
    </oc>
    <nc r="W3785">
      <v>2741504.6070000003</v>
    </nc>
  </rcc>
  <rcc rId="5330" sId="1" numFmtId="4">
    <oc r="X3785">
      <f>W3785/12</f>
    </oc>
    <nc r="X3785">
      <v>228458.71725000002</v>
    </nc>
  </rcc>
  <rcc rId="5331" sId="1" numFmtId="4">
    <oc r="W3786">
      <f>Аркуш1!R3786*V3786</f>
    </oc>
    <nc r="W3786">
      <v>165171.05039999998</v>
    </nc>
  </rcc>
  <rcc rId="5332" sId="1" numFmtId="4">
    <oc r="X3786">
      <f>W3786/12</f>
    </oc>
    <nc r="X3786">
      <v>13764.254199999998</v>
    </nc>
  </rcc>
  <rcc rId="5333" sId="1" numFmtId="4">
    <oc r="W3787">
      <f>Аркуш1!R3787*V3787</f>
    </oc>
    <nc r="W3787">
      <v>97642.321200000006</v>
    </nc>
  </rcc>
  <rcc rId="5334" sId="1" numFmtId="4">
    <oc r="X3787">
      <f>W3787/12</f>
    </oc>
    <nc r="X3787">
      <v>8136.8601000000008</v>
    </nc>
  </rcc>
  <rcc rId="5335" sId="1" numFmtId="4">
    <oc r="W3788">
      <f>Аркуш1!R3788*V3788</f>
    </oc>
    <nc r="W3788">
      <v>266182.86599999998</v>
    </nc>
  </rcc>
  <rcc rId="5336" sId="1" numFmtId="4">
    <oc r="X3788">
      <f>W3788/12</f>
    </oc>
    <nc r="X3788">
      <v>22181.905499999997</v>
    </nc>
  </rcc>
  <rcc rId="5337" sId="1" numFmtId="4">
    <oc r="W3789">
      <f>Аркуш1!R3789*V3789</f>
    </oc>
    <nc r="W3789">
      <v>0</v>
    </nc>
  </rcc>
  <rcc rId="5338" sId="1" numFmtId="4">
    <oc r="X3789">
      <f>W3789/12</f>
    </oc>
    <nc r="X3789">
      <v>0</v>
    </nc>
  </rcc>
  <rcc rId="5339" sId="1" numFmtId="4">
    <oc r="W3790">
      <f>Аркуш1!R3790*V3790</f>
    </oc>
    <nc r="W3790">
      <v>0</v>
    </nc>
  </rcc>
  <rcc rId="5340" sId="1" numFmtId="4">
    <oc r="X3790">
      <f>W3790/12</f>
    </oc>
    <nc r="X3790">
      <v>0</v>
    </nc>
  </rcc>
  <rcc rId="5341" sId="1" numFmtId="4">
    <oc r="W3791">
      <f>Аркуш1!R3791*V3791</f>
    </oc>
    <nc r="W3791">
      <v>59762.595600000001</v>
    </nc>
  </rcc>
  <rcc rId="5342" sId="1" numFmtId="4">
    <oc r="X3791">
      <f>W3791/12</f>
    </oc>
    <nc r="X3791">
      <v>4980.2163</v>
    </nc>
  </rcc>
  <rcc rId="5343" sId="1" numFmtId="4">
    <oc r="W3792">
      <f>Аркуш1!R3792*V3792</f>
    </oc>
    <nc r="W3792">
      <v>792932.90039999993</v>
    </nc>
  </rcc>
  <rcc rId="5344" sId="1" numFmtId="4">
    <oc r="X3792">
      <f>W3792/12</f>
    </oc>
    <nc r="X3792">
      <v>66077.741699999999</v>
    </nc>
  </rcc>
  <rcc rId="5345" sId="1" numFmtId="4">
    <oc r="W3793">
      <f>Аркуш1!R3793*V3793</f>
    </oc>
    <nc r="W3793">
      <v>557734.00139999995</v>
    </nc>
  </rcc>
  <rcc rId="5346" sId="1" numFmtId="4">
    <oc r="X3793">
      <f>W3793/12</f>
    </oc>
    <nc r="X3793">
      <v>46477.833449999998</v>
    </nc>
  </rcc>
  <rcc rId="5347" sId="1" numFmtId="4">
    <oc r="W3794">
      <f>Аркуш1!R3794*V3794</f>
    </oc>
    <nc r="W3794">
      <v>666451.02960000001</v>
    </nc>
  </rcc>
  <rcc rId="5348" sId="1" numFmtId="4">
    <oc r="X3794">
      <f>W3794/12</f>
    </oc>
    <nc r="X3794">
      <v>55537.585800000001</v>
    </nc>
  </rcc>
  <rcc rId="5349" sId="1" numFmtId="4">
    <oc r="W3795">
      <f>Аркуш1!R3795*V3795</f>
    </oc>
    <nc r="W3795">
      <v>1109022.7308</v>
    </nc>
  </rcc>
  <rcc rId="5350" sId="1" numFmtId="4">
    <oc r="X3795">
      <f>W3795/12</f>
    </oc>
    <nc r="X3795">
      <v>92418.560899999997</v>
    </nc>
  </rcc>
  <rcc rId="5351" sId="1" numFmtId="4">
    <oc r="W3796">
      <f>Аркуш1!R3796*V3796</f>
    </oc>
    <nc r="W3796">
      <v>499183.77168000001</v>
    </nc>
  </rcc>
  <rcc rId="5352" sId="1" numFmtId="4">
    <oc r="X3796">
      <f>W3796/12</f>
    </oc>
    <nc r="X3796">
      <v>41598.647640000003</v>
    </nc>
  </rcc>
  <rcc rId="5353" sId="1" numFmtId="4">
    <oc r="W3797">
      <f>Аркуш1!R3797*V3797</f>
    </oc>
    <nc r="W3797">
      <v>3644158.9763999996</v>
    </nc>
  </rcc>
  <rcc rId="5354" sId="1" numFmtId="4">
    <oc r="X3797">
      <f>W3797/12</f>
    </oc>
    <nc r="X3797">
      <v>303679.91469999996</v>
    </nc>
  </rcc>
  <rcc rId="5355" sId="1" numFmtId="4">
    <oc r="W3798">
      <f>Аркуш1!R3798*V3798</f>
    </oc>
    <nc r="W3798">
      <v>70897.755480000007</v>
    </nc>
  </rcc>
  <rcc rId="5356" sId="1" numFmtId="4">
    <oc r="X3798">
      <f>W3798/12</f>
    </oc>
    <nc r="X3798">
      <v>5908.1462900000006</v>
    </nc>
  </rcc>
  <rcc rId="5357" sId="1" numFmtId="4">
    <oc r="W3799">
      <f>Аркуш1!R3799*V3799</f>
    </oc>
    <nc r="W3799">
      <v>943782.91199999989</v>
    </nc>
  </rcc>
  <rcc rId="5358" sId="1" numFmtId="4">
    <oc r="X3799">
      <f>W3799/12</f>
    </oc>
    <nc r="X3799">
      <v>78648.575999999986</v>
    </nc>
  </rcc>
  <rcc rId="5359" sId="1" numFmtId="4">
    <oc r="W3800">
      <f>Аркуш1!R3800*V3800</f>
    </oc>
    <nc r="W3800">
      <v>2144118.37824</v>
    </nc>
  </rcc>
  <rcc rId="5360" sId="1" numFmtId="4">
    <oc r="X3800">
      <f>W3800/12</f>
    </oc>
    <nc r="X3800">
      <v>178676.53151999999</v>
    </nc>
  </rcc>
  <rcc rId="5361" sId="1" numFmtId="4">
    <oc r="W3801">
      <f>Аркуш1!R3801*V3801</f>
    </oc>
    <nc r="W3801">
      <v>281106.67679999996</v>
    </nc>
  </rcc>
  <rcc rId="5362" sId="1" numFmtId="4">
    <oc r="X3801">
      <f>W3801/12</f>
    </oc>
    <nc r="X3801">
      <v>23425.556399999998</v>
    </nc>
  </rcc>
  <rcc rId="5363" sId="1" numFmtId="4">
    <oc r="W3802">
      <f>Аркуш1!R3802*V3802</f>
    </oc>
    <nc r="W3802">
      <v>3958.3274279999996</v>
    </nc>
  </rcc>
  <rcc rId="5364" sId="1" numFmtId="4">
    <oc r="X3802">
      <f>W3802/12</f>
    </oc>
    <nc r="X3802">
      <v>329.86061899999999</v>
    </nc>
  </rcc>
  <rcc rId="5365" sId="1" numFmtId="4">
    <oc r="W3803">
      <f>Аркуш1!R3803*V3803</f>
    </oc>
    <nc r="W3803">
      <v>3145906.4405999999</v>
    </nc>
  </rcc>
  <rcc rId="5366" sId="1" numFmtId="4">
    <oc r="X3803">
      <f>W3803/12</f>
    </oc>
    <nc r="X3803">
      <v>262158.87004999997</v>
    </nc>
  </rcc>
  <rcc rId="5367" sId="1" numFmtId="4">
    <oc r="W3804">
      <f>Аркуш1!R3804*V3804</f>
    </oc>
    <nc r="W3804">
      <v>0</v>
    </nc>
  </rcc>
  <rcc rId="5368" sId="1" numFmtId="4">
    <oc r="X3804">
      <f>W3804/12</f>
    </oc>
    <nc r="X3804">
      <v>0</v>
    </nc>
  </rcc>
  <rcc rId="5369" sId="1" numFmtId="4">
    <oc r="W3805">
      <f>Аркуш1!R3805*V3805</f>
    </oc>
    <nc r="W3805">
      <v>225455.52779999998</v>
    </nc>
  </rcc>
  <rcc rId="5370" sId="1" numFmtId="4">
    <oc r="X3805">
      <f>W3805/12</f>
    </oc>
    <nc r="X3805">
      <v>18787.960649999997</v>
    </nc>
  </rcc>
  <rcc rId="5371" sId="1" numFmtId="4">
    <oc r="W3806">
      <f>Аркуш1!R3806*V3806</f>
    </oc>
    <nc r="W3806">
      <v>0</v>
    </nc>
  </rcc>
  <rcc rId="5372" sId="1" numFmtId="4">
    <oc r="X3806">
      <f>W3806/12</f>
    </oc>
    <nc r="X3806">
      <v>0</v>
    </nc>
  </rcc>
  <rcc rId="5373" sId="1" numFmtId="4">
    <oc r="W3807">
      <f>Аркуш1!R3807*V3807</f>
    </oc>
    <nc r="W3807">
      <v>773289.13104000001</v>
    </nc>
  </rcc>
  <rcc rId="5374" sId="1" numFmtId="4">
    <oc r="X3807">
      <f>W3807/12</f>
    </oc>
    <nc r="X3807">
      <v>64440.760920000001</v>
    </nc>
  </rcc>
  <rcc rId="5375" sId="1" numFmtId="4">
    <oc r="W3808">
      <f>Аркуш1!R3808*V3808</f>
    </oc>
    <nc r="W3808">
      <v>175503.17159999997</v>
    </nc>
  </rcc>
  <rcc rId="5376" sId="1" numFmtId="4">
    <oc r="X3808">
      <f>W3808/12</f>
    </oc>
    <nc r="X3808">
      <v>14625.264299999997</v>
    </nc>
  </rcc>
  <rcc rId="5377" sId="1" numFmtId="4">
    <oc r="W3809">
      <f>Аркуш1!R3809*V3809</f>
    </oc>
    <nc r="W3809">
      <v>1172617.0818</v>
    </nc>
  </rcc>
  <rcc rId="5378" sId="1" numFmtId="4">
    <oc r="X3809">
      <f>W3809/12</f>
    </oc>
    <nc r="X3809">
      <v>97718.090150000004</v>
    </nc>
  </rcc>
  <rcc rId="5379" sId="1" numFmtId="4">
    <oc r="W3810">
      <f>Аркуш1!R3810*V3810</f>
    </oc>
    <nc r="W3810">
      <v>575433.90899999999</v>
    </nc>
  </rcc>
  <rcc rId="5380" sId="1" numFmtId="4">
    <oc r="X3810">
      <f>W3810/12</f>
    </oc>
    <nc r="X3810">
      <v>47952.825749999996</v>
    </nc>
  </rcc>
  <rcc rId="5381" sId="1" numFmtId="4">
    <oc r="W3811">
      <f>Аркуш1!R3811*V3811</f>
    </oc>
    <nc r="W3811">
      <v>181393.58555999998</v>
    </nc>
  </rcc>
  <rcc rId="5382" sId="1" numFmtId="4">
    <oc r="X3811">
      <f>W3811/12</f>
    </oc>
    <nc r="X3811">
      <v>15116.132129999998</v>
    </nc>
  </rcc>
  <rcc rId="5383" sId="1" numFmtId="4">
    <oc r="W3812">
      <f>Аркуш1!R3812*V3812</f>
    </oc>
    <nc r="W3812">
      <v>899872.51535999996</v>
    </nc>
  </rcc>
  <rcc rId="5384" sId="1" numFmtId="4">
    <oc r="X3812">
      <f>W3812/12</f>
    </oc>
    <nc r="X3812">
      <v>74989.376279999997</v>
    </nc>
  </rcc>
  <rcc rId="5385" sId="1" numFmtId="4">
    <oc r="W3813">
      <f>Аркуш1!R3813*V3813</f>
    </oc>
    <nc r="W3813">
      <v>264543.7806</v>
    </nc>
  </rcc>
  <rcc rId="5386" sId="1" numFmtId="4">
    <oc r="X3813">
      <f>W3813/12</f>
    </oc>
    <nc r="X3813">
      <v>22045.315050000001</v>
    </nc>
  </rcc>
  <rcc rId="5387" sId="1" numFmtId="4">
    <oc r="W3814">
      <f>Аркуш1!R3814*V3814</f>
    </oc>
    <nc r="W3814">
      <v>1774363.7750000001</v>
    </nc>
  </rcc>
  <rcc rId="5388" sId="1" numFmtId="4">
    <oc r="X3814">
      <f>W3814/12</f>
    </oc>
    <nc r="X3814">
      <v>147863.64791666667</v>
    </nc>
  </rcc>
  <rcc rId="5389" sId="1" numFmtId="4">
    <oc r="W3815">
      <f>Аркуш1!R3815*V3815</f>
    </oc>
    <nc r="W3815">
      <v>1570551.277</v>
    </nc>
  </rcc>
  <rcc rId="5390" sId="1" numFmtId="4">
    <oc r="X3815">
      <f>W3815/12</f>
    </oc>
    <nc r="X3815">
      <v>130879.27308333333</v>
    </nc>
  </rcc>
  <rcc rId="5391" sId="1" numFmtId="4">
    <oc r="W3816">
      <f>Аркуш1!R3816*V3816</f>
    </oc>
    <nc r="W3816">
      <v>654689.70059999998</v>
    </nc>
  </rcc>
  <rcc rId="5392" sId="1" numFmtId="4">
    <oc r="X3816">
      <f>W3816/12</f>
    </oc>
    <nc r="X3816">
      <v>54557.475050000001</v>
    </nc>
  </rcc>
  <rcc rId="5393" sId="1" numFmtId="4">
    <oc r="W3817">
      <f>Аркуш1!R3817*V3817</f>
    </oc>
    <nc r="W3817">
      <v>47876.659559999993</v>
    </nc>
  </rcc>
  <rcc rId="5394" sId="1" numFmtId="4">
    <oc r="X3817">
      <f>W3817/12</f>
    </oc>
    <nc r="X3817">
      <v>3989.7216299999995</v>
    </nc>
  </rcc>
  <rcc rId="5395" sId="1" numFmtId="4">
    <oc r="W3818">
      <f>Аркуш1!R3818*V3818</f>
    </oc>
    <nc r="W3818">
      <v>161246.08403999999</v>
    </nc>
  </rcc>
  <rcc rId="5396" sId="1" numFmtId="4">
    <oc r="X3818">
      <f>W3818/12</f>
    </oc>
    <nc r="X3818">
      <v>13437.173669999998</v>
    </nc>
  </rcc>
  <rcc rId="5397" sId="1" numFmtId="4">
    <oc r="W3819">
      <f>Аркуш1!R3819*V3819</f>
    </oc>
    <nc r="W3819">
      <v>1381660.5297599998</v>
    </nc>
  </rcc>
  <rcc rId="5398" sId="1" numFmtId="4">
    <oc r="X3819">
      <f>W3819/12</f>
    </oc>
    <nc r="X3819">
      <v>115138.37747999998</v>
    </nc>
  </rcc>
  <rcc rId="5399" sId="1" numFmtId="4">
    <oc r="W3820">
      <f>Аркуш1!R3820*V3820</f>
    </oc>
    <nc r="W3820">
      <v>0</v>
    </nc>
  </rcc>
  <rcc rId="5400" sId="1" numFmtId="4">
    <oc r="X3820">
      <f>W3820/12</f>
    </oc>
    <nc r="X3820">
      <v>0</v>
    </nc>
  </rcc>
  <rcc rId="5401" sId="1" numFmtId="4">
    <oc r="W3821">
      <f>Аркуш1!R3821*V3821</f>
    </oc>
    <nc r="W3821">
      <v>0</v>
    </nc>
  </rcc>
  <rcc rId="5402" sId="1" numFmtId="4">
    <oc r="X3821">
      <f>W3821/12</f>
    </oc>
    <nc r="X3821">
      <v>0</v>
    </nc>
  </rcc>
  <rcc rId="5403" sId="1" numFmtId="4">
    <oc r="W3822">
      <f>Аркуш1!R3822*V3822</f>
    </oc>
    <nc r="W3822">
      <v>131508.633</v>
    </nc>
  </rcc>
  <rcc rId="5404" sId="1" numFmtId="4">
    <oc r="X3822">
      <f>W3822/12</f>
    </oc>
    <nc r="X3822">
      <v>10959.052750000001</v>
    </nc>
  </rcc>
  <rcc rId="5405" sId="1" numFmtId="4">
    <nc r="Z3690">
      <v>0</v>
    </nc>
  </rcc>
  <rcc rId="5406" sId="1" numFmtId="4">
    <nc r="AA3690">
      <v>0</v>
    </nc>
  </rcc>
  <rcc rId="5407" sId="1">
    <nc r="Z3691">
      <v>0</v>
    </nc>
  </rcc>
  <rcc rId="5408" sId="1">
    <nc r="AA3691">
      <v>0</v>
    </nc>
  </rcc>
  <rcc rId="5409" sId="1">
    <nc r="Z3692">
      <v>0</v>
    </nc>
  </rcc>
  <rcc rId="5410" sId="1">
    <nc r="AA3692">
      <v>0</v>
    </nc>
  </rcc>
  <rcc rId="5411" sId="1">
    <nc r="Y3693">
      <v>0.04</v>
    </nc>
  </rcc>
  <rcc rId="5412" sId="1">
    <nc r="Z3693">
      <v>353776.60920000001</v>
    </nc>
  </rcc>
  <rcc rId="5413" sId="1">
    <nc r="AA3693">
      <v>29481.384099999999</v>
    </nc>
  </rcc>
  <rcc rId="5414" sId="1">
    <nc r="Z3694">
      <v>0</v>
    </nc>
  </rcc>
  <rcc rId="5415" sId="1">
    <nc r="AA3694">
      <v>0</v>
    </nc>
  </rcc>
  <rcc rId="5416" sId="1">
    <nc r="Z3695">
      <v>0</v>
    </nc>
  </rcc>
  <rcc rId="5417" sId="1">
    <nc r="AA3695">
      <v>0</v>
    </nc>
  </rcc>
  <rcc rId="5418" sId="1">
    <nc r="Z3696">
      <v>0</v>
    </nc>
  </rcc>
  <rcc rId="5419" sId="1">
    <nc r="AA3696">
      <v>0</v>
    </nc>
  </rcc>
  <rcc rId="5420" sId="1">
    <nc r="Z3697">
      <v>0</v>
    </nc>
  </rcc>
  <rcc rId="5421" sId="1">
    <nc r="AA3697">
      <v>0</v>
    </nc>
  </rcc>
  <rcc rId="5422" sId="1">
    <nc r="Z3698">
      <v>0</v>
    </nc>
  </rcc>
  <rcc rId="5423" sId="1">
    <nc r="AA3698">
      <v>0</v>
    </nc>
  </rcc>
  <rcc rId="5424" sId="1">
    <nc r="Z3699">
      <v>0</v>
    </nc>
  </rcc>
  <rcc rId="5425" sId="1">
    <nc r="AA3699">
      <v>0</v>
    </nc>
  </rcc>
  <rcc rId="5426" sId="1">
    <nc r="Z3700">
      <v>0</v>
    </nc>
  </rcc>
  <rcc rId="5427" sId="1">
    <nc r="AA3700">
      <v>0</v>
    </nc>
  </rcc>
  <rcc rId="5428" sId="1">
    <nc r="Y3701">
      <v>0.06</v>
    </nc>
  </rcc>
  <rcc rId="5429" sId="1">
    <nc r="Z3701">
      <v>385575.03779999999</v>
    </nc>
  </rcc>
  <rcc rId="5430" sId="1">
    <nc r="AA3701">
      <v>32131.25315</v>
    </nc>
  </rcc>
  <rcc rId="5431" sId="1">
    <nc r="Y3702">
      <v>0.06</v>
    </nc>
  </rcc>
  <rcc rId="5432" sId="1">
    <nc r="Z3702">
      <v>12620.7318</v>
    </nc>
  </rcc>
  <rcc rId="5433" sId="1">
    <nc r="AA3702">
      <v>1051.72765</v>
    </nc>
  </rcc>
  <rcc rId="5434" sId="1">
    <nc r="Y3703">
      <v>0.06</v>
    </nc>
  </rcc>
  <rcc rId="5435" sId="1">
    <nc r="Z3703">
      <v>4849.6332000000002</v>
    </nc>
  </rcc>
  <rcc rId="5436" sId="1">
    <nc r="AA3703">
      <v>404.1361</v>
    </nc>
  </rcc>
  <rcc rId="5437" sId="1">
    <nc r="Y3704">
      <v>0.06</v>
    </nc>
  </rcc>
  <rcc rId="5438" sId="1">
    <nc r="Z3704">
      <v>343096.92719999998</v>
    </nc>
  </rcc>
  <rcc rId="5439" sId="1">
    <nc r="AA3704">
      <v>28591.410599999999</v>
    </nc>
  </rcc>
  <rcc rId="5440" sId="1">
    <nc r="Y3705">
      <v>0.06</v>
    </nc>
  </rcc>
  <rcc rId="5441" sId="1">
    <nc r="Z3705">
      <v>424091.87939999998</v>
    </nc>
  </rcc>
  <rcc rId="5442" sId="1">
    <nc r="AA3705">
      <v>35340.989949999996</v>
    </nc>
  </rcc>
  <rcc rId="5443" sId="1">
    <nc r="Y3706">
      <v>0.06</v>
    </nc>
  </rcc>
  <rcc rId="5444" sId="1">
    <nc r="Z3706">
      <v>1045592.5595999999</v>
    </nc>
  </rcc>
  <rcc rId="5445" sId="1">
    <nc r="AA3706">
      <v>87132.713299999989</v>
    </nc>
  </rcc>
  <rcc rId="5446" sId="1">
    <nc r="Y3707">
      <v>0.06</v>
    </nc>
  </rcc>
  <rcc rId="5447" sId="1">
    <nc r="Z3707">
      <v>273975.04979999998</v>
    </nc>
  </rcc>
  <rcc rId="5448" sId="1">
    <nc r="AA3707">
      <v>22831.254149999997</v>
    </nc>
  </rcc>
  <rcc rId="5449" sId="1">
    <nc r="Y3708">
      <v>0.06</v>
    </nc>
  </rcc>
  <rcc rId="5450" sId="1">
    <nc r="Z3708">
      <v>499453.76939999999</v>
    </nc>
  </rcc>
  <rcc rId="5451" sId="1">
    <nc r="AA3708">
      <v>41621.147449999997</v>
    </nc>
  </rcc>
  <rcc rId="5452" sId="1">
    <nc r="Y3709">
      <v>0.06</v>
    </nc>
  </rcc>
  <rcc rId="5453" sId="1">
    <nc r="Z3709">
      <v>143812.42619999999</v>
    </nc>
  </rcc>
  <rcc rId="5454" sId="1">
    <nc r="AA3709">
      <v>11984.368849999999</v>
    </nc>
  </rcc>
  <rcc rId="5455" sId="1">
    <nc r="Y3710">
      <v>0.06</v>
    </nc>
  </rcc>
  <rcc rId="5456" sId="1">
    <nc r="Z3710">
      <v>13522.212599999999</v>
    </nc>
  </rcc>
  <rcc rId="5457" sId="1">
    <nc r="AA3710">
      <v>1126.85105</v>
    </nc>
  </rcc>
  <rcc rId="5458" sId="1">
    <nc r="Y3711">
      <v>0.06</v>
    </nc>
  </rcc>
  <rcc rId="5459" sId="1">
    <nc r="Z3711">
      <v>9407.1191999999992</v>
    </nc>
  </rcc>
  <rcc rId="5460" sId="1">
    <nc r="AA3711">
      <v>783.92659999999989</v>
    </nc>
  </rcc>
  <rcc rId="5461" sId="1">
    <nc r="Y3712">
      <v>0.06</v>
    </nc>
  </rcc>
  <rcc rId="5462" sId="1">
    <nc r="Z3712">
      <v>923942.72939999995</v>
    </nc>
  </rcc>
  <rcc rId="5463" sId="1">
    <nc r="AA3712">
      <v>76995.227449999991</v>
    </nc>
  </rcc>
  <rcc rId="5464" sId="1">
    <nc r="Y3713">
      <v>0.06</v>
    </nc>
  </rcc>
  <rcc rId="5465" sId="1">
    <nc r="Z3713">
      <v>898467.549</v>
    </nc>
  </rcc>
  <rcc rId="5466" sId="1">
    <nc r="AA3713">
      <v>74872.295750000005</v>
    </nc>
  </rcc>
  <rcc rId="5467" sId="1">
    <nc r="Y3714">
      <v>0.06</v>
    </nc>
  </rcc>
  <rcc rId="5468" sId="1">
    <nc r="Z3714">
      <v>126157.23419999999</v>
    </nc>
  </rcc>
  <rcc rId="5469" sId="1">
    <nc r="AA3714">
      <v>10513.102849999999</v>
    </nc>
  </rcc>
  <rcc rId="5470" sId="1">
    <nc r="Y3715">
      <v>0.06</v>
    </nc>
  </rcc>
  <rcc rId="5471" sId="1">
    <nc r="Z3715">
      <v>857208.10679999995</v>
    </nc>
  </rcc>
  <rcc rId="5472" sId="1">
    <nc r="AA3715">
      <v>71434.008900000001</v>
    </nc>
  </rcc>
  <rcc rId="5473" sId="1">
    <nc r="Y3716">
      <v>0.06</v>
    </nc>
  </rcc>
  <rcc rId="5474" sId="1">
    <nc r="Z3716">
      <v>89497.013999999996</v>
    </nc>
  </rcc>
  <rcc rId="5475" sId="1">
    <nc r="AA3716">
      <v>7458.0844999999999</v>
    </nc>
  </rcc>
  <rcc rId="5476" sId="1">
    <nc r="Y3717">
      <v>0.06</v>
    </nc>
  </rcc>
  <rcc rId="5477" sId="1">
    <nc r="Z3717">
      <v>247506.57059999998</v>
    </nc>
  </rcc>
  <rcc rId="5478" sId="1">
    <nc r="AA3717">
      <v>20625.547549999999</v>
    </nc>
  </rcc>
  <rcc rId="5479" sId="1">
    <nc r="Y3718">
      <v>0.06</v>
    </nc>
  </rcc>
  <rcc rId="5480" sId="1">
    <nc r="Z3718">
      <v>557549.7966</v>
    </nc>
  </rcc>
  <rcc rId="5481" sId="1">
    <nc r="AA3718">
      <v>46462.483050000003</v>
    </nc>
  </rcc>
  <rcc rId="5482" sId="1">
    <nc r="Y3719">
      <v>0.06</v>
    </nc>
  </rcc>
  <rcc rId="5483" sId="1">
    <nc r="Z3719">
      <v>13232.450999999999</v>
    </nc>
  </rcc>
  <rcc rId="5484" sId="1">
    <nc r="AA3719">
      <v>1102.70425</v>
    </nc>
  </rcc>
  <rcc rId="5485" sId="1">
    <nc r="Y3720">
      <v>0.06</v>
    </nc>
  </rcc>
  <rcc rId="5486" sId="1">
    <nc r="Z3720">
      <v>621267.55920000002</v>
    </nc>
  </rcc>
  <rcc rId="5487" sId="1">
    <nc r="AA3720">
      <v>51772.296600000001</v>
    </nc>
  </rcc>
  <rcc rId="5488" sId="1">
    <nc r="Y3721">
      <v>0.06</v>
    </nc>
  </rcc>
  <rcc rId="5489" sId="1">
    <nc r="Z3721">
      <v>10946.552999999998</v>
    </nc>
  </rcc>
  <rcc rId="5490" sId="1">
    <nc r="AA3721">
      <v>912.2127499999998</v>
    </nc>
  </rcc>
  <rcc rId="5491" sId="1">
    <nc r="Y3722">
      <v>0.06</v>
    </nc>
  </rcc>
  <rcc rId="5492" sId="1">
    <nc r="Z3722">
      <v>928566.99239999987</v>
    </nc>
  </rcc>
  <rcc rId="5493" sId="1">
    <nc r="AA3722">
      <v>77380.582699999984</v>
    </nc>
  </rcc>
  <rcc rId="5494" sId="1">
    <nc r="Y3723">
      <v>0.06</v>
    </nc>
  </rcc>
  <rcc rId="5495" sId="1">
    <nc r="Z3723">
      <v>12234.382799999999</v>
    </nc>
  </rcc>
  <rcc rId="5496" sId="1">
    <nc r="AA3723">
      <v>1019.5319</v>
    </nc>
  </rcc>
  <rcc rId="5497" sId="1">
    <nc r="Y3724">
      <v>0.06</v>
    </nc>
  </rcc>
  <rcc rId="5498" sId="1">
    <nc r="Z3724">
      <v>1261634.9453999999</v>
    </nc>
  </rcc>
  <rcc rId="5499" sId="1">
    <nc r="AA3724">
      <v>105136.24544999999</v>
    </nc>
  </rcc>
  <rcc rId="5500" sId="1">
    <nc r="Y3725">
      <v>0.06</v>
    </nc>
  </rcc>
  <rcc rId="5501" sId="1">
    <nc r="Z3725">
      <v>12234.382799999999</v>
    </nc>
  </rcc>
  <rcc rId="5502" sId="1">
    <nc r="AA3725">
      <v>1019.5319</v>
    </nc>
  </rcc>
  <rcc rId="5503" sId="1">
    <nc r="Y3726">
      <v>0.06</v>
    </nc>
  </rcc>
  <rcc rId="5504" sId="1">
    <nc r="Z3726">
      <v>102293.03339999999</v>
    </nc>
  </rcc>
  <rcc rId="5505" sId="1">
    <nc r="AA3726">
      <v>8524.4194499999994</v>
    </nc>
  </rcc>
  <rcc rId="5506" sId="1">
    <nc r="Y3727">
      <v>0.06</v>
    </nc>
  </rcc>
  <rcc rId="5507" sId="1">
    <nc r="Z3727">
      <v>534562.03559999994</v>
    </nc>
  </rcc>
  <rcc rId="5508" sId="1">
    <nc r="AA3727">
      <v>44546.836299999995</v>
    </nc>
  </rcc>
  <rcc rId="5509" sId="1">
    <nc r="Y3728">
      <v>0.06</v>
    </nc>
  </rcc>
  <rcc rId="5510" sId="1">
    <nc r="Z3728">
      <v>1064653.6326000001</v>
    </nc>
  </rcc>
  <rcc rId="5511" sId="1">
    <nc r="AA3728">
      <v>88721.136050000016</v>
    </nc>
  </rcc>
  <rcc rId="5512" sId="1">
    <nc r="Y3729">
      <v>0.06</v>
    </nc>
  </rcc>
  <rcc rId="5513" sId="1">
    <nc r="Z3729">
      <v>857074.554</v>
    </nc>
  </rcc>
  <rcc rId="5514" sId="1">
    <nc r="AA3729">
      <v>71422.879499999995</v>
    </nc>
  </rcc>
  <rcc rId="5515" sId="1">
    <nc r="Y3730">
      <v>0.06</v>
    </nc>
  </rcc>
  <rcc rId="5516" sId="1">
    <nc r="Z3730">
      <v>1457957.4378</v>
    </nc>
  </rcc>
  <rcc rId="5517" sId="1">
    <nc r="AA3730">
      <v>121496.45315</v>
    </nc>
  </rcc>
  <rcc rId="5518" sId="1">
    <nc r="Y3731">
      <v>0.06</v>
    </nc>
  </rcc>
  <rcc rId="5519" sId="1">
    <nc r="Z3731">
      <v>684564.98820000002</v>
    </nc>
  </rcc>
  <rcc rId="5520" sId="1">
    <nc r="AA3731">
      <v>57047.082350000004</v>
    </nc>
  </rcc>
  <rcc rId="5521" sId="1">
    <nc r="Y3732">
      <v>0.06</v>
    </nc>
  </rcc>
  <rcc rId="5522" sId="1">
    <nc r="Z3732">
      <v>88860.253199999992</v>
    </nc>
  </rcc>
  <rcc rId="5523" sId="1">
    <nc r="AA3732">
      <v>7405.021099999999</v>
    </nc>
  </rcc>
  <rcc rId="5524" sId="1">
    <nc r="Y3733">
      <v>0.06</v>
    </nc>
  </rcc>
  <rcc rId="5525" sId="1">
    <nc r="Z3733">
      <v>1463594.6735999999</v>
    </nc>
  </rcc>
  <rcc rId="5526" sId="1">
    <nc r="AA3733">
      <v>121966.22279999999</v>
    </nc>
  </rcc>
  <rcc rId="5527" sId="1">
    <nc r="Y3734">
      <v>0.06</v>
    </nc>
  </rcc>
  <rcc rId="5528" sId="1">
    <nc r="Z3734">
      <v>10946.552999999998</v>
    </nc>
  </rcc>
  <rcc rId="5529" sId="1">
    <nc r="AA3734">
      <v>912.2127499999998</v>
    </nc>
  </rcc>
  <rcc rId="5530" sId="1">
    <nc r="Y3735">
      <v>0.06</v>
    </nc>
  </rcc>
  <rcc rId="5531" sId="1">
    <nc r="Z3735">
      <v>1907884.017</v>
    </nc>
  </rcc>
  <rcc rId="5532" sId="1">
    <nc r="AA3735">
      <v>158990.33475000001</v>
    </nc>
  </rcc>
  <rcc rId="5533" sId="1">
    <nc r="Y3736">
      <v>0.06</v>
    </nc>
  </rcc>
  <rcc rId="5534" sId="1">
    <nc r="Z3736">
      <v>12234.382799999999</v>
    </nc>
  </rcc>
  <rcc rId="5535" sId="1">
    <nc r="AA3736">
      <v>1019.5319</v>
    </nc>
  </rcc>
  <rcc rId="5536" sId="1">
    <nc r="Y3737">
      <v>0.06</v>
    </nc>
  </rcc>
  <rcc rId="5537" sId="1">
    <nc r="Z3737">
      <v>10946.552999999998</v>
    </nc>
  </rcc>
  <rcc rId="5538" sId="1">
    <nc r="AA3737">
      <v>912.2127499999998</v>
    </nc>
  </rcc>
  <rcc rId="5539" sId="1">
    <nc r="Y3738">
      <v>0.06</v>
    </nc>
  </rcc>
  <rcc rId="5540" sId="1">
    <nc r="Z3738">
      <v>242699.26919999998</v>
    </nc>
  </rcc>
  <rcc rId="5541" sId="1">
    <nc r="AA3738">
      <v>20224.9391</v>
    </nc>
  </rcc>
  <rcc rId="5542" sId="1">
    <nc r="Y3739">
      <v>0.06</v>
    </nc>
  </rcc>
  <rcc rId="5543" sId="1">
    <nc r="Z3739">
      <v>357587.397</v>
    </nc>
  </rcc>
  <rcc rId="5544" sId="1">
    <nc r="AA3739">
      <v>29798.94975</v>
    </nc>
  </rcc>
  <rcc rId="5545" sId="1">
    <nc r="Y3740">
      <v>0.06</v>
    </nc>
  </rcc>
  <rcc rId="5546" sId="1">
    <nc r="Z3740">
      <v>366912.23819999996</v>
    </nc>
  </rcc>
  <rcc rId="5547" sId="1">
    <nc r="AA3740">
      <v>30576.019849999997</v>
    </nc>
  </rcc>
  <rcc rId="5548" sId="1">
    <nc r="Y3741">
      <v>0.06</v>
    </nc>
  </rcc>
  <rcc rId="5549" sId="1">
    <nc r="Z3741">
      <v>378669.64679999999</v>
    </nc>
  </rcc>
  <rcc rId="5550" sId="1">
    <nc r="AA3741">
      <v>31555.803899999999</v>
    </nc>
  </rcc>
  <rcc rId="5551" sId="1">
    <nc r="Y3742">
      <v>0.06</v>
    </nc>
  </rcc>
  <rcc rId="5552" sId="1">
    <nc r="Z3742">
      <v>367773.77220000001</v>
    </nc>
  </rcc>
  <rcc rId="5553" sId="1">
    <nc r="AA3742">
      <v>30647.814350000001</v>
    </nc>
  </rcc>
  <rcc rId="5554" sId="1">
    <nc r="Y3743">
      <v>0.06</v>
    </nc>
  </rcc>
  <rcc rId="5555" sId="1">
    <nc r="Z3743">
      <v>426450.51599999995</v>
    </nc>
  </rcc>
  <rcc rId="5556" sId="1">
    <nc r="AA3743">
      <v>35537.542999999998</v>
    </nc>
  </rcc>
  <rcc rId="5557" sId="1">
    <nc r="Y3744">
      <v>0.06</v>
    </nc>
  </rcc>
  <rcc rId="5558" sId="1">
    <nc r="Z3744">
      <v>251187.61739999999</v>
    </nc>
  </rcc>
  <rcc rId="5559" sId="1">
    <nc r="AA3744">
      <v>20932.301449999999</v>
    </nc>
  </rcc>
  <rcc rId="5560" sId="1">
    <nc r="Y3745">
      <v>0.06</v>
    </nc>
  </rcc>
  <rcc rId="5561" sId="1">
    <nc r="Z3745">
      <v>217473.90359999999</v>
    </nc>
  </rcc>
  <rcc rId="5562" sId="1">
    <nc r="AA3745">
      <v>18122.8253</v>
    </nc>
  </rcc>
  <rcc rId="5563" sId="1">
    <nc r="Z3746">
      <v>0</v>
    </nc>
  </rcc>
  <rcc rId="5564" sId="1">
    <nc r="AA3746">
      <v>0</v>
    </nc>
  </rcc>
  <rcc rId="5565" sId="1">
    <nc r="Z3747">
      <v>0</v>
    </nc>
  </rcc>
  <rcc rId="5566" sId="1">
    <nc r="AA3747">
      <v>0</v>
    </nc>
  </rcc>
  <rcc rId="5567" sId="1">
    <nc r="Z3748">
      <v>0</v>
    </nc>
  </rcc>
  <rcc rId="5568" sId="1">
    <nc r="AA3748">
      <v>0</v>
    </nc>
  </rcc>
  <rcc rId="5569" sId="1">
    <nc r="Z3749">
      <v>0</v>
    </nc>
  </rcc>
  <rcc rId="5570" sId="1">
    <nc r="AA3749">
      <v>0</v>
    </nc>
  </rcc>
  <rcc rId="5571" sId="1">
    <nc r="Z3750">
      <v>0</v>
    </nc>
  </rcc>
  <rcc rId="5572" sId="1">
    <nc r="AA3750">
      <v>0</v>
    </nc>
  </rcc>
  <rcc rId="5573" sId="1">
    <nc r="Z3751">
      <v>0</v>
    </nc>
  </rcc>
  <rcc rId="5574" sId="1">
    <nc r="AA3751">
      <v>0</v>
    </nc>
  </rcc>
  <rcc rId="5575" sId="1">
    <nc r="Z3752">
      <v>0</v>
    </nc>
  </rcc>
  <rcc rId="5576" sId="1">
    <nc r="AA3752">
      <v>0</v>
    </nc>
  </rcc>
  <rcc rId="5577" sId="1">
    <nc r="Z3753">
      <v>0</v>
    </nc>
  </rcc>
  <rcc rId="5578" sId="1">
    <nc r="AA3753">
      <v>0</v>
    </nc>
  </rcc>
  <rcc rId="5579" sId="1">
    <nc r="Z3754">
      <v>0</v>
    </nc>
  </rcc>
  <rcc rId="5580" sId="1">
    <nc r="AA3754">
      <v>0</v>
    </nc>
  </rcc>
  <rcc rId="5581" sId="1">
    <nc r="Z3755">
      <v>0</v>
    </nc>
  </rcc>
  <rcc rId="5582" sId="1">
    <nc r="AA3755">
      <v>0</v>
    </nc>
  </rcc>
  <rcc rId="5583" sId="1">
    <nc r="Z3756">
      <v>0</v>
    </nc>
  </rcc>
  <rcc rId="5584" sId="1">
    <nc r="AA3756">
      <v>0</v>
    </nc>
  </rcc>
  <rcc rId="5585" sId="1">
    <nc r="Z3757">
      <v>0</v>
    </nc>
  </rcc>
  <rcc rId="5586" sId="1">
    <nc r="AA3757">
      <v>0</v>
    </nc>
  </rcc>
  <rcc rId="5587" sId="1">
    <nc r="Z3758">
      <v>0</v>
    </nc>
  </rcc>
  <rcc rId="5588" sId="1">
    <nc r="AA3758">
      <v>0</v>
    </nc>
  </rcc>
  <rcc rId="5589" sId="1">
    <nc r="Y3759">
      <v>0.06</v>
    </nc>
  </rcc>
  <rcc rId="5590" sId="1">
    <nc r="Z3759">
      <v>1053006.5238000001</v>
    </nc>
  </rcc>
  <rcc rId="5591" sId="1">
    <nc r="AA3759">
      <v>87750.543650000007</v>
    </nc>
  </rcc>
  <rcc rId="5592" sId="1">
    <nc r="Z3760">
      <v>0</v>
    </nc>
  </rcc>
  <rcc rId="5593" sId="1">
    <nc r="AA3760">
      <v>0</v>
    </nc>
  </rcc>
  <rcc rId="5594" sId="1">
    <nc r="Z3761">
      <v>0</v>
    </nc>
  </rcc>
  <rcc rId="5595" sId="1">
    <nc r="AA3761">
      <v>0</v>
    </nc>
  </rcc>
  <rcc rId="5596" sId="1">
    <nc r="Z3762">
      <v>0</v>
    </nc>
  </rcc>
  <rcc rId="5597" sId="1">
    <nc r="AA3762">
      <v>0</v>
    </nc>
  </rcc>
  <rcc rId="5598" sId="1">
    <nc r="Z3763">
      <v>0</v>
    </nc>
  </rcc>
  <rcc rId="5599" sId="1">
    <nc r="AA3763">
      <v>0</v>
    </nc>
  </rcc>
  <rcc rId="5600" sId="1">
    <nc r="Z3764">
      <v>0</v>
    </nc>
  </rcc>
  <rcc rId="5601" sId="1">
    <nc r="AA3764">
      <v>0</v>
    </nc>
  </rcc>
  <rcc rId="5602" sId="1">
    <nc r="Z3765">
      <v>0</v>
    </nc>
  </rcc>
  <rcc rId="5603" sId="1">
    <nc r="AA3765">
      <v>0</v>
    </nc>
  </rcc>
  <rcc rId="5604" sId="1">
    <nc r="Z3766">
      <v>0</v>
    </nc>
  </rcc>
  <rcc rId="5605" sId="1">
    <nc r="AA3766">
      <v>0</v>
    </nc>
  </rcc>
  <rcc rId="5606" sId="1">
    <nc r="Z3767">
      <v>0</v>
    </nc>
  </rcc>
  <rcc rId="5607" sId="1">
    <nc r="AA3767">
      <v>0</v>
    </nc>
  </rcc>
  <rcc rId="5608" sId="1">
    <nc r="Z3768">
      <v>0</v>
    </nc>
  </rcc>
  <rcc rId="5609" sId="1">
    <nc r="AA3768">
      <v>0</v>
    </nc>
  </rcc>
  <rcc rId="5610" sId="1">
    <nc r="Z3769">
      <v>0</v>
    </nc>
  </rcc>
  <rcc rId="5611" sId="1">
    <nc r="AA3769">
      <v>0</v>
    </nc>
  </rcc>
  <rcc rId="5612" sId="1">
    <nc r="Z3770">
      <v>0</v>
    </nc>
  </rcc>
  <rcc rId="5613" sId="1">
    <nc r="AA3770">
      <v>0</v>
    </nc>
  </rcc>
  <rcc rId="5614" sId="1">
    <nc r="Z3771">
      <v>0</v>
    </nc>
  </rcc>
  <rcc rId="5615" sId="1">
    <nc r="AA3771">
      <v>0</v>
    </nc>
  </rcc>
  <rcc rId="5616" sId="1">
    <nc r="Z3772">
      <v>0</v>
    </nc>
  </rcc>
  <rcc rId="5617" sId="1">
    <nc r="AA3772">
      <v>0</v>
    </nc>
  </rcc>
  <rcc rId="5618" sId="1">
    <nc r="Z3773">
      <v>0</v>
    </nc>
  </rcc>
  <rcc rId="5619" sId="1">
    <nc r="AA3773">
      <v>0</v>
    </nc>
  </rcc>
  <rcc rId="5620" sId="1">
    <nc r="Z3774">
      <v>0</v>
    </nc>
  </rcc>
  <rcc rId="5621" sId="1">
    <nc r="AA3774">
      <v>0</v>
    </nc>
  </rcc>
  <rcc rId="5622" sId="1">
    <nc r="Z3775">
      <v>0</v>
    </nc>
  </rcc>
  <rcc rId="5623" sId="1">
    <nc r="AA3775">
      <v>0</v>
    </nc>
  </rcc>
  <rcc rId="5624" sId="1">
    <nc r="Z3776">
      <v>0</v>
    </nc>
  </rcc>
  <rcc rId="5625" sId="1">
    <nc r="AA3776">
      <v>0</v>
    </nc>
  </rcc>
  <rcc rId="5626" sId="1">
    <nc r="Z3777">
      <v>0</v>
    </nc>
  </rcc>
  <rcc rId="5627" sId="1">
    <nc r="AA3777">
      <v>0</v>
    </nc>
  </rcc>
  <rcc rId="5628" sId="1">
    <nc r="Z3778">
      <v>0</v>
    </nc>
  </rcc>
  <rcc rId="5629" sId="1">
    <nc r="AA3778">
      <v>0</v>
    </nc>
  </rcc>
  <rcc rId="5630" sId="1">
    <nc r="Z3779">
      <v>0</v>
    </nc>
  </rcc>
  <rcc rId="5631" sId="1">
    <nc r="AA3779">
      <v>0</v>
    </nc>
  </rcc>
  <rcc rId="5632" sId="1">
    <nc r="Z3780">
      <v>0</v>
    </nc>
  </rcc>
  <rcc rId="5633" sId="1">
    <nc r="AA3780">
      <v>0</v>
    </nc>
  </rcc>
  <rcc rId="5634" sId="1">
    <nc r="Z3781">
      <v>0</v>
    </nc>
  </rcc>
  <rcc rId="5635" sId="1">
    <nc r="AA3781">
      <v>0</v>
    </nc>
  </rcc>
  <rcc rId="5636" sId="1">
    <nc r="Z3782">
      <v>0</v>
    </nc>
  </rcc>
  <rcc rId="5637" sId="1">
    <nc r="AA3782">
      <v>0</v>
    </nc>
  </rcc>
  <rcc rId="5638" sId="1">
    <nc r="Y3783">
      <v>0.06</v>
    </nc>
  </rcc>
  <rcc rId="5639" sId="1">
    <nc r="Z3783">
      <v>1080039.0366</v>
    </nc>
  </rcc>
  <rcc rId="5640" sId="1">
    <nc r="AA3783">
      <v>90003.253049999999</v>
    </nc>
  </rcc>
  <rcc rId="5641" sId="1">
    <nc r="Z3784">
      <v>0</v>
    </nc>
  </rcc>
  <rcc rId="5642" sId="1">
    <nc r="AA3784">
      <v>0</v>
    </nc>
  </rcc>
  <rcc rId="5643" sId="1">
    <nc r="Z3785">
      <v>0</v>
    </nc>
  </rcc>
  <rcc rId="5644" sId="1">
    <nc r="AA3785">
      <v>0</v>
    </nc>
  </rcc>
  <rcc rId="5645" sId="1">
    <nc r="Z3786">
      <v>0</v>
    </nc>
  </rcc>
  <rcc rId="5646" sId="1">
    <nc r="AA3786">
      <v>0</v>
    </nc>
  </rcc>
  <rcc rId="5647" sId="1">
    <nc r="Z3787">
      <v>0</v>
    </nc>
  </rcc>
  <rcc rId="5648" sId="1">
    <nc r="AA3787">
      <v>0</v>
    </nc>
  </rcc>
  <rcc rId="5649" sId="1">
    <nc r="Z3788">
      <v>0</v>
    </nc>
  </rcc>
  <rcc rId="5650" sId="1">
    <nc r="AA3788">
      <v>0</v>
    </nc>
  </rcc>
  <rcc rId="5651" sId="1">
    <nc r="Z3789">
      <v>0</v>
    </nc>
  </rcc>
  <rcc rId="5652" sId="1">
    <nc r="AA3789">
      <v>0</v>
    </nc>
  </rcc>
  <rcc rId="5653" sId="1">
    <nc r="Z3790">
      <v>0</v>
    </nc>
  </rcc>
  <rcc rId="5654" sId="1">
    <nc r="AA3790">
      <v>0</v>
    </nc>
  </rcc>
  <rcc rId="5655" sId="1">
    <nc r="Z3791">
      <v>0</v>
    </nc>
  </rcc>
  <rcc rId="5656" sId="1">
    <nc r="AA3791">
      <v>0</v>
    </nc>
  </rcc>
  <rcc rId="5657" sId="1">
    <nc r="Z3792">
      <v>0</v>
    </nc>
  </rcc>
  <rcc rId="5658" sId="1">
    <nc r="AA3792">
      <v>0</v>
    </nc>
  </rcc>
  <rcc rId="5659" sId="1">
    <nc r="Z3793">
      <v>0</v>
    </nc>
  </rcc>
  <rcc rId="5660" sId="1">
    <nc r="AA3793">
      <v>0</v>
    </nc>
  </rcc>
  <rcc rId="5661" sId="1">
    <nc r="Z3794">
      <v>0</v>
    </nc>
  </rcc>
  <rcc rId="5662" sId="1">
    <nc r="AA3794">
      <v>0</v>
    </nc>
  </rcc>
  <rcc rId="5663" sId="1">
    <nc r="Z3795">
      <v>0</v>
    </nc>
  </rcc>
  <rcc rId="5664" sId="1">
    <nc r="AA3795">
      <v>0</v>
    </nc>
  </rcc>
  <rcc rId="5665" sId="1">
    <nc r="Z3796">
      <v>0</v>
    </nc>
  </rcc>
  <rcc rId="5666" sId="1">
    <nc r="AA3796">
      <v>0</v>
    </nc>
  </rcc>
  <rcc rId="5667" sId="1">
    <nc r="Z3797">
      <v>0</v>
    </nc>
  </rcc>
  <rcc rId="5668" sId="1">
    <nc r="AA3797">
      <v>0</v>
    </nc>
  </rcc>
  <rcc rId="5669" sId="1">
    <nc r="Z3798">
      <v>0</v>
    </nc>
  </rcc>
  <rcc rId="5670" sId="1">
    <nc r="AA3798">
      <v>0</v>
    </nc>
  </rcc>
  <rcc rId="5671" sId="1">
    <nc r="Z3799">
      <v>0</v>
    </nc>
  </rcc>
  <rcc rId="5672" sId="1">
    <nc r="AA3799">
      <v>0</v>
    </nc>
  </rcc>
  <rcc rId="5673" sId="1">
    <nc r="Z3800">
      <v>0</v>
    </nc>
  </rcc>
  <rcc rId="5674" sId="1">
    <nc r="AA3800">
      <v>0</v>
    </nc>
  </rcc>
  <rcc rId="5675" sId="1">
    <nc r="Z3801">
      <v>0</v>
    </nc>
  </rcc>
  <rcc rId="5676" sId="1">
    <nc r="AA3801">
      <v>0</v>
    </nc>
  </rcc>
  <rcc rId="5677" sId="1">
    <nc r="Z3802">
      <v>0</v>
    </nc>
  </rcc>
  <rcc rId="5678" sId="1">
    <nc r="AA3802">
      <v>0</v>
    </nc>
  </rcc>
  <rcc rId="5679" sId="1">
    <nc r="Y3803">
      <v>0.1</v>
    </nc>
  </rcc>
  <rcc rId="5680" sId="1">
    <nc r="Z3803">
      <v>5243177.4010000005</v>
    </nc>
  </rcc>
  <rcc rId="5681" sId="1">
    <nc r="AA3803">
      <v>436931.45008333336</v>
    </nc>
  </rcc>
  <rcc rId="5682" sId="1">
    <nc r="Z3804">
      <v>0</v>
    </nc>
  </rcc>
  <rcc rId="5683" sId="1">
    <nc r="AA3804">
      <v>0</v>
    </nc>
  </rcc>
  <rcc rId="5684" sId="1">
    <nc r="Z3805">
      <v>0</v>
    </nc>
  </rcc>
  <rcc rId="5685" sId="1">
    <nc r="AA3805">
      <v>0</v>
    </nc>
  </rcc>
  <rcc rId="5686" sId="1">
    <nc r="Z3806">
      <v>0</v>
    </nc>
  </rcc>
  <rcc rId="5687" sId="1">
    <nc r="AA3806">
      <v>0</v>
    </nc>
  </rcc>
  <rcc rId="5688" sId="1">
    <nc r="Z3807">
      <v>0</v>
    </nc>
  </rcc>
  <rcc rId="5689" sId="1">
    <nc r="AA3807">
      <v>0</v>
    </nc>
  </rcc>
  <rcc rId="5690" sId="1">
    <nc r="Y3808">
      <v>7.4999999999999997E-2</v>
    </nc>
  </rcc>
  <rcc rId="5691" sId="1">
    <nc r="Z3808">
      <v>219378.96449999997</v>
    </nc>
  </rcc>
  <rcc rId="5692" sId="1">
    <nc r="AA3808">
      <v>18281.580374999998</v>
    </nc>
  </rcc>
  <rcc rId="5693" sId="1">
    <nc r="Z3809">
      <v>0</v>
    </nc>
  </rcc>
  <rcc rId="5694" sId="1">
    <nc r="AA3809">
      <v>0</v>
    </nc>
  </rcc>
  <rcc rId="5695" sId="1">
    <nc r="Z3810">
      <v>0</v>
    </nc>
  </rcc>
  <rcc rId="5696" sId="1">
    <nc r="AA3810">
      <v>0</v>
    </nc>
  </rcc>
  <rcc rId="5697" sId="1">
    <nc r="Z3811">
      <v>0</v>
    </nc>
  </rcc>
  <rcc rId="5698" sId="1">
    <nc r="AA3811">
      <v>0</v>
    </nc>
  </rcc>
  <rcc rId="5699" sId="1">
    <nc r="Z3812">
      <v>0</v>
    </nc>
  </rcc>
  <rcc rId="5700" sId="1">
    <nc r="AA3812">
      <v>0</v>
    </nc>
  </rcc>
  <rcc rId="5701" sId="1">
    <nc r="Z3813">
      <v>0</v>
    </nc>
  </rcc>
  <rcc rId="5702" sId="1">
    <nc r="AA3813">
      <v>0</v>
    </nc>
  </rcc>
  <rcc rId="5703" sId="1">
    <nc r="Z3814">
      <v>0</v>
    </nc>
  </rcc>
  <rcc rId="5704" sId="1">
    <nc r="AA3814">
      <v>0</v>
    </nc>
  </rcc>
  <rcc rId="5705" sId="1">
    <nc r="Z3815">
      <v>0</v>
    </nc>
  </rcc>
  <rcc rId="5706" sId="1">
    <nc r="AA3815">
      <v>0</v>
    </nc>
  </rcc>
  <rcc rId="5707" sId="1">
    <nc r="Z3816">
      <v>0</v>
    </nc>
  </rcc>
  <rcc rId="5708" sId="1">
    <nc r="AA3816">
      <v>0</v>
    </nc>
  </rcc>
  <rcc rId="5709" sId="1">
    <nc r="Z3817">
      <v>0</v>
    </nc>
  </rcc>
  <rcc rId="5710" sId="1">
    <nc r="AA3817">
      <v>0</v>
    </nc>
  </rcc>
  <rcc rId="5711" sId="1">
    <nc r="Z3818">
      <v>0</v>
    </nc>
  </rcc>
  <rcc rId="5712" sId="1">
    <nc r="AA3818">
      <v>0</v>
    </nc>
  </rcc>
  <rcc rId="5713" sId="1">
    <nc r="Z3819">
      <v>0</v>
    </nc>
  </rcc>
  <rcc rId="5714" sId="1">
    <nc r="AA3819">
      <v>0</v>
    </nc>
  </rcc>
  <rcc rId="5715" sId="1">
    <nc r="Z3820">
      <v>0</v>
    </nc>
  </rcc>
  <rcc rId="5716" sId="1">
    <nc r="AA3820">
      <v>0</v>
    </nc>
  </rcc>
  <rcc rId="5717" sId="1">
    <nc r="Z3821">
      <v>0</v>
    </nc>
  </rcc>
  <rcc rId="5718" sId="1">
    <nc r="AA3821">
      <v>0</v>
    </nc>
  </rcc>
  <rcc rId="5719" sId="1">
    <nc r="Z3822">
      <v>0</v>
    </nc>
  </rcc>
  <rcc rId="5720" sId="1">
    <nc r="AA3822">
      <v>0</v>
    </nc>
  </rcc>
  <rfmt sheetId="1" sqref="T1:X1048576">
    <dxf>
      <fill>
        <patternFill patternType="none">
          <bgColor auto="1"/>
        </patternFill>
      </fill>
    </dxf>
  </rfmt>
  <rcc rId="5721" sId="1">
    <oc r="B1" t="inlineStr">
      <is>
        <t>Реєстр земельних ділянок міста Києва, по яких станом на 01.04.2020 були діючі договори оренди (тимчасового користування) земельних ділянок.  Частина I.</t>
      </is>
    </oc>
    <nc r="B1" t="inlineStr">
      <is>
        <t>Реєстр земельних ділянок міста Києва, по яких станом на 01.06.2020 були діючі договори оренди (тимчасового користування) земельних ділянок.  Частина I.</t>
      </is>
    </nc>
  </rcc>
  <rdn rId="0" localSheetId="1" customView="1" name="Z_50B54149_80EA_4FCF_AAB0_0C603582B0B9_.wvu.Rows" hidden="1" oldHidden="1">
    <oldFormula>Аркуш1!#REF!</oldFormula>
  </rdn>
  <rcv guid="{50B54149-80EA-4FCF-AAB0-0C603582B0B9}" action="delete"/>
  <rdn rId="0" localSheetId="1" customView="1" name="Z_50B54149_80EA_4FCF_AAB0_0C603582B0B9_.wvu.PrintArea" hidden="1" oldHidden="1">
    <formula>Аркуш1!$A$1:$AL$3822</formula>
    <oldFormula>Аркуш1!$A$1:$AL$3690</oldFormula>
  </rdn>
  <rdn rId="0" localSheetId="1" customView="1" name="Z_50B54149_80EA_4FCF_AAB0_0C603582B0B9_.wvu.Cols" hidden="1" oldHidden="1">
    <formula>Аркуш1!$C:$C,Аркуш1!$F:$F,Аркуш1!$N:$P,Аркуш1!$AB:$AL</formula>
    <oldFormula>Аркуш1!$C:$C,Аркуш1!$F:$F,Аркуш1!$N:$P,Аркуш1!$AK:$AL</oldFormula>
  </rdn>
  <rdn rId="0" localSheetId="1" customView="1" name="Z_50B54149_80EA_4FCF_AAB0_0C603582B0B9_.wvu.FilterData" hidden="1" oldHidden="1">
    <formula>Аркуш1!$A$2:$AM$2</formula>
    <oldFormula>Аркуш1!$A$2:$AM$2</oldFormula>
  </rdn>
  <rcv guid="{50B54149-80EA-4FCF-AAB0-0C603582B0B9}" action="add"/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26" sId="1" odxf="1" dxf="1">
    <nc r="A3690">
      <v>3688</v>
    </nc>
    <odxf>
      <border outline="0">
        <left style="thin">
          <color indexed="64"/>
        </left>
        <bottom style="thin">
          <color indexed="64"/>
        </bottom>
      </border>
    </odxf>
    <ndxf>
      <border outline="0">
        <left style="medium">
          <color indexed="64"/>
        </left>
        <bottom/>
      </border>
    </ndxf>
  </rcc>
  <rcc rId="5727" sId="1" odxf="1" dxf="1">
    <nc r="A3691">
      <v>3689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28" sId="1" odxf="1" dxf="1">
    <nc r="A3692">
      <v>3690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29" sId="1" odxf="1" dxf="1">
    <nc r="A3693">
      <v>3691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0" sId="1" odxf="1" dxf="1">
    <nc r="A3694">
      <v>3692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1" sId="1" odxf="1" dxf="1">
    <nc r="A3695">
      <v>3693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2" sId="1" odxf="1" dxf="1">
    <nc r="A3696">
      <v>3694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3" sId="1" odxf="1" dxf="1">
    <nc r="A3697">
      <v>3695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4" sId="1" odxf="1" dxf="1">
    <nc r="A3698">
      <v>3696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5" sId="1" odxf="1" dxf="1">
    <nc r="A3699">
      <v>3697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6" sId="1" odxf="1" dxf="1">
    <nc r="A3700">
      <v>3698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7" sId="1" odxf="1" dxf="1">
    <nc r="A3701">
      <v>3699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8" sId="1" odxf="1" dxf="1">
    <nc r="A3702">
      <v>3700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39" sId="1" odxf="1" dxf="1">
    <nc r="A3703">
      <v>3701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40" sId="1" odxf="1" dxf="1">
    <nc r="A3704">
      <v>3702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41" sId="1" odxf="1" dxf="1">
    <nc r="A3705">
      <v>3703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42" sId="1" odxf="1" dxf="1">
    <nc r="A3706">
      <v>3704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43" sId="1" odxf="1" dxf="1">
    <nc r="A3707">
      <v>3705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44" sId="1" odxf="1" dxf="1">
    <nc r="A3708">
      <v>3706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45" sId="1" odxf="1" dxf="1">
    <nc r="A3709">
      <v>3707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46" sId="1" odxf="1" dxf="1">
    <nc r="A3710">
      <v>3708</v>
    </nc>
    <odxf>
      <fill>
        <patternFill patternType="none">
          <bgColor indexed="65"/>
        </patternFill>
      </fill>
      <border outline="0">
        <left style="thin">
          <color indexed="64"/>
        </left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left style="medium">
          <color indexed="64"/>
        </left>
        <bottom/>
      </border>
    </ndxf>
  </rcc>
  <rcc rId="5747" sId="1" odxf="1" dxf="1">
    <nc r="A3711">
      <v>3709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48" sId="1" odxf="1" dxf="1">
    <nc r="A3712">
      <v>3710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49" sId="1" odxf="1" dxf="1">
    <nc r="A3713">
      <v>3711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0" sId="1" odxf="1" dxf="1">
    <nc r="A3714">
      <v>3712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1" sId="1" odxf="1" dxf="1">
    <nc r="A3715">
      <v>3713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2" sId="1" odxf="1" dxf="1">
    <nc r="A3716">
      <v>3714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3" sId="1" odxf="1" dxf="1">
    <nc r="A3717">
      <v>3715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4" sId="1" odxf="1" dxf="1">
    <nc r="A3718">
      <v>3716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5" sId="1" odxf="1" dxf="1">
    <nc r="A3719">
      <v>3717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6" sId="1" odxf="1" dxf="1">
    <nc r="A3720">
      <v>3718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7" sId="1" odxf="1" dxf="1">
    <nc r="A3721">
      <v>3719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8" sId="1" odxf="1" dxf="1">
    <nc r="A3722">
      <v>3720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59" sId="1" odxf="1" dxf="1">
    <nc r="A3723">
      <v>3721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0" sId="1" odxf="1" dxf="1">
    <nc r="A3724">
      <v>3722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1" sId="1" odxf="1" dxf="1">
    <nc r="A3725">
      <v>3723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2" sId="1" odxf="1" dxf="1">
    <nc r="A3726">
      <v>3724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3" sId="1" odxf="1" dxf="1">
    <nc r="A3727">
      <v>3725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4" sId="1" odxf="1" dxf="1">
    <nc r="A3728">
      <v>3726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5" sId="1" odxf="1" dxf="1">
    <nc r="A3729">
      <v>3727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6" sId="1" odxf="1" dxf="1">
    <nc r="A3730">
      <v>3728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7" sId="1" odxf="1" dxf="1">
    <nc r="A3731">
      <v>3729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8" sId="1" odxf="1" dxf="1">
    <nc r="A3732">
      <v>3730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69" sId="1" odxf="1" dxf="1">
    <nc r="A3733">
      <v>3731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0" sId="1" odxf="1" dxf="1">
    <nc r="A3734">
      <v>3732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1" sId="1" odxf="1" dxf="1">
    <nc r="A3735">
      <v>3733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2" sId="1" odxf="1" dxf="1">
    <nc r="A3736">
      <v>3734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3" sId="1" odxf="1" dxf="1">
    <nc r="A3737">
      <v>3735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4" sId="1" odxf="1" dxf="1">
    <nc r="A3738">
      <v>3736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5" sId="1" odxf="1" dxf="1">
    <nc r="A3739">
      <v>3737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6" sId="1" odxf="1" dxf="1">
    <nc r="A3740">
      <v>3738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7" sId="1" odxf="1" dxf="1">
    <nc r="A3741">
      <v>3739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8" sId="1" odxf="1" dxf="1">
    <nc r="A3742">
      <v>3740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79" sId="1" odxf="1" dxf="1">
    <nc r="A3743">
      <v>3741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0" sId="1" odxf="1" dxf="1">
    <nc r="A3744">
      <v>3742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1" sId="1" odxf="1" dxf="1">
    <nc r="A3745">
      <v>3743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2" sId="1" odxf="1" dxf="1">
    <nc r="A3746">
      <v>3744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3" sId="1" odxf="1" dxf="1">
    <nc r="A3747">
      <v>3745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4" sId="1" odxf="1" dxf="1">
    <nc r="A3748">
      <v>3746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5" sId="1" odxf="1" dxf="1">
    <nc r="A3749">
      <v>3747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6" sId="1" odxf="1" dxf="1">
    <nc r="A3750">
      <v>3748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7" sId="1" odxf="1" dxf="1">
    <nc r="A3751">
      <v>3749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8" sId="1" odxf="1" dxf="1">
    <nc r="A3752">
      <v>3750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89" sId="1" odxf="1" dxf="1">
    <nc r="A3753">
      <v>3751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0" sId="1" odxf="1" dxf="1">
    <nc r="A3754">
      <v>3752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1" sId="1" odxf="1" dxf="1">
    <nc r="A3755">
      <v>3753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2" sId="1" odxf="1" dxf="1">
    <nc r="A3756">
      <v>3754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3" sId="1" odxf="1" dxf="1">
    <nc r="A3757">
      <v>3755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4" sId="1" odxf="1" dxf="1">
    <nc r="A3758">
      <v>3756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5" sId="1" odxf="1" dxf="1">
    <nc r="A3759">
      <v>3757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6" sId="1" odxf="1" dxf="1">
    <nc r="A3760">
      <v>3758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7" sId="1" odxf="1" dxf="1">
    <nc r="A3761">
      <v>3759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8" sId="1" odxf="1" dxf="1">
    <nc r="A3762">
      <v>3760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799" sId="1" odxf="1" dxf="1">
    <nc r="A3763">
      <v>3761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0" sId="1" odxf="1" dxf="1">
    <nc r="A3764">
      <v>3762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1" sId="1" odxf="1" dxf="1">
    <nc r="A3765">
      <v>3763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2" sId="1" odxf="1" dxf="1">
    <nc r="A3766">
      <v>3764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3" sId="1" odxf="1" dxf="1">
    <nc r="A3767">
      <v>3765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4" sId="1" odxf="1" dxf="1">
    <nc r="A3768">
      <v>3766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5" sId="1" odxf="1" dxf="1">
    <nc r="A3769">
      <v>3767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6" sId="1" odxf="1" dxf="1">
    <nc r="A3770">
      <v>3768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7" sId="1" odxf="1" dxf="1">
    <nc r="A3771">
      <v>3769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8" sId="1" odxf="1" dxf="1">
    <nc r="A3772">
      <v>3770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09" sId="1" odxf="1" dxf="1">
    <nc r="A3773">
      <v>3771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0" sId="1" odxf="1" dxf="1">
    <nc r="A3774">
      <v>3772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1" sId="1" odxf="1" dxf="1">
    <nc r="A3775">
      <v>3773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2" sId="1" odxf="1" dxf="1">
    <nc r="A3776">
      <v>3774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3" sId="1" odxf="1" dxf="1">
    <nc r="A3777">
      <v>3775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4" sId="1" odxf="1" dxf="1">
    <nc r="A3778">
      <v>3776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5" sId="1" odxf="1" dxf="1">
    <nc r="A3779">
      <v>3777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6" sId="1" odxf="1" dxf="1">
    <nc r="A3780">
      <v>3778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7" sId="1" odxf="1" dxf="1">
    <nc r="A3781">
      <v>3779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8" sId="1" odxf="1" dxf="1">
    <nc r="A3782">
      <v>3780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19" sId="1" odxf="1" dxf="1">
    <nc r="A3783">
      <v>3781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0" sId="1" odxf="1" dxf="1">
    <nc r="A3784">
      <v>3782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1" sId="1" odxf="1" dxf="1">
    <nc r="A3785">
      <v>3783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2" sId="1" odxf="1" dxf="1">
    <nc r="A3786">
      <v>3784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3" sId="1" odxf="1" dxf="1">
    <nc r="A3787">
      <v>3785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4" sId="1" odxf="1" dxf="1">
    <nc r="A3788">
      <v>3786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5" sId="1" odxf="1" dxf="1">
    <nc r="A3789">
      <v>3787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6" sId="1" odxf="1" dxf="1">
    <nc r="A3790">
      <v>3788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7" sId="1" odxf="1" dxf="1">
    <nc r="A3791">
      <v>3789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8" sId="1" odxf="1" dxf="1">
    <nc r="A3792">
      <v>3790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29" sId="1" odxf="1" dxf="1">
    <nc r="A3793">
      <v>3791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0" sId="1" odxf="1" dxf="1">
    <nc r="A3794">
      <v>3792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1" sId="1" odxf="1" dxf="1">
    <nc r="A3795">
      <v>3793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2" sId="1" odxf="1" dxf="1">
    <nc r="A3796">
      <v>3794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3" sId="1" odxf="1" dxf="1">
    <nc r="A3797">
      <v>3795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4" sId="1" odxf="1" dxf="1">
    <nc r="A3798">
      <v>3796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5" sId="1" odxf="1" dxf="1">
    <nc r="A3799">
      <v>3797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6" sId="1" odxf="1" dxf="1">
    <nc r="A3800">
      <v>3798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7" sId="1" odxf="1" dxf="1">
    <nc r="A3801">
      <v>3799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8" sId="1" odxf="1" dxf="1">
    <nc r="A3802">
      <v>3800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39" sId="1" odxf="1" dxf="1">
    <nc r="A3803">
      <v>3801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0" sId="1" odxf="1" dxf="1">
    <nc r="A3804">
      <v>3802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1" sId="1" odxf="1" dxf="1">
    <nc r="A3805">
      <v>3803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2" sId="1" odxf="1" dxf="1">
    <nc r="A3806">
      <v>3804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3" sId="1" odxf="1" dxf="1">
    <nc r="A3807">
      <v>3805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4" sId="1" odxf="1" dxf="1">
    <nc r="A3808">
      <v>3806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5" sId="1" odxf="1" dxf="1">
    <nc r="A3809">
      <v>3807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6" sId="1" odxf="1" dxf="1">
    <nc r="A3810">
      <v>3808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7" sId="1" odxf="1" dxf="1">
    <nc r="A3811">
      <v>3809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8" sId="1" odxf="1" dxf="1">
    <nc r="A3812">
      <v>3810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49" sId="1" odxf="1" dxf="1">
    <nc r="A3813">
      <v>3811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50" sId="1" odxf="1" dxf="1">
    <nc r="A3814">
      <v>3812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51" sId="1" odxf="1" dxf="1">
    <nc r="A3815">
      <v>3813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52" sId="1" odxf="1" dxf="1">
    <nc r="A3816">
      <v>3814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53" sId="1" odxf="1" dxf="1">
    <nc r="A3817">
      <v>3815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54" sId="1" odxf="1" dxf="1">
    <nc r="A3818">
      <v>3816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55" sId="1" odxf="1" dxf="1">
    <nc r="A3819">
      <v>3817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56" sId="1" odxf="1" dxf="1">
    <nc r="A3820">
      <v>3818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57" sId="1" odxf="1" dxf="1">
    <nc r="A3821">
      <v>3819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cc rId="5858" sId="1" odxf="1" dxf="1">
    <nc r="A3822">
      <v>3820</v>
    </nc>
    <odxf>
      <fill>
        <patternFill patternType="none">
          <bgColor indexed="65"/>
        </patternFill>
      </fill>
      <border outline="0">
        <left/>
        <right/>
        <top/>
      </border>
    </odxf>
    <ndxf>
      <fill>
        <patternFill patternType="solid">
          <bgColor theme="0"/>
        </patternFill>
      </fill>
      <border outline="0">
        <left style="medium">
          <color indexed="64"/>
        </left>
        <right style="thin">
          <color indexed="64"/>
        </right>
        <top style="thin">
          <color indexed="64"/>
        </top>
      </border>
    </ndxf>
  </rcc>
  <rrc rId="5859" sId="1" eol="1" ref="A3823:XFD3823" action="insertRow">
    <undo index="8" exp="area" ref3D="1" dr="$AK$1:$AL$1048576" dn="Z_3CB054F0_7732_4592_AF57_816FB47C2732_.wvu.Cols" sId="1"/>
    <undo index="6" exp="area" ref3D="1" dr="$P$1:$P$1048576" dn="Z_3CB054F0_7732_4592_AF57_816FB47C2732_.wvu.Cols" sId="1"/>
    <undo index="4" exp="area" ref3D="1" dr="$N$1:$N$1048576" dn="Z_3CB054F0_7732_4592_AF57_816FB47C2732_.wvu.Cols" sId="1"/>
    <undo index="2" exp="area" ref3D="1" dr="$F$1:$F$1048576" dn="Z_3CB054F0_7732_4592_AF57_816FB47C2732_.wvu.Cols" sId="1"/>
    <undo index="1" exp="area" ref3D="1" dr="$C$1:$C$1048576" dn="Z_3CB054F0_7732_4592_AF57_816FB47C2732_.wvu.Cols" sId="1"/>
    <undo index="6" exp="area" ref3D="1" dr="$AK$1:$AL$1048576" dn="Z_2E77BCEE_D226_4AD0_BCDB_522A6A93F939_.wvu.Cols" sId="1"/>
    <undo index="4" exp="area" ref3D="1" dr="$N$1:$P$1048576" dn="Z_2E77BCEE_D226_4AD0_BCDB_522A6A93F939_.wvu.Cols" sId="1"/>
    <undo index="2" exp="area" ref3D="1" dr="$F$1:$F$1048576" dn="Z_2E77BCEE_D226_4AD0_BCDB_522A6A93F939_.wvu.Cols" sId="1"/>
    <undo index="1" exp="area" ref3D="1" dr="$C$1:$C$1048576" dn="Z_2E77BCEE_D226_4AD0_BCDB_522A6A93F939_.wvu.Cols" sId="1"/>
    <undo index="6" exp="area" ref3D="1" dr="$AK$1:$AL$1048576" dn="Z_E8ED7579_14D8_41D8_8D2A_ED6835A1C661_.wvu.Cols" sId="1"/>
    <undo index="4" exp="area" ref3D="1" dr="$N$1:$P$1048576" dn="Z_E8ED7579_14D8_41D8_8D2A_ED6835A1C661_.wvu.Cols" sId="1"/>
    <undo index="2" exp="area" ref3D="1" dr="$F$1:$F$1048576" dn="Z_E8ED7579_14D8_41D8_8D2A_ED6835A1C661_.wvu.Cols" sId="1"/>
    <undo index="1" exp="area" ref3D="1" dr="$C$1:$C$1048576" dn="Z_E8ED7579_14D8_41D8_8D2A_ED6835A1C661_.wvu.Cols" sId="1"/>
    <undo index="6" exp="area" ref3D="1" dr="$AB$1:$AL$1048576" dn="Z_50B54149_80EA_4FCF_AAB0_0C603582B0B9_.wvu.Cols" sId="1"/>
    <undo index="4" exp="area" ref3D="1" dr="$N$1:$P$1048576" dn="Z_50B54149_80EA_4FCF_AAB0_0C603582B0B9_.wvu.Cols" sId="1"/>
    <undo index="2" exp="area" ref3D="1" dr="$F$1:$F$1048576" dn="Z_50B54149_80EA_4FCF_AAB0_0C603582B0B9_.wvu.Cols" sId="1"/>
    <undo index="1" exp="area" ref3D="1" dr="$C$1:$C$1048576" dn="Z_50B54149_80EA_4FCF_AAB0_0C603582B0B9_.wvu.Cols" sId="1"/>
  </rrc>
  <rcc rId="5860" sId="1">
    <nc r="Q3823">
      <f>SUM(Q3:Q3822)</f>
    </nc>
  </rcc>
  <rfmt sheetId="1" sqref="Q3823" start="0" length="2147483647">
    <dxf>
      <font>
        <b/>
      </font>
    </dxf>
  </rfmt>
  <rfmt sheetId="1" sqref="U1:U1048576" start="0" length="2147483647">
    <dxf>
      <font>
        <b val="0"/>
      </font>
    </dxf>
  </rfmt>
  <rfmt sheetId="1" sqref="U1:U1048576" start="0" length="2147483647">
    <dxf>
      <font>
        <b/>
      </font>
    </dxf>
  </rfmt>
  <rfmt sheetId="1" sqref="V644 V1903 V1709 V2090 V3549 V3550 V3569 V3583 V3514 V2970 V2971 V3590 V1743 V713 V2207 V1760 V3601 V3602">
    <dxf>
      <numFmt numFmtId="167" formatCode="0.000%"/>
    </dxf>
  </rfmt>
  <rfmt sheetId="1" sqref="V644 V1903 V1709 V2090 V3549 V3550 V3569 V3583 V3514 V2970 V2971 V3590 V1743 V713 V2207 V1760 V3601 V3602">
    <dxf>
      <numFmt numFmtId="14" formatCode="0.00%"/>
    </dxf>
  </rfmt>
  <rfmt sheetId="1" sqref="V644 V1903 V1709 V2090 V3549 V3550 V3569 V3583 V3514 V2970 V2971 V3590 V1743 V713 V2207 V1760 V3601 V3602">
    <dxf>
      <numFmt numFmtId="166" formatCode="0.0%"/>
    </dxf>
  </rfmt>
  <rfmt sheetId="1" sqref="V2628">
    <dxf>
      <numFmt numFmtId="166" formatCode="0.0%"/>
    </dxf>
  </rfmt>
  <rcc rId="5861" sId="1">
    <oc r="B1" t="inlineStr">
      <is>
        <t>Реєстр земельних ділянок міста Києва, по яких станом на 01.06.2020 були діючі договори оренди (тимчасового користування) земельних ділянок.  Частина I.</t>
      </is>
    </oc>
    <nc r="B1" t="inlineStr">
      <is>
        <t xml:space="preserve">Реєстр земельних ділянок міста Києва, щодо яких станом на 01.06.2020 діють договори оренди (тимчасового користування) </t>
      </is>
    </nc>
  </rcc>
  <rfmt sheetId="1" sqref="U1:U1048576" start="0" length="2147483647">
    <dxf>
      <font>
        <b val="0"/>
      </font>
    </dxf>
  </rfmt>
  <rfmt sheetId="1" sqref="T1:T1048576" start="0" length="2147483647">
    <dxf>
      <font>
        <b val="0"/>
      </font>
    </dxf>
  </rfmt>
  <rfmt sheetId="1" sqref="T1:T1048576" start="0" length="2147483647">
    <dxf>
      <font>
        <b/>
      </font>
    </dxf>
  </rfmt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0B54149-80EA-4FCF-AAB0-0C603582B0B9}" action="delete"/>
  <rdn rId="0" localSheetId="1" customView="1" name="Z_50B54149_80EA_4FCF_AAB0_0C603582B0B9_.wvu.PrintArea" hidden="1" oldHidden="1">
    <formula>Аркуш1!$A$1:$AI$3785</formula>
    <oldFormula>Аркуш1!$A$1:$AI$3785</oldFormula>
  </rdn>
  <rdn rId="0" localSheetId="1" customView="1" name="Z_50B54149_80EA_4FCF_AAB0_0C603582B0B9_.wvu.Cols" hidden="1" oldHidden="1">
    <formula>Аркуш1!$C:$C,Аркуш1!$F:$I,Аркуш1!$M:$M,Аркуш1!$Y:$AI</formula>
    <oldFormula>Аркуш1!$C:$C,Аркуш1!$F:$I,Аркуш1!$M:$M,Аркуш1!$Y:$AI</oldFormula>
  </rdn>
  <rdn rId="0" localSheetId="1" customView="1" name="Z_50B54149_80EA_4FCF_AAB0_0C603582B0B9_.wvu.FilterData" hidden="1" oldHidden="1">
    <formula>Аркуш1!$A$2:$AJ$3786</formula>
    <oldFormula>Аркуш1!$A$2:$AJ$3786</oldFormula>
  </rdn>
  <rcv guid="{50B54149-80EA-4FCF-AAB0-0C603582B0B9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03" sId="1">
    <oc r="X2" t="inlineStr">
      <is>
        <t>Орендна плата за один місяць, грн</t>
      </is>
    </oc>
    <nc r="X2" t="inlineStr">
      <is>
        <t>Орендна плата за один місяць (якщо застосовується третя орендна плата), грн</t>
      </is>
    </nc>
  </rcc>
  <rcc rId="13404" sId="1">
    <oc r="U2" t="inlineStr">
      <is>
        <t>Орендна плата за один місяць, грн</t>
      </is>
    </oc>
    <nc r="U2" t="inlineStr">
      <is>
        <t>Орендна плата за один місяць  (якщо застосовується друга орендна плата), грн</t>
      </is>
    </nc>
  </rcc>
  <rcc rId="13405" sId="1">
    <oc r="P2" t="inlineStr">
      <is>
        <t>Перша орендна ставка в ДО</t>
      </is>
    </oc>
    <nc r="P2" t="inlineStr">
      <is>
        <t>Основна орендна ставка в ДО</t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06" sId="1">
    <nc r="N3786">
      <f>SUM(N3:N3785)</f>
    </nc>
  </rcc>
  <rcc rId="13407" sId="1" odxf="1" dxf="1">
    <nc r="O3786">
      <f>SUM(O3:O3785)</f>
    </nc>
    <odxf>
      <font>
        <b val="0"/>
        <sz val="10"/>
        <name val="Times New Roman"/>
        <scheme val="none"/>
      </font>
      <fill>
        <patternFill patternType="solid">
          <bgColor theme="0"/>
        </patternFill>
      </fill>
    </odxf>
    <ndxf>
      <font>
        <b/>
        <sz val="10"/>
        <name val="Times New Roman"/>
        <scheme val="none"/>
      </font>
      <fill>
        <patternFill patternType="none">
          <bgColor indexed="65"/>
        </patternFill>
      </fill>
    </ndxf>
  </rcc>
  <rcc rId="13408" sId="1" odxf="1" dxf="1">
    <nc r="P3786">
      <f>SUM(P3:P3785)</f>
    </nc>
    <odxf>
      <font>
        <b val="0"/>
        <sz val="10"/>
        <name val="Times New Roman"/>
        <scheme val="none"/>
      </font>
      <alignment horizontal="center" wrapText="0" readingOrder="0"/>
    </odxf>
    <ndxf>
      <font>
        <b/>
        <sz val="10"/>
        <name val="Times New Roman"/>
        <scheme val="none"/>
      </font>
      <alignment horizontal="left" wrapText="1" readingOrder="0"/>
    </ndxf>
  </rcc>
  <rcc rId="13409" sId="1" odxf="1" dxf="1">
    <nc r="Q3786">
      <f>SUM(Q3:Q3785)</f>
    </nc>
    <odxf>
      <alignment horizontal="center" wrapText="0" readingOrder="0"/>
    </odxf>
    <ndxf>
      <alignment horizontal="left" wrapText="1" readingOrder="0"/>
    </ndxf>
  </rcc>
  <rfmt sheetId="1" sqref="Q3786">
    <dxf>
      <numFmt numFmtId="169" formatCode="0.00000"/>
    </dxf>
  </rfmt>
  <rfmt sheetId="1" sqref="Q3786">
    <dxf>
      <numFmt numFmtId="164" formatCode="0.0000"/>
    </dxf>
  </rfmt>
  <rfmt sheetId="1" sqref="Q3786">
    <dxf>
      <numFmt numFmtId="170" formatCode="0.000"/>
    </dxf>
  </rfmt>
  <rfmt sheetId="1" sqref="Q3786">
    <dxf>
      <numFmt numFmtId="2" formatCode="0.00"/>
    </dxf>
  </rfmt>
  <rfmt sheetId="1" sqref="Q3786">
    <dxf>
      <numFmt numFmtId="171" formatCode="0.0"/>
    </dxf>
  </rfmt>
  <rcc rId="13410" sId="1" odxf="1" dxf="1">
    <nc r="R3786">
      <f>SUM(R3:R3785)</f>
    </nc>
    <odxf>
      <font>
        <b val="0"/>
        <sz val="10"/>
        <name val="Times New Roman"/>
        <scheme val="none"/>
      </font>
      <numFmt numFmtId="0" formatCode="General"/>
      <alignment horizontal="center" wrapText="0" readingOrder="0"/>
    </odxf>
    <ndxf>
      <font>
        <b/>
        <sz val="10"/>
        <name val="Times New Roman"/>
        <scheme val="none"/>
      </font>
      <numFmt numFmtId="171" formatCode="0.0"/>
      <alignment horizontal="left" wrapText="1" readingOrder="0"/>
    </ndxf>
  </rcc>
  <rcc rId="13411" sId="1" numFmtId="19">
    <oc r="L3718">
      <v>38751</v>
    </oc>
    <nc r="L3718">
      <v>45705</v>
    </nc>
  </rcc>
  <rfmt sheetId="1" sqref="L3717">
    <dxf>
      <fill>
        <patternFill patternType="solid">
          <bgColor rgb="FFFFFF00"/>
        </patternFill>
      </fill>
    </dxf>
  </rfmt>
  <rfmt sheetId="1" sqref="L3717">
    <dxf>
      <fill>
        <patternFill patternType="none">
          <bgColor auto="1"/>
        </patternFill>
      </fill>
    </dxf>
  </rfmt>
  <rcv guid="{50B54149-80EA-4FCF-AAB0-0C603582B0B9}" action="delete"/>
  <rdn rId="0" localSheetId="1" customView="1" name="Z_50B54149_80EA_4FCF_AAB0_0C603582B0B9_.wvu.PrintArea" hidden="1" oldHidden="1">
    <formula>Аркуш1!$A$1:$AI$3785</formula>
    <oldFormula>Аркуш1!$A$1:$AI$3785</oldFormula>
  </rdn>
  <rdn rId="0" localSheetId="1" customView="1" name="Z_50B54149_80EA_4FCF_AAB0_0C603582B0B9_.wvu.Cols" hidden="1" oldHidden="1">
    <formula>Аркуш1!$C:$C,Аркуш1!$F:$I,Аркуш1!$M:$M,Аркуш1!$Y:$AI</formula>
    <oldFormula>Аркуш1!$C:$C,Аркуш1!$F:$I,Аркуш1!$M:$M,Аркуш1!$Y:$AI</oldFormula>
  </rdn>
  <rdn rId="0" localSheetId="1" customView="1" name="Z_50B54149_80EA_4FCF_AAB0_0C603582B0B9_.wvu.FilterData" hidden="1" oldHidden="1">
    <formula>Аркуш1!$A$2:$AJ$3786</formula>
    <oldFormula>Аркуш1!$A$2:$AJ$3786</oldFormula>
  </rdn>
  <rcv guid="{50B54149-80EA-4FCF-AAB0-0C603582B0B9}" action="add"/>
</revisions>
</file>

<file path=xl/revisions/userNames.xml><?xml version="1.0" encoding="utf-8"?>
<users xmlns="http://schemas.openxmlformats.org/spreadsheetml/2006/main" xmlns:r="http://schemas.openxmlformats.org/officeDocument/2006/relationships" count="1">
  <userInfo guid="{EFC099D3-E83B-4826-9ED1-9A3A2AA250FE}" name="Оля" id="-880739806" dateTime="2021-04-13T15:38:31"/>
</user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microsoft.com/office/2006/relationships/wsSortMap" Target="wsSortMa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3786"/>
  <sheetViews>
    <sheetView tabSelected="1" view="pageBreakPreview" topLeftCell="B2189" zoomScaleNormal="100" zoomScaleSheetLayoutView="100" workbookViewId="0">
      <selection activeCell="B2207" sqref="B2207"/>
    </sheetView>
  </sheetViews>
  <sheetFormatPr defaultColWidth="9.109375" defaultRowHeight="14.4"/>
  <cols>
    <col min="1" max="1" width="5.109375" style="1" customWidth="1"/>
    <col min="2" max="2" width="23.33203125" style="1" customWidth="1"/>
    <col min="3" max="3" width="14.33203125" style="1" hidden="1" customWidth="1"/>
    <col min="4" max="4" width="48.44140625" style="51" customWidth="1"/>
    <col min="5" max="5" width="12.33203125" style="48" customWidth="1"/>
    <col min="6" max="6" width="10.109375" style="48" hidden="1" customWidth="1"/>
    <col min="7" max="7" width="12.44140625" style="1" hidden="1" customWidth="1"/>
    <col min="8" max="8" width="15" style="1" hidden="1" customWidth="1"/>
    <col min="9" max="9" width="13.5546875" style="1" hidden="1" customWidth="1"/>
    <col min="10" max="10" width="26.5546875" style="51" customWidth="1"/>
    <col min="11" max="11" width="11.6640625" style="1" bestFit="1" customWidth="1"/>
    <col min="12" max="12" width="11.88671875" style="1" customWidth="1"/>
    <col min="13" max="13" width="26.6640625" style="53" hidden="1" customWidth="1"/>
    <col min="14" max="14" width="9.33203125" style="51" bestFit="1" customWidth="1"/>
    <col min="15" max="15" width="15.44140625" style="60" bestFit="1" customWidth="1"/>
    <col min="16" max="16" width="9.33203125" style="52" customWidth="1"/>
    <col min="17" max="17" width="17" style="221" bestFit="1" customWidth="1"/>
    <col min="18" max="18" width="14.5546875" style="218" customWidth="1"/>
    <col min="19" max="19" width="8.109375" style="218" bestFit="1" customWidth="1"/>
    <col min="20" max="20" width="16" style="218" bestFit="1" customWidth="1"/>
    <col min="21" max="21" width="16.33203125" style="218" customWidth="1"/>
    <col min="22" max="22" width="8.88671875" style="52" customWidth="1"/>
    <col min="23" max="23" width="16" style="52" bestFit="1" customWidth="1"/>
    <col min="24" max="24" width="13.33203125" style="52" customWidth="1"/>
    <col min="25" max="25" width="9.44140625" style="52" hidden="1" customWidth="1"/>
    <col min="26" max="26" width="15.44140625" style="52" hidden="1" customWidth="1"/>
    <col min="27" max="27" width="14.5546875" style="52" hidden="1" customWidth="1"/>
    <col min="28" max="28" width="9.33203125" style="52" hidden="1" customWidth="1"/>
    <col min="29" max="29" width="13.109375" style="52" hidden="1" customWidth="1"/>
    <col min="30" max="30" width="12.88671875" style="52" hidden="1" customWidth="1"/>
    <col min="31" max="31" width="10.6640625" style="52" hidden="1" customWidth="1"/>
    <col min="32" max="32" width="13.6640625" style="52" hidden="1" customWidth="1"/>
    <col min="33" max="33" width="12.44140625" style="52" hidden="1" customWidth="1"/>
    <col min="34" max="34" width="39" style="96" hidden="1" customWidth="1"/>
    <col min="35" max="35" width="37.109375" style="96" hidden="1" customWidth="1"/>
    <col min="36" max="36" width="8.88671875" customWidth="1"/>
    <col min="37" max="16384" width="9.109375" style="1"/>
  </cols>
  <sheetData>
    <row r="1" spans="1:36" ht="33.75" customHeight="1" thickBot="1">
      <c r="B1" s="236" t="s">
        <v>21470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1"/>
      <c r="Z1" s="1"/>
      <c r="AA1" s="1"/>
      <c r="AB1" s="1"/>
      <c r="AC1" s="1"/>
      <c r="AD1" s="1"/>
      <c r="AE1" s="1"/>
      <c r="AF1" s="1"/>
      <c r="AG1" s="1"/>
      <c r="AH1" s="73"/>
      <c r="AI1" s="73"/>
      <c r="AJ1" s="1"/>
    </row>
    <row r="2" spans="1:36" s="9" customFormat="1" ht="78" customHeight="1" thickBot="1">
      <c r="A2" s="65" t="s">
        <v>0</v>
      </c>
      <c r="B2" s="66" t="s">
        <v>1</v>
      </c>
      <c r="C2" s="67" t="s">
        <v>2</v>
      </c>
      <c r="D2" s="67" t="s">
        <v>3</v>
      </c>
      <c r="E2" s="67" t="s">
        <v>4</v>
      </c>
      <c r="F2" s="67" t="s">
        <v>5</v>
      </c>
      <c r="G2" s="67" t="s">
        <v>6</v>
      </c>
      <c r="H2" s="67" t="s">
        <v>7</v>
      </c>
      <c r="I2" s="67" t="s">
        <v>8</v>
      </c>
      <c r="J2" s="66" t="s">
        <v>9</v>
      </c>
      <c r="K2" s="68" t="s">
        <v>10</v>
      </c>
      <c r="L2" s="68" t="s">
        <v>11</v>
      </c>
      <c r="M2" s="2" t="s">
        <v>12</v>
      </c>
      <c r="N2" s="3" t="s">
        <v>13</v>
      </c>
      <c r="O2" s="4" t="s">
        <v>14</v>
      </c>
      <c r="P2" s="5" t="s">
        <v>21473</v>
      </c>
      <c r="Q2" s="188" t="s">
        <v>15</v>
      </c>
      <c r="R2" s="220" t="s">
        <v>16</v>
      </c>
      <c r="S2" s="189" t="s">
        <v>17</v>
      </c>
      <c r="T2" s="190" t="s">
        <v>15</v>
      </c>
      <c r="U2" s="191" t="s">
        <v>21472</v>
      </c>
      <c r="V2" s="7" t="s">
        <v>18</v>
      </c>
      <c r="W2" s="6" t="s">
        <v>15</v>
      </c>
      <c r="X2" s="8" t="s">
        <v>21471</v>
      </c>
      <c r="Y2" s="7" t="s">
        <v>19</v>
      </c>
      <c r="Z2" s="6" t="s">
        <v>15</v>
      </c>
      <c r="AA2" s="8" t="s">
        <v>16</v>
      </c>
      <c r="AB2" s="7" t="s">
        <v>20</v>
      </c>
      <c r="AC2" s="6" t="s">
        <v>15</v>
      </c>
      <c r="AD2" s="8" t="s">
        <v>16</v>
      </c>
      <c r="AE2" s="7" t="s">
        <v>21</v>
      </c>
      <c r="AF2" s="6" t="s">
        <v>15</v>
      </c>
      <c r="AG2" s="8" t="s">
        <v>16</v>
      </c>
      <c r="AH2" s="74" t="s">
        <v>22</v>
      </c>
      <c r="AI2" s="75" t="s">
        <v>23</v>
      </c>
    </row>
    <row r="3" spans="1:36" ht="13.2">
      <c r="A3" s="39">
        <v>1</v>
      </c>
      <c r="B3" s="99" t="s">
        <v>24</v>
      </c>
      <c r="C3" s="99" t="s">
        <v>25</v>
      </c>
      <c r="D3" s="100" t="s">
        <v>26</v>
      </c>
      <c r="E3" s="230" t="s">
        <v>27</v>
      </c>
      <c r="F3" s="230" t="s">
        <v>28</v>
      </c>
      <c r="G3" s="99" t="s">
        <v>29</v>
      </c>
      <c r="H3" s="99" t="s">
        <v>30</v>
      </c>
      <c r="I3" s="99" t="s">
        <v>31</v>
      </c>
      <c r="J3" s="100" t="s">
        <v>32</v>
      </c>
      <c r="K3" s="101">
        <v>37877</v>
      </c>
      <c r="L3" s="102">
        <v>44214</v>
      </c>
      <c r="M3" s="103" t="s">
        <v>34</v>
      </c>
      <c r="N3" s="104">
        <v>1.0739000000000001</v>
      </c>
      <c r="O3" s="54">
        <v>15023719.439999999</v>
      </c>
      <c r="P3" s="105">
        <v>0.03</v>
      </c>
      <c r="Q3" s="222">
        <f t="shared" ref="Q3:Q64" si="0">O3*P3</f>
        <v>450711.58319999999</v>
      </c>
      <c r="R3" s="193">
        <f t="shared" ref="R3:R64" si="1">Q3/12</f>
        <v>37559.298600000002</v>
      </c>
      <c r="S3" s="194">
        <v>0.04</v>
      </c>
      <c r="T3" s="192">
        <f t="shared" ref="T3:T64" si="2">O3*S3</f>
        <v>600948.77760000003</v>
      </c>
      <c r="U3" s="195">
        <f t="shared" ref="U3:U64" si="3">O3*S3/12</f>
        <v>50079.0648</v>
      </c>
      <c r="V3" s="109"/>
      <c r="W3" s="106">
        <f t="shared" ref="W3:W64" si="4">O3*V3</f>
        <v>0</v>
      </c>
      <c r="X3" s="107">
        <f t="shared" ref="X3:X64" si="5">O3*V3/12</f>
        <v>0</v>
      </c>
      <c r="Y3" s="110"/>
      <c r="Z3" s="106"/>
      <c r="AA3" s="108"/>
      <c r="AB3" s="111"/>
      <c r="AC3" s="106"/>
      <c r="AD3" s="107"/>
      <c r="AE3" s="110"/>
      <c r="AF3" s="106"/>
      <c r="AG3" s="107"/>
      <c r="AH3" s="76" t="s">
        <v>35</v>
      </c>
      <c r="AI3" s="77" t="s">
        <v>34</v>
      </c>
      <c r="AJ3" s="1"/>
    </row>
    <row r="4" spans="1:36" ht="26.4">
      <c r="A4" s="39">
        <v>2</v>
      </c>
      <c r="B4" s="39" t="s">
        <v>36</v>
      </c>
      <c r="C4" s="39" t="s">
        <v>25</v>
      </c>
      <c r="D4" s="40" t="s">
        <v>37</v>
      </c>
      <c r="E4" s="25" t="s">
        <v>21465</v>
      </c>
      <c r="F4" s="25" t="s">
        <v>38</v>
      </c>
      <c r="G4" s="39" t="s">
        <v>39</v>
      </c>
      <c r="H4" s="39" t="s">
        <v>40</v>
      </c>
      <c r="I4" s="39" t="s">
        <v>41</v>
      </c>
      <c r="J4" s="40" t="s">
        <v>42</v>
      </c>
      <c r="K4" s="41">
        <v>43461</v>
      </c>
      <c r="L4" s="72">
        <v>47114</v>
      </c>
      <c r="M4" s="42" t="s">
        <v>43</v>
      </c>
      <c r="N4" s="63">
        <v>0.1515</v>
      </c>
      <c r="O4" s="55">
        <v>7172579.8300000001</v>
      </c>
      <c r="P4" s="15">
        <v>0.03</v>
      </c>
      <c r="Q4" s="223">
        <f t="shared" si="0"/>
        <v>215177.39489999998</v>
      </c>
      <c r="R4" s="197">
        <f t="shared" si="1"/>
        <v>17931.449574999999</v>
      </c>
      <c r="S4" s="202">
        <v>3.5999999999999997E-2</v>
      </c>
      <c r="T4" s="196">
        <f t="shared" si="2"/>
        <v>258212.87387999997</v>
      </c>
      <c r="U4" s="199">
        <f t="shared" si="3"/>
        <v>21517.739489999996</v>
      </c>
      <c r="V4" s="21"/>
      <c r="W4" s="19">
        <f t="shared" si="4"/>
        <v>0</v>
      </c>
      <c r="X4" s="17">
        <f t="shared" si="5"/>
        <v>0</v>
      </c>
      <c r="Y4" s="22"/>
      <c r="Z4" s="19"/>
      <c r="AA4" s="20"/>
      <c r="AB4" s="23"/>
      <c r="AC4" s="19"/>
      <c r="AD4" s="17"/>
      <c r="AE4" s="22"/>
      <c r="AF4" s="19"/>
      <c r="AG4" s="17"/>
      <c r="AH4" s="78" t="s">
        <v>44</v>
      </c>
      <c r="AI4" s="79" t="s">
        <v>43</v>
      </c>
      <c r="AJ4" s="1"/>
    </row>
    <row r="5" spans="1:36" ht="26.4">
      <c r="A5" s="39">
        <v>3</v>
      </c>
      <c r="B5" s="10" t="s">
        <v>45</v>
      </c>
      <c r="C5" s="10" t="s">
        <v>25</v>
      </c>
      <c r="D5" s="11" t="s">
        <v>46</v>
      </c>
      <c r="E5" s="35" t="s">
        <v>47</v>
      </c>
      <c r="F5" s="35" t="s">
        <v>48</v>
      </c>
      <c r="G5" s="10" t="s">
        <v>49</v>
      </c>
      <c r="H5" s="10" t="s">
        <v>50</v>
      </c>
      <c r="I5" s="10" t="s">
        <v>51</v>
      </c>
      <c r="J5" s="11" t="s">
        <v>52</v>
      </c>
      <c r="K5" s="12">
        <v>37646</v>
      </c>
      <c r="L5" s="69">
        <v>46777</v>
      </c>
      <c r="M5" s="14" t="s">
        <v>53</v>
      </c>
      <c r="N5" s="61">
        <v>1.4007000000000001</v>
      </c>
      <c r="O5" s="56">
        <v>79577287.620000005</v>
      </c>
      <c r="P5" s="15">
        <v>0.03</v>
      </c>
      <c r="Q5" s="223">
        <f t="shared" si="0"/>
        <v>2387318.6285999999</v>
      </c>
      <c r="R5" s="197">
        <f t="shared" si="1"/>
        <v>198943.21904999999</v>
      </c>
      <c r="S5" s="202"/>
      <c r="T5" s="196">
        <f t="shared" si="2"/>
        <v>0</v>
      </c>
      <c r="U5" s="199">
        <f t="shared" si="3"/>
        <v>0</v>
      </c>
      <c r="V5" s="21"/>
      <c r="W5" s="19">
        <f t="shared" si="4"/>
        <v>0</v>
      </c>
      <c r="X5" s="17">
        <f t="shared" si="5"/>
        <v>0</v>
      </c>
      <c r="Y5" s="22"/>
      <c r="Z5" s="19"/>
      <c r="AA5" s="20"/>
      <c r="AB5" s="23"/>
      <c r="AC5" s="19"/>
      <c r="AD5" s="17"/>
      <c r="AE5" s="22"/>
      <c r="AF5" s="19"/>
      <c r="AG5" s="17"/>
      <c r="AH5" s="76"/>
      <c r="AI5" s="77" t="s">
        <v>53</v>
      </c>
      <c r="AJ5" s="1"/>
    </row>
    <row r="6" spans="1:36" ht="29.25" customHeight="1">
      <c r="A6" s="39">
        <v>4</v>
      </c>
      <c r="B6" s="39" t="s">
        <v>54</v>
      </c>
      <c r="C6" s="39" t="s">
        <v>25</v>
      </c>
      <c r="D6" s="40" t="s">
        <v>55</v>
      </c>
      <c r="E6" s="25" t="s">
        <v>56</v>
      </c>
      <c r="F6" s="25" t="s">
        <v>57</v>
      </c>
      <c r="G6" s="39" t="s">
        <v>58</v>
      </c>
      <c r="H6" s="39" t="s">
        <v>59</v>
      </c>
      <c r="I6" s="39" t="s">
        <v>58</v>
      </c>
      <c r="J6" s="40" t="s">
        <v>60</v>
      </c>
      <c r="K6" s="41">
        <v>35990</v>
      </c>
      <c r="L6" s="72">
        <v>53887</v>
      </c>
      <c r="M6" s="42" t="s">
        <v>61</v>
      </c>
      <c r="N6" s="63">
        <v>1.0785</v>
      </c>
      <c r="O6" s="55">
        <v>52229920.520000003</v>
      </c>
      <c r="P6" s="15">
        <v>0.03</v>
      </c>
      <c r="Q6" s="223">
        <f t="shared" si="0"/>
        <v>1566897.6156000001</v>
      </c>
      <c r="R6" s="197">
        <f t="shared" si="1"/>
        <v>130574.80130000001</v>
      </c>
      <c r="S6" s="202"/>
      <c r="T6" s="196">
        <f t="shared" si="2"/>
        <v>0</v>
      </c>
      <c r="U6" s="199">
        <f t="shared" si="3"/>
        <v>0</v>
      </c>
      <c r="V6" s="21"/>
      <c r="W6" s="19">
        <f t="shared" si="4"/>
        <v>0</v>
      </c>
      <c r="X6" s="17">
        <f t="shared" si="5"/>
        <v>0</v>
      </c>
      <c r="Y6" s="22"/>
      <c r="Z6" s="19"/>
      <c r="AA6" s="20"/>
      <c r="AB6" s="23"/>
      <c r="AC6" s="19"/>
      <c r="AD6" s="17"/>
      <c r="AE6" s="22"/>
      <c r="AF6" s="19"/>
      <c r="AG6" s="17"/>
      <c r="AH6" s="78"/>
      <c r="AI6" s="79" t="s">
        <v>61</v>
      </c>
      <c r="AJ6" s="1"/>
    </row>
    <row r="7" spans="1:36" ht="26.4">
      <c r="A7" s="39">
        <v>5</v>
      </c>
      <c r="B7" s="10" t="s">
        <v>62</v>
      </c>
      <c r="C7" s="10" t="s">
        <v>25</v>
      </c>
      <c r="D7" s="11" t="s">
        <v>63</v>
      </c>
      <c r="E7" s="35" t="s">
        <v>56</v>
      </c>
      <c r="F7" s="35" t="s">
        <v>64</v>
      </c>
      <c r="G7" s="10" t="s">
        <v>65</v>
      </c>
      <c r="H7" s="10" t="s">
        <v>66</v>
      </c>
      <c r="I7" s="10" t="s">
        <v>67</v>
      </c>
      <c r="J7" s="11" t="s">
        <v>60</v>
      </c>
      <c r="K7" s="12">
        <v>38293</v>
      </c>
      <c r="L7" s="69">
        <v>44559</v>
      </c>
      <c r="M7" s="14" t="s">
        <v>68</v>
      </c>
      <c r="N7" s="61">
        <v>2.5999999999999999E-2</v>
      </c>
      <c r="O7" s="56">
        <v>1259135.78</v>
      </c>
      <c r="P7" s="15">
        <v>0.05</v>
      </c>
      <c r="Q7" s="223">
        <f t="shared" si="0"/>
        <v>62956.789000000004</v>
      </c>
      <c r="R7" s="197">
        <f t="shared" si="1"/>
        <v>5246.3990833333337</v>
      </c>
      <c r="S7" s="202"/>
      <c r="T7" s="196">
        <f t="shared" si="2"/>
        <v>0</v>
      </c>
      <c r="U7" s="199">
        <f t="shared" si="3"/>
        <v>0</v>
      </c>
      <c r="V7" s="21"/>
      <c r="W7" s="19">
        <f t="shared" si="4"/>
        <v>0</v>
      </c>
      <c r="X7" s="17">
        <f t="shared" si="5"/>
        <v>0</v>
      </c>
      <c r="Y7" s="22"/>
      <c r="Z7" s="19"/>
      <c r="AA7" s="20"/>
      <c r="AB7" s="23"/>
      <c r="AC7" s="19"/>
      <c r="AD7" s="17"/>
      <c r="AE7" s="22"/>
      <c r="AF7" s="19"/>
      <c r="AG7" s="17"/>
      <c r="AH7" s="76"/>
      <c r="AI7" s="77" t="s">
        <v>68</v>
      </c>
      <c r="AJ7" s="1"/>
    </row>
    <row r="8" spans="1:36" ht="26.4">
      <c r="A8" s="39">
        <v>6</v>
      </c>
      <c r="B8" s="39" t="s">
        <v>69</v>
      </c>
      <c r="C8" s="39" t="s">
        <v>25</v>
      </c>
      <c r="D8" s="40" t="s">
        <v>70</v>
      </c>
      <c r="E8" s="25" t="s">
        <v>71</v>
      </c>
      <c r="F8" s="25" t="s">
        <v>72</v>
      </c>
      <c r="G8" s="39" t="s">
        <v>73</v>
      </c>
      <c r="H8" s="39" t="s">
        <v>74</v>
      </c>
      <c r="I8" s="39" t="s">
        <v>73</v>
      </c>
      <c r="J8" s="40" t="s">
        <v>60</v>
      </c>
      <c r="K8" s="41">
        <v>39024</v>
      </c>
      <c r="L8" s="72">
        <v>44712</v>
      </c>
      <c r="M8" s="42" t="s">
        <v>75</v>
      </c>
      <c r="N8" s="63">
        <v>7.2300000000000003E-2</v>
      </c>
      <c r="O8" s="55">
        <v>3532909.86</v>
      </c>
      <c r="P8" s="15">
        <v>0.05</v>
      </c>
      <c r="Q8" s="223">
        <f t="shared" si="0"/>
        <v>176645.49300000002</v>
      </c>
      <c r="R8" s="197">
        <f t="shared" si="1"/>
        <v>14720.457750000001</v>
      </c>
      <c r="S8" s="202">
        <v>0.06</v>
      </c>
      <c r="T8" s="196">
        <f t="shared" si="2"/>
        <v>211974.59159999999</v>
      </c>
      <c r="U8" s="199">
        <f t="shared" si="3"/>
        <v>17664.549299999999</v>
      </c>
      <c r="V8" s="21"/>
      <c r="W8" s="19">
        <f t="shared" si="4"/>
        <v>0</v>
      </c>
      <c r="X8" s="17">
        <f t="shared" si="5"/>
        <v>0</v>
      </c>
      <c r="Y8" s="22"/>
      <c r="Z8" s="19"/>
      <c r="AA8" s="20"/>
      <c r="AB8" s="23"/>
      <c r="AC8" s="19"/>
      <c r="AD8" s="17"/>
      <c r="AE8" s="22"/>
      <c r="AF8" s="19"/>
      <c r="AG8" s="17"/>
      <c r="AH8" s="78" t="s">
        <v>76</v>
      </c>
      <c r="AI8" s="79" t="s">
        <v>75</v>
      </c>
      <c r="AJ8" s="1"/>
    </row>
    <row r="9" spans="1:36" ht="26.4">
      <c r="A9" s="39">
        <v>7</v>
      </c>
      <c r="B9" s="10" t="s">
        <v>77</v>
      </c>
      <c r="C9" s="10" t="s">
        <v>25</v>
      </c>
      <c r="D9" s="11" t="s">
        <v>78</v>
      </c>
      <c r="E9" s="35" t="s">
        <v>79</v>
      </c>
      <c r="F9" s="35" t="s">
        <v>80</v>
      </c>
      <c r="G9" s="10" t="s">
        <v>81</v>
      </c>
      <c r="H9" s="10" t="s">
        <v>82</v>
      </c>
      <c r="I9" s="10" t="s">
        <v>81</v>
      </c>
      <c r="J9" s="11" t="s">
        <v>83</v>
      </c>
      <c r="K9" s="12">
        <v>35647</v>
      </c>
      <c r="L9" s="69">
        <v>53544</v>
      </c>
      <c r="M9" s="14" t="s">
        <v>84</v>
      </c>
      <c r="N9" s="61">
        <v>0.32890000000000003</v>
      </c>
      <c r="O9" s="56">
        <v>18699913.219999999</v>
      </c>
      <c r="P9" s="15">
        <v>0.03</v>
      </c>
      <c r="Q9" s="223">
        <f t="shared" si="0"/>
        <v>560997.39659999998</v>
      </c>
      <c r="R9" s="197">
        <f t="shared" si="1"/>
        <v>46749.783049999998</v>
      </c>
      <c r="S9" s="202"/>
      <c r="T9" s="196">
        <f t="shared" si="2"/>
        <v>0</v>
      </c>
      <c r="U9" s="199">
        <f t="shared" si="3"/>
        <v>0</v>
      </c>
      <c r="V9" s="21"/>
      <c r="W9" s="19">
        <f t="shared" si="4"/>
        <v>0</v>
      </c>
      <c r="X9" s="17">
        <f t="shared" si="5"/>
        <v>0</v>
      </c>
      <c r="Y9" s="22"/>
      <c r="Z9" s="19"/>
      <c r="AA9" s="20"/>
      <c r="AB9" s="23"/>
      <c r="AC9" s="19"/>
      <c r="AD9" s="17"/>
      <c r="AE9" s="22"/>
      <c r="AF9" s="19"/>
      <c r="AG9" s="17"/>
      <c r="AH9" s="76"/>
      <c r="AI9" s="77" t="s">
        <v>84</v>
      </c>
      <c r="AJ9" s="1"/>
    </row>
    <row r="10" spans="1:36" ht="39.6">
      <c r="A10" s="39">
        <v>8</v>
      </c>
      <c r="B10" s="39" t="s">
        <v>85</v>
      </c>
      <c r="C10" s="39" t="s">
        <v>25</v>
      </c>
      <c r="D10" s="40" t="s">
        <v>86</v>
      </c>
      <c r="E10" s="25" t="s">
        <v>87</v>
      </c>
      <c r="F10" s="25" t="s">
        <v>88</v>
      </c>
      <c r="G10" s="39" t="s">
        <v>89</v>
      </c>
      <c r="H10" s="39" t="s">
        <v>90</v>
      </c>
      <c r="I10" s="39" t="s">
        <v>91</v>
      </c>
      <c r="J10" s="40" t="s">
        <v>92</v>
      </c>
      <c r="K10" s="41">
        <v>39098</v>
      </c>
      <c r="L10" s="72">
        <v>44577</v>
      </c>
      <c r="M10" s="42" t="s">
        <v>93</v>
      </c>
      <c r="N10" s="63">
        <v>0.4365</v>
      </c>
      <c r="O10" s="55">
        <v>26905073.149999999</v>
      </c>
      <c r="P10" s="21">
        <v>3.5000000000000003E-2</v>
      </c>
      <c r="Q10" s="223">
        <f t="shared" si="0"/>
        <v>941677.56024999998</v>
      </c>
      <c r="R10" s="197">
        <f t="shared" si="1"/>
        <v>78473.130020833327</v>
      </c>
      <c r="S10" s="202">
        <v>3.6999999999999998E-2</v>
      </c>
      <c r="T10" s="196">
        <f t="shared" si="2"/>
        <v>995487.70654999989</v>
      </c>
      <c r="U10" s="199">
        <f t="shared" si="3"/>
        <v>82957.308879166652</v>
      </c>
      <c r="V10" s="21"/>
      <c r="W10" s="19">
        <f t="shared" si="4"/>
        <v>0</v>
      </c>
      <c r="X10" s="17">
        <f t="shared" si="5"/>
        <v>0</v>
      </c>
      <c r="Y10" s="22"/>
      <c r="Z10" s="19"/>
      <c r="AA10" s="20"/>
      <c r="AB10" s="23"/>
      <c r="AC10" s="19"/>
      <c r="AD10" s="17"/>
      <c r="AE10" s="22"/>
      <c r="AF10" s="19"/>
      <c r="AG10" s="17"/>
      <c r="AH10" s="78"/>
      <c r="AI10" s="79" t="s">
        <v>93</v>
      </c>
      <c r="AJ10" s="1"/>
    </row>
    <row r="11" spans="1:36" ht="26.4">
      <c r="A11" s="39">
        <v>9</v>
      </c>
      <c r="B11" s="10" t="s">
        <v>94</v>
      </c>
      <c r="C11" s="10" t="s">
        <v>25</v>
      </c>
      <c r="D11" s="11" t="s">
        <v>95</v>
      </c>
      <c r="E11" s="35" t="s">
        <v>96</v>
      </c>
      <c r="F11" s="35" t="s">
        <v>97</v>
      </c>
      <c r="G11" s="10" t="s">
        <v>98</v>
      </c>
      <c r="H11" s="10" t="s">
        <v>99</v>
      </c>
      <c r="I11" s="10" t="s">
        <v>100</v>
      </c>
      <c r="J11" s="11" t="s">
        <v>101</v>
      </c>
      <c r="K11" s="12">
        <v>43546</v>
      </c>
      <c r="L11" s="69">
        <v>45373</v>
      </c>
      <c r="M11" s="14" t="s">
        <v>102</v>
      </c>
      <c r="N11" s="61">
        <v>0.6573</v>
      </c>
      <c r="O11" s="56">
        <v>21614975.359999999</v>
      </c>
      <c r="P11" s="15">
        <v>0.03</v>
      </c>
      <c r="Q11" s="223">
        <f t="shared" si="0"/>
        <v>648449.26079999993</v>
      </c>
      <c r="R11" s="197">
        <f t="shared" si="1"/>
        <v>54037.438399999992</v>
      </c>
      <c r="S11" s="202">
        <v>3.5999999999999997E-2</v>
      </c>
      <c r="T11" s="196">
        <f t="shared" si="2"/>
        <v>778139.11295999994</v>
      </c>
      <c r="U11" s="199">
        <f t="shared" si="3"/>
        <v>64844.926079999997</v>
      </c>
      <c r="V11" s="21"/>
      <c r="W11" s="19">
        <f t="shared" si="4"/>
        <v>0</v>
      </c>
      <c r="X11" s="17">
        <f t="shared" si="5"/>
        <v>0</v>
      </c>
      <c r="Y11" s="22"/>
      <c r="Z11" s="19"/>
      <c r="AA11" s="20"/>
      <c r="AB11" s="23"/>
      <c r="AC11" s="19"/>
      <c r="AD11" s="17"/>
      <c r="AE11" s="22"/>
      <c r="AF11" s="19"/>
      <c r="AG11" s="17"/>
      <c r="AH11" s="76" t="s">
        <v>103</v>
      </c>
      <c r="AI11" s="77" t="s">
        <v>102</v>
      </c>
      <c r="AJ11" s="1"/>
    </row>
    <row r="12" spans="1:36" ht="26.4">
      <c r="A12" s="39">
        <v>10</v>
      </c>
      <c r="B12" s="39" t="s">
        <v>104</v>
      </c>
      <c r="C12" s="39" t="s">
        <v>25</v>
      </c>
      <c r="D12" s="40" t="s">
        <v>95</v>
      </c>
      <c r="E12" s="25" t="s">
        <v>96</v>
      </c>
      <c r="F12" s="25" t="s">
        <v>105</v>
      </c>
      <c r="G12" s="39" t="s">
        <v>98</v>
      </c>
      <c r="H12" s="39" t="s">
        <v>106</v>
      </c>
      <c r="I12" s="39" t="s">
        <v>100</v>
      </c>
      <c r="J12" s="40" t="s">
        <v>107</v>
      </c>
      <c r="K12" s="41">
        <v>43546</v>
      </c>
      <c r="L12" s="72">
        <v>45373</v>
      </c>
      <c r="M12" s="42" t="s">
        <v>102</v>
      </c>
      <c r="N12" s="63">
        <v>0.64980000000000004</v>
      </c>
      <c r="O12" s="55">
        <v>19252664.289999999</v>
      </c>
      <c r="P12" s="15">
        <v>0.03</v>
      </c>
      <c r="Q12" s="223">
        <f t="shared" si="0"/>
        <v>577579.92869999993</v>
      </c>
      <c r="R12" s="197">
        <f t="shared" si="1"/>
        <v>48131.660724999994</v>
      </c>
      <c r="S12" s="202">
        <v>3.5999999999999997E-2</v>
      </c>
      <c r="T12" s="196">
        <f t="shared" si="2"/>
        <v>693095.91443999996</v>
      </c>
      <c r="U12" s="199">
        <f t="shared" si="3"/>
        <v>57757.992869999995</v>
      </c>
      <c r="V12" s="21"/>
      <c r="W12" s="19">
        <f t="shared" si="4"/>
        <v>0</v>
      </c>
      <c r="X12" s="17">
        <f t="shared" si="5"/>
        <v>0</v>
      </c>
      <c r="Y12" s="22"/>
      <c r="Z12" s="19"/>
      <c r="AA12" s="20"/>
      <c r="AB12" s="23"/>
      <c r="AC12" s="19"/>
      <c r="AD12" s="17"/>
      <c r="AE12" s="22"/>
      <c r="AF12" s="19"/>
      <c r="AG12" s="17"/>
      <c r="AH12" s="78" t="s">
        <v>103</v>
      </c>
      <c r="AI12" s="79" t="s">
        <v>102</v>
      </c>
      <c r="AJ12" s="1"/>
    </row>
    <row r="13" spans="1:36" ht="13.2">
      <c r="A13" s="39">
        <v>11</v>
      </c>
      <c r="B13" s="10" t="s">
        <v>108</v>
      </c>
      <c r="C13" s="10" t="s">
        <v>25</v>
      </c>
      <c r="D13" s="11" t="s">
        <v>109</v>
      </c>
      <c r="E13" s="35" t="s">
        <v>110</v>
      </c>
      <c r="F13" s="35" t="s">
        <v>111</v>
      </c>
      <c r="G13" s="10" t="s">
        <v>112</v>
      </c>
      <c r="H13" s="10" t="s">
        <v>113</v>
      </c>
      <c r="I13" s="10" t="s">
        <v>114</v>
      </c>
      <c r="J13" s="11" t="s">
        <v>115</v>
      </c>
      <c r="K13" s="12">
        <v>43209</v>
      </c>
      <c r="L13" s="69">
        <v>45035</v>
      </c>
      <c r="M13" s="14" t="s">
        <v>116</v>
      </c>
      <c r="N13" s="61">
        <v>0.23480000000000001</v>
      </c>
      <c r="O13" s="56">
        <v>8485761.2799999993</v>
      </c>
      <c r="P13" s="15">
        <v>0.08</v>
      </c>
      <c r="Q13" s="223">
        <f t="shared" si="0"/>
        <v>678860.9023999999</v>
      </c>
      <c r="R13" s="197">
        <f t="shared" si="1"/>
        <v>56571.741866666656</v>
      </c>
      <c r="S13" s="202"/>
      <c r="T13" s="196">
        <f t="shared" si="2"/>
        <v>0</v>
      </c>
      <c r="U13" s="199">
        <f t="shared" si="3"/>
        <v>0</v>
      </c>
      <c r="V13" s="21"/>
      <c r="W13" s="19">
        <f t="shared" si="4"/>
        <v>0</v>
      </c>
      <c r="X13" s="17">
        <f t="shared" si="5"/>
        <v>0</v>
      </c>
      <c r="Y13" s="22"/>
      <c r="Z13" s="19"/>
      <c r="AA13" s="20"/>
      <c r="AB13" s="23"/>
      <c r="AC13" s="19"/>
      <c r="AD13" s="17"/>
      <c r="AE13" s="22"/>
      <c r="AF13" s="19"/>
      <c r="AG13" s="17"/>
      <c r="AH13" s="76" t="s">
        <v>76</v>
      </c>
      <c r="AI13" s="77" t="s">
        <v>116</v>
      </c>
      <c r="AJ13" s="1"/>
    </row>
    <row r="14" spans="1:36" ht="26.4">
      <c r="A14" s="39">
        <v>12</v>
      </c>
      <c r="B14" s="39" t="s">
        <v>117</v>
      </c>
      <c r="C14" s="39" t="s">
        <v>25</v>
      </c>
      <c r="D14" s="40" t="s">
        <v>118</v>
      </c>
      <c r="E14" s="25" t="s">
        <v>119</v>
      </c>
      <c r="F14" s="25" t="s">
        <v>120</v>
      </c>
      <c r="G14" s="39" t="s">
        <v>121</v>
      </c>
      <c r="H14" s="39" t="s">
        <v>122</v>
      </c>
      <c r="I14" s="39" t="s">
        <v>121</v>
      </c>
      <c r="J14" s="40" t="s">
        <v>123</v>
      </c>
      <c r="K14" s="41">
        <v>39141</v>
      </c>
      <c r="L14" s="72">
        <v>48272</v>
      </c>
      <c r="M14" s="42" t="s">
        <v>124</v>
      </c>
      <c r="N14" s="63">
        <v>0.622</v>
      </c>
      <c r="O14" s="55">
        <v>22746736.289999999</v>
      </c>
      <c r="P14" s="15">
        <v>0.06</v>
      </c>
      <c r="Q14" s="223">
        <f t="shared" si="0"/>
        <v>1364804.1773999999</v>
      </c>
      <c r="R14" s="197">
        <f t="shared" si="1"/>
        <v>113733.68144999999</v>
      </c>
      <c r="S14" s="202"/>
      <c r="T14" s="196">
        <f t="shared" si="2"/>
        <v>0</v>
      </c>
      <c r="U14" s="199">
        <f t="shared" si="3"/>
        <v>0</v>
      </c>
      <c r="V14" s="21"/>
      <c r="W14" s="19">
        <f t="shared" si="4"/>
        <v>0</v>
      </c>
      <c r="X14" s="17">
        <f t="shared" si="5"/>
        <v>0</v>
      </c>
      <c r="Y14" s="22"/>
      <c r="Z14" s="19"/>
      <c r="AA14" s="20"/>
      <c r="AB14" s="23"/>
      <c r="AC14" s="19"/>
      <c r="AD14" s="17"/>
      <c r="AE14" s="22"/>
      <c r="AF14" s="19"/>
      <c r="AG14" s="17"/>
      <c r="AH14" s="78"/>
      <c r="AI14" s="79" t="s">
        <v>124</v>
      </c>
      <c r="AJ14" s="1"/>
    </row>
    <row r="15" spans="1:36" ht="26.4">
      <c r="A15" s="39">
        <v>13</v>
      </c>
      <c r="B15" s="10" t="s">
        <v>125</v>
      </c>
      <c r="C15" s="10" t="s">
        <v>25</v>
      </c>
      <c r="D15" s="11" t="s">
        <v>126</v>
      </c>
      <c r="E15" s="35" t="s">
        <v>127</v>
      </c>
      <c r="F15" s="35" t="s">
        <v>128</v>
      </c>
      <c r="G15" s="10" t="s">
        <v>129</v>
      </c>
      <c r="H15" s="10" t="s">
        <v>130</v>
      </c>
      <c r="I15" s="10" t="s">
        <v>129</v>
      </c>
      <c r="J15" s="11" t="s">
        <v>131</v>
      </c>
      <c r="K15" s="12">
        <v>35984</v>
      </c>
      <c r="L15" s="69">
        <v>53881</v>
      </c>
      <c r="M15" s="14" t="s">
        <v>132</v>
      </c>
      <c r="N15" s="61">
        <v>1.3133999999999999</v>
      </c>
      <c r="O15" s="56">
        <v>74617555.189999998</v>
      </c>
      <c r="P15" s="15">
        <v>0.03</v>
      </c>
      <c r="Q15" s="223">
        <f t="shared" si="0"/>
        <v>2238526.6557</v>
      </c>
      <c r="R15" s="197">
        <f t="shared" si="1"/>
        <v>186543.88797499999</v>
      </c>
      <c r="S15" s="202"/>
      <c r="T15" s="196">
        <f t="shared" si="2"/>
        <v>0</v>
      </c>
      <c r="U15" s="199">
        <f t="shared" si="3"/>
        <v>0</v>
      </c>
      <c r="V15" s="21"/>
      <c r="W15" s="19">
        <f t="shared" si="4"/>
        <v>0</v>
      </c>
      <c r="X15" s="17">
        <f t="shared" si="5"/>
        <v>0</v>
      </c>
      <c r="Y15" s="22"/>
      <c r="Z15" s="19"/>
      <c r="AA15" s="20"/>
      <c r="AB15" s="23"/>
      <c r="AC15" s="19"/>
      <c r="AD15" s="17"/>
      <c r="AE15" s="22"/>
      <c r="AF15" s="19"/>
      <c r="AG15" s="17"/>
      <c r="AH15" s="76"/>
      <c r="AI15" s="77" t="s">
        <v>132</v>
      </c>
      <c r="AJ15" s="1"/>
    </row>
    <row r="16" spans="1:36" ht="26.4">
      <c r="A16" s="39">
        <v>14</v>
      </c>
      <c r="B16" s="39" t="s">
        <v>133</v>
      </c>
      <c r="C16" s="39" t="s">
        <v>25</v>
      </c>
      <c r="D16" s="40" t="s">
        <v>134</v>
      </c>
      <c r="E16" s="25" t="s">
        <v>127</v>
      </c>
      <c r="F16" s="25" t="s">
        <v>135</v>
      </c>
      <c r="G16" s="39" t="s">
        <v>136</v>
      </c>
      <c r="H16" s="39" t="s">
        <v>137</v>
      </c>
      <c r="I16" s="39" t="s">
        <v>138</v>
      </c>
      <c r="J16" s="40" t="s">
        <v>131</v>
      </c>
      <c r="K16" s="41">
        <v>42317</v>
      </c>
      <c r="L16" s="72">
        <v>44144</v>
      </c>
      <c r="M16" s="42" t="s">
        <v>139</v>
      </c>
      <c r="N16" s="63">
        <v>0.11169999999999999</v>
      </c>
      <c r="O16" s="55">
        <v>6117274.5899999999</v>
      </c>
      <c r="P16" s="15">
        <v>0.06</v>
      </c>
      <c r="Q16" s="223">
        <f t="shared" si="0"/>
        <v>367036.4754</v>
      </c>
      <c r="R16" s="197">
        <f t="shared" si="1"/>
        <v>30586.372950000001</v>
      </c>
      <c r="S16" s="202"/>
      <c r="T16" s="196">
        <f t="shared" si="2"/>
        <v>0</v>
      </c>
      <c r="U16" s="199">
        <f t="shared" si="3"/>
        <v>0</v>
      </c>
      <c r="V16" s="21"/>
      <c r="W16" s="19">
        <f t="shared" si="4"/>
        <v>0</v>
      </c>
      <c r="X16" s="17">
        <f t="shared" si="5"/>
        <v>0</v>
      </c>
      <c r="Y16" s="22"/>
      <c r="Z16" s="19"/>
      <c r="AA16" s="20"/>
      <c r="AB16" s="23"/>
      <c r="AC16" s="19"/>
      <c r="AD16" s="17"/>
      <c r="AE16" s="22"/>
      <c r="AF16" s="19"/>
      <c r="AG16" s="17"/>
      <c r="AH16" s="78"/>
      <c r="AI16" s="79" t="s">
        <v>139</v>
      </c>
      <c r="AJ16" s="1"/>
    </row>
    <row r="17" spans="1:36" ht="39.6">
      <c r="A17" s="39">
        <v>15</v>
      </c>
      <c r="B17" s="10" t="s">
        <v>140</v>
      </c>
      <c r="C17" s="10" t="s">
        <v>25</v>
      </c>
      <c r="D17" s="11" t="s">
        <v>141</v>
      </c>
      <c r="E17" s="35" t="s">
        <v>142</v>
      </c>
      <c r="F17" s="35" t="s">
        <v>143</v>
      </c>
      <c r="G17" s="10" t="s">
        <v>144</v>
      </c>
      <c r="H17" s="10" t="s">
        <v>145</v>
      </c>
      <c r="I17" s="10" t="s">
        <v>146</v>
      </c>
      <c r="J17" s="11" t="s">
        <v>147</v>
      </c>
      <c r="K17" s="12">
        <v>37831</v>
      </c>
      <c r="L17" s="69">
        <v>46963</v>
      </c>
      <c r="M17" s="14" t="s">
        <v>148</v>
      </c>
      <c r="N17" s="61">
        <v>0.42549999999999999</v>
      </c>
      <c r="O17" s="56">
        <v>23084817.969999999</v>
      </c>
      <c r="P17" s="15">
        <v>0.03</v>
      </c>
      <c r="Q17" s="223">
        <f t="shared" si="0"/>
        <v>692544.53909999994</v>
      </c>
      <c r="R17" s="197">
        <f t="shared" si="1"/>
        <v>57712.044924999995</v>
      </c>
      <c r="S17" s="202">
        <v>0.04</v>
      </c>
      <c r="T17" s="196">
        <f t="shared" si="2"/>
        <v>923392.71879999992</v>
      </c>
      <c r="U17" s="199">
        <f t="shared" si="3"/>
        <v>76949.393233333321</v>
      </c>
      <c r="V17" s="21"/>
      <c r="W17" s="19">
        <f t="shared" si="4"/>
        <v>0</v>
      </c>
      <c r="X17" s="17">
        <f t="shared" si="5"/>
        <v>0</v>
      </c>
      <c r="Y17" s="22"/>
      <c r="Z17" s="19"/>
      <c r="AA17" s="20"/>
      <c r="AB17" s="23"/>
      <c r="AC17" s="19"/>
      <c r="AD17" s="17"/>
      <c r="AE17" s="22"/>
      <c r="AF17" s="19"/>
      <c r="AG17" s="17"/>
      <c r="AH17" s="76"/>
      <c r="AI17" s="77" t="s">
        <v>148</v>
      </c>
      <c r="AJ17" s="1"/>
    </row>
    <row r="18" spans="1:36" ht="26.4">
      <c r="A18" s="39">
        <v>16</v>
      </c>
      <c r="B18" s="39" t="s">
        <v>149</v>
      </c>
      <c r="C18" s="39" t="s">
        <v>25</v>
      </c>
      <c r="D18" s="40" t="s">
        <v>150</v>
      </c>
      <c r="E18" s="25" t="s">
        <v>71</v>
      </c>
      <c r="F18" s="25" t="s">
        <v>151</v>
      </c>
      <c r="G18" s="39" t="s">
        <v>152</v>
      </c>
      <c r="H18" s="39" t="s">
        <v>153</v>
      </c>
      <c r="I18" s="39" t="s">
        <v>152</v>
      </c>
      <c r="J18" s="40" t="s">
        <v>154</v>
      </c>
      <c r="K18" s="41">
        <v>36524</v>
      </c>
      <c r="L18" s="72">
        <v>45656</v>
      </c>
      <c r="M18" s="42" t="s">
        <v>155</v>
      </c>
      <c r="N18" s="63">
        <v>0.20580000000000001</v>
      </c>
      <c r="O18" s="55">
        <v>11080173.119999999</v>
      </c>
      <c r="P18" s="15">
        <v>0.03</v>
      </c>
      <c r="Q18" s="223">
        <f t="shared" si="0"/>
        <v>332405.19359999994</v>
      </c>
      <c r="R18" s="197">
        <f t="shared" si="1"/>
        <v>27700.432799999995</v>
      </c>
      <c r="S18" s="202"/>
      <c r="T18" s="196">
        <f t="shared" si="2"/>
        <v>0</v>
      </c>
      <c r="U18" s="199">
        <f t="shared" si="3"/>
        <v>0</v>
      </c>
      <c r="V18" s="21"/>
      <c r="W18" s="19">
        <f t="shared" si="4"/>
        <v>0</v>
      </c>
      <c r="X18" s="17">
        <f t="shared" si="5"/>
        <v>0</v>
      </c>
      <c r="Y18" s="22"/>
      <c r="Z18" s="19"/>
      <c r="AA18" s="20"/>
      <c r="AB18" s="23"/>
      <c r="AC18" s="19"/>
      <c r="AD18" s="17"/>
      <c r="AE18" s="22"/>
      <c r="AF18" s="19"/>
      <c r="AG18" s="17"/>
      <c r="AH18" s="78"/>
      <c r="AI18" s="79"/>
      <c r="AJ18" s="1"/>
    </row>
    <row r="19" spans="1:36" ht="26.4">
      <c r="A19" s="39">
        <v>17</v>
      </c>
      <c r="B19" s="10" t="s">
        <v>156</v>
      </c>
      <c r="C19" s="10" t="s">
        <v>25</v>
      </c>
      <c r="D19" s="11" t="s">
        <v>157</v>
      </c>
      <c r="E19" s="35" t="s">
        <v>158</v>
      </c>
      <c r="F19" s="35" t="s">
        <v>159</v>
      </c>
      <c r="G19" s="10" t="s">
        <v>160</v>
      </c>
      <c r="H19" s="10" t="s">
        <v>161</v>
      </c>
      <c r="I19" s="10" t="s">
        <v>162</v>
      </c>
      <c r="J19" s="11" t="s">
        <v>163</v>
      </c>
      <c r="K19" s="12">
        <v>37371</v>
      </c>
      <c r="L19" s="69">
        <v>55268</v>
      </c>
      <c r="M19" s="14" t="s">
        <v>164</v>
      </c>
      <c r="N19" s="61">
        <v>0.54359999999999997</v>
      </c>
      <c r="O19" s="56">
        <v>25539741.140000001</v>
      </c>
      <c r="P19" s="15">
        <v>0.03</v>
      </c>
      <c r="Q19" s="223">
        <f t="shared" si="0"/>
        <v>766192.23419999995</v>
      </c>
      <c r="R19" s="197">
        <f t="shared" si="1"/>
        <v>63849.352849999996</v>
      </c>
      <c r="S19" s="202"/>
      <c r="T19" s="196">
        <f t="shared" si="2"/>
        <v>0</v>
      </c>
      <c r="U19" s="199">
        <f t="shared" si="3"/>
        <v>0</v>
      </c>
      <c r="V19" s="21"/>
      <c r="W19" s="19">
        <f t="shared" si="4"/>
        <v>0</v>
      </c>
      <c r="X19" s="17">
        <f t="shared" si="5"/>
        <v>0</v>
      </c>
      <c r="Y19" s="22"/>
      <c r="Z19" s="19"/>
      <c r="AA19" s="20"/>
      <c r="AB19" s="23"/>
      <c r="AC19" s="19"/>
      <c r="AD19" s="17"/>
      <c r="AE19" s="22"/>
      <c r="AF19" s="19"/>
      <c r="AG19" s="17"/>
      <c r="AH19" s="76"/>
      <c r="AI19" s="77" t="s">
        <v>164</v>
      </c>
      <c r="AJ19" s="1"/>
    </row>
    <row r="20" spans="1:36" ht="26.4">
      <c r="A20" s="39">
        <v>18</v>
      </c>
      <c r="B20" s="39" t="s">
        <v>165</v>
      </c>
      <c r="C20" s="39" t="s">
        <v>25</v>
      </c>
      <c r="D20" s="40" t="s">
        <v>166</v>
      </c>
      <c r="E20" s="25" t="s">
        <v>21465</v>
      </c>
      <c r="F20" s="25" t="s">
        <v>167</v>
      </c>
      <c r="G20" s="39" t="s">
        <v>168</v>
      </c>
      <c r="H20" s="39" t="s">
        <v>169</v>
      </c>
      <c r="I20" s="39" t="s">
        <v>170</v>
      </c>
      <c r="J20" s="40" t="s">
        <v>171</v>
      </c>
      <c r="K20" s="41">
        <v>38951</v>
      </c>
      <c r="L20" s="72">
        <v>44727</v>
      </c>
      <c r="M20" s="42" t="s">
        <v>172</v>
      </c>
      <c r="N20" s="63">
        <v>6.7000000000000002E-3</v>
      </c>
      <c r="O20" s="55">
        <v>303439.87</v>
      </c>
      <c r="P20" s="15">
        <v>0.05</v>
      </c>
      <c r="Q20" s="223">
        <f t="shared" si="0"/>
        <v>15171.9935</v>
      </c>
      <c r="R20" s="197">
        <f t="shared" si="1"/>
        <v>1264.3327916666667</v>
      </c>
      <c r="S20" s="202">
        <v>0.06</v>
      </c>
      <c r="T20" s="196">
        <f t="shared" si="2"/>
        <v>18206.392199999998</v>
      </c>
      <c r="U20" s="199">
        <f t="shared" si="3"/>
        <v>1517.1993499999999</v>
      </c>
      <c r="V20" s="21"/>
      <c r="W20" s="19">
        <f t="shared" si="4"/>
        <v>0</v>
      </c>
      <c r="X20" s="17">
        <f t="shared" si="5"/>
        <v>0</v>
      </c>
      <c r="Y20" s="22"/>
      <c r="Z20" s="19"/>
      <c r="AA20" s="20"/>
      <c r="AB20" s="23"/>
      <c r="AC20" s="19"/>
      <c r="AD20" s="17"/>
      <c r="AE20" s="22"/>
      <c r="AF20" s="19"/>
      <c r="AG20" s="17"/>
      <c r="AH20" s="78" t="s">
        <v>76</v>
      </c>
      <c r="AI20" s="79" t="s">
        <v>172</v>
      </c>
      <c r="AJ20" s="1"/>
    </row>
    <row r="21" spans="1:36" ht="26.4">
      <c r="A21" s="39">
        <v>19</v>
      </c>
      <c r="B21" s="10" t="s">
        <v>173</v>
      </c>
      <c r="C21" s="10" t="s">
        <v>25</v>
      </c>
      <c r="D21" s="11" t="s">
        <v>174</v>
      </c>
      <c r="E21" s="35" t="s">
        <v>175</v>
      </c>
      <c r="F21" s="35" t="s">
        <v>176</v>
      </c>
      <c r="G21" s="10" t="s">
        <v>168</v>
      </c>
      <c r="H21" s="10" t="s">
        <v>177</v>
      </c>
      <c r="I21" s="10" t="s">
        <v>170</v>
      </c>
      <c r="J21" s="11" t="s">
        <v>171</v>
      </c>
      <c r="K21" s="12">
        <v>38951</v>
      </c>
      <c r="L21" s="69">
        <v>44727</v>
      </c>
      <c r="M21" s="14" t="s">
        <v>172</v>
      </c>
      <c r="N21" s="61">
        <v>6.6E-3</v>
      </c>
      <c r="O21" s="56">
        <v>310085.15999999997</v>
      </c>
      <c r="P21" s="15">
        <v>0.05</v>
      </c>
      <c r="Q21" s="223">
        <f t="shared" si="0"/>
        <v>15504.258</v>
      </c>
      <c r="R21" s="197">
        <f t="shared" si="1"/>
        <v>1292.0215000000001</v>
      </c>
      <c r="S21" s="202">
        <v>0.06</v>
      </c>
      <c r="T21" s="196">
        <f t="shared" si="2"/>
        <v>18605.109599999996</v>
      </c>
      <c r="U21" s="199">
        <f t="shared" si="3"/>
        <v>1550.4257999999998</v>
      </c>
      <c r="V21" s="21"/>
      <c r="W21" s="19">
        <f t="shared" si="4"/>
        <v>0</v>
      </c>
      <c r="X21" s="17">
        <f t="shared" si="5"/>
        <v>0</v>
      </c>
      <c r="Y21" s="22"/>
      <c r="Z21" s="19"/>
      <c r="AA21" s="20"/>
      <c r="AB21" s="23"/>
      <c r="AC21" s="19"/>
      <c r="AD21" s="17"/>
      <c r="AE21" s="22"/>
      <c r="AF21" s="19"/>
      <c r="AG21" s="17"/>
      <c r="AH21" s="76" t="s">
        <v>76</v>
      </c>
      <c r="AI21" s="77" t="s">
        <v>172</v>
      </c>
      <c r="AJ21" s="1"/>
    </row>
    <row r="22" spans="1:36" ht="39.6">
      <c r="A22" s="39">
        <v>20</v>
      </c>
      <c r="B22" s="39" t="s">
        <v>178</v>
      </c>
      <c r="C22" s="39" t="s">
        <v>25</v>
      </c>
      <c r="D22" s="40" t="s">
        <v>179</v>
      </c>
      <c r="E22" s="25" t="s">
        <v>21468</v>
      </c>
      <c r="F22" s="25" t="s">
        <v>180</v>
      </c>
      <c r="G22" s="39" t="s">
        <v>89</v>
      </c>
      <c r="H22" s="39" t="s">
        <v>181</v>
      </c>
      <c r="I22" s="39" t="s">
        <v>91</v>
      </c>
      <c r="J22" s="40" t="s">
        <v>182</v>
      </c>
      <c r="K22" s="41">
        <v>39098</v>
      </c>
      <c r="L22" s="72">
        <v>44577</v>
      </c>
      <c r="M22" s="42" t="s">
        <v>183</v>
      </c>
      <c r="N22" s="63">
        <v>0.54490000000000005</v>
      </c>
      <c r="O22" s="55">
        <v>25600818.52</v>
      </c>
      <c r="P22" s="15">
        <v>0.03</v>
      </c>
      <c r="Q22" s="223">
        <f t="shared" si="0"/>
        <v>768024.55559999996</v>
      </c>
      <c r="R22" s="197">
        <f t="shared" si="1"/>
        <v>64002.046299999995</v>
      </c>
      <c r="S22" s="200"/>
      <c r="T22" s="196">
        <f t="shared" si="2"/>
        <v>0</v>
      </c>
      <c r="U22" s="199">
        <f t="shared" si="3"/>
        <v>0</v>
      </c>
      <c r="V22" s="21"/>
      <c r="W22" s="19">
        <f t="shared" si="4"/>
        <v>0</v>
      </c>
      <c r="X22" s="17">
        <f t="shared" si="5"/>
        <v>0</v>
      </c>
      <c r="Y22" s="22"/>
      <c r="Z22" s="19"/>
      <c r="AA22" s="20"/>
      <c r="AB22" s="23"/>
      <c r="AC22" s="19"/>
      <c r="AD22" s="17"/>
      <c r="AE22" s="22"/>
      <c r="AF22" s="19"/>
      <c r="AG22" s="17"/>
      <c r="AH22" s="78"/>
      <c r="AI22" s="79" t="s">
        <v>183</v>
      </c>
      <c r="AJ22" s="1"/>
    </row>
    <row r="23" spans="1:36" ht="26.4">
      <c r="A23" s="39">
        <v>21</v>
      </c>
      <c r="B23" s="39" t="s">
        <v>189</v>
      </c>
      <c r="C23" s="39" t="s">
        <v>25</v>
      </c>
      <c r="D23" s="40" t="s">
        <v>150</v>
      </c>
      <c r="E23" s="25" t="s">
        <v>71</v>
      </c>
      <c r="F23" s="25" t="s">
        <v>190</v>
      </c>
      <c r="G23" s="39" t="s">
        <v>152</v>
      </c>
      <c r="H23" s="39" t="s">
        <v>191</v>
      </c>
      <c r="I23" s="39" t="s">
        <v>152</v>
      </c>
      <c r="J23" s="40" t="s">
        <v>192</v>
      </c>
      <c r="K23" s="41">
        <v>36524</v>
      </c>
      <c r="L23" s="72">
        <v>45656</v>
      </c>
      <c r="M23" s="42" t="s">
        <v>155</v>
      </c>
      <c r="N23" s="63">
        <v>0.2162</v>
      </c>
      <c r="O23" s="55">
        <v>13130194.57</v>
      </c>
      <c r="P23" s="15">
        <v>0.03</v>
      </c>
      <c r="Q23" s="223">
        <f t="shared" si="0"/>
        <v>393905.8371</v>
      </c>
      <c r="R23" s="197">
        <f t="shared" si="1"/>
        <v>32825.486425000003</v>
      </c>
      <c r="S23" s="200"/>
      <c r="T23" s="196">
        <f t="shared" si="2"/>
        <v>0</v>
      </c>
      <c r="U23" s="199">
        <f t="shared" si="3"/>
        <v>0</v>
      </c>
      <c r="V23" s="21"/>
      <c r="W23" s="19">
        <f t="shared" si="4"/>
        <v>0</v>
      </c>
      <c r="X23" s="17">
        <f t="shared" si="5"/>
        <v>0</v>
      </c>
      <c r="Y23" s="22"/>
      <c r="Z23" s="19"/>
      <c r="AA23" s="20"/>
      <c r="AB23" s="23"/>
      <c r="AC23" s="19"/>
      <c r="AD23" s="17"/>
      <c r="AE23" s="22"/>
      <c r="AF23" s="19"/>
      <c r="AG23" s="17"/>
      <c r="AH23" s="78"/>
      <c r="AI23" s="79"/>
      <c r="AJ23" s="1"/>
    </row>
    <row r="24" spans="1:36" ht="26.4">
      <c r="A24" s="39">
        <v>22</v>
      </c>
      <c r="B24" s="10" t="s">
        <v>193</v>
      </c>
      <c r="C24" s="10" t="s">
        <v>25</v>
      </c>
      <c r="D24" s="11" t="s">
        <v>70</v>
      </c>
      <c r="E24" s="35" t="s">
        <v>71</v>
      </c>
      <c r="F24" s="35" t="s">
        <v>194</v>
      </c>
      <c r="G24" s="10" t="s">
        <v>195</v>
      </c>
      <c r="H24" s="10" t="s">
        <v>196</v>
      </c>
      <c r="I24" s="10" t="s">
        <v>197</v>
      </c>
      <c r="J24" s="11" t="s">
        <v>60</v>
      </c>
      <c r="K24" s="12">
        <v>42286</v>
      </c>
      <c r="L24" s="69">
        <v>45939</v>
      </c>
      <c r="M24" s="14" t="s">
        <v>198</v>
      </c>
      <c r="N24" s="61">
        <v>0.2069</v>
      </c>
      <c r="O24" s="56">
        <v>10019815.07</v>
      </c>
      <c r="P24" s="15">
        <v>0.06</v>
      </c>
      <c r="Q24" s="223">
        <f t="shared" si="0"/>
        <v>601188.90419999999</v>
      </c>
      <c r="R24" s="197">
        <f t="shared" si="1"/>
        <v>50099.075349999999</v>
      </c>
      <c r="S24" s="201">
        <v>0.1</v>
      </c>
      <c r="T24" s="196">
        <f t="shared" si="2"/>
        <v>1001981.5070000001</v>
      </c>
      <c r="U24" s="199">
        <f t="shared" si="3"/>
        <v>83498.45891666667</v>
      </c>
      <c r="V24" s="21"/>
      <c r="W24" s="19">
        <f t="shared" si="4"/>
        <v>0</v>
      </c>
      <c r="X24" s="17">
        <f t="shared" si="5"/>
        <v>0</v>
      </c>
      <c r="Y24" s="22"/>
      <c r="Z24" s="19"/>
      <c r="AA24" s="20"/>
      <c r="AB24" s="23"/>
      <c r="AC24" s="19"/>
      <c r="AD24" s="17"/>
      <c r="AE24" s="22"/>
      <c r="AF24" s="19"/>
      <c r="AG24" s="17"/>
      <c r="AH24" s="76"/>
      <c r="AI24" s="77" t="s">
        <v>198</v>
      </c>
      <c r="AJ24" s="1"/>
    </row>
    <row r="25" spans="1:36" ht="26.4">
      <c r="A25" s="39">
        <v>23</v>
      </c>
      <c r="B25" s="39" t="s">
        <v>199</v>
      </c>
      <c r="C25" s="39" t="s">
        <v>25</v>
      </c>
      <c r="D25" s="40" t="s">
        <v>70</v>
      </c>
      <c r="E25" s="25" t="s">
        <v>71</v>
      </c>
      <c r="F25" s="25" t="s">
        <v>194</v>
      </c>
      <c r="G25" s="39" t="s">
        <v>195</v>
      </c>
      <c r="H25" s="39" t="s">
        <v>196</v>
      </c>
      <c r="I25" s="39" t="s">
        <v>197</v>
      </c>
      <c r="J25" s="40" t="s">
        <v>60</v>
      </c>
      <c r="K25" s="41">
        <v>42286</v>
      </c>
      <c r="L25" s="72">
        <v>45939</v>
      </c>
      <c r="M25" s="42" t="s">
        <v>198</v>
      </c>
      <c r="N25" s="63">
        <v>4.2500000000000003E-2</v>
      </c>
      <c r="O25" s="55">
        <v>2076745.08</v>
      </c>
      <c r="P25" s="15">
        <v>0.06</v>
      </c>
      <c r="Q25" s="223">
        <f t="shared" si="0"/>
        <v>124604.70480000001</v>
      </c>
      <c r="R25" s="197">
        <f t="shared" si="1"/>
        <v>10383.725400000001</v>
      </c>
      <c r="S25" s="201">
        <v>0.1</v>
      </c>
      <c r="T25" s="196">
        <f t="shared" si="2"/>
        <v>207674.50800000003</v>
      </c>
      <c r="U25" s="199">
        <f t="shared" si="3"/>
        <v>17306.209000000003</v>
      </c>
      <c r="V25" s="21"/>
      <c r="W25" s="19">
        <f t="shared" si="4"/>
        <v>0</v>
      </c>
      <c r="X25" s="17">
        <f t="shared" si="5"/>
        <v>0</v>
      </c>
      <c r="Y25" s="22"/>
      <c r="Z25" s="19"/>
      <c r="AA25" s="20"/>
      <c r="AB25" s="23"/>
      <c r="AC25" s="19"/>
      <c r="AD25" s="17"/>
      <c r="AE25" s="22"/>
      <c r="AF25" s="19"/>
      <c r="AG25" s="17"/>
      <c r="AH25" s="78"/>
      <c r="AI25" s="79" t="s">
        <v>198</v>
      </c>
      <c r="AJ25" s="1"/>
    </row>
    <row r="26" spans="1:36" ht="26.4">
      <c r="A26" s="39">
        <v>24</v>
      </c>
      <c r="B26" s="10" t="s">
        <v>200</v>
      </c>
      <c r="C26" s="10" t="s">
        <v>25</v>
      </c>
      <c r="D26" s="11" t="s">
        <v>63</v>
      </c>
      <c r="E26" s="35" t="s">
        <v>56</v>
      </c>
      <c r="F26" s="35" t="s">
        <v>201</v>
      </c>
      <c r="G26" s="10" t="s">
        <v>67</v>
      </c>
      <c r="H26" s="10" t="s">
        <v>202</v>
      </c>
      <c r="I26" s="10" t="s">
        <v>67</v>
      </c>
      <c r="J26" s="11" t="s">
        <v>60</v>
      </c>
      <c r="K26" s="12">
        <v>38293</v>
      </c>
      <c r="L26" s="69">
        <v>46404</v>
      </c>
      <c r="M26" s="14" t="s">
        <v>139</v>
      </c>
      <c r="N26" s="61">
        <v>0.1424</v>
      </c>
      <c r="O26" s="56">
        <v>6896189.7800000003</v>
      </c>
      <c r="P26" s="15">
        <v>0.05</v>
      </c>
      <c r="Q26" s="223">
        <f t="shared" si="0"/>
        <v>344809.48900000006</v>
      </c>
      <c r="R26" s="197">
        <f t="shared" si="1"/>
        <v>28734.12408333334</v>
      </c>
      <c r="S26" s="200"/>
      <c r="T26" s="196">
        <f t="shared" si="2"/>
        <v>0</v>
      </c>
      <c r="U26" s="199">
        <f t="shared" si="3"/>
        <v>0</v>
      </c>
      <c r="V26" s="21"/>
      <c r="W26" s="19">
        <f t="shared" si="4"/>
        <v>0</v>
      </c>
      <c r="X26" s="17">
        <f t="shared" si="5"/>
        <v>0</v>
      </c>
      <c r="Y26" s="22"/>
      <c r="Z26" s="19"/>
      <c r="AA26" s="20"/>
      <c r="AB26" s="23"/>
      <c r="AC26" s="19"/>
      <c r="AD26" s="17"/>
      <c r="AE26" s="22"/>
      <c r="AF26" s="19"/>
      <c r="AG26" s="17"/>
      <c r="AH26" s="76"/>
      <c r="AI26" s="77" t="s">
        <v>139</v>
      </c>
      <c r="AJ26" s="1"/>
    </row>
    <row r="27" spans="1:36" ht="26.4">
      <c r="A27" s="39">
        <v>25</v>
      </c>
      <c r="B27" s="39" t="s">
        <v>203</v>
      </c>
      <c r="C27" s="39" t="s">
        <v>25</v>
      </c>
      <c r="D27" s="40" t="s">
        <v>70</v>
      </c>
      <c r="E27" s="25" t="s">
        <v>71</v>
      </c>
      <c r="F27" s="25" t="s">
        <v>194</v>
      </c>
      <c r="G27" s="39" t="s">
        <v>195</v>
      </c>
      <c r="H27" s="39" t="s">
        <v>196</v>
      </c>
      <c r="I27" s="39" t="s">
        <v>197</v>
      </c>
      <c r="J27" s="40" t="s">
        <v>60</v>
      </c>
      <c r="K27" s="41">
        <v>42286</v>
      </c>
      <c r="L27" s="72">
        <v>44113</v>
      </c>
      <c r="M27" s="42" t="s">
        <v>198</v>
      </c>
      <c r="N27" s="63">
        <v>3.4000000000000002E-2</v>
      </c>
      <c r="O27" s="55">
        <v>1646562.17</v>
      </c>
      <c r="P27" s="15">
        <v>0.06</v>
      </c>
      <c r="Q27" s="223">
        <f t="shared" si="0"/>
        <v>98793.730199999991</v>
      </c>
      <c r="R27" s="197">
        <f t="shared" si="1"/>
        <v>8232.8108499999998</v>
      </c>
      <c r="S27" s="201">
        <v>0.1</v>
      </c>
      <c r="T27" s="196">
        <f t="shared" si="2"/>
        <v>164656.217</v>
      </c>
      <c r="U27" s="199">
        <f t="shared" si="3"/>
        <v>13721.351416666666</v>
      </c>
      <c r="V27" s="21"/>
      <c r="W27" s="19">
        <f t="shared" si="4"/>
        <v>0</v>
      </c>
      <c r="X27" s="17">
        <f t="shared" si="5"/>
        <v>0</v>
      </c>
      <c r="Y27" s="22"/>
      <c r="Z27" s="19"/>
      <c r="AA27" s="20"/>
      <c r="AB27" s="23"/>
      <c r="AC27" s="19"/>
      <c r="AD27" s="17"/>
      <c r="AE27" s="22"/>
      <c r="AF27" s="19"/>
      <c r="AG27" s="17"/>
      <c r="AH27" s="78"/>
      <c r="AI27" s="79" t="s">
        <v>198</v>
      </c>
      <c r="AJ27" s="1"/>
    </row>
    <row r="28" spans="1:36" ht="26.4">
      <c r="A28" s="39">
        <v>26</v>
      </c>
      <c r="B28" s="10" t="s">
        <v>204</v>
      </c>
      <c r="C28" s="10" t="s">
        <v>25</v>
      </c>
      <c r="D28" s="11" t="s">
        <v>205</v>
      </c>
      <c r="E28" s="35" t="s">
        <v>71</v>
      </c>
      <c r="F28" s="35" t="s">
        <v>72</v>
      </c>
      <c r="G28" s="10" t="s">
        <v>73</v>
      </c>
      <c r="H28" s="10" t="s">
        <v>74</v>
      </c>
      <c r="I28" s="10" t="s">
        <v>73</v>
      </c>
      <c r="J28" s="11" t="s">
        <v>60</v>
      </c>
      <c r="K28" s="12">
        <v>39024</v>
      </c>
      <c r="L28" s="69">
        <v>44712</v>
      </c>
      <c r="M28" s="14" t="s">
        <v>75</v>
      </c>
      <c r="N28" s="61">
        <v>1.6199999999999999E-2</v>
      </c>
      <c r="O28" s="56">
        <v>784538.44</v>
      </c>
      <c r="P28" s="15">
        <v>0.05</v>
      </c>
      <c r="Q28" s="223">
        <f t="shared" si="0"/>
        <v>39226.921999999999</v>
      </c>
      <c r="R28" s="197">
        <f t="shared" si="1"/>
        <v>3268.9101666666666</v>
      </c>
      <c r="S28" s="201">
        <v>0.06</v>
      </c>
      <c r="T28" s="196">
        <f t="shared" si="2"/>
        <v>47072.306399999994</v>
      </c>
      <c r="U28" s="199">
        <f t="shared" si="3"/>
        <v>3922.6921999999995</v>
      </c>
      <c r="V28" s="21"/>
      <c r="W28" s="19">
        <f t="shared" si="4"/>
        <v>0</v>
      </c>
      <c r="X28" s="17">
        <f t="shared" si="5"/>
        <v>0</v>
      </c>
      <c r="Y28" s="22"/>
      <c r="Z28" s="19"/>
      <c r="AA28" s="20"/>
      <c r="AB28" s="23"/>
      <c r="AC28" s="19"/>
      <c r="AD28" s="17"/>
      <c r="AE28" s="22"/>
      <c r="AF28" s="19"/>
      <c r="AG28" s="17"/>
      <c r="AH28" s="76" t="s">
        <v>76</v>
      </c>
      <c r="AI28" s="77" t="s">
        <v>75</v>
      </c>
      <c r="AJ28" s="1"/>
    </row>
    <row r="29" spans="1:36" ht="26.4">
      <c r="A29" s="39">
        <v>27</v>
      </c>
      <c r="B29" s="39" t="s">
        <v>206</v>
      </c>
      <c r="C29" s="39" t="s">
        <v>25</v>
      </c>
      <c r="D29" s="40" t="s">
        <v>207</v>
      </c>
      <c r="E29" s="25" t="s">
        <v>21465</v>
      </c>
      <c r="F29" s="25" t="s">
        <v>208</v>
      </c>
      <c r="G29" s="39" t="s">
        <v>209</v>
      </c>
      <c r="H29" s="39" t="s">
        <v>210</v>
      </c>
      <c r="I29" s="39" t="s">
        <v>211</v>
      </c>
      <c r="J29" s="40" t="s">
        <v>212</v>
      </c>
      <c r="K29" s="41">
        <v>38153</v>
      </c>
      <c r="L29" s="72">
        <v>47284</v>
      </c>
      <c r="M29" s="42" t="s">
        <v>213</v>
      </c>
      <c r="N29" s="63">
        <v>9.2999999999999992E-3</v>
      </c>
      <c r="O29" s="55">
        <v>520983.79</v>
      </c>
      <c r="P29" s="15">
        <v>0.03</v>
      </c>
      <c r="Q29" s="223">
        <f t="shared" si="0"/>
        <v>15629.5137</v>
      </c>
      <c r="R29" s="197">
        <f t="shared" si="1"/>
        <v>1302.4594749999999</v>
      </c>
      <c r="S29" s="200"/>
      <c r="T29" s="196">
        <f t="shared" si="2"/>
        <v>0</v>
      </c>
      <c r="U29" s="199">
        <f t="shared" si="3"/>
        <v>0</v>
      </c>
      <c r="V29" s="21"/>
      <c r="W29" s="19">
        <f t="shared" si="4"/>
        <v>0</v>
      </c>
      <c r="X29" s="17">
        <f t="shared" si="5"/>
        <v>0</v>
      </c>
      <c r="Y29" s="22"/>
      <c r="Z29" s="19"/>
      <c r="AA29" s="20"/>
      <c r="AB29" s="23"/>
      <c r="AC29" s="19"/>
      <c r="AD29" s="17"/>
      <c r="AE29" s="22"/>
      <c r="AF29" s="19"/>
      <c r="AG29" s="17"/>
      <c r="AH29" s="78"/>
      <c r="AI29" s="79" t="s">
        <v>213</v>
      </c>
      <c r="AJ29" s="1"/>
    </row>
    <row r="30" spans="1:36" ht="13.2">
      <c r="A30" s="39">
        <v>28</v>
      </c>
      <c r="B30" s="10" t="s">
        <v>214</v>
      </c>
      <c r="C30" s="10" t="s">
        <v>25</v>
      </c>
      <c r="D30" s="11" t="s">
        <v>215</v>
      </c>
      <c r="E30" s="35" t="s">
        <v>216</v>
      </c>
      <c r="F30" s="35" t="s">
        <v>167</v>
      </c>
      <c r="G30" s="10" t="s">
        <v>217</v>
      </c>
      <c r="H30" s="10" t="s">
        <v>218</v>
      </c>
      <c r="I30" s="10" t="s">
        <v>219</v>
      </c>
      <c r="J30" s="11" t="s">
        <v>220</v>
      </c>
      <c r="K30" s="12">
        <v>38365</v>
      </c>
      <c r="L30" s="69">
        <v>45671</v>
      </c>
      <c r="M30" s="14" t="s">
        <v>221</v>
      </c>
      <c r="N30" s="61">
        <v>1.6199999999999999E-2</v>
      </c>
      <c r="O30" s="56">
        <v>927833.93</v>
      </c>
      <c r="P30" s="15">
        <v>0.06</v>
      </c>
      <c r="Q30" s="223">
        <f t="shared" si="0"/>
        <v>55670.035799999998</v>
      </c>
      <c r="R30" s="197">
        <f t="shared" si="1"/>
        <v>4639.1696499999998</v>
      </c>
      <c r="S30" s="201">
        <v>7.0000000000000007E-2</v>
      </c>
      <c r="T30" s="196">
        <f t="shared" si="2"/>
        <v>64948.375100000012</v>
      </c>
      <c r="U30" s="199">
        <f t="shared" si="3"/>
        <v>5412.3645916666674</v>
      </c>
      <c r="V30" s="21"/>
      <c r="W30" s="19">
        <f t="shared" si="4"/>
        <v>0</v>
      </c>
      <c r="X30" s="17">
        <f t="shared" si="5"/>
        <v>0</v>
      </c>
      <c r="Y30" s="22"/>
      <c r="Z30" s="19"/>
      <c r="AA30" s="20"/>
      <c r="AB30" s="23"/>
      <c r="AC30" s="19"/>
      <c r="AD30" s="17"/>
      <c r="AE30" s="22"/>
      <c r="AF30" s="19"/>
      <c r="AG30" s="17"/>
      <c r="AH30" s="76"/>
      <c r="AI30" s="77" t="s">
        <v>221</v>
      </c>
      <c r="AJ30" s="1"/>
    </row>
    <row r="31" spans="1:36" ht="26.4">
      <c r="A31" s="39">
        <v>29</v>
      </c>
      <c r="B31" s="39" t="s">
        <v>222</v>
      </c>
      <c r="C31" s="39" t="s">
        <v>25</v>
      </c>
      <c r="D31" s="40" t="s">
        <v>223</v>
      </c>
      <c r="E31" s="25" t="s">
        <v>224</v>
      </c>
      <c r="F31" s="25" t="s">
        <v>225</v>
      </c>
      <c r="G31" s="39" t="s">
        <v>226</v>
      </c>
      <c r="H31" s="39" t="s">
        <v>227</v>
      </c>
      <c r="I31" s="39" t="s">
        <v>226</v>
      </c>
      <c r="J31" s="40" t="s">
        <v>228</v>
      </c>
      <c r="K31" s="41">
        <v>35360</v>
      </c>
      <c r="L31" s="72">
        <v>53257</v>
      </c>
      <c r="M31" s="42" t="s">
        <v>229</v>
      </c>
      <c r="N31" s="63">
        <v>2.7040999999999999</v>
      </c>
      <c r="O31" s="55">
        <v>19397612.719999999</v>
      </c>
      <c r="P31" s="15">
        <v>0.03</v>
      </c>
      <c r="Q31" s="223">
        <f t="shared" si="0"/>
        <v>581928.38159999996</v>
      </c>
      <c r="R31" s="197">
        <f t="shared" si="1"/>
        <v>48494.031799999997</v>
      </c>
      <c r="S31" s="200"/>
      <c r="T31" s="196">
        <f t="shared" si="2"/>
        <v>0</v>
      </c>
      <c r="U31" s="199">
        <f t="shared" si="3"/>
        <v>0</v>
      </c>
      <c r="V31" s="21"/>
      <c r="W31" s="19">
        <f t="shared" si="4"/>
        <v>0</v>
      </c>
      <c r="X31" s="17">
        <f t="shared" si="5"/>
        <v>0</v>
      </c>
      <c r="Y31" s="22"/>
      <c r="Z31" s="19"/>
      <c r="AA31" s="20"/>
      <c r="AB31" s="23"/>
      <c r="AC31" s="19"/>
      <c r="AD31" s="17"/>
      <c r="AE31" s="22"/>
      <c r="AF31" s="19"/>
      <c r="AG31" s="17"/>
      <c r="AH31" s="78"/>
      <c r="AI31" s="79"/>
      <c r="AJ31" s="1"/>
    </row>
    <row r="32" spans="1:36" ht="13.2">
      <c r="A32" s="39">
        <v>30</v>
      </c>
      <c r="B32" s="10" t="s">
        <v>230</v>
      </c>
      <c r="C32" s="10" t="s">
        <v>25</v>
      </c>
      <c r="D32" s="11" t="s">
        <v>231</v>
      </c>
      <c r="E32" s="35" t="s">
        <v>232</v>
      </c>
      <c r="F32" s="35" t="s">
        <v>233</v>
      </c>
      <c r="G32" s="10" t="s">
        <v>234</v>
      </c>
      <c r="H32" s="10" t="s">
        <v>235</v>
      </c>
      <c r="I32" s="10" t="s">
        <v>236</v>
      </c>
      <c r="J32" s="11" t="s">
        <v>237</v>
      </c>
      <c r="K32" s="12">
        <v>41725</v>
      </c>
      <c r="L32" s="69">
        <v>45378</v>
      </c>
      <c r="M32" s="14" t="s">
        <v>238</v>
      </c>
      <c r="N32" s="61">
        <v>0.87290000000000001</v>
      </c>
      <c r="O32" s="56">
        <v>7342112.5499999998</v>
      </c>
      <c r="P32" s="15">
        <v>0.03</v>
      </c>
      <c r="Q32" s="223">
        <f t="shared" si="0"/>
        <v>220263.37649999998</v>
      </c>
      <c r="R32" s="197">
        <f t="shared" si="1"/>
        <v>18355.281374999999</v>
      </c>
      <c r="S32" s="200"/>
      <c r="T32" s="196">
        <f t="shared" si="2"/>
        <v>0</v>
      </c>
      <c r="U32" s="199">
        <f t="shared" si="3"/>
        <v>0</v>
      </c>
      <c r="V32" s="21"/>
      <c r="W32" s="19">
        <f t="shared" si="4"/>
        <v>0</v>
      </c>
      <c r="X32" s="17">
        <f t="shared" si="5"/>
        <v>0</v>
      </c>
      <c r="Y32" s="22"/>
      <c r="Z32" s="19"/>
      <c r="AA32" s="20"/>
      <c r="AB32" s="23"/>
      <c r="AC32" s="19"/>
      <c r="AD32" s="17"/>
      <c r="AE32" s="22"/>
      <c r="AF32" s="19"/>
      <c r="AG32" s="17"/>
      <c r="AH32" s="76" t="s">
        <v>239</v>
      </c>
      <c r="AI32" s="77" t="s">
        <v>238</v>
      </c>
      <c r="AJ32" s="1"/>
    </row>
    <row r="33" spans="1:36" ht="13.2">
      <c r="A33" s="39">
        <v>31</v>
      </c>
      <c r="B33" s="39" t="s">
        <v>240</v>
      </c>
      <c r="C33" s="39" t="s">
        <v>25</v>
      </c>
      <c r="D33" s="40" t="s">
        <v>241</v>
      </c>
      <c r="E33" s="25" t="s">
        <v>242</v>
      </c>
      <c r="F33" s="25" t="s">
        <v>243</v>
      </c>
      <c r="G33" s="39" t="s">
        <v>244</v>
      </c>
      <c r="H33" s="39" t="s">
        <v>245</v>
      </c>
      <c r="I33" s="39" t="s">
        <v>246</v>
      </c>
      <c r="J33" s="40" t="s">
        <v>247</v>
      </c>
      <c r="K33" s="41">
        <v>39752</v>
      </c>
      <c r="L33" s="72">
        <v>48883</v>
      </c>
      <c r="M33" s="42" t="s">
        <v>248</v>
      </c>
      <c r="N33" s="63">
        <v>3.4377</v>
      </c>
      <c r="O33" s="55">
        <v>51254169.340000004</v>
      </c>
      <c r="P33" s="44">
        <v>1E-3</v>
      </c>
      <c r="Q33" s="223">
        <f t="shared" si="0"/>
        <v>51254.169340000008</v>
      </c>
      <c r="R33" s="197">
        <f t="shared" si="1"/>
        <v>4271.1807783333343</v>
      </c>
      <c r="S33" s="201">
        <v>0.04</v>
      </c>
      <c r="T33" s="196">
        <f t="shared" si="2"/>
        <v>2050166.7736000002</v>
      </c>
      <c r="U33" s="199">
        <f t="shared" si="3"/>
        <v>170847.23113333335</v>
      </c>
      <c r="V33" s="21"/>
      <c r="W33" s="19">
        <f t="shared" si="4"/>
        <v>0</v>
      </c>
      <c r="X33" s="17">
        <f t="shared" si="5"/>
        <v>0</v>
      </c>
      <c r="Y33" s="22"/>
      <c r="Z33" s="19"/>
      <c r="AA33" s="20"/>
      <c r="AB33" s="23"/>
      <c r="AC33" s="19"/>
      <c r="AD33" s="17"/>
      <c r="AE33" s="22"/>
      <c r="AF33" s="19"/>
      <c r="AG33" s="17"/>
      <c r="AH33" s="78" t="s">
        <v>249</v>
      </c>
      <c r="AI33" s="79" t="s">
        <v>248</v>
      </c>
      <c r="AJ33" s="1"/>
    </row>
    <row r="34" spans="1:36" ht="13.2">
      <c r="A34" s="39">
        <v>32</v>
      </c>
      <c r="B34" s="10" t="s">
        <v>250</v>
      </c>
      <c r="C34" s="10" t="s">
        <v>25</v>
      </c>
      <c r="D34" s="11" t="s">
        <v>251</v>
      </c>
      <c r="E34" s="35" t="s">
        <v>252</v>
      </c>
      <c r="F34" s="35" t="s">
        <v>186</v>
      </c>
      <c r="G34" s="10" t="s">
        <v>253</v>
      </c>
      <c r="H34" s="10" t="s">
        <v>254</v>
      </c>
      <c r="I34" s="10" t="s">
        <v>255</v>
      </c>
      <c r="J34" s="11" t="s">
        <v>228</v>
      </c>
      <c r="K34" s="12">
        <v>39416</v>
      </c>
      <c r="L34" s="69">
        <v>44895</v>
      </c>
      <c r="M34" s="14" t="s">
        <v>256</v>
      </c>
      <c r="N34" s="61">
        <v>0.41020000000000001</v>
      </c>
      <c r="O34" s="56">
        <v>14712659.92</v>
      </c>
      <c r="P34" s="15">
        <v>0.04</v>
      </c>
      <c r="Q34" s="223">
        <f t="shared" si="0"/>
        <v>588506.39679999999</v>
      </c>
      <c r="R34" s="197">
        <f t="shared" si="1"/>
        <v>49042.199733333335</v>
      </c>
      <c r="S34" s="200"/>
      <c r="T34" s="196">
        <f t="shared" si="2"/>
        <v>0</v>
      </c>
      <c r="U34" s="199">
        <f t="shared" si="3"/>
        <v>0</v>
      </c>
      <c r="V34" s="21"/>
      <c r="W34" s="19">
        <f t="shared" si="4"/>
        <v>0</v>
      </c>
      <c r="X34" s="17">
        <f t="shared" si="5"/>
        <v>0</v>
      </c>
      <c r="Y34" s="22"/>
      <c r="Z34" s="19"/>
      <c r="AA34" s="20"/>
      <c r="AB34" s="23"/>
      <c r="AC34" s="19"/>
      <c r="AD34" s="17"/>
      <c r="AE34" s="22"/>
      <c r="AF34" s="19"/>
      <c r="AG34" s="17"/>
      <c r="AH34" s="76"/>
      <c r="AI34" s="77"/>
      <c r="AJ34" s="1"/>
    </row>
    <row r="35" spans="1:36" ht="26.4">
      <c r="A35" s="39">
        <v>33</v>
      </c>
      <c r="B35" s="39" t="s">
        <v>257</v>
      </c>
      <c r="C35" s="39" t="s">
        <v>25</v>
      </c>
      <c r="D35" s="40" t="s">
        <v>258</v>
      </c>
      <c r="E35" s="25" t="s">
        <v>259</v>
      </c>
      <c r="F35" s="25" t="s">
        <v>260</v>
      </c>
      <c r="G35" s="39" t="s">
        <v>261</v>
      </c>
      <c r="H35" s="39" t="s">
        <v>262</v>
      </c>
      <c r="I35" s="39" t="s">
        <v>261</v>
      </c>
      <c r="J35" s="40" t="s">
        <v>263</v>
      </c>
      <c r="K35" s="41">
        <v>35991</v>
      </c>
      <c r="L35" s="72">
        <v>53888</v>
      </c>
      <c r="M35" s="42" t="s">
        <v>264</v>
      </c>
      <c r="N35" s="63">
        <v>0.46289999999999998</v>
      </c>
      <c r="O35" s="55">
        <v>18165474.399999999</v>
      </c>
      <c r="P35" s="15">
        <v>0.03</v>
      </c>
      <c r="Q35" s="223">
        <f t="shared" si="0"/>
        <v>544964.23199999996</v>
      </c>
      <c r="R35" s="197">
        <f t="shared" si="1"/>
        <v>45413.685999999994</v>
      </c>
      <c r="S35" s="200"/>
      <c r="T35" s="196">
        <f t="shared" si="2"/>
        <v>0</v>
      </c>
      <c r="U35" s="199">
        <f t="shared" si="3"/>
        <v>0</v>
      </c>
      <c r="V35" s="21"/>
      <c r="W35" s="19">
        <f t="shared" si="4"/>
        <v>0</v>
      </c>
      <c r="X35" s="17">
        <f t="shared" si="5"/>
        <v>0</v>
      </c>
      <c r="Y35" s="22"/>
      <c r="Z35" s="19"/>
      <c r="AA35" s="20"/>
      <c r="AB35" s="23"/>
      <c r="AC35" s="19"/>
      <c r="AD35" s="17"/>
      <c r="AE35" s="22"/>
      <c r="AF35" s="19"/>
      <c r="AG35" s="17"/>
      <c r="AH35" s="78"/>
      <c r="AI35" s="79" t="s">
        <v>264</v>
      </c>
      <c r="AJ35" s="1"/>
    </row>
    <row r="36" spans="1:36" ht="26.4">
      <c r="A36" s="39">
        <v>34</v>
      </c>
      <c r="B36" s="10" t="s">
        <v>265</v>
      </c>
      <c r="C36" s="10" t="s">
        <v>25</v>
      </c>
      <c r="D36" s="11" t="s">
        <v>184</v>
      </c>
      <c r="E36" s="35" t="s">
        <v>185</v>
      </c>
      <c r="F36" s="35" t="s">
        <v>266</v>
      </c>
      <c r="G36" s="10" t="s">
        <v>267</v>
      </c>
      <c r="H36" s="10" t="s">
        <v>268</v>
      </c>
      <c r="I36" s="10" t="s">
        <v>267</v>
      </c>
      <c r="J36" s="11" t="s">
        <v>269</v>
      </c>
      <c r="K36" s="12">
        <v>36340</v>
      </c>
      <c r="L36" s="69">
        <v>54238</v>
      </c>
      <c r="M36" s="14" t="s">
        <v>270</v>
      </c>
      <c r="N36" s="61">
        <v>1.0730999999999999</v>
      </c>
      <c r="O36" s="56">
        <v>13751973.390000001</v>
      </c>
      <c r="P36" s="15">
        <v>0.03</v>
      </c>
      <c r="Q36" s="223">
        <f t="shared" si="0"/>
        <v>412559.20169999998</v>
      </c>
      <c r="R36" s="197">
        <f t="shared" si="1"/>
        <v>34379.933474999998</v>
      </c>
      <c r="S36" s="200"/>
      <c r="T36" s="196">
        <f t="shared" si="2"/>
        <v>0</v>
      </c>
      <c r="U36" s="199">
        <f t="shared" si="3"/>
        <v>0</v>
      </c>
      <c r="V36" s="21"/>
      <c r="W36" s="19">
        <f t="shared" si="4"/>
        <v>0</v>
      </c>
      <c r="X36" s="17">
        <f t="shared" si="5"/>
        <v>0</v>
      </c>
      <c r="Y36" s="22"/>
      <c r="Z36" s="19"/>
      <c r="AA36" s="20"/>
      <c r="AB36" s="23"/>
      <c r="AC36" s="19"/>
      <c r="AD36" s="17"/>
      <c r="AE36" s="22"/>
      <c r="AF36" s="19"/>
      <c r="AG36" s="17"/>
      <c r="AH36" s="76"/>
      <c r="AI36" s="77" t="s">
        <v>270</v>
      </c>
      <c r="AJ36" s="1"/>
    </row>
    <row r="37" spans="1:36" ht="26.4">
      <c r="A37" s="39">
        <v>35</v>
      </c>
      <c r="B37" s="39" t="s">
        <v>271</v>
      </c>
      <c r="C37" s="39" t="s">
        <v>25</v>
      </c>
      <c r="D37" s="40" t="s">
        <v>272</v>
      </c>
      <c r="E37" s="25" t="s">
        <v>273</v>
      </c>
      <c r="F37" s="25" t="s">
        <v>274</v>
      </c>
      <c r="G37" s="39" t="s">
        <v>275</v>
      </c>
      <c r="H37" s="39" t="s">
        <v>276</v>
      </c>
      <c r="I37" s="39" t="s">
        <v>277</v>
      </c>
      <c r="J37" s="40" t="s">
        <v>278</v>
      </c>
      <c r="K37" s="41">
        <v>41260</v>
      </c>
      <c r="L37" s="72">
        <v>45555</v>
      </c>
      <c r="M37" s="42" t="s">
        <v>279</v>
      </c>
      <c r="N37" s="63">
        <v>0.32269999999999999</v>
      </c>
      <c r="O37" s="55">
        <v>9351014.0800000001</v>
      </c>
      <c r="P37" s="15">
        <v>0.1</v>
      </c>
      <c r="Q37" s="223">
        <f t="shared" si="0"/>
        <v>935101.40800000005</v>
      </c>
      <c r="R37" s="197">
        <f t="shared" si="1"/>
        <v>77925.117333333343</v>
      </c>
      <c r="S37" s="200"/>
      <c r="T37" s="196">
        <f t="shared" si="2"/>
        <v>0</v>
      </c>
      <c r="U37" s="199">
        <f t="shared" si="3"/>
        <v>0</v>
      </c>
      <c r="V37" s="21"/>
      <c r="W37" s="19">
        <f t="shared" si="4"/>
        <v>0</v>
      </c>
      <c r="X37" s="17">
        <f t="shared" si="5"/>
        <v>0</v>
      </c>
      <c r="Y37" s="22"/>
      <c r="Z37" s="19"/>
      <c r="AA37" s="20"/>
      <c r="AB37" s="23"/>
      <c r="AC37" s="19"/>
      <c r="AD37" s="17"/>
      <c r="AE37" s="22"/>
      <c r="AF37" s="19"/>
      <c r="AG37" s="17"/>
      <c r="AH37" s="78" t="s">
        <v>103</v>
      </c>
      <c r="AI37" s="79" t="s">
        <v>279</v>
      </c>
      <c r="AJ37" s="1"/>
    </row>
    <row r="38" spans="1:36" ht="13.2">
      <c r="A38" s="39">
        <v>36</v>
      </c>
      <c r="B38" s="10" t="s">
        <v>280</v>
      </c>
      <c r="C38" s="10" t="s">
        <v>25</v>
      </c>
      <c r="D38" s="11" t="s">
        <v>150</v>
      </c>
      <c r="E38" s="35" t="s">
        <v>71</v>
      </c>
      <c r="F38" s="35" t="s">
        <v>281</v>
      </c>
      <c r="G38" s="10" t="s">
        <v>282</v>
      </c>
      <c r="H38" s="10" t="s">
        <v>283</v>
      </c>
      <c r="I38" s="10" t="s">
        <v>284</v>
      </c>
      <c r="J38" s="11" t="s">
        <v>285</v>
      </c>
      <c r="K38" s="12">
        <v>37273</v>
      </c>
      <c r="L38" s="69">
        <v>46404</v>
      </c>
      <c r="M38" s="14" t="s">
        <v>286</v>
      </c>
      <c r="N38" s="61">
        <v>1.2015</v>
      </c>
      <c r="O38" s="56">
        <v>47882292.100000001</v>
      </c>
      <c r="P38" s="15">
        <v>0.03</v>
      </c>
      <c r="Q38" s="223">
        <f t="shared" si="0"/>
        <v>1436468.763</v>
      </c>
      <c r="R38" s="197">
        <f t="shared" si="1"/>
        <v>119705.73025000001</v>
      </c>
      <c r="S38" s="200"/>
      <c r="T38" s="196">
        <f t="shared" si="2"/>
        <v>0</v>
      </c>
      <c r="U38" s="199">
        <f t="shared" si="3"/>
        <v>0</v>
      </c>
      <c r="V38" s="21"/>
      <c r="W38" s="19">
        <f t="shared" si="4"/>
        <v>0</v>
      </c>
      <c r="X38" s="17">
        <f t="shared" si="5"/>
        <v>0</v>
      </c>
      <c r="Y38" s="22"/>
      <c r="Z38" s="19"/>
      <c r="AA38" s="20"/>
      <c r="AB38" s="23"/>
      <c r="AC38" s="19"/>
      <c r="AD38" s="17"/>
      <c r="AE38" s="22"/>
      <c r="AF38" s="19"/>
      <c r="AG38" s="17"/>
      <c r="AH38" s="76"/>
      <c r="AI38" s="77"/>
      <c r="AJ38" s="1"/>
    </row>
    <row r="39" spans="1:36" ht="13.2">
      <c r="A39" s="39">
        <v>37</v>
      </c>
      <c r="B39" s="39" t="s">
        <v>287</v>
      </c>
      <c r="C39" s="39" t="s">
        <v>25</v>
      </c>
      <c r="D39" s="40" t="s">
        <v>288</v>
      </c>
      <c r="E39" s="25" t="s">
        <v>289</v>
      </c>
      <c r="F39" s="25" t="s">
        <v>290</v>
      </c>
      <c r="G39" s="39" t="s">
        <v>291</v>
      </c>
      <c r="H39" s="39" t="s">
        <v>292</v>
      </c>
      <c r="I39" s="39" t="s">
        <v>91</v>
      </c>
      <c r="J39" s="40" t="s">
        <v>293</v>
      </c>
      <c r="K39" s="41">
        <v>39098</v>
      </c>
      <c r="L39" s="72">
        <v>47349</v>
      </c>
      <c r="M39" s="42" t="s">
        <v>294</v>
      </c>
      <c r="N39" s="63">
        <v>1.0137</v>
      </c>
      <c r="O39" s="55">
        <v>10429566.75</v>
      </c>
      <c r="P39" s="44">
        <v>1E-3</v>
      </c>
      <c r="Q39" s="223">
        <f t="shared" si="0"/>
        <v>10429.56675</v>
      </c>
      <c r="R39" s="197">
        <f t="shared" si="1"/>
        <v>869.1305625</v>
      </c>
      <c r="S39" s="201">
        <v>0.03</v>
      </c>
      <c r="T39" s="196">
        <f t="shared" si="2"/>
        <v>312887.0025</v>
      </c>
      <c r="U39" s="199">
        <f t="shared" si="3"/>
        <v>26073.916874999999</v>
      </c>
      <c r="V39" s="21"/>
      <c r="W39" s="19">
        <f t="shared" si="4"/>
        <v>0</v>
      </c>
      <c r="X39" s="17">
        <f t="shared" si="5"/>
        <v>0</v>
      </c>
      <c r="Y39" s="22"/>
      <c r="Z39" s="19"/>
      <c r="AA39" s="20"/>
      <c r="AB39" s="23"/>
      <c r="AC39" s="19"/>
      <c r="AD39" s="17"/>
      <c r="AE39" s="22"/>
      <c r="AF39" s="19"/>
      <c r="AG39" s="17"/>
      <c r="AH39" s="78" t="s">
        <v>249</v>
      </c>
      <c r="AI39" s="79" t="s">
        <v>294</v>
      </c>
      <c r="AJ39" s="1"/>
    </row>
    <row r="40" spans="1:36" ht="13.2">
      <c r="A40" s="39">
        <v>38</v>
      </c>
      <c r="B40" s="10" t="s">
        <v>295</v>
      </c>
      <c r="C40" s="10" t="s">
        <v>25</v>
      </c>
      <c r="D40" s="11" t="s">
        <v>296</v>
      </c>
      <c r="E40" s="35" t="s">
        <v>297</v>
      </c>
      <c r="F40" s="35" t="s">
        <v>298</v>
      </c>
      <c r="G40" s="10" t="s">
        <v>299</v>
      </c>
      <c r="H40" s="10" t="s">
        <v>300</v>
      </c>
      <c r="I40" s="10" t="s">
        <v>301</v>
      </c>
      <c r="J40" s="11" t="s">
        <v>302</v>
      </c>
      <c r="K40" s="12">
        <v>39104</v>
      </c>
      <c r="L40" s="69">
        <v>46409</v>
      </c>
      <c r="M40" s="14" t="s">
        <v>303</v>
      </c>
      <c r="N40" s="61">
        <v>0.58289999999999997</v>
      </c>
      <c r="O40" s="56">
        <v>21180099.140000001</v>
      </c>
      <c r="P40" s="15">
        <v>0.03</v>
      </c>
      <c r="Q40" s="223">
        <f t="shared" si="0"/>
        <v>635402.97419999994</v>
      </c>
      <c r="R40" s="197">
        <f t="shared" si="1"/>
        <v>52950.247849999992</v>
      </c>
      <c r="S40" s="200"/>
      <c r="T40" s="196">
        <f t="shared" si="2"/>
        <v>0</v>
      </c>
      <c r="U40" s="199">
        <f t="shared" si="3"/>
        <v>0</v>
      </c>
      <c r="V40" s="21"/>
      <c r="W40" s="19">
        <f t="shared" si="4"/>
        <v>0</v>
      </c>
      <c r="X40" s="17">
        <f t="shared" si="5"/>
        <v>0</v>
      </c>
      <c r="Y40" s="22"/>
      <c r="Z40" s="19"/>
      <c r="AA40" s="20"/>
      <c r="AB40" s="23"/>
      <c r="AC40" s="19"/>
      <c r="AD40" s="17"/>
      <c r="AE40" s="22"/>
      <c r="AF40" s="19"/>
      <c r="AG40" s="17"/>
      <c r="AH40" s="76"/>
      <c r="AI40" s="77" t="s">
        <v>303</v>
      </c>
      <c r="AJ40" s="1"/>
    </row>
    <row r="41" spans="1:36" ht="13.2">
      <c r="A41" s="39">
        <v>39</v>
      </c>
      <c r="B41" s="39" t="s">
        <v>304</v>
      </c>
      <c r="C41" s="39" t="s">
        <v>25</v>
      </c>
      <c r="D41" s="40" t="s">
        <v>231</v>
      </c>
      <c r="E41" s="25" t="s">
        <v>232</v>
      </c>
      <c r="F41" s="25" t="s">
        <v>305</v>
      </c>
      <c r="G41" s="39" t="s">
        <v>306</v>
      </c>
      <c r="H41" s="39" t="s">
        <v>307</v>
      </c>
      <c r="I41" s="39" t="s">
        <v>308</v>
      </c>
      <c r="J41" s="40" t="s">
        <v>309</v>
      </c>
      <c r="K41" s="41">
        <v>38712</v>
      </c>
      <c r="L41" s="72">
        <v>44191</v>
      </c>
      <c r="M41" s="42" t="s">
        <v>310</v>
      </c>
      <c r="N41" s="63">
        <v>0.49349999999999999</v>
      </c>
      <c r="O41" s="55">
        <v>4602099.9400000004</v>
      </c>
      <c r="P41" s="15">
        <v>0.03</v>
      </c>
      <c r="Q41" s="223">
        <f t="shared" si="0"/>
        <v>138062.9982</v>
      </c>
      <c r="R41" s="197">
        <f t="shared" si="1"/>
        <v>11505.24985</v>
      </c>
      <c r="S41" s="200"/>
      <c r="T41" s="196">
        <f t="shared" si="2"/>
        <v>0</v>
      </c>
      <c r="U41" s="199">
        <f t="shared" si="3"/>
        <v>0</v>
      </c>
      <c r="V41" s="21"/>
      <c r="W41" s="19">
        <f t="shared" si="4"/>
        <v>0</v>
      </c>
      <c r="X41" s="17">
        <f t="shared" si="5"/>
        <v>0</v>
      </c>
      <c r="Y41" s="22"/>
      <c r="Z41" s="19"/>
      <c r="AA41" s="20"/>
      <c r="AB41" s="23"/>
      <c r="AC41" s="19"/>
      <c r="AD41" s="17"/>
      <c r="AE41" s="22"/>
      <c r="AF41" s="19"/>
      <c r="AG41" s="17"/>
      <c r="AH41" s="78" t="s">
        <v>311</v>
      </c>
      <c r="AI41" s="79" t="s">
        <v>310</v>
      </c>
      <c r="AJ41" s="1"/>
    </row>
    <row r="42" spans="1:36" ht="13.2">
      <c r="A42" s="39">
        <v>40</v>
      </c>
      <c r="B42" s="10" t="s">
        <v>312</v>
      </c>
      <c r="C42" s="10" t="s">
        <v>25</v>
      </c>
      <c r="D42" s="11" t="s">
        <v>313</v>
      </c>
      <c r="E42" s="35" t="s">
        <v>314</v>
      </c>
      <c r="F42" s="35" t="s">
        <v>315</v>
      </c>
      <c r="G42" s="10" t="s">
        <v>316</v>
      </c>
      <c r="H42" s="10" t="s">
        <v>317</v>
      </c>
      <c r="I42" s="10" t="s">
        <v>318</v>
      </c>
      <c r="J42" s="11" t="s">
        <v>309</v>
      </c>
      <c r="K42" s="12">
        <v>38411</v>
      </c>
      <c r="L42" s="69">
        <v>47542</v>
      </c>
      <c r="M42" s="14" t="s">
        <v>319</v>
      </c>
      <c r="N42" s="61">
        <v>2.0440999999999998</v>
      </c>
      <c r="O42" s="56">
        <v>87978980.439999998</v>
      </c>
      <c r="P42" s="15">
        <v>0.03</v>
      </c>
      <c r="Q42" s="223">
        <f t="shared" si="0"/>
        <v>2639369.4131999998</v>
      </c>
      <c r="R42" s="197">
        <f t="shared" si="1"/>
        <v>219947.45109999998</v>
      </c>
      <c r="S42" s="200"/>
      <c r="T42" s="196">
        <f t="shared" si="2"/>
        <v>0</v>
      </c>
      <c r="U42" s="199">
        <f t="shared" si="3"/>
        <v>0</v>
      </c>
      <c r="V42" s="21"/>
      <c r="W42" s="19">
        <f t="shared" si="4"/>
        <v>0</v>
      </c>
      <c r="X42" s="17">
        <f t="shared" si="5"/>
        <v>0</v>
      </c>
      <c r="Y42" s="22"/>
      <c r="Z42" s="19"/>
      <c r="AA42" s="20"/>
      <c r="AB42" s="23"/>
      <c r="AC42" s="19"/>
      <c r="AD42" s="17"/>
      <c r="AE42" s="22"/>
      <c r="AF42" s="19"/>
      <c r="AG42" s="17"/>
      <c r="AH42" s="76"/>
      <c r="AI42" s="77" t="s">
        <v>319</v>
      </c>
      <c r="AJ42" s="1"/>
    </row>
    <row r="43" spans="1:36" ht="26.4">
      <c r="A43" s="39">
        <v>41</v>
      </c>
      <c r="B43" s="39" t="s">
        <v>320</v>
      </c>
      <c r="C43" s="39" t="s">
        <v>25</v>
      </c>
      <c r="D43" s="40" t="s">
        <v>321</v>
      </c>
      <c r="E43" s="25" t="s">
        <v>322</v>
      </c>
      <c r="F43" s="25" t="s">
        <v>323</v>
      </c>
      <c r="G43" s="39" t="s">
        <v>324</v>
      </c>
      <c r="H43" s="39" t="s">
        <v>325</v>
      </c>
      <c r="I43" s="39" t="s">
        <v>326</v>
      </c>
      <c r="J43" s="40" t="s">
        <v>327</v>
      </c>
      <c r="K43" s="41">
        <v>42487</v>
      </c>
      <c r="L43" s="72">
        <v>46139</v>
      </c>
      <c r="M43" s="42" t="s">
        <v>328</v>
      </c>
      <c r="N43" s="63">
        <v>0.9849</v>
      </c>
      <c r="O43" s="55">
        <v>42390537.560000002</v>
      </c>
      <c r="P43" s="15">
        <v>0.03</v>
      </c>
      <c r="Q43" s="223">
        <f t="shared" si="0"/>
        <v>1271716.1268</v>
      </c>
      <c r="R43" s="197">
        <f t="shared" si="1"/>
        <v>105976.34389999999</v>
      </c>
      <c r="S43" s="202">
        <v>3.5999999999999997E-2</v>
      </c>
      <c r="T43" s="196">
        <f t="shared" si="2"/>
        <v>1526059.35216</v>
      </c>
      <c r="U43" s="199">
        <f t="shared" si="3"/>
        <v>127171.61268000001</v>
      </c>
      <c r="V43" s="21"/>
      <c r="W43" s="19">
        <f t="shared" si="4"/>
        <v>0</v>
      </c>
      <c r="X43" s="17">
        <f t="shared" si="5"/>
        <v>0</v>
      </c>
      <c r="Y43" s="22"/>
      <c r="Z43" s="19"/>
      <c r="AA43" s="20"/>
      <c r="AB43" s="23"/>
      <c r="AC43" s="19"/>
      <c r="AD43" s="17"/>
      <c r="AE43" s="22"/>
      <c r="AF43" s="19"/>
      <c r="AG43" s="17"/>
      <c r="AH43" s="78"/>
      <c r="AI43" s="79" t="s">
        <v>328</v>
      </c>
      <c r="AJ43" s="1"/>
    </row>
    <row r="44" spans="1:36" ht="26.4">
      <c r="A44" s="39">
        <v>42</v>
      </c>
      <c r="B44" s="10" t="s">
        <v>329</v>
      </c>
      <c r="C44" s="10" t="s">
        <v>25</v>
      </c>
      <c r="D44" s="11" t="s">
        <v>330</v>
      </c>
      <c r="E44" s="35" t="s">
        <v>331</v>
      </c>
      <c r="F44" s="35" t="s">
        <v>332</v>
      </c>
      <c r="G44" s="10" t="s">
        <v>333</v>
      </c>
      <c r="H44" s="10" t="s">
        <v>334</v>
      </c>
      <c r="I44" s="10" t="s">
        <v>335</v>
      </c>
      <c r="J44" s="11" t="s">
        <v>336</v>
      </c>
      <c r="K44" s="12">
        <v>40969</v>
      </c>
      <c r="L44" s="69">
        <v>44621</v>
      </c>
      <c r="M44" s="14" t="s">
        <v>337</v>
      </c>
      <c r="N44" s="61">
        <v>1.4591000000000001</v>
      </c>
      <c r="O44" s="56">
        <v>52333598.469999999</v>
      </c>
      <c r="P44" s="15">
        <v>0.04</v>
      </c>
      <c r="Q44" s="223">
        <f t="shared" si="0"/>
        <v>2093343.9387999999</v>
      </c>
      <c r="R44" s="197">
        <f t="shared" si="1"/>
        <v>174445.32823333333</v>
      </c>
      <c r="S44" s="201">
        <v>0.06</v>
      </c>
      <c r="T44" s="196">
        <f t="shared" si="2"/>
        <v>3140015.9081999999</v>
      </c>
      <c r="U44" s="199">
        <f t="shared" si="3"/>
        <v>261667.99234999999</v>
      </c>
      <c r="V44" s="21">
        <v>0.1</v>
      </c>
      <c r="W44" s="19">
        <f t="shared" si="4"/>
        <v>5233359.8470000001</v>
      </c>
      <c r="X44" s="17">
        <f t="shared" si="5"/>
        <v>436113.32058333332</v>
      </c>
      <c r="Y44" s="22"/>
      <c r="Z44" s="19"/>
      <c r="AA44" s="20"/>
      <c r="AB44" s="23"/>
      <c r="AC44" s="19"/>
      <c r="AD44" s="17"/>
      <c r="AE44" s="22"/>
      <c r="AF44" s="19"/>
      <c r="AG44" s="17"/>
      <c r="AH44" s="76" t="s">
        <v>76</v>
      </c>
      <c r="AI44" s="77" t="s">
        <v>337</v>
      </c>
      <c r="AJ44" s="1"/>
    </row>
    <row r="45" spans="1:36" ht="26.4">
      <c r="A45" s="39">
        <v>43</v>
      </c>
      <c r="B45" s="39" t="s">
        <v>338</v>
      </c>
      <c r="C45" s="39" t="s">
        <v>25</v>
      </c>
      <c r="D45" s="40" t="s">
        <v>339</v>
      </c>
      <c r="E45" s="25" t="s">
        <v>340</v>
      </c>
      <c r="F45" s="25" t="s">
        <v>341</v>
      </c>
      <c r="G45" s="39" t="s">
        <v>342</v>
      </c>
      <c r="H45" s="39" t="s">
        <v>343</v>
      </c>
      <c r="I45" s="39" t="s">
        <v>344</v>
      </c>
      <c r="J45" s="40" t="s">
        <v>345</v>
      </c>
      <c r="K45" s="41">
        <v>43580</v>
      </c>
      <c r="L45" s="72">
        <v>47233</v>
      </c>
      <c r="M45" s="42" t="s">
        <v>346</v>
      </c>
      <c r="N45" s="63">
        <v>0.38929999999999998</v>
      </c>
      <c r="O45" s="55">
        <v>13963038.779999999</v>
      </c>
      <c r="P45" s="15">
        <v>0.05</v>
      </c>
      <c r="Q45" s="223">
        <f t="shared" si="0"/>
        <v>698151.93900000001</v>
      </c>
      <c r="R45" s="197">
        <f t="shared" si="1"/>
        <v>58179.328249999999</v>
      </c>
      <c r="S45" s="201">
        <v>0.06</v>
      </c>
      <c r="T45" s="196">
        <f t="shared" si="2"/>
        <v>837782.32679999992</v>
      </c>
      <c r="U45" s="199">
        <f t="shared" si="3"/>
        <v>69815.193899999998</v>
      </c>
      <c r="V45" s="21"/>
      <c r="W45" s="19">
        <f t="shared" si="4"/>
        <v>0</v>
      </c>
      <c r="X45" s="17">
        <f t="shared" si="5"/>
        <v>0</v>
      </c>
      <c r="Y45" s="22"/>
      <c r="Z45" s="19"/>
      <c r="AA45" s="20"/>
      <c r="AB45" s="23"/>
      <c r="AC45" s="19"/>
      <c r="AD45" s="17"/>
      <c r="AE45" s="22"/>
      <c r="AF45" s="19"/>
      <c r="AG45" s="17"/>
      <c r="AH45" s="78" t="s">
        <v>76</v>
      </c>
      <c r="AI45" s="79" t="s">
        <v>346</v>
      </c>
      <c r="AJ45" s="1"/>
    </row>
    <row r="46" spans="1:36" ht="26.4">
      <c r="A46" s="39">
        <v>44</v>
      </c>
      <c r="B46" s="10" t="s">
        <v>347</v>
      </c>
      <c r="C46" s="10" t="s">
        <v>25</v>
      </c>
      <c r="D46" s="11" t="s">
        <v>150</v>
      </c>
      <c r="E46" s="35" t="s">
        <v>71</v>
      </c>
      <c r="F46" s="35" t="s">
        <v>348</v>
      </c>
      <c r="G46" s="10" t="s">
        <v>152</v>
      </c>
      <c r="H46" s="10" t="s">
        <v>349</v>
      </c>
      <c r="I46" s="10" t="s">
        <v>152</v>
      </c>
      <c r="J46" s="11" t="s">
        <v>285</v>
      </c>
      <c r="K46" s="12">
        <v>36524</v>
      </c>
      <c r="L46" s="69">
        <v>45656</v>
      </c>
      <c r="M46" s="14" t="s">
        <v>155</v>
      </c>
      <c r="N46" s="61">
        <v>0.68259999999999998</v>
      </c>
      <c r="O46" s="56">
        <v>27203040.02</v>
      </c>
      <c r="P46" s="15">
        <v>0.03</v>
      </c>
      <c r="Q46" s="223">
        <f t="shared" si="0"/>
        <v>816091.20059999998</v>
      </c>
      <c r="R46" s="197">
        <f t="shared" si="1"/>
        <v>68007.600049999994</v>
      </c>
      <c r="S46" s="200"/>
      <c r="T46" s="196">
        <f t="shared" si="2"/>
        <v>0</v>
      </c>
      <c r="U46" s="199">
        <f t="shared" si="3"/>
        <v>0</v>
      </c>
      <c r="V46" s="21"/>
      <c r="W46" s="19">
        <f t="shared" si="4"/>
        <v>0</v>
      </c>
      <c r="X46" s="17">
        <f t="shared" si="5"/>
        <v>0</v>
      </c>
      <c r="Y46" s="22"/>
      <c r="Z46" s="19"/>
      <c r="AA46" s="20"/>
      <c r="AB46" s="23"/>
      <c r="AC46" s="19"/>
      <c r="AD46" s="17"/>
      <c r="AE46" s="22"/>
      <c r="AF46" s="19"/>
      <c r="AG46" s="17"/>
      <c r="AH46" s="76"/>
      <c r="AI46" s="77"/>
      <c r="AJ46" s="1"/>
    </row>
    <row r="47" spans="1:36" ht="26.4">
      <c r="A47" s="39">
        <v>45</v>
      </c>
      <c r="B47" s="10" t="s">
        <v>350</v>
      </c>
      <c r="C47" s="10" t="s">
        <v>25</v>
      </c>
      <c r="D47" s="11" t="s">
        <v>351</v>
      </c>
      <c r="E47" s="35" t="s">
        <v>352</v>
      </c>
      <c r="F47" s="35" t="s">
        <v>353</v>
      </c>
      <c r="G47" s="10" t="s">
        <v>354</v>
      </c>
      <c r="H47" s="10" t="s">
        <v>355</v>
      </c>
      <c r="I47" s="10" t="s">
        <v>356</v>
      </c>
      <c r="J47" s="11" t="s">
        <v>357</v>
      </c>
      <c r="K47" s="12">
        <v>42257</v>
      </c>
      <c r="L47" s="69">
        <v>45910</v>
      </c>
      <c r="M47" s="14" t="s">
        <v>358</v>
      </c>
      <c r="N47" s="61">
        <v>7.0599999999999996E-2</v>
      </c>
      <c r="O47" s="56">
        <v>3316971.53</v>
      </c>
      <c r="P47" s="15">
        <v>0.04</v>
      </c>
      <c r="Q47" s="223">
        <f t="shared" si="0"/>
        <v>132678.86119999998</v>
      </c>
      <c r="R47" s="197">
        <f t="shared" si="1"/>
        <v>11056.571766666666</v>
      </c>
      <c r="S47" s="201">
        <v>0.1</v>
      </c>
      <c r="T47" s="196">
        <f t="shared" si="2"/>
        <v>331697.15299999999</v>
      </c>
      <c r="U47" s="199">
        <f t="shared" si="3"/>
        <v>27641.429416666666</v>
      </c>
      <c r="V47" s="21"/>
      <c r="W47" s="19">
        <f t="shared" si="4"/>
        <v>0</v>
      </c>
      <c r="X47" s="17">
        <f t="shared" si="5"/>
        <v>0</v>
      </c>
      <c r="Y47" s="22"/>
      <c r="Z47" s="19"/>
      <c r="AA47" s="20"/>
      <c r="AB47" s="23"/>
      <c r="AC47" s="19"/>
      <c r="AD47" s="17"/>
      <c r="AE47" s="22"/>
      <c r="AF47" s="19"/>
      <c r="AG47" s="17"/>
      <c r="AH47" s="76" t="s">
        <v>44</v>
      </c>
      <c r="AI47" s="77" t="s">
        <v>358</v>
      </c>
      <c r="AJ47" s="1"/>
    </row>
    <row r="48" spans="1:36" ht="26.4">
      <c r="A48" s="39">
        <v>46</v>
      </c>
      <c r="B48" s="39" t="s">
        <v>359</v>
      </c>
      <c r="C48" s="39" t="s">
        <v>25</v>
      </c>
      <c r="D48" s="40" t="s">
        <v>360</v>
      </c>
      <c r="E48" s="25" t="s">
        <v>361</v>
      </c>
      <c r="F48" s="25" t="s">
        <v>362</v>
      </c>
      <c r="G48" s="39" t="s">
        <v>363</v>
      </c>
      <c r="H48" s="39" t="s">
        <v>364</v>
      </c>
      <c r="I48" s="39" t="s">
        <v>363</v>
      </c>
      <c r="J48" s="40" t="s">
        <v>365</v>
      </c>
      <c r="K48" s="41">
        <v>39605</v>
      </c>
      <c r="L48" s="72">
        <v>44693</v>
      </c>
      <c r="M48" s="42" t="s">
        <v>366</v>
      </c>
      <c r="N48" s="63">
        <v>2.92E-2</v>
      </c>
      <c r="O48" s="55">
        <v>1066713.3899999999</v>
      </c>
      <c r="P48" s="15">
        <v>0.05</v>
      </c>
      <c r="Q48" s="223">
        <f t="shared" si="0"/>
        <v>53335.669499999996</v>
      </c>
      <c r="R48" s="197">
        <f t="shared" si="1"/>
        <v>4444.6391249999997</v>
      </c>
      <c r="S48" s="201">
        <v>0.06</v>
      </c>
      <c r="T48" s="196">
        <f t="shared" si="2"/>
        <v>64002.80339999999</v>
      </c>
      <c r="U48" s="199">
        <f t="shared" si="3"/>
        <v>5333.5669499999995</v>
      </c>
      <c r="V48" s="21"/>
      <c r="W48" s="19">
        <f t="shared" si="4"/>
        <v>0</v>
      </c>
      <c r="X48" s="17">
        <f t="shared" si="5"/>
        <v>0</v>
      </c>
      <c r="Y48" s="22"/>
      <c r="Z48" s="19"/>
      <c r="AA48" s="20"/>
      <c r="AB48" s="23"/>
      <c r="AC48" s="19"/>
      <c r="AD48" s="17"/>
      <c r="AE48" s="22"/>
      <c r="AF48" s="19"/>
      <c r="AG48" s="17"/>
      <c r="AH48" s="78" t="s">
        <v>367</v>
      </c>
      <c r="AI48" s="79" t="s">
        <v>366</v>
      </c>
      <c r="AJ48" s="1"/>
    </row>
    <row r="49" spans="1:36" s="49" customFormat="1" ht="13.2">
      <c r="A49" s="39">
        <v>47</v>
      </c>
      <c r="B49" s="39" t="s">
        <v>368</v>
      </c>
      <c r="C49" s="39" t="s">
        <v>25</v>
      </c>
      <c r="D49" s="40" t="s">
        <v>369</v>
      </c>
      <c r="E49" s="25" t="s">
        <v>370</v>
      </c>
      <c r="F49" s="25" t="s">
        <v>371</v>
      </c>
      <c r="G49" s="39" t="s">
        <v>372</v>
      </c>
      <c r="H49" s="39" t="s">
        <v>373</v>
      </c>
      <c r="I49" s="39" t="s">
        <v>374</v>
      </c>
      <c r="J49" s="40" t="s">
        <v>375</v>
      </c>
      <c r="K49" s="41">
        <v>43739</v>
      </c>
      <c r="L49" s="72">
        <v>49218</v>
      </c>
      <c r="M49" s="42" t="s">
        <v>366</v>
      </c>
      <c r="N49" s="63">
        <v>0.25059999999999999</v>
      </c>
      <c r="O49" s="55">
        <v>9154738.9100000001</v>
      </c>
      <c r="P49" s="15">
        <v>0.05</v>
      </c>
      <c r="Q49" s="223">
        <f t="shared" si="0"/>
        <v>457736.94550000003</v>
      </c>
      <c r="R49" s="197">
        <f t="shared" si="1"/>
        <v>38144.745458333338</v>
      </c>
      <c r="S49" s="200"/>
      <c r="T49" s="196">
        <f t="shared" si="2"/>
        <v>0</v>
      </c>
      <c r="U49" s="199">
        <f t="shared" si="3"/>
        <v>0</v>
      </c>
      <c r="V49" s="21"/>
      <c r="W49" s="19">
        <f t="shared" si="4"/>
        <v>0</v>
      </c>
      <c r="X49" s="17">
        <f t="shared" si="5"/>
        <v>0</v>
      </c>
      <c r="Y49" s="22"/>
      <c r="Z49" s="19"/>
      <c r="AA49" s="20"/>
      <c r="AB49" s="23"/>
      <c r="AC49" s="19"/>
      <c r="AD49" s="17"/>
      <c r="AE49" s="22"/>
      <c r="AF49" s="19"/>
      <c r="AG49" s="17"/>
      <c r="AH49" s="80" t="s">
        <v>76</v>
      </c>
      <c r="AI49" s="81" t="s">
        <v>366</v>
      </c>
    </row>
    <row r="50" spans="1:36" ht="26.4">
      <c r="A50" s="39">
        <v>48</v>
      </c>
      <c r="B50" s="39" t="s">
        <v>376</v>
      </c>
      <c r="C50" s="39" t="s">
        <v>25</v>
      </c>
      <c r="D50" s="40" t="s">
        <v>377</v>
      </c>
      <c r="E50" s="25" t="s">
        <v>21465</v>
      </c>
      <c r="F50" s="25" t="s">
        <v>378</v>
      </c>
      <c r="G50" s="39" t="s">
        <v>379</v>
      </c>
      <c r="H50" s="39" t="s">
        <v>380</v>
      </c>
      <c r="I50" s="39" t="s">
        <v>381</v>
      </c>
      <c r="J50" s="40" t="s">
        <v>382</v>
      </c>
      <c r="K50" s="41">
        <v>43525</v>
      </c>
      <c r="L50" s="72">
        <v>45352</v>
      </c>
      <c r="M50" s="42" t="s">
        <v>383</v>
      </c>
      <c r="N50" s="63">
        <v>0.36309999999999998</v>
      </c>
      <c r="O50" s="55">
        <v>15907795.619999999</v>
      </c>
      <c r="P50" s="15">
        <v>0.05</v>
      </c>
      <c r="Q50" s="223">
        <f t="shared" si="0"/>
        <v>795389.78099999996</v>
      </c>
      <c r="R50" s="197">
        <f t="shared" si="1"/>
        <v>66282.481749999992</v>
      </c>
      <c r="S50" s="201">
        <v>0.06</v>
      </c>
      <c r="T50" s="196">
        <f t="shared" si="2"/>
        <v>954467.73719999986</v>
      </c>
      <c r="U50" s="199">
        <f t="shared" si="3"/>
        <v>79538.978099999993</v>
      </c>
      <c r="V50" s="21"/>
      <c r="W50" s="19">
        <f t="shared" si="4"/>
        <v>0</v>
      </c>
      <c r="X50" s="17">
        <f t="shared" si="5"/>
        <v>0</v>
      </c>
      <c r="Y50" s="22"/>
      <c r="Z50" s="19"/>
      <c r="AA50" s="20"/>
      <c r="AB50" s="23"/>
      <c r="AC50" s="19"/>
      <c r="AD50" s="17"/>
      <c r="AE50" s="22"/>
      <c r="AF50" s="19"/>
      <c r="AG50" s="17"/>
      <c r="AH50" s="78" t="s">
        <v>76</v>
      </c>
      <c r="AI50" s="79" t="s">
        <v>383</v>
      </c>
      <c r="AJ50" s="1"/>
    </row>
    <row r="51" spans="1:36" ht="26.4">
      <c r="A51" s="39">
        <v>49</v>
      </c>
      <c r="B51" s="10" t="s">
        <v>384</v>
      </c>
      <c r="C51" s="10" t="s">
        <v>25</v>
      </c>
      <c r="D51" s="11" t="s">
        <v>385</v>
      </c>
      <c r="E51" s="35" t="s">
        <v>386</v>
      </c>
      <c r="F51" s="35" t="s">
        <v>387</v>
      </c>
      <c r="G51" s="10" t="s">
        <v>388</v>
      </c>
      <c r="H51" s="10" t="s">
        <v>389</v>
      </c>
      <c r="I51" s="10" t="s">
        <v>388</v>
      </c>
      <c r="J51" s="11" t="s">
        <v>390</v>
      </c>
      <c r="K51" s="12">
        <v>36505</v>
      </c>
      <c r="L51" s="69">
        <v>48940</v>
      </c>
      <c r="M51" s="14" t="s">
        <v>391</v>
      </c>
      <c r="N51" s="61">
        <v>0.18390000000000001</v>
      </c>
      <c r="O51" s="56">
        <v>6912080.0499999998</v>
      </c>
      <c r="P51" s="15">
        <v>0.08</v>
      </c>
      <c r="Q51" s="223">
        <f t="shared" si="0"/>
        <v>552966.40399999998</v>
      </c>
      <c r="R51" s="197">
        <f t="shared" si="1"/>
        <v>46080.533666666663</v>
      </c>
      <c r="S51" s="198">
        <v>9.6000000000000002E-2</v>
      </c>
      <c r="T51" s="196">
        <f t="shared" si="2"/>
        <v>663559.68480000005</v>
      </c>
      <c r="U51" s="199">
        <f t="shared" si="3"/>
        <v>55296.640400000004</v>
      </c>
      <c r="V51" s="21"/>
      <c r="W51" s="19">
        <f t="shared" si="4"/>
        <v>0</v>
      </c>
      <c r="X51" s="17">
        <f t="shared" si="5"/>
        <v>0</v>
      </c>
      <c r="Y51" s="22"/>
      <c r="Z51" s="19"/>
      <c r="AA51" s="20"/>
      <c r="AB51" s="23"/>
      <c r="AC51" s="19"/>
      <c r="AD51" s="17"/>
      <c r="AE51" s="22"/>
      <c r="AF51" s="19"/>
      <c r="AG51" s="17"/>
      <c r="AH51" s="76" t="s">
        <v>103</v>
      </c>
      <c r="AI51" s="77" t="s">
        <v>391</v>
      </c>
      <c r="AJ51" s="1"/>
    </row>
    <row r="52" spans="1:36" ht="13.2">
      <c r="A52" s="39">
        <v>50</v>
      </c>
      <c r="B52" s="39" t="s">
        <v>392</v>
      </c>
      <c r="C52" s="39" t="s">
        <v>25</v>
      </c>
      <c r="D52" s="40" t="s">
        <v>393</v>
      </c>
      <c r="E52" s="25" t="s">
        <v>394</v>
      </c>
      <c r="F52" s="25" t="s">
        <v>395</v>
      </c>
      <c r="G52" s="39" t="s">
        <v>396</v>
      </c>
      <c r="H52" s="39" t="s">
        <v>397</v>
      </c>
      <c r="I52" s="39" t="s">
        <v>398</v>
      </c>
      <c r="J52" s="40" t="s">
        <v>399</v>
      </c>
      <c r="K52" s="41">
        <v>41915</v>
      </c>
      <c r="L52" s="72">
        <v>47394</v>
      </c>
      <c r="M52" s="42" t="s">
        <v>248</v>
      </c>
      <c r="N52" s="63">
        <v>1.7229000000000001</v>
      </c>
      <c r="O52" s="55">
        <v>19296931.370000001</v>
      </c>
      <c r="P52" s="15">
        <v>0.03</v>
      </c>
      <c r="Q52" s="223">
        <f t="shared" si="0"/>
        <v>578907.94110000005</v>
      </c>
      <c r="R52" s="197">
        <f t="shared" si="1"/>
        <v>48242.328425000007</v>
      </c>
      <c r="S52" s="200"/>
      <c r="T52" s="196">
        <f t="shared" si="2"/>
        <v>0</v>
      </c>
      <c r="U52" s="199">
        <f t="shared" si="3"/>
        <v>0</v>
      </c>
      <c r="V52" s="21"/>
      <c r="W52" s="19">
        <f t="shared" si="4"/>
        <v>0</v>
      </c>
      <c r="X52" s="17">
        <f t="shared" si="5"/>
        <v>0</v>
      </c>
      <c r="Y52" s="22"/>
      <c r="Z52" s="19"/>
      <c r="AA52" s="20"/>
      <c r="AB52" s="23"/>
      <c r="AC52" s="19"/>
      <c r="AD52" s="17"/>
      <c r="AE52" s="22"/>
      <c r="AF52" s="19"/>
      <c r="AG52" s="17"/>
      <c r="AH52" s="78" t="s">
        <v>249</v>
      </c>
      <c r="AI52" s="79" t="s">
        <v>248</v>
      </c>
      <c r="AJ52" s="1"/>
    </row>
    <row r="53" spans="1:36" ht="26.4">
      <c r="A53" s="39">
        <v>51</v>
      </c>
      <c r="B53" s="10" t="s">
        <v>400</v>
      </c>
      <c r="C53" s="10" t="s">
        <v>25</v>
      </c>
      <c r="D53" s="11" t="s">
        <v>401</v>
      </c>
      <c r="E53" s="35" t="s">
        <v>402</v>
      </c>
      <c r="F53" s="35" t="s">
        <v>403</v>
      </c>
      <c r="G53" s="10" t="s">
        <v>404</v>
      </c>
      <c r="H53" s="10" t="s">
        <v>405</v>
      </c>
      <c r="I53" s="10" t="s">
        <v>406</v>
      </c>
      <c r="J53" s="11" t="s">
        <v>407</v>
      </c>
      <c r="K53" s="12">
        <v>43668</v>
      </c>
      <c r="L53" s="69">
        <v>45495</v>
      </c>
      <c r="M53" s="14" t="s">
        <v>408</v>
      </c>
      <c r="N53" s="61">
        <v>1.3012999999999999</v>
      </c>
      <c r="O53" s="56">
        <v>16947559.210000001</v>
      </c>
      <c r="P53" s="15">
        <v>0.03</v>
      </c>
      <c r="Q53" s="223">
        <f t="shared" si="0"/>
        <v>508426.77630000003</v>
      </c>
      <c r="R53" s="197">
        <f t="shared" si="1"/>
        <v>42368.898025000002</v>
      </c>
      <c r="S53" s="202">
        <v>3.5999999999999997E-2</v>
      </c>
      <c r="T53" s="196">
        <f t="shared" si="2"/>
        <v>610112.13156000001</v>
      </c>
      <c r="U53" s="199">
        <f t="shared" si="3"/>
        <v>50842.677629999998</v>
      </c>
      <c r="V53" s="15">
        <v>0.05</v>
      </c>
      <c r="W53" s="19">
        <f t="shared" si="4"/>
        <v>847377.96050000004</v>
      </c>
      <c r="X53" s="17">
        <f t="shared" si="5"/>
        <v>70614.830041666675</v>
      </c>
      <c r="Y53" s="18">
        <v>0.06</v>
      </c>
      <c r="Z53" s="19">
        <f>O53*Y53</f>
        <v>1016853.5526000001</v>
      </c>
      <c r="AA53" s="20">
        <f>O53*Y53/12</f>
        <v>84737.796050000004</v>
      </c>
      <c r="AB53" s="23"/>
      <c r="AC53" s="19"/>
      <c r="AD53" s="17"/>
      <c r="AE53" s="22"/>
      <c r="AF53" s="19"/>
      <c r="AG53" s="17"/>
      <c r="AH53" s="76" t="s">
        <v>409</v>
      </c>
      <c r="AI53" s="77" t="s">
        <v>408</v>
      </c>
      <c r="AJ53" s="1"/>
    </row>
    <row r="54" spans="1:36" ht="26.4">
      <c r="A54" s="39">
        <v>52</v>
      </c>
      <c r="B54" s="39" t="s">
        <v>410</v>
      </c>
      <c r="C54" s="39" t="s">
        <v>25</v>
      </c>
      <c r="D54" s="40" t="s">
        <v>411</v>
      </c>
      <c r="E54" s="25" t="s">
        <v>412</v>
      </c>
      <c r="F54" s="25" t="s">
        <v>413</v>
      </c>
      <c r="G54" s="39" t="s">
        <v>414</v>
      </c>
      <c r="H54" s="39" t="s">
        <v>415</v>
      </c>
      <c r="I54" s="39" t="s">
        <v>416</v>
      </c>
      <c r="J54" s="40" t="s">
        <v>417</v>
      </c>
      <c r="K54" s="41">
        <v>42690</v>
      </c>
      <c r="L54" s="72">
        <v>48168</v>
      </c>
      <c r="M54" s="42" t="s">
        <v>418</v>
      </c>
      <c r="N54" s="63">
        <v>2.3039000000000001</v>
      </c>
      <c r="O54" s="55">
        <v>20151514.07</v>
      </c>
      <c r="P54" s="15">
        <v>0.03</v>
      </c>
      <c r="Q54" s="223">
        <f t="shared" si="0"/>
        <v>604545.42209999997</v>
      </c>
      <c r="R54" s="197">
        <f t="shared" si="1"/>
        <v>50378.785174999997</v>
      </c>
      <c r="S54" s="198">
        <v>3.5999999999999997E-2</v>
      </c>
      <c r="T54" s="196">
        <f t="shared" si="2"/>
        <v>725454.50651999994</v>
      </c>
      <c r="U54" s="199">
        <f t="shared" si="3"/>
        <v>60454.542209999992</v>
      </c>
      <c r="V54" s="21"/>
      <c r="W54" s="19">
        <f t="shared" si="4"/>
        <v>0</v>
      </c>
      <c r="X54" s="17">
        <f t="shared" si="5"/>
        <v>0</v>
      </c>
      <c r="Y54" s="22"/>
      <c r="Z54" s="19"/>
      <c r="AA54" s="20"/>
      <c r="AB54" s="23"/>
      <c r="AC54" s="19"/>
      <c r="AD54" s="17"/>
      <c r="AE54" s="22"/>
      <c r="AF54" s="19"/>
      <c r="AG54" s="17"/>
      <c r="AH54" s="78"/>
      <c r="AI54" s="79"/>
      <c r="AJ54" s="1"/>
    </row>
    <row r="55" spans="1:36" ht="13.2">
      <c r="A55" s="39">
        <v>53</v>
      </c>
      <c r="B55" s="10" t="s">
        <v>419</v>
      </c>
      <c r="C55" s="10" t="s">
        <v>25</v>
      </c>
      <c r="D55" s="11" t="s">
        <v>420</v>
      </c>
      <c r="E55" s="35" t="s">
        <v>421</v>
      </c>
      <c r="F55" s="35" t="s">
        <v>422</v>
      </c>
      <c r="G55" s="10" t="s">
        <v>423</v>
      </c>
      <c r="H55" s="10" t="s">
        <v>424</v>
      </c>
      <c r="I55" s="10" t="s">
        <v>425</v>
      </c>
      <c r="J55" s="11" t="s">
        <v>426</v>
      </c>
      <c r="K55" s="12">
        <v>38569</v>
      </c>
      <c r="L55" s="69">
        <v>44435</v>
      </c>
      <c r="M55" s="14" t="s">
        <v>427</v>
      </c>
      <c r="N55" s="61">
        <v>1.7969999999999999</v>
      </c>
      <c r="O55" s="56">
        <v>20126870.780000001</v>
      </c>
      <c r="P55" s="21">
        <v>1E-3</v>
      </c>
      <c r="Q55" s="223">
        <f t="shared" si="0"/>
        <v>20126.870780000001</v>
      </c>
      <c r="R55" s="197">
        <f t="shared" si="1"/>
        <v>1677.2392316666667</v>
      </c>
      <c r="S55" s="201">
        <v>0.03</v>
      </c>
      <c r="T55" s="196">
        <f t="shared" si="2"/>
        <v>603806.12340000004</v>
      </c>
      <c r="U55" s="199">
        <f t="shared" si="3"/>
        <v>50317.176950000001</v>
      </c>
      <c r="V55" s="21"/>
      <c r="W55" s="19">
        <f t="shared" si="4"/>
        <v>0</v>
      </c>
      <c r="X55" s="17">
        <f t="shared" si="5"/>
        <v>0</v>
      </c>
      <c r="Y55" s="22"/>
      <c r="Z55" s="19"/>
      <c r="AA55" s="20"/>
      <c r="AB55" s="23"/>
      <c r="AC55" s="19"/>
      <c r="AD55" s="17"/>
      <c r="AE55" s="22"/>
      <c r="AF55" s="19"/>
      <c r="AG55" s="17"/>
      <c r="AH55" s="76" t="s">
        <v>249</v>
      </c>
      <c r="AI55" s="77" t="s">
        <v>427</v>
      </c>
      <c r="AJ55" s="1"/>
    </row>
    <row r="56" spans="1:36" ht="13.2">
      <c r="A56" s="39">
        <v>54</v>
      </c>
      <c r="B56" s="39" t="s">
        <v>428</v>
      </c>
      <c r="C56" s="39" t="s">
        <v>25</v>
      </c>
      <c r="D56" s="40" t="s">
        <v>429</v>
      </c>
      <c r="E56" s="25" t="s">
        <v>430</v>
      </c>
      <c r="F56" s="25" t="s">
        <v>431</v>
      </c>
      <c r="G56" s="39" t="s">
        <v>432</v>
      </c>
      <c r="H56" s="39" t="s">
        <v>433</v>
      </c>
      <c r="I56" s="39" t="s">
        <v>434</v>
      </c>
      <c r="J56" s="40" t="s">
        <v>435</v>
      </c>
      <c r="K56" s="41">
        <v>38590</v>
      </c>
      <c r="L56" s="72">
        <v>44069</v>
      </c>
      <c r="M56" s="42" t="s">
        <v>248</v>
      </c>
      <c r="N56" s="63">
        <v>3.8736000000000002</v>
      </c>
      <c r="O56" s="55">
        <v>34986025.43</v>
      </c>
      <c r="P56" s="21">
        <v>1E-3</v>
      </c>
      <c r="Q56" s="223">
        <f t="shared" si="0"/>
        <v>34986.025430000002</v>
      </c>
      <c r="R56" s="197">
        <f t="shared" si="1"/>
        <v>2915.5021191666669</v>
      </c>
      <c r="S56" s="200"/>
      <c r="T56" s="196">
        <f t="shared" si="2"/>
        <v>0</v>
      </c>
      <c r="U56" s="199">
        <f t="shared" si="3"/>
        <v>0</v>
      </c>
      <c r="V56" s="21"/>
      <c r="W56" s="19">
        <f t="shared" si="4"/>
        <v>0</v>
      </c>
      <c r="X56" s="17">
        <f t="shared" si="5"/>
        <v>0</v>
      </c>
      <c r="Y56" s="22"/>
      <c r="Z56" s="19"/>
      <c r="AA56" s="20"/>
      <c r="AB56" s="23"/>
      <c r="AC56" s="19"/>
      <c r="AD56" s="17"/>
      <c r="AE56" s="22"/>
      <c r="AF56" s="19"/>
      <c r="AG56" s="17"/>
      <c r="AH56" s="78" t="s">
        <v>249</v>
      </c>
      <c r="AI56" s="79" t="s">
        <v>248</v>
      </c>
      <c r="AJ56" s="1"/>
    </row>
    <row r="57" spans="1:36" ht="13.2">
      <c r="A57" s="39">
        <v>55</v>
      </c>
      <c r="B57" s="10" t="s">
        <v>436</v>
      </c>
      <c r="C57" s="10" t="s">
        <v>25</v>
      </c>
      <c r="D57" s="11" t="s">
        <v>437</v>
      </c>
      <c r="E57" s="35" t="s">
        <v>438</v>
      </c>
      <c r="F57" s="35" t="s">
        <v>439</v>
      </c>
      <c r="G57" s="10" t="s">
        <v>440</v>
      </c>
      <c r="H57" s="10" t="s">
        <v>441</v>
      </c>
      <c r="I57" s="10" t="s">
        <v>442</v>
      </c>
      <c r="J57" s="11" t="s">
        <v>443</v>
      </c>
      <c r="K57" s="12">
        <v>37467</v>
      </c>
      <c r="L57" s="69">
        <v>48715</v>
      </c>
      <c r="M57" s="14" t="s">
        <v>444</v>
      </c>
      <c r="N57" s="61">
        <v>1.0529999999999999</v>
      </c>
      <c r="O57" s="56">
        <v>29484689.670000002</v>
      </c>
      <c r="P57" s="15">
        <v>0.03</v>
      </c>
      <c r="Q57" s="223">
        <f t="shared" si="0"/>
        <v>884540.69010000001</v>
      </c>
      <c r="R57" s="197">
        <f t="shared" si="1"/>
        <v>73711.724174999996</v>
      </c>
      <c r="S57" s="198">
        <v>3.5999999999999997E-2</v>
      </c>
      <c r="T57" s="196">
        <f t="shared" si="2"/>
        <v>1061448.82812</v>
      </c>
      <c r="U57" s="199">
        <f t="shared" si="3"/>
        <v>88454.069009999992</v>
      </c>
      <c r="V57" s="21"/>
      <c r="W57" s="19">
        <f t="shared" si="4"/>
        <v>0</v>
      </c>
      <c r="X57" s="17">
        <f t="shared" si="5"/>
        <v>0</v>
      </c>
      <c r="Y57" s="22"/>
      <c r="Z57" s="19"/>
      <c r="AA57" s="20"/>
      <c r="AB57" s="23"/>
      <c r="AC57" s="19"/>
      <c r="AD57" s="17"/>
      <c r="AE57" s="22"/>
      <c r="AF57" s="19"/>
      <c r="AG57" s="17"/>
      <c r="AH57" s="76"/>
      <c r="AI57" s="77" t="s">
        <v>444</v>
      </c>
      <c r="AJ57" s="1"/>
    </row>
    <row r="58" spans="1:36" ht="13.2">
      <c r="A58" s="39">
        <v>56</v>
      </c>
      <c r="B58" s="39" t="s">
        <v>445</v>
      </c>
      <c r="C58" s="39" t="s">
        <v>25</v>
      </c>
      <c r="D58" s="40" t="s">
        <v>446</v>
      </c>
      <c r="E58" s="25" t="s">
        <v>447</v>
      </c>
      <c r="F58" s="25" t="s">
        <v>448</v>
      </c>
      <c r="G58" s="39" t="s">
        <v>449</v>
      </c>
      <c r="H58" s="39" t="s">
        <v>450</v>
      </c>
      <c r="I58" s="39" t="s">
        <v>318</v>
      </c>
      <c r="J58" s="40" t="s">
        <v>443</v>
      </c>
      <c r="K58" s="41">
        <v>38411</v>
      </c>
      <c r="L58" s="72">
        <v>47542</v>
      </c>
      <c r="M58" s="42" t="s">
        <v>451</v>
      </c>
      <c r="N58" s="63">
        <v>0.72529999999999994</v>
      </c>
      <c r="O58" s="55">
        <v>6702551.7000000002</v>
      </c>
      <c r="P58" s="15">
        <v>0.03</v>
      </c>
      <c r="Q58" s="223">
        <f t="shared" si="0"/>
        <v>201076.55100000001</v>
      </c>
      <c r="R58" s="197">
        <f t="shared" si="1"/>
        <v>16756.379250000002</v>
      </c>
      <c r="S58" s="200"/>
      <c r="T58" s="196">
        <f t="shared" si="2"/>
        <v>0</v>
      </c>
      <c r="U58" s="199">
        <f t="shared" si="3"/>
        <v>0</v>
      </c>
      <c r="V58" s="21"/>
      <c r="W58" s="19">
        <f t="shared" si="4"/>
        <v>0</v>
      </c>
      <c r="X58" s="17">
        <f t="shared" si="5"/>
        <v>0</v>
      </c>
      <c r="Y58" s="22"/>
      <c r="Z58" s="19"/>
      <c r="AA58" s="20"/>
      <c r="AB58" s="23"/>
      <c r="AC58" s="19"/>
      <c r="AD58" s="17"/>
      <c r="AE58" s="22"/>
      <c r="AF58" s="19"/>
      <c r="AG58" s="17"/>
      <c r="AH58" s="78" t="s">
        <v>452</v>
      </c>
      <c r="AI58" s="79" t="s">
        <v>451</v>
      </c>
      <c r="AJ58" s="1"/>
    </row>
    <row r="59" spans="1:36" ht="13.2">
      <c r="A59" s="39">
        <v>57</v>
      </c>
      <c r="B59" s="10" t="s">
        <v>453</v>
      </c>
      <c r="C59" s="10" t="s">
        <v>25</v>
      </c>
      <c r="D59" s="11" t="s">
        <v>454</v>
      </c>
      <c r="E59" s="25" t="s">
        <v>21465</v>
      </c>
      <c r="F59" s="35" t="s">
        <v>455</v>
      </c>
      <c r="G59" s="10" t="s">
        <v>456</v>
      </c>
      <c r="H59" s="10" t="s">
        <v>457</v>
      </c>
      <c r="I59" s="10" t="s">
        <v>458</v>
      </c>
      <c r="J59" s="11" t="s">
        <v>459</v>
      </c>
      <c r="K59" s="12">
        <v>42096</v>
      </c>
      <c r="L59" s="69">
        <v>45749</v>
      </c>
      <c r="M59" s="14" t="s">
        <v>460</v>
      </c>
      <c r="N59" s="61">
        <v>0.27479999999999999</v>
      </c>
      <c r="O59" s="56">
        <v>1556810.37</v>
      </c>
      <c r="P59" s="15">
        <v>0.03</v>
      </c>
      <c r="Q59" s="223">
        <f t="shared" si="0"/>
        <v>46704.311099999999</v>
      </c>
      <c r="R59" s="197">
        <f t="shared" si="1"/>
        <v>3892.0259249999999</v>
      </c>
      <c r="S59" s="200"/>
      <c r="T59" s="196">
        <f t="shared" si="2"/>
        <v>0</v>
      </c>
      <c r="U59" s="199">
        <f t="shared" si="3"/>
        <v>0</v>
      </c>
      <c r="V59" s="21"/>
      <c r="W59" s="19">
        <f t="shared" si="4"/>
        <v>0</v>
      </c>
      <c r="X59" s="17">
        <f t="shared" si="5"/>
        <v>0</v>
      </c>
      <c r="Y59" s="22"/>
      <c r="Z59" s="19"/>
      <c r="AA59" s="20"/>
      <c r="AB59" s="23"/>
      <c r="AC59" s="19"/>
      <c r="AD59" s="17"/>
      <c r="AE59" s="22"/>
      <c r="AF59" s="19"/>
      <c r="AG59" s="17"/>
      <c r="AH59" s="76" t="s">
        <v>461</v>
      </c>
      <c r="AI59" s="77" t="s">
        <v>460</v>
      </c>
      <c r="AJ59" s="1"/>
    </row>
    <row r="60" spans="1:36" ht="26.4">
      <c r="A60" s="39">
        <v>58</v>
      </c>
      <c r="B60" s="39" t="s">
        <v>462</v>
      </c>
      <c r="C60" s="39" t="s">
        <v>25</v>
      </c>
      <c r="D60" s="40" t="s">
        <v>463</v>
      </c>
      <c r="E60" s="25" t="s">
        <v>464</v>
      </c>
      <c r="F60" s="25" t="s">
        <v>465</v>
      </c>
      <c r="G60" s="39" t="s">
        <v>466</v>
      </c>
      <c r="H60" s="39" t="s">
        <v>467</v>
      </c>
      <c r="I60" s="39" t="s">
        <v>468</v>
      </c>
      <c r="J60" s="40" t="s">
        <v>469</v>
      </c>
      <c r="K60" s="41">
        <v>41520</v>
      </c>
      <c r="L60" s="72">
        <v>48825</v>
      </c>
      <c r="M60" s="42" t="s">
        <v>470</v>
      </c>
      <c r="N60" s="63">
        <v>1.0670999999999999</v>
      </c>
      <c r="O60" s="55">
        <v>5975899.7800000003</v>
      </c>
      <c r="P60" s="15">
        <v>0.03</v>
      </c>
      <c r="Q60" s="223">
        <f t="shared" si="0"/>
        <v>179276.99340000001</v>
      </c>
      <c r="R60" s="197">
        <f t="shared" si="1"/>
        <v>14939.749450000001</v>
      </c>
      <c r="S60" s="201">
        <v>0.12</v>
      </c>
      <c r="T60" s="196">
        <f t="shared" si="2"/>
        <v>717107.97360000003</v>
      </c>
      <c r="U60" s="199">
        <f t="shared" si="3"/>
        <v>59758.997800000005</v>
      </c>
      <c r="V60" s="21"/>
      <c r="W60" s="19">
        <f t="shared" si="4"/>
        <v>0</v>
      </c>
      <c r="X60" s="17">
        <f t="shared" si="5"/>
        <v>0</v>
      </c>
      <c r="Y60" s="22"/>
      <c r="Z60" s="19"/>
      <c r="AA60" s="20"/>
      <c r="AB60" s="23"/>
      <c r="AC60" s="19"/>
      <c r="AD60" s="17"/>
      <c r="AE60" s="22"/>
      <c r="AF60" s="19"/>
      <c r="AG60" s="17"/>
      <c r="AH60" s="78" t="s">
        <v>471</v>
      </c>
      <c r="AI60" s="79" t="s">
        <v>470</v>
      </c>
      <c r="AJ60" s="1"/>
    </row>
    <row r="61" spans="1:36" ht="39.6">
      <c r="A61" s="39">
        <v>59</v>
      </c>
      <c r="B61" s="10" t="s">
        <v>472</v>
      </c>
      <c r="C61" s="10" t="s">
        <v>25</v>
      </c>
      <c r="D61" s="11" t="s">
        <v>473</v>
      </c>
      <c r="E61" s="25" t="s">
        <v>21465</v>
      </c>
      <c r="F61" s="35" t="s">
        <v>474</v>
      </c>
      <c r="G61" s="10" t="s">
        <v>475</v>
      </c>
      <c r="H61" s="10" t="s">
        <v>476</v>
      </c>
      <c r="I61" s="10" t="s">
        <v>477</v>
      </c>
      <c r="J61" s="11" t="s">
        <v>478</v>
      </c>
      <c r="K61" s="12">
        <v>43013</v>
      </c>
      <c r="L61" s="69">
        <v>48492</v>
      </c>
      <c r="M61" s="14" t="s">
        <v>479</v>
      </c>
      <c r="N61" s="61">
        <v>0.25900000000000001</v>
      </c>
      <c r="O61" s="56">
        <v>2054219.21</v>
      </c>
      <c r="P61" s="15">
        <v>0.03</v>
      </c>
      <c r="Q61" s="223">
        <f t="shared" si="0"/>
        <v>61626.576299999993</v>
      </c>
      <c r="R61" s="197">
        <f t="shared" si="1"/>
        <v>5135.5480249999991</v>
      </c>
      <c r="S61" s="198">
        <v>3.5999999999999997E-2</v>
      </c>
      <c r="T61" s="196">
        <f t="shared" si="2"/>
        <v>73951.891559999989</v>
      </c>
      <c r="U61" s="199">
        <f t="shared" si="3"/>
        <v>6162.6576299999988</v>
      </c>
      <c r="V61" s="21"/>
      <c r="W61" s="19">
        <f t="shared" si="4"/>
        <v>0</v>
      </c>
      <c r="X61" s="17">
        <f t="shared" si="5"/>
        <v>0</v>
      </c>
      <c r="Y61" s="22"/>
      <c r="Z61" s="19"/>
      <c r="AA61" s="20"/>
      <c r="AB61" s="23"/>
      <c r="AC61" s="19"/>
      <c r="AD61" s="17"/>
      <c r="AE61" s="22"/>
      <c r="AF61" s="19"/>
      <c r="AG61" s="17"/>
      <c r="AH61" s="76"/>
      <c r="AI61" s="77"/>
      <c r="AJ61" s="1"/>
    </row>
    <row r="62" spans="1:36" ht="26.4">
      <c r="A62" s="39">
        <v>60</v>
      </c>
      <c r="B62" s="39" t="s">
        <v>480</v>
      </c>
      <c r="C62" s="39" t="s">
        <v>25</v>
      </c>
      <c r="D62" s="40" t="s">
        <v>481</v>
      </c>
      <c r="E62" s="25" t="s">
        <v>482</v>
      </c>
      <c r="F62" s="25" t="s">
        <v>483</v>
      </c>
      <c r="G62" s="39" t="s">
        <v>484</v>
      </c>
      <c r="H62" s="39" t="s">
        <v>485</v>
      </c>
      <c r="I62" s="39" t="s">
        <v>486</v>
      </c>
      <c r="J62" s="40" t="s">
        <v>487</v>
      </c>
      <c r="K62" s="41">
        <v>41186</v>
      </c>
      <c r="L62" s="72">
        <v>45174</v>
      </c>
      <c r="M62" s="42" t="s">
        <v>488</v>
      </c>
      <c r="N62" s="63">
        <v>0.5121</v>
      </c>
      <c r="O62" s="55">
        <v>21385407.379999999</v>
      </c>
      <c r="P62" s="15">
        <v>0.06</v>
      </c>
      <c r="Q62" s="223">
        <f t="shared" si="0"/>
        <v>1283124.4427999998</v>
      </c>
      <c r="R62" s="197">
        <f t="shared" si="1"/>
        <v>106927.03689999999</v>
      </c>
      <c r="S62" s="200"/>
      <c r="T62" s="196">
        <f t="shared" si="2"/>
        <v>0</v>
      </c>
      <c r="U62" s="199">
        <f t="shared" si="3"/>
        <v>0</v>
      </c>
      <c r="V62" s="21"/>
      <c r="W62" s="19">
        <f t="shared" si="4"/>
        <v>0</v>
      </c>
      <c r="X62" s="17">
        <f t="shared" si="5"/>
        <v>0</v>
      </c>
      <c r="Y62" s="22"/>
      <c r="Z62" s="19"/>
      <c r="AA62" s="20"/>
      <c r="AB62" s="23"/>
      <c r="AC62" s="19"/>
      <c r="AD62" s="17"/>
      <c r="AE62" s="22"/>
      <c r="AF62" s="19"/>
      <c r="AG62" s="17"/>
      <c r="AH62" s="78" t="s">
        <v>76</v>
      </c>
      <c r="AI62" s="79" t="s">
        <v>488</v>
      </c>
      <c r="AJ62" s="1"/>
    </row>
    <row r="63" spans="1:36" ht="26.4">
      <c r="A63" s="39">
        <v>61</v>
      </c>
      <c r="B63" s="10" t="s">
        <v>489</v>
      </c>
      <c r="C63" s="10" t="s">
        <v>25</v>
      </c>
      <c r="D63" s="11" t="s">
        <v>174</v>
      </c>
      <c r="E63" s="35" t="s">
        <v>175</v>
      </c>
      <c r="F63" s="35" t="s">
        <v>490</v>
      </c>
      <c r="G63" s="10" t="s">
        <v>168</v>
      </c>
      <c r="H63" s="10" t="s">
        <v>491</v>
      </c>
      <c r="I63" s="10" t="s">
        <v>170</v>
      </c>
      <c r="J63" s="11" t="s">
        <v>171</v>
      </c>
      <c r="K63" s="12">
        <v>38951</v>
      </c>
      <c r="L63" s="69">
        <v>44727</v>
      </c>
      <c r="M63" s="14" t="s">
        <v>492</v>
      </c>
      <c r="N63" s="61">
        <v>3.8999999999999998E-3</v>
      </c>
      <c r="O63" s="56">
        <v>164401.31</v>
      </c>
      <c r="P63" s="15">
        <v>0.05</v>
      </c>
      <c r="Q63" s="223">
        <f t="shared" si="0"/>
        <v>8220.0655000000006</v>
      </c>
      <c r="R63" s="197">
        <f t="shared" si="1"/>
        <v>685.00545833333342</v>
      </c>
      <c r="S63" s="201">
        <v>0.06</v>
      </c>
      <c r="T63" s="196">
        <f t="shared" si="2"/>
        <v>9864.0785999999989</v>
      </c>
      <c r="U63" s="199">
        <f t="shared" si="3"/>
        <v>822.00654999999995</v>
      </c>
      <c r="V63" s="21"/>
      <c r="W63" s="19">
        <f t="shared" si="4"/>
        <v>0</v>
      </c>
      <c r="X63" s="17">
        <f t="shared" si="5"/>
        <v>0</v>
      </c>
      <c r="Y63" s="22"/>
      <c r="Z63" s="19"/>
      <c r="AA63" s="20"/>
      <c r="AB63" s="23"/>
      <c r="AC63" s="19"/>
      <c r="AD63" s="17"/>
      <c r="AE63" s="22"/>
      <c r="AF63" s="19"/>
      <c r="AG63" s="17"/>
      <c r="AH63" s="76" t="s">
        <v>76</v>
      </c>
      <c r="AI63" s="77" t="s">
        <v>492</v>
      </c>
      <c r="AJ63" s="1"/>
    </row>
    <row r="64" spans="1:36" ht="26.4">
      <c r="A64" s="39">
        <v>62</v>
      </c>
      <c r="B64" s="39" t="s">
        <v>493</v>
      </c>
      <c r="C64" s="39" t="s">
        <v>25</v>
      </c>
      <c r="D64" s="40" t="s">
        <v>174</v>
      </c>
      <c r="E64" s="25" t="s">
        <v>175</v>
      </c>
      <c r="F64" s="25" t="s">
        <v>494</v>
      </c>
      <c r="G64" s="39" t="s">
        <v>168</v>
      </c>
      <c r="H64" s="39" t="s">
        <v>495</v>
      </c>
      <c r="I64" s="39" t="s">
        <v>170</v>
      </c>
      <c r="J64" s="40" t="s">
        <v>171</v>
      </c>
      <c r="K64" s="41">
        <v>38951</v>
      </c>
      <c r="L64" s="72">
        <v>44727</v>
      </c>
      <c r="M64" s="42" t="s">
        <v>492</v>
      </c>
      <c r="N64" s="63">
        <v>3.8E-3</v>
      </c>
      <c r="O64" s="55">
        <v>160185.89000000001</v>
      </c>
      <c r="P64" s="15">
        <v>0.05</v>
      </c>
      <c r="Q64" s="223">
        <f t="shared" si="0"/>
        <v>8009.2945000000009</v>
      </c>
      <c r="R64" s="197">
        <f t="shared" si="1"/>
        <v>667.44120833333341</v>
      </c>
      <c r="S64" s="201">
        <v>0.06</v>
      </c>
      <c r="T64" s="196">
        <f t="shared" si="2"/>
        <v>9611.1534000000011</v>
      </c>
      <c r="U64" s="199">
        <f t="shared" si="3"/>
        <v>800.92945000000009</v>
      </c>
      <c r="V64" s="21"/>
      <c r="W64" s="19">
        <f t="shared" si="4"/>
        <v>0</v>
      </c>
      <c r="X64" s="17">
        <f t="shared" si="5"/>
        <v>0</v>
      </c>
      <c r="Y64" s="22"/>
      <c r="Z64" s="19"/>
      <c r="AA64" s="20"/>
      <c r="AB64" s="23"/>
      <c r="AC64" s="19"/>
      <c r="AD64" s="17"/>
      <c r="AE64" s="22"/>
      <c r="AF64" s="19"/>
      <c r="AG64" s="17"/>
      <c r="AH64" s="78" t="s">
        <v>76</v>
      </c>
      <c r="AI64" s="79" t="s">
        <v>492</v>
      </c>
      <c r="AJ64" s="1"/>
    </row>
    <row r="65" spans="1:36" ht="26.4">
      <c r="A65" s="39">
        <v>63</v>
      </c>
      <c r="B65" s="10" t="s">
        <v>496</v>
      </c>
      <c r="C65" s="10" t="s">
        <v>25</v>
      </c>
      <c r="D65" s="11" t="s">
        <v>78</v>
      </c>
      <c r="E65" s="35" t="s">
        <v>79</v>
      </c>
      <c r="F65" s="35" t="s">
        <v>497</v>
      </c>
      <c r="G65" s="10" t="s">
        <v>81</v>
      </c>
      <c r="H65" s="10" t="s">
        <v>498</v>
      </c>
      <c r="I65" s="10" t="s">
        <v>81</v>
      </c>
      <c r="J65" s="11" t="s">
        <v>499</v>
      </c>
      <c r="K65" s="12">
        <v>35647</v>
      </c>
      <c r="L65" s="69">
        <v>53544</v>
      </c>
      <c r="M65" s="14" t="s">
        <v>500</v>
      </c>
      <c r="N65" s="61">
        <v>0.57120000000000004</v>
      </c>
      <c r="O65" s="56">
        <v>32714737.199999999</v>
      </c>
      <c r="P65" s="15">
        <v>0.03</v>
      </c>
      <c r="Q65" s="223">
        <f t="shared" ref="Q65:Q127" si="6">O65*P65</f>
        <v>981442.11599999992</v>
      </c>
      <c r="R65" s="197">
        <f t="shared" ref="R65:R127" si="7">Q65/12</f>
        <v>81786.842999999993</v>
      </c>
      <c r="S65" s="200"/>
      <c r="T65" s="196">
        <f t="shared" ref="T65:T127" si="8">O65*S65</f>
        <v>0</v>
      </c>
      <c r="U65" s="199">
        <f t="shared" ref="U65:U127" si="9">O65*S65/12</f>
        <v>0</v>
      </c>
      <c r="V65" s="21"/>
      <c r="W65" s="19">
        <f t="shared" ref="W65:W127" si="10">O65*V65</f>
        <v>0</v>
      </c>
      <c r="X65" s="17">
        <f t="shared" ref="X65:X127" si="11">O65*V65/12</f>
        <v>0</v>
      </c>
      <c r="Y65" s="22"/>
      <c r="Z65" s="19"/>
      <c r="AA65" s="20"/>
      <c r="AB65" s="23"/>
      <c r="AC65" s="19"/>
      <c r="AD65" s="17"/>
      <c r="AE65" s="22"/>
      <c r="AF65" s="19"/>
      <c r="AG65" s="17"/>
      <c r="AH65" s="76"/>
      <c r="AI65" s="77"/>
      <c r="AJ65" s="1"/>
    </row>
    <row r="66" spans="1:36" ht="26.4">
      <c r="A66" s="39">
        <v>64</v>
      </c>
      <c r="B66" s="39" t="s">
        <v>501</v>
      </c>
      <c r="C66" s="39" t="s">
        <v>25</v>
      </c>
      <c r="D66" s="40" t="s">
        <v>150</v>
      </c>
      <c r="E66" s="25" t="s">
        <v>71</v>
      </c>
      <c r="F66" s="25" t="s">
        <v>502</v>
      </c>
      <c r="G66" s="39" t="s">
        <v>152</v>
      </c>
      <c r="H66" s="39" t="s">
        <v>503</v>
      </c>
      <c r="I66" s="39" t="s">
        <v>152</v>
      </c>
      <c r="J66" s="40" t="s">
        <v>504</v>
      </c>
      <c r="K66" s="41">
        <v>36524</v>
      </c>
      <c r="L66" s="72">
        <v>45656</v>
      </c>
      <c r="M66" s="42" t="s">
        <v>155</v>
      </c>
      <c r="N66" s="63">
        <v>0.28139999999999998</v>
      </c>
      <c r="O66" s="55">
        <v>16116819.060000001</v>
      </c>
      <c r="P66" s="15">
        <v>0.03</v>
      </c>
      <c r="Q66" s="223">
        <f t="shared" si="6"/>
        <v>483504.57179999998</v>
      </c>
      <c r="R66" s="197">
        <f t="shared" si="7"/>
        <v>40292.04765</v>
      </c>
      <c r="S66" s="200"/>
      <c r="T66" s="196">
        <f t="shared" si="8"/>
        <v>0</v>
      </c>
      <c r="U66" s="199">
        <f t="shared" si="9"/>
        <v>0</v>
      </c>
      <c r="V66" s="21"/>
      <c r="W66" s="19">
        <f t="shared" si="10"/>
        <v>0</v>
      </c>
      <c r="X66" s="17">
        <f t="shared" si="11"/>
        <v>0</v>
      </c>
      <c r="Y66" s="22"/>
      <c r="Z66" s="19"/>
      <c r="AA66" s="20"/>
      <c r="AB66" s="23"/>
      <c r="AC66" s="19"/>
      <c r="AD66" s="17"/>
      <c r="AE66" s="22"/>
      <c r="AF66" s="19"/>
      <c r="AG66" s="17"/>
      <c r="AH66" s="78"/>
      <c r="AI66" s="79"/>
      <c r="AJ66" s="1"/>
    </row>
    <row r="67" spans="1:36" ht="26.4">
      <c r="A67" s="39">
        <v>65</v>
      </c>
      <c r="B67" s="10" t="s">
        <v>505</v>
      </c>
      <c r="C67" s="10" t="s">
        <v>25</v>
      </c>
      <c r="D67" s="11" t="s">
        <v>184</v>
      </c>
      <c r="E67" s="35" t="s">
        <v>185</v>
      </c>
      <c r="F67" s="35" t="s">
        <v>506</v>
      </c>
      <c r="G67" s="10" t="s">
        <v>187</v>
      </c>
      <c r="H67" s="10" t="s">
        <v>507</v>
      </c>
      <c r="I67" s="10" t="s">
        <v>188</v>
      </c>
      <c r="J67" s="11" t="s">
        <v>504</v>
      </c>
      <c r="K67" s="12">
        <v>38489</v>
      </c>
      <c r="L67" s="69">
        <v>47620</v>
      </c>
      <c r="M67" s="14" t="s">
        <v>508</v>
      </c>
      <c r="N67" s="61">
        <v>0.31869999999999998</v>
      </c>
      <c r="O67" s="56">
        <v>15210940.050000001</v>
      </c>
      <c r="P67" s="15">
        <v>0.05</v>
      </c>
      <c r="Q67" s="223">
        <f t="shared" si="6"/>
        <v>760547.00250000006</v>
      </c>
      <c r="R67" s="197">
        <f t="shared" si="7"/>
        <v>63378.916875000003</v>
      </c>
      <c r="S67" s="200"/>
      <c r="T67" s="196">
        <f t="shared" si="8"/>
        <v>0</v>
      </c>
      <c r="U67" s="199">
        <f t="shared" si="9"/>
        <v>0</v>
      </c>
      <c r="V67" s="21"/>
      <c r="W67" s="19">
        <f t="shared" si="10"/>
        <v>0</v>
      </c>
      <c r="X67" s="17">
        <f t="shared" si="11"/>
        <v>0</v>
      </c>
      <c r="Y67" s="22"/>
      <c r="Z67" s="19"/>
      <c r="AA67" s="20"/>
      <c r="AB67" s="23"/>
      <c r="AC67" s="19"/>
      <c r="AD67" s="17"/>
      <c r="AE67" s="22"/>
      <c r="AF67" s="19"/>
      <c r="AG67" s="17"/>
      <c r="AH67" s="76"/>
      <c r="AI67" s="77" t="s">
        <v>508</v>
      </c>
      <c r="AJ67" s="1"/>
    </row>
    <row r="68" spans="1:36" ht="13.2">
      <c r="A68" s="39">
        <v>66</v>
      </c>
      <c r="B68" s="10" t="s">
        <v>510</v>
      </c>
      <c r="C68" s="10" t="s">
        <v>25</v>
      </c>
      <c r="D68" s="11" t="s">
        <v>215</v>
      </c>
      <c r="E68" s="35" t="s">
        <v>216</v>
      </c>
      <c r="F68" s="35" t="s">
        <v>167</v>
      </c>
      <c r="G68" s="10" t="s">
        <v>217</v>
      </c>
      <c r="H68" s="10" t="s">
        <v>218</v>
      </c>
      <c r="I68" s="10" t="s">
        <v>219</v>
      </c>
      <c r="J68" s="11" t="s">
        <v>220</v>
      </c>
      <c r="K68" s="12">
        <v>38365</v>
      </c>
      <c r="L68" s="69">
        <v>45671</v>
      </c>
      <c r="M68" s="14" t="s">
        <v>221</v>
      </c>
      <c r="N68" s="61">
        <v>0.15709999999999999</v>
      </c>
      <c r="O68" s="56">
        <v>9334060.7599999998</v>
      </c>
      <c r="P68" s="15">
        <v>0.06</v>
      </c>
      <c r="Q68" s="223">
        <f t="shared" si="6"/>
        <v>560043.64559999993</v>
      </c>
      <c r="R68" s="197">
        <f t="shared" si="7"/>
        <v>46670.303799999994</v>
      </c>
      <c r="S68" s="201">
        <v>7.0000000000000007E-2</v>
      </c>
      <c r="T68" s="196">
        <f t="shared" si="8"/>
        <v>653384.25320000004</v>
      </c>
      <c r="U68" s="199">
        <f t="shared" si="9"/>
        <v>54448.68776666667</v>
      </c>
      <c r="V68" s="21"/>
      <c r="W68" s="19">
        <f t="shared" si="10"/>
        <v>0</v>
      </c>
      <c r="X68" s="17">
        <f t="shared" si="11"/>
        <v>0</v>
      </c>
      <c r="Y68" s="22"/>
      <c r="Z68" s="19"/>
      <c r="AA68" s="20"/>
      <c r="AB68" s="23"/>
      <c r="AC68" s="19"/>
      <c r="AD68" s="17"/>
      <c r="AE68" s="22"/>
      <c r="AF68" s="19"/>
      <c r="AG68" s="17"/>
      <c r="AH68" s="76"/>
      <c r="AI68" s="77" t="s">
        <v>221</v>
      </c>
      <c r="AJ68" s="1"/>
    </row>
    <row r="69" spans="1:36" ht="13.2">
      <c r="A69" s="39">
        <v>67</v>
      </c>
      <c r="B69" s="39" t="s">
        <v>511</v>
      </c>
      <c r="C69" s="39" t="s">
        <v>25</v>
      </c>
      <c r="D69" s="40" t="s">
        <v>215</v>
      </c>
      <c r="E69" s="25" t="s">
        <v>216</v>
      </c>
      <c r="F69" s="25" t="s">
        <v>167</v>
      </c>
      <c r="G69" s="39" t="s">
        <v>217</v>
      </c>
      <c r="H69" s="39" t="s">
        <v>218</v>
      </c>
      <c r="I69" s="39" t="s">
        <v>219</v>
      </c>
      <c r="J69" s="40" t="s">
        <v>220</v>
      </c>
      <c r="K69" s="41">
        <v>38365</v>
      </c>
      <c r="L69" s="72">
        <v>45671</v>
      </c>
      <c r="M69" s="42" t="s">
        <v>221</v>
      </c>
      <c r="N69" s="63">
        <v>2.41E-2</v>
      </c>
      <c r="O69" s="55">
        <v>1380296.16</v>
      </c>
      <c r="P69" s="15">
        <v>0.06</v>
      </c>
      <c r="Q69" s="223">
        <f t="shared" si="6"/>
        <v>82817.769599999985</v>
      </c>
      <c r="R69" s="197">
        <f t="shared" si="7"/>
        <v>6901.4807999999985</v>
      </c>
      <c r="S69" s="201">
        <v>7.0000000000000007E-2</v>
      </c>
      <c r="T69" s="196">
        <f t="shared" si="8"/>
        <v>96620.731200000009</v>
      </c>
      <c r="U69" s="199">
        <f t="shared" si="9"/>
        <v>8051.7276000000011</v>
      </c>
      <c r="V69" s="21"/>
      <c r="W69" s="19">
        <f t="shared" si="10"/>
        <v>0</v>
      </c>
      <c r="X69" s="17">
        <f t="shared" si="11"/>
        <v>0</v>
      </c>
      <c r="Y69" s="22"/>
      <c r="Z69" s="19"/>
      <c r="AA69" s="20"/>
      <c r="AB69" s="23"/>
      <c r="AC69" s="19"/>
      <c r="AD69" s="17"/>
      <c r="AE69" s="22"/>
      <c r="AF69" s="19"/>
      <c r="AG69" s="17"/>
      <c r="AH69" s="78"/>
      <c r="AI69" s="79" t="s">
        <v>221</v>
      </c>
      <c r="AJ69" s="1"/>
    </row>
    <row r="70" spans="1:36" ht="13.2">
      <c r="A70" s="39">
        <v>68</v>
      </c>
      <c r="B70" s="10" t="s">
        <v>512</v>
      </c>
      <c r="C70" s="10" t="s">
        <v>25</v>
      </c>
      <c r="D70" s="11" t="s">
        <v>513</v>
      </c>
      <c r="E70" s="35" t="s">
        <v>514</v>
      </c>
      <c r="F70" s="35" t="s">
        <v>515</v>
      </c>
      <c r="G70" s="10" t="s">
        <v>516</v>
      </c>
      <c r="H70" s="10" t="s">
        <v>517</v>
      </c>
      <c r="I70" s="10" t="s">
        <v>518</v>
      </c>
      <c r="J70" s="11" t="s">
        <v>519</v>
      </c>
      <c r="K70" s="12">
        <v>38093</v>
      </c>
      <c r="L70" s="69">
        <v>47224</v>
      </c>
      <c r="M70" s="14" t="s">
        <v>520</v>
      </c>
      <c r="N70" s="61">
        <v>0.36520000000000002</v>
      </c>
      <c r="O70" s="56">
        <v>19938955.32</v>
      </c>
      <c r="P70" s="15">
        <v>0.03</v>
      </c>
      <c r="Q70" s="223">
        <f t="shared" si="6"/>
        <v>598168.65960000001</v>
      </c>
      <c r="R70" s="197">
        <f t="shared" si="7"/>
        <v>49847.388299999999</v>
      </c>
      <c r="S70" s="201">
        <v>0.04</v>
      </c>
      <c r="T70" s="196">
        <f t="shared" si="8"/>
        <v>797558.21279999998</v>
      </c>
      <c r="U70" s="199">
        <f t="shared" si="9"/>
        <v>66463.184399999998</v>
      </c>
      <c r="V70" s="21">
        <v>0.1</v>
      </c>
      <c r="W70" s="19">
        <f t="shared" si="10"/>
        <v>1993895.5320000001</v>
      </c>
      <c r="X70" s="17">
        <f t="shared" si="11"/>
        <v>166157.96100000001</v>
      </c>
      <c r="Y70" s="22"/>
      <c r="Z70" s="19"/>
      <c r="AA70" s="20"/>
      <c r="AB70" s="23"/>
      <c r="AC70" s="19"/>
      <c r="AD70" s="17"/>
      <c r="AE70" s="22"/>
      <c r="AF70" s="19"/>
      <c r="AG70" s="17"/>
      <c r="AH70" s="76"/>
      <c r="AI70" s="77" t="s">
        <v>520</v>
      </c>
      <c r="AJ70" s="1"/>
    </row>
    <row r="71" spans="1:36" ht="13.2">
      <c r="A71" s="39">
        <v>69</v>
      </c>
      <c r="B71" s="39" t="s">
        <v>521</v>
      </c>
      <c r="C71" s="39" t="s">
        <v>25</v>
      </c>
      <c r="D71" s="40" t="s">
        <v>118</v>
      </c>
      <c r="E71" s="25" t="s">
        <v>119</v>
      </c>
      <c r="F71" s="25" t="s">
        <v>522</v>
      </c>
      <c r="G71" s="39" t="s">
        <v>523</v>
      </c>
      <c r="H71" s="39" t="s">
        <v>524</v>
      </c>
      <c r="I71" s="39" t="s">
        <v>525</v>
      </c>
      <c r="J71" s="40" t="s">
        <v>526</v>
      </c>
      <c r="K71" s="41">
        <v>37618</v>
      </c>
      <c r="L71" s="72">
        <v>46749</v>
      </c>
      <c r="M71" s="42" t="s">
        <v>527</v>
      </c>
      <c r="N71" s="63">
        <v>0.1618</v>
      </c>
      <c r="O71" s="55">
        <v>6555527.3899999997</v>
      </c>
      <c r="P71" s="15">
        <v>0.06</v>
      </c>
      <c r="Q71" s="223">
        <f t="shared" si="6"/>
        <v>393331.64339999994</v>
      </c>
      <c r="R71" s="197">
        <f t="shared" si="7"/>
        <v>32777.636949999993</v>
      </c>
      <c r="S71" s="200"/>
      <c r="T71" s="196">
        <f t="shared" si="8"/>
        <v>0</v>
      </c>
      <c r="U71" s="199">
        <f t="shared" si="9"/>
        <v>0</v>
      </c>
      <c r="V71" s="21"/>
      <c r="W71" s="19">
        <f t="shared" si="10"/>
        <v>0</v>
      </c>
      <c r="X71" s="17">
        <f t="shared" si="11"/>
        <v>0</v>
      </c>
      <c r="Y71" s="22"/>
      <c r="Z71" s="19"/>
      <c r="AA71" s="20"/>
      <c r="AB71" s="23"/>
      <c r="AC71" s="19"/>
      <c r="AD71" s="17"/>
      <c r="AE71" s="22"/>
      <c r="AF71" s="19"/>
      <c r="AG71" s="17"/>
      <c r="AH71" s="78" t="s">
        <v>76</v>
      </c>
      <c r="AI71" s="79" t="s">
        <v>528</v>
      </c>
      <c r="AJ71" s="1"/>
    </row>
    <row r="72" spans="1:36" ht="13.2">
      <c r="A72" s="39">
        <v>70</v>
      </c>
      <c r="B72" s="10" t="s">
        <v>529</v>
      </c>
      <c r="C72" s="10" t="s">
        <v>25</v>
      </c>
      <c r="D72" s="11" t="s">
        <v>118</v>
      </c>
      <c r="E72" s="35" t="s">
        <v>119</v>
      </c>
      <c r="F72" s="35" t="s">
        <v>522</v>
      </c>
      <c r="G72" s="10" t="s">
        <v>523</v>
      </c>
      <c r="H72" s="10" t="s">
        <v>524</v>
      </c>
      <c r="I72" s="10" t="s">
        <v>525</v>
      </c>
      <c r="J72" s="11" t="s">
        <v>526</v>
      </c>
      <c r="K72" s="12">
        <v>37618</v>
      </c>
      <c r="L72" s="69">
        <v>46749</v>
      </c>
      <c r="M72" s="14" t="s">
        <v>527</v>
      </c>
      <c r="N72" s="61">
        <v>0.85540000000000005</v>
      </c>
      <c r="O72" s="56">
        <v>31259787.420000002</v>
      </c>
      <c r="P72" s="15">
        <v>0.06</v>
      </c>
      <c r="Q72" s="223">
        <f t="shared" si="6"/>
        <v>1875587.2452</v>
      </c>
      <c r="R72" s="197">
        <f t="shared" si="7"/>
        <v>156298.93710000001</v>
      </c>
      <c r="S72" s="200"/>
      <c r="T72" s="196">
        <f t="shared" si="8"/>
        <v>0</v>
      </c>
      <c r="U72" s="199">
        <f t="shared" si="9"/>
        <v>0</v>
      </c>
      <c r="V72" s="21"/>
      <c r="W72" s="19">
        <f t="shared" si="10"/>
        <v>0</v>
      </c>
      <c r="X72" s="17">
        <f t="shared" si="11"/>
        <v>0</v>
      </c>
      <c r="Y72" s="22"/>
      <c r="Z72" s="19"/>
      <c r="AA72" s="20"/>
      <c r="AB72" s="23"/>
      <c r="AC72" s="19"/>
      <c r="AD72" s="17"/>
      <c r="AE72" s="22"/>
      <c r="AF72" s="19"/>
      <c r="AG72" s="17"/>
      <c r="AH72" s="76" t="s">
        <v>76</v>
      </c>
      <c r="AI72" s="77" t="s">
        <v>528</v>
      </c>
      <c r="AJ72" s="1"/>
    </row>
    <row r="73" spans="1:36" ht="13.2">
      <c r="A73" s="39">
        <v>71</v>
      </c>
      <c r="B73" s="39" t="s">
        <v>530</v>
      </c>
      <c r="C73" s="39" t="s">
        <v>25</v>
      </c>
      <c r="D73" s="40" t="s">
        <v>531</v>
      </c>
      <c r="E73" s="25" t="s">
        <v>532</v>
      </c>
      <c r="F73" s="25" t="s">
        <v>533</v>
      </c>
      <c r="G73" s="39" t="s">
        <v>534</v>
      </c>
      <c r="H73" s="39" t="s">
        <v>535</v>
      </c>
      <c r="I73" s="39" t="s">
        <v>536</v>
      </c>
      <c r="J73" s="40" t="s">
        <v>537</v>
      </c>
      <c r="K73" s="41">
        <v>37495</v>
      </c>
      <c r="L73" s="72">
        <v>46626</v>
      </c>
      <c r="M73" s="42" t="s">
        <v>538</v>
      </c>
      <c r="N73" s="63">
        <v>7.3400000000000007E-2</v>
      </c>
      <c r="O73" s="55">
        <v>3668492.67</v>
      </c>
      <c r="P73" s="15">
        <v>0.03</v>
      </c>
      <c r="Q73" s="223">
        <f t="shared" si="6"/>
        <v>110054.78009999999</v>
      </c>
      <c r="R73" s="197">
        <f t="shared" si="7"/>
        <v>9171.2316749999991</v>
      </c>
      <c r="S73" s="200"/>
      <c r="T73" s="196">
        <f t="shared" si="8"/>
        <v>0</v>
      </c>
      <c r="U73" s="199">
        <f t="shared" si="9"/>
        <v>0</v>
      </c>
      <c r="V73" s="21"/>
      <c r="W73" s="19">
        <f t="shared" si="10"/>
        <v>0</v>
      </c>
      <c r="X73" s="17">
        <f t="shared" si="11"/>
        <v>0</v>
      </c>
      <c r="Y73" s="22"/>
      <c r="Z73" s="19"/>
      <c r="AA73" s="20"/>
      <c r="AB73" s="23"/>
      <c r="AC73" s="19"/>
      <c r="AD73" s="17"/>
      <c r="AE73" s="22"/>
      <c r="AF73" s="19"/>
      <c r="AG73" s="17"/>
      <c r="AH73" s="78"/>
      <c r="AI73" s="79" t="s">
        <v>538</v>
      </c>
      <c r="AJ73" s="1"/>
    </row>
    <row r="74" spans="1:36" ht="13.2">
      <c r="A74" s="39">
        <v>72</v>
      </c>
      <c r="B74" s="10" t="s">
        <v>539</v>
      </c>
      <c r="C74" s="10" t="s">
        <v>25</v>
      </c>
      <c r="D74" s="11" t="s">
        <v>540</v>
      </c>
      <c r="E74" s="25" t="s">
        <v>21465</v>
      </c>
      <c r="F74" s="35" t="s">
        <v>541</v>
      </c>
      <c r="G74" s="10" t="s">
        <v>542</v>
      </c>
      <c r="H74" s="10" t="s">
        <v>543</v>
      </c>
      <c r="I74" s="10" t="s">
        <v>544</v>
      </c>
      <c r="J74" s="11" t="s">
        <v>545</v>
      </c>
      <c r="K74" s="12">
        <v>38820</v>
      </c>
      <c r="L74" s="69">
        <v>46656</v>
      </c>
      <c r="M74" s="14" t="s">
        <v>546</v>
      </c>
      <c r="N74" s="61">
        <v>7.0199999999999999E-2</v>
      </c>
      <c r="O74" s="56">
        <v>1124537.94</v>
      </c>
      <c r="P74" s="15">
        <v>0.03</v>
      </c>
      <c r="Q74" s="223">
        <f t="shared" si="6"/>
        <v>33736.138199999994</v>
      </c>
      <c r="R74" s="197">
        <f t="shared" si="7"/>
        <v>2811.3448499999995</v>
      </c>
      <c r="S74" s="198">
        <v>3.5999999999999997E-2</v>
      </c>
      <c r="T74" s="196">
        <f t="shared" si="8"/>
        <v>40483.365839999991</v>
      </c>
      <c r="U74" s="199">
        <f t="shared" si="9"/>
        <v>3373.6138199999991</v>
      </c>
      <c r="V74" s="21"/>
      <c r="W74" s="19">
        <f t="shared" si="10"/>
        <v>0</v>
      </c>
      <c r="X74" s="17">
        <f t="shared" si="11"/>
        <v>0</v>
      </c>
      <c r="Y74" s="22"/>
      <c r="Z74" s="19"/>
      <c r="AA74" s="20"/>
      <c r="AB74" s="23"/>
      <c r="AC74" s="19"/>
      <c r="AD74" s="17"/>
      <c r="AE74" s="22"/>
      <c r="AF74" s="19"/>
      <c r="AG74" s="17"/>
      <c r="AH74" s="76" t="s">
        <v>35</v>
      </c>
      <c r="AI74" s="77" t="s">
        <v>546</v>
      </c>
      <c r="AJ74" s="1"/>
    </row>
    <row r="75" spans="1:36" ht="13.2">
      <c r="A75" s="39">
        <v>73</v>
      </c>
      <c r="B75" s="39" t="s">
        <v>547</v>
      </c>
      <c r="C75" s="39" t="s">
        <v>25</v>
      </c>
      <c r="D75" s="40" t="s">
        <v>548</v>
      </c>
      <c r="E75" s="25" t="s">
        <v>549</v>
      </c>
      <c r="F75" s="25" t="s">
        <v>550</v>
      </c>
      <c r="G75" s="39" t="s">
        <v>100</v>
      </c>
      <c r="H75" s="39" t="s">
        <v>551</v>
      </c>
      <c r="I75" s="39" t="s">
        <v>552</v>
      </c>
      <c r="J75" s="40" t="s">
        <v>553</v>
      </c>
      <c r="K75" s="41">
        <v>43559</v>
      </c>
      <c r="L75" s="72">
        <v>47212</v>
      </c>
      <c r="M75" s="42" t="s">
        <v>554</v>
      </c>
      <c r="N75" s="63">
        <v>2.0500000000000001E-2</v>
      </c>
      <c r="O75" s="55">
        <v>374844.96</v>
      </c>
      <c r="P75" s="15">
        <v>0.05</v>
      </c>
      <c r="Q75" s="223">
        <f t="shared" si="6"/>
        <v>18742.248000000003</v>
      </c>
      <c r="R75" s="197">
        <f t="shared" si="7"/>
        <v>1561.8540000000003</v>
      </c>
      <c r="S75" s="201">
        <v>0.06</v>
      </c>
      <c r="T75" s="196">
        <f t="shared" si="8"/>
        <v>22490.6976</v>
      </c>
      <c r="U75" s="199">
        <f t="shared" si="9"/>
        <v>1874.2248</v>
      </c>
      <c r="V75" s="21"/>
      <c r="W75" s="19">
        <f t="shared" si="10"/>
        <v>0</v>
      </c>
      <c r="X75" s="17">
        <f t="shared" si="11"/>
        <v>0</v>
      </c>
      <c r="Y75" s="22"/>
      <c r="Z75" s="19"/>
      <c r="AA75" s="20"/>
      <c r="AB75" s="23"/>
      <c r="AC75" s="19"/>
      <c r="AD75" s="17"/>
      <c r="AE75" s="22"/>
      <c r="AF75" s="19"/>
      <c r="AG75" s="17"/>
      <c r="AH75" s="78" t="s">
        <v>452</v>
      </c>
      <c r="AI75" s="79" t="s">
        <v>554</v>
      </c>
      <c r="AJ75" s="1"/>
    </row>
    <row r="76" spans="1:36" ht="13.2">
      <c r="A76" s="39">
        <v>74</v>
      </c>
      <c r="B76" s="10" t="s">
        <v>555</v>
      </c>
      <c r="C76" s="10" t="s">
        <v>25</v>
      </c>
      <c r="D76" s="11" t="s">
        <v>556</v>
      </c>
      <c r="E76" s="35" t="s">
        <v>557</v>
      </c>
      <c r="F76" s="35" t="s">
        <v>558</v>
      </c>
      <c r="G76" s="10" t="s">
        <v>559</v>
      </c>
      <c r="H76" s="10" t="s">
        <v>560</v>
      </c>
      <c r="I76" s="10" t="s">
        <v>561</v>
      </c>
      <c r="J76" s="11" t="s">
        <v>562</v>
      </c>
      <c r="K76" s="12">
        <v>36882</v>
      </c>
      <c r="L76" s="69">
        <v>47840</v>
      </c>
      <c r="M76" s="14" t="s">
        <v>124</v>
      </c>
      <c r="N76" s="61">
        <v>0.79759999999999998</v>
      </c>
      <c r="O76" s="56">
        <v>24151150.960000001</v>
      </c>
      <c r="P76" s="15">
        <v>0.1</v>
      </c>
      <c r="Q76" s="223">
        <f t="shared" si="6"/>
        <v>2415115.0960000004</v>
      </c>
      <c r="R76" s="197">
        <f t="shared" si="7"/>
        <v>201259.59133333337</v>
      </c>
      <c r="S76" s="200"/>
      <c r="T76" s="196">
        <f t="shared" si="8"/>
        <v>0</v>
      </c>
      <c r="U76" s="199">
        <f t="shared" si="9"/>
        <v>0</v>
      </c>
      <c r="V76" s="21"/>
      <c r="W76" s="19">
        <f t="shared" si="10"/>
        <v>0</v>
      </c>
      <c r="X76" s="17">
        <f t="shared" si="11"/>
        <v>0</v>
      </c>
      <c r="Y76" s="22"/>
      <c r="Z76" s="19"/>
      <c r="AA76" s="20"/>
      <c r="AB76" s="23"/>
      <c r="AC76" s="19"/>
      <c r="AD76" s="17"/>
      <c r="AE76" s="22"/>
      <c r="AF76" s="19"/>
      <c r="AG76" s="17"/>
      <c r="AH76" s="76" t="s">
        <v>367</v>
      </c>
      <c r="AI76" s="77" t="s">
        <v>124</v>
      </c>
      <c r="AJ76" s="1"/>
    </row>
    <row r="77" spans="1:36" ht="13.2">
      <c r="A77" s="39">
        <v>75</v>
      </c>
      <c r="B77" s="39" t="s">
        <v>563</v>
      </c>
      <c r="C77" s="39" t="s">
        <v>25</v>
      </c>
      <c r="D77" s="40" t="s">
        <v>564</v>
      </c>
      <c r="E77" s="25" t="s">
        <v>565</v>
      </c>
      <c r="F77" s="25" t="s">
        <v>281</v>
      </c>
      <c r="G77" s="39" t="s">
        <v>566</v>
      </c>
      <c r="H77" s="39" t="s">
        <v>567</v>
      </c>
      <c r="I77" s="39" t="s">
        <v>477</v>
      </c>
      <c r="J77" s="40" t="s">
        <v>568</v>
      </c>
      <c r="K77" s="41">
        <v>43003</v>
      </c>
      <c r="L77" s="72">
        <v>46655</v>
      </c>
      <c r="M77" s="42" t="s">
        <v>569</v>
      </c>
      <c r="N77" s="63">
        <v>3.5700000000000003E-2</v>
      </c>
      <c r="O77" s="55">
        <v>591405.09</v>
      </c>
      <c r="P77" s="15">
        <v>0.03</v>
      </c>
      <c r="Q77" s="223">
        <f t="shared" si="6"/>
        <v>17742.152699999999</v>
      </c>
      <c r="R77" s="197">
        <f t="shared" si="7"/>
        <v>1478.5127249999998</v>
      </c>
      <c r="S77" s="198">
        <v>3.5999999999999997E-2</v>
      </c>
      <c r="T77" s="196">
        <f t="shared" si="8"/>
        <v>21290.583239999996</v>
      </c>
      <c r="U77" s="199">
        <f t="shared" si="9"/>
        <v>1774.2152699999997</v>
      </c>
      <c r="V77" s="21"/>
      <c r="W77" s="19">
        <f t="shared" si="10"/>
        <v>0</v>
      </c>
      <c r="X77" s="17">
        <f t="shared" si="11"/>
        <v>0</v>
      </c>
      <c r="Y77" s="22"/>
      <c r="Z77" s="19"/>
      <c r="AA77" s="20"/>
      <c r="AB77" s="23"/>
      <c r="AC77" s="19"/>
      <c r="AD77" s="17"/>
      <c r="AE77" s="22"/>
      <c r="AF77" s="19"/>
      <c r="AG77" s="17"/>
      <c r="AH77" s="78" t="s">
        <v>452</v>
      </c>
      <c r="AI77" s="79" t="s">
        <v>569</v>
      </c>
      <c r="AJ77" s="1"/>
    </row>
    <row r="78" spans="1:36" ht="13.2">
      <c r="A78" s="39">
        <v>76</v>
      </c>
      <c r="B78" s="10" t="s">
        <v>570</v>
      </c>
      <c r="C78" s="10" t="s">
        <v>25</v>
      </c>
      <c r="D78" s="11" t="s">
        <v>571</v>
      </c>
      <c r="E78" s="35" t="s">
        <v>572</v>
      </c>
      <c r="F78" s="35" t="s">
        <v>573</v>
      </c>
      <c r="G78" s="10" t="s">
        <v>574</v>
      </c>
      <c r="H78" s="10" t="s">
        <v>575</v>
      </c>
      <c r="I78" s="10" t="s">
        <v>576</v>
      </c>
      <c r="J78" s="11" t="s">
        <v>577</v>
      </c>
      <c r="K78" s="12">
        <v>38170</v>
      </c>
      <c r="L78" s="69">
        <v>46936</v>
      </c>
      <c r="M78" s="14" t="s">
        <v>578</v>
      </c>
      <c r="N78" s="61">
        <v>1.5825</v>
      </c>
      <c r="O78" s="56">
        <v>17106121.059999999</v>
      </c>
      <c r="P78" s="15">
        <v>0.03</v>
      </c>
      <c r="Q78" s="223">
        <f t="shared" si="6"/>
        <v>513183.63179999992</v>
      </c>
      <c r="R78" s="197">
        <f t="shared" si="7"/>
        <v>42765.302649999991</v>
      </c>
      <c r="S78" s="200"/>
      <c r="T78" s="196">
        <f t="shared" si="8"/>
        <v>0</v>
      </c>
      <c r="U78" s="199">
        <f t="shared" si="9"/>
        <v>0</v>
      </c>
      <c r="V78" s="21"/>
      <c r="W78" s="19">
        <f t="shared" si="10"/>
        <v>0</v>
      </c>
      <c r="X78" s="17">
        <f t="shared" si="11"/>
        <v>0</v>
      </c>
      <c r="Y78" s="22"/>
      <c r="Z78" s="19"/>
      <c r="AA78" s="20"/>
      <c r="AB78" s="23"/>
      <c r="AC78" s="19"/>
      <c r="AD78" s="17"/>
      <c r="AE78" s="22"/>
      <c r="AF78" s="19"/>
      <c r="AG78" s="17"/>
      <c r="AH78" s="76" t="s">
        <v>249</v>
      </c>
      <c r="AI78" s="77" t="s">
        <v>578</v>
      </c>
      <c r="AJ78" s="1"/>
    </row>
    <row r="79" spans="1:36" ht="26.4">
      <c r="A79" s="39">
        <v>77</v>
      </c>
      <c r="B79" s="39" t="s">
        <v>579</v>
      </c>
      <c r="C79" s="39" t="s">
        <v>25</v>
      </c>
      <c r="D79" s="40" t="s">
        <v>580</v>
      </c>
      <c r="E79" s="25" t="s">
        <v>581</v>
      </c>
      <c r="F79" s="25" t="s">
        <v>582</v>
      </c>
      <c r="G79" s="39" t="s">
        <v>583</v>
      </c>
      <c r="H79" s="39" t="s">
        <v>584</v>
      </c>
      <c r="I79" s="39" t="s">
        <v>585</v>
      </c>
      <c r="J79" s="40" t="s">
        <v>586</v>
      </c>
      <c r="K79" s="41">
        <v>42655</v>
      </c>
      <c r="L79" s="72">
        <v>44481</v>
      </c>
      <c r="M79" s="42" t="s">
        <v>587</v>
      </c>
      <c r="N79" s="63">
        <v>1.7054</v>
      </c>
      <c r="O79" s="55">
        <v>46086538.460000001</v>
      </c>
      <c r="P79" s="15">
        <v>0.1</v>
      </c>
      <c r="Q79" s="223">
        <f t="shared" si="6"/>
        <v>4608653.8459999999</v>
      </c>
      <c r="R79" s="197">
        <f t="shared" si="7"/>
        <v>384054.48716666666</v>
      </c>
      <c r="S79" s="200"/>
      <c r="T79" s="196">
        <f t="shared" si="8"/>
        <v>0</v>
      </c>
      <c r="U79" s="199">
        <f t="shared" si="9"/>
        <v>0</v>
      </c>
      <c r="V79" s="21"/>
      <c r="W79" s="19">
        <f t="shared" si="10"/>
        <v>0</v>
      </c>
      <c r="X79" s="17">
        <f t="shared" si="11"/>
        <v>0</v>
      </c>
      <c r="Y79" s="22"/>
      <c r="Z79" s="19"/>
      <c r="AA79" s="20"/>
      <c r="AB79" s="23"/>
      <c r="AC79" s="19"/>
      <c r="AD79" s="17"/>
      <c r="AE79" s="22"/>
      <c r="AF79" s="19"/>
      <c r="AG79" s="17"/>
      <c r="AH79" s="78"/>
      <c r="AI79" s="79" t="s">
        <v>587</v>
      </c>
      <c r="AJ79" s="1"/>
    </row>
    <row r="80" spans="1:36" ht="26.4">
      <c r="A80" s="39">
        <v>78</v>
      </c>
      <c r="B80" s="10" t="s">
        <v>588</v>
      </c>
      <c r="C80" s="10" t="s">
        <v>25</v>
      </c>
      <c r="D80" s="11" t="s">
        <v>589</v>
      </c>
      <c r="E80" s="35" t="s">
        <v>590</v>
      </c>
      <c r="F80" s="35" t="s">
        <v>341</v>
      </c>
      <c r="G80" s="10" t="s">
        <v>591</v>
      </c>
      <c r="H80" s="10" t="s">
        <v>592</v>
      </c>
      <c r="I80" s="10" t="s">
        <v>593</v>
      </c>
      <c r="J80" s="11" t="s">
        <v>594</v>
      </c>
      <c r="K80" s="12">
        <v>41045</v>
      </c>
      <c r="L80" s="69">
        <v>44697</v>
      </c>
      <c r="M80" s="14" t="s">
        <v>595</v>
      </c>
      <c r="N80" s="61">
        <v>0.26919999999999999</v>
      </c>
      <c r="O80" s="56">
        <v>8729796.75</v>
      </c>
      <c r="P80" s="15">
        <v>0.1</v>
      </c>
      <c r="Q80" s="223">
        <f t="shared" si="6"/>
        <v>872979.67500000005</v>
      </c>
      <c r="R80" s="197">
        <f t="shared" si="7"/>
        <v>72748.306250000009</v>
      </c>
      <c r="S80" s="200"/>
      <c r="T80" s="196">
        <f t="shared" si="8"/>
        <v>0</v>
      </c>
      <c r="U80" s="199">
        <f t="shared" si="9"/>
        <v>0</v>
      </c>
      <c r="V80" s="21"/>
      <c r="W80" s="19">
        <f t="shared" si="10"/>
        <v>0</v>
      </c>
      <c r="X80" s="17">
        <f t="shared" si="11"/>
        <v>0</v>
      </c>
      <c r="Y80" s="22"/>
      <c r="Z80" s="19"/>
      <c r="AA80" s="20"/>
      <c r="AB80" s="23"/>
      <c r="AC80" s="19"/>
      <c r="AD80" s="17"/>
      <c r="AE80" s="22"/>
      <c r="AF80" s="19"/>
      <c r="AG80" s="17"/>
      <c r="AH80" s="76" t="s">
        <v>76</v>
      </c>
      <c r="AI80" s="77" t="s">
        <v>595</v>
      </c>
      <c r="AJ80" s="1"/>
    </row>
    <row r="81" spans="1:36" ht="26.4">
      <c r="A81" s="39">
        <v>79</v>
      </c>
      <c r="B81" s="39" t="s">
        <v>596</v>
      </c>
      <c r="C81" s="39" t="s">
        <v>25</v>
      </c>
      <c r="D81" s="40" t="s">
        <v>437</v>
      </c>
      <c r="E81" s="25" t="s">
        <v>438</v>
      </c>
      <c r="F81" s="25" t="s">
        <v>597</v>
      </c>
      <c r="G81" s="39" t="s">
        <v>598</v>
      </c>
      <c r="H81" s="39" t="s">
        <v>599</v>
      </c>
      <c r="I81" s="39" t="s">
        <v>600</v>
      </c>
      <c r="J81" s="40" t="s">
        <v>601</v>
      </c>
      <c r="K81" s="41">
        <v>37368</v>
      </c>
      <c r="L81" s="72">
        <v>46602</v>
      </c>
      <c r="M81" s="42" t="s">
        <v>602</v>
      </c>
      <c r="N81" s="63">
        <v>0.16220000000000001</v>
      </c>
      <c r="O81" s="55">
        <v>4383274.62</v>
      </c>
      <c r="P81" s="15">
        <v>0.05</v>
      </c>
      <c r="Q81" s="223">
        <f t="shared" si="6"/>
        <v>219163.73100000003</v>
      </c>
      <c r="R81" s="197">
        <f t="shared" si="7"/>
        <v>18263.644250000001</v>
      </c>
      <c r="S81" s="201">
        <v>0.06</v>
      </c>
      <c r="T81" s="196">
        <f t="shared" si="8"/>
        <v>262996.47720000002</v>
      </c>
      <c r="U81" s="199">
        <f t="shared" si="9"/>
        <v>21916.373100000001</v>
      </c>
      <c r="V81" s="21"/>
      <c r="W81" s="19">
        <f t="shared" si="10"/>
        <v>0</v>
      </c>
      <c r="X81" s="17">
        <f t="shared" si="11"/>
        <v>0</v>
      </c>
      <c r="Y81" s="22"/>
      <c r="Z81" s="19"/>
      <c r="AA81" s="20"/>
      <c r="AB81" s="23"/>
      <c r="AC81" s="19"/>
      <c r="AD81" s="17"/>
      <c r="AE81" s="22"/>
      <c r="AF81" s="19"/>
      <c r="AG81" s="17"/>
      <c r="AH81" s="78"/>
      <c r="AI81" s="79" t="s">
        <v>602</v>
      </c>
      <c r="AJ81" s="1"/>
    </row>
    <row r="82" spans="1:36" ht="13.2">
      <c r="A82" s="39">
        <v>80</v>
      </c>
      <c r="B82" s="10" t="s">
        <v>603</v>
      </c>
      <c r="C82" s="10" t="s">
        <v>25</v>
      </c>
      <c r="D82" s="11" t="s">
        <v>604</v>
      </c>
      <c r="E82" s="35" t="s">
        <v>605</v>
      </c>
      <c r="F82" s="35" t="s">
        <v>606</v>
      </c>
      <c r="G82" s="10" t="s">
        <v>607</v>
      </c>
      <c r="H82" s="10" t="s">
        <v>608</v>
      </c>
      <c r="I82" s="10" t="s">
        <v>609</v>
      </c>
      <c r="J82" s="11" t="s">
        <v>594</v>
      </c>
      <c r="K82" s="12">
        <v>37866</v>
      </c>
      <c r="L82" s="69">
        <v>46998</v>
      </c>
      <c r="M82" s="14" t="s">
        <v>610</v>
      </c>
      <c r="N82" s="61">
        <v>0.66669999999999996</v>
      </c>
      <c r="O82" s="56">
        <v>3603365.22</v>
      </c>
      <c r="P82" s="15">
        <v>0.03</v>
      </c>
      <c r="Q82" s="223">
        <f t="shared" si="6"/>
        <v>108100.9566</v>
      </c>
      <c r="R82" s="197">
        <f t="shared" si="7"/>
        <v>9008.413050000001</v>
      </c>
      <c r="S82" s="201">
        <v>0.04</v>
      </c>
      <c r="T82" s="196">
        <f t="shared" si="8"/>
        <v>144134.60880000002</v>
      </c>
      <c r="U82" s="199">
        <f t="shared" si="9"/>
        <v>12011.217400000001</v>
      </c>
      <c r="V82" s="21"/>
      <c r="W82" s="19">
        <f t="shared" si="10"/>
        <v>0</v>
      </c>
      <c r="X82" s="17">
        <f t="shared" si="11"/>
        <v>0</v>
      </c>
      <c r="Y82" s="22"/>
      <c r="Z82" s="19"/>
      <c r="AA82" s="20"/>
      <c r="AB82" s="23"/>
      <c r="AC82" s="19"/>
      <c r="AD82" s="17"/>
      <c r="AE82" s="22"/>
      <c r="AF82" s="19"/>
      <c r="AG82" s="17"/>
      <c r="AH82" s="76"/>
      <c r="AI82" s="77" t="s">
        <v>610</v>
      </c>
      <c r="AJ82" s="1"/>
    </row>
    <row r="83" spans="1:36" ht="26.4">
      <c r="A83" s="39">
        <v>81</v>
      </c>
      <c r="B83" s="39" t="s">
        <v>611</v>
      </c>
      <c r="C83" s="39" t="s">
        <v>25</v>
      </c>
      <c r="D83" s="40" t="s">
        <v>612</v>
      </c>
      <c r="E83" s="25" t="s">
        <v>613</v>
      </c>
      <c r="F83" s="25" t="s">
        <v>614</v>
      </c>
      <c r="G83" s="39" t="s">
        <v>615</v>
      </c>
      <c r="H83" s="39" t="s">
        <v>616</v>
      </c>
      <c r="I83" s="39" t="s">
        <v>617</v>
      </c>
      <c r="J83" s="40" t="s">
        <v>618</v>
      </c>
      <c r="K83" s="41">
        <v>38176</v>
      </c>
      <c r="L83" s="72">
        <v>45011</v>
      </c>
      <c r="M83" s="42" t="s">
        <v>619</v>
      </c>
      <c r="N83" s="63">
        <v>0.17929999999999999</v>
      </c>
      <c r="O83" s="55">
        <v>1868099.51</v>
      </c>
      <c r="P83" s="15">
        <v>0.08</v>
      </c>
      <c r="Q83" s="223">
        <f t="shared" si="6"/>
        <v>149447.9608</v>
      </c>
      <c r="R83" s="197">
        <f t="shared" si="7"/>
        <v>12453.996733333333</v>
      </c>
      <c r="S83" s="198">
        <v>9.6000000000000002E-2</v>
      </c>
      <c r="T83" s="196">
        <f t="shared" si="8"/>
        <v>179337.55296</v>
      </c>
      <c r="U83" s="199">
        <f t="shared" si="9"/>
        <v>14944.79608</v>
      </c>
      <c r="V83" s="21"/>
      <c r="W83" s="19">
        <f t="shared" si="10"/>
        <v>0</v>
      </c>
      <c r="X83" s="17">
        <f t="shared" si="11"/>
        <v>0</v>
      </c>
      <c r="Y83" s="22"/>
      <c r="Z83" s="19"/>
      <c r="AA83" s="20"/>
      <c r="AB83" s="23"/>
      <c r="AC83" s="19"/>
      <c r="AD83" s="17"/>
      <c r="AE83" s="22"/>
      <c r="AF83" s="19"/>
      <c r="AG83" s="17"/>
      <c r="AH83" s="78" t="s">
        <v>35</v>
      </c>
      <c r="AI83" s="79" t="s">
        <v>619</v>
      </c>
      <c r="AJ83" s="1"/>
    </row>
    <row r="84" spans="1:36" ht="26.4">
      <c r="A84" s="39">
        <v>82</v>
      </c>
      <c r="B84" s="10" t="s">
        <v>620</v>
      </c>
      <c r="C84" s="10" t="s">
        <v>25</v>
      </c>
      <c r="D84" s="11" t="s">
        <v>621</v>
      </c>
      <c r="E84" s="35" t="s">
        <v>622</v>
      </c>
      <c r="F84" s="35" t="s">
        <v>623</v>
      </c>
      <c r="G84" s="10" t="s">
        <v>624</v>
      </c>
      <c r="H84" s="10" t="s">
        <v>625</v>
      </c>
      <c r="I84" s="10" t="s">
        <v>626</v>
      </c>
      <c r="J84" s="11" t="s">
        <v>594</v>
      </c>
      <c r="K84" s="12">
        <v>42683</v>
      </c>
      <c r="L84" s="69">
        <v>44509</v>
      </c>
      <c r="M84" s="14" t="s">
        <v>627</v>
      </c>
      <c r="N84" s="61">
        <v>0.68330000000000002</v>
      </c>
      <c r="O84" s="56">
        <v>3559599.54</v>
      </c>
      <c r="P84" s="15">
        <v>0.03</v>
      </c>
      <c r="Q84" s="223">
        <f t="shared" si="6"/>
        <v>106787.9862</v>
      </c>
      <c r="R84" s="197">
        <f t="shared" si="7"/>
        <v>8898.9988499999999</v>
      </c>
      <c r="S84" s="201">
        <v>0.05</v>
      </c>
      <c r="T84" s="196">
        <f t="shared" si="8"/>
        <v>177979.97700000001</v>
      </c>
      <c r="U84" s="199">
        <f t="shared" si="9"/>
        <v>14831.664750000002</v>
      </c>
      <c r="V84" s="21"/>
      <c r="W84" s="19">
        <f t="shared" si="10"/>
        <v>0</v>
      </c>
      <c r="X84" s="17">
        <f t="shared" si="11"/>
        <v>0</v>
      </c>
      <c r="Y84" s="22"/>
      <c r="Z84" s="19"/>
      <c r="AA84" s="20"/>
      <c r="AB84" s="23"/>
      <c r="AC84" s="19"/>
      <c r="AD84" s="17"/>
      <c r="AE84" s="22"/>
      <c r="AF84" s="19"/>
      <c r="AG84" s="17"/>
      <c r="AH84" s="76" t="s">
        <v>628</v>
      </c>
      <c r="AI84" s="77" t="s">
        <v>627</v>
      </c>
      <c r="AJ84" s="1"/>
    </row>
    <row r="85" spans="1:36" ht="13.2">
      <c r="A85" s="39">
        <v>83</v>
      </c>
      <c r="B85" s="39" t="s">
        <v>629</v>
      </c>
      <c r="C85" s="39" t="s">
        <v>25</v>
      </c>
      <c r="D85" s="40" t="s">
        <v>580</v>
      </c>
      <c r="E85" s="25" t="s">
        <v>581</v>
      </c>
      <c r="F85" s="25" t="s">
        <v>630</v>
      </c>
      <c r="G85" s="39" t="s">
        <v>631</v>
      </c>
      <c r="H85" s="39" t="s">
        <v>632</v>
      </c>
      <c r="I85" s="39" t="s">
        <v>633</v>
      </c>
      <c r="J85" s="40" t="s">
        <v>269</v>
      </c>
      <c r="K85" s="41">
        <v>42608</v>
      </c>
      <c r="L85" s="72">
        <v>44434</v>
      </c>
      <c r="M85" s="42" t="s">
        <v>634</v>
      </c>
      <c r="N85" s="63">
        <v>0.39279999999999998</v>
      </c>
      <c r="O85" s="55">
        <v>10614983.18</v>
      </c>
      <c r="P85" s="15">
        <v>0.05</v>
      </c>
      <c r="Q85" s="223">
        <f t="shared" si="6"/>
        <v>530749.15899999999</v>
      </c>
      <c r="R85" s="197">
        <f t="shared" si="7"/>
        <v>44229.096583333332</v>
      </c>
      <c r="S85" s="201">
        <v>0.06</v>
      </c>
      <c r="T85" s="196">
        <f t="shared" si="8"/>
        <v>636898.99079999991</v>
      </c>
      <c r="U85" s="199">
        <f t="shared" si="9"/>
        <v>53074.915899999993</v>
      </c>
      <c r="V85" s="21"/>
      <c r="W85" s="19">
        <f t="shared" si="10"/>
        <v>0</v>
      </c>
      <c r="X85" s="17">
        <f t="shared" si="11"/>
        <v>0</v>
      </c>
      <c r="Y85" s="22"/>
      <c r="Z85" s="19"/>
      <c r="AA85" s="20"/>
      <c r="AB85" s="23"/>
      <c r="AC85" s="19"/>
      <c r="AD85" s="17"/>
      <c r="AE85" s="22"/>
      <c r="AF85" s="19"/>
      <c r="AG85" s="17"/>
      <c r="AH85" s="78" t="s">
        <v>367</v>
      </c>
      <c r="AI85" s="79" t="s">
        <v>634</v>
      </c>
      <c r="AJ85" s="1"/>
    </row>
    <row r="86" spans="1:36" ht="26.4">
      <c r="A86" s="39">
        <v>84</v>
      </c>
      <c r="B86" s="10" t="s">
        <v>635</v>
      </c>
      <c r="C86" s="10" t="s">
        <v>25</v>
      </c>
      <c r="D86" s="11" t="s">
        <v>636</v>
      </c>
      <c r="E86" s="35" t="s">
        <v>637</v>
      </c>
      <c r="F86" s="35" t="s">
        <v>638</v>
      </c>
      <c r="G86" s="10" t="s">
        <v>639</v>
      </c>
      <c r="H86" s="10" t="s">
        <v>640</v>
      </c>
      <c r="I86" s="10" t="s">
        <v>434</v>
      </c>
      <c r="J86" s="11" t="s">
        <v>641</v>
      </c>
      <c r="K86" s="12">
        <v>38590</v>
      </c>
      <c r="L86" s="69">
        <v>44069</v>
      </c>
      <c r="M86" s="14" t="s">
        <v>642</v>
      </c>
      <c r="N86" s="61">
        <v>0.60489999999999999</v>
      </c>
      <c r="O86" s="56">
        <v>19616099.77</v>
      </c>
      <c r="P86" s="15">
        <v>0.03</v>
      </c>
      <c r="Q86" s="223">
        <f t="shared" si="6"/>
        <v>588482.99309999996</v>
      </c>
      <c r="R86" s="197">
        <f t="shared" si="7"/>
        <v>49040.249424999995</v>
      </c>
      <c r="S86" s="200"/>
      <c r="T86" s="196">
        <f t="shared" si="8"/>
        <v>0</v>
      </c>
      <c r="U86" s="199">
        <f t="shared" si="9"/>
        <v>0</v>
      </c>
      <c r="V86" s="21"/>
      <c r="W86" s="19">
        <f t="shared" si="10"/>
        <v>0</v>
      </c>
      <c r="X86" s="17">
        <f t="shared" si="11"/>
        <v>0</v>
      </c>
      <c r="Y86" s="22"/>
      <c r="Z86" s="19"/>
      <c r="AA86" s="20"/>
      <c r="AB86" s="23"/>
      <c r="AC86" s="19"/>
      <c r="AD86" s="17"/>
      <c r="AE86" s="22"/>
      <c r="AF86" s="19"/>
      <c r="AG86" s="17"/>
      <c r="AH86" s="76"/>
      <c r="AI86" s="77" t="s">
        <v>642</v>
      </c>
      <c r="AJ86" s="1"/>
    </row>
    <row r="87" spans="1:36" ht="13.2">
      <c r="A87" s="39">
        <v>85</v>
      </c>
      <c r="B87" s="39" t="s">
        <v>643</v>
      </c>
      <c r="C87" s="39" t="s">
        <v>25</v>
      </c>
      <c r="D87" s="40" t="s">
        <v>644</v>
      </c>
      <c r="E87" s="25" t="s">
        <v>645</v>
      </c>
      <c r="F87" s="25" t="s">
        <v>646</v>
      </c>
      <c r="G87" s="39" t="s">
        <v>647</v>
      </c>
      <c r="H87" s="39" t="s">
        <v>648</v>
      </c>
      <c r="I87" s="39" t="s">
        <v>649</v>
      </c>
      <c r="J87" s="40" t="s">
        <v>594</v>
      </c>
      <c r="K87" s="41">
        <v>42269</v>
      </c>
      <c r="L87" s="72">
        <v>45922</v>
      </c>
      <c r="M87" s="42" t="s">
        <v>650</v>
      </c>
      <c r="N87" s="63">
        <v>0.36070000000000002</v>
      </c>
      <c r="O87" s="55">
        <v>9747516.3699999992</v>
      </c>
      <c r="P87" s="15">
        <v>0.06</v>
      </c>
      <c r="Q87" s="223">
        <f t="shared" si="6"/>
        <v>584850.98219999997</v>
      </c>
      <c r="R87" s="197">
        <f t="shared" si="7"/>
        <v>48737.581849999995</v>
      </c>
      <c r="S87" s="201">
        <v>0.1</v>
      </c>
      <c r="T87" s="196">
        <f t="shared" si="8"/>
        <v>974751.63699999999</v>
      </c>
      <c r="U87" s="199">
        <f t="shared" si="9"/>
        <v>81229.303083333332</v>
      </c>
      <c r="V87" s="21"/>
      <c r="W87" s="19">
        <f t="shared" si="10"/>
        <v>0</v>
      </c>
      <c r="X87" s="17">
        <f t="shared" si="11"/>
        <v>0</v>
      </c>
      <c r="Y87" s="22"/>
      <c r="Z87" s="19"/>
      <c r="AA87" s="20"/>
      <c r="AB87" s="23"/>
      <c r="AC87" s="19"/>
      <c r="AD87" s="17"/>
      <c r="AE87" s="22"/>
      <c r="AF87" s="19"/>
      <c r="AG87" s="17"/>
      <c r="AH87" s="78" t="s">
        <v>76</v>
      </c>
      <c r="AI87" s="79" t="s">
        <v>650</v>
      </c>
      <c r="AJ87" s="1"/>
    </row>
    <row r="88" spans="1:36" ht="13.2">
      <c r="A88" s="39">
        <v>86</v>
      </c>
      <c r="B88" s="10" t="s">
        <v>651</v>
      </c>
      <c r="C88" s="10" t="s">
        <v>25</v>
      </c>
      <c r="D88" s="11" t="s">
        <v>652</v>
      </c>
      <c r="E88" s="35" t="s">
        <v>653</v>
      </c>
      <c r="F88" s="35" t="s">
        <v>654</v>
      </c>
      <c r="G88" s="10" t="s">
        <v>655</v>
      </c>
      <c r="H88" s="10" t="s">
        <v>656</v>
      </c>
      <c r="I88" s="10" t="s">
        <v>657</v>
      </c>
      <c r="J88" s="11" t="s">
        <v>594</v>
      </c>
      <c r="K88" s="12">
        <v>38112</v>
      </c>
      <c r="L88" s="69">
        <v>46924</v>
      </c>
      <c r="M88" s="14" t="s">
        <v>221</v>
      </c>
      <c r="N88" s="61">
        <v>0.2089</v>
      </c>
      <c r="O88" s="56">
        <v>5645290.1900000004</v>
      </c>
      <c r="P88" s="15">
        <v>0.05</v>
      </c>
      <c r="Q88" s="223">
        <f t="shared" si="6"/>
        <v>282264.50950000004</v>
      </c>
      <c r="R88" s="197">
        <f t="shared" si="7"/>
        <v>23522.042458333337</v>
      </c>
      <c r="S88" s="201">
        <v>0.06</v>
      </c>
      <c r="T88" s="196">
        <f t="shared" si="8"/>
        <v>338717.41140000004</v>
      </c>
      <c r="U88" s="199">
        <f t="shared" si="9"/>
        <v>28226.450950000002</v>
      </c>
      <c r="V88" s="21">
        <v>0.1</v>
      </c>
      <c r="W88" s="19">
        <f t="shared" si="10"/>
        <v>564529.01900000009</v>
      </c>
      <c r="X88" s="17">
        <f t="shared" si="11"/>
        <v>47044.084916666674</v>
      </c>
      <c r="Y88" s="22"/>
      <c r="Z88" s="19"/>
      <c r="AA88" s="20"/>
      <c r="AB88" s="23"/>
      <c r="AC88" s="19"/>
      <c r="AD88" s="17"/>
      <c r="AE88" s="22"/>
      <c r="AF88" s="19"/>
      <c r="AG88" s="17"/>
      <c r="AH88" s="76" t="s">
        <v>76</v>
      </c>
      <c r="AI88" s="77" t="s">
        <v>221</v>
      </c>
      <c r="AJ88" s="1"/>
    </row>
    <row r="89" spans="1:36" ht="13.2">
      <c r="A89" s="39">
        <v>87</v>
      </c>
      <c r="B89" s="39" t="s">
        <v>658</v>
      </c>
      <c r="C89" s="39" t="s">
        <v>25</v>
      </c>
      <c r="D89" s="40" t="s">
        <v>652</v>
      </c>
      <c r="E89" s="25" t="s">
        <v>653</v>
      </c>
      <c r="F89" s="25" t="s">
        <v>654</v>
      </c>
      <c r="G89" s="39" t="s">
        <v>655</v>
      </c>
      <c r="H89" s="39" t="s">
        <v>656</v>
      </c>
      <c r="I89" s="39" t="s">
        <v>657</v>
      </c>
      <c r="J89" s="40" t="s">
        <v>594</v>
      </c>
      <c r="K89" s="41">
        <v>38112</v>
      </c>
      <c r="L89" s="72">
        <v>46924</v>
      </c>
      <c r="M89" s="42" t="s">
        <v>221</v>
      </c>
      <c r="N89" s="63">
        <v>0.76690000000000003</v>
      </c>
      <c r="O89" s="55">
        <v>20724619.649999999</v>
      </c>
      <c r="P89" s="15">
        <v>0.05</v>
      </c>
      <c r="Q89" s="223">
        <f t="shared" si="6"/>
        <v>1036230.9824999999</v>
      </c>
      <c r="R89" s="197">
        <f t="shared" si="7"/>
        <v>86352.581874999989</v>
      </c>
      <c r="S89" s="201">
        <v>0.06</v>
      </c>
      <c r="T89" s="196">
        <f t="shared" si="8"/>
        <v>1243477.1789999998</v>
      </c>
      <c r="U89" s="199">
        <f t="shared" si="9"/>
        <v>103623.09824999998</v>
      </c>
      <c r="V89" s="21">
        <v>0.1</v>
      </c>
      <c r="W89" s="19">
        <f t="shared" si="10"/>
        <v>2072461.9649999999</v>
      </c>
      <c r="X89" s="17">
        <f t="shared" si="11"/>
        <v>172705.16374999998</v>
      </c>
      <c r="Y89" s="22"/>
      <c r="Z89" s="19"/>
      <c r="AA89" s="20"/>
      <c r="AB89" s="23"/>
      <c r="AC89" s="19"/>
      <c r="AD89" s="17"/>
      <c r="AE89" s="22"/>
      <c r="AF89" s="19"/>
      <c r="AG89" s="17"/>
      <c r="AH89" s="78" t="s">
        <v>76</v>
      </c>
      <c r="AI89" s="79" t="s">
        <v>221</v>
      </c>
      <c r="AJ89" s="1"/>
    </row>
    <row r="90" spans="1:36" ht="13.2">
      <c r="A90" s="39">
        <v>88</v>
      </c>
      <c r="B90" s="10" t="s">
        <v>659</v>
      </c>
      <c r="C90" s="10" t="s">
        <v>25</v>
      </c>
      <c r="D90" s="11" t="s">
        <v>437</v>
      </c>
      <c r="E90" s="35" t="s">
        <v>438</v>
      </c>
      <c r="F90" s="35" t="s">
        <v>660</v>
      </c>
      <c r="G90" s="10" t="s">
        <v>661</v>
      </c>
      <c r="H90" s="10" t="s">
        <v>662</v>
      </c>
      <c r="I90" s="10" t="s">
        <v>217</v>
      </c>
      <c r="J90" s="11" t="s">
        <v>663</v>
      </c>
      <c r="K90" s="12">
        <v>38349</v>
      </c>
      <c r="L90" s="69">
        <v>44776</v>
      </c>
      <c r="M90" s="14" t="s">
        <v>366</v>
      </c>
      <c r="N90" s="61">
        <v>6.2399999999999997E-2</v>
      </c>
      <c r="O90" s="56">
        <v>1625340.34</v>
      </c>
      <c r="P90" s="15">
        <v>0.1</v>
      </c>
      <c r="Q90" s="223">
        <f t="shared" si="6"/>
        <v>162534.03400000001</v>
      </c>
      <c r="R90" s="197">
        <f t="shared" si="7"/>
        <v>13544.502833333334</v>
      </c>
      <c r="S90" s="200"/>
      <c r="T90" s="196">
        <f t="shared" si="8"/>
        <v>0</v>
      </c>
      <c r="U90" s="199">
        <f t="shared" si="9"/>
        <v>0</v>
      </c>
      <c r="V90" s="21"/>
      <c r="W90" s="19">
        <f t="shared" si="10"/>
        <v>0</v>
      </c>
      <c r="X90" s="17">
        <f t="shared" si="11"/>
        <v>0</v>
      </c>
      <c r="Y90" s="22"/>
      <c r="Z90" s="19"/>
      <c r="AA90" s="20"/>
      <c r="AB90" s="23"/>
      <c r="AC90" s="19"/>
      <c r="AD90" s="17"/>
      <c r="AE90" s="22"/>
      <c r="AF90" s="19"/>
      <c r="AG90" s="17"/>
      <c r="AH90" s="76"/>
      <c r="AI90" s="77" t="s">
        <v>366</v>
      </c>
      <c r="AJ90" s="1"/>
    </row>
    <row r="91" spans="1:36" ht="13.2">
      <c r="A91" s="39">
        <v>89</v>
      </c>
      <c r="B91" s="39" t="s">
        <v>664</v>
      </c>
      <c r="C91" s="39" t="s">
        <v>25</v>
      </c>
      <c r="D91" s="40" t="s">
        <v>665</v>
      </c>
      <c r="E91" s="25" t="s">
        <v>666</v>
      </c>
      <c r="F91" s="25" t="s">
        <v>667</v>
      </c>
      <c r="G91" s="39" t="s">
        <v>668</v>
      </c>
      <c r="H91" s="39" t="s">
        <v>669</v>
      </c>
      <c r="I91" s="39" t="s">
        <v>670</v>
      </c>
      <c r="J91" s="40" t="s">
        <v>562</v>
      </c>
      <c r="K91" s="41">
        <v>42671</v>
      </c>
      <c r="L91" s="72">
        <v>44497</v>
      </c>
      <c r="M91" s="42" t="s">
        <v>671</v>
      </c>
      <c r="N91" s="63">
        <v>0.13880000000000001</v>
      </c>
      <c r="O91" s="55">
        <v>4022066.17</v>
      </c>
      <c r="P91" s="15">
        <v>0.05</v>
      </c>
      <c r="Q91" s="223">
        <f t="shared" si="6"/>
        <v>201103.30850000001</v>
      </c>
      <c r="R91" s="197">
        <f t="shared" si="7"/>
        <v>16758.609041666667</v>
      </c>
      <c r="S91" s="201">
        <v>0.06</v>
      </c>
      <c r="T91" s="196">
        <f t="shared" si="8"/>
        <v>241323.97019999998</v>
      </c>
      <c r="U91" s="199">
        <f t="shared" si="9"/>
        <v>20110.330849999998</v>
      </c>
      <c r="V91" s="21"/>
      <c r="W91" s="19">
        <f t="shared" si="10"/>
        <v>0</v>
      </c>
      <c r="X91" s="17">
        <f t="shared" si="11"/>
        <v>0</v>
      </c>
      <c r="Y91" s="22"/>
      <c r="Z91" s="19"/>
      <c r="AA91" s="20"/>
      <c r="AB91" s="23"/>
      <c r="AC91" s="19"/>
      <c r="AD91" s="17"/>
      <c r="AE91" s="22"/>
      <c r="AF91" s="19"/>
      <c r="AG91" s="17"/>
      <c r="AH91" s="78"/>
      <c r="AI91" s="79" t="s">
        <v>671</v>
      </c>
      <c r="AJ91" s="1"/>
    </row>
    <row r="92" spans="1:36" ht="13.2">
      <c r="A92" s="39">
        <v>90</v>
      </c>
      <c r="B92" s="10" t="s">
        <v>672</v>
      </c>
      <c r="C92" s="10" t="s">
        <v>25</v>
      </c>
      <c r="D92" s="11" t="s">
        <v>673</v>
      </c>
      <c r="E92" s="35" t="s">
        <v>674</v>
      </c>
      <c r="F92" s="35" t="s">
        <v>675</v>
      </c>
      <c r="G92" s="10" t="s">
        <v>676</v>
      </c>
      <c r="H92" s="10" t="s">
        <v>677</v>
      </c>
      <c r="I92" s="10" t="s">
        <v>678</v>
      </c>
      <c r="J92" s="11" t="s">
        <v>679</v>
      </c>
      <c r="K92" s="12">
        <v>37950</v>
      </c>
      <c r="L92" s="69">
        <v>47082</v>
      </c>
      <c r="M92" s="14" t="s">
        <v>680</v>
      </c>
      <c r="N92" s="61">
        <v>1.0706</v>
      </c>
      <c r="O92" s="56">
        <v>13385302.859999999</v>
      </c>
      <c r="P92" s="15">
        <v>0.03</v>
      </c>
      <c r="Q92" s="223">
        <f t="shared" si="6"/>
        <v>401559.08579999994</v>
      </c>
      <c r="R92" s="197">
        <f t="shared" si="7"/>
        <v>33463.257149999998</v>
      </c>
      <c r="S92" s="201">
        <v>0.04</v>
      </c>
      <c r="T92" s="196">
        <f t="shared" si="8"/>
        <v>535412.11439999996</v>
      </c>
      <c r="U92" s="199">
        <f t="shared" si="9"/>
        <v>44617.676199999994</v>
      </c>
      <c r="V92" s="21"/>
      <c r="W92" s="19">
        <f t="shared" si="10"/>
        <v>0</v>
      </c>
      <c r="X92" s="17">
        <f t="shared" si="11"/>
        <v>0</v>
      </c>
      <c r="Y92" s="22"/>
      <c r="Z92" s="19"/>
      <c r="AA92" s="20"/>
      <c r="AB92" s="23"/>
      <c r="AC92" s="19"/>
      <c r="AD92" s="17"/>
      <c r="AE92" s="22"/>
      <c r="AF92" s="19"/>
      <c r="AG92" s="17"/>
      <c r="AH92" s="76" t="s">
        <v>452</v>
      </c>
      <c r="AI92" s="77" t="s">
        <v>680</v>
      </c>
      <c r="AJ92" s="1"/>
    </row>
    <row r="93" spans="1:36" ht="39.6">
      <c r="A93" s="39">
        <v>91</v>
      </c>
      <c r="B93" s="39" t="s">
        <v>681</v>
      </c>
      <c r="C93" s="39" t="s">
        <v>25</v>
      </c>
      <c r="D93" s="40" t="s">
        <v>682</v>
      </c>
      <c r="E93" s="25" t="s">
        <v>683</v>
      </c>
      <c r="F93" s="25" t="s">
        <v>684</v>
      </c>
      <c r="G93" s="39" t="s">
        <v>685</v>
      </c>
      <c r="H93" s="39" t="s">
        <v>686</v>
      </c>
      <c r="I93" s="39" t="s">
        <v>687</v>
      </c>
      <c r="J93" s="40" t="s">
        <v>688</v>
      </c>
      <c r="K93" s="41">
        <v>39470</v>
      </c>
      <c r="L93" s="72">
        <v>48602</v>
      </c>
      <c r="M93" s="42" t="s">
        <v>689</v>
      </c>
      <c r="N93" s="63">
        <v>1.4126000000000001</v>
      </c>
      <c r="O93" s="55">
        <v>45808732.899999999</v>
      </c>
      <c r="P93" s="15">
        <v>0.04</v>
      </c>
      <c r="Q93" s="223">
        <f t="shared" si="6"/>
        <v>1832349.3159999999</v>
      </c>
      <c r="R93" s="197">
        <f t="shared" si="7"/>
        <v>152695.77633333331</v>
      </c>
      <c r="S93" s="200"/>
      <c r="T93" s="196">
        <f t="shared" si="8"/>
        <v>0</v>
      </c>
      <c r="U93" s="199">
        <f t="shared" si="9"/>
        <v>0</v>
      </c>
      <c r="V93" s="21"/>
      <c r="W93" s="19">
        <f t="shared" si="10"/>
        <v>0</v>
      </c>
      <c r="X93" s="17">
        <f t="shared" si="11"/>
        <v>0</v>
      </c>
      <c r="Y93" s="22"/>
      <c r="Z93" s="19"/>
      <c r="AA93" s="20"/>
      <c r="AB93" s="23"/>
      <c r="AC93" s="19"/>
      <c r="AD93" s="17"/>
      <c r="AE93" s="22"/>
      <c r="AF93" s="19"/>
      <c r="AG93" s="17"/>
      <c r="AH93" s="78"/>
      <c r="AI93" s="79" t="s">
        <v>689</v>
      </c>
      <c r="AJ93" s="1"/>
    </row>
    <row r="94" spans="1:36" ht="13.2">
      <c r="A94" s="39">
        <v>92</v>
      </c>
      <c r="B94" s="10" t="s">
        <v>690</v>
      </c>
      <c r="C94" s="10" t="s">
        <v>25</v>
      </c>
      <c r="D94" s="11" t="s">
        <v>571</v>
      </c>
      <c r="E94" s="35" t="s">
        <v>572</v>
      </c>
      <c r="F94" s="35" t="s">
        <v>691</v>
      </c>
      <c r="G94" s="10" t="s">
        <v>574</v>
      </c>
      <c r="H94" s="10" t="s">
        <v>692</v>
      </c>
      <c r="I94" s="10" t="s">
        <v>576</v>
      </c>
      <c r="J94" s="11" t="s">
        <v>577</v>
      </c>
      <c r="K94" s="12">
        <v>38170</v>
      </c>
      <c r="L94" s="69">
        <v>46936</v>
      </c>
      <c r="M94" s="14" t="s">
        <v>693</v>
      </c>
      <c r="N94" s="61">
        <v>0.6512</v>
      </c>
      <c r="O94" s="56">
        <v>7039182.3300000001</v>
      </c>
      <c r="P94" s="15">
        <v>0.03</v>
      </c>
      <c r="Q94" s="223">
        <f t="shared" si="6"/>
        <v>211175.4699</v>
      </c>
      <c r="R94" s="197">
        <f t="shared" si="7"/>
        <v>17597.955825000001</v>
      </c>
      <c r="S94" s="200"/>
      <c r="T94" s="196">
        <f t="shared" si="8"/>
        <v>0</v>
      </c>
      <c r="U94" s="199">
        <f t="shared" si="9"/>
        <v>0</v>
      </c>
      <c r="V94" s="21"/>
      <c r="W94" s="19">
        <f t="shared" si="10"/>
        <v>0</v>
      </c>
      <c r="X94" s="17">
        <f t="shared" si="11"/>
        <v>0</v>
      </c>
      <c r="Y94" s="22"/>
      <c r="Z94" s="19"/>
      <c r="AA94" s="20"/>
      <c r="AB94" s="23"/>
      <c r="AC94" s="19"/>
      <c r="AD94" s="17"/>
      <c r="AE94" s="22"/>
      <c r="AF94" s="19"/>
      <c r="AG94" s="17"/>
      <c r="AH94" s="76" t="s">
        <v>249</v>
      </c>
      <c r="AI94" s="77" t="s">
        <v>693</v>
      </c>
      <c r="AJ94" s="1"/>
    </row>
    <row r="95" spans="1:36" ht="39.6">
      <c r="A95" s="39">
        <v>93</v>
      </c>
      <c r="B95" s="39" t="s">
        <v>694</v>
      </c>
      <c r="C95" s="39" t="s">
        <v>25</v>
      </c>
      <c r="D95" s="40" t="s">
        <v>695</v>
      </c>
      <c r="E95" s="25" t="s">
        <v>696</v>
      </c>
      <c r="F95" s="25" t="s">
        <v>697</v>
      </c>
      <c r="G95" s="39" t="s">
        <v>698</v>
      </c>
      <c r="H95" s="39" t="s">
        <v>699</v>
      </c>
      <c r="I95" s="39" t="s">
        <v>544</v>
      </c>
      <c r="J95" s="40" t="s">
        <v>700</v>
      </c>
      <c r="K95" s="41">
        <v>38820</v>
      </c>
      <c r="L95" s="72">
        <v>44915</v>
      </c>
      <c r="M95" s="42" t="s">
        <v>701</v>
      </c>
      <c r="N95" s="63">
        <v>0.30370000000000003</v>
      </c>
      <c r="O95" s="55">
        <v>16502883.6</v>
      </c>
      <c r="P95" s="15">
        <v>0.05</v>
      </c>
      <c r="Q95" s="223">
        <f t="shared" si="6"/>
        <v>825144.18</v>
      </c>
      <c r="R95" s="197">
        <f t="shared" si="7"/>
        <v>68762.014999999999</v>
      </c>
      <c r="S95" s="201">
        <v>0.06</v>
      </c>
      <c r="T95" s="196">
        <f t="shared" si="8"/>
        <v>990173.01599999995</v>
      </c>
      <c r="U95" s="199">
        <f t="shared" si="9"/>
        <v>82514.417999999991</v>
      </c>
      <c r="V95" s="21"/>
      <c r="W95" s="19">
        <f t="shared" si="10"/>
        <v>0</v>
      </c>
      <c r="X95" s="17">
        <f t="shared" si="11"/>
        <v>0</v>
      </c>
      <c r="Y95" s="22"/>
      <c r="Z95" s="19"/>
      <c r="AA95" s="20"/>
      <c r="AB95" s="23"/>
      <c r="AC95" s="19"/>
      <c r="AD95" s="17"/>
      <c r="AE95" s="22"/>
      <c r="AF95" s="19"/>
      <c r="AG95" s="17"/>
      <c r="AH95" s="78"/>
      <c r="AI95" s="79" t="s">
        <v>701</v>
      </c>
      <c r="AJ95" s="1"/>
    </row>
    <row r="96" spans="1:36" ht="26.4">
      <c r="A96" s="39">
        <v>94</v>
      </c>
      <c r="B96" s="10" t="s">
        <v>702</v>
      </c>
      <c r="C96" s="10" t="s">
        <v>25</v>
      </c>
      <c r="D96" s="11" t="s">
        <v>703</v>
      </c>
      <c r="E96" s="35" t="s">
        <v>704</v>
      </c>
      <c r="F96" s="35" t="s">
        <v>705</v>
      </c>
      <c r="G96" s="10" t="s">
        <v>706</v>
      </c>
      <c r="H96" s="10" t="s">
        <v>707</v>
      </c>
      <c r="I96" s="10" t="s">
        <v>708</v>
      </c>
      <c r="J96" s="11" t="s">
        <v>709</v>
      </c>
      <c r="K96" s="12">
        <v>38163</v>
      </c>
      <c r="L96" s="69">
        <v>45000</v>
      </c>
      <c r="M96" s="14" t="s">
        <v>710</v>
      </c>
      <c r="N96" s="61">
        <v>0.13009999999999999</v>
      </c>
      <c r="O96" s="56">
        <v>2046451.37</v>
      </c>
      <c r="P96" s="15">
        <v>0.08</v>
      </c>
      <c r="Q96" s="223">
        <f t="shared" si="6"/>
        <v>163716.10960000003</v>
      </c>
      <c r="R96" s="197">
        <f t="shared" si="7"/>
        <v>13643.009133333335</v>
      </c>
      <c r="S96" s="198">
        <v>9.6000000000000002E-2</v>
      </c>
      <c r="T96" s="196">
        <f t="shared" si="8"/>
        <v>196459.33152000001</v>
      </c>
      <c r="U96" s="199">
        <f t="shared" si="9"/>
        <v>16371.61096</v>
      </c>
      <c r="V96" s="21"/>
      <c r="W96" s="19">
        <f t="shared" si="10"/>
        <v>0</v>
      </c>
      <c r="X96" s="17">
        <f t="shared" si="11"/>
        <v>0</v>
      </c>
      <c r="Y96" s="22"/>
      <c r="Z96" s="19"/>
      <c r="AA96" s="20"/>
      <c r="AB96" s="23"/>
      <c r="AC96" s="19"/>
      <c r="AD96" s="17"/>
      <c r="AE96" s="22"/>
      <c r="AF96" s="19"/>
      <c r="AG96" s="17"/>
      <c r="AH96" s="76" t="s">
        <v>35</v>
      </c>
      <c r="AI96" s="77" t="s">
        <v>710</v>
      </c>
      <c r="AJ96" s="1"/>
    </row>
    <row r="97" spans="1:36" ht="52.8">
      <c r="A97" s="39">
        <v>95</v>
      </c>
      <c r="B97" s="39" t="s">
        <v>711</v>
      </c>
      <c r="C97" s="39" t="s">
        <v>25</v>
      </c>
      <c r="D97" s="40" t="s">
        <v>712</v>
      </c>
      <c r="E97" s="25" t="s">
        <v>713</v>
      </c>
      <c r="F97" s="25" t="s">
        <v>714</v>
      </c>
      <c r="G97" s="39" t="s">
        <v>715</v>
      </c>
      <c r="H97" s="39" t="s">
        <v>716</v>
      </c>
      <c r="I97" s="39" t="s">
        <v>717</v>
      </c>
      <c r="J97" s="40" t="s">
        <v>718</v>
      </c>
      <c r="K97" s="41">
        <v>37712</v>
      </c>
      <c r="L97" s="72">
        <v>46844</v>
      </c>
      <c r="M97" s="42" t="s">
        <v>719</v>
      </c>
      <c r="N97" s="63">
        <v>4.3E-3</v>
      </c>
      <c r="O97" s="55">
        <v>55590.18</v>
      </c>
      <c r="P97" s="15">
        <v>0.04</v>
      </c>
      <c r="Q97" s="223">
        <f t="shared" si="6"/>
        <v>2223.6071999999999</v>
      </c>
      <c r="R97" s="197">
        <f t="shared" si="7"/>
        <v>185.3006</v>
      </c>
      <c r="S97" s="200"/>
      <c r="T97" s="196">
        <f t="shared" si="8"/>
        <v>0</v>
      </c>
      <c r="U97" s="199">
        <f t="shared" si="9"/>
        <v>0</v>
      </c>
      <c r="V97" s="21"/>
      <c r="W97" s="19">
        <f t="shared" si="10"/>
        <v>0</v>
      </c>
      <c r="X97" s="17">
        <f t="shared" si="11"/>
        <v>0</v>
      </c>
      <c r="Y97" s="22"/>
      <c r="Z97" s="19"/>
      <c r="AA97" s="20"/>
      <c r="AB97" s="23"/>
      <c r="AC97" s="19"/>
      <c r="AD97" s="17"/>
      <c r="AE97" s="22"/>
      <c r="AF97" s="19"/>
      <c r="AG97" s="17"/>
      <c r="AH97" s="78"/>
      <c r="AI97" s="79" t="s">
        <v>719</v>
      </c>
      <c r="AJ97" s="1"/>
    </row>
    <row r="98" spans="1:36" ht="52.8">
      <c r="A98" s="39">
        <v>96</v>
      </c>
      <c r="B98" s="10" t="s">
        <v>720</v>
      </c>
      <c r="C98" s="10" t="s">
        <v>25</v>
      </c>
      <c r="D98" s="11" t="s">
        <v>712</v>
      </c>
      <c r="E98" s="35" t="s">
        <v>713</v>
      </c>
      <c r="F98" s="35" t="s">
        <v>714</v>
      </c>
      <c r="G98" s="10" t="s">
        <v>715</v>
      </c>
      <c r="H98" s="10" t="s">
        <v>716</v>
      </c>
      <c r="I98" s="10" t="s">
        <v>717</v>
      </c>
      <c r="J98" s="11" t="s">
        <v>718</v>
      </c>
      <c r="K98" s="12">
        <v>37712</v>
      </c>
      <c r="L98" s="69">
        <v>46844</v>
      </c>
      <c r="M98" s="14" t="s">
        <v>719</v>
      </c>
      <c r="N98" s="61">
        <v>4.7999999999999996E-3</v>
      </c>
      <c r="O98" s="56">
        <v>60643.839999999997</v>
      </c>
      <c r="P98" s="15">
        <v>0.04</v>
      </c>
      <c r="Q98" s="223">
        <f t="shared" si="6"/>
        <v>2425.7536</v>
      </c>
      <c r="R98" s="197">
        <f t="shared" si="7"/>
        <v>202.14613333333332</v>
      </c>
      <c r="S98" s="200"/>
      <c r="T98" s="196">
        <f t="shared" si="8"/>
        <v>0</v>
      </c>
      <c r="U98" s="199">
        <f t="shared" si="9"/>
        <v>0</v>
      </c>
      <c r="V98" s="21"/>
      <c r="W98" s="19">
        <f t="shared" si="10"/>
        <v>0</v>
      </c>
      <c r="X98" s="17">
        <f t="shared" si="11"/>
        <v>0</v>
      </c>
      <c r="Y98" s="22"/>
      <c r="Z98" s="19"/>
      <c r="AA98" s="20"/>
      <c r="AB98" s="23"/>
      <c r="AC98" s="19"/>
      <c r="AD98" s="17"/>
      <c r="AE98" s="22"/>
      <c r="AF98" s="19"/>
      <c r="AG98" s="17"/>
      <c r="AH98" s="76"/>
      <c r="AI98" s="77" t="s">
        <v>719</v>
      </c>
      <c r="AJ98" s="1"/>
    </row>
    <row r="99" spans="1:36" ht="52.8">
      <c r="A99" s="39">
        <v>97</v>
      </c>
      <c r="B99" s="39" t="s">
        <v>721</v>
      </c>
      <c r="C99" s="39" t="s">
        <v>25</v>
      </c>
      <c r="D99" s="40" t="s">
        <v>712</v>
      </c>
      <c r="E99" s="25" t="s">
        <v>713</v>
      </c>
      <c r="F99" s="25" t="s">
        <v>722</v>
      </c>
      <c r="G99" s="39" t="s">
        <v>715</v>
      </c>
      <c r="H99" s="39" t="s">
        <v>723</v>
      </c>
      <c r="I99" s="39" t="s">
        <v>717</v>
      </c>
      <c r="J99" s="40" t="s">
        <v>718</v>
      </c>
      <c r="K99" s="41">
        <v>37712</v>
      </c>
      <c r="L99" s="72">
        <v>45060</v>
      </c>
      <c r="M99" s="42" t="s">
        <v>719</v>
      </c>
      <c r="N99" s="63">
        <v>2.5399999999999999E-2</v>
      </c>
      <c r="O99" s="55">
        <v>320906.96000000002</v>
      </c>
      <c r="P99" s="15">
        <v>0.08</v>
      </c>
      <c r="Q99" s="223">
        <f t="shared" si="6"/>
        <v>25672.556800000002</v>
      </c>
      <c r="R99" s="197">
        <f t="shared" si="7"/>
        <v>2139.3797333333337</v>
      </c>
      <c r="S99" s="198">
        <v>9.6000000000000002E-2</v>
      </c>
      <c r="T99" s="196">
        <f t="shared" si="8"/>
        <v>30807.068160000003</v>
      </c>
      <c r="U99" s="199">
        <f t="shared" si="9"/>
        <v>2567.2556800000002</v>
      </c>
      <c r="V99" s="21"/>
      <c r="W99" s="19">
        <f t="shared" si="10"/>
        <v>0</v>
      </c>
      <c r="X99" s="17">
        <f t="shared" si="11"/>
        <v>0</v>
      </c>
      <c r="Y99" s="22"/>
      <c r="Z99" s="19"/>
      <c r="AA99" s="20"/>
      <c r="AB99" s="23"/>
      <c r="AC99" s="19"/>
      <c r="AD99" s="17"/>
      <c r="AE99" s="22"/>
      <c r="AF99" s="19"/>
      <c r="AG99" s="17"/>
      <c r="AH99" s="78" t="s">
        <v>35</v>
      </c>
      <c r="AI99" s="79" t="s">
        <v>719</v>
      </c>
      <c r="AJ99" s="1"/>
    </row>
    <row r="100" spans="1:36" ht="52.8">
      <c r="A100" s="39">
        <v>98</v>
      </c>
      <c r="B100" s="10" t="s">
        <v>724</v>
      </c>
      <c r="C100" s="10" t="s">
        <v>25</v>
      </c>
      <c r="D100" s="11" t="s">
        <v>712</v>
      </c>
      <c r="E100" s="35" t="s">
        <v>713</v>
      </c>
      <c r="F100" s="35" t="s">
        <v>722</v>
      </c>
      <c r="G100" s="10" t="s">
        <v>715</v>
      </c>
      <c r="H100" s="10" t="s">
        <v>723</v>
      </c>
      <c r="I100" s="10" t="s">
        <v>717</v>
      </c>
      <c r="J100" s="11" t="s">
        <v>718</v>
      </c>
      <c r="K100" s="12">
        <v>37712</v>
      </c>
      <c r="L100" s="69">
        <v>45060</v>
      </c>
      <c r="M100" s="14" t="s">
        <v>719</v>
      </c>
      <c r="N100" s="61">
        <v>3.2800000000000003E-2</v>
      </c>
      <c r="O100" s="56">
        <v>414399.54</v>
      </c>
      <c r="P100" s="15">
        <v>0.08</v>
      </c>
      <c r="Q100" s="223">
        <f t="shared" si="6"/>
        <v>33151.963199999998</v>
      </c>
      <c r="R100" s="197">
        <f t="shared" si="7"/>
        <v>2762.6635999999999</v>
      </c>
      <c r="S100" s="198">
        <v>9.6000000000000002E-2</v>
      </c>
      <c r="T100" s="196">
        <f t="shared" si="8"/>
        <v>39782.355839999997</v>
      </c>
      <c r="U100" s="199">
        <f t="shared" si="9"/>
        <v>3315.1963199999996</v>
      </c>
      <c r="V100" s="21"/>
      <c r="W100" s="19">
        <f t="shared" si="10"/>
        <v>0</v>
      </c>
      <c r="X100" s="17">
        <f t="shared" si="11"/>
        <v>0</v>
      </c>
      <c r="Y100" s="22"/>
      <c r="Z100" s="19"/>
      <c r="AA100" s="20"/>
      <c r="AB100" s="23"/>
      <c r="AC100" s="19"/>
      <c r="AD100" s="17"/>
      <c r="AE100" s="22"/>
      <c r="AF100" s="19"/>
      <c r="AG100" s="17"/>
      <c r="AH100" s="76" t="s">
        <v>35</v>
      </c>
      <c r="AI100" s="77" t="s">
        <v>719</v>
      </c>
      <c r="AJ100" s="1"/>
    </row>
    <row r="101" spans="1:36" ht="26.4">
      <c r="A101" s="39">
        <v>99</v>
      </c>
      <c r="B101" s="39" t="s">
        <v>725</v>
      </c>
      <c r="C101" s="39" t="s">
        <v>25</v>
      </c>
      <c r="D101" s="40" t="s">
        <v>726</v>
      </c>
      <c r="E101" s="25" t="s">
        <v>727</v>
      </c>
      <c r="F101" s="25" t="s">
        <v>448</v>
      </c>
      <c r="G101" s="39" t="s">
        <v>728</v>
      </c>
      <c r="H101" s="39" t="s">
        <v>729</v>
      </c>
      <c r="I101" s="39" t="s">
        <v>730</v>
      </c>
      <c r="J101" s="40" t="s">
        <v>731</v>
      </c>
      <c r="K101" s="41">
        <v>38804</v>
      </c>
      <c r="L101" s="72">
        <v>47935</v>
      </c>
      <c r="M101" s="42" t="s">
        <v>732</v>
      </c>
      <c r="N101" s="63">
        <v>2.3714</v>
      </c>
      <c r="O101" s="55">
        <v>104094810.25</v>
      </c>
      <c r="P101" s="15">
        <v>0.03</v>
      </c>
      <c r="Q101" s="223">
        <f t="shared" si="6"/>
        <v>3122844.3075000001</v>
      </c>
      <c r="R101" s="197">
        <f t="shared" si="7"/>
        <v>260237.02562500001</v>
      </c>
      <c r="S101" s="200"/>
      <c r="T101" s="196">
        <f t="shared" si="8"/>
        <v>0</v>
      </c>
      <c r="U101" s="199">
        <f t="shared" si="9"/>
        <v>0</v>
      </c>
      <c r="V101" s="21"/>
      <c r="W101" s="19">
        <f t="shared" si="10"/>
        <v>0</v>
      </c>
      <c r="X101" s="17">
        <f t="shared" si="11"/>
        <v>0</v>
      </c>
      <c r="Y101" s="22"/>
      <c r="Z101" s="19"/>
      <c r="AA101" s="20"/>
      <c r="AB101" s="23"/>
      <c r="AC101" s="19"/>
      <c r="AD101" s="17"/>
      <c r="AE101" s="22"/>
      <c r="AF101" s="19"/>
      <c r="AG101" s="17"/>
      <c r="AH101" s="78"/>
      <c r="AI101" s="79" t="s">
        <v>732</v>
      </c>
      <c r="AJ101" s="1"/>
    </row>
    <row r="102" spans="1:36" ht="26.4">
      <c r="A102" s="39">
        <v>100</v>
      </c>
      <c r="B102" s="10" t="s">
        <v>733</v>
      </c>
      <c r="C102" s="10" t="s">
        <v>25</v>
      </c>
      <c r="D102" s="11" t="s">
        <v>734</v>
      </c>
      <c r="E102" s="35" t="s">
        <v>735</v>
      </c>
      <c r="F102" s="35" t="s">
        <v>736</v>
      </c>
      <c r="G102" s="10" t="s">
        <v>737</v>
      </c>
      <c r="H102" s="10" t="s">
        <v>738</v>
      </c>
      <c r="I102" s="10" t="s">
        <v>737</v>
      </c>
      <c r="J102" s="11" t="s">
        <v>739</v>
      </c>
      <c r="K102" s="12">
        <v>36866</v>
      </c>
      <c r="L102" s="69">
        <v>45632</v>
      </c>
      <c r="M102" s="14" t="s">
        <v>740</v>
      </c>
      <c r="N102" s="61">
        <v>1.1117999999999999</v>
      </c>
      <c r="O102" s="56">
        <v>19807973.91</v>
      </c>
      <c r="P102" s="15">
        <v>0.03</v>
      </c>
      <c r="Q102" s="223">
        <f t="shared" si="6"/>
        <v>594239.21730000002</v>
      </c>
      <c r="R102" s="197">
        <f t="shared" si="7"/>
        <v>49519.934775000002</v>
      </c>
      <c r="S102" s="200"/>
      <c r="T102" s="196">
        <f t="shared" si="8"/>
        <v>0</v>
      </c>
      <c r="U102" s="199">
        <f t="shared" si="9"/>
        <v>0</v>
      </c>
      <c r="V102" s="21"/>
      <c r="W102" s="19">
        <f t="shared" si="10"/>
        <v>0</v>
      </c>
      <c r="X102" s="17">
        <f t="shared" si="11"/>
        <v>0</v>
      </c>
      <c r="Y102" s="22"/>
      <c r="Z102" s="19"/>
      <c r="AA102" s="20"/>
      <c r="AB102" s="23"/>
      <c r="AC102" s="19"/>
      <c r="AD102" s="17"/>
      <c r="AE102" s="22"/>
      <c r="AF102" s="19"/>
      <c r="AG102" s="17"/>
      <c r="AH102" s="76"/>
      <c r="AI102" s="77" t="s">
        <v>740</v>
      </c>
      <c r="AJ102" s="1"/>
    </row>
    <row r="103" spans="1:36" ht="26.4">
      <c r="A103" s="39">
        <v>101</v>
      </c>
      <c r="B103" s="39" t="s">
        <v>741</v>
      </c>
      <c r="C103" s="39" t="s">
        <v>25</v>
      </c>
      <c r="D103" s="40" t="s">
        <v>742</v>
      </c>
      <c r="E103" s="25" t="s">
        <v>743</v>
      </c>
      <c r="F103" s="25" t="s">
        <v>744</v>
      </c>
      <c r="G103" s="39" t="s">
        <v>745</v>
      </c>
      <c r="H103" s="39" t="s">
        <v>746</v>
      </c>
      <c r="I103" s="39" t="s">
        <v>745</v>
      </c>
      <c r="J103" s="40" t="s">
        <v>747</v>
      </c>
      <c r="K103" s="41">
        <v>36084</v>
      </c>
      <c r="L103" s="72">
        <v>44850</v>
      </c>
      <c r="M103" s="42" t="s">
        <v>748</v>
      </c>
      <c r="N103" s="63">
        <v>2.5999999999999999E-3</v>
      </c>
      <c r="O103" s="55">
        <v>40145.68</v>
      </c>
      <c r="P103" s="43">
        <v>3.0000000000000001E-5</v>
      </c>
      <c r="Q103" s="223">
        <f t="shared" si="6"/>
        <v>1.2043704</v>
      </c>
      <c r="R103" s="197">
        <f t="shared" si="7"/>
        <v>0.1003642</v>
      </c>
      <c r="S103" s="200"/>
      <c r="T103" s="196">
        <f t="shared" si="8"/>
        <v>0</v>
      </c>
      <c r="U103" s="199">
        <f t="shared" si="9"/>
        <v>0</v>
      </c>
      <c r="V103" s="21"/>
      <c r="W103" s="19">
        <f t="shared" si="10"/>
        <v>0</v>
      </c>
      <c r="X103" s="17">
        <f t="shared" si="11"/>
        <v>0</v>
      </c>
      <c r="Y103" s="22"/>
      <c r="Z103" s="19"/>
      <c r="AA103" s="20"/>
      <c r="AB103" s="23"/>
      <c r="AC103" s="19"/>
      <c r="AD103" s="17"/>
      <c r="AE103" s="22"/>
      <c r="AF103" s="19"/>
      <c r="AG103" s="17"/>
      <c r="AH103" s="78" t="s">
        <v>249</v>
      </c>
      <c r="AI103" s="79" t="s">
        <v>748</v>
      </c>
      <c r="AJ103" s="1"/>
    </row>
    <row r="104" spans="1:36" ht="26.4">
      <c r="A104" s="39">
        <v>102</v>
      </c>
      <c r="B104" s="10" t="s">
        <v>749</v>
      </c>
      <c r="C104" s="10" t="s">
        <v>25</v>
      </c>
      <c r="D104" s="11" t="s">
        <v>742</v>
      </c>
      <c r="E104" s="35" t="s">
        <v>743</v>
      </c>
      <c r="F104" s="35" t="s">
        <v>744</v>
      </c>
      <c r="G104" s="10" t="s">
        <v>745</v>
      </c>
      <c r="H104" s="10" t="s">
        <v>746</v>
      </c>
      <c r="I104" s="10" t="s">
        <v>745</v>
      </c>
      <c r="J104" s="11" t="s">
        <v>747</v>
      </c>
      <c r="K104" s="12">
        <v>36084</v>
      </c>
      <c r="L104" s="69">
        <v>44850</v>
      </c>
      <c r="M104" s="14" t="s">
        <v>748</v>
      </c>
      <c r="N104" s="61">
        <v>1.34E-2</v>
      </c>
      <c r="O104" s="56">
        <v>206904.66</v>
      </c>
      <c r="P104" s="43">
        <v>3.0000000000000001E-5</v>
      </c>
      <c r="Q104" s="223">
        <f t="shared" si="6"/>
        <v>6.2071398000000002</v>
      </c>
      <c r="R104" s="197">
        <f t="shared" si="7"/>
        <v>0.51726165000000002</v>
      </c>
      <c r="S104" s="200"/>
      <c r="T104" s="196">
        <f t="shared" si="8"/>
        <v>0</v>
      </c>
      <c r="U104" s="199">
        <f t="shared" si="9"/>
        <v>0</v>
      </c>
      <c r="V104" s="21"/>
      <c r="W104" s="19">
        <f t="shared" si="10"/>
        <v>0</v>
      </c>
      <c r="X104" s="17">
        <f t="shared" si="11"/>
        <v>0</v>
      </c>
      <c r="Y104" s="22"/>
      <c r="Z104" s="19"/>
      <c r="AA104" s="20"/>
      <c r="AB104" s="23"/>
      <c r="AC104" s="19"/>
      <c r="AD104" s="17"/>
      <c r="AE104" s="22"/>
      <c r="AF104" s="19"/>
      <c r="AG104" s="17"/>
      <c r="AH104" s="76" t="s">
        <v>249</v>
      </c>
      <c r="AI104" s="77" t="s">
        <v>748</v>
      </c>
      <c r="AJ104" s="1"/>
    </row>
    <row r="105" spans="1:36" ht="26.4">
      <c r="A105" s="39">
        <v>103</v>
      </c>
      <c r="B105" s="39" t="s">
        <v>750</v>
      </c>
      <c r="C105" s="39" t="s">
        <v>25</v>
      </c>
      <c r="D105" s="40" t="s">
        <v>742</v>
      </c>
      <c r="E105" s="25" t="s">
        <v>743</v>
      </c>
      <c r="F105" s="25" t="s">
        <v>744</v>
      </c>
      <c r="G105" s="39" t="s">
        <v>745</v>
      </c>
      <c r="H105" s="39" t="s">
        <v>746</v>
      </c>
      <c r="I105" s="39" t="s">
        <v>745</v>
      </c>
      <c r="J105" s="40" t="s">
        <v>747</v>
      </c>
      <c r="K105" s="41">
        <v>36084</v>
      </c>
      <c r="L105" s="72">
        <v>44850</v>
      </c>
      <c r="M105" s="42" t="s">
        <v>748</v>
      </c>
      <c r="N105" s="63">
        <v>1.9199999999999998E-2</v>
      </c>
      <c r="O105" s="55">
        <v>296460.40999999997</v>
      </c>
      <c r="P105" s="43">
        <v>3.0000000000000001E-5</v>
      </c>
      <c r="Q105" s="223">
        <f t="shared" si="6"/>
        <v>8.8938122999999987</v>
      </c>
      <c r="R105" s="197">
        <f t="shared" si="7"/>
        <v>0.74115102499999985</v>
      </c>
      <c r="S105" s="200"/>
      <c r="T105" s="196">
        <f t="shared" si="8"/>
        <v>0</v>
      </c>
      <c r="U105" s="199">
        <f t="shared" si="9"/>
        <v>0</v>
      </c>
      <c r="V105" s="21"/>
      <c r="W105" s="19">
        <f t="shared" si="10"/>
        <v>0</v>
      </c>
      <c r="X105" s="17">
        <f t="shared" si="11"/>
        <v>0</v>
      </c>
      <c r="Y105" s="22"/>
      <c r="Z105" s="19"/>
      <c r="AA105" s="20"/>
      <c r="AB105" s="23"/>
      <c r="AC105" s="19"/>
      <c r="AD105" s="17"/>
      <c r="AE105" s="22"/>
      <c r="AF105" s="19"/>
      <c r="AG105" s="17"/>
      <c r="AH105" s="78" t="s">
        <v>249</v>
      </c>
      <c r="AI105" s="79" t="s">
        <v>748</v>
      </c>
      <c r="AJ105" s="1"/>
    </row>
    <row r="106" spans="1:36" ht="26.4">
      <c r="A106" s="39">
        <v>104</v>
      </c>
      <c r="B106" s="10" t="s">
        <v>751</v>
      </c>
      <c r="C106" s="10" t="s">
        <v>25</v>
      </c>
      <c r="D106" s="11" t="s">
        <v>742</v>
      </c>
      <c r="E106" s="35" t="s">
        <v>743</v>
      </c>
      <c r="F106" s="35" t="s">
        <v>744</v>
      </c>
      <c r="G106" s="10" t="s">
        <v>745</v>
      </c>
      <c r="H106" s="10" t="s">
        <v>746</v>
      </c>
      <c r="I106" s="10" t="s">
        <v>745</v>
      </c>
      <c r="J106" s="11" t="s">
        <v>747</v>
      </c>
      <c r="K106" s="12">
        <v>36084</v>
      </c>
      <c r="L106" s="69">
        <v>44850</v>
      </c>
      <c r="M106" s="14" t="s">
        <v>748</v>
      </c>
      <c r="N106" s="61">
        <v>1.5900000000000001E-2</v>
      </c>
      <c r="O106" s="56">
        <v>245506.28</v>
      </c>
      <c r="P106" s="43">
        <v>3.0000000000000001E-5</v>
      </c>
      <c r="Q106" s="223">
        <f t="shared" si="6"/>
        <v>7.3651884000000001</v>
      </c>
      <c r="R106" s="197">
        <f t="shared" si="7"/>
        <v>0.61376569999999997</v>
      </c>
      <c r="S106" s="200"/>
      <c r="T106" s="196">
        <f t="shared" si="8"/>
        <v>0</v>
      </c>
      <c r="U106" s="199">
        <f t="shared" si="9"/>
        <v>0</v>
      </c>
      <c r="V106" s="21"/>
      <c r="W106" s="19">
        <f t="shared" si="10"/>
        <v>0</v>
      </c>
      <c r="X106" s="17">
        <f t="shared" si="11"/>
        <v>0</v>
      </c>
      <c r="Y106" s="22"/>
      <c r="Z106" s="19"/>
      <c r="AA106" s="20"/>
      <c r="AB106" s="23"/>
      <c r="AC106" s="19"/>
      <c r="AD106" s="17"/>
      <c r="AE106" s="22"/>
      <c r="AF106" s="19"/>
      <c r="AG106" s="17"/>
      <c r="AH106" s="76" t="s">
        <v>249</v>
      </c>
      <c r="AI106" s="77" t="s">
        <v>748</v>
      </c>
      <c r="AJ106" s="1"/>
    </row>
    <row r="107" spans="1:36" ht="26.4">
      <c r="A107" s="39">
        <v>105</v>
      </c>
      <c r="B107" s="39" t="s">
        <v>752</v>
      </c>
      <c r="C107" s="39" t="s">
        <v>25</v>
      </c>
      <c r="D107" s="40" t="s">
        <v>742</v>
      </c>
      <c r="E107" s="25" t="s">
        <v>743</v>
      </c>
      <c r="F107" s="25" t="s">
        <v>744</v>
      </c>
      <c r="G107" s="39" t="s">
        <v>745</v>
      </c>
      <c r="H107" s="39" t="s">
        <v>746</v>
      </c>
      <c r="I107" s="39" t="s">
        <v>745</v>
      </c>
      <c r="J107" s="40" t="s">
        <v>747</v>
      </c>
      <c r="K107" s="41">
        <v>36084</v>
      </c>
      <c r="L107" s="72">
        <v>44850</v>
      </c>
      <c r="M107" s="42" t="s">
        <v>748</v>
      </c>
      <c r="N107" s="63">
        <v>3.8999999999999998E-3</v>
      </c>
      <c r="O107" s="55">
        <v>60218.52</v>
      </c>
      <c r="P107" s="43">
        <v>3.0000000000000001E-5</v>
      </c>
      <c r="Q107" s="223">
        <f t="shared" si="6"/>
        <v>1.8065556</v>
      </c>
      <c r="R107" s="197">
        <f t="shared" si="7"/>
        <v>0.15054629999999999</v>
      </c>
      <c r="S107" s="200"/>
      <c r="T107" s="196">
        <f t="shared" si="8"/>
        <v>0</v>
      </c>
      <c r="U107" s="199">
        <f t="shared" si="9"/>
        <v>0</v>
      </c>
      <c r="V107" s="21"/>
      <c r="W107" s="19">
        <f t="shared" si="10"/>
        <v>0</v>
      </c>
      <c r="X107" s="17">
        <f t="shared" si="11"/>
        <v>0</v>
      </c>
      <c r="Y107" s="22"/>
      <c r="Z107" s="19"/>
      <c r="AA107" s="20"/>
      <c r="AB107" s="23"/>
      <c r="AC107" s="19"/>
      <c r="AD107" s="17"/>
      <c r="AE107" s="22"/>
      <c r="AF107" s="19"/>
      <c r="AG107" s="17"/>
      <c r="AH107" s="78" t="s">
        <v>249</v>
      </c>
      <c r="AI107" s="79" t="s">
        <v>748</v>
      </c>
      <c r="AJ107" s="1"/>
    </row>
    <row r="108" spans="1:36" ht="26.4">
      <c r="A108" s="39">
        <v>106</v>
      </c>
      <c r="B108" s="10" t="s">
        <v>753</v>
      </c>
      <c r="C108" s="10" t="s">
        <v>25</v>
      </c>
      <c r="D108" s="11" t="s">
        <v>742</v>
      </c>
      <c r="E108" s="35" t="s">
        <v>743</v>
      </c>
      <c r="F108" s="35" t="s">
        <v>744</v>
      </c>
      <c r="G108" s="10" t="s">
        <v>745</v>
      </c>
      <c r="H108" s="10" t="s">
        <v>746</v>
      </c>
      <c r="I108" s="10" t="s">
        <v>745</v>
      </c>
      <c r="J108" s="11" t="s">
        <v>747</v>
      </c>
      <c r="K108" s="12">
        <v>36084</v>
      </c>
      <c r="L108" s="69">
        <v>44850</v>
      </c>
      <c r="M108" s="14" t="s">
        <v>748</v>
      </c>
      <c r="N108" s="61">
        <v>3.2000000000000002E-3</v>
      </c>
      <c r="O108" s="56">
        <v>44659.1</v>
      </c>
      <c r="P108" s="43">
        <v>3.0000000000000001E-5</v>
      </c>
      <c r="Q108" s="223">
        <f t="shared" si="6"/>
        <v>1.3397729999999999</v>
      </c>
      <c r="R108" s="197">
        <f t="shared" si="7"/>
        <v>0.11164774999999999</v>
      </c>
      <c r="S108" s="200"/>
      <c r="T108" s="196">
        <f t="shared" si="8"/>
        <v>0</v>
      </c>
      <c r="U108" s="199">
        <f t="shared" si="9"/>
        <v>0</v>
      </c>
      <c r="V108" s="21"/>
      <c r="W108" s="19">
        <f t="shared" si="10"/>
        <v>0</v>
      </c>
      <c r="X108" s="17">
        <f t="shared" si="11"/>
        <v>0</v>
      </c>
      <c r="Y108" s="22"/>
      <c r="Z108" s="19"/>
      <c r="AA108" s="20"/>
      <c r="AB108" s="23"/>
      <c r="AC108" s="19"/>
      <c r="AD108" s="17"/>
      <c r="AE108" s="22"/>
      <c r="AF108" s="19"/>
      <c r="AG108" s="17"/>
      <c r="AH108" s="76" t="s">
        <v>249</v>
      </c>
      <c r="AI108" s="77" t="s">
        <v>748</v>
      </c>
      <c r="AJ108" s="1"/>
    </row>
    <row r="109" spans="1:36" ht="26.4">
      <c r="A109" s="39">
        <v>107</v>
      </c>
      <c r="B109" s="39" t="s">
        <v>754</v>
      </c>
      <c r="C109" s="39" t="s">
        <v>25</v>
      </c>
      <c r="D109" s="40" t="s">
        <v>742</v>
      </c>
      <c r="E109" s="25" t="s">
        <v>743</v>
      </c>
      <c r="F109" s="25" t="s">
        <v>744</v>
      </c>
      <c r="G109" s="39" t="s">
        <v>745</v>
      </c>
      <c r="H109" s="39" t="s">
        <v>746</v>
      </c>
      <c r="I109" s="39" t="s">
        <v>745</v>
      </c>
      <c r="J109" s="40" t="s">
        <v>747</v>
      </c>
      <c r="K109" s="41">
        <v>36084</v>
      </c>
      <c r="L109" s="72">
        <v>44850</v>
      </c>
      <c r="M109" s="42" t="s">
        <v>748</v>
      </c>
      <c r="N109" s="63">
        <v>2.5999999999999999E-3</v>
      </c>
      <c r="O109" s="55">
        <v>36285.519999999997</v>
      </c>
      <c r="P109" s="43">
        <v>3.0000000000000001E-5</v>
      </c>
      <c r="Q109" s="223">
        <f t="shared" si="6"/>
        <v>1.0885655999999999</v>
      </c>
      <c r="R109" s="197">
        <f t="shared" si="7"/>
        <v>9.0713799999999997E-2</v>
      </c>
      <c r="S109" s="200"/>
      <c r="T109" s="196">
        <f t="shared" si="8"/>
        <v>0</v>
      </c>
      <c r="U109" s="199">
        <f t="shared" si="9"/>
        <v>0</v>
      </c>
      <c r="V109" s="21"/>
      <c r="W109" s="19">
        <f t="shared" si="10"/>
        <v>0</v>
      </c>
      <c r="X109" s="17">
        <f t="shared" si="11"/>
        <v>0</v>
      </c>
      <c r="Y109" s="22"/>
      <c r="Z109" s="19"/>
      <c r="AA109" s="20"/>
      <c r="AB109" s="23"/>
      <c r="AC109" s="19"/>
      <c r="AD109" s="17"/>
      <c r="AE109" s="22"/>
      <c r="AF109" s="19"/>
      <c r="AG109" s="17"/>
      <c r="AH109" s="78" t="s">
        <v>249</v>
      </c>
      <c r="AI109" s="79" t="s">
        <v>748</v>
      </c>
      <c r="AJ109" s="1"/>
    </row>
    <row r="110" spans="1:36" ht="13.2">
      <c r="A110" s="39">
        <v>108</v>
      </c>
      <c r="B110" s="10" t="s">
        <v>755</v>
      </c>
      <c r="C110" s="10" t="s">
        <v>25</v>
      </c>
      <c r="D110" s="11" t="s">
        <v>756</v>
      </c>
      <c r="E110" s="35" t="s">
        <v>757</v>
      </c>
      <c r="F110" s="35" t="s">
        <v>758</v>
      </c>
      <c r="G110" s="10" t="s">
        <v>759</v>
      </c>
      <c r="H110" s="10" t="s">
        <v>760</v>
      </c>
      <c r="I110" s="10" t="s">
        <v>761</v>
      </c>
      <c r="J110" s="11" t="s">
        <v>762</v>
      </c>
      <c r="K110" s="12">
        <v>43347</v>
      </c>
      <c r="L110" s="69">
        <v>44443</v>
      </c>
      <c r="M110" s="14" t="s">
        <v>763</v>
      </c>
      <c r="N110" s="61">
        <v>2.1238000000000001</v>
      </c>
      <c r="O110" s="56">
        <v>31531581.66</v>
      </c>
      <c r="P110" s="15">
        <v>0.03</v>
      </c>
      <c r="Q110" s="223">
        <f t="shared" si="6"/>
        <v>945947.44979999994</v>
      </c>
      <c r="R110" s="197">
        <f t="shared" si="7"/>
        <v>78828.95414999999</v>
      </c>
      <c r="S110" s="198">
        <v>3.5999999999999997E-2</v>
      </c>
      <c r="T110" s="196">
        <f t="shared" si="8"/>
        <v>1135136.93976</v>
      </c>
      <c r="U110" s="199">
        <f t="shared" si="9"/>
        <v>94594.744980000003</v>
      </c>
      <c r="V110" s="21"/>
      <c r="W110" s="19">
        <f t="shared" si="10"/>
        <v>0</v>
      </c>
      <c r="X110" s="17">
        <f t="shared" si="11"/>
        <v>0</v>
      </c>
      <c r="Y110" s="22"/>
      <c r="Z110" s="19"/>
      <c r="AA110" s="20"/>
      <c r="AB110" s="23"/>
      <c r="AC110" s="19"/>
      <c r="AD110" s="17"/>
      <c r="AE110" s="22"/>
      <c r="AF110" s="19"/>
      <c r="AG110" s="17"/>
      <c r="AH110" s="76" t="s">
        <v>409</v>
      </c>
      <c r="AI110" s="77" t="s">
        <v>763</v>
      </c>
      <c r="AJ110" s="1"/>
    </row>
    <row r="111" spans="1:36" ht="13.2">
      <c r="A111" s="39">
        <v>109</v>
      </c>
      <c r="B111" s="39" t="s">
        <v>764</v>
      </c>
      <c r="C111" s="39" t="s">
        <v>25</v>
      </c>
      <c r="D111" s="40" t="s">
        <v>765</v>
      </c>
      <c r="E111" s="25" t="s">
        <v>766</v>
      </c>
      <c r="F111" s="25" t="s">
        <v>767</v>
      </c>
      <c r="G111" s="39" t="s">
        <v>768</v>
      </c>
      <c r="H111" s="39" t="s">
        <v>769</v>
      </c>
      <c r="I111" s="39" t="s">
        <v>544</v>
      </c>
      <c r="J111" s="40" t="s">
        <v>770</v>
      </c>
      <c r="K111" s="41">
        <v>38820</v>
      </c>
      <c r="L111" s="72">
        <v>44299</v>
      </c>
      <c r="M111" s="42" t="s">
        <v>771</v>
      </c>
      <c r="N111" s="63">
        <v>0.68020000000000003</v>
      </c>
      <c r="O111" s="55">
        <v>12724458.58</v>
      </c>
      <c r="P111" s="15">
        <v>0.03</v>
      </c>
      <c r="Q111" s="223">
        <f t="shared" si="6"/>
        <v>381733.7574</v>
      </c>
      <c r="R111" s="197">
        <f t="shared" si="7"/>
        <v>31811.14645</v>
      </c>
      <c r="S111" s="200"/>
      <c r="T111" s="196">
        <f t="shared" si="8"/>
        <v>0</v>
      </c>
      <c r="U111" s="199">
        <f t="shared" si="9"/>
        <v>0</v>
      </c>
      <c r="V111" s="21"/>
      <c r="W111" s="19">
        <f t="shared" si="10"/>
        <v>0</v>
      </c>
      <c r="X111" s="17">
        <f t="shared" si="11"/>
        <v>0</v>
      </c>
      <c r="Y111" s="22"/>
      <c r="Z111" s="19"/>
      <c r="AA111" s="20"/>
      <c r="AB111" s="23"/>
      <c r="AC111" s="19"/>
      <c r="AD111" s="17"/>
      <c r="AE111" s="22"/>
      <c r="AF111" s="19"/>
      <c r="AG111" s="17"/>
      <c r="AH111" s="78" t="s">
        <v>452</v>
      </c>
      <c r="AI111" s="79" t="s">
        <v>771</v>
      </c>
      <c r="AJ111" s="1"/>
    </row>
    <row r="112" spans="1:36" ht="13.2">
      <c r="A112" s="39">
        <v>110</v>
      </c>
      <c r="B112" s="10" t="s">
        <v>772</v>
      </c>
      <c r="C112" s="10" t="s">
        <v>25</v>
      </c>
      <c r="D112" s="11" t="s">
        <v>773</v>
      </c>
      <c r="E112" s="35" t="s">
        <v>774</v>
      </c>
      <c r="F112" s="35" t="s">
        <v>775</v>
      </c>
      <c r="G112" s="10" t="s">
        <v>776</v>
      </c>
      <c r="H112" s="10" t="s">
        <v>777</v>
      </c>
      <c r="I112" s="10" t="s">
        <v>778</v>
      </c>
      <c r="J112" s="11" t="s">
        <v>770</v>
      </c>
      <c r="K112" s="12">
        <v>38747</v>
      </c>
      <c r="L112" s="69">
        <v>44226</v>
      </c>
      <c r="M112" s="14" t="s">
        <v>779</v>
      </c>
      <c r="N112" s="61">
        <v>0.14069999999999999</v>
      </c>
      <c r="O112" s="56">
        <v>5201463.84</v>
      </c>
      <c r="P112" s="15">
        <v>0.03</v>
      </c>
      <c r="Q112" s="223">
        <f t="shared" si="6"/>
        <v>156043.91519999999</v>
      </c>
      <c r="R112" s="197">
        <f t="shared" si="7"/>
        <v>13003.659599999999</v>
      </c>
      <c r="S112" s="200"/>
      <c r="T112" s="196">
        <f t="shared" si="8"/>
        <v>0</v>
      </c>
      <c r="U112" s="199">
        <f t="shared" si="9"/>
        <v>0</v>
      </c>
      <c r="V112" s="21"/>
      <c r="W112" s="19">
        <f t="shared" si="10"/>
        <v>0</v>
      </c>
      <c r="X112" s="17">
        <f t="shared" si="11"/>
        <v>0</v>
      </c>
      <c r="Y112" s="22"/>
      <c r="Z112" s="19"/>
      <c r="AA112" s="20"/>
      <c r="AB112" s="23"/>
      <c r="AC112" s="19"/>
      <c r="AD112" s="17"/>
      <c r="AE112" s="22"/>
      <c r="AF112" s="19"/>
      <c r="AG112" s="17"/>
      <c r="AH112" s="76"/>
      <c r="AI112" s="77" t="s">
        <v>779</v>
      </c>
      <c r="AJ112" s="1"/>
    </row>
    <row r="113" spans="1:36" ht="26.4">
      <c r="A113" s="39">
        <v>111</v>
      </c>
      <c r="B113" s="39" t="s">
        <v>780</v>
      </c>
      <c r="C113" s="39" t="s">
        <v>25</v>
      </c>
      <c r="D113" s="40" t="s">
        <v>742</v>
      </c>
      <c r="E113" s="25" t="s">
        <v>743</v>
      </c>
      <c r="F113" s="25" t="s">
        <v>744</v>
      </c>
      <c r="G113" s="39" t="s">
        <v>745</v>
      </c>
      <c r="H113" s="39" t="s">
        <v>746</v>
      </c>
      <c r="I113" s="39" t="s">
        <v>745</v>
      </c>
      <c r="J113" s="40" t="s">
        <v>747</v>
      </c>
      <c r="K113" s="41">
        <v>36084</v>
      </c>
      <c r="L113" s="72">
        <v>44850</v>
      </c>
      <c r="M113" s="42" t="s">
        <v>748</v>
      </c>
      <c r="N113" s="63">
        <v>0.15859999999999999</v>
      </c>
      <c r="O113" s="55">
        <v>2448886.5299999998</v>
      </c>
      <c r="P113" s="43">
        <v>3.0000000000000001E-5</v>
      </c>
      <c r="Q113" s="223">
        <f t="shared" si="6"/>
        <v>73.466595900000002</v>
      </c>
      <c r="R113" s="197">
        <f t="shared" si="7"/>
        <v>6.1222163250000001</v>
      </c>
      <c r="S113" s="200"/>
      <c r="T113" s="196">
        <f t="shared" si="8"/>
        <v>0</v>
      </c>
      <c r="U113" s="199">
        <f t="shared" si="9"/>
        <v>0</v>
      </c>
      <c r="V113" s="21"/>
      <c r="W113" s="19">
        <f t="shared" si="10"/>
        <v>0</v>
      </c>
      <c r="X113" s="17">
        <f t="shared" si="11"/>
        <v>0</v>
      </c>
      <c r="Y113" s="22"/>
      <c r="Z113" s="19"/>
      <c r="AA113" s="20"/>
      <c r="AB113" s="23"/>
      <c r="AC113" s="19"/>
      <c r="AD113" s="17"/>
      <c r="AE113" s="22"/>
      <c r="AF113" s="19"/>
      <c r="AG113" s="17"/>
      <c r="AH113" s="78" t="s">
        <v>249</v>
      </c>
      <c r="AI113" s="79" t="s">
        <v>748</v>
      </c>
      <c r="AJ113" s="1"/>
    </row>
    <row r="114" spans="1:36" ht="26.4">
      <c r="A114" s="39">
        <v>112</v>
      </c>
      <c r="B114" s="10" t="s">
        <v>781</v>
      </c>
      <c r="C114" s="10" t="s">
        <v>25</v>
      </c>
      <c r="D114" s="11" t="s">
        <v>742</v>
      </c>
      <c r="E114" s="35" t="s">
        <v>743</v>
      </c>
      <c r="F114" s="35" t="s">
        <v>744</v>
      </c>
      <c r="G114" s="10" t="s">
        <v>745</v>
      </c>
      <c r="H114" s="10" t="s">
        <v>746</v>
      </c>
      <c r="I114" s="10" t="s">
        <v>745</v>
      </c>
      <c r="J114" s="11" t="s">
        <v>747</v>
      </c>
      <c r="K114" s="12">
        <v>36084</v>
      </c>
      <c r="L114" s="69">
        <v>44850</v>
      </c>
      <c r="M114" s="14" t="s">
        <v>748</v>
      </c>
      <c r="N114" s="61">
        <v>0.01</v>
      </c>
      <c r="O114" s="56">
        <v>154406.46</v>
      </c>
      <c r="P114" s="43">
        <v>3.0000000000000001E-5</v>
      </c>
      <c r="Q114" s="223">
        <f t="shared" si="6"/>
        <v>4.6321937999999996</v>
      </c>
      <c r="R114" s="197">
        <f t="shared" si="7"/>
        <v>0.38601614999999995</v>
      </c>
      <c r="S114" s="200"/>
      <c r="T114" s="196">
        <f t="shared" si="8"/>
        <v>0</v>
      </c>
      <c r="U114" s="199">
        <f t="shared" si="9"/>
        <v>0</v>
      </c>
      <c r="V114" s="21"/>
      <c r="W114" s="19">
        <f t="shared" si="10"/>
        <v>0</v>
      </c>
      <c r="X114" s="17">
        <f t="shared" si="11"/>
        <v>0</v>
      </c>
      <c r="Y114" s="22"/>
      <c r="Z114" s="19"/>
      <c r="AA114" s="20"/>
      <c r="AB114" s="23"/>
      <c r="AC114" s="19"/>
      <c r="AD114" s="17"/>
      <c r="AE114" s="22"/>
      <c r="AF114" s="19"/>
      <c r="AG114" s="17"/>
      <c r="AH114" s="76" t="s">
        <v>249</v>
      </c>
      <c r="AI114" s="77" t="s">
        <v>748</v>
      </c>
      <c r="AJ114" s="1"/>
    </row>
    <row r="115" spans="1:36" ht="26.4">
      <c r="A115" s="39">
        <v>113</v>
      </c>
      <c r="B115" s="39" t="s">
        <v>782</v>
      </c>
      <c r="C115" s="39" t="s">
        <v>25</v>
      </c>
      <c r="D115" s="40" t="s">
        <v>742</v>
      </c>
      <c r="E115" s="25" t="s">
        <v>743</v>
      </c>
      <c r="F115" s="25" t="s">
        <v>744</v>
      </c>
      <c r="G115" s="39" t="s">
        <v>745</v>
      </c>
      <c r="H115" s="39" t="s">
        <v>746</v>
      </c>
      <c r="I115" s="39" t="s">
        <v>745</v>
      </c>
      <c r="J115" s="40" t="s">
        <v>747</v>
      </c>
      <c r="K115" s="41">
        <v>36084</v>
      </c>
      <c r="L115" s="72">
        <v>44850</v>
      </c>
      <c r="M115" s="42" t="s">
        <v>748</v>
      </c>
      <c r="N115" s="63">
        <v>1.1299999999999999E-2</v>
      </c>
      <c r="O115" s="55">
        <v>174479.3</v>
      </c>
      <c r="P115" s="43">
        <v>3.0000000000000001E-5</v>
      </c>
      <c r="Q115" s="223">
        <f t="shared" si="6"/>
        <v>5.2343789999999997</v>
      </c>
      <c r="R115" s="197">
        <f t="shared" si="7"/>
        <v>0.43619824999999995</v>
      </c>
      <c r="S115" s="200"/>
      <c r="T115" s="196">
        <f t="shared" si="8"/>
        <v>0</v>
      </c>
      <c r="U115" s="199">
        <f t="shared" si="9"/>
        <v>0</v>
      </c>
      <c r="V115" s="21"/>
      <c r="W115" s="19">
        <f t="shared" si="10"/>
        <v>0</v>
      </c>
      <c r="X115" s="17">
        <f t="shared" si="11"/>
        <v>0</v>
      </c>
      <c r="Y115" s="22"/>
      <c r="Z115" s="19"/>
      <c r="AA115" s="20"/>
      <c r="AB115" s="23"/>
      <c r="AC115" s="19"/>
      <c r="AD115" s="17"/>
      <c r="AE115" s="22"/>
      <c r="AF115" s="19"/>
      <c r="AG115" s="17"/>
      <c r="AH115" s="78" t="s">
        <v>249</v>
      </c>
      <c r="AI115" s="79" t="s">
        <v>748</v>
      </c>
      <c r="AJ115" s="1"/>
    </row>
    <row r="116" spans="1:36" ht="26.4">
      <c r="A116" s="39">
        <v>114</v>
      </c>
      <c r="B116" s="10" t="s">
        <v>783</v>
      </c>
      <c r="C116" s="10" t="s">
        <v>25</v>
      </c>
      <c r="D116" s="11" t="s">
        <v>742</v>
      </c>
      <c r="E116" s="35" t="s">
        <v>743</v>
      </c>
      <c r="F116" s="35" t="s">
        <v>744</v>
      </c>
      <c r="G116" s="10" t="s">
        <v>745</v>
      </c>
      <c r="H116" s="10" t="s">
        <v>746</v>
      </c>
      <c r="I116" s="10" t="s">
        <v>745</v>
      </c>
      <c r="J116" s="11" t="s">
        <v>747</v>
      </c>
      <c r="K116" s="12">
        <v>36084</v>
      </c>
      <c r="L116" s="69">
        <v>44850</v>
      </c>
      <c r="M116" s="14" t="s">
        <v>748</v>
      </c>
      <c r="N116" s="61">
        <v>8.8999999999999999E-3</v>
      </c>
      <c r="O116" s="56">
        <v>137421.75</v>
      </c>
      <c r="P116" s="43">
        <v>3.0000000000000001E-5</v>
      </c>
      <c r="Q116" s="223">
        <f t="shared" si="6"/>
        <v>4.1226525000000001</v>
      </c>
      <c r="R116" s="197">
        <f t="shared" si="7"/>
        <v>0.34355437500000002</v>
      </c>
      <c r="S116" s="200"/>
      <c r="T116" s="196">
        <f t="shared" si="8"/>
        <v>0</v>
      </c>
      <c r="U116" s="199">
        <f t="shared" si="9"/>
        <v>0</v>
      </c>
      <c r="V116" s="21"/>
      <c r="W116" s="19">
        <f t="shared" si="10"/>
        <v>0</v>
      </c>
      <c r="X116" s="17">
        <f t="shared" si="11"/>
        <v>0</v>
      </c>
      <c r="Y116" s="22"/>
      <c r="Z116" s="19"/>
      <c r="AA116" s="20"/>
      <c r="AB116" s="23"/>
      <c r="AC116" s="19"/>
      <c r="AD116" s="17"/>
      <c r="AE116" s="22"/>
      <c r="AF116" s="19"/>
      <c r="AG116" s="17"/>
      <c r="AH116" s="76" t="s">
        <v>249</v>
      </c>
      <c r="AI116" s="77" t="s">
        <v>748</v>
      </c>
      <c r="AJ116" s="1"/>
    </row>
    <row r="117" spans="1:36" ht="26.4">
      <c r="A117" s="39">
        <v>115</v>
      </c>
      <c r="B117" s="39" t="s">
        <v>784</v>
      </c>
      <c r="C117" s="39" t="s">
        <v>25</v>
      </c>
      <c r="D117" s="40" t="s">
        <v>742</v>
      </c>
      <c r="E117" s="25" t="s">
        <v>743</v>
      </c>
      <c r="F117" s="25" t="s">
        <v>744</v>
      </c>
      <c r="G117" s="39" t="s">
        <v>745</v>
      </c>
      <c r="H117" s="39" t="s">
        <v>746</v>
      </c>
      <c r="I117" s="39" t="s">
        <v>745</v>
      </c>
      <c r="J117" s="40" t="s">
        <v>747</v>
      </c>
      <c r="K117" s="41">
        <v>36084</v>
      </c>
      <c r="L117" s="72">
        <v>44850</v>
      </c>
      <c r="M117" s="42" t="s">
        <v>748</v>
      </c>
      <c r="N117" s="63">
        <v>3.0999999999999999E-3</v>
      </c>
      <c r="O117" s="55">
        <v>47866</v>
      </c>
      <c r="P117" s="43">
        <v>3.0000000000000001E-5</v>
      </c>
      <c r="Q117" s="223">
        <f t="shared" si="6"/>
        <v>1.43598</v>
      </c>
      <c r="R117" s="197">
        <f t="shared" si="7"/>
        <v>0.11966500000000001</v>
      </c>
      <c r="S117" s="200"/>
      <c r="T117" s="196">
        <f t="shared" si="8"/>
        <v>0</v>
      </c>
      <c r="U117" s="199">
        <f t="shared" si="9"/>
        <v>0</v>
      </c>
      <c r="V117" s="21"/>
      <c r="W117" s="19">
        <f t="shared" si="10"/>
        <v>0</v>
      </c>
      <c r="X117" s="17">
        <f t="shared" si="11"/>
        <v>0</v>
      </c>
      <c r="Y117" s="22"/>
      <c r="Z117" s="19"/>
      <c r="AA117" s="20"/>
      <c r="AB117" s="23"/>
      <c r="AC117" s="19"/>
      <c r="AD117" s="17"/>
      <c r="AE117" s="22"/>
      <c r="AF117" s="19"/>
      <c r="AG117" s="17"/>
      <c r="AH117" s="78" t="s">
        <v>249</v>
      </c>
      <c r="AI117" s="79" t="s">
        <v>748</v>
      </c>
      <c r="AJ117" s="1"/>
    </row>
    <row r="118" spans="1:36" ht="13.2">
      <c r="A118" s="39">
        <v>116</v>
      </c>
      <c r="B118" s="10" t="s">
        <v>785</v>
      </c>
      <c r="C118" s="10" t="s">
        <v>25</v>
      </c>
      <c r="D118" s="11" t="s">
        <v>786</v>
      </c>
      <c r="E118" s="35" t="s">
        <v>787</v>
      </c>
      <c r="F118" s="35" t="s">
        <v>788</v>
      </c>
      <c r="G118" s="10" t="s">
        <v>789</v>
      </c>
      <c r="H118" s="10" t="s">
        <v>790</v>
      </c>
      <c r="I118" s="10" t="s">
        <v>791</v>
      </c>
      <c r="J118" s="11" t="s">
        <v>792</v>
      </c>
      <c r="K118" s="12">
        <v>37844</v>
      </c>
      <c r="L118" s="69">
        <v>46976</v>
      </c>
      <c r="M118" s="14" t="s">
        <v>793</v>
      </c>
      <c r="N118" s="61">
        <v>0.16020000000000001</v>
      </c>
      <c r="O118" s="56">
        <v>7177952.1399999997</v>
      </c>
      <c r="P118" s="15">
        <v>0.03</v>
      </c>
      <c r="Q118" s="223">
        <f t="shared" si="6"/>
        <v>215338.56419999999</v>
      </c>
      <c r="R118" s="197">
        <f t="shared" si="7"/>
        <v>17944.880349999999</v>
      </c>
      <c r="S118" s="201">
        <v>0.04</v>
      </c>
      <c r="T118" s="196">
        <f t="shared" si="8"/>
        <v>287118.08559999999</v>
      </c>
      <c r="U118" s="199">
        <f t="shared" si="9"/>
        <v>23926.507133333333</v>
      </c>
      <c r="V118" s="21"/>
      <c r="W118" s="19">
        <f t="shared" si="10"/>
        <v>0</v>
      </c>
      <c r="X118" s="17">
        <f t="shared" si="11"/>
        <v>0</v>
      </c>
      <c r="Y118" s="22"/>
      <c r="Z118" s="19"/>
      <c r="AA118" s="20"/>
      <c r="AB118" s="23"/>
      <c r="AC118" s="19"/>
      <c r="AD118" s="17"/>
      <c r="AE118" s="22"/>
      <c r="AF118" s="19"/>
      <c r="AG118" s="17"/>
      <c r="AH118" s="76"/>
      <c r="AI118" s="77" t="s">
        <v>793</v>
      </c>
      <c r="AJ118" s="1"/>
    </row>
    <row r="119" spans="1:36" ht="26.4">
      <c r="A119" s="39">
        <v>117</v>
      </c>
      <c r="B119" s="39" t="s">
        <v>794</v>
      </c>
      <c r="C119" s="39" t="s">
        <v>25</v>
      </c>
      <c r="D119" s="40" t="s">
        <v>540</v>
      </c>
      <c r="E119" s="25" t="s">
        <v>21465</v>
      </c>
      <c r="F119" s="25" t="s">
        <v>795</v>
      </c>
      <c r="G119" s="39" t="s">
        <v>542</v>
      </c>
      <c r="H119" s="39" t="s">
        <v>796</v>
      </c>
      <c r="I119" s="39" t="s">
        <v>544</v>
      </c>
      <c r="J119" s="40" t="s">
        <v>797</v>
      </c>
      <c r="K119" s="41">
        <v>38820</v>
      </c>
      <c r="L119" s="72">
        <v>46959</v>
      </c>
      <c r="M119" s="42" t="s">
        <v>798</v>
      </c>
      <c r="N119" s="63">
        <v>0.09</v>
      </c>
      <c r="O119" s="55">
        <v>1429984.89</v>
      </c>
      <c r="P119" s="15">
        <v>0.03</v>
      </c>
      <c r="Q119" s="223">
        <f t="shared" si="6"/>
        <v>42899.546699999999</v>
      </c>
      <c r="R119" s="197">
        <f t="shared" si="7"/>
        <v>3574.9622249999998</v>
      </c>
      <c r="S119" s="198">
        <v>3.5999999999999997E-2</v>
      </c>
      <c r="T119" s="196">
        <f t="shared" si="8"/>
        <v>51479.45603999999</v>
      </c>
      <c r="U119" s="199">
        <f t="shared" si="9"/>
        <v>4289.9546699999992</v>
      </c>
      <c r="V119" s="21"/>
      <c r="W119" s="19">
        <f t="shared" si="10"/>
        <v>0</v>
      </c>
      <c r="X119" s="17">
        <f t="shared" si="11"/>
        <v>0</v>
      </c>
      <c r="Y119" s="22"/>
      <c r="Z119" s="19"/>
      <c r="AA119" s="20"/>
      <c r="AB119" s="23"/>
      <c r="AC119" s="19"/>
      <c r="AD119" s="17"/>
      <c r="AE119" s="22"/>
      <c r="AF119" s="19"/>
      <c r="AG119" s="17"/>
      <c r="AH119" s="78" t="s">
        <v>35</v>
      </c>
      <c r="AI119" s="79" t="s">
        <v>798</v>
      </c>
      <c r="AJ119" s="1"/>
    </row>
    <row r="120" spans="1:36" ht="26.4">
      <c r="A120" s="39">
        <v>118</v>
      </c>
      <c r="B120" s="10" t="s">
        <v>799</v>
      </c>
      <c r="C120" s="10" t="s">
        <v>25</v>
      </c>
      <c r="D120" s="11" t="s">
        <v>540</v>
      </c>
      <c r="E120" s="25" t="s">
        <v>21465</v>
      </c>
      <c r="F120" s="35" t="s">
        <v>795</v>
      </c>
      <c r="G120" s="10" t="s">
        <v>542</v>
      </c>
      <c r="H120" s="10" t="s">
        <v>796</v>
      </c>
      <c r="I120" s="10" t="s">
        <v>544</v>
      </c>
      <c r="J120" s="11" t="s">
        <v>797</v>
      </c>
      <c r="K120" s="12">
        <v>38820</v>
      </c>
      <c r="L120" s="69">
        <v>46959</v>
      </c>
      <c r="M120" s="14" t="s">
        <v>798</v>
      </c>
      <c r="N120" s="61">
        <v>5.0099999999999999E-2</v>
      </c>
      <c r="O120" s="56">
        <v>796024.92</v>
      </c>
      <c r="P120" s="15">
        <v>0.03</v>
      </c>
      <c r="Q120" s="223">
        <f t="shared" si="6"/>
        <v>23880.747599999999</v>
      </c>
      <c r="R120" s="197">
        <f t="shared" si="7"/>
        <v>1990.0622999999998</v>
      </c>
      <c r="S120" s="198">
        <v>3.5999999999999997E-2</v>
      </c>
      <c r="T120" s="196">
        <f t="shared" si="8"/>
        <v>28656.897119999998</v>
      </c>
      <c r="U120" s="199">
        <f t="shared" si="9"/>
        <v>2388.07476</v>
      </c>
      <c r="V120" s="21"/>
      <c r="W120" s="19">
        <f t="shared" si="10"/>
        <v>0</v>
      </c>
      <c r="X120" s="17">
        <f t="shared" si="11"/>
        <v>0</v>
      </c>
      <c r="Y120" s="22"/>
      <c r="Z120" s="19"/>
      <c r="AA120" s="20"/>
      <c r="AB120" s="23"/>
      <c r="AC120" s="19"/>
      <c r="AD120" s="17"/>
      <c r="AE120" s="22"/>
      <c r="AF120" s="19"/>
      <c r="AG120" s="17"/>
      <c r="AH120" s="76" t="s">
        <v>35</v>
      </c>
      <c r="AI120" s="77" t="s">
        <v>798</v>
      </c>
      <c r="AJ120" s="1"/>
    </row>
    <row r="121" spans="1:36" ht="26.4">
      <c r="A121" s="39">
        <v>119</v>
      </c>
      <c r="B121" s="39" t="s">
        <v>800</v>
      </c>
      <c r="C121" s="39" t="s">
        <v>25</v>
      </c>
      <c r="D121" s="40" t="s">
        <v>801</v>
      </c>
      <c r="E121" s="25" t="s">
        <v>802</v>
      </c>
      <c r="F121" s="25" t="s">
        <v>803</v>
      </c>
      <c r="G121" s="39" t="s">
        <v>804</v>
      </c>
      <c r="H121" s="39" t="s">
        <v>805</v>
      </c>
      <c r="I121" s="39" t="s">
        <v>806</v>
      </c>
      <c r="J121" s="40" t="s">
        <v>807</v>
      </c>
      <c r="K121" s="41">
        <v>42678</v>
      </c>
      <c r="L121" s="72">
        <v>44504</v>
      </c>
      <c r="M121" s="42" t="s">
        <v>808</v>
      </c>
      <c r="N121" s="63">
        <v>6.0100000000000001E-2</v>
      </c>
      <c r="O121" s="55">
        <v>2730117.08</v>
      </c>
      <c r="P121" s="15">
        <v>0.05</v>
      </c>
      <c r="Q121" s="223">
        <f t="shared" si="6"/>
        <v>136505.85400000002</v>
      </c>
      <c r="R121" s="197">
        <f t="shared" si="7"/>
        <v>11375.487833333334</v>
      </c>
      <c r="S121" s="201">
        <v>0.06</v>
      </c>
      <c r="T121" s="196">
        <f t="shared" si="8"/>
        <v>163807.02479999998</v>
      </c>
      <c r="U121" s="199">
        <f t="shared" si="9"/>
        <v>13650.585399999998</v>
      </c>
      <c r="V121" s="21"/>
      <c r="W121" s="19">
        <f t="shared" si="10"/>
        <v>0</v>
      </c>
      <c r="X121" s="17">
        <f t="shared" si="11"/>
        <v>0</v>
      </c>
      <c r="Y121" s="22"/>
      <c r="Z121" s="19"/>
      <c r="AA121" s="20"/>
      <c r="AB121" s="23"/>
      <c r="AC121" s="19"/>
      <c r="AD121" s="17"/>
      <c r="AE121" s="22"/>
      <c r="AF121" s="19"/>
      <c r="AG121" s="17"/>
      <c r="AH121" s="78" t="s">
        <v>76</v>
      </c>
      <c r="AI121" s="79" t="s">
        <v>808</v>
      </c>
      <c r="AJ121" s="1"/>
    </row>
    <row r="122" spans="1:36" ht="13.2">
      <c r="A122" s="39">
        <v>120</v>
      </c>
      <c r="B122" s="10" t="s">
        <v>809</v>
      </c>
      <c r="C122" s="10" t="s">
        <v>25</v>
      </c>
      <c r="D122" s="11" t="s">
        <v>810</v>
      </c>
      <c r="E122" s="35" t="s">
        <v>21465</v>
      </c>
      <c r="F122" s="35" t="s">
        <v>811</v>
      </c>
      <c r="G122" s="10" t="s">
        <v>812</v>
      </c>
      <c r="H122" s="10" t="s">
        <v>813</v>
      </c>
      <c r="I122" s="10" t="s">
        <v>814</v>
      </c>
      <c r="J122" s="11" t="s">
        <v>815</v>
      </c>
      <c r="K122" s="12">
        <v>42979</v>
      </c>
      <c r="L122" s="69">
        <v>44805</v>
      </c>
      <c r="M122" s="14" t="s">
        <v>816</v>
      </c>
      <c r="N122" s="61">
        <v>2.5000000000000001E-2</v>
      </c>
      <c r="O122" s="56">
        <v>272080.40000000002</v>
      </c>
      <c r="P122" s="15">
        <v>0.03</v>
      </c>
      <c r="Q122" s="223">
        <f t="shared" si="6"/>
        <v>8162.4120000000003</v>
      </c>
      <c r="R122" s="197">
        <f t="shared" si="7"/>
        <v>680.20100000000002</v>
      </c>
      <c r="S122" s="201">
        <v>0.05</v>
      </c>
      <c r="T122" s="196">
        <f t="shared" si="8"/>
        <v>13604.020000000002</v>
      </c>
      <c r="U122" s="199">
        <f t="shared" si="9"/>
        <v>1133.6683333333335</v>
      </c>
      <c r="V122" s="21">
        <v>0.06</v>
      </c>
      <c r="W122" s="19">
        <f t="shared" si="10"/>
        <v>16324.824000000001</v>
      </c>
      <c r="X122" s="17">
        <f t="shared" si="11"/>
        <v>1360.402</v>
      </c>
      <c r="Y122" s="22"/>
      <c r="Z122" s="19"/>
      <c r="AA122" s="20"/>
      <c r="AB122" s="23"/>
      <c r="AC122" s="19"/>
      <c r="AD122" s="17"/>
      <c r="AE122" s="22"/>
      <c r="AF122" s="19"/>
      <c r="AG122" s="17"/>
      <c r="AH122" s="76" t="s">
        <v>817</v>
      </c>
      <c r="AI122" s="77" t="s">
        <v>816</v>
      </c>
      <c r="AJ122" s="1"/>
    </row>
    <row r="123" spans="1:36" ht="13.2">
      <c r="A123" s="39">
        <v>121</v>
      </c>
      <c r="B123" s="39" t="s">
        <v>818</v>
      </c>
      <c r="C123" s="39" t="s">
        <v>25</v>
      </c>
      <c r="D123" s="40" t="s">
        <v>810</v>
      </c>
      <c r="E123" s="25" t="s">
        <v>21465</v>
      </c>
      <c r="F123" s="25" t="s">
        <v>811</v>
      </c>
      <c r="G123" s="39" t="s">
        <v>812</v>
      </c>
      <c r="H123" s="39" t="s">
        <v>813</v>
      </c>
      <c r="I123" s="39" t="s">
        <v>814</v>
      </c>
      <c r="J123" s="40" t="s">
        <v>815</v>
      </c>
      <c r="K123" s="41">
        <v>42979</v>
      </c>
      <c r="L123" s="72">
        <v>44805</v>
      </c>
      <c r="M123" s="42" t="s">
        <v>819</v>
      </c>
      <c r="N123" s="63">
        <v>0.12230000000000001</v>
      </c>
      <c r="O123" s="55">
        <v>950726.66</v>
      </c>
      <c r="P123" s="15">
        <v>0.03</v>
      </c>
      <c r="Q123" s="223">
        <f t="shared" si="6"/>
        <v>28521.799800000001</v>
      </c>
      <c r="R123" s="197">
        <f t="shared" si="7"/>
        <v>2376.8166500000002</v>
      </c>
      <c r="S123" s="200"/>
      <c r="T123" s="196">
        <f t="shared" si="8"/>
        <v>0</v>
      </c>
      <c r="U123" s="199">
        <f t="shared" si="9"/>
        <v>0</v>
      </c>
      <c r="V123" s="21"/>
      <c r="W123" s="19">
        <f t="shared" si="10"/>
        <v>0</v>
      </c>
      <c r="X123" s="17">
        <f t="shared" si="11"/>
        <v>0</v>
      </c>
      <c r="Y123" s="22"/>
      <c r="Z123" s="19"/>
      <c r="AA123" s="20"/>
      <c r="AB123" s="23"/>
      <c r="AC123" s="19"/>
      <c r="AD123" s="17"/>
      <c r="AE123" s="22"/>
      <c r="AF123" s="19"/>
      <c r="AG123" s="17"/>
      <c r="AH123" s="78" t="s">
        <v>820</v>
      </c>
      <c r="AI123" s="79" t="s">
        <v>819</v>
      </c>
      <c r="AJ123" s="1"/>
    </row>
    <row r="124" spans="1:36" ht="13.2">
      <c r="A124" s="39">
        <v>122</v>
      </c>
      <c r="B124" s="10" t="s">
        <v>821</v>
      </c>
      <c r="C124" s="10" t="s">
        <v>25</v>
      </c>
      <c r="D124" s="11" t="s">
        <v>822</v>
      </c>
      <c r="E124" s="35" t="s">
        <v>21465</v>
      </c>
      <c r="F124" s="35" t="s">
        <v>823</v>
      </c>
      <c r="G124" s="10" t="s">
        <v>379</v>
      </c>
      <c r="H124" s="10" t="s">
        <v>824</v>
      </c>
      <c r="I124" s="10" t="s">
        <v>98</v>
      </c>
      <c r="J124" s="11" t="s">
        <v>825</v>
      </c>
      <c r="K124" s="12">
        <v>43525</v>
      </c>
      <c r="L124" s="69">
        <v>47178</v>
      </c>
      <c r="M124" s="14" t="s">
        <v>826</v>
      </c>
      <c r="N124" s="61">
        <v>1.5800000000000002E-2</v>
      </c>
      <c r="O124" s="56">
        <v>587991.39</v>
      </c>
      <c r="P124" s="15">
        <v>0.03</v>
      </c>
      <c r="Q124" s="223">
        <f t="shared" si="6"/>
        <v>17639.741699999999</v>
      </c>
      <c r="R124" s="197">
        <f t="shared" si="7"/>
        <v>1469.9784749999999</v>
      </c>
      <c r="S124" s="198">
        <v>3.5999999999999997E-2</v>
      </c>
      <c r="T124" s="196">
        <f t="shared" si="8"/>
        <v>21167.690039999998</v>
      </c>
      <c r="U124" s="199">
        <f t="shared" si="9"/>
        <v>1763.9741699999997</v>
      </c>
      <c r="V124" s="21"/>
      <c r="W124" s="19">
        <f t="shared" si="10"/>
        <v>0</v>
      </c>
      <c r="X124" s="17">
        <f t="shared" si="11"/>
        <v>0</v>
      </c>
      <c r="Y124" s="22"/>
      <c r="Z124" s="19"/>
      <c r="AA124" s="20"/>
      <c r="AB124" s="23"/>
      <c r="AC124" s="19"/>
      <c r="AD124" s="17"/>
      <c r="AE124" s="22"/>
      <c r="AF124" s="19"/>
      <c r="AG124" s="17"/>
      <c r="AH124" s="76" t="s">
        <v>44</v>
      </c>
      <c r="AI124" s="77" t="s">
        <v>826</v>
      </c>
      <c r="AJ124" s="1"/>
    </row>
    <row r="125" spans="1:36" ht="13.2">
      <c r="A125" s="39">
        <v>123</v>
      </c>
      <c r="B125" s="39" t="s">
        <v>827</v>
      </c>
      <c r="C125" s="39" t="s">
        <v>25</v>
      </c>
      <c r="D125" s="40" t="s">
        <v>828</v>
      </c>
      <c r="E125" s="25" t="s">
        <v>21465</v>
      </c>
      <c r="F125" s="25" t="s">
        <v>829</v>
      </c>
      <c r="G125" s="39" t="s">
        <v>830</v>
      </c>
      <c r="H125" s="39" t="s">
        <v>831</v>
      </c>
      <c r="I125" s="39" t="s">
        <v>832</v>
      </c>
      <c r="J125" s="40" t="s">
        <v>815</v>
      </c>
      <c r="K125" s="41">
        <v>43283</v>
      </c>
      <c r="L125" s="72">
        <v>45109</v>
      </c>
      <c r="M125" s="42" t="s">
        <v>833</v>
      </c>
      <c r="N125" s="63">
        <v>1.7299999999999999E-2</v>
      </c>
      <c r="O125" s="55">
        <v>672427.28</v>
      </c>
      <c r="P125" s="15">
        <v>0.05</v>
      </c>
      <c r="Q125" s="223">
        <f t="shared" si="6"/>
        <v>33621.364000000001</v>
      </c>
      <c r="R125" s="197">
        <f t="shared" si="7"/>
        <v>2801.7803333333336</v>
      </c>
      <c r="S125" s="201">
        <v>0.06</v>
      </c>
      <c r="T125" s="196">
        <f t="shared" si="8"/>
        <v>40345.6368</v>
      </c>
      <c r="U125" s="199">
        <f t="shared" si="9"/>
        <v>3362.1363999999999</v>
      </c>
      <c r="V125" s="21"/>
      <c r="W125" s="19">
        <f t="shared" si="10"/>
        <v>0</v>
      </c>
      <c r="X125" s="17">
        <f t="shared" si="11"/>
        <v>0</v>
      </c>
      <c r="Y125" s="22"/>
      <c r="Z125" s="19"/>
      <c r="AA125" s="20"/>
      <c r="AB125" s="23"/>
      <c r="AC125" s="19"/>
      <c r="AD125" s="17"/>
      <c r="AE125" s="22"/>
      <c r="AF125" s="19"/>
      <c r="AG125" s="17"/>
      <c r="AH125" s="78" t="s">
        <v>76</v>
      </c>
      <c r="AI125" s="79" t="s">
        <v>833</v>
      </c>
      <c r="AJ125" s="1"/>
    </row>
    <row r="126" spans="1:36" ht="26.4">
      <c r="A126" s="39">
        <v>124</v>
      </c>
      <c r="B126" s="10" t="s">
        <v>834</v>
      </c>
      <c r="C126" s="10" t="s">
        <v>25</v>
      </c>
      <c r="D126" s="11" t="s">
        <v>835</v>
      </c>
      <c r="E126" s="35" t="s">
        <v>836</v>
      </c>
      <c r="F126" s="35" t="s">
        <v>837</v>
      </c>
      <c r="G126" s="10" t="s">
        <v>838</v>
      </c>
      <c r="H126" s="10" t="s">
        <v>839</v>
      </c>
      <c r="I126" s="10" t="s">
        <v>840</v>
      </c>
      <c r="J126" s="11" t="s">
        <v>841</v>
      </c>
      <c r="K126" s="12">
        <v>37645</v>
      </c>
      <c r="L126" s="69">
        <v>46776</v>
      </c>
      <c r="M126" s="14" t="s">
        <v>842</v>
      </c>
      <c r="N126" s="61">
        <v>0.55079999999999996</v>
      </c>
      <c r="O126" s="56">
        <v>6088882.5700000003</v>
      </c>
      <c r="P126" s="15">
        <v>0.03</v>
      </c>
      <c r="Q126" s="223">
        <f t="shared" si="6"/>
        <v>182666.47709999999</v>
      </c>
      <c r="R126" s="197">
        <f t="shared" si="7"/>
        <v>15222.206424999998</v>
      </c>
      <c r="S126" s="200"/>
      <c r="T126" s="196">
        <f t="shared" si="8"/>
        <v>0</v>
      </c>
      <c r="U126" s="199">
        <f t="shared" si="9"/>
        <v>0</v>
      </c>
      <c r="V126" s="21"/>
      <c r="W126" s="19">
        <f t="shared" si="10"/>
        <v>0</v>
      </c>
      <c r="X126" s="17">
        <f t="shared" si="11"/>
        <v>0</v>
      </c>
      <c r="Y126" s="22"/>
      <c r="Z126" s="19"/>
      <c r="AA126" s="20"/>
      <c r="AB126" s="23"/>
      <c r="AC126" s="19"/>
      <c r="AD126" s="17"/>
      <c r="AE126" s="22"/>
      <c r="AF126" s="19"/>
      <c r="AG126" s="17"/>
      <c r="AH126" s="76" t="s">
        <v>843</v>
      </c>
      <c r="AI126" s="77" t="s">
        <v>842</v>
      </c>
      <c r="AJ126" s="1"/>
    </row>
    <row r="127" spans="1:36" ht="13.2">
      <c r="A127" s="39">
        <v>125</v>
      </c>
      <c r="B127" s="39" t="s">
        <v>844</v>
      </c>
      <c r="C127" s="39" t="s">
        <v>25</v>
      </c>
      <c r="D127" s="40" t="s">
        <v>540</v>
      </c>
      <c r="E127" s="25" t="s">
        <v>21465</v>
      </c>
      <c r="F127" s="25" t="s">
        <v>845</v>
      </c>
      <c r="G127" s="39" t="s">
        <v>542</v>
      </c>
      <c r="H127" s="39" t="s">
        <v>846</v>
      </c>
      <c r="I127" s="39" t="s">
        <v>544</v>
      </c>
      <c r="J127" s="40" t="s">
        <v>847</v>
      </c>
      <c r="K127" s="41">
        <v>38820</v>
      </c>
      <c r="L127" s="72">
        <v>46656</v>
      </c>
      <c r="M127" s="42" t="s">
        <v>546</v>
      </c>
      <c r="N127" s="63">
        <v>0.09</v>
      </c>
      <c r="O127" s="55">
        <v>1329185.19</v>
      </c>
      <c r="P127" s="15">
        <v>0.03</v>
      </c>
      <c r="Q127" s="223">
        <f t="shared" si="6"/>
        <v>39875.555699999997</v>
      </c>
      <c r="R127" s="197">
        <f t="shared" si="7"/>
        <v>3322.9629749999999</v>
      </c>
      <c r="S127" s="198">
        <v>3.5999999999999997E-2</v>
      </c>
      <c r="T127" s="196">
        <f t="shared" si="8"/>
        <v>47850.666839999991</v>
      </c>
      <c r="U127" s="199">
        <f t="shared" si="9"/>
        <v>3987.5555699999991</v>
      </c>
      <c r="V127" s="21"/>
      <c r="W127" s="19">
        <f t="shared" si="10"/>
        <v>0</v>
      </c>
      <c r="X127" s="17">
        <f t="shared" si="11"/>
        <v>0</v>
      </c>
      <c r="Y127" s="22"/>
      <c r="Z127" s="19"/>
      <c r="AA127" s="20"/>
      <c r="AB127" s="23"/>
      <c r="AC127" s="19"/>
      <c r="AD127" s="17"/>
      <c r="AE127" s="22"/>
      <c r="AF127" s="19"/>
      <c r="AG127" s="17"/>
      <c r="AH127" s="78" t="s">
        <v>35</v>
      </c>
      <c r="AI127" s="79" t="s">
        <v>546</v>
      </c>
      <c r="AJ127" s="1"/>
    </row>
    <row r="128" spans="1:36" ht="26.4">
      <c r="A128" s="39">
        <v>126</v>
      </c>
      <c r="B128" s="10" t="s">
        <v>848</v>
      </c>
      <c r="C128" s="10" t="s">
        <v>25</v>
      </c>
      <c r="D128" s="11" t="s">
        <v>849</v>
      </c>
      <c r="E128" s="35" t="s">
        <v>850</v>
      </c>
      <c r="F128" s="35" t="s">
        <v>851</v>
      </c>
      <c r="G128" s="10" t="s">
        <v>852</v>
      </c>
      <c r="H128" s="10" t="s">
        <v>853</v>
      </c>
      <c r="I128" s="10" t="s">
        <v>854</v>
      </c>
      <c r="J128" s="11" t="s">
        <v>855</v>
      </c>
      <c r="K128" s="12">
        <v>37146</v>
      </c>
      <c r="L128" s="69">
        <v>45912</v>
      </c>
      <c r="M128" s="14" t="s">
        <v>856</v>
      </c>
      <c r="N128" s="61">
        <v>3.2000000000000001E-2</v>
      </c>
      <c r="O128" s="56">
        <v>1631596.57</v>
      </c>
      <c r="P128" s="15">
        <v>0.03</v>
      </c>
      <c r="Q128" s="223">
        <f t="shared" ref="Q128:Q191" si="12">O128*P128</f>
        <v>48947.897100000002</v>
      </c>
      <c r="R128" s="197">
        <f t="shared" ref="R128:R191" si="13">Q128/12</f>
        <v>4078.9914250000002</v>
      </c>
      <c r="S128" s="200"/>
      <c r="T128" s="196">
        <f t="shared" ref="T128:T191" si="14">O128*S128</f>
        <v>0</v>
      </c>
      <c r="U128" s="199">
        <f t="shared" ref="U128:U191" si="15">O128*S128/12</f>
        <v>0</v>
      </c>
      <c r="V128" s="21"/>
      <c r="W128" s="19">
        <f t="shared" ref="W128:W191" si="16">O128*V128</f>
        <v>0</v>
      </c>
      <c r="X128" s="17">
        <f t="shared" ref="X128:X191" si="17">O128*V128/12</f>
        <v>0</v>
      </c>
      <c r="Y128" s="22"/>
      <c r="Z128" s="19"/>
      <c r="AA128" s="20"/>
      <c r="AB128" s="23"/>
      <c r="AC128" s="19"/>
      <c r="AD128" s="17"/>
      <c r="AE128" s="22"/>
      <c r="AF128" s="19"/>
      <c r="AG128" s="17"/>
      <c r="AH128" s="76"/>
      <c r="AI128" s="77" t="s">
        <v>856</v>
      </c>
      <c r="AJ128" s="1"/>
    </row>
    <row r="129" spans="1:36" ht="13.2">
      <c r="A129" s="39">
        <v>127</v>
      </c>
      <c r="B129" s="39" t="s">
        <v>857</v>
      </c>
      <c r="C129" s="39" t="s">
        <v>25</v>
      </c>
      <c r="D129" s="40" t="s">
        <v>231</v>
      </c>
      <c r="E129" s="25" t="s">
        <v>232</v>
      </c>
      <c r="F129" s="25" t="s">
        <v>858</v>
      </c>
      <c r="G129" s="39" t="s">
        <v>859</v>
      </c>
      <c r="H129" s="39" t="s">
        <v>860</v>
      </c>
      <c r="I129" s="39" t="s">
        <v>859</v>
      </c>
      <c r="J129" s="40" t="s">
        <v>861</v>
      </c>
      <c r="K129" s="41">
        <v>41724</v>
      </c>
      <c r="L129" s="72">
        <v>45377</v>
      </c>
      <c r="M129" s="42" t="s">
        <v>862</v>
      </c>
      <c r="N129" s="63">
        <v>1.6299999999999999E-2</v>
      </c>
      <c r="O129" s="55">
        <v>218085.35</v>
      </c>
      <c r="P129" s="15">
        <v>0.03</v>
      </c>
      <c r="Q129" s="223">
        <f t="shared" si="12"/>
        <v>6542.5604999999996</v>
      </c>
      <c r="R129" s="197">
        <f t="shared" si="13"/>
        <v>545.21337499999993</v>
      </c>
      <c r="S129" s="200"/>
      <c r="T129" s="196">
        <f t="shared" si="14"/>
        <v>0</v>
      </c>
      <c r="U129" s="199">
        <f t="shared" si="15"/>
        <v>0</v>
      </c>
      <c r="V129" s="21"/>
      <c r="W129" s="19">
        <f t="shared" si="16"/>
        <v>0</v>
      </c>
      <c r="X129" s="17">
        <f t="shared" si="17"/>
        <v>0</v>
      </c>
      <c r="Y129" s="22"/>
      <c r="Z129" s="19"/>
      <c r="AA129" s="20"/>
      <c r="AB129" s="23"/>
      <c r="AC129" s="19"/>
      <c r="AD129" s="17"/>
      <c r="AE129" s="22"/>
      <c r="AF129" s="19"/>
      <c r="AG129" s="17"/>
      <c r="AH129" s="78" t="s">
        <v>239</v>
      </c>
      <c r="AI129" s="79" t="s">
        <v>862</v>
      </c>
      <c r="AJ129" s="1"/>
    </row>
    <row r="130" spans="1:36" ht="26.4">
      <c r="A130" s="39">
        <v>128</v>
      </c>
      <c r="B130" s="10" t="s">
        <v>863</v>
      </c>
      <c r="C130" s="10" t="s">
        <v>25</v>
      </c>
      <c r="D130" s="11" t="s">
        <v>864</v>
      </c>
      <c r="E130" s="35" t="s">
        <v>865</v>
      </c>
      <c r="F130" s="35" t="s">
        <v>866</v>
      </c>
      <c r="G130" s="10" t="s">
        <v>867</v>
      </c>
      <c r="H130" s="10" t="s">
        <v>868</v>
      </c>
      <c r="I130" s="10" t="s">
        <v>869</v>
      </c>
      <c r="J130" s="11" t="s">
        <v>870</v>
      </c>
      <c r="K130" s="12">
        <v>37839</v>
      </c>
      <c r="L130" s="69">
        <v>46971</v>
      </c>
      <c r="M130" s="14" t="s">
        <v>871</v>
      </c>
      <c r="N130" s="61">
        <v>0.2281</v>
      </c>
      <c r="O130" s="56">
        <v>9997755.6400000006</v>
      </c>
      <c r="P130" s="15">
        <v>0.03</v>
      </c>
      <c r="Q130" s="223">
        <f t="shared" si="12"/>
        <v>299932.6692</v>
      </c>
      <c r="R130" s="197">
        <f t="shared" si="13"/>
        <v>24994.3891</v>
      </c>
      <c r="S130" s="201">
        <v>0.04</v>
      </c>
      <c r="T130" s="196">
        <f t="shared" si="14"/>
        <v>399910.22560000001</v>
      </c>
      <c r="U130" s="199">
        <f t="shared" si="15"/>
        <v>33325.852133333334</v>
      </c>
      <c r="V130" s="21"/>
      <c r="W130" s="19">
        <f t="shared" si="16"/>
        <v>0</v>
      </c>
      <c r="X130" s="17">
        <f t="shared" si="17"/>
        <v>0</v>
      </c>
      <c r="Y130" s="22"/>
      <c r="Z130" s="19"/>
      <c r="AA130" s="20"/>
      <c r="AB130" s="23"/>
      <c r="AC130" s="19"/>
      <c r="AD130" s="17"/>
      <c r="AE130" s="22"/>
      <c r="AF130" s="19"/>
      <c r="AG130" s="17"/>
      <c r="AH130" s="76"/>
      <c r="AI130" s="77" t="s">
        <v>871</v>
      </c>
      <c r="AJ130" s="1"/>
    </row>
    <row r="131" spans="1:36" ht="26.4">
      <c r="A131" s="39">
        <v>129</v>
      </c>
      <c r="B131" s="39" t="s">
        <v>872</v>
      </c>
      <c r="C131" s="39" t="s">
        <v>25</v>
      </c>
      <c r="D131" s="40" t="s">
        <v>873</v>
      </c>
      <c r="E131" s="25" t="s">
        <v>874</v>
      </c>
      <c r="F131" s="25" t="s">
        <v>875</v>
      </c>
      <c r="G131" s="39" t="s">
        <v>876</v>
      </c>
      <c r="H131" s="39" t="s">
        <v>877</v>
      </c>
      <c r="I131" s="39" t="s">
        <v>876</v>
      </c>
      <c r="J131" s="40" t="s">
        <v>878</v>
      </c>
      <c r="K131" s="41">
        <v>38603</v>
      </c>
      <c r="L131" s="72">
        <v>47734</v>
      </c>
      <c r="M131" s="42" t="s">
        <v>879</v>
      </c>
      <c r="N131" s="63">
        <v>4.0141</v>
      </c>
      <c r="O131" s="55">
        <v>197517925.81</v>
      </c>
      <c r="P131" s="15">
        <v>0.03</v>
      </c>
      <c r="Q131" s="223">
        <f t="shared" si="12"/>
        <v>5925537.7742999997</v>
      </c>
      <c r="R131" s="197">
        <f t="shared" si="13"/>
        <v>493794.81452499999</v>
      </c>
      <c r="S131" s="200"/>
      <c r="T131" s="196">
        <f t="shared" si="14"/>
        <v>0</v>
      </c>
      <c r="U131" s="199">
        <f t="shared" si="15"/>
        <v>0</v>
      </c>
      <c r="V131" s="21"/>
      <c r="W131" s="19">
        <f t="shared" si="16"/>
        <v>0</v>
      </c>
      <c r="X131" s="17">
        <f t="shared" si="17"/>
        <v>0</v>
      </c>
      <c r="Y131" s="22"/>
      <c r="Z131" s="19"/>
      <c r="AA131" s="20"/>
      <c r="AB131" s="23"/>
      <c r="AC131" s="19"/>
      <c r="AD131" s="17"/>
      <c r="AE131" s="22"/>
      <c r="AF131" s="19"/>
      <c r="AG131" s="17"/>
      <c r="AH131" s="78"/>
      <c r="AI131" s="79" t="s">
        <v>879</v>
      </c>
      <c r="AJ131" s="1"/>
    </row>
    <row r="132" spans="1:36" ht="26.4">
      <c r="A132" s="39">
        <v>130</v>
      </c>
      <c r="B132" s="10" t="s">
        <v>880</v>
      </c>
      <c r="C132" s="10" t="s">
        <v>25</v>
      </c>
      <c r="D132" s="11" t="s">
        <v>881</v>
      </c>
      <c r="E132" s="35" t="s">
        <v>882</v>
      </c>
      <c r="F132" s="35" t="s">
        <v>883</v>
      </c>
      <c r="G132" s="10" t="s">
        <v>884</v>
      </c>
      <c r="H132" s="10" t="s">
        <v>885</v>
      </c>
      <c r="I132" s="10" t="s">
        <v>886</v>
      </c>
      <c r="J132" s="11" t="s">
        <v>887</v>
      </c>
      <c r="K132" s="12">
        <v>37271</v>
      </c>
      <c r="L132" s="69">
        <v>55168</v>
      </c>
      <c r="M132" s="14" t="s">
        <v>888</v>
      </c>
      <c r="N132" s="61">
        <v>2.0421</v>
      </c>
      <c r="O132" s="56">
        <v>84748964.230000004</v>
      </c>
      <c r="P132" s="15">
        <v>0.03</v>
      </c>
      <c r="Q132" s="223">
        <f t="shared" si="12"/>
        <v>2542468.9268999998</v>
      </c>
      <c r="R132" s="197">
        <f t="shared" si="13"/>
        <v>211872.41057499999</v>
      </c>
      <c r="S132" s="200"/>
      <c r="T132" s="196">
        <f t="shared" si="14"/>
        <v>0</v>
      </c>
      <c r="U132" s="199">
        <f t="shared" si="15"/>
        <v>0</v>
      </c>
      <c r="V132" s="21"/>
      <c r="W132" s="19">
        <f t="shared" si="16"/>
        <v>0</v>
      </c>
      <c r="X132" s="17">
        <f t="shared" si="17"/>
        <v>0</v>
      </c>
      <c r="Y132" s="22"/>
      <c r="Z132" s="19"/>
      <c r="AA132" s="20"/>
      <c r="AB132" s="23"/>
      <c r="AC132" s="19"/>
      <c r="AD132" s="17"/>
      <c r="AE132" s="22"/>
      <c r="AF132" s="19"/>
      <c r="AG132" s="17"/>
      <c r="AH132" s="76"/>
      <c r="AI132" s="77" t="s">
        <v>888</v>
      </c>
      <c r="AJ132" s="1"/>
    </row>
    <row r="133" spans="1:36" ht="13.2">
      <c r="A133" s="39">
        <v>131</v>
      </c>
      <c r="B133" s="39" t="s">
        <v>889</v>
      </c>
      <c r="C133" s="39" t="s">
        <v>25</v>
      </c>
      <c r="D133" s="40" t="s">
        <v>890</v>
      </c>
      <c r="E133" s="25" t="s">
        <v>891</v>
      </c>
      <c r="F133" s="25" t="s">
        <v>892</v>
      </c>
      <c r="G133" s="39" t="s">
        <v>574</v>
      </c>
      <c r="H133" s="39" t="s">
        <v>893</v>
      </c>
      <c r="I133" s="39" t="s">
        <v>894</v>
      </c>
      <c r="J133" s="40" t="s">
        <v>895</v>
      </c>
      <c r="K133" s="41">
        <v>38169</v>
      </c>
      <c r="L133" s="72">
        <v>45459</v>
      </c>
      <c r="M133" s="42" t="s">
        <v>896</v>
      </c>
      <c r="N133" s="63">
        <v>1.4800000000000001E-2</v>
      </c>
      <c r="O133" s="55">
        <v>692623.34</v>
      </c>
      <c r="P133" s="15">
        <v>0.03</v>
      </c>
      <c r="Q133" s="223">
        <f t="shared" si="12"/>
        <v>20778.700199999999</v>
      </c>
      <c r="R133" s="197">
        <f t="shared" si="13"/>
        <v>1731.55835</v>
      </c>
      <c r="S133" s="200"/>
      <c r="T133" s="196">
        <f t="shared" si="14"/>
        <v>0</v>
      </c>
      <c r="U133" s="199">
        <f t="shared" si="15"/>
        <v>0</v>
      </c>
      <c r="V133" s="21"/>
      <c r="W133" s="19">
        <f t="shared" si="16"/>
        <v>0</v>
      </c>
      <c r="X133" s="17">
        <f t="shared" si="17"/>
        <v>0</v>
      </c>
      <c r="Y133" s="22"/>
      <c r="Z133" s="19"/>
      <c r="AA133" s="20"/>
      <c r="AB133" s="23"/>
      <c r="AC133" s="19"/>
      <c r="AD133" s="17"/>
      <c r="AE133" s="22"/>
      <c r="AF133" s="19"/>
      <c r="AG133" s="17"/>
      <c r="AH133" s="78"/>
      <c r="AI133" s="79" t="s">
        <v>896</v>
      </c>
      <c r="AJ133" s="1"/>
    </row>
    <row r="134" spans="1:36" ht="13.2">
      <c r="A134" s="39">
        <v>132</v>
      </c>
      <c r="B134" s="10" t="s">
        <v>897</v>
      </c>
      <c r="C134" s="10" t="s">
        <v>25</v>
      </c>
      <c r="D134" s="11" t="s">
        <v>898</v>
      </c>
      <c r="E134" s="35" t="s">
        <v>899</v>
      </c>
      <c r="F134" s="35" t="s">
        <v>900</v>
      </c>
      <c r="G134" s="10" t="s">
        <v>901</v>
      </c>
      <c r="H134" s="10" t="s">
        <v>902</v>
      </c>
      <c r="I134" s="10" t="s">
        <v>903</v>
      </c>
      <c r="J134" s="11" t="s">
        <v>904</v>
      </c>
      <c r="K134" s="12">
        <v>36689</v>
      </c>
      <c r="L134" s="69">
        <v>45537</v>
      </c>
      <c r="M134" s="14" t="s">
        <v>905</v>
      </c>
      <c r="N134" s="61">
        <v>7.0300000000000001E-2</v>
      </c>
      <c r="O134" s="56">
        <v>2768643.53</v>
      </c>
      <c r="P134" s="15">
        <v>0.05</v>
      </c>
      <c r="Q134" s="223">
        <f t="shared" si="12"/>
        <v>138432.1765</v>
      </c>
      <c r="R134" s="197">
        <f t="shared" si="13"/>
        <v>11536.014708333334</v>
      </c>
      <c r="S134" s="201">
        <v>0.06</v>
      </c>
      <c r="T134" s="196">
        <f t="shared" si="14"/>
        <v>166118.61179999998</v>
      </c>
      <c r="U134" s="199">
        <f t="shared" si="15"/>
        <v>13843.217649999999</v>
      </c>
      <c r="V134" s="21"/>
      <c r="W134" s="19">
        <f t="shared" si="16"/>
        <v>0</v>
      </c>
      <c r="X134" s="17">
        <f t="shared" si="17"/>
        <v>0</v>
      </c>
      <c r="Y134" s="22"/>
      <c r="Z134" s="19"/>
      <c r="AA134" s="20"/>
      <c r="AB134" s="23"/>
      <c r="AC134" s="19"/>
      <c r="AD134" s="17"/>
      <c r="AE134" s="22"/>
      <c r="AF134" s="19"/>
      <c r="AG134" s="17"/>
      <c r="AH134" s="76" t="s">
        <v>76</v>
      </c>
      <c r="AI134" s="77" t="s">
        <v>905</v>
      </c>
      <c r="AJ134" s="1"/>
    </row>
    <row r="135" spans="1:36" ht="13.2">
      <c r="A135" s="39">
        <v>133</v>
      </c>
      <c r="B135" s="39" t="s">
        <v>906</v>
      </c>
      <c r="C135" s="39" t="s">
        <v>25</v>
      </c>
      <c r="D135" s="40" t="s">
        <v>907</v>
      </c>
      <c r="E135" s="25" t="s">
        <v>908</v>
      </c>
      <c r="F135" s="25" t="s">
        <v>909</v>
      </c>
      <c r="G135" s="39" t="s">
        <v>910</v>
      </c>
      <c r="H135" s="39" t="s">
        <v>911</v>
      </c>
      <c r="I135" s="39" t="s">
        <v>912</v>
      </c>
      <c r="J135" s="40" t="s">
        <v>913</v>
      </c>
      <c r="K135" s="41">
        <v>43460</v>
      </c>
      <c r="L135" s="72">
        <v>45286</v>
      </c>
      <c r="M135" s="42" t="s">
        <v>914</v>
      </c>
      <c r="N135" s="63">
        <v>1.2343</v>
      </c>
      <c r="O135" s="55">
        <v>16099366.41</v>
      </c>
      <c r="P135" s="15">
        <v>0.03</v>
      </c>
      <c r="Q135" s="223">
        <f t="shared" si="12"/>
        <v>482980.99229999998</v>
      </c>
      <c r="R135" s="197">
        <f t="shared" si="13"/>
        <v>40248.416024999999</v>
      </c>
      <c r="S135" s="202">
        <v>3.5999999999999997E-2</v>
      </c>
      <c r="T135" s="196">
        <f t="shared" si="14"/>
        <v>579577.19075999991</v>
      </c>
      <c r="U135" s="199">
        <f t="shared" si="15"/>
        <v>48298.099229999993</v>
      </c>
      <c r="V135" s="21"/>
      <c r="W135" s="19">
        <f t="shared" si="16"/>
        <v>0</v>
      </c>
      <c r="X135" s="17">
        <f t="shared" si="17"/>
        <v>0</v>
      </c>
      <c r="Y135" s="22"/>
      <c r="Z135" s="19"/>
      <c r="AA135" s="20"/>
      <c r="AB135" s="23"/>
      <c r="AC135" s="19"/>
      <c r="AD135" s="17"/>
      <c r="AE135" s="22"/>
      <c r="AF135" s="19"/>
      <c r="AG135" s="17"/>
      <c r="AH135" s="78" t="s">
        <v>452</v>
      </c>
      <c r="AI135" s="79" t="s">
        <v>914</v>
      </c>
      <c r="AJ135" s="1"/>
    </row>
    <row r="136" spans="1:36" ht="13.2">
      <c r="A136" s="39">
        <v>134</v>
      </c>
      <c r="B136" s="10" t="s">
        <v>915</v>
      </c>
      <c r="C136" s="10" t="s">
        <v>25</v>
      </c>
      <c r="D136" s="11" t="s">
        <v>916</v>
      </c>
      <c r="E136" s="35" t="s">
        <v>917</v>
      </c>
      <c r="F136" s="35" t="s">
        <v>918</v>
      </c>
      <c r="G136" s="10" t="s">
        <v>919</v>
      </c>
      <c r="H136" s="10" t="s">
        <v>920</v>
      </c>
      <c r="I136" s="10" t="s">
        <v>921</v>
      </c>
      <c r="J136" s="11" t="s">
        <v>922</v>
      </c>
      <c r="K136" s="12">
        <v>42440</v>
      </c>
      <c r="L136" s="69">
        <v>44266</v>
      </c>
      <c r="M136" s="14" t="s">
        <v>923</v>
      </c>
      <c r="N136" s="61">
        <v>0.2918</v>
      </c>
      <c r="O136" s="56">
        <v>2049406.13</v>
      </c>
      <c r="P136" s="15">
        <v>0.05</v>
      </c>
      <c r="Q136" s="223">
        <f t="shared" si="12"/>
        <v>102470.30650000001</v>
      </c>
      <c r="R136" s="197">
        <f t="shared" si="13"/>
        <v>8539.1922083333338</v>
      </c>
      <c r="S136" s="201">
        <v>0.06</v>
      </c>
      <c r="T136" s="196">
        <f t="shared" si="14"/>
        <v>122964.36779999999</v>
      </c>
      <c r="U136" s="199">
        <f t="shared" si="15"/>
        <v>10247.030649999999</v>
      </c>
      <c r="V136" s="21"/>
      <c r="W136" s="19">
        <f t="shared" si="16"/>
        <v>0</v>
      </c>
      <c r="X136" s="17">
        <f t="shared" si="17"/>
        <v>0</v>
      </c>
      <c r="Y136" s="22"/>
      <c r="Z136" s="19"/>
      <c r="AA136" s="20"/>
      <c r="AB136" s="23"/>
      <c r="AC136" s="19"/>
      <c r="AD136" s="17"/>
      <c r="AE136" s="22"/>
      <c r="AF136" s="19"/>
      <c r="AG136" s="17"/>
      <c r="AH136" s="76" t="s">
        <v>817</v>
      </c>
      <c r="AI136" s="77" t="s">
        <v>923</v>
      </c>
      <c r="AJ136" s="1"/>
    </row>
    <row r="137" spans="1:36" ht="13.2">
      <c r="A137" s="39">
        <v>135</v>
      </c>
      <c r="B137" s="39" t="s">
        <v>924</v>
      </c>
      <c r="C137" s="39" t="s">
        <v>25</v>
      </c>
      <c r="D137" s="40" t="s">
        <v>925</v>
      </c>
      <c r="E137" s="25" t="s">
        <v>926</v>
      </c>
      <c r="F137" s="25" t="s">
        <v>927</v>
      </c>
      <c r="G137" s="39" t="s">
        <v>928</v>
      </c>
      <c r="H137" s="39" t="s">
        <v>929</v>
      </c>
      <c r="I137" s="39" t="s">
        <v>930</v>
      </c>
      <c r="J137" s="40" t="s">
        <v>922</v>
      </c>
      <c r="K137" s="41">
        <v>40835</v>
      </c>
      <c r="L137" s="72">
        <v>46314</v>
      </c>
      <c r="M137" s="42" t="s">
        <v>931</v>
      </c>
      <c r="N137" s="63">
        <v>1.5648</v>
      </c>
      <c r="O137" s="55">
        <v>18840168.68</v>
      </c>
      <c r="P137" s="15">
        <v>0.03</v>
      </c>
      <c r="Q137" s="223">
        <f t="shared" si="12"/>
        <v>565205.06039999996</v>
      </c>
      <c r="R137" s="197">
        <f t="shared" si="13"/>
        <v>47100.421699999999</v>
      </c>
      <c r="S137" s="201">
        <v>0.05</v>
      </c>
      <c r="T137" s="196">
        <f t="shared" si="14"/>
        <v>942008.43400000001</v>
      </c>
      <c r="U137" s="199">
        <f t="shared" si="15"/>
        <v>78500.702833333329</v>
      </c>
      <c r="V137" s="21">
        <v>7.0000000000000007E-2</v>
      </c>
      <c r="W137" s="19">
        <f t="shared" si="16"/>
        <v>1318811.8076000002</v>
      </c>
      <c r="X137" s="17">
        <f t="shared" si="17"/>
        <v>109900.98396666668</v>
      </c>
      <c r="Y137" s="22"/>
      <c r="Z137" s="19"/>
      <c r="AA137" s="20"/>
      <c r="AB137" s="23"/>
      <c r="AC137" s="19"/>
      <c r="AD137" s="17"/>
      <c r="AE137" s="22"/>
      <c r="AF137" s="19"/>
      <c r="AG137" s="17"/>
      <c r="AH137" s="78" t="s">
        <v>452</v>
      </c>
      <c r="AI137" s="79" t="s">
        <v>931</v>
      </c>
      <c r="AJ137" s="1"/>
    </row>
    <row r="138" spans="1:36" ht="26.4">
      <c r="A138" s="39">
        <v>136</v>
      </c>
      <c r="B138" s="10" t="s">
        <v>932</v>
      </c>
      <c r="C138" s="10" t="s">
        <v>25</v>
      </c>
      <c r="D138" s="11" t="s">
        <v>933</v>
      </c>
      <c r="E138" s="35" t="s">
        <v>934</v>
      </c>
      <c r="F138" s="35" t="s">
        <v>935</v>
      </c>
      <c r="G138" s="10" t="s">
        <v>936</v>
      </c>
      <c r="H138" s="10" t="s">
        <v>937</v>
      </c>
      <c r="I138" s="10" t="s">
        <v>938</v>
      </c>
      <c r="J138" s="11" t="s">
        <v>922</v>
      </c>
      <c r="K138" s="12">
        <v>43095</v>
      </c>
      <c r="L138" s="69">
        <v>46747</v>
      </c>
      <c r="M138" s="14" t="s">
        <v>939</v>
      </c>
      <c r="N138" s="61">
        <v>0.9758</v>
      </c>
      <c r="O138" s="56">
        <v>25496131.640000001</v>
      </c>
      <c r="P138" s="15">
        <v>0.04</v>
      </c>
      <c r="Q138" s="223">
        <f t="shared" si="12"/>
        <v>1019845.2656</v>
      </c>
      <c r="R138" s="197">
        <f t="shared" si="13"/>
        <v>84987.105466666675</v>
      </c>
      <c r="S138" s="200"/>
      <c r="T138" s="196">
        <f t="shared" si="14"/>
        <v>0</v>
      </c>
      <c r="U138" s="199">
        <f t="shared" si="15"/>
        <v>0</v>
      </c>
      <c r="V138" s="21"/>
      <c r="W138" s="19">
        <f t="shared" si="16"/>
        <v>0</v>
      </c>
      <c r="X138" s="17">
        <f t="shared" si="17"/>
        <v>0</v>
      </c>
      <c r="Y138" s="22"/>
      <c r="Z138" s="19"/>
      <c r="AA138" s="20"/>
      <c r="AB138" s="23"/>
      <c r="AC138" s="19"/>
      <c r="AD138" s="17"/>
      <c r="AE138" s="22"/>
      <c r="AF138" s="19"/>
      <c r="AG138" s="17"/>
      <c r="AH138" s="76" t="s">
        <v>367</v>
      </c>
      <c r="AI138" s="77" t="s">
        <v>939</v>
      </c>
      <c r="AJ138" s="1"/>
    </row>
    <row r="139" spans="1:36" ht="13.2">
      <c r="A139" s="39">
        <v>137</v>
      </c>
      <c r="B139" s="39" t="s">
        <v>940</v>
      </c>
      <c r="C139" s="39" t="s">
        <v>25</v>
      </c>
      <c r="D139" s="40" t="s">
        <v>941</v>
      </c>
      <c r="E139" s="25" t="s">
        <v>942</v>
      </c>
      <c r="F139" s="25" t="s">
        <v>943</v>
      </c>
      <c r="G139" s="39" t="s">
        <v>944</v>
      </c>
      <c r="H139" s="39" t="s">
        <v>945</v>
      </c>
      <c r="I139" s="39" t="s">
        <v>946</v>
      </c>
      <c r="J139" s="40" t="s">
        <v>922</v>
      </c>
      <c r="K139" s="41">
        <v>38608</v>
      </c>
      <c r="L139" s="72">
        <v>44087</v>
      </c>
      <c r="M139" s="42" t="s">
        <v>947</v>
      </c>
      <c r="N139" s="63">
        <v>0.69979999999999998</v>
      </c>
      <c r="O139" s="55">
        <v>8776647.4700000007</v>
      </c>
      <c r="P139" s="15">
        <v>0.03</v>
      </c>
      <c r="Q139" s="223">
        <f t="shared" si="12"/>
        <v>263299.4241</v>
      </c>
      <c r="R139" s="197">
        <f t="shared" si="13"/>
        <v>21941.618675000002</v>
      </c>
      <c r="S139" s="200"/>
      <c r="T139" s="196">
        <f t="shared" si="14"/>
        <v>0</v>
      </c>
      <c r="U139" s="199">
        <f t="shared" si="15"/>
        <v>0</v>
      </c>
      <c r="V139" s="21"/>
      <c r="W139" s="19">
        <f t="shared" si="16"/>
        <v>0</v>
      </c>
      <c r="X139" s="17">
        <f t="shared" si="17"/>
        <v>0</v>
      </c>
      <c r="Y139" s="22"/>
      <c r="Z139" s="19"/>
      <c r="AA139" s="20"/>
      <c r="AB139" s="23"/>
      <c r="AC139" s="19"/>
      <c r="AD139" s="17"/>
      <c r="AE139" s="22"/>
      <c r="AF139" s="19"/>
      <c r="AG139" s="17"/>
      <c r="AH139" s="78"/>
      <c r="AI139" s="79" t="s">
        <v>947</v>
      </c>
      <c r="AJ139" s="1"/>
    </row>
    <row r="140" spans="1:36" ht="26.4">
      <c r="A140" s="39">
        <v>138</v>
      </c>
      <c r="B140" s="10" t="s">
        <v>948</v>
      </c>
      <c r="C140" s="10" t="s">
        <v>25</v>
      </c>
      <c r="D140" s="11" t="s">
        <v>742</v>
      </c>
      <c r="E140" s="35" t="s">
        <v>743</v>
      </c>
      <c r="F140" s="35" t="s">
        <v>744</v>
      </c>
      <c r="G140" s="10" t="s">
        <v>745</v>
      </c>
      <c r="H140" s="10" t="s">
        <v>746</v>
      </c>
      <c r="I140" s="10" t="s">
        <v>745</v>
      </c>
      <c r="J140" s="11" t="s">
        <v>747</v>
      </c>
      <c r="K140" s="12">
        <v>36084</v>
      </c>
      <c r="L140" s="69">
        <v>44850</v>
      </c>
      <c r="M140" s="14" t="s">
        <v>748</v>
      </c>
      <c r="N140" s="61">
        <v>9.1700000000000004E-2</v>
      </c>
      <c r="O140" s="56">
        <v>1415907.28</v>
      </c>
      <c r="P140" s="43">
        <v>3.0000000000000001E-5</v>
      </c>
      <c r="Q140" s="223">
        <f t="shared" si="12"/>
        <v>42.477218400000005</v>
      </c>
      <c r="R140" s="197">
        <f t="shared" si="13"/>
        <v>3.5397682000000006</v>
      </c>
      <c r="S140" s="200"/>
      <c r="T140" s="196">
        <f t="shared" si="14"/>
        <v>0</v>
      </c>
      <c r="U140" s="199">
        <f t="shared" si="15"/>
        <v>0</v>
      </c>
      <c r="V140" s="21"/>
      <c r="W140" s="19">
        <f t="shared" si="16"/>
        <v>0</v>
      </c>
      <c r="X140" s="17">
        <f t="shared" si="17"/>
        <v>0</v>
      </c>
      <c r="Y140" s="22"/>
      <c r="Z140" s="19"/>
      <c r="AA140" s="20"/>
      <c r="AB140" s="23"/>
      <c r="AC140" s="19"/>
      <c r="AD140" s="17"/>
      <c r="AE140" s="22"/>
      <c r="AF140" s="19"/>
      <c r="AG140" s="17"/>
      <c r="AH140" s="76" t="s">
        <v>249</v>
      </c>
      <c r="AI140" s="77" t="s">
        <v>748</v>
      </c>
      <c r="AJ140" s="1"/>
    </row>
    <row r="141" spans="1:36" ht="26.4">
      <c r="A141" s="39">
        <v>139</v>
      </c>
      <c r="B141" s="39" t="s">
        <v>949</v>
      </c>
      <c r="C141" s="39" t="s">
        <v>25</v>
      </c>
      <c r="D141" s="40" t="s">
        <v>742</v>
      </c>
      <c r="E141" s="25" t="s">
        <v>743</v>
      </c>
      <c r="F141" s="25" t="s">
        <v>744</v>
      </c>
      <c r="G141" s="39" t="s">
        <v>745</v>
      </c>
      <c r="H141" s="39" t="s">
        <v>746</v>
      </c>
      <c r="I141" s="39" t="s">
        <v>745</v>
      </c>
      <c r="J141" s="40" t="s">
        <v>747</v>
      </c>
      <c r="K141" s="41">
        <v>36084</v>
      </c>
      <c r="L141" s="72">
        <v>44850</v>
      </c>
      <c r="M141" s="42" t="s">
        <v>748</v>
      </c>
      <c r="N141" s="63">
        <v>5.0000000000000001E-3</v>
      </c>
      <c r="O141" s="55">
        <v>77203.23</v>
      </c>
      <c r="P141" s="43">
        <v>3.0000000000000001E-5</v>
      </c>
      <c r="Q141" s="223">
        <f t="shared" si="12"/>
        <v>2.3160968999999998</v>
      </c>
      <c r="R141" s="197">
        <f t="shared" si="13"/>
        <v>0.19300807499999997</v>
      </c>
      <c r="S141" s="200"/>
      <c r="T141" s="196">
        <f t="shared" si="14"/>
        <v>0</v>
      </c>
      <c r="U141" s="199">
        <f t="shared" si="15"/>
        <v>0</v>
      </c>
      <c r="V141" s="21"/>
      <c r="W141" s="19">
        <f t="shared" si="16"/>
        <v>0</v>
      </c>
      <c r="X141" s="17">
        <f t="shared" si="17"/>
        <v>0</v>
      </c>
      <c r="Y141" s="22"/>
      <c r="Z141" s="19"/>
      <c r="AA141" s="20"/>
      <c r="AB141" s="23"/>
      <c r="AC141" s="19"/>
      <c r="AD141" s="17"/>
      <c r="AE141" s="22"/>
      <c r="AF141" s="19"/>
      <c r="AG141" s="17"/>
      <c r="AH141" s="78" t="s">
        <v>249</v>
      </c>
      <c r="AI141" s="79" t="s">
        <v>748</v>
      </c>
      <c r="AJ141" s="1"/>
    </row>
    <row r="142" spans="1:36" ht="26.4">
      <c r="A142" s="39">
        <v>140</v>
      </c>
      <c r="B142" s="10" t="s">
        <v>950</v>
      </c>
      <c r="C142" s="10" t="s">
        <v>25</v>
      </c>
      <c r="D142" s="11" t="s">
        <v>742</v>
      </c>
      <c r="E142" s="35" t="s">
        <v>743</v>
      </c>
      <c r="F142" s="35" t="s">
        <v>744</v>
      </c>
      <c r="G142" s="10" t="s">
        <v>745</v>
      </c>
      <c r="H142" s="10" t="s">
        <v>746</v>
      </c>
      <c r="I142" s="10" t="s">
        <v>745</v>
      </c>
      <c r="J142" s="11" t="s">
        <v>747</v>
      </c>
      <c r="K142" s="12">
        <v>36084</v>
      </c>
      <c r="L142" s="69">
        <v>44850</v>
      </c>
      <c r="M142" s="14" t="s">
        <v>748</v>
      </c>
      <c r="N142" s="61">
        <v>5.0000000000000001E-3</v>
      </c>
      <c r="O142" s="56">
        <v>77203.23</v>
      </c>
      <c r="P142" s="43">
        <v>3.0000000000000001E-5</v>
      </c>
      <c r="Q142" s="223">
        <f t="shared" si="12"/>
        <v>2.3160968999999998</v>
      </c>
      <c r="R142" s="197">
        <f t="shared" si="13"/>
        <v>0.19300807499999997</v>
      </c>
      <c r="S142" s="200"/>
      <c r="T142" s="196">
        <f t="shared" si="14"/>
        <v>0</v>
      </c>
      <c r="U142" s="199">
        <f t="shared" si="15"/>
        <v>0</v>
      </c>
      <c r="V142" s="21"/>
      <c r="W142" s="19">
        <f t="shared" si="16"/>
        <v>0</v>
      </c>
      <c r="X142" s="17">
        <f t="shared" si="17"/>
        <v>0</v>
      </c>
      <c r="Y142" s="22"/>
      <c r="Z142" s="19"/>
      <c r="AA142" s="20"/>
      <c r="AB142" s="23"/>
      <c r="AC142" s="19"/>
      <c r="AD142" s="17"/>
      <c r="AE142" s="22"/>
      <c r="AF142" s="19"/>
      <c r="AG142" s="17"/>
      <c r="AH142" s="76" t="s">
        <v>249</v>
      </c>
      <c r="AI142" s="77" t="s">
        <v>748</v>
      </c>
      <c r="AJ142" s="1"/>
    </row>
    <row r="143" spans="1:36" ht="26.4">
      <c r="A143" s="39">
        <v>141</v>
      </c>
      <c r="B143" s="39" t="s">
        <v>951</v>
      </c>
      <c r="C143" s="39" t="s">
        <v>25</v>
      </c>
      <c r="D143" s="40" t="s">
        <v>742</v>
      </c>
      <c r="E143" s="25" t="s">
        <v>743</v>
      </c>
      <c r="F143" s="25" t="s">
        <v>744</v>
      </c>
      <c r="G143" s="39" t="s">
        <v>745</v>
      </c>
      <c r="H143" s="39" t="s">
        <v>746</v>
      </c>
      <c r="I143" s="39" t="s">
        <v>745</v>
      </c>
      <c r="J143" s="40" t="s">
        <v>747</v>
      </c>
      <c r="K143" s="41">
        <v>36084</v>
      </c>
      <c r="L143" s="72">
        <v>44850</v>
      </c>
      <c r="M143" s="42" t="s">
        <v>748</v>
      </c>
      <c r="N143" s="63">
        <v>0.1065</v>
      </c>
      <c r="O143" s="55">
        <v>1644428.85</v>
      </c>
      <c r="P143" s="43">
        <v>3.0000000000000001E-5</v>
      </c>
      <c r="Q143" s="223">
        <f t="shared" si="12"/>
        <v>49.332865500000004</v>
      </c>
      <c r="R143" s="197">
        <f t="shared" si="13"/>
        <v>4.1110721250000006</v>
      </c>
      <c r="S143" s="200"/>
      <c r="T143" s="196">
        <f t="shared" si="14"/>
        <v>0</v>
      </c>
      <c r="U143" s="199">
        <f t="shared" si="15"/>
        <v>0</v>
      </c>
      <c r="V143" s="21"/>
      <c r="W143" s="19">
        <f t="shared" si="16"/>
        <v>0</v>
      </c>
      <c r="X143" s="17">
        <f t="shared" si="17"/>
        <v>0</v>
      </c>
      <c r="Y143" s="22"/>
      <c r="Z143" s="19"/>
      <c r="AA143" s="20"/>
      <c r="AB143" s="23"/>
      <c r="AC143" s="19"/>
      <c r="AD143" s="17"/>
      <c r="AE143" s="22"/>
      <c r="AF143" s="19"/>
      <c r="AG143" s="17"/>
      <c r="AH143" s="78" t="s">
        <v>249</v>
      </c>
      <c r="AI143" s="79" t="s">
        <v>748</v>
      </c>
      <c r="AJ143" s="1"/>
    </row>
    <row r="144" spans="1:36" ht="26.4">
      <c r="A144" s="39">
        <v>142</v>
      </c>
      <c r="B144" s="10" t="s">
        <v>952</v>
      </c>
      <c r="C144" s="10" t="s">
        <v>25</v>
      </c>
      <c r="D144" s="11" t="s">
        <v>742</v>
      </c>
      <c r="E144" s="35" t="s">
        <v>743</v>
      </c>
      <c r="F144" s="35" t="s">
        <v>744</v>
      </c>
      <c r="G144" s="10" t="s">
        <v>745</v>
      </c>
      <c r="H144" s="10" t="s">
        <v>746</v>
      </c>
      <c r="I144" s="10" t="s">
        <v>745</v>
      </c>
      <c r="J144" s="11" t="s">
        <v>747</v>
      </c>
      <c r="K144" s="12">
        <v>36084</v>
      </c>
      <c r="L144" s="69">
        <v>44850</v>
      </c>
      <c r="M144" s="14" t="s">
        <v>748</v>
      </c>
      <c r="N144" s="61">
        <v>4.5999999999999999E-3</v>
      </c>
      <c r="O144" s="56">
        <v>71026.97</v>
      </c>
      <c r="P144" s="43">
        <v>3.0000000000000001E-5</v>
      </c>
      <c r="Q144" s="223">
        <f t="shared" si="12"/>
        <v>2.1308091</v>
      </c>
      <c r="R144" s="197">
        <f t="shared" si="13"/>
        <v>0.177567425</v>
      </c>
      <c r="S144" s="200"/>
      <c r="T144" s="196">
        <f t="shared" si="14"/>
        <v>0</v>
      </c>
      <c r="U144" s="199">
        <f t="shared" si="15"/>
        <v>0</v>
      </c>
      <c r="V144" s="21"/>
      <c r="W144" s="19">
        <f t="shared" si="16"/>
        <v>0</v>
      </c>
      <c r="X144" s="17">
        <f t="shared" si="17"/>
        <v>0</v>
      </c>
      <c r="Y144" s="22"/>
      <c r="Z144" s="19"/>
      <c r="AA144" s="20"/>
      <c r="AB144" s="23"/>
      <c r="AC144" s="19"/>
      <c r="AD144" s="17"/>
      <c r="AE144" s="22"/>
      <c r="AF144" s="19"/>
      <c r="AG144" s="17"/>
      <c r="AH144" s="76" t="s">
        <v>249</v>
      </c>
      <c r="AI144" s="77" t="s">
        <v>748</v>
      </c>
      <c r="AJ144" s="1"/>
    </row>
    <row r="145" spans="1:36" ht="26.4">
      <c r="A145" s="39">
        <v>143</v>
      </c>
      <c r="B145" s="39" t="s">
        <v>953</v>
      </c>
      <c r="C145" s="39" t="s">
        <v>25</v>
      </c>
      <c r="D145" s="40" t="s">
        <v>742</v>
      </c>
      <c r="E145" s="25" t="s">
        <v>743</v>
      </c>
      <c r="F145" s="25" t="s">
        <v>744</v>
      </c>
      <c r="G145" s="39" t="s">
        <v>745</v>
      </c>
      <c r="H145" s="39" t="s">
        <v>746</v>
      </c>
      <c r="I145" s="39" t="s">
        <v>745</v>
      </c>
      <c r="J145" s="40" t="s">
        <v>747</v>
      </c>
      <c r="K145" s="41">
        <v>36084</v>
      </c>
      <c r="L145" s="72">
        <v>44850</v>
      </c>
      <c r="M145" s="42" t="s">
        <v>748</v>
      </c>
      <c r="N145" s="63">
        <v>2.2000000000000001E-3</v>
      </c>
      <c r="O145" s="55">
        <v>33969.42</v>
      </c>
      <c r="P145" s="43">
        <v>3.0000000000000001E-5</v>
      </c>
      <c r="Q145" s="223">
        <f t="shared" si="12"/>
        <v>1.0190825999999999</v>
      </c>
      <c r="R145" s="197">
        <f t="shared" si="13"/>
        <v>8.492355E-2</v>
      </c>
      <c r="S145" s="200"/>
      <c r="T145" s="196">
        <f t="shared" si="14"/>
        <v>0</v>
      </c>
      <c r="U145" s="199">
        <f t="shared" si="15"/>
        <v>0</v>
      </c>
      <c r="V145" s="21"/>
      <c r="W145" s="19">
        <f t="shared" si="16"/>
        <v>0</v>
      </c>
      <c r="X145" s="17">
        <f t="shared" si="17"/>
        <v>0</v>
      </c>
      <c r="Y145" s="22"/>
      <c r="Z145" s="19"/>
      <c r="AA145" s="20"/>
      <c r="AB145" s="23"/>
      <c r="AC145" s="19"/>
      <c r="AD145" s="17"/>
      <c r="AE145" s="22"/>
      <c r="AF145" s="19"/>
      <c r="AG145" s="17"/>
      <c r="AH145" s="78" t="s">
        <v>249</v>
      </c>
      <c r="AI145" s="79" t="s">
        <v>748</v>
      </c>
      <c r="AJ145" s="1"/>
    </row>
    <row r="146" spans="1:36" ht="26.4">
      <c r="A146" s="39">
        <v>144</v>
      </c>
      <c r="B146" s="10" t="s">
        <v>954</v>
      </c>
      <c r="C146" s="10" t="s">
        <v>25</v>
      </c>
      <c r="D146" s="11" t="s">
        <v>955</v>
      </c>
      <c r="E146" s="35" t="s">
        <v>956</v>
      </c>
      <c r="F146" s="35" t="s">
        <v>957</v>
      </c>
      <c r="G146" s="10" t="s">
        <v>958</v>
      </c>
      <c r="H146" s="10" t="s">
        <v>959</v>
      </c>
      <c r="I146" s="10" t="s">
        <v>960</v>
      </c>
      <c r="J146" s="11" t="s">
        <v>961</v>
      </c>
      <c r="K146" s="12">
        <v>39044</v>
      </c>
      <c r="L146" s="69">
        <v>47267</v>
      </c>
      <c r="M146" s="14" t="s">
        <v>962</v>
      </c>
      <c r="N146" s="61">
        <v>4.7999999999999996E-3</v>
      </c>
      <c r="O146" s="56">
        <v>85517.43</v>
      </c>
      <c r="P146" s="15">
        <v>0.03</v>
      </c>
      <c r="Q146" s="223">
        <f t="shared" si="12"/>
        <v>2565.5228999999995</v>
      </c>
      <c r="R146" s="197">
        <f t="shared" si="13"/>
        <v>213.79357499999995</v>
      </c>
      <c r="S146" s="198">
        <v>3.5999999999999997E-2</v>
      </c>
      <c r="T146" s="196">
        <f t="shared" si="14"/>
        <v>3078.6274799999997</v>
      </c>
      <c r="U146" s="199">
        <f t="shared" si="15"/>
        <v>256.55228999999997</v>
      </c>
      <c r="V146" s="21"/>
      <c r="W146" s="19">
        <f t="shared" si="16"/>
        <v>0</v>
      </c>
      <c r="X146" s="17">
        <f t="shared" si="17"/>
        <v>0</v>
      </c>
      <c r="Y146" s="22"/>
      <c r="Z146" s="19"/>
      <c r="AA146" s="20"/>
      <c r="AB146" s="23"/>
      <c r="AC146" s="19"/>
      <c r="AD146" s="17"/>
      <c r="AE146" s="22"/>
      <c r="AF146" s="19"/>
      <c r="AG146" s="17"/>
      <c r="AH146" s="76" t="s">
        <v>452</v>
      </c>
      <c r="AI146" s="77" t="s">
        <v>962</v>
      </c>
      <c r="AJ146" s="1"/>
    </row>
    <row r="147" spans="1:36" ht="26.4">
      <c r="A147" s="39">
        <v>145</v>
      </c>
      <c r="B147" s="39" t="s">
        <v>963</v>
      </c>
      <c r="C147" s="39" t="s">
        <v>25</v>
      </c>
      <c r="D147" s="40" t="s">
        <v>955</v>
      </c>
      <c r="E147" s="25" t="s">
        <v>956</v>
      </c>
      <c r="F147" s="25" t="s">
        <v>957</v>
      </c>
      <c r="G147" s="39" t="s">
        <v>958</v>
      </c>
      <c r="H147" s="39" t="s">
        <v>959</v>
      </c>
      <c r="I147" s="39" t="s">
        <v>960</v>
      </c>
      <c r="J147" s="40" t="s">
        <v>961</v>
      </c>
      <c r="K147" s="41">
        <v>39044</v>
      </c>
      <c r="L147" s="72">
        <v>47267</v>
      </c>
      <c r="M147" s="42" t="s">
        <v>962</v>
      </c>
      <c r="N147" s="63">
        <v>0.30280000000000001</v>
      </c>
      <c r="O147" s="55">
        <v>5394724.3200000003</v>
      </c>
      <c r="P147" s="15">
        <v>0.03</v>
      </c>
      <c r="Q147" s="223">
        <f t="shared" si="12"/>
        <v>161841.72959999999</v>
      </c>
      <c r="R147" s="197">
        <f t="shared" si="13"/>
        <v>13486.810799999999</v>
      </c>
      <c r="S147" s="198">
        <v>3.5999999999999997E-2</v>
      </c>
      <c r="T147" s="196">
        <f t="shared" si="14"/>
        <v>194210.07551999998</v>
      </c>
      <c r="U147" s="199">
        <f t="shared" si="15"/>
        <v>16184.172959999998</v>
      </c>
      <c r="V147" s="21"/>
      <c r="W147" s="19">
        <f t="shared" si="16"/>
        <v>0</v>
      </c>
      <c r="X147" s="17">
        <f t="shared" si="17"/>
        <v>0</v>
      </c>
      <c r="Y147" s="22"/>
      <c r="Z147" s="19"/>
      <c r="AA147" s="20"/>
      <c r="AB147" s="23"/>
      <c r="AC147" s="19"/>
      <c r="AD147" s="17"/>
      <c r="AE147" s="22"/>
      <c r="AF147" s="19"/>
      <c r="AG147" s="17"/>
      <c r="AH147" s="78" t="s">
        <v>452</v>
      </c>
      <c r="AI147" s="79" t="s">
        <v>962</v>
      </c>
      <c r="AJ147" s="1"/>
    </row>
    <row r="148" spans="1:36" ht="26.4">
      <c r="A148" s="39">
        <v>146</v>
      </c>
      <c r="B148" s="10" t="s">
        <v>964</v>
      </c>
      <c r="C148" s="10" t="s">
        <v>25</v>
      </c>
      <c r="D148" s="11" t="s">
        <v>965</v>
      </c>
      <c r="E148" s="35" t="s">
        <v>966</v>
      </c>
      <c r="F148" s="35" t="s">
        <v>967</v>
      </c>
      <c r="G148" s="10" t="s">
        <v>968</v>
      </c>
      <c r="H148" s="10" t="s">
        <v>969</v>
      </c>
      <c r="I148" s="10" t="s">
        <v>970</v>
      </c>
      <c r="J148" s="11" t="s">
        <v>971</v>
      </c>
      <c r="K148" s="12">
        <v>42607</v>
      </c>
      <c r="L148" s="69">
        <v>46259</v>
      </c>
      <c r="M148" s="14" t="s">
        <v>972</v>
      </c>
      <c r="N148" s="61">
        <v>0.1011</v>
      </c>
      <c r="O148" s="56">
        <v>1440968.64</v>
      </c>
      <c r="P148" s="15">
        <v>0.03</v>
      </c>
      <c r="Q148" s="223">
        <f t="shared" si="12"/>
        <v>43229.059199999996</v>
      </c>
      <c r="R148" s="197">
        <f t="shared" si="13"/>
        <v>3602.4215999999997</v>
      </c>
      <c r="S148" s="198">
        <v>3.5999999999999997E-2</v>
      </c>
      <c r="T148" s="196">
        <f t="shared" si="14"/>
        <v>51874.871039999991</v>
      </c>
      <c r="U148" s="199">
        <f t="shared" si="15"/>
        <v>4322.9059199999992</v>
      </c>
      <c r="V148" s="21"/>
      <c r="W148" s="19">
        <f t="shared" si="16"/>
        <v>0</v>
      </c>
      <c r="X148" s="17">
        <f t="shared" si="17"/>
        <v>0</v>
      </c>
      <c r="Y148" s="22"/>
      <c r="Z148" s="19"/>
      <c r="AA148" s="20"/>
      <c r="AB148" s="23"/>
      <c r="AC148" s="19"/>
      <c r="AD148" s="17"/>
      <c r="AE148" s="22"/>
      <c r="AF148" s="19"/>
      <c r="AG148" s="17"/>
      <c r="AH148" s="76"/>
      <c r="AI148" s="77" t="s">
        <v>972</v>
      </c>
      <c r="AJ148" s="1"/>
    </row>
    <row r="149" spans="1:36" ht="26.4">
      <c r="A149" s="39">
        <v>147</v>
      </c>
      <c r="B149" s="39" t="s">
        <v>973</v>
      </c>
      <c r="C149" s="39" t="s">
        <v>25</v>
      </c>
      <c r="D149" s="40" t="s">
        <v>965</v>
      </c>
      <c r="E149" s="25" t="s">
        <v>966</v>
      </c>
      <c r="F149" s="25" t="s">
        <v>974</v>
      </c>
      <c r="G149" s="39" t="s">
        <v>975</v>
      </c>
      <c r="H149" s="39" t="s">
        <v>976</v>
      </c>
      <c r="I149" s="39" t="s">
        <v>977</v>
      </c>
      <c r="J149" s="40" t="s">
        <v>978</v>
      </c>
      <c r="K149" s="41">
        <v>43419</v>
      </c>
      <c r="L149" s="72">
        <v>47072</v>
      </c>
      <c r="M149" s="42" t="s">
        <v>979</v>
      </c>
      <c r="N149" s="63">
        <v>0.1321</v>
      </c>
      <c r="O149" s="55">
        <v>1882808.67</v>
      </c>
      <c r="P149" s="15">
        <v>0.04</v>
      </c>
      <c r="Q149" s="223">
        <f t="shared" si="12"/>
        <v>75312.346799999999</v>
      </c>
      <c r="R149" s="197">
        <f t="shared" si="13"/>
        <v>6276.0289000000002</v>
      </c>
      <c r="S149" s="200"/>
      <c r="T149" s="196">
        <f t="shared" si="14"/>
        <v>0</v>
      </c>
      <c r="U149" s="199">
        <f t="shared" si="15"/>
        <v>0</v>
      </c>
      <c r="V149" s="21"/>
      <c r="W149" s="19">
        <f t="shared" si="16"/>
        <v>0</v>
      </c>
      <c r="X149" s="17">
        <f t="shared" si="17"/>
        <v>0</v>
      </c>
      <c r="Y149" s="22"/>
      <c r="Z149" s="19"/>
      <c r="AA149" s="20"/>
      <c r="AB149" s="23"/>
      <c r="AC149" s="19"/>
      <c r="AD149" s="17"/>
      <c r="AE149" s="22"/>
      <c r="AF149" s="19"/>
      <c r="AG149" s="17"/>
      <c r="AH149" s="78" t="s">
        <v>452</v>
      </c>
      <c r="AI149" s="79" t="s">
        <v>979</v>
      </c>
      <c r="AJ149" s="1"/>
    </row>
    <row r="150" spans="1:36" ht="13.2">
      <c r="A150" s="39">
        <v>148</v>
      </c>
      <c r="B150" s="10" t="s">
        <v>980</v>
      </c>
      <c r="C150" s="10" t="s">
        <v>25</v>
      </c>
      <c r="D150" s="11" t="s">
        <v>981</v>
      </c>
      <c r="E150" s="35" t="s">
        <v>982</v>
      </c>
      <c r="F150" s="35" t="s">
        <v>983</v>
      </c>
      <c r="G150" s="10" t="s">
        <v>456</v>
      </c>
      <c r="H150" s="10" t="s">
        <v>984</v>
      </c>
      <c r="I150" s="10" t="s">
        <v>985</v>
      </c>
      <c r="J150" s="11" t="s">
        <v>986</v>
      </c>
      <c r="K150" s="12">
        <v>42096</v>
      </c>
      <c r="L150" s="69">
        <v>45749</v>
      </c>
      <c r="M150" s="14" t="s">
        <v>987</v>
      </c>
      <c r="N150" s="61">
        <v>0.97489999999999999</v>
      </c>
      <c r="O150" s="56">
        <v>13895156.51</v>
      </c>
      <c r="P150" s="15">
        <v>0.03</v>
      </c>
      <c r="Q150" s="223">
        <f t="shared" si="12"/>
        <v>416854.69529999996</v>
      </c>
      <c r="R150" s="197">
        <f t="shared" si="13"/>
        <v>34737.891274999994</v>
      </c>
      <c r="S150" s="201">
        <v>0.1</v>
      </c>
      <c r="T150" s="196">
        <f t="shared" si="14"/>
        <v>1389515.6510000001</v>
      </c>
      <c r="U150" s="199">
        <f t="shared" si="15"/>
        <v>115792.97091666667</v>
      </c>
      <c r="V150" s="21"/>
      <c r="W150" s="19">
        <f t="shared" si="16"/>
        <v>0</v>
      </c>
      <c r="X150" s="17">
        <f t="shared" si="17"/>
        <v>0</v>
      </c>
      <c r="Y150" s="22"/>
      <c r="Z150" s="19"/>
      <c r="AA150" s="20"/>
      <c r="AB150" s="23"/>
      <c r="AC150" s="19"/>
      <c r="AD150" s="17"/>
      <c r="AE150" s="22"/>
      <c r="AF150" s="19"/>
      <c r="AG150" s="17"/>
      <c r="AH150" s="76" t="s">
        <v>452</v>
      </c>
      <c r="AI150" s="77" t="s">
        <v>987</v>
      </c>
      <c r="AJ150" s="1"/>
    </row>
    <row r="151" spans="1:36" ht="26.4">
      <c r="A151" s="39">
        <v>149</v>
      </c>
      <c r="B151" s="39" t="s">
        <v>988</v>
      </c>
      <c r="C151" s="39" t="s">
        <v>25</v>
      </c>
      <c r="D151" s="40" t="s">
        <v>989</v>
      </c>
      <c r="E151" s="25" t="s">
        <v>990</v>
      </c>
      <c r="F151" s="25" t="s">
        <v>991</v>
      </c>
      <c r="G151" s="39" t="s">
        <v>992</v>
      </c>
      <c r="H151" s="39" t="s">
        <v>993</v>
      </c>
      <c r="I151" s="39" t="s">
        <v>994</v>
      </c>
      <c r="J151" s="40" t="s">
        <v>995</v>
      </c>
      <c r="K151" s="41">
        <v>39153</v>
      </c>
      <c r="L151" s="72">
        <v>57051</v>
      </c>
      <c r="M151" s="42" t="s">
        <v>996</v>
      </c>
      <c r="N151" s="63">
        <v>0.39369999999999999</v>
      </c>
      <c r="O151" s="55">
        <v>17184815.93</v>
      </c>
      <c r="P151" s="15">
        <v>0.03</v>
      </c>
      <c r="Q151" s="223">
        <f t="shared" si="12"/>
        <v>515544.4779</v>
      </c>
      <c r="R151" s="197">
        <f t="shared" si="13"/>
        <v>42962.039825</v>
      </c>
      <c r="S151" s="200"/>
      <c r="T151" s="196">
        <f t="shared" si="14"/>
        <v>0</v>
      </c>
      <c r="U151" s="199">
        <f t="shared" si="15"/>
        <v>0</v>
      </c>
      <c r="V151" s="21"/>
      <c r="W151" s="19">
        <f t="shared" si="16"/>
        <v>0</v>
      </c>
      <c r="X151" s="17">
        <f t="shared" si="17"/>
        <v>0</v>
      </c>
      <c r="Y151" s="22"/>
      <c r="Z151" s="19"/>
      <c r="AA151" s="20"/>
      <c r="AB151" s="23"/>
      <c r="AC151" s="19"/>
      <c r="AD151" s="17"/>
      <c r="AE151" s="22"/>
      <c r="AF151" s="19"/>
      <c r="AG151" s="17"/>
      <c r="AH151" s="78"/>
      <c r="AI151" s="79" t="s">
        <v>996</v>
      </c>
      <c r="AJ151" s="1"/>
    </row>
    <row r="152" spans="1:36" ht="13.2">
      <c r="A152" s="39">
        <v>150</v>
      </c>
      <c r="B152" s="10" t="s">
        <v>997</v>
      </c>
      <c r="C152" s="10" t="s">
        <v>25</v>
      </c>
      <c r="D152" s="11" t="s">
        <v>998</v>
      </c>
      <c r="E152" s="35" t="s">
        <v>999</v>
      </c>
      <c r="F152" s="35" t="s">
        <v>1000</v>
      </c>
      <c r="G152" s="10" t="s">
        <v>1001</v>
      </c>
      <c r="H152" s="10" t="s">
        <v>1002</v>
      </c>
      <c r="I152" s="10" t="s">
        <v>1003</v>
      </c>
      <c r="J152" s="11" t="s">
        <v>1004</v>
      </c>
      <c r="K152" s="12">
        <v>38618</v>
      </c>
      <c r="L152" s="69">
        <v>47749</v>
      </c>
      <c r="M152" s="14" t="s">
        <v>1005</v>
      </c>
      <c r="N152" s="61">
        <v>1.0738000000000001</v>
      </c>
      <c r="O152" s="56">
        <v>67915070.269999996</v>
      </c>
      <c r="P152" s="15">
        <v>0.04</v>
      </c>
      <c r="Q152" s="223">
        <f t="shared" si="12"/>
        <v>2716602.8108000001</v>
      </c>
      <c r="R152" s="197">
        <f t="shared" si="13"/>
        <v>226383.56756666666</v>
      </c>
      <c r="S152" s="200"/>
      <c r="T152" s="196">
        <f t="shared" si="14"/>
        <v>0</v>
      </c>
      <c r="U152" s="199">
        <f t="shared" si="15"/>
        <v>0</v>
      </c>
      <c r="V152" s="21"/>
      <c r="W152" s="19">
        <f t="shared" si="16"/>
        <v>0</v>
      </c>
      <c r="X152" s="17">
        <f t="shared" si="17"/>
        <v>0</v>
      </c>
      <c r="Y152" s="22"/>
      <c r="Z152" s="19"/>
      <c r="AA152" s="20"/>
      <c r="AB152" s="23"/>
      <c r="AC152" s="19"/>
      <c r="AD152" s="17"/>
      <c r="AE152" s="22"/>
      <c r="AF152" s="19"/>
      <c r="AG152" s="17"/>
      <c r="AH152" s="76"/>
      <c r="AI152" s="77" t="s">
        <v>1005</v>
      </c>
      <c r="AJ152" s="1"/>
    </row>
    <row r="153" spans="1:36" ht="26.4">
      <c r="A153" s="39">
        <v>151</v>
      </c>
      <c r="B153" s="39" t="s">
        <v>1006</v>
      </c>
      <c r="C153" s="39" t="s">
        <v>25</v>
      </c>
      <c r="D153" s="40" t="s">
        <v>1007</v>
      </c>
      <c r="E153" s="25" t="s">
        <v>1008</v>
      </c>
      <c r="F153" s="25" t="s">
        <v>1009</v>
      </c>
      <c r="G153" s="39" t="s">
        <v>1010</v>
      </c>
      <c r="H153" s="39" t="s">
        <v>1011</v>
      </c>
      <c r="I153" s="39" t="s">
        <v>1012</v>
      </c>
      <c r="J153" s="40" t="s">
        <v>1013</v>
      </c>
      <c r="K153" s="41">
        <v>42058</v>
      </c>
      <c r="L153" s="72">
        <v>47537</v>
      </c>
      <c r="M153" s="42" t="s">
        <v>1014</v>
      </c>
      <c r="N153" s="63">
        <v>1.6839999999999999</v>
      </c>
      <c r="O153" s="55">
        <v>88757200.540000007</v>
      </c>
      <c r="P153" s="15">
        <v>0.03</v>
      </c>
      <c r="Q153" s="223">
        <f t="shared" si="12"/>
        <v>2662716.0162</v>
      </c>
      <c r="R153" s="197">
        <f t="shared" si="13"/>
        <v>221893.00135000001</v>
      </c>
      <c r="S153" s="201">
        <v>0.1</v>
      </c>
      <c r="T153" s="196">
        <f t="shared" si="14"/>
        <v>8875720.0540000014</v>
      </c>
      <c r="U153" s="199">
        <f t="shared" si="15"/>
        <v>739643.33783333341</v>
      </c>
      <c r="V153" s="21"/>
      <c r="W153" s="19">
        <f t="shared" si="16"/>
        <v>0</v>
      </c>
      <c r="X153" s="17">
        <f t="shared" si="17"/>
        <v>0</v>
      </c>
      <c r="Y153" s="22"/>
      <c r="Z153" s="19"/>
      <c r="AA153" s="20"/>
      <c r="AB153" s="23"/>
      <c r="AC153" s="19"/>
      <c r="AD153" s="17"/>
      <c r="AE153" s="22"/>
      <c r="AF153" s="19"/>
      <c r="AG153" s="17"/>
      <c r="AH153" s="78"/>
      <c r="AI153" s="79" t="s">
        <v>1014</v>
      </c>
      <c r="AJ153" s="1"/>
    </row>
    <row r="154" spans="1:36" ht="39.6">
      <c r="A154" s="39">
        <v>152</v>
      </c>
      <c r="B154" s="10" t="s">
        <v>1015</v>
      </c>
      <c r="C154" s="10" t="s">
        <v>25</v>
      </c>
      <c r="D154" s="11" t="s">
        <v>612</v>
      </c>
      <c r="E154" s="35" t="s">
        <v>613</v>
      </c>
      <c r="F154" s="35" t="s">
        <v>1016</v>
      </c>
      <c r="G154" s="10" t="s">
        <v>1017</v>
      </c>
      <c r="H154" s="10" t="s">
        <v>1018</v>
      </c>
      <c r="I154" s="10" t="s">
        <v>1019</v>
      </c>
      <c r="J154" s="11" t="s">
        <v>1020</v>
      </c>
      <c r="K154" s="12">
        <v>37938</v>
      </c>
      <c r="L154" s="69">
        <v>45035</v>
      </c>
      <c r="M154" s="14" t="s">
        <v>595</v>
      </c>
      <c r="N154" s="61">
        <v>0.25629999999999997</v>
      </c>
      <c r="O154" s="56">
        <v>5166444.3099999996</v>
      </c>
      <c r="P154" s="15">
        <v>0.08</v>
      </c>
      <c r="Q154" s="223">
        <f t="shared" si="12"/>
        <v>413315.54479999997</v>
      </c>
      <c r="R154" s="197">
        <f t="shared" si="13"/>
        <v>34442.962066666667</v>
      </c>
      <c r="S154" s="198">
        <v>9.6000000000000002E-2</v>
      </c>
      <c r="T154" s="196">
        <f t="shared" si="14"/>
        <v>495978.65375999996</v>
      </c>
      <c r="U154" s="199">
        <f t="shared" si="15"/>
        <v>41331.554479999999</v>
      </c>
      <c r="V154" s="21"/>
      <c r="W154" s="19">
        <f t="shared" si="16"/>
        <v>0</v>
      </c>
      <c r="X154" s="17">
        <f t="shared" si="17"/>
        <v>0</v>
      </c>
      <c r="Y154" s="22"/>
      <c r="Z154" s="19"/>
      <c r="AA154" s="20"/>
      <c r="AB154" s="23"/>
      <c r="AC154" s="19"/>
      <c r="AD154" s="17"/>
      <c r="AE154" s="22"/>
      <c r="AF154" s="19"/>
      <c r="AG154" s="17"/>
      <c r="AH154" s="76" t="s">
        <v>35</v>
      </c>
      <c r="AI154" s="77" t="s">
        <v>595</v>
      </c>
      <c r="AJ154" s="1"/>
    </row>
    <row r="155" spans="1:36" ht="26.4">
      <c r="A155" s="39">
        <v>153</v>
      </c>
      <c r="B155" s="39" t="s">
        <v>1021</v>
      </c>
      <c r="C155" s="39" t="s">
        <v>25</v>
      </c>
      <c r="D155" s="40" t="s">
        <v>1022</v>
      </c>
      <c r="E155" s="25" t="s">
        <v>1023</v>
      </c>
      <c r="F155" s="25" t="s">
        <v>1024</v>
      </c>
      <c r="G155" s="39" t="s">
        <v>600</v>
      </c>
      <c r="H155" s="39" t="s">
        <v>1025</v>
      </c>
      <c r="I155" s="39" t="s">
        <v>1026</v>
      </c>
      <c r="J155" s="40" t="s">
        <v>1027</v>
      </c>
      <c r="K155" s="41">
        <v>37463</v>
      </c>
      <c r="L155" s="72">
        <v>46594</v>
      </c>
      <c r="M155" s="42" t="s">
        <v>1028</v>
      </c>
      <c r="N155" s="63">
        <v>1.8124</v>
      </c>
      <c r="O155" s="55">
        <v>70681899.620000005</v>
      </c>
      <c r="P155" s="15">
        <v>0.03</v>
      </c>
      <c r="Q155" s="223">
        <f t="shared" si="12"/>
        <v>2120456.9886000003</v>
      </c>
      <c r="R155" s="197">
        <f t="shared" si="13"/>
        <v>176704.74905000001</v>
      </c>
      <c r="S155" s="201">
        <v>0.1</v>
      </c>
      <c r="T155" s="196">
        <f t="shared" si="14"/>
        <v>7068189.9620000012</v>
      </c>
      <c r="U155" s="199">
        <f t="shared" si="15"/>
        <v>589015.83016666677</v>
      </c>
      <c r="V155" s="21"/>
      <c r="W155" s="19">
        <f t="shared" si="16"/>
        <v>0</v>
      </c>
      <c r="X155" s="17">
        <f t="shared" si="17"/>
        <v>0</v>
      </c>
      <c r="Y155" s="22"/>
      <c r="Z155" s="19"/>
      <c r="AA155" s="20"/>
      <c r="AB155" s="23"/>
      <c r="AC155" s="19"/>
      <c r="AD155" s="17"/>
      <c r="AE155" s="22"/>
      <c r="AF155" s="19"/>
      <c r="AG155" s="17"/>
      <c r="AH155" s="78"/>
      <c r="AI155" s="79" t="s">
        <v>1028</v>
      </c>
      <c r="AJ155" s="1"/>
    </row>
    <row r="156" spans="1:36" ht="26.4">
      <c r="A156" s="39">
        <v>154</v>
      </c>
      <c r="B156" s="10" t="s">
        <v>1029</v>
      </c>
      <c r="C156" s="10" t="s">
        <v>25</v>
      </c>
      <c r="D156" s="11" t="s">
        <v>1030</v>
      </c>
      <c r="E156" s="35" t="s">
        <v>1031</v>
      </c>
      <c r="F156" s="35" t="s">
        <v>1032</v>
      </c>
      <c r="G156" s="10" t="s">
        <v>1033</v>
      </c>
      <c r="H156" s="10" t="s">
        <v>1034</v>
      </c>
      <c r="I156" s="10" t="s">
        <v>1035</v>
      </c>
      <c r="J156" s="11" t="s">
        <v>1036</v>
      </c>
      <c r="K156" s="12">
        <v>40456</v>
      </c>
      <c r="L156" s="69">
        <v>49587</v>
      </c>
      <c r="M156" s="14" t="s">
        <v>1037</v>
      </c>
      <c r="N156" s="61">
        <v>0.84560000000000002</v>
      </c>
      <c r="O156" s="56">
        <v>32977606.66</v>
      </c>
      <c r="P156" s="15">
        <v>0.06</v>
      </c>
      <c r="Q156" s="223">
        <f t="shared" si="12"/>
        <v>1978656.3995999999</v>
      </c>
      <c r="R156" s="197">
        <f t="shared" si="13"/>
        <v>164888.03329999998</v>
      </c>
      <c r="S156" s="200"/>
      <c r="T156" s="196">
        <f t="shared" si="14"/>
        <v>0</v>
      </c>
      <c r="U156" s="199">
        <f t="shared" si="15"/>
        <v>0</v>
      </c>
      <c r="V156" s="21"/>
      <c r="W156" s="19">
        <f t="shared" si="16"/>
        <v>0</v>
      </c>
      <c r="X156" s="17">
        <f t="shared" si="17"/>
        <v>0</v>
      </c>
      <c r="Y156" s="22"/>
      <c r="Z156" s="19"/>
      <c r="AA156" s="20"/>
      <c r="AB156" s="23"/>
      <c r="AC156" s="19"/>
      <c r="AD156" s="17"/>
      <c r="AE156" s="22"/>
      <c r="AF156" s="19"/>
      <c r="AG156" s="17"/>
      <c r="AH156" s="76"/>
      <c r="AI156" s="77" t="s">
        <v>1037</v>
      </c>
      <c r="AJ156" s="1"/>
    </row>
    <row r="157" spans="1:36" ht="26.4">
      <c r="A157" s="39">
        <v>155</v>
      </c>
      <c r="B157" s="39" t="s">
        <v>1038</v>
      </c>
      <c r="C157" s="39" t="s">
        <v>25</v>
      </c>
      <c r="D157" s="40" t="s">
        <v>1039</v>
      </c>
      <c r="E157" s="25" t="s">
        <v>1040</v>
      </c>
      <c r="F157" s="25" t="s">
        <v>1041</v>
      </c>
      <c r="G157" s="39" t="s">
        <v>1042</v>
      </c>
      <c r="H157" s="39" t="s">
        <v>1043</v>
      </c>
      <c r="I157" s="39" t="s">
        <v>1044</v>
      </c>
      <c r="J157" s="40" t="s">
        <v>1036</v>
      </c>
      <c r="K157" s="41">
        <v>37784</v>
      </c>
      <c r="L157" s="72">
        <v>46916</v>
      </c>
      <c r="M157" s="42" t="s">
        <v>1045</v>
      </c>
      <c r="N157" s="63">
        <v>1.7921</v>
      </c>
      <c r="O157" s="55">
        <v>69890218.670000002</v>
      </c>
      <c r="P157" s="15">
        <v>0.02</v>
      </c>
      <c r="Q157" s="223">
        <f t="shared" si="12"/>
        <v>1397804.3734000002</v>
      </c>
      <c r="R157" s="197">
        <f t="shared" si="13"/>
        <v>116483.69778333335</v>
      </c>
      <c r="S157" s="201">
        <v>0.04</v>
      </c>
      <c r="T157" s="196">
        <f t="shared" si="14"/>
        <v>2795608.7468000003</v>
      </c>
      <c r="U157" s="199">
        <f t="shared" si="15"/>
        <v>232967.3955666667</v>
      </c>
      <c r="V157" s="21"/>
      <c r="W157" s="19">
        <f t="shared" si="16"/>
        <v>0</v>
      </c>
      <c r="X157" s="17">
        <f t="shared" si="17"/>
        <v>0</v>
      </c>
      <c r="Y157" s="22"/>
      <c r="Z157" s="19"/>
      <c r="AA157" s="20"/>
      <c r="AB157" s="23"/>
      <c r="AC157" s="19"/>
      <c r="AD157" s="17"/>
      <c r="AE157" s="22"/>
      <c r="AF157" s="19"/>
      <c r="AG157" s="17"/>
      <c r="AH157" s="78"/>
      <c r="AI157" s="79" t="s">
        <v>1045</v>
      </c>
      <c r="AJ157" s="1"/>
    </row>
    <row r="158" spans="1:36" ht="26.4">
      <c r="A158" s="39">
        <v>156</v>
      </c>
      <c r="B158" s="10" t="s">
        <v>1046</v>
      </c>
      <c r="C158" s="10" t="s">
        <v>25</v>
      </c>
      <c r="D158" s="11" t="s">
        <v>1047</v>
      </c>
      <c r="E158" s="35" t="s">
        <v>1048</v>
      </c>
      <c r="F158" s="35" t="s">
        <v>1049</v>
      </c>
      <c r="G158" s="10" t="s">
        <v>1050</v>
      </c>
      <c r="H158" s="10" t="s">
        <v>1051</v>
      </c>
      <c r="I158" s="10" t="s">
        <v>1052</v>
      </c>
      <c r="J158" s="11" t="s">
        <v>1036</v>
      </c>
      <c r="K158" s="12">
        <v>40770</v>
      </c>
      <c r="L158" s="69">
        <v>46249</v>
      </c>
      <c r="M158" s="14" t="s">
        <v>1053</v>
      </c>
      <c r="N158" s="61">
        <v>5.3956</v>
      </c>
      <c r="O158" s="56">
        <v>202482834.56999999</v>
      </c>
      <c r="P158" s="15">
        <v>0.06</v>
      </c>
      <c r="Q158" s="223">
        <f t="shared" si="12"/>
        <v>12148970.074199999</v>
      </c>
      <c r="R158" s="197">
        <f t="shared" si="13"/>
        <v>1012414.1728499999</v>
      </c>
      <c r="S158" s="200"/>
      <c r="T158" s="196">
        <f t="shared" si="14"/>
        <v>0</v>
      </c>
      <c r="U158" s="199">
        <f t="shared" si="15"/>
        <v>0</v>
      </c>
      <c r="V158" s="21"/>
      <c r="W158" s="19">
        <f t="shared" si="16"/>
        <v>0</v>
      </c>
      <c r="X158" s="17">
        <f t="shared" si="17"/>
        <v>0</v>
      </c>
      <c r="Y158" s="22"/>
      <c r="Z158" s="19"/>
      <c r="AA158" s="20"/>
      <c r="AB158" s="23"/>
      <c r="AC158" s="19"/>
      <c r="AD158" s="17"/>
      <c r="AE158" s="22"/>
      <c r="AF158" s="19"/>
      <c r="AG158" s="17"/>
      <c r="AH158" s="76"/>
      <c r="AI158" s="77" t="s">
        <v>1053</v>
      </c>
      <c r="AJ158" s="1"/>
    </row>
    <row r="159" spans="1:36" ht="26.4">
      <c r="A159" s="39">
        <v>157</v>
      </c>
      <c r="B159" s="39" t="s">
        <v>1054</v>
      </c>
      <c r="C159" s="39" t="s">
        <v>25</v>
      </c>
      <c r="D159" s="40" t="s">
        <v>1055</v>
      </c>
      <c r="E159" s="25" t="s">
        <v>1056</v>
      </c>
      <c r="F159" s="25" t="s">
        <v>1057</v>
      </c>
      <c r="G159" s="39" t="s">
        <v>1058</v>
      </c>
      <c r="H159" s="39" t="s">
        <v>1059</v>
      </c>
      <c r="I159" s="39" t="s">
        <v>1060</v>
      </c>
      <c r="J159" s="40" t="s">
        <v>1061</v>
      </c>
      <c r="K159" s="41">
        <v>38645</v>
      </c>
      <c r="L159" s="72">
        <v>44124</v>
      </c>
      <c r="M159" s="42" t="s">
        <v>1062</v>
      </c>
      <c r="N159" s="63">
        <v>2.1000000000000001E-2</v>
      </c>
      <c r="O159" s="55">
        <v>818980.3</v>
      </c>
      <c r="P159" s="15">
        <v>0.03</v>
      </c>
      <c r="Q159" s="223">
        <f t="shared" si="12"/>
        <v>24569.409</v>
      </c>
      <c r="R159" s="197">
        <f t="shared" si="13"/>
        <v>2047.45075</v>
      </c>
      <c r="S159" s="200"/>
      <c r="T159" s="196">
        <f t="shared" si="14"/>
        <v>0</v>
      </c>
      <c r="U159" s="199">
        <f t="shared" si="15"/>
        <v>0</v>
      </c>
      <c r="V159" s="21"/>
      <c r="W159" s="19">
        <f t="shared" si="16"/>
        <v>0</v>
      </c>
      <c r="X159" s="17">
        <f t="shared" si="17"/>
        <v>0</v>
      </c>
      <c r="Y159" s="22"/>
      <c r="Z159" s="19"/>
      <c r="AA159" s="20"/>
      <c r="AB159" s="23"/>
      <c r="AC159" s="19"/>
      <c r="AD159" s="17"/>
      <c r="AE159" s="22"/>
      <c r="AF159" s="19"/>
      <c r="AG159" s="17"/>
      <c r="AH159" s="78"/>
      <c r="AI159" s="79" t="s">
        <v>1062</v>
      </c>
      <c r="AJ159" s="1"/>
    </row>
    <row r="160" spans="1:36" ht="26.4">
      <c r="A160" s="39">
        <v>158</v>
      </c>
      <c r="B160" s="10" t="s">
        <v>1063</v>
      </c>
      <c r="C160" s="10" t="s">
        <v>25</v>
      </c>
      <c r="D160" s="11" t="s">
        <v>1030</v>
      </c>
      <c r="E160" s="35" t="s">
        <v>1031</v>
      </c>
      <c r="F160" s="35" t="s">
        <v>1032</v>
      </c>
      <c r="G160" s="10" t="s">
        <v>1033</v>
      </c>
      <c r="H160" s="10" t="s">
        <v>1034</v>
      </c>
      <c r="I160" s="10" t="s">
        <v>1035</v>
      </c>
      <c r="J160" s="11" t="s">
        <v>1036</v>
      </c>
      <c r="K160" s="12">
        <v>40456</v>
      </c>
      <c r="L160" s="69">
        <v>49587</v>
      </c>
      <c r="M160" s="14" t="s">
        <v>1037</v>
      </c>
      <c r="N160" s="61">
        <v>8.8000000000000005E-3</v>
      </c>
      <c r="O160" s="56">
        <v>411830.09</v>
      </c>
      <c r="P160" s="15">
        <v>0.06</v>
      </c>
      <c r="Q160" s="223">
        <f t="shared" si="12"/>
        <v>24709.805400000001</v>
      </c>
      <c r="R160" s="197">
        <f t="shared" si="13"/>
        <v>2059.1504500000001</v>
      </c>
      <c r="S160" s="200"/>
      <c r="T160" s="196">
        <f t="shared" si="14"/>
        <v>0</v>
      </c>
      <c r="U160" s="199">
        <f t="shared" si="15"/>
        <v>0</v>
      </c>
      <c r="V160" s="21"/>
      <c r="W160" s="19">
        <f t="shared" si="16"/>
        <v>0</v>
      </c>
      <c r="X160" s="17">
        <f t="shared" si="17"/>
        <v>0</v>
      </c>
      <c r="Y160" s="22"/>
      <c r="Z160" s="19"/>
      <c r="AA160" s="20"/>
      <c r="AB160" s="23"/>
      <c r="AC160" s="19"/>
      <c r="AD160" s="17"/>
      <c r="AE160" s="22"/>
      <c r="AF160" s="19"/>
      <c r="AG160" s="17"/>
      <c r="AH160" s="76"/>
      <c r="AI160" s="77" t="s">
        <v>1037</v>
      </c>
      <c r="AJ160" s="1"/>
    </row>
    <row r="161" spans="1:36" ht="26.4">
      <c r="A161" s="39">
        <v>159</v>
      </c>
      <c r="B161" s="39" t="s">
        <v>1064</v>
      </c>
      <c r="C161" s="39" t="s">
        <v>25</v>
      </c>
      <c r="D161" s="40" t="s">
        <v>1065</v>
      </c>
      <c r="E161" s="25" t="s">
        <v>1066</v>
      </c>
      <c r="F161" s="25" t="s">
        <v>1067</v>
      </c>
      <c r="G161" s="39" t="s">
        <v>1068</v>
      </c>
      <c r="H161" s="39" t="s">
        <v>1069</v>
      </c>
      <c r="I161" s="39" t="s">
        <v>1068</v>
      </c>
      <c r="J161" s="40" t="s">
        <v>1036</v>
      </c>
      <c r="K161" s="41">
        <v>39836</v>
      </c>
      <c r="L161" s="72">
        <v>45314</v>
      </c>
      <c r="M161" s="42" t="s">
        <v>1070</v>
      </c>
      <c r="N161" s="63">
        <v>0.58899999999999997</v>
      </c>
      <c r="O161" s="55">
        <v>22970447.399999999</v>
      </c>
      <c r="P161" s="15">
        <v>0.04</v>
      </c>
      <c r="Q161" s="223">
        <f t="shared" si="12"/>
        <v>918817.89599999995</v>
      </c>
      <c r="R161" s="197">
        <f t="shared" si="13"/>
        <v>76568.157999999996</v>
      </c>
      <c r="S161" s="200"/>
      <c r="T161" s="196">
        <f t="shared" si="14"/>
        <v>0</v>
      </c>
      <c r="U161" s="199">
        <f t="shared" si="15"/>
        <v>0</v>
      </c>
      <c r="V161" s="21"/>
      <c r="W161" s="19">
        <f t="shared" si="16"/>
        <v>0</v>
      </c>
      <c r="X161" s="17">
        <f t="shared" si="17"/>
        <v>0</v>
      </c>
      <c r="Y161" s="22"/>
      <c r="Z161" s="19"/>
      <c r="AA161" s="20"/>
      <c r="AB161" s="23"/>
      <c r="AC161" s="19"/>
      <c r="AD161" s="17"/>
      <c r="AE161" s="22"/>
      <c r="AF161" s="19"/>
      <c r="AG161" s="17"/>
      <c r="AH161" s="78"/>
      <c r="AI161" s="79" t="s">
        <v>1070</v>
      </c>
      <c r="AJ161" s="1"/>
    </row>
    <row r="162" spans="1:36" ht="26.4">
      <c r="A162" s="39">
        <v>160</v>
      </c>
      <c r="B162" s="10" t="s">
        <v>1071</v>
      </c>
      <c r="C162" s="10" t="s">
        <v>25</v>
      </c>
      <c r="D162" s="11" t="s">
        <v>1030</v>
      </c>
      <c r="E162" s="35" t="s">
        <v>1031</v>
      </c>
      <c r="F162" s="35" t="s">
        <v>1032</v>
      </c>
      <c r="G162" s="10" t="s">
        <v>1033</v>
      </c>
      <c r="H162" s="10" t="s">
        <v>1034</v>
      </c>
      <c r="I162" s="10" t="s">
        <v>1035</v>
      </c>
      <c r="J162" s="11" t="s">
        <v>1036</v>
      </c>
      <c r="K162" s="12">
        <v>40456</v>
      </c>
      <c r="L162" s="69">
        <v>49587</v>
      </c>
      <c r="M162" s="14" t="s">
        <v>1037</v>
      </c>
      <c r="N162" s="61">
        <v>1.4500000000000001E-2</v>
      </c>
      <c r="O162" s="56">
        <v>678583.68</v>
      </c>
      <c r="P162" s="15">
        <v>0.06</v>
      </c>
      <c r="Q162" s="223">
        <f t="shared" si="12"/>
        <v>40715.020799999998</v>
      </c>
      <c r="R162" s="197">
        <f t="shared" si="13"/>
        <v>3392.9184</v>
      </c>
      <c r="S162" s="200"/>
      <c r="T162" s="196">
        <f t="shared" si="14"/>
        <v>0</v>
      </c>
      <c r="U162" s="199">
        <f t="shared" si="15"/>
        <v>0</v>
      </c>
      <c r="V162" s="21"/>
      <c r="W162" s="19">
        <f t="shared" si="16"/>
        <v>0</v>
      </c>
      <c r="X162" s="17">
        <f t="shared" si="17"/>
        <v>0</v>
      </c>
      <c r="Y162" s="22"/>
      <c r="Z162" s="19"/>
      <c r="AA162" s="20"/>
      <c r="AB162" s="23"/>
      <c r="AC162" s="19"/>
      <c r="AD162" s="17"/>
      <c r="AE162" s="22"/>
      <c r="AF162" s="19"/>
      <c r="AG162" s="17"/>
      <c r="AH162" s="76"/>
      <c r="AI162" s="77" t="s">
        <v>1037</v>
      </c>
      <c r="AJ162" s="1"/>
    </row>
    <row r="163" spans="1:36" ht="26.4">
      <c r="A163" s="39">
        <v>161</v>
      </c>
      <c r="B163" s="39" t="s">
        <v>1072</v>
      </c>
      <c r="C163" s="39" t="s">
        <v>25</v>
      </c>
      <c r="D163" s="40" t="s">
        <v>1073</v>
      </c>
      <c r="E163" s="25" t="s">
        <v>1074</v>
      </c>
      <c r="F163" s="25" t="s">
        <v>1075</v>
      </c>
      <c r="G163" s="39" t="s">
        <v>1076</v>
      </c>
      <c r="H163" s="39" t="s">
        <v>1077</v>
      </c>
      <c r="I163" s="39" t="s">
        <v>1078</v>
      </c>
      <c r="J163" s="40" t="s">
        <v>1079</v>
      </c>
      <c r="K163" s="41">
        <v>40942</v>
      </c>
      <c r="L163" s="72">
        <v>44595</v>
      </c>
      <c r="M163" s="42" t="s">
        <v>1080</v>
      </c>
      <c r="N163" s="63">
        <v>0.80630000000000002</v>
      </c>
      <c r="O163" s="55">
        <v>25215284.91</v>
      </c>
      <c r="P163" s="15">
        <v>7.0000000000000007E-2</v>
      </c>
      <c r="Q163" s="223">
        <f t="shared" si="12"/>
        <v>1765069.9437000002</v>
      </c>
      <c r="R163" s="197">
        <f t="shared" si="13"/>
        <v>147089.16197500002</v>
      </c>
      <c r="S163" s="200"/>
      <c r="T163" s="196">
        <f t="shared" si="14"/>
        <v>0</v>
      </c>
      <c r="U163" s="199">
        <f t="shared" si="15"/>
        <v>0</v>
      </c>
      <c r="V163" s="21"/>
      <c r="W163" s="19">
        <f t="shared" si="16"/>
        <v>0</v>
      </c>
      <c r="X163" s="17">
        <f t="shared" si="17"/>
        <v>0</v>
      </c>
      <c r="Y163" s="22"/>
      <c r="Z163" s="19"/>
      <c r="AA163" s="20"/>
      <c r="AB163" s="23"/>
      <c r="AC163" s="19"/>
      <c r="AD163" s="17"/>
      <c r="AE163" s="22"/>
      <c r="AF163" s="19"/>
      <c r="AG163" s="17"/>
      <c r="AH163" s="78" t="s">
        <v>76</v>
      </c>
      <c r="AI163" s="79" t="s">
        <v>1080</v>
      </c>
      <c r="AJ163" s="1"/>
    </row>
    <row r="164" spans="1:36" s="24" customFormat="1" ht="26.4">
      <c r="A164" s="39">
        <v>162</v>
      </c>
      <c r="B164" s="10" t="s">
        <v>1081</v>
      </c>
      <c r="C164" s="10" t="s">
        <v>25</v>
      </c>
      <c r="D164" s="11" t="s">
        <v>184</v>
      </c>
      <c r="E164" s="35" t="s">
        <v>185</v>
      </c>
      <c r="F164" s="35" t="s">
        <v>1082</v>
      </c>
      <c r="G164" s="10" t="s">
        <v>1083</v>
      </c>
      <c r="H164" s="10" t="s">
        <v>1084</v>
      </c>
      <c r="I164" s="10" t="s">
        <v>1085</v>
      </c>
      <c r="J164" s="11" t="s">
        <v>1086</v>
      </c>
      <c r="K164" s="12">
        <v>38511</v>
      </c>
      <c r="L164" s="69">
        <v>45596</v>
      </c>
      <c r="M164" s="14" t="s">
        <v>1087</v>
      </c>
      <c r="N164" s="61">
        <v>0.2742</v>
      </c>
      <c r="O164" s="56">
        <v>11904132.49</v>
      </c>
      <c r="P164" s="15">
        <v>0.05</v>
      </c>
      <c r="Q164" s="224">
        <f t="shared" si="12"/>
        <v>595206.62450000003</v>
      </c>
      <c r="R164" s="197">
        <f t="shared" si="13"/>
        <v>49600.55204166667</v>
      </c>
      <c r="S164" s="201">
        <v>0.06</v>
      </c>
      <c r="T164" s="196">
        <f t="shared" si="14"/>
        <v>714247.94940000004</v>
      </c>
      <c r="U164" s="199">
        <f t="shared" si="15"/>
        <v>59520.662450000003</v>
      </c>
      <c r="V164" s="21"/>
      <c r="W164" s="19">
        <f t="shared" si="16"/>
        <v>0</v>
      </c>
      <c r="X164" s="17">
        <f t="shared" si="17"/>
        <v>0</v>
      </c>
      <c r="Y164" s="22"/>
      <c r="Z164" s="19"/>
      <c r="AA164" s="20"/>
      <c r="AB164" s="23"/>
      <c r="AC164" s="19"/>
      <c r="AD164" s="17"/>
      <c r="AE164" s="22"/>
      <c r="AF164" s="19"/>
      <c r="AG164" s="17"/>
      <c r="AH164" s="82" t="s">
        <v>76</v>
      </c>
      <c r="AI164" s="83" t="s">
        <v>1087</v>
      </c>
    </row>
    <row r="165" spans="1:36" ht="26.4">
      <c r="A165" s="39">
        <v>163</v>
      </c>
      <c r="B165" s="39" t="s">
        <v>1088</v>
      </c>
      <c r="C165" s="39" t="s">
        <v>25</v>
      </c>
      <c r="D165" s="40" t="s">
        <v>1089</v>
      </c>
      <c r="E165" s="25" t="s">
        <v>1090</v>
      </c>
      <c r="F165" s="25" t="s">
        <v>1091</v>
      </c>
      <c r="G165" s="39" t="s">
        <v>1092</v>
      </c>
      <c r="H165" s="39" t="s">
        <v>1093</v>
      </c>
      <c r="I165" s="39" t="s">
        <v>1092</v>
      </c>
      <c r="J165" s="40" t="s">
        <v>1094</v>
      </c>
      <c r="K165" s="41">
        <v>36461</v>
      </c>
      <c r="L165" s="72">
        <v>45227</v>
      </c>
      <c r="M165" s="42" t="s">
        <v>1095</v>
      </c>
      <c r="N165" s="63">
        <v>1.8969</v>
      </c>
      <c r="O165" s="55">
        <v>55510602.130000003</v>
      </c>
      <c r="P165" s="15">
        <v>0.03</v>
      </c>
      <c r="Q165" s="223">
        <f t="shared" si="12"/>
        <v>1665318.0639</v>
      </c>
      <c r="R165" s="197">
        <f t="shared" si="13"/>
        <v>138776.50532500001</v>
      </c>
      <c r="S165" s="200"/>
      <c r="T165" s="196">
        <f t="shared" si="14"/>
        <v>0</v>
      </c>
      <c r="U165" s="199">
        <f t="shared" si="15"/>
        <v>0</v>
      </c>
      <c r="V165" s="21"/>
      <c r="W165" s="19">
        <f t="shared" si="16"/>
        <v>0</v>
      </c>
      <c r="X165" s="17">
        <f t="shared" si="17"/>
        <v>0</v>
      </c>
      <c r="Y165" s="22"/>
      <c r="Z165" s="19"/>
      <c r="AA165" s="20"/>
      <c r="AB165" s="23"/>
      <c r="AC165" s="19"/>
      <c r="AD165" s="17"/>
      <c r="AE165" s="22"/>
      <c r="AF165" s="19"/>
      <c r="AG165" s="17"/>
      <c r="AH165" s="78"/>
      <c r="AI165" s="79" t="s">
        <v>1095</v>
      </c>
      <c r="AJ165" s="1"/>
    </row>
    <row r="166" spans="1:36" ht="26.4">
      <c r="A166" s="39">
        <v>164</v>
      </c>
      <c r="B166" s="10" t="s">
        <v>1096</v>
      </c>
      <c r="C166" s="10" t="s">
        <v>25</v>
      </c>
      <c r="D166" s="11" t="s">
        <v>1097</v>
      </c>
      <c r="E166" s="35" t="s">
        <v>1098</v>
      </c>
      <c r="F166" s="35" t="s">
        <v>1099</v>
      </c>
      <c r="G166" s="10" t="s">
        <v>1100</v>
      </c>
      <c r="H166" s="10" t="s">
        <v>1101</v>
      </c>
      <c r="I166" s="10" t="s">
        <v>1100</v>
      </c>
      <c r="J166" s="11" t="s">
        <v>1094</v>
      </c>
      <c r="K166" s="12">
        <v>39191</v>
      </c>
      <c r="L166" s="69">
        <v>48323</v>
      </c>
      <c r="M166" s="14" t="s">
        <v>1102</v>
      </c>
      <c r="N166" s="61">
        <v>0.70950000000000002</v>
      </c>
      <c r="O166" s="56">
        <v>20762703.469999999</v>
      </c>
      <c r="P166" s="15">
        <v>0.03</v>
      </c>
      <c r="Q166" s="223">
        <f t="shared" si="12"/>
        <v>622881.1041</v>
      </c>
      <c r="R166" s="197">
        <f t="shared" si="13"/>
        <v>51906.758674999997</v>
      </c>
      <c r="S166" s="200"/>
      <c r="T166" s="196">
        <f t="shared" si="14"/>
        <v>0</v>
      </c>
      <c r="U166" s="199">
        <f t="shared" si="15"/>
        <v>0</v>
      </c>
      <c r="V166" s="21"/>
      <c r="W166" s="19">
        <f t="shared" si="16"/>
        <v>0</v>
      </c>
      <c r="X166" s="17">
        <f t="shared" si="17"/>
        <v>0</v>
      </c>
      <c r="Y166" s="22"/>
      <c r="Z166" s="19"/>
      <c r="AA166" s="20"/>
      <c r="AB166" s="23"/>
      <c r="AC166" s="19"/>
      <c r="AD166" s="17"/>
      <c r="AE166" s="22"/>
      <c r="AF166" s="19"/>
      <c r="AG166" s="17"/>
      <c r="AH166" s="76"/>
      <c r="AI166" s="77" t="s">
        <v>1102</v>
      </c>
      <c r="AJ166" s="1"/>
    </row>
    <row r="167" spans="1:36" ht="26.4">
      <c r="A167" s="39">
        <v>165</v>
      </c>
      <c r="B167" s="39" t="s">
        <v>1103</v>
      </c>
      <c r="C167" s="39" t="s">
        <v>25</v>
      </c>
      <c r="D167" s="40" t="s">
        <v>1104</v>
      </c>
      <c r="E167" s="25"/>
      <c r="F167" s="25" t="s">
        <v>1105</v>
      </c>
      <c r="G167" s="39" t="s">
        <v>152</v>
      </c>
      <c r="H167" s="39" t="s">
        <v>1106</v>
      </c>
      <c r="I167" s="39" t="s">
        <v>152</v>
      </c>
      <c r="J167" s="40" t="s">
        <v>1107</v>
      </c>
      <c r="K167" s="41">
        <v>36524</v>
      </c>
      <c r="L167" s="72">
        <v>45656</v>
      </c>
      <c r="M167" s="42" t="s">
        <v>1108</v>
      </c>
      <c r="N167" s="63">
        <v>0.2671</v>
      </c>
      <c r="O167" s="55">
        <v>14476580.84</v>
      </c>
      <c r="P167" s="15">
        <v>0.03</v>
      </c>
      <c r="Q167" s="223">
        <f t="shared" si="12"/>
        <v>434297.4252</v>
      </c>
      <c r="R167" s="197">
        <f t="shared" si="13"/>
        <v>36191.452100000002</v>
      </c>
      <c r="S167" s="200"/>
      <c r="T167" s="196">
        <f t="shared" si="14"/>
        <v>0</v>
      </c>
      <c r="U167" s="199">
        <f t="shared" si="15"/>
        <v>0</v>
      </c>
      <c r="V167" s="21"/>
      <c r="W167" s="19">
        <f t="shared" si="16"/>
        <v>0</v>
      </c>
      <c r="X167" s="17">
        <f t="shared" si="17"/>
        <v>0</v>
      </c>
      <c r="Y167" s="22"/>
      <c r="Z167" s="19"/>
      <c r="AA167" s="20"/>
      <c r="AB167" s="23"/>
      <c r="AC167" s="19"/>
      <c r="AD167" s="17"/>
      <c r="AE167" s="22"/>
      <c r="AF167" s="19"/>
      <c r="AG167" s="17"/>
      <c r="AH167" s="78"/>
      <c r="AI167" s="79" t="s">
        <v>1108</v>
      </c>
      <c r="AJ167" s="1"/>
    </row>
    <row r="168" spans="1:36" ht="26.4">
      <c r="A168" s="39">
        <v>166</v>
      </c>
      <c r="B168" s="10" t="s">
        <v>1109</v>
      </c>
      <c r="C168" s="10" t="s">
        <v>25</v>
      </c>
      <c r="D168" s="11" t="s">
        <v>1110</v>
      </c>
      <c r="E168" s="35" t="s">
        <v>1111</v>
      </c>
      <c r="F168" s="35" t="s">
        <v>1112</v>
      </c>
      <c r="G168" s="10" t="s">
        <v>1113</v>
      </c>
      <c r="H168" s="10" t="s">
        <v>1114</v>
      </c>
      <c r="I168" s="10" t="s">
        <v>1113</v>
      </c>
      <c r="J168" s="11" t="s">
        <v>1115</v>
      </c>
      <c r="K168" s="12">
        <v>39805</v>
      </c>
      <c r="L168" s="69">
        <v>57702</v>
      </c>
      <c r="M168" s="14" t="s">
        <v>1116</v>
      </c>
      <c r="N168" s="61">
        <v>8.0607000000000006</v>
      </c>
      <c r="O168" s="56">
        <v>235887137.21000001</v>
      </c>
      <c r="P168" s="15">
        <v>0.03</v>
      </c>
      <c r="Q168" s="223">
        <f t="shared" si="12"/>
        <v>7076614.1162999999</v>
      </c>
      <c r="R168" s="197">
        <f t="shared" si="13"/>
        <v>589717.84302499995</v>
      </c>
      <c r="S168" s="200"/>
      <c r="T168" s="196">
        <f t="shared" si="14"/>
        <v>0</v>
      </c>
      <c r="U168" s="199">
        <f t="shared" si="15"/>
        <v>0</v>
      </c>
      <c r="V168" s="21"/>
      <c r="W168" s="19">
        <f t="shared" si="16"/>
        <v>0</v>
      </c>
      <c r="X168" s="17">
        <f t="shared" si="17"/>
        <v>0</v>
      </c>
      <c r="Y168" s="22"/>
      <c r="Z168" s="19"/>
      <c r="AA168" s="20"/>
      <c r="AB168" s="23"/>
      <c r="AC168" s="19"/>
      <c r="AD168" s="17"/>
      <c r="AE168" s="22"/>
      <c r="AF168" s="19"/>
      <c r="AG168" s="17"/>
      <c r="AH168" s="76"/>
      <c r="AI168" s="77" t="s">
        <v>1116</v>
      </c>
      <c r="AJ168" s="1"/>
    </row>
    <row r="169" spans="1:36" ht="13.2">
      <c r="A169" s="39">
        <v>167</v>
      </c>
      <c r="B169" s="39" t="s">
        <v>1117</v>
      </c>
      <c r="C169" s="39" t="s">
        <v>25</v>
      </c>
      <c r="D169" s="40" t="s">
        <v>1118</v>
      </c>
      <c r="E169" s="25" t="s">
        <v>1119</v>
      </c>
      <c r="F169" s="25" t="s">
        <v>630</v>
      </c>
      <c r="G169" s="39" t="s">
        <v>1120</v>
      </c>
      <c r="H169" s="39" t="s">
        <v>1121</v>
      </c>
      <c r="I169" s="39" t="s">
        <v>1122</v>
      </c>
      <c r="J169" s="40" t="s">
        <v>922</v>
      </c>
      <c r="K169" s="41">
        <v>38674</v>
      </c>
      <c r="L169" s="72">
        <v>47805</v>
      </c>
      <c r="M169" s="42" t="s">
        <v>1123</v>
      </c>
      <c r="N169" s="63">
        <v>0.41670000000000001</v>
      </c>
      <c r="O169" s="55">
        <v>7793958.7699999996</v>
      </c>
      <c r="P169" s="15">
        <v>0.03</v>
      </c>
      <c r="Q169" s="223">
        <f t="shared" si="12"/>
        <v>233818.76309999998</v>
      </c>
      <c r="R169" s="197">
        <f t="shared" si="13"/>
        <v>19484.896924999997</v>
      </c>
      <c r="S169" s="200"/>
      <c r="T169" s="196">
        <f t="shared" si="14"/>
        <v>0</v>
      </c>
      <c r="U169" s="199">
        <f t="shared" si="15"/>
        <v>0</v>
      </c>
      <c r="V169" s="21"/>
      <c r="W169" s="19">
        <f t="shared" si="16"/>
        <v>0</v>
      </c>
      <c r="X169" s="17">
        <f t="shared" si="17"/>
        <v>0</v>
      </c>
      <c r="Y169" s="22"/>
      <c r="Z169" s="19"/>
      <c r="AA169" s="20"/>
      <c r="AB169" s="23"/>
      <c r="AC169" s="19"/>
      <c r="AD169" s="17"/>
      <c r="AE169" s="22"/>
      <c r="AF169" s="19"/>
      <c r="AG169" s="17"/>
      <c r="AH169" s="78"/>
      <c r="AI169" s="79" t="s">
        <v>1123</v>
      </c>
      <c r="AJ169" s="1"/>
    </row>
    <row r="170" spans="1:36" ht="26.4">
      <c r="A170" s="39">
        <v>168</v>
      </c>
      <c r="B170" s="10" t="s">
        <v>1124</v>
      </c>
      <c r="C170" s="10" t="s">
        <v>25</v>
      </c>
      <c r="D170" s="11" t="s">
        <v>1125</v>
      </c>
      <c r="E170" s="35" t="s">
        <v>1126</v>
      </c>
      <c r="F170" s="35" t="s">
        <v>1127</v>
      </c>
      <c r="G170" s="10" t="s">
        <v>1128</v>
      </c>
      <c r="H170" s="10" t="s">
        <v>1129</v>
      </c>
      <c r="I170" s="10" t="s">
        <v>1130</v>
      </c>
      <c r="J170" s="11" t="s">
        <v>1131</v>
      </c>
      <c r="K170" s="12">
        <v>41267</v>
      </c>
      <c r="L170" s="69">
        <v>48572</v>
      </c>
      <c r="M170" s="14" t="s">
        <v>1132</v>
      </c>
      <c r="N170" s="61">
        <v>0.82799999999999996</v>
      </c>
      <c r="O170" s="56">
        <v>10522946.98</v>
      </c>
      <c r="P170" s="15">
        <v>0.03</v>
      </c>
      <c r="Q170" s="223">
        <f t="shared" si="12"/>
        <v>315688.4094</v>
      </c>
      <c r="R170" s="197">
        <f t="shared" si="13"/>
        <v>26307.367450000002</v>
      </c>
      <c r="S170" s="200"/>
      <c r="T170" s="196">
        <f t="shared" si="14"/>
        <v>0</v>
      </c>
      <c r="U170" s="199">
        <f t="shared" si="15"/>
        <v>0</v>
      </c>
      <c r="V170" s="21"/>
      <c r="W170" s="19">
        <f t="shared" si="16"/>
        <v>0</v>
      </c>
      <c r="X170" s="17">
        <f t="shared" si="17"/>
        <v>0</v>
      </c>
      <c r="Y170" s="22"/>
      <c r="Z170" s="19"/>
      <c r="AA170" s="20"/>
      <c r="AB170" s="23"/>
      <c r="AC170" s="19"/>
      <c r="AD170" s="17"/>
      <c r="AE170" s="22"/>
      <c r="AF170" s="19"/>
      <c r="AG170" s="17"/>
      <c r="AH170" s="76" t="s">
        <v>1133</v>
      </c>
      <c r="AI170" s="77" t="s">
        <v>1132</v>
      </c>
      <c r="AJ170" s="1"/>
    </row>
    <row r="171" spans="1:36" ht="13.2">
      <c r="A171" s="39">
        <v>169</v>
      </c>
      <c r="B171" s="39" t="s">
        <v>1134</v>
      </c>
      <c r="C171" s="39" t="s">
        <v>25</v>
      </c>
      <c r="D171" s="40" t="s">
        <v>1135</v>
      </c>
      <c r="E171" s="25" t="s">
        <v>1136</v>
      </c>
      <c r="F171" s="25" t="s">
        <v>1137</v>
      </c>
      <c r="G171" s="39" t="s">
        <v>1138</v>
      </c>
      <c r="H171" s="39" t="s">
        <v>1139</v>
      </c>
      <c r="I171" s="39" t="s">
        <v>1140</v>
      </c>
      <c r="J171" s="40" t="s">
        <v>1141</v>
      </c>
      <c r="K171" s="41">
        <v>40058</v>
      </c>
      <c r="L171" s="72">
        <v>45537</v>
      </c>
      <c r="M171" s="42" t="s">
        <v>1142</v>
      </c>
      <c r="N171" s="63">
        <v>0.84279999999999999</v>
      </c>
      <c r="O171" s="55">
        <v>42544171.649999999</v>
      </c>
      <c r="P171" s="15">
        <v>0.03</v>
      </c>
      <c r="Q171" s="223">
        <f t="shared" si="12"/>
        <v>1276325.1494999998</v>
      </c>
      <c r="R171" s="197">
        <f t="shared" si="13"/>
        <v>106360.42912499998</v>
      </c>
      <c r="S171" s="200"/>
      <c r="T171" s="196">
        <f t="shared" si="14"/>
        <v>0</v>
      </c>
      <c r="U171" s="199">
        <f t="shared" si="15"/>
        <v>0</v>
      </c>
      <c r="V171" s="21"/>
      <c r="W171" s="19">
        <f t="shared" si="16"/>
        <v>0</v>
      </c>
      <c r="X171" s="17">
        <f t="shared" si="17"/>
        <v>0</v>
      </c>
      <c r="Y171" s="22"/>
      <c r="Z171" s="19"/>
      <c r="AA171" s="20"/>
      <c r="AB171" s="23"/>
      <c r="AC171" s="19"/>
      <c r="AD171" s="17"/>
      <c r="AE171" s="22"/>
      <c r="AF171" s="19"/>
      <c r="AG171" s="17"/>
      <c r="AH171" s="78" t="s">
        <v>367</v>
      </c>
      <c r="AI171" s="79" t="s">
        <v>1142</v>
      </c>
      <c r="AJ171" s="1"/>
    </row>
    <row r="172" spans="1:36" ht="13.2">
      <c r="A172" s="39">
        <v>170</v>
      </c>
      <c r="B172" s="10" t="s">
        <v>1143</v>
      </c>
      <c r="C172" s="10" t="s">
        <v>25</v>
      </c>
      <c r="D172" s="11" t="s">
        <v>1144</v>
      </c>
      <c r="E172" s="35" t="s">
        <v>1145</v>
      </c>
      <c r="F172" s="35" t="s">
        <v>1146</v>
      </c>
      <c r="G172" s="10" t="s">
        <v>316</v>
      </c>
      <c r="H172" s="10" t="s">
        <v>1147</v>
      </c>
      <c r="I172" s="10" t="s">
        <v>1148</v>
      </c>
      <c r="J172" s="11" t="s">
        <v>1149</v>
      </c>
      <c r="K172" s="12">
        <v>38377</v>
      </c>
      <c r="L172" s="69">
        <v>47508</v>
      </c>
      <c r="M172" s="14" t="s">
        <v>1150</v>
      </c>
      <c r="N172" s="61">
        <v>0.78220000000000001</v>
      </c>
      <c r="O172" s="56">
        <v>9810079.5199999996</v>
      </c>
      <c r="P172" s="15">
        <v>0.03</v>
      </c>
      <c r="Q172" s="223">
        <f t="shared" si="12"/>
        <v>294302.38559999998</v>
      </c>
      <c r="R172" s="197">
        <f t="shared" si="13"/>
        <v>24525.198799999998</v>
      </c>
      <c r="S172" s="200"/>
      <c r="T172" s="196">
        <f t="shared" si="14"/>
        <v>0</v>
      </c>
      <c r="U172" s="199">
        <f t="shared" si="15"/>
        <v>0</v>
      </c>
      <c r="V172" s="21"/>
      <c r="W172" s="19">
        <f t="shared" si="16"/>
        <v>0</v>
      </c>
      <c r="X172" s="17">
        <f t="shared" si="17"/>
        <v>0</v>
      </c>
      <c r="Y172" s="22"/>
      <c r="Z172" s="19"/>
      <c r="AA172" s="20"/>
      <c r="AB172" s="23"/>
      <c r="AC172" s="19"/>
      <c r="AD172" s="17"/>
      <c r="AE172" s="22"/>
      <c r="AF172" s="19"/>
      <c r="AG172" s="17"/>
      <c r="AH172" s="76"/>
      <c r="AI172" s="77" t="s">
        <v>1150</v>
      </c>
      <c r="AJ172" s="1"/>
    </row>
    <row r="173" spans="1:36" ht="26.4">
      <c r="A173" s="39">
        <v>171</v>
      </c>
      <c r="B173" s="39" t="s">
        <v>1151</v>
      </c>
      <c r="C173" s="39" t="s">
        <v>25</v>
      </c>
      <c r="D173" s="40" t="s">
        <v>1152</v>
      </c>
      <c r="E173" s="25" t="s">
        <v>1153</v>
      </c>
      <c r="F173" s="25" t="s">
        <v>1154</v>
      </c>
      <c r="G173" s="39" t="s">
        <v>1155</v>
      </c>
      <c r="H173" s="39" t="s">
        <v>1156</v>
      </c>
      <c r="I173" s="39" t="s">
        <v>1157</v>
      </c>
      <c r="J173" s="40" t="s">
        <v>1158</v>
      </c>
      <c r="K173" s="41">
        <v>36994</v>
      </c>
      <c r="L173" s="72">
        <v>46125</v>
      </c>
      <c r="M173" s="42" t="s">
        <v>1159</v>
      </c>
      <c r="N173" s="63">
        <v>0.30869999999999997</v>
      </c>
      <c r="O173" s="55">
        <v>3923229.14</v>
      </c>
      <c r="P173" s="15">
        <v>0.03</v>
      </c>
      <c r="Q173" s="223">
        <f t="shared" si="12"/>
        <v>117696.87420000001</v>
      </c>
      <c r="R173" s="197">
        <f t="shared" si="13"/>
        <v>9808.0728500000005</v>
      </c>
      <c r="S173" s="200"/>
      <c r="T173" s="196">
        <f t="shared" si="14"/>
        <v>0</v>
      </c>
      <c r="U173" s="199">
        <f t="shared" si="15"/>
        <v>0</v>
      </c>
      <c r="V173" s="21"/>
      <c r="W173" s="19">
        <f t="shared" si="16"/>
        <v>0</v>
      </c>
      <c r="X173" s="17">
        <f t="shared" si="17"/>
        <v>0</v>
      </c>
      <c r="Y173" s="22"/>
      <c r="Z173" s="19"/>
      <c r="AA173" s="20"/>
      <c r="AB173" s="23"/>
      <c r="AC173" s="19"/>
      <c r="AD173" s="17"/>
      <c r="AE173" s="22"/>
      <c r="AF173" s="19"/>
      <c r="AG173" s="17"/>
      <c r="AH173" s="78" t="s">
        <v>452</v>
      </c>
      <c r="AI173" s="79" t="s">
        <v>1159</v>
      </c>
      <c r="AJ173" s="1"/>
    </row>
    <row r="174" spans="1:36" ht="13.2">
      <c r="A174" s="39">
        <v>172</v>
      </c>
      <c r="B174" s="10" t="s">
        <v>1160</v>
      </c>
      <c r="C174" s="10" t="s">
        <v>25</v>
      </c>
      <c r="D174" s="11" t="s">
        <v>1118</v>
      </c>
      <c r="E174" s="35" t="s">
        <v>1119</v>
      </c>
      <c r="F174" s="35" t="s">
        <v>1161</v>
      </c>
      <c r="G174" s="10" t="s">
        <v>1120</v>
      </c>
      <c r="H174" s="10" t="s">
        <v>1162</v>
      </c>
      <c r="I174" s="10" t="s">
        <v>1122</v>
      </c>
      <c r="J174" s="11" t="s">
        <v>922</v>
      </c>
      <c r="K174" s="12">
        <v>38674</v>
      </c>
      <c r="L174" s="69">
        <v>47805</v>
      </c>
      <c r="M174" s="14" t="s">
        <v>1123</v>
      </c>
      <c r="N174" s="61">
        <v>0.43819999999999998</v>
      </c>
      <c r="O174" s="56">
        <v>5569028.2199999997</v>
      </c>
      <c r="P174" s="15">
        <v>0.03</v>
      </c>
      <c r="Q174" s="223">
        <f t="shared" si="12"/>
        <v>167070.84659999999</v>
      </c>
      <c r="R174" s="197">
        <f t="shared" si="13"/>
        <v>13922.570549999999</v>
      </c>
      <c r="S174" s="200"/>
      <c r="T174" s="196">
        <f t="shared" si="14"/>
        <v>0</v>
      </c>
      <c r="U174" s="199">
        <f t="shared" si="15"/>
        <v>0</v>
      </c>
      <c r="V174" s="21"/>
      <c r="W174" s="19">
        <f t="shared" si="16"/>
        <v>0</v>
      </c>
      <c r="X174" s="17">
        <f t="shared" si="17"/>
        <v>0</v>
      </c>
      <c r="Y174" s="22"/>
      <c r="Z174" s="19"/>
      <c r="AA174" s="20"/>
      <c r="AB174" s="23"/>
      <c r="AC174" s="19"/>
      <c r="AD174" s="17"/>
      <c r="AE174" s="22"/>
      <c r="AF174" s="19"/>
      <c r="AG174" s="17"/>
      <c r="AH174" s="76" t="s">
        <v>452</v>
      </c>
      <c r="AI174" s="77" t="s">
        <v>1123</v>
      </c>
      <c r="AJ174" s="1"/>
    </row>
    <row r="175" spans="1:36" ht="26.4">
      <c r="A175" s="39">
        <v>173</v>
      </c>
      <c r="B175" s="39" t="s">
        <v>1163</v>
      </c>
      <c r="C175" s="39" t="s">
        <v>25</v>
      </c>
      <c r="D175" s="40" t="s">
        <v>742</v>
      </c>
      <c r="E175" s="25" t="s">
        <v>743</v>
      </c>
      <c r="F175" s="25" t="s">
        <v>744</v>
      </c>
      <c r="G175" s="39" t="s">
        <v>745</v>
      </c>
      <c r="H175" s="39" t="s">
        <v>746</v>
      </c>
      <c r="I175" s="39" t="s">
        <v>745</v>
      </c>
      <c r="J175" s="40" t="s">
        <v>747</v>
      </c>
      <c r="K175" s="41">
        <v>36084</v>
      </c>
      <c r="L175" s="72">
        <v>44850</v>
      </c>
      <c r="M175" s="42" t="s">
        <v>748</v>
      </c>
      <c r="N175" s="63">
        <v>5.7000000000000002E-3</v>
      </c>
      <c r="O175" s="55">
        <v>88011.68</v>
      </c>
      <c r="P175" s="43">
        <v>3.0000000000000001E-5</v>
      </c>
      <c r="Q175" s="223">
        <f t="shared" si="12"/>
        <v>2.6403504</v>
      </c>
      <c r="R175" s="197">
        <f t="shared" si="13"/>
        <v>0.22002920000000001</v>
      </c>
      <c r="S175" s="200"/>
      <c r="T175" s="196">
        <f t="shared" si="14"/>
        <v>0</v>
      </c>
      <c r="U175" s="199">
        <f t="shared" si="15"/>
        <v>0</v>
      </c>
      <c r="V175" s="21"/>
      <c r="W175" s="19">
        <f t="shared" si="16"/>
        <v>0</v>
      </c>
      <c r="X175" s="17">
        <f t="shared" si="17"/>
        <v>0</v>
      </c>
      <c r="Y175" s="22"/>
      <c r="Z175" s="19"/>
      <c r="AA175" s="20"/>
      <c r="AB175" s="23"/>
      <c r="AC175" s="19"/>
      <c r="AD175" s="17"/>
      <c r="AE175" s="22"/>
      <c r="AF175" s="19"/>
      <c r="AG175" s="17"/>
      <c r="AH175" s="78" t="s">
        <v>249</v>
      </c>
      <c r="AI175" s="79" t="s">
        <v>748</v>
      </c>
      <c r="AJ175" s="1"/>
    </row>
    <row r="176" spans="1:36" ht="26.4">
      <c r="A176" s="39">
        <v>174</v>
      </c>
      <c r="B176" s="10" t="s">
        <v>1164</v>
      </c>
      <c r="C176" s="10" t="s">
        <v>25</v>
      </c>
      <c r="D176" s="11" t="s">
        <v>742</v>
      </c>
      <c r="E176" s="35" t="s">
        <v>743</v>
      </c>
      <c r="F176" s="35" t="s">
        <v>744</v>
      </c>
      <c r="G176" s="10" t="s">
        <v>745</v>
      </c>
      <c r="H176" s="10" t="s">
        <v>746</v>
      </c>
      <c r="I176" s="10" t="s">
        <v>745</v>
      </c>
      <c r="J176" s="11" t="s">
        <v>747</v>
      </c>
      <c r="K176" s="12">
        <v>36084</v>
      </c>
      <c r="L176" s="69">
        <v>44850</v>
      </c>
      <c r="M176" s="14" t="s">
        <v>748</v>
      </c>
      <c r="N176" s="61">
        <v>7.0000000000000001E-3</v>
      </c>
      <c r="O176" s="56">
        <v>108084.53</v>
      </c>
      <c r="P176" s="43">
        <v>3.0000000000000001E-5</v>
      </c>
      <c r="Q176" s="223">
        <f t="shared" si="12"/>
        <v>3.2425359</v>
      </c>
      <c r="R176" s="197">
        <f t="shared" si="13"/>
        <v>0.270211325</v>
      </c>
      <c r="S176" s="200"/>
      <c r="T176" s="196">
        <f t="shared" si="14"/>
        <v>0</v>
      </c>
      <c r="U176" s="199">
        <f t="shared" si="15"/>
        <v>0</v>
      </c>
      <c r="V176" s="21"/>
      <c r="W176" s="19">
        <f t="shared" si="16"/>
        <v>0</v>
      </c>
      <c r="X176" s="17">
        <f t="shared" si="17"/>
        <v>0</v>
      </c>
      <c r="Y176" s="22"/>
      <c r="Z176" s="19"/>
      <c r="AA176" s="20"/>
      <c r="AB176" s="23"/>
      <c r="AC176" s="19"/>
      <c r="AD176" s="17"/>
      <c r="AE176" s="22"/>
      <c r="AF176" s="19"/>
      <c r="AG176" s="17"/>
      <c r="AH176" s="76" t="s">
        <v>249</v>
      </c>
      <c r="AI176" s="77" t="s">
        <v>748</v>
      </c>
      <c r="AJ176" s="1"/>
    </row>
    <row r="177" spans="1:36" ht="26.4">
      <c r="A177" s="39">
        <v>175</v>
      </c>
      <c r="B177" s="39" t="s">
        <v>1165</v>
      </c>
      <c r="C177" s="39" t="s">
        <v>25</v>
      </c>
      <c r="D177" s="40" t="s">
        <v>742</v>
      </c>
      <c r="E177" s="25" t="s">
        <v>743</v>
      </c>
      <c r="F177" s="25" t="s">
        <v>744</v>
      </c>
      <c r="G177" s="39" t="s">
        <v>745</v>
      </c>
      <c r="H177" s="39" t="s">
        <v>746</v>
      </c>
      <c r="I177" s="39" t="s">
        <v>745</v>
      </c>
      <c r="J177" s="40" t="s">
        <v>747</v>
      </c>
      <c r="K177" s="41">
        <v>36084</v>
      </c>
      <c r="L177" s="72">
        <v>44850</v>
      </c>
      <c r="M177" s="42" t="s">
        <v>748</v>
      </c>
      <c r="N177" s="63">
        <v>4.4000000000000003E-3</v>
      </c>
      <c r="O177" s="55">
        <v>67938.84</v>
      </c>
      <c r="P177" s="43">
        <v>3.0000000000000001E-5</v>
      </c>
      <c r="Q177" s="223">
        <f t="shared" si="12"/>
        <v>2.0381651999999999</v>
      </c>
      <c r="R177" s="197">
        <f t="shared" si="13"/>
        <v>0.1698471</v>
      </c>
      <c r="S177" s="200"/>
      <c r="T177" s="196">
        <f t="shared" si="14"/>
        <v>0</v>
      </c>
      <c r="U177" s="199">
        <f t="shared" si="15"/>
        <v>0</v>
      </c>
      <c r="V177" s="21"/>
      <c r="W177" s="19">
        <f t="shared" si="16"/>
        <v>0</v>
      </c>
      <c r="X177" s="17">
        <f t="shared" si="17"/>
        <v>0</v>
      </c>
      <c r="Y177" s="22"/>
      <c r="Z177" s="19"/>
      <c r="AA177" s="20"/>
      <c r="AB177" s="23"/>
      <c r="AC177" s="19"/>
      <c r="AD177" s="17"/>
      <c r="AE177" s="22"/>
      <c r="AF177" s="19"/>
      <c r="AG177" s="17"/>
      <c r="AH177" s="78" t="s">
        <v>249</v>
      </c>
      <c r="AI177" s="79" t="s">
        <v>748</v>
      </c>
      <c r="AJ177" s="1"/>
    </row>
    <row r="178" spans="1:36" ht="26.4">
      <c r="A178" s="39">
        <v>176</v>
      </c>
      <c r="B178" s="10" t="s">
        <v>1166</v>
      </c>
      <c r="C178" s="10" t="s">
        <v>25</v>
      </c>
      <c r="D178" s="11" t="s">
        <v>742</v>
      </c>
      <c r="E178" s="35" t="s">
        <v>743</v>
      </c>
      <c r="F178" s="35" t="s">
        <v>744</v>
      </c>
      <c r="G178" s="10" t="s">
        <v>745</v>
      </c>
      <c r="H178" s="10" t="s">
        <v>746</v>
      </c>
      <c r="I178" s="10" t="s">
        <v>745</v>
      </c>
      <c r="J178" s="11" t="s">
        <v>747</v>
      </c>
      <c r="K178" s="12">
        <v>36084</v>
      </c>
      <c r="L178" s="69">
        <v>44850</v>
      </c>
      <c r="M178" s="14" t="s">
        <v>748</v>
      </c>
      <c r="N178" s="61">
        <v>7.3000000000000001E-3</v>
      </c>
      <c r="O178" s="55">
        <v>112716.72</v>
      </c>
      <c r="P178" s="43">
        <v>3.0000000000000001E-5</v>
      </c>
      <c r="Q178" s="223">
        <f t="shared" si="12"/>
        <v>3.3815016</v>
      </c>
      <c r="R178" s="197">
        <f t="shared" si="13"/>
        <v>0.28179179999999998</v>
      </c>
      <c r="S178" s="200"/>
      <c r="T178" s="196">
        <f t="shared" si="14"/>
        <v>0</v>
      </c>
      <c r="U178" s="199">
        <f t="shared" si="15"/>
        <v>0</v>
      </c>
      <c r="V178" s="21"/>
      <c r="W178" s="19">
        <f t="shared" si="16"/>
        <v>0</v>
      </c>
      <c r="X178" s="17">
        <f t="shared" si="17"/>
        <v>0</v>
      </c>
      <c r="Y178" s="22"/>
      <c r="Z178" s="19"/>
      <c r="AA178" s="20"/>
      <c r="AB178" s="23"/>
      <c r="AC178" s="19"/>
      <c r="AD178" s="17"/>
      <c r="AE178" s="22"/>
      <c r="AF178" s="19"/>
      <c r="AG178" s="17"/>
      <c r="AH178" s="76" t="s">
        <v>249</v>
      </c>
      <c r="AI178" s="77" t="s">
        <v>748</v>
      </c>
      <c r="AJ178" s="1"/>
    </row>
    <row r="179" spans="1:36" ht="26.4">
      <c r="A179" s="39">
        <v>177</v>
      </c>
      <c r="B179" s="39" t="s">
        <v>1167</v>
      </c>
      <c r="C179" s="39" t="s">
        <v>25</v>
      </c>
      <c r="D179" s="40" t="s">
        <v>742</v>
      </c>
      <c r="E179" s="25" t="s">
        <v>743</v>
      </c>
      <c r="F179" s="25" t="s">
        <v>744</v>
      </c>
      <c r="G179" s="39" t="s">
        <v>745</v>
      </c>
      <c r="H179" s="39" t="s">
        <v>746</v>
      </c>
      <c r="I179" s="39" t="s">
        <v>745</v>
      </c>
      <c r="J179" s="40" t="s">
        <v>747</v>
      </c>
      <c r="K179" s="41">
        <v>36084</v>
      </c>
      <c r="L179" s="72">
        <v>44850</v>
      </c>
      <c r="M179" s="42" t="s">
        <v>748</v>
      </c>
      <c r="N179" s="63">
        <v>1.2200000000000001E-2</v>
      </c>
      <c r="O179" s="55">
        <v>188375.89</v>
      </c>
      <c r="P179" s="43">
        <v>3.0000000000000001E-5</v>
      </c>
      <c r="Q179" s="223">
        <f t="shared" si="12"/>
        <v>5.6512767000000004</v>
      </c>
      <c r="R179" s="197">
        <f t="shared" si="13"/>
        <v>0.47093972500000003</v>
      </c>
      <c r="S179" s="200"/>
      <c r="T179" s="196">
        <f t="shared" si="14"/>
        <v>0</v>
      </c>
      <c r="U179" s="199">
        <f t="shared" si="15"/>
        <v>0</v>
      </c>
      <c r="V179" s="21"/>
      <c r="W179" s="19">
        <f t="shared" si="16"/>
        <v>0</v>
      </c>
      <c r="X179" s="17">
        <f t="shared" si="17"/>
        <v>0</v>
      </c>
      <c r="Y179" s="22"/>
      <c r="Z179" s="19"/>
      <c r="AA179" s="20"/>
      <c r="AB179" s="23"/>
      <c r="AC179" s="19"/>
      <c r="AD179" s="17"/>
      <c r="AE179" s="22"/>
      <c r="AF179" s="19"/>
      <c r="AG179" s="17"/>
      <c r="AH179" s="78" t="s">
        <v>249</v>
      </c>
      <c r="AI179" s="79" t="s">
        <v>748</v>
      </c>
      <c r="AJ179" s="1"/>
    </row>
    <row r="180" spans="1:36" ht="26.4">
      <c r="A180" s="39">
        <v>178</v>
      </c>
      <c r="B180" s="10" t="s">
        <v>1168</v>
      </c>
      <c r="C180" s="10" t="s">
        <v>25</v>
      </c>
      <c r="D180" s="11" t="s">
        <v>742</v>
      </c>
      <c r="E180" s="35" t="s">
        <v>743</v>
      </c>
      <c r="F180" s="35" t="s">
        <v>744</v>
      </c>
      <c r="G180" s="10" t="s">
        <v>745</v>
      </c>
      <c r="H180" s="10" t="s">
        <v>746</v>
      </c>
      <c r="I180" s="10" t="s">
        <v>745</v>
      </c>
      <c r="J180" s="11" t="s">
        <v>747</v>
      </c>
      <c r="K180" s="12">
        <v>36084</v>
      </c>
      <c r="L180" s="69">
        <v>44850</v>
      </c>
      <c r="M180" s="14" t="s">
        <v>748</v>
      </c>
      <c r="N180" s="61">
        <v>2.3999999999999998E-3</v>
      </c>
      <c r="O180" s="56">
        <v>37057.550000000003</v>
      </c>
      <c r="P180" s="43">
        <v>3.0000000000000001E-5</v>
      </c>
      <c r="Q180" s="223">
        <f t="shared" si="12"/>
        <v>1.1117265000000001</v>
      </c>
      <c r="R180" s="197">
        <f t="shared" si="13"/>
        <v>9.2643875000000001E-2</v>
      </c>
      <c r="S180" s="200"/>
      <c r="T180" s="196">
        <f t="shared" si="14"/>
        <v>0</v>
      </c>
      <c r="U180" s="199">
        <f t="shared" si="15"/>
        <v>0</v>
      </c>
      <c r="V180" s="21"/>
      <c r="W180" s="19">
        <f t="shared" si="16"/>
        <v>0</v>
      </c>
      <c r="X180" s="17">
        <f t="shared" si="17"/>
        <v>0</v>
      </c>
      <c r="Y180" s="22"/>
      <c r="Z180" s="19"/>
      <c r="AA180" s="20"/>
      <c r="AB180" s="23"/>
      <c r="AC180" s="19"/>
      <c r="AD180" s="17"/>
      <c r="AE180" s="22"/>
      <c r="AF180" s="19"/>
      <c r="AG180" s="17"/>
      <c r="AH180" s="76"/>
      <c r="AI180" s="77" t="s">
        <v>748</v>
      </c>
      <c r="AJ180" s="1"/>
    </row>
    <row r="181" spans="1:36" ht="26.4">
      <c r="A181" s="39">
        <v>179</v>
      </c>
      <c r="B181" s="39" t="s">
        <v>1169</v>
      </c>
      <c r="C181" s="39" t="s">
        <v>25</v>
      </c>
      <c r="D181" s="40" t="s">
        <v>742</v>
      </c>
      <c r="E181" s="25" t="s">
        <v>743</v>
      </c>
      <c r="F181" s="25" t="s">
        <v>744</v>
      </c>
      <c r="G181" s="39" t="s">
        <v>745</v>
      </c>
      <c r="H181" s="39" t="s">
        <v>746</v>
      </c>
      <c r="I181" s="39" t="s">
        <v>745</v>
      </c>
      <c r="J181" s="40" t="s">
        <v>747</v>
      </c>
      <c r="K181" s="41">
        <v>36084</v>
      </c>
      <c r="L181" s="72">
        <v>44850</v>
      </c>
      <c r="M181" s="42" t="s">
        <v>748</v>
      </c>
      <c r="N181" s="63">
        <v>6.0000000000000001E-3</v>
      </c>
      <c r="O181" s="55">
        <v>92643.88</v>
      </c>
      <c r="P181" s="43">
        <v>3.0000000000000001E-5</v>
      </c>
      <c r="Q181" s="223">
        <f t="shared" si="12"/>
        <v>2.7793164000000004</v>
      </c>
      <c r="R181" s="197">
        <f t="shared" si="13"/>
        <v>0.23160970000000003</v>
      </c>
      <c r="S181" s="200"/>
      <c r="T181" s="196">
        <f t="shared" si="14"/>
        <v>0</v>
      </c>
      <c r="U181" s="199">
        <f t="shared" si="15"/>
        <v>0</v>
      </c>
      <c r="V181" s="21"/>
      <c r="W181" s="19">
        <f t="shared" si="16"/>
        <v>0</v>
      </c>
      <c r="X181" s="17">
        <f t="shared" si="17"/>
        <v>0</v>
      </c>
      <c r="Y181" s="22"/>
      <c r="Z181" s="19"/>
      <c r="AA181" s="20"/>
      <c r="AB181" s="23"/>
      <c r="AC181" s="19"/>
      <c r="AD181" s="17"/>
      <c r="AE181" s="22"/>
      <c r="AF181" s="19"/>
      <c r="AG181" s="17"/>
      <c r="AH181" s="78"/>
      <c r="AI181" s="79" t="s">
        <v>748</v>
      </c>
      <c r="AJ181" s="1"/>
    </row>
    <row r="182" spans="1:36" ht="26.4">
      <c r="A182" s="39">
        <v>180</v>
      </c>
      <c r="B182" s="10" t="s">
        <v>1170</v>
      </c>
      <c r="C182" s="10" t="s">
        <v>25</v>
      </c>
      <c r="D182" s="11" t="s">
        <v>742</v>
      </c>
      <c r="E182" s="35" t="s">
        <v>743</v>
      </c>
      <c r="F182" s="35" t="s">
        <v>744</v>
      </c>
      <c r="G182" s="10" t="s">
        <v>745</v>
      </c>
      <c r="H182" s="10" t="s">
        <v>746</v>
      </c>
      <c r="I182" s="10" t="s">
        <v>745</v>
      </c>
      <c r="J182" s="11" t="s">
        <v>747</v>
      </c>
      <c r="K182" s="12">
        <v>36084</v>
      </c>
      <c r="L182" s="69">
        <v>44850</v>
      </c>
      <c r="M182" s="14" t="s">
        <v>748</v>
      </c>
      <c r="N182" s="61">
        <v>6.6900000000000001E-2</v>
      </c>
      <c r="O182" s="56">
        <v>1032979.25</v>
      </c>
      <c r="P182" s="43">
        <v>3.0000000000000001E-5</v>
      </c>
      <c r="Q182" s="223">
        <f t="shared" si="12"/>
        <v>30.9893775</v>
      </c>
      <c r="R182" s="197">
        <f t="shared" si="13"/>
        <v>2.582448125</v>
      </c>
      <c r="S182" s="200"/>
      <c r="T182" s="196">
        <f t="shared" si="14"/>
        <v>0</v>
      </c>
      <c r="U182" s="199">
        <f t="shared" si="15"/>
        <v>0</v>
      </c>
      <c r="V182" s="21"/>
      <c r="W182" s="19">
        <f t="shared" si="16"/>
        <v>0</v>
      </c>
      <c r="X182" s="17">
        <f t="shared" si="17"/>
        <v>0</v>
      </c>
      <c r="Y182" s="22"/>
      <c r="Z182" s="19"/>
      <c r="AA182" s="20"/>
      <c r="AB182" s="23"/>
      <c r="AC182" s="19"/>
      <c r="AD182" s="17"/>
      <c r="AE182" s="22"/>
      <c r="AF182" s="19"/>
      <c r="AG182" s="17"/>
      <c r="AH182" s="76" t="s">
        <v>249</v>
      </c>
      <c r="AI182" s="77" t="s">
        <v>748</v>
      </c>
      <c r="AJ182" s="1"/>
    </row>
    <row r="183" spans="1:36" ht="26.4">
      <c r="A183" s="39">
        <v>181</v>
      </c>
      <c r="B183" s="39" t="s">
        <v>1171</v>
      </c>
      <c r="C183" s="39" t="s">
        <v>25</v>
      </c>
      <c r="D183" s="40" t="s">
        <v>742</v>
      </c>
      <c r="E183" s="25" t="s">
        <v>743</v>
      </c>
      <c r="F183" s="25" t="s">
        <v>744</v>
      </c>
      <c r="G183" s="39" t="s">
        <v>745</v>
      </c>
      <c r="H183" s="39" t="s">
        <v>746</v>
      </c>
      <c r="I183" s="39" t="s">
        <v>745</v>
      </c>
      <c r="J183" s="40" t="s">
        <v>747</v>
      </c>
      <c r="K183" s="41">
        <v>36084</v>
      </c>
      <c r="L183" s="72">
        <v>44850</v>
      </c>
      <c r="M183" s="42" t="s">
        <v>748</v>
      </c>
      <c r="N183" s="63">
        <v>1.34E-2</v>
      </c>
      <c r="O183" s="55">
        <v>206904.66</v>
      </c>
      <c r="P183" s="43">
        <v>3.0000000000000001E-5</v>
      </c>
      <c r="Q183" s="223">
        <f t="shared" si="12"/>
        <v>6.2071398000000002</v>
      </c>
      <c r="R183" s="197">
        <f t="shared" si="13"/>
        <v>0.51726165000000002</v>
      </c>
      <c r="S183" s="200"/>
      <c r="T183" s="196">
        <f t="shared" si="14"/>
        <v>0</v>
      </c>
      <c r="U183" s="199">
        <f t="shared" si="15"/>
        <v>0</v>
      </c>
      <c r="V183" s="21"/>
      <c r="W183" s="19">
        <f t="shared" si="16"/>
        <v>0</v>
      </c>
      <c r="X183" s="17">
        <f t="shared" si="17"/>
        <v>0</v>
      </c>
      <c r="Y183" s="22"/>
      <c r="Z183" s="19"/>
      <c r="AA183" s="20"/>
      <c r="AB183" s="23"/>
      <c r="AC183" s="19"/>
      <c r="AD183" s="17"/>
      <c r="AE183" s="22"/>
      <c r="AF183" s="19"/>
      <c r="AG183" s="17"/>
      <c r="AH183" s="78" t="s">
        <v>249</v>
      </c>
      <c r="AI183" s="79" t="s">
        <v>748</v>
      </c>
      <c r="AJ183" s="1"/>
    </row>
    <row r="184" spans="1:36" ht="26.4">
      <c r="A184" s="39">
        <v>182</v>
      </c>
      <c r="B184" s="10" t="s">
        <v>1172</v>
      </c>
      <c r="C184" s="10" t="s">
        <v>25</v>
      </c>
      <c r="D184" s="11" t="s">
        <v>742</v>
      </c>
      <c r="E184" s="35" t="s">
        <v>743</v>
      </c>
      <c r="F184" s="35" t="s">
        <v>744</v>
      </c>
      <c r="G184" s="10" t="s">
        <v>745</v>
      </c>
      <c r="H184" s="10" t="s">
        <v>746</v>
      </c>
      <c r="I184" s="10" t="s">
        <v>745</v>
      </c>
      <c r="J184" s="11" t="s">
        <v>747</v>
      </c>
      <c r="K184" s="12">
        <v>36084</v>
      </c>
      <c r="L184" s="69">
        <v>44850</v>
      </c>
      <c r="M184" s="14" t="s">
        <v>748</v>
      </c>
      <c r="N184" s="61">
        <v>4.7000000000000002E-3</v>
      </c>
      <c r="O184" s="56">
        <v>72571.039999999994</v>
      </c>
      <c r="P184" s="43">
        <v>3.0000000000000001E-5</v>
      </c>
      <c r="Q184" s="223">
        <f t="shared" si="12"/>
        <v>2.1771311999999998</v>
      </c>
      <c r="R184" s="197">
        <f t="shared" si="13"/>
        <v>0.18142759999999999</v>
      </c>
      <c r="S184" s="200"/>
      <c r="T184" s="196">
        <f t="shared" si="14"/>
        <v>0</v>
      </c>
      <c r="U184" s="199">
        <f t="shared" si="15"/>
        <v>0</v>
      </c>
      <c r="V184" s="21"/>
      <c r="W184" s="19">
        <f t="shared" si="16"/>
        <v>0</v>
      </c>
      <c r="X184" s="17">
        <f t="shared" si="17"/>
        <v>0</v>
      </c>
      <c r="Y184" s="22"/>
      <c r="Z184" s="19"/>
      <c r="AA184" s="20"/>
      <c r="AB184" s="23"/>
      <c r="AC184" s="19"/>
      <c r="AD184" s="17"/>
      <c r="AE184" s="22"/>
      <c r="AF184" s="19"/>
      <c r="AG184" s="17"/>
      <c r="AH184" s="76" t="s">
        <v>249</v>
      </c>
      <c r="AI184" s="77" t="s">
        <v>748</v>
      </c>
      <c r="AJ184" s="1"/>
    </row>
    <row r="185" spans="1:36" ht="26.4">
      <c r="A185" s="39">
        <v>183</v>
      </c>
      <c r="B185" s="39" t="s">
        <v>1173</v>
      </c>
      <c r="C185" s="39" t="s">
        <v>25</v>
      </c>
      <c r="D185" s="40" t="s">
        <v>742</v>
      </c>
      <c r="E185" s="25" t="s">
        <v>743</v>
      </c>
      <c r="F185" s="25" t="s">
        <v>744</v>
      </c>
      <c r="G185" s="39" t="s">
        <v>745</v>
      </c>
      <c r="H185" s="39" t="s">
        <v>746</v>
      </c>
      <c r="I185" s="39" t="s">
        <v>745</v>
      </c>
      <c r="J185" s="40" t="s">
        <v>747</v>
      </c>
      <c r="K185" s="41">
        <v>36084</v>
      </c>
      <c r="L185" s="72">
        <v>44850</v>
      </c>
      <c r="M185" s="42" t="s">
        <v>748</v>
      </c>
      <c r="N185" s="63">
        <v>5.5999999999999999E-3</v>
      </c>
      <c r="O185" s="55">
        <v>86467.62</v>
      </c>
      <c r="P185" s="43">
        <v>3.0000000000000001E-5</v>
      </c>
      <c r="Q185" s="223">
        <f t="shared" si="12"/>
        <v>2.5940286000000001</v>
      </c>
      <c r="R185" s="197">
        <f t="shared" si="13"/>
        <v>0.21616905</v>
      </c>
      <c r="S185" s="200"/>
      <c r="T185" s="196">
        <f t="shared" si="14"/>
        <v>0</v>
      </c>
      <c r="U185" s="199">
        <f t="shared" si="15"/>
        <v>0</v>
      </c>
      <c r="V185" s="21"/>
      <c r="W185" s="19">
        <f t="shared" si="16"/>
        <v>0</v>
      </c>
      <c r="X185" s="17">
        <f t="shared" si="17"/>
        <v>0</v>
      </c>
      <c r="Y185" s="22"/>
      <c r="Z185" s="19"/>
      <c r="AA185" s="20"/>
      <c r="AB185" s="23"/>
      <c r="AC185" s="19"/>
      <c r="AD185" s="17"/>
      <c r="AE185" s="22"/>
      <c r="AF185" s="19"/>
      <c r="AG185" s="17"/>
      <c r="AH185" s="78" t="s">
        <v>249</v>
      </c>
      <c r="AI185" s="79" t="s">
        <v>748</v>
      </c>
      <c r="AJ185" s="1"/>
    </row>
    <row r="186" spans="1:36" ht="26.4">
      <c r="A186" s="39">
        <v>184</v>
      </c>
      <c r="B186" s="10" t="s">
        <v>1174</v>
      </c>
      <c r="C186" s="10" t="s">
        <v>25</v>
      </c>
      <c r="D186" s="11" t="s">
        <v>742</v>
      </c>
      <c r="E186" s="35" t="s">
        <v>743</v>
      </c>
      <c r="F186" s="35" t="s">
        <v>744</v>
      </c>
      <c r="G186" s="10" t="s">
        <v>745</v>
      </c>
      <c r="H186" s="10" t="s">
        <v>746</v>
      </c>
      <c r="I186" s="10" t="s">
        <v>745</v>
      </c>
      <c r="J186" s="11" t="s">
        <v>747</v>
      </c>
      <c r="K186" s="12">
        <v>36084</v>
      </c>
      <c r="L186" s="69">
        <v>44850</v>
      </c>
      <c r="M186" s="14" t="s">
        <v>748</v>
      </c>
      <c r="N186" s="61">
        <v>8.6E-3</v>
      </c>
      <c r="O186" s="56">
        <v>132789.56</v>
      </c>
      <c r="P186" s="43">
        <v>3.0000000000000001E-5</v>
      </c>
      <c r="Q186" s="223">
        <f t="shared" si="12"/>
        <v>3.9836868000000001</v>
      </c>
      <c r="R186" s="197">
        <f t="shared" si="13"/>
        <v>0.33197389999999999</v>
      </c>
      <c r="S186" s="200"/>
      <c r="T186" s="196">
        <f t="shared" si="14"/>
        <v>0</v>
      </c>
      <c r="U186" s="199">
        <f t="shared" si="15"/>
        <v>0</v>
      </c>
      <c r="V186" s="21"/>
      <c r="W186" s="19">
        <f t="shared" si="16"/>
        <v>0</v>
      </c>
      <c r="X186" s="17">
        <f t="shared" si="17"/>
        <v>0</v>
      </c>
      <c r="Y186" s="22"/>
      <c r="Z186" s="19"/>
      <c r="AA186" s="20"/>
      <c r="AB186" s="23"/>
      <c r="AC186" s="19"/>
      <c r="AD186" s="17"/>
      <c r="AE186" s="22"/>
      <c r="AF186" s="19"/>
      <c r="AG186" s="17"/>
      <c r="AH186" s="76" t="s">
        <v>249</v>
      </c>
      <c r="AI186" s="77" t="s">
        <v>748</v>
      </c>
      <c r="AJ186" s="1"/>
    </row>
    <row r="187" spans="1:36" ht="26.4">
      <c r="A187" s="39">
        <v>185</v>
      </c>
      <c r="B187" s="39" t="s">
        <v>1175</v>
      </c>
      <c r="C187" s="39" t="s">
        <v>25</v>
      </c>
      <c r="D187" s="40" t="s">
        <v>742</v>
      </c>
      <c r="E187" s="25" t="s">
        <v>743</v>
      </c>
      <c r="F187" s="25" t="s">
        <v>744</v>
      </c>
      <c r="G187" s="39" t="s">
        <v>745</v>
      </c>
      <c r="H187" s="39" t="s">
        <v>746</v>
      </c>
      <c r="I187" s="39" t="s">
        <v>745</v>
      </c>
      <c r="J187" s="40" t="s">
        <v>747</v>
      </c>
      <c r="K187" s="41">
        <v>36084</v>
      </c>
      <c r="L187" s="72">
        <v>44850</v>
      </c>
      <c r="M187" s="42" t="s">
        <v>748</v>
      </c>
      <c r="N187" s="63">
        <v>1.7600000000000001E-2</v>
      </c>
      <c r="O187" s="55">
        <v>271755.38</v>
      </c>
      <c r="P187" s="43">
        <v>3.0000000000000001E-5</v>
      </c>
      <c r="Q187" s="223">
        <f t="shared" si="12"/>
        <v>8.1526613999999995</v>
      </c>
      <c r="R187" s="197">
        <f t="shared" si="13"/>
        <v>0.67938844999999992</v>
      </c>
      <c r="S187" s="200"/>
      <c r="T187" s="196">
        <f t="shared" si="14"/>
        <v>0</v>
      </c>
      <c r="U187" s="199">
        <f t="shared" si="15"/>
        <v>0</v>
      </c>
      <c r="V187" s="21"/>
      <c r="W187" s="19">
        <f t="shared" si="16"/>
        <v>0</v>
      </c>
      <c r="X187" s="17">
        <f t="shared" si="17"/>
        <v>0</v>
      </c>
      <c r="Y187" s="22"/>
      <c r="Z187" s="19"/>
      <c r="AA187" s="20"/>
      <c r="AB187" s="23"/>
      <c r="AC187" s="19"/>
      <c r="AD187" s="17"/>
      <c r="AE187" s="22"/>
      <c r="AF187" s="19"/>
      <c r="AG187" s="17"/>
      <c r="AH187" s="78" t="s">
        <v>249</v>
      </c>
      <c r="AI187" s="79" t="s">
        <v>748</v>
      </c>
      <c r="AJ187" s="1"/>
    </row>
    <row r="188" spans="1:36" ht="26.4">
      <c r="A188" s="39">
        <v>186</v>
      </c>
      <c r="B188" s="10" t="s">
        <v>1176</v>
      </c>
      <c r="C188" s="10" t="s">
        <v>25</v>
      </c>
      <c r="D188" s="11" t="s">
        <v>742</v>
      </c>
      <c r="E188" s="35" t="s">
        <v>743</v>
      </c>
      <c r="F188" s="35" t="s">
        <v>744</v>
      </c>
      <c r="G188" s="10" t="s">
        <v>745</v>
      </c>
      <c r="H188" s="10" t="s">
        <v>746</v>
      </c>
      <c r="I188" s="10" t="s">
        <v>745</v>
      </c>
      <c r="J188" s="11" t="s">
        <v>747</v>
      </c>
      <c r="K188" s="12">
        <v>36084</v>
      </c>
      <c r="L188" s="69">
        <v>44850</v>
      </c>
      <c r="M188" s="14" t="s">
        <v>748</v>
      </c>
      <c r="N188" s="61">
        <v>0.46479999999999999</v>
      </c>
      <c r="O188" s="56">
        <v>7176812.4699999997</v>
      </c>
      <c r="P188" s="43">
        <v>3.0000000000000001E-5</v>
      </c>
      <c r="Q188" s="223">
        <f t="shared" si="12"/>
        <v>215.30437409999999</v>
      </c>
      <c r="R188" s="197">
        <f t="shared" si="13"/>
        <v>17.942031175</v>
      </c>
      <c r="S188" s="200"/>
      <c r="T188" s="196">
        <f t="shared" si="14"/>
        <v>0</v>
      </c>
      <c r="U188" s="199">
        <f t="shared" si="15"/>
        <v>0</v>
      </c>
      <c r="V188" s="21"/>
      <c r="W188" s="19">
        <f t="shared" si="16"/>
        <v>0</v>
      </c>
      <c r="X188" s="17">
        <f t="shared" si="17"/>
        <v>0</v>
      </c>
      <c r="Y188" s="22"/>
      <c r="Z188" s="19"/>
      <c r="AA188" s="20"/>
      <c r="AB188" s="23"/>
      <c r="AC188" s="19"/>
      <c r="AD188" s="17"/>
      <c r="AE188" s="22"/>
      <c r="AF188" s="19"/>
      <c r="AG188" s="17"/>
      <c r="AH188" s="76" t="s">
        <v>249</v>
      </c>
      <c r="AI188" s="77" t="s">
        <v>748</v>
      </c>
      <c r="AJ188" s="1"/>
    </row>
    <row r="189" spans="1:36" ht="26.4">
      <c r="A189" s="39">
        <v>187</v>
      </c>
      <c r="B189" s="39" t="s">
        <v>1177</v>
      </c>
      <c r="C189" s="39" t="s">
        <v>25</v>
      </c>
      <c r="D189" s="40" t="s">
        <v>742</v>
      </c>
      <c r="E189" s="25" t="s">
        <v>743</v>
      </c>
      <c r="F189" s="25" t="s">
        <v>744</v>
      </c>
      <c r="G189" s="39" t="s">
        <v>745</v>
      </c>
      <c r="H189" s="39" t="s">
        <v>746</v>
      </c>
      <c r="I189" s="39" t="s">
        <v>745</v>
      </c>
      <c r="J189" s="40" t="s">
        <v>747</v>
      </c>
      <c r="K189" s="41">
        <v>36084</v>
      </c>
      <c r="L189" s="72">
        <v>44850</v>
      </c>
      <c r="M189" s="42" t="s">
        <v>748</v>
      </c>
      <c r="N189" s="63">
        <v>5.4999999999999997E-3</v>
      </c>
      <c r="O189" s="55">
        <v>84923.56</v>
      </c>
      <c r="P189" s="43">
        <v>3.0000000000000001E-5</v>
      </c>
      <c r="Q189" s="223">
        <f t="shared" si="12"/>
        <v>2.5477067999999998</v>
      </c>
      <c r="R189" s="197">
        <f t="shared" si="13"/>
        <v>0.21230889999999999</v>
      </c>
      <c r="S189" s="200"/>
      <c r="T189" s="196">
        <f t="shared" si="14"/>
        <v>0</v>
      </c>
      <c r="U189" s="199">
        <f t="shared" si="15"/>
        <v>0</v>
      </c>
      <c r="V189" s="21"/>
      <c r="W189" s="19">
        <f t="shared" si="16"/>
        <v>0</v>
      </c>
      <c r="X189" s="17">
        <f t="shared" si="17"/>
        <v>0</v>
      </c>
      <c r="Y189" s="22"/>
      <c r="Z189" s="19"/>
      <c r="AA189" s="20"/>
      <c r="AB189" s="23"/>
      <c r="AC189" s="19"/>
      <c r="AD189" s="17"/>
      <c r="AE189" s="22"/>
      <c r="AF189" s="19"/>
      <c r="AG189" s="17"/>
      <c r="AH189" s="78"/>
      <c r="AI189" s="79" t="s">
        <v>748</v>
      </c>
      <c r="AJ189" s="1"/>
    </row>
    <row r="190" spans="1:36" ht="26.4">
      <c r="A190" s="39">
        <v>188</v>
      </c>
      <c r="B190" s="10" t="s">
        <v>1178</v>
      </c>
      <c r="C190" s="10" t="s">
        <v>25</v>
      </c>
      <c r="D190" s="11" t="s">
        <v>742</v>
      </c>
      <c r="E190" s="35" t="s">
        <v>743</v>
      </c>
      <c r="F190" s="35" t="s">
        <v>744</v>
      </c>
      <c r="G190" s="10" t="s">
        <v>745</v>
      </c>
      <c r="H190" s="10" t="s">
        <v>746</v>
      </c>
      <c r="I190" s="10" t="s">
        <v>745</v>
      </c>
      <c r="J190" s="11" t="s">
        <v>747</v>
      </c>
      <c r="K190" s="12">
        <v>36084</v>
      </c>
      <c r="L190" s="69">
        <v>44850</v>
      </c>
      <c r="M190" s="14" t="s">
        <v>748</v>
      </c>
      <c r="N190" s="61">
        <v>3.7000000000000002E-3</v>
      </c>
      <c r="O190" s="56">
        <v>57130.39</v>
      </c>
      <c r="P190" s="43">
        <v>3.0000000000000001E-5</v>
      </c>
      <c r="Q190" s="223">
        <f t="shared" si="12"/>
        <v>1.7139116999999999</v>
      </c>
      <c r="R190" s="197">
        <f t="shared" si="13"/>
        <v>0.14282597499999999</v>
      </c>
      <c r="S190" s="200"/>
      <c r="T190" s="196">
        <f t="shared" si="14"/>
        <v>0</v>
      </c>
      <c r="U190" s="199">
        <f t="shared" si="15"/>
        <v>0</v>
      </c>
      <c r="V190" s="21"/>
      <c r="W190" s="19">
        <f t="shared" si="16"/>
        <v>0</v>
      </c>
      <c r="X190" s="17">
        <f t="shared" si="17"/>
        <v>0</v>
      </c>
      <c r="Y190" s="22"/>
      <c r="Z190" s="19"/>
      <c r="AA190" s="20"/>
      <c r="AB190" s="23"/>
      <c r="AC190" s="19"/>
      <c r="AD190" s="17"/>
      <c r="AE190" s="22"/>
      <c r="AF190" s="19"/>
      <c r="AG190" s="17"/>
      <c r="AH190" s="76" t="s">
        <v>249</v>
      </c>
      <c r="AI190" s="77" t="s">
        <v>748</v>
      </c>
      <c r="AJ190" s="1"/>
    </row>
    <row r="191" spans="1:36" ht="26.4">
      <c r="A191" s="39">
        <v>189</v>
      </c>
      <c r="B191" s="39" t="s">
        <v>1179</v>
      </c>
      <c r="C191" s="39" t="s">
        <v>25</v>
      </c>
      <c r="D191" s="40" t="s">
        <v>742</v>
      </c>
      <c r="E191" s="25" t="s">
        <v>743</v>
      </c>
      <c r="F191" s="25" t="s">
        <v>744</v>
      </c>
      <c r="G191" s="39" t="s">
        <v>745</v>
      </c>
      <c r="H191" s="39" t="s">
        <v>746</v>
      </c>
      <c r="I191" s="39" t="s">
        <v>745</v>
      </c>
      <c r="J191" s="40" t="s">
        <v>747</v>
      </c>
      <c r="K191" s="41">
        <v>36084</v>
      </c>
      <c r="L191" s="72">
        <v>44850</v>
      </c>
      <c r="M191" s="42" t="s">
        <v>748</v>
      </c>
      <c r="N191" s="63">
        <v>4.1999999999999997E-3</v>
      </c>
      <c r="O191" s="55">
        <v>64850.720000000001</v>
      </c>
      <c r="P191" s="43">
        <v>3.0000000000000001E-5</v>
      </c>
      <c r="Q191" s="223">
        <f t="shared" si="12"/>
        <v>1.9455216000000002</v>
      </c>
      <c r="R191" s="197">
        <f t="shared" si="13"/>
        <v>0.16212680000000002</v>
      </c>
      <c r="S191" s="200"/>
      <c r="T191" s="196">
        <f t="shared" si="14"/>
        <v>0</v>
      </c>
      <c r="U191" s="199">
        <f t="shared" si="15"/>
        <v>0</v>
      </c>
      <c r="V191" s="21"/>
      <c r="W191" s="19">
        <f t="shared" si="16"/>
        <v>0</v>
      </c>
      <c r="X191" s="17">
        <f t="shared" si="17"/>
        <v>0</v>
      </c>
      <c r="Y191" s="22"/>
      <c r="Z191" s="19"/>
      <c r="AA191" s="20"/>
      <c r="AB191" s="23"/>
      <c r="AC191" s="19"/>
      <c r="AD191" s="17"/>
      <c r="AE191" s="22"/>
      <c r="AF191" s="19"/>
      <c r="AG191" s="17"/>
      <c r="AH191" s="78" t="s">
        <v>249</v>
      </c>
      <c r="AI191" s="79" t="s">
        <v>748</v>
      </c>
      <c r="AJ191" s="1"/>
    </row>
    <row r="192" spans="1:36" ht="26.4">
      <c r="A192" s="39">
        <v>190</v>
      </c>
      <c r="B192" s="10" t="s">
        <v>1180</v>
      </c>
      <c r="C192" s="10" t="s">
        <v>25</v>
      </c>
      <c r="D192" s="11" t="s">
        <v>742</v>
      </c>
      <c r="E192" s="35" t="s">
        <v>743</v>
      </c>
      <c r="F192" s="35" t="s">
        <v>744</v>
      </c>
      <c r="G192" s="10" t="s">
        <v>745</v>
      </c>
      <c r="H192" s="10" t="s">
        <v>746</v>
      </c>
      <c r="I192" s="10" t="s">
        <v>745</v>
      </c>
      <c r="J192" s="11" t="s">
        <v>747</v>
      </c>
      <c r="K192" s="12">
        <v>36084</v>
      </c>
      <c r="L192" s="69">
        <v>44850</v>
      </c>
      <c r="M192" s="14" t="s">
        <v>748</v>
      </c>
      <c r="N192" s="61">
        <v>1.21E-2</v>
      </c>
      <c r="O192" s="56">
        <v>186831.82</v>
      </c>
      <c r="P192" s="43">
        <v>3.0000000000000001E-5</v>
      </c>
      <c r="Q192" s="223">
        <f t="shared" ref="Q192:Q255" si="18">O192*P192</f>
        <v>5.6049546000000001</v>
      </c>
      <c r="R192" s="197">
        <f t="shared" ref="R192:R255" si="19">Q192/12</f>
        <v>0.46707955000000001</v>
      </c>
      <c r="S192" s="200"/>
      <c r="T192" s="196">
        <f t="shared" ref="T192:T255" si="20">O192*S192</f>
        <v>0</v>
      </c>
      <c r="U192" s="199">
        <f t="shared" ref="U192:U255" si="21">O192*S192/12</f>
        <v>0</v>
      </c>
      <c r="V192" s="21"/>
      <c r="W192" s="19">
        <f t="shared" ref="W192:W255" si="22">O192*V192</f>
        <v>0</v>
      </c>
      <c r="X192" s="17">
        <f t="shared" ref="X192:X255" si="23">O192*V192/12</f>
        <v>0</v>
      </c>
      <c r="Y192" s="22"/>
      <c r="Z192" s="19"/>
      <c r="AA192" s="20"/>
      <c r="AB192" s="23"/>
      <c r="AC192" s="19"/>
      <c r="AD192" s="17"/>
      <c r="AE192" s="22"/>
      <c r="AF192" s="19"/>
      <c r="AG192" s="17"/>
      <c r="AH192" s="76" t="s">
        <v>249</v>
      </c>
      <c r="AI192" s="77" t="s">
        <v>748</v>
      </c>
      <c r="AJ192" s="1"/>
    </row>
    <row r="193" spans="1:36" ht="26.4">
      <c r="A193" s="39">
        <v>191</v>
      </c>
      <c r="B193" s="39" t="s">
        <v>1181</v>
      </c>
      <c r="C193" s="39" t="s">
        <v>25</v>
      </c>
      <c r="D193" s="40" t="s">
        <v>742</v>
      </c>
      <c r="E193" s="25" t="s">
        <v>743</v>
      </c>
      <c r="F193" s="25" t="s">
        <v>744</v>
      </c>
      <c r="G193" s="39" t="s">
        <v>745</v>
      </c>
      <c r="H193" s="39" t="s">
        <v>746</v>
      </c>
      <c r="I193" s="39" t="s">
        <v>745</v>
      </c>
      <c r="J193" s="40" t="s">
        <v>747</v>
      </c>
      <c r="K193" s="41">
        <v>36084</v>
      </c>
      <c r="L193" s="72">
        <v>44850</v>
      </c>
      <c r="M193" s="42" t="s">
        <v>748</v>
      </c>
      <c r="N193" s="63">
        <v>6.8999999999999999E-3</v>
      </c>
      <c r="O193" s="55">
        <v>106540.46</v>
      </c>
      <c r="P193" s="43">
        <v>3.0000000000000001E-5</v>
      </c>
      <c r="Q193" s="223">
        <f t="shared" si="18"/>
        <v>3.1962138000000002</v>
      </c>
      <c r="R193" s="197">
        <f t="shared" si="19"/>
        <v>0.26635115000000004</v>
      </c>
      <c r="S193" s="200"/>
      <c r="T193" s="196">
        <f t="shared" si="20"/>
        <v>0</v>
      </c>
      <c r="U193" s="199">
        <f t="shared" si="21"/>
        <v>0</v>
      </c>
      <c r="V193" s="21"/>
      <c r="W193" s="19">
        <f t="shared" si="22"/>
        <v>0</v>
      </c>
      <c r="X193" s="17">
        <f t="shared" si="23"/>
        <v>0</v>
      </c>
      <c r="Y193" s="22"/>
      <c r="Z193" s="19"/>
      <c r="AA193" s="20"/>
      <c r="AB193" s="23"/>
      <c r="AC193" s="19"/>
      <c r="AD193" s="17"/>
      <c r="AE193" s="22"/>
      <c r="AF193" s="19"/>
      <c r="AG193" s="17"/>
      <c r="AH193" s="78" t="s">
        <v>249</v>
      </c>
      <c r="AI193" s="79" t="s">
        <v>748</v>
      </c>
      <c r="AJ193" s="1"/>
    </row>
    <row r="194" spans="1:36" ht="26.4">
      <c r="A194" s="39">
        <v>192</v>
      </c>
      <c r="B194" s="10" t="s">
        <v>1182</v>
      </c>
      <c r="C194" s="10" t="s">
        <v>25</v>
      </c>
      <c r="D194" s="11" t="s">
        <v>742</v>
      </c>
      <c r="E194" s="35" t="s">
        <v>743</v>
      </c>
      <c r="F194" s="35" t="s">
        <v>744</v>
      </c>
      <c r="G194" s="10" t="s">
        <v>745</v>
      </c>
      <c r="H194" s="10" t="s">
        <v>746</v>
      </c>
      <c r="I194" s="10" t="s">
        <v>745</v>
      </c>
      <c r="J194" s="11" t="s">
        <v>747</v>
      </c>
      <c r="K194" s="12">
        <v>36084</v>
      </c>
      <c r="L194" s="69">
        <v>44850</v>
      </c>
      <c r="M194" s="14" t="s">
        <v>748</v>
      </c>
      <c r="N194" s="61">
        <v>3.3999999999999998E-3</v>
      </c>
      <c r="O194" s="56">
        <v>52498.2</v>
      </c>
      <c r="P194" s="43">
        <v>3.0000000000000001E-5</v>
      </c>
      <c r="Q194" s="223">
        <f t="shared" si="18"/>
        <v>1.574946</v>
      </c>
      <c r="R194" s="197">
        <f t="shared" si="19"/>
        <v>0.13124549999999999</v>
      </c>
      <c r="S194" s="200"/>
      <c r="T194" s="196">
        <f t="shared" si="20"/>
        <v>0</v>
      </c>
      <c r="U194" s="199">
        <f t="shared" si="21"/>
        <v>0</v>
      </c>
      <c r="V194" s="21"/>
      <c r="W194" s="19">
        <f t="shared" si="22"/>
        <v>0</v>
      </c>
      <c r="X194" s="17">
        <f t="shared" si="23"/>
        <v>0</v>
      </c>
      <c r="Y194" s="22"/>
      <c r="Z194" s="19"/>
      <c r="AA194" s="20"/>
      <c r="AB194" s="23"/>
      <c r="AC194" s="19"/>
      <c r="AD194" s="17"/>
      <c r="AE194" s="22"/>
      <c r="AF194" s="19"/>
      <c r="AG194" s="17"/>
      <c r="AH194" s="76" t="s">
        <v>249</v>
      </c>
      <c r="AI194" s="77" t="s">
        <v>748</v>
      </c>
      <c r="AJ194" s="1"/>
    </row>
    <row r="195" spans="1:36" ht="26.4">
      <c r="A195" s="39">
        <v>193</v>
      </c>
      <c r="B195" s="39" t="s">
        <v>1183</v>
      </c>
      <c r="C195" s="39" t="s">
        <v>25</v>
      </c>
      <c r="D195" s="40" t="s">
        <v>742</v>
      </c>
      <c r="E195" s="25" t="s">
        <v>743</v>
      </c>
      <c r="F195" s="25" t="s">
        <v>744</v>
      </c>
      <c r="G195" s="39" t="s">
        <v>745</v>
      </c>
      <c r="H195" s="39" t="s">
        <v>746</v>
      </c>
      <c r="I195" s="39" t="s">
        <v>745</v>
      </c>
      <c r="J195" s="40" t="s">
        <v>747</v>
      </c>
      <c r="K195" s="41">
        <v>36084</v>
      </c>
      <c r="L195" s="72">
        <v>44850</v>
      </c>
      <c r="M195" s="42" t="s">
        <v>748</v>
      </c>
      <c r="N195" s="63">
        <v>1.06E-2</v>
      </c>
      <c r="O195" s="55">
        <v>163670.85</v>
      </c>
      <c r="P195" s="43">
        <v>3.0000000000000001E-5</v>
      </c>
      <c r="Q195" s="223">
        <f t="shared" si="18"/>
        <v>4.9101255000000004</v>
      </c>
      <c r="R195" s="197">
        <f t="shared" si="19"/>
        <v>0.40917712500000003</v>
      </c>
      <c r="S195" s="200"/>
      <c r="T195" s="196">
        <f t="shared" si="20"/>
        <v>0</v>
      </c>
      <c r="U195" s="199">
        <f t="shared" si="21"/>
        <v>0</v>
      </c>
      <c r="V195" s="21"/>
      <c r="W195" s="19">
        <f t="shared" si="22"/>
        <v>0</v>
      </c>
      <c r="X195" s="17">
        <f t="shared" si="23"/>
        <v>0</v>
      </c>
      <c r="Y195" s="22"/>
      <c r="Z195" s="19"/>
      <c r="AA195" s="20"/>
      <c r="AB195" s="23"/>
      <c r="AC195" s="19"/>
      <c r="AD195" s="17"/>
      <c r="AE195" s="22"/>
      <c r="AF195" s="19"/>
      <c r="AG195" s="17"/>
      <c r="AH195" s="78" t="s">
        <v>249</v>
      </c>
      <c r="AI195" s="79" t="s">
        <v>748</v>
      </c>
      <c r="AJ195" s="1"/>
    </row>
    <row r="196" spans="1:36" ht="26.4">
      <c r="A196" s="39">
        <v>194</v>
      </c>
      <c r="B196" s="10" t="s">
        <v>1184</v>
      </c>
      <c r="C196" s="10" t="s">
        <v>25</v>
      </c>
      <c r="D196" s="11" t="s">
        <v>1097</v>
      </c>
      <c r="E196" s="35" t="s">
        <v>1098</v>
      </c>
      <c r="F196" s="35" t="s">
        <v>1099</v>
      </c>
      <c r="G196" s="10" t="s">
        <v>1100</v>
      </c>
      <c r="H196" s="10" t="s">
        <v>1101</v>
      </c>
      <c r="I196" s="10" t="s">
        <v>1100</v>
      </c>
      <c r="J196" s="11" t="s">
        <v>1094</v>
      </c>
      <c r="K196" s="12">
        <v>39191</v>
      </c>
      <c r="L196" s="69">
        <v>48323</v>
      </c>
      <c r="M196" s="14" t="s">
        <v>1102</v>
      </c>
      <c r="N196" s="61">
        <v>1.4171</v>
      </c>
      <c r="O196" s="56">
        <v>41469805.619999997</v>
      </c>
      <c r="P196" s="15">
        <v>0.03</v>
      </c>
      <c r="Q196" s="223">
        <f t="shared" si="18"/>
        <v>1244094.1686</v>
      </c>
      <c r="R196" s="197">
        <f t="shared" si="19"/>
        <v>103674.51405</v>
      </c>
      <c r="S196" s="200"/>
      <c r="T196" s="196">
        <f t="shared" si="20"/>
        <v>0</v>
      </c>
      <c r="U196" s="199">
        <f t="shared" si="21"/>
        <v>0</v>
      </c>
      <c r="V196" s="21"/>
      <c r="W196" s="19">
        <f t="shared" si="22"/>
        <v>0</v>
      </c>
      <c r="X196" s="17">
        <f t="shared" si="23"/>
        <v>0</v>
      </c>
      <c r="Y196" s="22"/>
      <c r="Z196" s="19"/>
      <c r="AA196" s="20"/>
      <c r="AB196" s="23"/>
      <c r="AC196" s="19"/>
      <c r="AD196" s="17"/>
      <c r="AE196" s="22"/>
      <c r="AF196" s="19"/>
      <c r="AG196" s="17"/>
      <c r="AH196" s="76"/>
      <c r="AI196" s="77" t="s">
        <v>1102</v>
      </c>
      <c r="AJ196" s="1"/>
    </row>
    <row r="197" spans="1:36" ht="13.2">
      <c r="A197" s="39">
        <v>195</v>
      </c>
      <c r="B197" s="39" t="s">
        <v>1185</v>
      </c>
      <c r="C197" s="39" t="s">
        <v>25</v>
      </c>
      <c r="D197" s="40" t="s">
        <v>1186</v>
      </c>
      <c r="E197" s="25" t="s">
        <v>1187</v>
      </c>
      <c r="F197" s="25" t="s">
        <v>1188</v>
      </c>
      <c r="G197" s="39" t="s">
        <v>768</v>
      </c>
      <c r="H197" s="39" t="s">
        <v>1189</v>
      </c>
      <c r="I197" s="39" t="s">
        <v>544</v>
      </c>
      <c r="J197" s="40" t="s">
        <v>1190</v>
      </c>
      <c r="K197" s="41">
        <v>38820</v>
      </c>
      <c r="L197" s="72">
        <v>47951</v>
      </c>
      <c r="M197" s="42" t="s">
        <v>1191</v>
      </c>
      <c r="N197" s="63">
        <v>1.2375</v>
      </c>
      <c r="O197" s="55">
        <v>38800733.229999997</v>
      </c>
      <c r="P197" s="15">
        <v>0.03</v>
      </c>
      <c r="Q197" s="223">
        <f t="shared" si="18"/>
        <v>1164021.9968999999</v>
      </c>
      <c r="R197" s="197">
        <f t="shared" si="19"/>
        <v>97001.833074999988</v>
      </c>
      <c r="S197" s="200"/>
      <c r="T197" s="196">
        <f t="shared" si="20"/>
        <v>0</v>
      </c>
      <c r="U197" s="199">
        <f t="shared" si="21"/>
        <v>0</v>
      </c>
      <c r="V197" s="21"/>
      <c r="W197" s="19">
        <f t="shared" si="22"/>
        <v>0</v>
      </c>
      <c r="X197" s="17">
        <f t="shared" si="23"/>
        <v>0</v>
      </c>
      <c r="Y197" s="22"/>
      <c r="Z197" s="19"/>
      <c r="AA197" s="20"/>
      <c r="AB197" s="23"/>
      <c r="AC197" s="19"/>
      <c r="AD197" s="17"/>
      <c r="AE197" s="22"/>
      <c r="AF197" s="19"/>
      <c r="AG197" s="17"/>
      <c r="AH197" s="78"/>
      <c r="AI197" s="79" t="s">
        <v>1191</v>
      </c>
      <c r="AJ197" s="1"/>
    </row>
    <row r="198" spans="1:36" ht="13.2">
      <c r="A198" s="39">
        <v>196</v>
      </c>
      <c r="B198" s="10" t="s">
        <v>1192</v>
      </c>
      <c r="C198" s="10" t="s">
        <v>25</v>
      </c>
      <c r="D198" s="11" t="s">
        <v>1193</v>
      </c>
      <c r="E198" s="35" t="s">
        <v>1194</v>
      </c>
      <c r="F198" s="35" t="s">
        <v>509</v>
      </c>
      <c r="G198" s="10" t="s">
        <v>1195</v>
      </c>
      <c r="H198" s="10" t="s">
        <v>1196</v>
      </c>
      <c r="I198" s="10" t="s">
        <v>1197</v>
      </c>
      <c r="J198" s="11" t="s">
        <v>1198</v>
      </c>
      <c r="K198" s="12">
        <v>41011</v>
      </c>
      <c r="L198" s="69">
        <v>48924</v>
      </c>
      <c r="M198" s="14" t="s">
        <v>1199</v>
      </c>
      <c r="N198" s="61">
        <v>0.50960000000000005</v>
      </c>
      <c r="O198" s="56">
        <v>6135576.4100000001</v>
      </c>
      <c r="P198" s="15">
        <v>0.03</v>
      </c>
      <c r="Q198" s="223">
        <f t="shared" si="18"/>
        <v>184067.2923</v>
      </c>
      <c r="R198" s="197">
        <f t="shared" si="19"/>
        <v>15338.941025</v>
      </c>
      <c r="S198" s="200"/>
      <c r="T198" s="196">
        <f t="shared" si="20"/>
        <v>0</v>
      </c>
      <c r="U198" s="199">
        <f t="shared" si="21"/>
        <v>0</v>
      </c>
      <c r="V198" s="21"/>
      <c r="W198" s="19">
        <f t="shared" si="22"/>
        <v>0</v>
      </c>
      <c r="X198" s="17">
        <f t="shared" si="23"/>
        <v>0</v>
      </c>
      <c r="Y198" s="22"/>
      <c r="Z198" s="19"/>
      <c r="AA198" s="20"/>
      <c r="AB198" s="23"/>
      <c r="AC198" s="19"/>
      <c r="AD198" s="17"/>
      <c r="AE198" s="22"/>
      <c r="AF198" s="19"/>
      <c r="AG198" s="17"/>
      <c r="AH198" s="76" t="s">
        <v>452</v>
      </c>
      <c r="AI198" s="77" t="s">
        <v>1199</v>
      </c>
      <c r="AJ198" s="1"/>
    </row>
    <row r="199" spans="1:36" ht="13.2">
      <c r="A199" s="39">
        <v>197</v>
      </c>
      <c r="B199" s="39" t="s">
        <v>1200</v>
      </c>
      <c r="C199" s="39" t="s">
        <v>25</v>
      </c>
      <c r="D199" s="40" t="s">
        <v>1193</v>
      </c>
      <c r="E199" s="25" t="s">
        <v>1194</v>
      </c>
      <c r="F199" s="25" t="s">
        <v>509</v>
      </c>
      <c r="G199" s="39" t="s">
        <v>1195</v>
      </c>
      <c r="H199" s="39" t="s">
        <v>1196</v>
      </c>
      <c r="I199" s="39" t="s">
        <v>1197</v>
      </c>
      <c r="J199" s="40" t="s">
        <v>1198</v>
      </c>
      <c r="K199" s="41">
        <v>41011</v>
      </c>
      <c r="L199" s="72">
        <v>48924</v>
      </c>
      <c r="M199" s="42" t="s">
        <v>1201</v>
      </c>
      <c r="N199" s="63">
        <v>0.66149999999999998</v>
      </c>
      <c r="O199" s="55">
        <v>7964450.1399999997</v>
      </c>
      <c r="P199" s="15">
        <v>0.03</v>
      </c>
      <c r="Q199" s="223">
        <f t="shared" si="18"/>
        <v>238933.50419999997</v>
      </c>
      <c r="R199" s="197">
        <f t="shared" si="19"/>
        <v>19911.125349999998</v>
      </c>
      <c r="S199" s="200"/>
      <c r="T199" s="196">
        <f t="shared" si="20"/>
        <v>0</v>
      </c>
      <c r="U199" s="199">
        <f t="shared" si="21"/>
        <v>0</v>
      </c>
      <c r="V199" s="21"/>
      <c r="W199" s="19">
        <f t="shared" si="22"/>
        <v>0</v>
      </c>
      <c r="X199" s="17">
        <f t="shared" si="23"/>
        <v>0</v>
      </c>
      <c r="Y199" s="22"/>
      <c r="Z199" s="19"/>
      <c r="AA199" s="20"/>
      <c r="AB199" s="23"/>
      <c r="AC199" s="19"/>
      <c r="AD199" s="17"/>
      <c r="AE199" s="22"/>
      <c r="AF199" s="19"/>
      <c r="AG199" s="17"/>
      <c r="AH199" s="78" t="s">
        <v>452</v>
      </c>
      <c r="AI199" s="79" t="s">
        <v>1201</v>
      </c>
      <c r="AJ199" s="1"/>
    </row>
    <row r="200" spans="1:36" ht="13.2">
      <c r="A200" s="39">
        <v>198</v>
      </c>
      <c r="B200" s="10" t="s">
        <v>1202</v>
      </c>
      <c r="C200" s="10" t="s">
        <v>25</v>
      </c>
      <c r="D200" s="11" t="s">
        <v>1203</v>
      </c>
      <c r="E200" s="35" t="s">
        <v>1204</v>
      </c>
      <c r="F200" s="35" t="s">
        <v>1205</v>
      </c>
      <c r="G200" s="10" t="s">
        <v>1206</v>
      </c>
      <c r="H200" s="10" t="s">
        <v>1207</v>
      </c>
      <c r="I200" s="10" t="s">
        <v>1208</v>
      </c>
      <c r="J200" s="11" t="s">
        <v>1209</v>
      </c>
      <c r="K200" s="12">
        <v>43265</v>
      </c>
      <c r="L200" s="69">
        <v>46918</v>
      </c>
      <c r="M200" s="14" t="s">
        <v>1210</v>
      </c>
      <c r="N200" s="61">
        <v>0.32640000000000002</v>
      </c>
      <c r="O200" s="56">
        <v>3656944.81</v>
      </c>
      <c r="P200" s="15">
        <v>0.03</v>
      </c>
      <c r="Q200" s="223">
        <f t="shared" si="18"/>
        <v>109708.3443</v>
      </c>
      <c r="R200" s="197">
        <f t="shared" si="19"/>
        <v>9142.3620250000004</v>
      </c>
      <c r="S200" s="198">
        <v>3.5999999999999997E-2</v>
      </c>
      <c r="T200" s="196">
        <f t="shared" si="20"/>
        <v>131650.01316</v>
      </c>
      <c r="U200" s="199">
        <f t="shared" si="21"/>
        <v>10970.834430000001</v>
      </c>
      <c r="V200" s="21"/>
      <c r="W200" s="19">
        <f t="shared" si="22"/>
        <v>0</v>
      </c>
      <c r="X200" s="17">
        <f t="shared" si="23"/>
        <v>0</v>
      </c>
      <c r="Y200" s="22"/>
      <c r="Z200" s="19"/>
      <c r="AA200" s="20"/>
      <c r="AB200" s="23"/>
      <c r="AC200" s="19"/>
      <c r="AD200" s="17"/>
      <c r="AE200" s="22"/>
      <c r="AF200" s="19"/>
      <c r="AG200" s="17"/>
      <c r="AH200" s="76" t="s">
        <v>452</v>
      </c>
      <c r="AI200" s="77" t="s">
        <v>1210</v>
      </c>
      <c r="AJ200" s="1"/>
    </row>
    <row r="201" spans="1:36" ht="26.4">
      <c r="A201" s="39">
        <v>199</v>
      </c>
      <c r="B201" s="39" t="s">
        <v>1211</v>
      </c>
      <c r="C201" s="39" t="s">
        <v>25</v>
      </c>
      <c r="D201" s="40" t="s">
        <v>1212</v>
      </c>
      <c r="E201" s="25" t="s">
        <v>1213</v>
      </c>
      <c r="F201" s="25" t="s">
        <v>1214</v>
      </c>
      <c r="G201" s="39" t="s">
        <v>1215</v>
      </c>
      <c r="H201" s="39" t="s">
        <v>1216</v>
      </c>
      <c r="I201" s="39" t="s">
        <v>1217</v>
      </c>
      <c r="J201" s="40" t="s">
        <v>1218</v>
      </c>
      <c r="K201" s="41">
        <v>43245</v>
      </c>
      <c r="L201" s="72">
        <v>46898</v>
      </c>
      <c r="M201" s="42" t="s">
        <v>1219</v>
      </c>
      <c r="N201" s="63">
        <v>0.43959999999999999</v>
      </c>
      <c r="O201" s="55">
        <v>5513309.8399999999</v>
      </c>
      <c r="P201" s="15">
        <v>0.03</v>
      </c>
      <c r="Q201" s="223">
        <f t="shared" si="18"/>
        <v>165399.29519999999</v>
      </c>
      <c r="R201" s="197">
        <f t="shared" si="19"/>
        <v>13783.274599999999</v>
      </c>
      <c r="S201" s="198">
        <v>3.5999999999999997E-2</v>
      </c>
      <c r="T201" s="196">
        <f t="shared" si="20"/>
        <v>198479.15423999997</v>
      </c>
      <c r="U201" s="199">
        <f t="shared" si="21"/>
        <v>16539.929519999998</v>
      </c>
      <c r="V201" s="21"/>
      <c r="W201" s="19">
        <f t="shared" si="22"/>
        <v>0</v>
      </c>
      <c r="X201" s="17">
        <f t="shared" si="23"/>
        <v>0</v>
      </c>
      <c r="Y201" s="22"/>
      <c r="Z201" s="19"/>
      <c r="AA201" s="20"/>
      <c r="AB201" s="23"/>
      <c r="AC201" s="19"/>
      <c r="AD201" s="17"/>
      <c r="AE201" s="22"/>
      <c r="AF201" s="19"/>
      <c r="AG201" s="17"/>
      <c r="AH201" s="78" t="s">
        <v>452</v>
      </c>
      <c r="AI201" s="79" t="s">
        <v>1219</v>
      </c>
      <c r="AJ201" s="1"/>
    </row>
    <row r="202" spans="1:36" ht="26.4">
      <c r="A202" s="39">
        <v>200</v>
      </c>
      <c r="B202" s="10" t="s">
        <v>1220</v>
      </c>
      <c r="C202" s="10" t="s">
        <v>25</v>
      </c>
      <c r="D202" s="11" t="s">
        <v>1221</v>
      </c>
      <c r="E202" s="35" t="s">
        <v>1222</v>
      </c>
      <c r="F202" s="35" t="s">
        <v>1223</v>
      </c>
      <c r="G202" s="10" t="s">
        <v>1224</v>
      </c>
      <c r="H202" s="10" t="s">
        <v>1225</v>
      </c>
      <c r="I202" s="10" t="s">
        <v>1224</v>
      </c>
      <c r="J202" s="11" t="s">
        <v>922</v>
      </c>
      <c r="K202" s="12">
        <v>39552</v>
      </c>
      <c r="L202" s="69">
        <v>45030</v>
      </c>
      <c r="M202" s="14" t="s">
        <v>1226</v>
      </c>
      <c r="N202" s="61">
        <v>0.40550000000000003</v>
      </c>
      <c r="O202" s="56">
        <v>13900748.07</v>
      </c>
      <c r="P202" s="15">
        <v>0.03</v>
      </c>
      <c r="Q202" s="223">
        <f t="shared" si="18"/>
        <v>417022.44209999999</v>
      </c>
      <c r="R202" s="197">
        <f t="shared" si="19"/>
        <v>34751.870174999996</v>
      </c>
      <c r="S202" s="200"/>
      <c r="T202" s="196">
        <f t="shared" si="20"/>
        <v>0</v>
      </c>
      <c r="U202" s="199">
        <f t="shared" si="21"/>
        <v>0</v>
      </c>
      <c r="V202" s="21"/>
      <c r="W202" s="19">
        <f t="shared" si="22"/>
        <v>0</v>
      </c>
      <c r="X202" s="17">
        <f t="shared" si="23"/>
        <v>0</v>
      </c>
      <c r="Y202" s="22"/>
      <c r="Z202" s="19"/>
      <c r="AA202" s="20"/>
      <c r="AB202" s="23"/>
      <c r="AC202" s="19"/>
      <c r="AD202" s="17"/>
      <c r="AE202" s="22"/>
      <c r="AF202" s="19"/>
      <c r="AG202" s="17"/>
      <c r="AH202" s="76"/>
      <c r="AI202" s="77" t="s">
        <v>1226</v>
      </c>
      <c r="AJ202" s="1"/>
    </row>
    <row r="203" spans="1:36" ht="13.2">
      <c r="A203" s="39">
        <v>201</v>
      </c>
      <c r="B203" s="39" t="s">
        <v>1227</v>
      </c>
      <c r="C203" s="39" t="s">
        <v>25</v>
      </c>
      <c r="D203" s="40" t="s">
        <v>1118</v>
      </c>
      <c r="E203" s="25" t="s">
        <v>1119</v>
      </c>
      <c r="F203" s="25" t="s">
        <v>1228</v>
      </c>
      <c r="G203" s="39" t="s">
        <v>423</v>
      </c>
      <c r="H203" s="39" t="s">
        <v>1229</v>
      </c>
      <c r="I203" s="39" t="s">
        <v>425</v>
      </c>
      <c r="J203" s="40" t="s">
        <v>922</v>
      </c>
      <c r="K203" s="41">
        <v>38569</v>
      </c>
      <c r="L203" s="72">
        <v>47700</v>
      </c>
      <c r="M203" s="42" t="s">
        <v>1230</v>
      </c>
      <c r="N203" s="63">
        <v>1.4771000000000001</v>
      </c>
      <c r="O203" s="55">
        <v>18772276.539999999</v>
      </c>
      <c r="P203" s="15">
        <v>0.03</v>
      </c>
      <c r="Q203" s="223">
        <f t="shared" si="18"/>
        <v>563168.29619999998</v>
      </c>
      <c r="R203" s="197">
        <f t="shared" si="19"/>
        <v>46930.691350000001</v>
      </c>
      <c r="S203" s="200"/>
      <c r="T203" s="196">
        <f t="shared" si="20"/>
        <v>0</v>
      </c>
      <c r="U203" s="199">
        <f t="shared" si="21"/>
        <v>0</v>
      </c>
      <c r="V203" s="21"/>
      <c r="W203" s="19">
        <f t="shared" si="22"/>
        <v>0</v>
      </c>
      <c r="X203" s="17">
        <f t="shared" si="23"/>
        <v>0</v>
      </c>
      <c r="Y203" s="22"/>
      <c r="Z203" s="19"/>
      <c r="AA203" s="20"/>
      <c r="AB203" s="23"/>
      <c r="AC203" s="19"/>
      <c r="AD203" s="17"/>
      <c r="AE203" s="22"/>
      <c r="AF203" s="19"/>
      <c r="AG203" s="17"/>
      <c r="AH203" s="78" t="s">
        <v>452</v>
      </c>
      <c r="AI203" s="79" t="s">
        <v>1230</v>
      </c>
      <c r="AJ203" s="1"/>
    </row>
    <row r="204" spans="1:36" ht="26.4">
      <c r="A204" s="39">
        <v>202</v>
      </c>
      <c r="B204" s="10" t="s">
        <v>1231</v>
      </c>
      <c r="C204" s="10" t="s">
        <v>25</v>
      </c>
      <c r="D204" s="11" t="s">
        <v>1232</v>
      </c>
      <c r="E204" s="35" t="s">
        <v>1233</v>
      </c>
      <c r="F204" s="35" t="s">
        <v>1234</v>
      </c>
      <c r="G204" s="10" t="s">
        <v>1235</v>
      </c>
      <c r="H204" s="10" t="s">
        <v>1236</v>
      </c>
      <c r="I204" s="10" t="s">
        <v>977</v>
      </c>
      <c r="J204" s="11" t="s">
        <v>922</v>
      </c>
      <c r="K204" s="12">
        <v>43430</v>
      </c>
      <c r="L204" s="69">
        <v>48909</v>
      </c>
      <c r="M204" s="14" t="s">
        <v>1237</v>
      </c>
      <c r="N204" s="61">
        <v>0.77680000000000005</v>
      </c>
      <c r="O204" s="56">
        <v>9742354.6099999994</v>
      </c>
      <c r="P204" s="15">
        <v>0.03</v>
      </c>
      <c r="Q204" s="223">
        <f t="shared" si="18"/>
        <v>292270.63829999999</v>
      </c>
      <c r="R204" s="197">
        <f t="shared" si="19"/>
        <v>24355.886524999998</v>
      </c>
      <c r="S204" s="198">
        <v>3.5999999999999997E-2</v>
      </c>
      <c r="T204" s="196">
        <f t="shared" si="20"/>
        <v>350724.76595999993</v>
      </c>
      <c r="U204" s="199">
        <f t="shared" si="21"/>
        <v>29227.063829999996</v>
      </c>
      <c r="V204" s="21"/>
      <c r="W204" s="19">
        <f t="shared" si="22"/>
        <v>0</v>
      </c>
      <c r="X204" s="17">
        <f t="shared" si="23"/>
        <v>0</v>
      </c>
      <c r="Y204" s="22"/>
      <c r="Z204" s="19"/>
      <c r="AA204" s="20"/>
      <c r="AB204" s="23"/>
      <c r="AC204" s="19"/>
      <c r="AD204" s="17"/>
      <c r="AE204" s="22"/>
      <c r="AF204" s="19"/>
      <c r="AG204" s="17"/>
      <c r="AH204" s="76" t="s">
        <v>452</v>
      </c>
      <c r="AI204" s="77" t="s">
        <v>1237</v>
      </c>
      <c r="AJ204" s="1"/>
    </row>
    <row r="205" spans="1:36" ht="26.4">
      <c r="A205" s="39">
        <v>203</v>
      </c>
      <c r="B205" s="39" t="s">
        <v>1238</v>
      </c>
      <c r="C205" s="39" t="s">
        <v>25</v>
      </c>
      <c r="D205" s="40" t="s">
        <v>1239</v>
      </c>
      <c r="E205" s="25" t="s">
        <v>1240</v>
      </c>
      <c r="F205" s="25" t="s">
        <v>1241</v>
      </c>
      <c r="G205" s="39" t="s">
        <v>1242</v>
      </c>
      <c r="H205" s="39" t="s">
        <v>1243</v>
      </c>
      <c r="I205" s="39" t="s">
        <v>1244</v>
      </c>
      <c r="J205" s="40" t="s">
        <v>922</v>
      </c>
      <c r="K205" s="41">
        <v>43614</v>
      </c>
      <c r="L205" s="72">
        <v>47267</v>
      </c>
      <c r="M205" s="42" t="s">
        <v>1245</v>
      </c>
      <c r="N205" s="63">
        <v>0.34570000000000001</v>
      </c>
      <c r="O205" s="55">
        <v>9393905.7300000004</v>
      </c>
      <c r="P205" s="15">
        <v>0.05</v>
      </c>
      <c r="Q205" s="223">
        <f t="shared" si="18"/>
        <v>469695.28650000005</v>
      </c>
      <c r="R205" s="197">
        <f t="shared" si="19"/>
        <v>39141.273875000006</v>
      </c>
      <c r="S205" s="201">
        <v>0.06</v>
      </c>
      <c r="T205" s="196">
        <f t="shared" si="20"/>
        <v>563634.34380000003</v>
      </c>
      <c r="U205" s="199">
        <f t="shared" si="21"/>
        <v>46969.52865</v>
      </c>
      <c r="V205" s="21"/>
      <c r="W205" s="19">
        <f t="shared" si="22"/>
        <v>0</v>
      </c>
      <c r="X205" s="17">
        <f t="shared" si="23"/>
        <v>0</v>
      </c>
      <c r="Y205" s="22"/>
      <c r="Z205" s="19"/>
      <c r="AA205" s="20"/>
      <c r="AB205" s="23"/>
      <c r="AC205" s="19"/>
      <c r="AD205" s="17"/>
      <c r="AE205" s="22"/>
      <c r="AF205" s="19"/>
      <c r="AG205" s="17"/>
      <c r="AH205" s="78" t="s">
        <v>367</v>
      </c>
      <c r="AI205" s="79" t="s">
        <v>1245</v>
      </c>
      <c r="AJ205" s="1"/>
    </row>
    <row r="206" spans="1:36" ht="13.2">
      <c r="A206" s="39">
        <v>204</v>
      </c>
      <c r="B206" s="10" t="s">
        <v>1246</v>
      </c>
      <c r="C206" s="10" t="s">
        <v>25</v>
      </c>
      <c r="D206" s="11" t="s">
        <v>1247</v>
      </c>
      <c r="E206" s="35" t="s">
        <v>1248</v>
      </c>
      <c r="F206" s="35" t="s">
        <v>1249</v>
      </c>
      <c r="G206" s="10" t="s">
        <v>1250</v>
      </c>
      <c r="H206" s="10" t="s">
        <v>1251</v>
      </c>
      <c r="I206" s="10" t="s">
        <v>1252</v>
      </c>
      <c r="J206" s="11" t="s">
        <v>1253</v>
      </c>
      <c r="K206" s="12">
        <v>41782</v>
      </c>
      <c r="L206" s="69">
        <v>47261</v>
      </c>
      <c r="M206" s="14" t="s">
        <v>1254</v>
      </c>
      <c r="N206" s="61">
        <v>3.1646999999999998</v>
      </c>
      <c r="O206" s="56">
        <v>82688673.700000003</v>
      </c>
      <c r="P206" s="15">
        <v>0.06</v>
      </c>
      <c r="Q206" s="223">
        <f t="shared" si="18"/>
        <v>4961320.4220000003</v>
      </c>
      <c r="R206" s="197">
        <f t="shared" si="19"/>
        <v>413443.36850000004</v>
      </c>
      <c r="S206" s="201">
        <v>0.1</v>
      </c>
      <c r="T206" s="196">
        <f t="shared" si="20"/>
        <v>8268867.370000001</v>
      </c>
      <c r="U206" s="199">
        <f t="shared" si="21"/>
        <v>689072.28083333338</v>
      </c>
      <c r="V206" s="21"/>
      <c r="W206" s="19">
        <f t="shared" si="22"/>
        <v>0</v>
      </c>
      <c r="X206" s="17">
        <f t="shared" si="23"/>
        <v>0</v>
      </c>
      <c r="Y206" s="22"/>
      <c r="Z206" s="19"/>
      <c r="AA206" s="20"/>
      <c r="AB206" s="23"/>
      <c r="AC206" s="19"/>
      <c r="AD206" s="17"/>
      <c r="AE206" s="22"/>
      <c r="AF206" s="19"/>
      <c r="AG206" s="17"/>
      <c r="AH206" s="76" t="s">
        <v>76</v>
      </c>
      <c r="AI206" s="77" t="s">
        <v>1254</v>
      </c>
      <c r="AJ206" s="1"/>
    </row>
    <row r="207" spans="1:36" ht="26.4">
      <c r="A207" s="39">
        <v>205</v>
      </c>
      <c r="B207" s="39" t="s">
        <v>1255</v>
      </c>
      <c r="C207" s="39" t="s">
        <v>25</v>
      </c>
      <c r="D207" s="40" t="s">
        <v>1256</v>
      </c>
      <c r="E207" s="25" t="s">
        <v>1257</v>
      </c>
      <c r="F207" s="25" t="s">
        <v>1258</v>
      </c>
      <c r="G207" s="39" t="s">
        <v>1259</v>
      </c>
      <c r="H207" s="39" t="s">
        <v>1260</v>
      </c>
      <c r="I207" s="39" t="s">
        <v>1261</v>
      </c>
      <c r="J207" s="40" t="s">
        <v>922</v>
      </c>
      <c r="K207" s="41">
        <v>42986</v>
      </c>
      <c r="L207" s="72">
        <v>46638</v>
      </c>
      <c r="M207" s="42" t="s">
        <v>1262</v>
      </c>
      <c r="N207" s="63">
        <v>0.24990000000000001</v>
      </c>
      <c r="O207" s="55">
        <v>3134158.62</v>
      </c>
      <c r="P207" s="15">
        <v>0.03</v>
      </c>
      <c r="Q207" s="223">
        <f t="shared" si="18"/>
        <v>94024.758600000001</v>
      </c>
      <c r="R207" s="197">
        <f t="shared" si="19"/>
        <v>7835.3965500000004</v>
      </c>
      <c r="S207" s="198">
        <v>3.5999999999999997E-2</v>
      </c>
      <c r="T207" s="196">
        <f t="shared" si="20"/>
        <v>112829.71032</v>
      </c>
      <c r="U207" s="199">
        <f t="shared" si="21"/>
        <v>9402.4758600000005</v>
      </c>
      <c r="V207" s="21"/>
      <c r="W207" s="19">
        <f t="shared" si="22"/>
        <v>0</v>
      </c>
      <c r="X207" s="17">
        <f t="shared" si="23"/>
        <v>0</v>
      </c>
      <c r="Y207" s="22"/>
      <c r="Z207" s="19"/>
      <c r="AA207" s="20"/>
      <c r="AB207" s="23"/>
      <c r="AC207" s="19"/>
      <c r="AD207" s="17"/>
      <c r="AE207" s="22"/>
      <c r="AF207" s="19"/>
      <c r="AG207" s="17"/>
      <c r="AH207" s="78" t="s">
        <v>452</v>
      </c>
      <c r="AI207" s="79" t="s">
        <v>1262</v>
      </c>
      <c r="AJ207" s="1"/>
    </row>
    <row r="208" spans="1:36" ht="13.2">
      <c r="A208" s="39">
        <v>206</v>
      </c>
      <c r="B208" s="10" t="s">
        <v>1263</v>
      </c>
      <c r="C208" s="10" t="s">
        <v>25</v>
      </c>
      <c r="D208" s="11" t="s">
        <v>1264</v>
      </c>
      <c r="E208" s="35" t="s">
        <v>1265</v>
      </c>
      <c r="F208" s="35" t="s">
        <v>1266</v>
      </c>
      <c r="G208" s="10" t="s">
        <v>1267</v>
      </c>
      <c r="H208" s="10" t="s">
        <v>1268</v>
      </c>
      <c r="I208" s="10" t="s">
        <v>1269</v>
      </c>
      <c r="J208" s="11" t="s">
        <v>1270</v>
      </c>
      <c r="K208" s="12">
        <v>37705</v>
      </c>
      <c r="L208" s="69">
        <v>46837</v>
      </c>
      <c r="M208" s="14" t="s">
        <v>1271</v>
      </c>
      <c r="N208" s="61">
        <v>0.89029999999999998</v>
      </c>
      <c r="O208" s="56">
        <v>12900904.199999999</v>
      </c>
      <c r="P208" s="15">
        <v>0.03</v>
      </c>
      <c r="Q208" s="223">
        <f t="shared" si="18"/>
        <v>387027.12599999999</v>
      </c>
      <c r="R208" s="197">
        <f t="shared" si="19"/>
        <v>32252.2605</v>
      </c>
      <c r="S208" s="200"/>
      <c r="T208" s="196">
        <f t="shared" si="20"/>
        <v>0</v>
      </c>
      <c r="U208" s="199">
        <f t="shared" si="21"/>
        <v>0</v>
      </c>
      <c r="V208" s="21"/>
      <c r="W208" s="19">
        <f t="shared" si="22"/>
        <v>0</v>
      </c>
      <c r="X208" s="17">
        <f t="shared" si="23"/>
        <v>0</v>
      </c>
      <c r="Y208" s="22"/>
      <c r="Z208" s="19"/>
      <c r="AA208" s="20"/>
      <c r="AB208" s="23"/>
      <c r="AC208" s="19"/>
      <c r="AD208" s="17"/>
      <c r="AE208" s="22"/>
      <c r="AF208" s="19"/>
      <c r="AG208" s="17"/>
      <c r="AH208" s="76" t="s">
        <v>452</v>
      </c>
      <c r="AI208" s="77" t="s">
        <v>1271</v>
      </c>
      <c r="AJ208" s="1"/>
    </row>
    <row r="209" spans="1:36" ht="26.4">
      <c r="A209" s="39">
        <v>207</v>
      </c>
      <c r="B209" s="39" t="s">
        <v>1272</v>
      </c>
      <c r="C209" s="39" t="s">
        <v>25</v>
      </c>
      <c r="D209" s="40" t="s">
        <v>1273</v>
      </c>
      <c r="E209" s="25" t="s">
        <v>1274</v>
      </c>
      <c r="F209" s="25" t="s">
        <v>1275</v>
      </c>
      <c r="G209" s="39" t="s">
        <v>1276</v>
      </c>
      <c r="H209" s="39" t="s">
        <v>1277</v>
      </c>
      <c r="I209" s="39" t="s">
        <v>1278</v>
      </c>
      <c r="J209" s="40" t="s">
        <v>1279</v>
      </c>
      <c r="K209" s="41">
        <v>43679</v>
      </c>
      <c r="L209" s="72">
        <v>47332</v>
      </c>
      <c r="M209" s="42" t="s">
        <v>1280</v>
      </c>
      <c r="N209" s="63">
        <v>0.33910000000000001</v>
      </c>
      <c r="O209" s="55">
        <v>10236944.039999999</v>
      </c>
      <c r="P209" s="15">
        <v>0.08</v>
      </c>
      <c r="Q209" s="223">
        <f t="shared" si="18"/>
        <v>818955.52319999994</v>
      </c>
      <c r="R209" s="197">
        <f t="shared" si="19"/>
        <v>68246.29359999999</v>
      </c>
      <c r="S209" s="198">
        <v>9.6000000000000002E-2</v>
      </c>
      <c r="T209" s="196">
        <f t="shared" si="20"/>
        <v>982746.62783999997</v>
      </c>
      <c r="U209" s="199">
        <f t="shared" si="21"/>
        <v>81895.552320000003</v>
      </c>
      <c r="V209" s="21"/>
      <c r="W209" s="19">
        <f t="shared" si="22"/>
        <v>0</v>
      </c>
      <c r="X209" s="17">
        <f t="shared" si="23"/>
        <v>0</v>
      </c>
      <c r="Y209" s="22"/>
      <c r="Z209" s="19"/>
      <c r="AA209" s="20"/>
      <c r="AB209" s="23"/>
      <c r="AC209" s="19"/>
      <c r="AD209" s="17"/>
      <c r="AE209" s="22"/>
      <c r="AF209" s="19"/>
      <c r="AG209" s="17"/>
      <c r="AH209" s="78" t="s">
        <v>103</v>
      </c>
      <c r="AI209" s="79" t="s">
        <v>1280</v>
      </c>
      <c r="AJ209" s="1"/>
    </row>
    <row r="210" spans="1:36" ht="13.2">
      <c r="A210" s="39">
        <v>208</v>
      </c>
      <c r="B210" s="10" t="s">
        <v>1281</v>
      </c>
      <c r="C210" s="10" t="s">
        <v>25</v>
      </c>
      <c r="D210" s="11" t="s">
        <v>1282</v>
      </c>
      <c r="E210" s="35" t="s">
        <v>1283</v>
      </c>
      <c r="F210" s="35" t="s">
        <v>1284</v>
      </c>
      <c r="G210" s="10" t="s">
        <v>1285</v>
      </c>
      <c r="H210" s="10" t="s">
        <v>1286</v>
      </c>
      <c r="I210" s="10" t="s">
        <v>1287</v>
      </c>
      <c r="J210" s="11" t="s">
        <v>1288</v>
      </c>
      <c r="K210" s="12">
        <v>37280</v>
      </c>
      <c r="L210" s="69">
        <v>46411</v>
      </c>
      <c r="M210" s="14" t="s">
        <v>1289</v>
      </c>
      <c r="N210" s="61">
        <v>0.68030000000000002</v>
      </c>
      <c r="O210" s="56">
        <v>25880658.66</v>
      </c>
      <c r="P210" s="15">
        <v>0.03</v>
      </c>
      <c r="Q210" s="223">
        <f t="shared" si="18"/>
        <v>776419.7598</v>
      </c>
      <c r="R210" s="197">
        <f t="shared" si="19"/>
        <v>64701.646650000002</v>
      </c>
      <c r="S210" s="200"/>
      <c r="T210" s="196">
        <f t="shared" si="20"/>
        <v>0</v>
      </c>
      <c r="U210" s="199">
        <f t="shared" si="21"/>
        <v>0</v>
      </c>
      <c r="V210" s="21"/>
      <c r="W210" s="19">
        <f t="shared" si="22"/>
        <v>0</v>
      </c>
      <c r="X210" s="17">
        <f t="shared" si="23"/>
        <v>0</v>
      </c>
      <c r="Y210" s="22"/>
      <c r="Z210" s="19"/>
      <c r="AA210" s="20"/>
      <c r="AB210" s="23"/>
      <c r="AC210" s="19"/>
      <c r="AD210" s="17"/>
      <c r="AE210" s="22"/>
      <c r="AF210" s="19"/>
      <c r="AG210" s="17"/>
      <c r="AH210" s="76"/>
      <c r="AI210" s="77"/>
      <c r="AJ210" s="1"/>
    </row>
    <row r="211" spans="1:36" ht="13.2">
      <c r="A211" s="39">
        <v>209</v>
      </c>
      <c r="B211" s="39" t="s">
        <v>1290</v>
      </c>
      <c r="C211" s="39" t="s">
        <v>25</v>
      </c>
      <c r="D211" s="40" t="s">
        <v>1291</v>
      </c>
      <c r="E211" s="25" t="s">
        <v>1292</v>
      </c>
      <c r="F211" s="25" t="s">
        <v>1293</v>
      </c>
      <c r="G211" s="39" t="s">
        <v>1294</v>
      </c>
      <c r="H211" s="39" t="s">
        <v>1295</v>
      </c>
      <c r="I211" s="39" t="s">
        <v>1296</v>
      </c>
      <c r="J211" s="40" t="s">
        <v>1297</v>
      </c>
      <c r="K211" s="41">
        <v>42276</v>
      </c>
      <c r="L211" s="72">
        <v>51408</v>
      </c>
      <c r="M211" s="42" t="s">
        <v>1298</v>
      </c>
      <c r="N211" s="63">
        <v>0.98</v>
      </c>
      <c r="O211" s="55">
        <v>4249108.8</v>
      </c>
      <c r="P211" s="15">
        <v>0.03</v>
      </c>
      <c r="Q211" s="223">
        <f t="shared" si="18"/>
        <v>127473.264</v>
      </c>
      <c r="R211" s="197">
        <f t="shared" si="19"/>
        <v>10622.771999999999</v>
      </c>
      <c r="S211" s="200"/>
      <c r="T211" s="196">
        <f t="shared" si="20"/>
        <v>0</v>
      </c>
      <c r="U211" s="199">
        <f t="shared" si="21"/>
        <v>0</v>
      </c>
      <c r="V211" s="21"/>
      <c r="W211" s="19">
        <f t="shared" si="22"/>
        <v>0</v>
      </c>
      <c r="X211" s="17">
        <f t="shared" si="23"/>
        <v>0</v>
      </c>
      <c r="Y211" s="22"/>
      <c r="Z211" s="19"/>
      <c r="AA211" s="20"/>
      <c r="AB211" s="23"/>
      <c r="AC211" s="19"/>
      <c r="AD211" s="17"/>
      <c r="AE211" s="22"/>
      <c r="AF211" s="19"/>
      <c r="AG211" s="17"/>
      <c r="AH211" s="78" t="s">
        <v>817</v>
      </c>
      <c r="AI211" s="79" t="s">
        <v>1298</v>
      </c>
      <c r="AJ211" s="1"/>
    </row>
    <row r="212" spans="1:36" ht="26.4">
      <c r="A212" s="39">
        <v>210</v>
      </c>
      <c r="B212" s="10" t="s">
        <v>1299</v>
      </c>
      <c r="C212" s="10" t="s">
        <v>25</v>
      </c>
      <c r="D212" s="11" t="s">
        <v>1300</v>
      </c>
      <c r="E212" s="35" t="s">
        <v>1301</v>
      </c>
      <c r="F212" s="35" t="s">
        <v>1302</v>
      </c>
      <c r="G212" s="10" t="s">
        <v>1303</v>
      </c>
      <c r="H212" s="10" t="s">
        <v>1304</v>
      </c>
      <c r="I212" s="10" t="s">
        <v>379</v>
      </c>
      <c r="J212" s="11" t="s">
        <v>1305</v>
      </c>
      <c r="K212" s="12">
        <v>43502</v>
      </c>
      <c r="L212" s="69">
        <v>47155</v>
      </c>
      <c r="M212" s="14" t="s">
        <v>1306</v>
      </c>
      <c r="N212" s="61">
        <v>0.94479999999999997</v>
      </c>
      <c r="O212" s="56">
        <v>21753560</v>
      </c>
      <c r="P212" s="15">
        <v>0.03</v>
      </c>
      <c r="Q212" s="223">
        <f t="shared" si="18"/>
        <v>652606.79999999993</v>
      </c>
      <c r="R212" s="197">
        <f t="shared" si="19"/>
        <v>54383.899999999994</v>
      </c>
      <c r="S212" s="198">
        <v>3.5999999999999997E-2</v>
      </c>
      <c r="T212" s="196">
        <f t="shared" si="20"/>
        <v>783128.15999999992</v>
      </c>
      <c r="U212" s="199">
        <f t="shared" si="21"/>
        <v>65260.679999999993</v>
      </c>
      <c r="V212" s="21"/>
      <c r="W212" s="19">
        <f t="shared" si="22"/>
        <v>0</v>
      </c>
      <c r="X212" s="17">
        <f t="shared" si="23"/>
        <v>0</v>
      </c>
      <c r="Y212" s="22"/>
      <c r="Z212" s="19"/>
      <c r="AA212" s="20"/>
      <c r="AB212" s="23"/>
      <c r="AC212" s="19"/>
      <c r="AD212" s="17"/>
      <c r="AE212" s="22"/>
      <c r="AF212" s="19"/>
      <c r="AG212" s="17"/>
      <c r="AH212" s="76"/>
      <c r="AI212" s="77" t="s">
        <v>1306</v>
      </c>
      <c r="AJ212" s="1"/>
    </row>
    <row r="213" spans="1:36" ht="26.4">
      <c r="A213" s="39">
        <v>211</v>
      </c>
      <c r="B213" s="39" t="s">
        <v>1307</v>
      </c>
      <c r="C213" s="39" t="s">
        <v>25</v>
      </c>
      <c r="D213" s="40" t="s">
        <v>1308</v>
      </c>
      <c r="E213" s="25" t="s">
        <v>1309</v>
      </c>
      <c r="F213" s="25" t="s">
        <v>1310</v>
      </c>
      <c r="G213" s="39" t="s">
        <v>1311</v>
      </c>
      <c r="H213" s="39" t="s">
        <v>1312</v>
      </c>
      <c r="I213" s="39" t="s">
        <v>1313</v>
      </c>
      <c r="J213" s="40" t="s">
        <v>1305</v>
      </c>
      <c r="K213" s="41">
        <v>37266</v>
      </c>
      <c r="L213" s="72">
        <v>46397</v>
      </c>
      <c r="M213" s="42" t="s">
        <v>1314</v>
      </c>
      <c r="N213" s="63">
        <v>1.5229999999999999</v>
      </c>
      <c r="O213" s="55">
        <v>35066333.490000002</v>
      </c>
      <c r="P213" s="44">
        <v>1E-3</v>
      </c>
      <c r="Q213" s="223">
        <f t="shared" si="18"/>
        <v>35066.333490000005</v>
      </c>
      <c r="R213" s="197">
        <f t="shared" si="19"/>
        <v>2922.1944575000002</v>
      </c>
      <c r="S213" s="198">
        <v>2.9999999999999997E-4</v>
      </c>
      <c r="T213" s="196">
        <f t="shared" si="20"/>
        <v>10519.900046999999</v>
      </c>
      <c r="U213" s="199">
        <f t="shared" si="21"/>
        <v>876.65833724999993</v>
      </c>
      <c r="V213" s="21"/>
      <c r="W213" s="19">
        <f t="shared" si="22"/>
        <v>0</v>
      </c>
      <c r="X213" s="17">
        <f t="shared" si="23"/>
        <v>0</v>
      </c>
      <c r="Y213" s="22"/>
      <c r="Z213" s="19"/>
      <c r="AA213" s="20"/>
      <c r="AB213" s="23"/>
      <c r="AC213" s="19"/>
      <c r="AD213" s="17"/>
      <c r="AE213" s="22"/>
      <c r="AF213" s="19"/>
      <c r="AG213" s="17"/>
      <c r="AH213" s="78"/>
      <c r="AI213" s="79" t="s">
        <v>1314</v>
      </c>
      <c r="AJ213" s="1"/>
    </row>
    <row r="214" spans="1:36" ht="26.4">
      <c r="A214" s="39">
        <v>212</v>
      </c>
      <c r="B214" s="10" t="s">
        <v>1315</v>
      </c>
      <c r="C214" s="10" t="s">
        <v>25</v>
      </c>
      <c r="D214" s="11" t="s">
        <v>1316</v>
      </c>
      <c r="E214" s="35" t="s">
        <v>1317</v>
      </c>
      <c r="F214" s="35" t="s">
        <v>1318</v>
      </c>
      <c r="G214" s="10" t="s">
        <v>1319</v>
      </c>
      <c r="H214" s="10" t="s">
        <v>1320</v>
      </c>
      <c r="I214" s="10" t="s">
        <v>1321</v>
      </c>
      <c r="J214" s="11" t="s">
        <v>1305</v>
      </c>
      <c r="K214" s="12">
        <v>38778</v>
      </c>
      <c r="L214" s="69">
        <v>46585</v>
      </c>
      <c r="M214" s="14" t="s">
        <v>1322</v>
      </c>
      <c r="N214" s="61">
        <v>1.1914</v>
      </c>
      <c r="O214" s="56">
        <v>9914965.6400000006</v>
      </c>
      <c r="P214" s="15">
        <v>0.04</v>
      </c>
      <c r="Q214" s="223">
        <f t="shared" si="18"/>
        <v>396598.62560000003</v>
      </c>
      <c r="R214" s="197">
        <f t="shared" si="19"/>
        <v>33049.885466666667</v>
      </c>
      <c r="S214" s="200"/>
      <c r="T214" s="196">
        <f t="shared" si="20"/>
        <v>0</v>
      </c>
      <c r="U214" s="199">
        <f t="shared" si="21"/>
        <v>0</v>
      </c>
      <c r="V214" s="21"/>
      <c r="W214" s="19">
        <f t="shared" si="22"/>
        <v>0</v>
      </c>
      <c r="X214" s="17">
        <f t="shared" si="23"/>
        <v>0</v>
      </c>
      <c r="Y214" s="22"/>
      <c r="Z214" s="19"/>
      <c r="AA214" s="20"/>
      <c r="AB214" s="23"/>
      <c r="AC214" s="19"/>
      <c r="AD214" s="17"/>
      <c r="AE214" s="22"/>
      <c r="AF214" s="19"/>
      <c r="AG214" s="17"/>
      <c r="AH214" s="76" t="s">
        <v>452</v>
      </c>
      <c r="AI214" s="77" t="s">
        <v>1322</v>
      </c>
      <c r="AJ214" s="1"/>
    </row>
    <row r="215" spans="1:36" ht="13.2">
      <c r="A215" s="39">
        <v>213</v>
      </c>
      <c r="B215" s="39" t="s">
        <v>1323</v>
      </c>
      <c r="C215" s="39" t="s">
        <v>25</v>
      </c>
      <c r="D215" s="40" t="s">
        <v>1324</v>
      </c>
      <c r="E215" s="25" t="s">
        <v>21465</v>
      </c>
      <c r="F215" s="25" t="s">
        <v>1325</v>
      </c>
      <c r="G215" s="39" t="s">
        <v>1326</v>
      </c>
      <c r="H215" s="39" t="s">
        <v>1327</v>
      </c>
      <c r="I215" s="39" t="s">
        <v>1328</v>
      </c>
      <c r="J215" s="40" t="s">
        <v>1329</v>
      </c>
      <c r="K215" s="41">
        <v>43070</v>
      </c>
      <c r="L215" s="72">
        <v>46722</v>
      </c>
      <c r="M215" s="42" t="s">
        <v>1330</v>
      </c>
      <c r="N215" s="63">
        <v>1.09E-2</v>
      </c>
      <c r="O215" s="55">
        <v>436373.26</v>
      </c>
      <c r="P215" s="15">
        <v>0.03</v>
      </c>
      <c r="Q215" s="223">
        <f t="shared" si="18"/>
        <v>13091.1978</v>
      </c>
      <c r="R215" s="197">
        <f t="shared" si="19"/>
        <v>1090.9331500000001</v>
      </c>
      <c r="S215" s="200">
        <v>3.6</v>
      </c>
      <c r="T215" s="196">
        <f t="shared" si="20"/>
        <v>1570943.736</v>
      </c>
      <c r="U215" s="199">
        <f t="shared" si="21"/>
        <v>130911.978</v>
      </c>
      <c r="V215" s="21">
        <v>0.05</v>
      </c>
      <c r="W215" s="19">
        <f t="shared" si="22"/>
        <v>21818.663</v>
      </c>
      <c r="X215" s="17">
        <f t="shared" si="23"/>
        <v>1818.2219166666666</v>
      </c>
      <c r="Y215" s="22"/>
      <c r="Z215" s="19"/>
      <c r="AA215" s="20"/>
      <c r="AB215" s="23"/>
      <c r="AC215" s="19"/>
      <c r="AD215" s="17"/>
      <c r="AE215" s="22"/>
      <c r="AF215" s="19"/>
      <c r="AG215" s="17"/>
      <c r="AH215" s="78" t="s">
        <v>76</v>
      </c>
      <c r="AI215" s="79" t="s">
        <v>1330</v>
      </c>
      <c r="AJ215" s="1"/>
    </row>
    <row r="216" spans="1:36" ht="13.2">
      <c r="A216" s="39">
        <v>214</v>
      </c>
      <c r="B216" s="10" t="s">
        <v>1331</v>
      </c>
      <c r="C216" s="10" t="s">
        <v>25</v>
      </c>
      <c r="D216" s="11" t="s">
        <v>1332</v>
      </c>
      <c r="E216" s="35" t="s">
        <v>1333</v>
      </c>
      <c r="F216" s="35" t="s">
        <v>1334</v>
      </c>
      <c r="G216" s="10" t="s">
        <v>1335</v>
      </c>
      <c r="H216" s="10" t="s">
        <v>1336</v>
      </c>
      <c r="I216" s="10" t="s">
        <v>1337</v>
      </c>
      <c r="J216" s="11" t="s">
        <v>1338</v>
      </c>
      <c r="K216" s="12">
        <v>38677</v>
      </c>
      <c r="L216" s="69">
        <v>47808</v>
      </c>
      <c r="M216" s="14" t="s">
        <v>1339</v>
      </c>
      <c r="N216" s="61">
        <v>5.0599999999999999E-2</v>
      </c>
      <c r="O216" s="56">
        <v>2430879.2799999998</v>
      </c>
      <c r="P216" s="15">
        <v>0.03</v>
      </c>
      <c r="Q216" s="223">
        <f t="shared" si="18"/>
        <v>72926.378399999987</v>
      </c>
      <c r="R216" s="197">
        <f t="shared" si="19"/>
        <v>6077.1981999999989</v>
      </c>
      <c r="S216" s="200"/>
      <c r="T216" s="196">
        <f t="shared" si="20"/>
        <v>0</v>
      </c>
      <c r="U216" s="199">
        <f t="shared" si="21"/>
        <v>0</v>
      </c>
      <c r="V216" s="21"/>
      <c r="W216" s="19">
        <f t="shared" si="22"/>
        <v>0</v>
      </c>
      <c r="X216" s="17">
        <f t="shared" si="23"/>
        <v>0</v>
      </c>
      <c r="Y216" s="22"/>
      <c r="Z216" s="19"/>
      <c r="AA216" s="20"/>
      <c r="AB216" s="23"/>
      <c r="AC216" s="19"/>
      <c r="AD216" s="17"/>
      <c r="AE216" s="22"/>
      <c r="AF216" s="19"/>
      <c r="AG216" s="17"/>
      <c r="AH216" s="76"/>
      <c r="AI216" s="77" t="s">
        <v>1339</v>
      </c>
      <c r="AJ216" s="1"/>
    </row>
    <row r="217" spans="1:36" ht="26.4">
      <c r="A217" s="39">
        <v>215</v>
      </c>
      <c r="B217" s="39" t="s">
        <v>1340</v>
      </c>
      <c r="C217" s="39" t="s">
        <v>25</v>
      </c>
      <c r="D217" s="40" t="s">
        <v>742</v>
      </c>
      <c r="E217" s="25" t="s">
        <v>743</v>
      </c>
      <c r="F217" s="25" t="s">
        <v>744</v>
      </c>
      <c r="G217" s="39" t="s">
        <v>745</v>
      </c>
      <c r="H217" s="39" t="s">
        <v>746</v>
      </c>
      <c r="I217" s="39" t="s">
        <v>745</v>
      </c>
      <c r="J217" s="40" t="s">
        <v>747</v>
      </c>
      <c r="K217" s="41">
        <v>36084</v>
      </c>
      <c r="L217" s="72">
        <v>44850</v>
      </c>
      <c r="M217" s="42" t="s">
        <v>748</v>
      </c>
      <c r="N217" s="63">
        <v>5.4000000000000003E-3</v>
      </c>
      <c r="O217" s="55">
        <v>83379.490000000005</v>
      </c>
      <c r="P217" s="43">
        <v>3.0000000000000001E-5</v>
      </c>
      <c r="Q217" s="223">
        <f t="shared" si="18"/>
        <v>2.5013847</v>
      </c>
      <c r="R217" s="197">
        <f t="shared" si="19"/>
        <v>0.208448725</v>
      </c>
      <c r="S217" s="200"/>
      <c r="T217" s="196">
        <f t="shared" si="20"/>
        <v>0</v>
      </c>
      <c r="U217" s="199">
        <f t="shared" si="21"/>
        <v>0</v>
      </c>
      <c r="V217" s="21"/>
      <c r="W217" s="19">
        <f t="shared" si="22"/>
        <v>0</v>
      </c>
      <c r="X217" s="17">
        <f t="shared" si="23"/>
        <v>0</v>
      </c>
      <c r="Y217" s="22"/>
      <c r="Z217" s="19"/>
      <c r="AA217" s="20"/>
      <c r="AB217" s="23"/>
      <c r="AC217" s="19"/>
      <c r="AD217" s="17"/>
      <c r="AE217" s="22"/>
      <c r="AF217" s="19"/>
      <c r="AG217" s="17"/>
      <c r="AH217" s="78" t="s">
        <v>249</v>
      </c>
      <c r="AI217" s="79" t="s">
        <v>748</v>
      </c>
      <c r="AJ217" s="1"/>
    </row>
    <row r="218" spans="1:36" ht="26.4">
      <c r="A218" s="39">
        <v>216</v>
      </c>
      <c r="B218" s="10" t="s">
        <v>1341</v>
      </c>
      <c r="C218" s="10" t="s">
        <v>25</v>
      </c>
      <c r="D218" s="11" t="s">
        <v>742</v>
      </c>
      <c r="E218" s="35" t="s">
        <v>743</v>
      </c>
      <c r="F218" s="35" t="s">
        <v>744</v>
      </c>
      <c r="G218" s="10" t="s">
        <v>745</v>
      </c>
      <c r="H218" s="10" t="s">
        <v>746</v>
      </c>
      <c r="I218" s="10" t="s">
        <v>745</v>
      </c>
      <c r="J218" s="11" t="s">
        <v>747</v>
      </c>
      <c r="K218" s="12">
        <v>36084</v>
      </c>
      <c r="L218" s="69">
        <v>44850</v>
      </c>
      <c r="M218" s="14" t="s">
        <v>748</v>
      </c>
      <c r="N218" s="61">
        <v>1.84E-2</v>
      </c>
      <c r="O218" s="56">
        <v>284107.89</v>
      </c>
      <c r="P218" s="43">
        <v>3.0000000000000001E-5</v>
      </c>
      <c r="Q218" s="223">
        <f t="shared" si="18"/>
        <v>8.5232367</v>
      </c>
      <c r="R218" s="197">
        <f t="shared" si="19"/>
        <v>0.71026972499999996</v>
      </c>
      <c r="S218" s="200"/>
      <c r="T218" s="196">
        <f t="shared" si="20"/>
        <v>0</v>
      </c>
      <c r="U218" s="199">
        <f t="shared" si="21"/>
        <v>0</v>
      </c>
      <c r="V218" s="21"/>
      <c r="W218" s="19">
        <f t="shared" si="22"/>
        <v>0</v>
      </c>
      <c r="X218" s="17">
        <f t="shared" si="23"/>
        <v>0</v>
      </c>
      <c r="Y218" s="22"/>
      <c r="Z218" s="19"/>
      <c r="AA218" s="20"/>
      <c r="AB218" s="23"/>
      <c r="AC218" s="19"/>
      <c r="AD218" s="17"/>
      <c r="AE218" s="22"/>
      <c r="AF218" s="19"/>
      <c r="AG218" s="17"/>
      <c r="AH218" s="76" t="s">
        <v>249</v>
      </c>
      <c r="AI218" s="77" t="s">
        <v>748</v>
      </c>
      <c r="AJ218" s="1"/>
    </row>
    <row r="219" spans="1:36" ht="26.4">
      <c r="A219" s="39">
        <v>217</v>
      </c>
      <c r="B219" s="39" t="s">
        <v>1342</v>
      </c>
      <c r="C219" s="39" t="s">
        <v>25</v>
      </c>
      <c r="D219" s="40" t="s">
        <v>742</v>
      </c>
      <c r="E219" s="25" t="s">
        <v>743</v>
      </c>
      <c r="F219" s="25" t="s">
        <v>744</v>
      </c>
      <c r="G219" s="39" t="s">
        <v>745</v>
      </c>
      <c r="H219" s="39" t="s">
        <v>746</v>
      </c>
      <c r="I219" s="39" t="s">
        <v>745</v>
      </c>
      <c r="J219" s="40" t="s">
        <v>747</v>
      </c>
      <c r="K219" s="41">
        <v>36084</v>
      </c>
      <c r="L219" s="72">
        <v>44850</v>
      </c>
      <c r="M219" s="42" t="s">
        <v>748</v>
      </c>
      <c r="N219" s="63">
        <v>8.0999999999999996E-3</v>
      </c>
      <c r="O219" s="55">
        <v>125069.24</v>
      </c>
      <c r="P219" s="43">
        <v>3.0000000000000001E-5</v>
      </c>
      <c r="Q219" s="223">
        <f t="shared" si="18"/>
        <v>3.7520772000000004</v>
      </c>
      <c r="R219" s="197">
        <f t="shared" si="19"/>
        <v>0.31267310000000004</v>
      </c>
      <c r="S219" s="200"/>
      <c r="T219" s="196">
        <f t="shared" si="20"/>
        <v>0</v>
      </c>
      <c r="U219" s="199">
        <f t="shared" si="21"/>
        <v>0</v>
      </c>
      <c r="V219" s="21"/>
      <c r="W219" s="19">
        <f t="shared" si="22"/>
        <v>0</v>
      </c>
      <c r="X219" s="17">
        <f t="shared" si="23"/>
        <v>0</v>
      </c>
      <c r="Y219" s="22"/>
      <c r="Z219" s="19"/>
      <c r="AA219" s="20"/>
      <c r="AB219" s="23"/>
      <c r="AC219" s="19"/>
      <c r="AD219" s="17"/>
      <c r="AE219" s="22"/>
      <c r="AF219" s="19"/>
      <c r="AG219" s="17"/>
      <c r="AH219" s="78" t="s">
        <v>249</v>
      </c>
      <c r="AI219" s="79" t="s">
        <v>748</v>
      </c>
      <c r="AJ219" s="1"/>
    </row>
    <row r="220" spans="1:36" ht="26.4">
      <c r="A220" s="39">
        <v>218</v>
      </c>
      <c r="B220" s="10" t="s">
        <v>1343</v>
      </c>
      <c r="C220" s="10" t="s">
        <v>25</v>
      </c>
      <c r="D220" s="11" t="s">
        <v>742</v>
      </c>
      <c r="E220" s="35" t="s">
        <v>743</v>
      </c>
      <c r="F220" s="35" t="s">
        <v>744</v>
      </c>
      <c r="G220" s="10" t="s">
        <v>745</v>
      </c>
      <c r="H220" s="10" t="s">
        <v>746</v>
      </c>
      <c r="I220" s="10" t="s">
        <v>745</v>
      </c>
      <c r="J220" s="11" t="s">
        <v>747</v>
      </c>
      <c r="K220" s="12">
        <v>36084</v>
      </c>
      <c r="L220" s="69">
        <v>44850</v>
      </c>
      <c r="M220" s="14" t="s">
        <v>748</v>
      </c>
      <c r="N220" s="61">
        <v>2.8E-3</v>
      </c>
      <c r="O220" s="56">
        <v>43233.81</v>
      </c>
      <c r="P220" s="43">
        <v>3.0000000000000001E-5</v>
      </c>
      <c r="Q220" s="223">
        <f t="shared" si="18"/>
        <v>1.2970143000000001</v>
      </c>
      <c r="R220" s="197">
        <f t="shared" si="19"/>
        <v>0.108084525</v>
      </c>
      <c r="S220" s="200"/>
      <c r="T220" s="196">
        <f t="shared" si="20"/>
        <v>0</v>
      </c>
      <c r="U220" s="199">
        <f t="shared" si="21"/>
        <v>0</v>
      </c>
      <c r="V220" s="21"/>
      <c r="W220" s="19">
        <f t="shared" si="22"/>
        <v>0</v>
      </c>
      <c r="X220" s="17">
        <f t="shared" si="23"/>
        <v>0</v>
      </c>
      <c r="Y220" s="22"/>
      <c r="Z220" s="19"/>
      <c r="AA220" s="20"/>
      <c r="AB220" s="23"/>
      <c r="AC220" s="19"/>
      <c r="AD220" s="17"/>
      <c r="AE220" s="22"/>
      <c r="AF220" s="19"/>
      <c r="AG220" s="17"/>
      <c r="AH220" s="76" t="s">
        <v>249</v>
      </c>
      <c r="AI220" s="77" t="s">
        <v>748</v>
      </c>
      <c r="AJ220" s="1"/>
    </row>
    <row r="221" spans="1:36" ht="26.4">
      <c r="A221" s="39">
        <v>219</v>
      </c>
      <c r="B221" s="39" t="s">
        <v>1344</v>
      </c>
      <c r="C221" s="39" t="s">
        <v>25</v>
      </c>
      <c r="D221" s="40" t="s">
        <v>742</v>
      </c>
      <c r="E221" s="25" t="s">
        <v>743</v>
      </c>
      <c r="F221" s="25" t="s">
        <v>744</v>
      </c>
      <c r="G221" s="39" t="s">
        <v>745</v>
      </c>
      <c r="H221" s="39" t="s">
        <v>746</v>
      </c>
      <c r="I221" s="39" t="s">
        <v>745</v>
      </c>
      <c r="J221" s="40" t="s">
        <v>747</v>
      </c>
      <c r="K221" s="41">
        <v>36084</v>
      </c>
      <c r="L221" s="72">
        <v>44850</v>
      </c>
      <c r="M221" s="42" t="s">
        <v>748</v>
      </c>
      <c r="N221" s="63">
        <v>1.38E-2</v>
      </c>
      <c r="O221" s="55">
        <v>213080.92</v>
      </c>
      <c r="P221" s="43">
        <v>3.0000000000000001E-5</v>
      </c>
      <c r="Q221" s="223">
        <f t="shared" si="18"/>
        <v>6.3924276000000004</v>
      </c>
      <c r="R221" s="197">
        <f t="shared" si="19"/>
        <v>0.53270230000000007</v>
      </c>
      <c r="S221" s="200"/>
      <c r="T221" s="196">
        <f t="shared" si="20"/>
        <v>0</v>
      </c>
      <c r="U221" s="199">
        <f t="shared" si="21"/>
        <v>0</v>
      </c>
      <c r="V221" s="21"/>
      <c r="W221" s="19">
        <f t="shared" si="22"/>
        <v>0</v>
      </c>
      <c r="X221" s="17">
        <f t="shared" si="23"/>
        <v>0</v>
      </c>
      <c r="Y221" s="22"/>
      <c r="Z221" s="19"/>
      <c r="AA221" s="20"/>
      <c r="AB221" s="23"/>
      <c r="AC221" s="19"/>
      <c r="AD221" s="17"/>
      <c r="AE221" s="22"/>
      <c r="AF221" s="19"/>
      <c r="AG221" s="17"/>
      <c r="AH221" s="78" t="s">
        <v>249</v>
      </c>
      <c r="AI221" s="79" t="s">
        <v>748</v>
      </c>
      <c r="AJ221" s="1"/>
    </row>
    <row r="222" spans="1:36" ht="26.4">
      <c r="A222" s="39">
        <v>220</v>
      </c>
      <c r="B222" s="10" t="s">
        <v>1345</v>
      </c>
      <c r="C222" s="10" t="s">
        <v>25</v>
      </c>
      <c r="D222" s="11" t="s">
        <v>742</v>
      </c>
      <c r="E222" s="35" t="s">
        <v>743</v>
      </c>
      <c r="F222" s="35" t="s">
        <v>744</v>
      </c>
      <c r="G222" s="10" t="s">
        <v>745</v>
      </c>
      <c r="H222" s="10" t="s">
        <v>746</v>
      </c>
      <c r="I222" s="10" t="s">
        <v>745</v>
      </c>
      <c r="J222" s="11" t="s">
        <v>747</v>
      </c>
      <c r="K222" s="12">
        <v>36084</v>
      </c>
      <c r="L222" s="69">
        <v>44850</v>
      </c>
      <c r="M222" s="14" t="s">
        <v>748</v>
      </c>
      <c r="N222" s="61">
        <v>5.4000000000000003E-3</v>
      </c>
      <c r="O222" s="56">
        <v>83379.490000000005</v>
      </c>
      <c r="P222" s="43">
        <v>3.0000000000000001E-5</v>
      </c>
      <c r="Q222" s="223">
        <f t="shared" si="18"/>
        <v>2.5013847</v>
      </c>
      <c r="R222" s="197">
        <f t="shared" si="19"/>
        <v>0.208448725</v>
      </c>
      <c r="S222" s="200"/>
      <c r="T222" s="196">
        <f t="shared" si="20"/>
        <v>0</v>
      </c>
      <c r="U222" s="199">
        <f t="shared" si="21"/>
        <v>0</v>
      </c>
      <c r="V222" s="21"/>
      <c r="W222" s="19">
        <f t="shared" si="22"/>
        <v>0</v>
      </c>
      <c r="X222" s="17">
        <f t="shared" si="23"/>
        <v>0</v>
      </c>
      <c r="Y222" s="22"/>
      <c r="Z222" s="19"/>
      <c r="AA222" s="20"/>
      <c r="AB222" s="23"/>
      <c r="AC222" s="19"/>
      <c r="AD222" s="17"/>
      <c r="AE222" s="22"/>
      <c r="AF222" s="19"/>
      <c r="AG222" s="17"/>
      <c r="AH222" s="76" t="s">
        <v>249</v>
      </c>
      <c r="AI222" s="77" t="s">
        <v>748</v>
      </c>
      <c r="AJ222" s="1"/>
    </row>
    <row r="223" spans="1:36" ht="26.4">
      <c r="A223" s="39">
        <v>221</v>
      </c>
      <c r="B223" s="39" t="s">
        <v>1346</v>
      </c>
      <c r="C223" s="39" t="s">
        <v>25</v>
      </c>
      <c r="D223" s="40" t="s">
        <v>742</v>
      </c>
      <c r="E223" s="25" t="s">
        <v>743</v>
      </c>
      <c r="F223" s="25" t="s">
        <v>744</v>
      </c>
      <c r="G223" s="39" t="s">
        <v>745</v>
      </c>
      <c r="H223" s="39" t="s">
        <v>746</v>
      </c>
      <c r="I223" s="39" t="s">
        <v>745</v>
      </c>
      <c r="J223" s="40" t="s">
        <v>747</v>
      </c>
      <c r="K223" s="41">
        <v>36084</v>
      </c>
      <c r="L223" s="72">
        <v>44850</v>
      </c>
      <c r="M223" s="42" t="s">
        <v>748</v>
      </c>
      <c r="N223" s="63">
        <v>4.7999999999999996E-3</v>
      </c>
      <c r="O223" s="55">
        <v>74115.100000000006</v>
      </c>
      <c r="P223" s="43">
        <v>3.0000000000000001E-5</v>
      </c>
      <c r="Q223" s="223">
        <f t="shared" si="18"/>
        <v>2.2234530000000001</v>
      </c>
      <c r="R223" s="197">
        <f t="shared" si="19"/>
        <v>0.18528775</v>
      </c>
      <c r="S223" s="200"/>
      <c r="T223" s="196">
        <f t="shared" si="20"/>
        <v>0</v>
      </c>
      <c r="U223" s="199">
        <f t="shared" si="21"/>
        <v>0</v>
      </c>
      <c r="V223" s="21"/>
      <c r="W223" s="19">
        <f t="shared" si="22"/>
        <v>0</v>
      </c>
      <c r="X223" s="17">
        <f t="shared" si="23"/>
        <v>0</v>
      </c>
      <c r="Y223" s="22"/>
      <c r="Z223" s="19"/>
      <c r="AA223" s="20"/>
      <c r="AB223" s="23"/>
      <c r="AC223" s="19"/>
      <c r="AD223" s="17"/>
      <c r="AE223" s="22"/>
      <c r="AF223" s="19"/>
      <c r="AG223" s="17"/>
      <c r="AH223" s="78"/>
      <c r="AI223" s="79" t="s">
        <v>748</v>
      </c>
      <c r="AJ223" s="1"/>
    </row>
    <row r="224" spans="1:36" ht="52.8">
      <c r="A224" s="39">
        <v>222</v>
      </c>
      <c r="B224" s="10" t="s">
        <v>1347</v>
      </c>
      <c r="C224" s="10" t="s">
        <v>25</v>
      </c>
      <c r="D224" s="11" t="s">
        <v>1348</v>
      </c>
      <c r="E224" s="35" t="s">
        <v>1349</v>
      </c>
      <c r="F224" s="35" t="s">
        <v>1350</v>
      </c>
      <c r="G224" s="10" t="s">
        <v>1351</v>
      </c>
      <c r="H224" s="10" t="s">
        <v>1352</v>
      </c>
      <c r="I224" s="10" t="s">
        <v>1353</v>
      </c>
      <c r="J224" s="11" t="s">
        <v>1354</v>
      </c>
      <c r="K224" s="12">
        <v>38519</v>
      </c>
      <c r="L224" s="69">
        <v>43998</v>
      </c>
      <c r="M224" s="14" t="s">
        <v>1355</v>
      </c>
      <c r="N224" s="61">
        <v>0.70489999999999997</v>
      </c>
      <c r="O224" s="56">
        <v>6488663.8799999999</v>
      </c>
      <c r="P224" s="15">
        <v>0.03</v>
      </c>
      <c r="Q224" s="223">
        <f t="shared" si="18"/>
        <v>194659.91639999999</v>
      </c>
      <c r="R224" s="197">
        <f t="shared" si="19"/>
        <v>16221.659699999998</v>
      </c>
      <c r="S224" s="200"/>
      <c r="T224" s="196">
        <f t="shared" si="20"/>
        <v>0</v>
      </c>
      <c r="U224" s="199">
        <f t="shared" si="21"/>
        <v>0</v>
      </c>
      <c r="V224" s="21"/>
      <c r="W224" s="19">
        <f t="shared" si="22"/>
        <v>0</v>
      </c>
      <c r="X224" s="17">
        <f t="shared" si="23"/>
        <v>0</v>
      </c>
      <c r="Y224" s="22"/>
      <c r="Z224" s="19"/>
      <c r="AA224" s="20"/>
      <c r="AB224" s="23"/>
      <c r="AC224" s="19"/>
      <c r="AD224" s="17"/>
      <c r="AE224" s="22"/>
      <c r="AF224" s="19"/>
      <c r="AG224" s="17"/>
      <c r="AH224" s="76" t="s">
        <v>249</v>
      </c>
      <c r="AI224" s="77" t="s">
        <v>1355</v>
      </c>
      <c r="AJ224" s="1"/>
    </row>
    <row r="225" spans="1:36" ht="13.2">
      <c r="A225" s="39">
        <v>223</v>
      </c>
      <c r="B225" s="39" t="s">
        <v>1356</v>
      </c>
      <c r="C225" s="39" t="s">
        <v>25</v>
      </c>
      <c r="D225" s="40" t="s">
        <v>1357</v>
      </c>
      <c r="E225" s="25" t="s">
        <v>1358</v>
      </c>
      <c r="F225" s="25" t="s">
        <v>1359</v>
      </c>
      <c r="G225" s="39" t="s">
        <v>1360</v>
      </c>
      <c r="H225" s="39" t="s">
        <v>1361</v>
      </c>
      <c r="I225" s="39" t="s">
        <v>1362</v>
      </c>
      <c r="J225" s="40" t="s">
        <v>1363</v>
      </c>
      <c r="K225" s="41">
        <v>42181</v>
      </c>
      <c r="L225" s="72">
        <v>47660</v>
      </c>
      <c r="M225" s="42" t="s">
        <v>1364</v>
      </c>
      <c r="N225" s="63">
        <v>0.99760000000000004</v>
      </c>
      <c r="O225" s="55">
        <v>8820505.5099999998</v>
      </c>
      <c r="P225" s="15">
        <v>0.04</v>
      </c>
      <c r="Q225" s="223">
        <f t="shared" si="18"/>
        <v>352820.22039999999</v>
      </c>
      <c r="R225" s="197">
        <f t="shared" si="19"/>
        <v>29401.685033333331</v>
      </c>
      <c r="S225" s="201">
        <v>0.06</v>
      </c>
      <c r="T225" s="196">
        <f t="shared" si="20"/>
        <v>529230.33059999999</v>
      </c>
      <c r="U225" s="199">
        <f t="shared" si="21"/>
        <v>44102.527549999999</v>
      </c>
      <c r="V225" s="21">
        <v>0.1</v>
      </c>
      <c r="W225" s="19">
        <f t="shared" si="22"/>
        <v>882050.55099999998</v>
      </c>
      <c r="X225" s="17">
        <f t="shared" si="23"/>
        <v>73504.212583333327</v>
      </c>
      <c r="Y225" s="22"/>
      <c r="Z225" s="19"/>
      <c r="AA225" s="20"/>
      <c r="AB225" s="23"/>
      <c r="AC225" s="19"/>
      <c r="AD225" s="17"/>
      <c r="AE225" s="22"/>
      <c r="AF225" s="19"/>
      <c r="AG225" s="17"/>
      <c r="AH225" s="78"/>
      <c r="AI225" s="79" t="s">
        <v>1364</v>
      </c>
      <c r="AJ225" s="1"/>
    </row>
    <row r="226" spans="1:36" ht="13.2">
      <c r="A226" s="39">
        <v>224</v>
      </c>
      <c r="B226" s="10" t="s">
        <v>1365</v>
      </c>
      <c r="C226" s="10" t="s">
        <v>25</v>
      </c>
      <c r="D226" s="11" t="s">
        <v>1357</v>
      </c>
      <c r="E226" s="35" t="s">
        <v>1358</v>
      </c>
      <c r="F226" s="35" t="s">
        <v>1366</v>
      </c>
      <c r="G226" s="10" t="s">
        <v>1360</v>
      </c>
      <c r="H226" s="10" t="s">
        <v>1367</v>
      </c>
      <c r="I226" s="10" t="s">
        <v>1362</v>
      </c>
      <c r="J226" s="11" t="s">
        <v>1363</v>
      </c>
      <c r="K226" s="12">
        <v>42181</v>
      </c>
      <c r="L226" s="69">
        <v>47660</v>
      </c>
      <c r="M226" s="14" t="s">
        <v>1364</v>
      </c>
      <c r="N226" s="61">
        <v>0.28770000000000001</v>
      </c>
      <c r="O226" s="56">
        <v>2543764.4700000002</v>
      </c>
      <c r="P226" s="15">
        <v>0.04</v>
      </c>
      <c r="Q226" s="223">
        <f t="shared" si="18"/>
        <v>101750.57880000002</v>
      </c>
      <c r="R226" s="197">
        <f t="shared" si="19"/>
        <v>8479.2149000000009</v>
      </c>
      <c r="S226" s="201">
        <v>0.06</v>
      </c>
      <c r="T226" s="196">
        <f t="shared" si="20"/>
        <v>152625.8682</v>
      </c>
      <c r="U226" s="199">
        <f t="shared" si="21"/>
        <v>12718.82235</v>
      </c>
      <c r="V226" s="21">
        <v>0.1</v>
      </c>
      <c r="W226" s="19">
        <f t="shared" si="22"/>
        <v>254376.44700000004</v>
      </c>
      <c r="X226" s="17">
        <f t="shared" si="23"/>
        <v>21198.037250000005</v>
      </c>
      <c r="Y226" s="22"/>
      <c r="Z226" s="19"/>
      <c r="AA226" s="20"/>
      <c r="AB226" s="23"/>
      <c r="AC226" s="19"/>
      <c r="AD226" s="17"/>
      <c r="AE226" s="22"/>
      <c r="AF226" s="19"/>
      <c r="AG226" s="17"/>
      <c r="AH226" s="76"/>
      <c r="AI226" s="77" t="s">
        <v>1364</v>
      </c>
      <c r="AJ226" s="1"/>
    </row>
    <row r="227" spans="1:36" ht="26.4">
      <c r="A227" s="39">
        <v>225</v>
      </c>
      <c r="B227" s="39" t="s">
        <v>1368</v>
      </c>
      <c r="C227" s="39" t="s">
        <v>25</v>
      </c>
      <c r="D227" s="40" t="s">
        <v>1369</v>
      </c>
      <c r="E227" s="25" t="s">
        <v>1370</v>
      </c>
      <c r="F227" s="25" t="s">
        <v>1371</v>
      </c>
      <c r="G227" s="39" t="s">
        <v>1372</v>
      </c>
      <c r="H227" s="39" t="s">
        <v>1373</v>
      </c>
      <c r="I227" s="39" t="s">
        <v>1372</v>
      </c>
      <c r="J227" s="40" t="s">
        <v>1374</v>
      </c>
      <c r="K227" s="41">
        <v>36669</v>
      </c>
      <c r="L227" s="72">
        <v>45435</v>
      </c>
      <c r="M227" s="42" t="s">
        <v>1375</v>
      </c>
      <c r="N227" s="63">
        <v>0.1462</v>
      </c>
      <c r="O227" s="55">
        <v>1232454.2</v>
      </c>
      <c r="P227" s="15">
        <v>0.03</v>
      </c>
      <c r="Q227" s="223">
        <f t="shared" si="18"/>
        <v>36973.625999999997</v>
      </c>
      <c r="R227" s="197">
        <f t="shared" si="19"/>
        <v>3081.1354999999999</v>
      </c>
      <c r="S227" s="200"/>
      <c r="T227" s="196">
        <f t="shared" si="20"/>
        <v>0</v>
      </c>
      <c r="U227" s="199">
        <f t="shared" si="21"/>
        <v>0</v>
      </c>
      <c r="V227" s="21"/>
      <c r="W227" s="19">
        <f t="shared" si="22"/>
        <v>0</v>
      </c>
      <c r="X227" s="17">
        <f t="shared" si="23"/>
        <v>0</v>
      </c>
      <c r="Y227" s="22"/>
      <c r="Z227" s="19"/>
      <c r="AA227" s="20"/>
      <c r="AB227" s="23"/>
      <c r="AC227" s="19"/>
      <c r="AD227" s="17"/>
      <c r="AE227" s="22"/>
      <c r="AF227" s="19"/>
      <c r="AG227" s="17"/>
      <c r="AH227" s="78"/>
      <c r="AI227" s="79" t="s">
        <v>1375</v>
      </c>
      <c r="AJ227" s="1"/>
    </row>
    <row r="228" spans="1:36" ht="26.4">
      <c r="A228" s="39">
        <v>226</v>
      </c>
      <c r="B228" s="10" t="s">
        <v>1376</v>
      </c>
      <c r="C228" s="10" t="s">
        <v>25</v>
      </c>
      <c r="D228" s="11" t="s">
        <v>1377</v>
      </c>
      <c r="E228" s="35" t="s">
        <v>1378</v>
      </c>
      <c r="F228" s="35" t="s">
        <v>1379</v>
      </c>
      <c r="G228" s="10" t="s">
        <v>1380</v>
      </c>
      <c r="H228" s="10" t="s">
        <v>1381</v>
      </c>
      <c r="I228" s="10" t="s">
        <v>1382</v>
      </c>
      <c r="J228" s="11" t="s">
        <v>1383</v>
      </c>
      <c r="K228" s="12">
        <v>38560</v>
      </c>
      <c r="L228" s="69">
        <v>44039</v>
      </c>
      <c r="M228" s="14" t="s">
        <v>1384</v>
      </c>
      <c r="N228" s="61">
        <v>0.29880000000000001</v>
      </c>
      <c r="O228" s="56">
        <v>5519053.5999999996</v>
      </c>
      <c r="P228" s="15">
        <v>0.03</v>
      </c>
      <c r="Q228" s="223">
        <f t="shared" si="18"/>
        <v>165571.60799999998</v>
      </c>
      <c r="R228" s="197">
        <f t="shared" si="19"/>
        <v>13797.633999999998</v>
      </c>
      <c r="S228" s="200"/>
      <c r="T228" s="196">
        <f t="shared" si="20"/>
        <v>0</v>
      </c>
      <c r="U228" s="199">
        <f t="shared" si="21"/>
        <v>0</v>
      </c>
      <c r="V228" s="21"/>
      <c r="W228" s="19">
        <f t="shared" si="22"/>
        <v>0</v>
      </c>
      <c r="X228" s="17">
        <f t="shared" si="23"/>
        <v>0</v>
      </c>
      <c r="Y228" s="22"/>
      <c r="Z228" s="19"/>
      <c r="AA228" s="20"/>
      <c r="AB228" s="23"/>
      <c r="AC228" s="19"/>
      <c r="AD228" s="17"/>
      <c r="AE228" s="22"/>
      <c r="AF228" s="19"/>
      <c r="AG228" s="17"/>
      <c r="AH228" s="76"/>
      <c r="AI228" s="77" t="s">
        <v>1384</v>
      </c>
      <c r="AJ228" s="1"/>
    </row>
    <row r="229" spans="1:36" ht="13.2">
      <c r="A229" s="39">
        <v>227</v>
      </c>
      <c r="B229" s="39" t="s">
        <v>1385</v>
      </c>
      <c r="C229" s="39" t="s">
        <v>25</v>
      </c>
      <c r="D229" s="40" t="s">
        <v>1369</v>
      </c>
      <c r="E229" s="25" t="s">
        <v>1370</v>
      </c>
      <c r="F229" s="25" t="s">
        <v>1386</v>
      </c>
      <c r="G229" s="39" t="s">
        <v>1387</v>
      </c>
      <c r="H229" s="39" t="s">
        <v>1388</v>
      </c>
      <c r="I229" s="39" t="s">
        <v>1389</v>
      </c>
      <c r="J229" s="40" t="s">
        <v>1374</v>
      </c>
      <c r="K229" s="41">
        <v>43165</v>
      </c>
      <c r="L229" s="72">
        <v>46818</v>
      </c>
      <c r="M229" s="42" t="s">
        <v>1390</v>
      </c>
      <c r="N229" s="63">
        <v>1.8599999999999998E-2</v>
      </c>
      <c r="O229" s="55">
        <v>156796.5</v>
      </c>
      <c r="P229" s="15">
        <v>0.03</v>
      </c>
      <c r="Q229" s="223">
        <f t="shared" si="18"/>
        <v>4703.8949999999995</v>
      </c>
      <c r="R229" s="197">
        <f t="shared" si="19"/>
        <v>391.99124999999998</v>
      </c>
      <c r="S229" s="198">
        <v>3.5999999999999997E-2</v>
      </c>
      <c r="T229" s="196">
        <f t="shared" si="20"/>
        <v>5644.674</v>
      </c>
      <c r="U229" s="199">
        <f t="shared" si="21"/>
        <v>470.3895</v>
      </c>
      <c r="V229" s="21"/>
      <c r="W229" s="19">
        <f t="shared" si="22"/>
        <v>0</v>
      </c>
      <c r="X229" s="17">
        <f t="shared" si="23"/>
        <v>0</v>
      </c>
      <c r="Y229" s="22"/>
      <c r="Z229" s="19"/>
      <c r="AA229" s="20"/>
      <c r="AB229" s="23"/>
      <c r="AC229" s="19"/>
      <c r="AD229" s="17"/>
      <c r="AE229" s="22"/>
      <c r="AF229" s="19"/>
      <c r="AG229" s="17"/>
      <c r="AH229" s="78" t="s">
        <v>1133</v>
      </c>
      <c r="AI229" s="79" t="s">
        <v>1390</v>
      </c>
      <c r="AJ229" s="1"/>
    </row>
    <row r="230" spans="1:36" ht="13.2">
      <c r="A230" s="39">
        <v>228</v>
      </c>
      <c r="B230" s="10" t="s">
        <v>1391</v>
      </c>
      <c r="C230" s="10" t="s">
        <v>25</v>
      </c>
      <c r="D230" s="11" t="s">
        <v>1369</v>
      </c>
      <c r="E230" s="35" t="s">
        <v>1370</v>
      </c>
      <c r="F230" s="35" t="s">
        <v>1392</v>
      </c>
      <c r="G230" s="10" t="s">
        <v>1387</v>
      </c>
      <c r="H230" s="10" t="s">
        <v>1393</v>
      </c>
      <c r="I230" s="10" t="s">
        <v>1389</v>
      </c>
      <c r="J230" s="11" t="s">
        <v>1374</v>
      </c>
      <c r="K230" s="12">
        <v>43165</v>
      </c>
      <c r="L230" s="69">
        <v>46818</v>
      </c>
      <c r="M230" s="14" t="s">
        <v>1390</v>
      </c>
      <c r="N230" s="61">
        <v>0.28139999999999998</v>
      </c>
      <c r="O230" s="56">
        <v>2372179.2799999998</v>
      </c>
      <c r="P230" s="15">
        <v>0.03</v>
      </c>
      <c r="Q230" s="223">
        <f t="shared" si="18"/>
        <v>71165.378399999987</v>
      </c>
      <c r="R230" s="197">
        <f t="shared" si="19"/>
        <v>5930.4481999999989</v>
      </c>
      <c r="S230" s="198">
        <v>3.5999999999999997E-2</v>
      </c>
      <c r="T230" s="196">
        <f t="shared" si="20"/>
        <v>85398.454079999981</v>
      </c>
      <c r="U230" s="199">
        <f t="shared" si="21"/>
        <v>7116.5378399999981</v>
      </c>
      <c r="V230" s="21"/>
      <c r="W230" s="19">
        <f t="shared" si="22"/>
        <v>0</v>
      </c>
      <c r="X230" s="17">
        <f t="shared" si="23"/>
        <v>0</v>
      </c>
      <c r="Y230" s="22"/>
      <c r="Z230" s="19"/>
      <c r="AA230" s="20"/>
      <c r="AB230" s="23"/>
      <c r="AC230" s="19"/>
      <c r="AD230" s="17"/>
      <c r="AE230" s="22"/>
      <c r="AF230" s="19"/>
      <c r="AG230" s="17"/>
      <c r="AH230" s="76" t="s">
        <v>1133</v>
      </c>
      <c r="AI230" s="77" t="s">
        <v>1390</v>
      </c>
      <c r="AJ230" s="1"/>
    </row>
    <row r="231" spans="1:36" ht="26.4">
      <c r="A231" s="39">
        <v>229</v>
      </c>
      <c r="B231" s="39" t="s">
        <v>1394</v>
      </c>
      <c r="C231" s="39" t="s">
        <v>25</v>
      </c>
      <c r="D231" s="40" t="s">
        <v>742</v>
      </c>
      <c r="E231" s="25" t="s">
        <v>743</v>
      </c>
      <c r="F231" s="25" t="s">
        <v>744</v>
      </c>
      <c r="G231" s="39" t="s">
        <v>745</v>
      </c>
      <c r="H231" s="39" t="s">
        <v>746</v>
      </c>
      <c r="I231" s="39" t="s">
        <v>745</v>
      </c>
      <c r="J231" s="40" t="s">
        <v>747</v>
      </c>
      <c r="K231" s="41">
        <v>36084</v>
      </c>
      <c r="L231" s="72">
        <v>44850</v>
      </c>
      <c r="M231" s="42" t="s">
        <v>748</v>
      </c>
      <c r="N231" s="63">
        <v>2.47E-2</v>
      </c>
      <c r="O231" s="55">
        <v>381383.97</v>
      </c>
      <c r="P231" s="43">
        <v>3.0000000000000001E-5</v>
      </c>
      <c r="Q231" s="223">
        <f t="shared" si="18"/>
        <v>11.441519099999999</v>
      </c>
      <c r="R231" s="197">
        <f t="shared" si="19"/>
        <v>0.95345992499999987</v>
      </c>
      <c r="S231" s="200"/>
      <c r="T231" s="196">
        <f t="shared" si="20"/>
        <v>0</v>
      </c>
      <c r="U231" s="199">
        <f t="shared" si="21"/>
        <v>0</v>
      </c>
      <c r="V231" s="21"/>
      <c r="W231" s="19">
        <f t="shared" si="22"/>
        <v>0</v>
      </c>
      <c r="X231" s="17">
        <f t="shared" si="23"/>
        <v>0</v>
      </c>
      <c r="Y231" s="22"/>
      <c r="Z231" s="19"/>
      <c r="AA231" s="20"/>
      <c r="AB231" s="23"/>
      <c r="AC231" s="19"/>
      <c r="AD231" s="17"/>
      <c r="AE231" s="22"/>
      <c r="AF231" s="19"/>
      <c r="AG231" s="17"/>
      <c r="AH231" s="78" t="s">
        <v>249</v>
      </c>
      <c r="AI231" s="79" t="s">
        <v>748</v>
      </c>
      <c r="AJ231" s="1"/>
    </row>
    <row r="232" spans="1:36" ht="26.4">
      <c r="A232" s="39">
        <v>230</v>
      </c>
      <c r="B232" s="10" t="s">
        <v>1395</v>
      </c>
      <c r="C232" s="10" t="s">
        <v>25</v>
      </c>
      <c r="D232" s="11" t="s">
        <v>742</v>
      </c>
      <c r="E232" s="35" t="s">
        <v>743</v>
      </c>
      <c r="F232" s="35" t="s">
        <v>744</v>
      </c>
      <c r="G232" s="10" t="s">
        <v>745</v>
      </c>
      <c r="H232" s="10" t="s">
        <v>746</v>
      </c>
      <c r="I232" s="10" t="s">
        <v>745</v>
      </c>
      <c r="J232" s="11" t="s">
        <v>747</v>
      </c>
      <c r="K232" s="12">
        <v>36084</v>
      </c>
      <c r="L232" s="69">
        <v>44850</v>
      </c>
      <c r="M232" s="14" t="s">
        <v>748</v>
      </c>
      <c r="N232" s="61">
        <v>4.8999999999999998E-3</v>
      </c>
      <c r="O232" s="56">
        <v>75659.17</v>
      </c>
      <c r="P232" s="43">
        <v>3.0000000000000001E-5</v>
      </c>
      <c r="Q232" s="223">
        <f t="shared" si="18"/>
        <v>2.2697750999999999</v>
      </c>
      <c r="R232" s="197">
        <f t="shared" si="19"/>
        <v>0.18914792499999999</v>
      </c>
      <c r="S232" s="200"/>
      <c r="T232" s="196">
        <f t="shared" si="20"/>
        <v>0</v>
      </c>
      <c r="U232" s="199">
        <f t="shared" si="21"/>
        <v>0</v>
      </c>
      <c r="V232" s="21"/>
      <c r="W232" s="19">
        <f t="shared" si="22"/>
        <v>0</v>
      </c>
      <c r="X232" s="17">
        <f t="shared" si="23"/>
        <v>0</v>
      </c>
      <c r="Y232" s="22"/>
      <c r="Z232" s="19"/>
      <c r="AA232" s="20"/>
      <c r="AB232" s="23"/>
      <c r="AC232" s="19"/>
      <c r="AD232" s="17"/>
      <c r="AE232" s="22"/>
      <c r="AF232" s="19"/>
      <c r="AG232" s="17"/>
      <c r="AH232" s="76" t="s">
        <v>249</v>
      </c>
      <c r="AI232" s="77" t="s">
        <v>748</v>
      </c>
      <c r="AJ232" s="1"/>
    </row>
    <row r="233" spans="1:36" ht="26.4">
      <c r="A233" s="39">
        <v>231</v>
      </c>
      <c r="B233" s="39" t="s">
        <v>1396</v>
      </c>
      <c r="C233" s="39" t="s">
        <v>25</v>
      </c>
      <c r="D233" s="40" t="s">
        <v>742</v>
      </c>
      <c r="E233" s="25" t="s">
        <v>743</v>
      </c>
      <c r="F233" s="25" t="s">
        <v>744</v>
      </c>
      <c r="G233" s="39" t="s">
        <v>745</v>
      </c>
      <c r="H233" s="39" t="s">
        <v>746</v>
      </c>
      <c r="I233" s="39" t="s">
        <v>745</v>
      </c>
      <c r="J233" s="40" t="s">
        <v>747</v>
      </c>
      <c r="K233" s="41">
        <v>36084</v>
      </c>
      <c r="L233" s="72">
        <v>44850</v>
      </c>
      <c r="M233" s="42" t="s">
        <v>748</v>
      </c>
      <c r="N233" s="63">
        <v>5.4999999999999997E-3</v>
      </c>
      <c r="O233" s="55">
        <v>84923.56</v>
      </c>
      <c r="P233" s="43">
        <v>3.0000000000000001E-5</v>
      </c>
      <c r="Q233" s="223">
        <f t="shared" si="18"/>
        <v>2.5477067999999998</v>
      </c>
      <c r="R233" s="197">
        <f t="shared" si="19"/>
        <v>0.21230889999999999</v>
      </c>
      <c r="S233" s="200"/>
      <c r="T233" s="196">
        <f t="shared" si="20"/>
        <v>0</v>
      </c>
      <c r="U233" s="199">
        <f t="shared" si="21"/>
        <v>0</v>
      </c>
      <c r="V233" s="21"/>
      <c r="W233" s="19">
        <f t="shared" si="22"/>
        <v>0</v>
      </c>
      <c r="X233" s="17">
        <f t="shared" si="23"/>
        <v>0</v>
      </c>
      <c r="Y233" s="22"/>
      <c r="Z233" s="19"/>
      <c r="AA233" s="20"/>
      <c r="AB233" s="23"/>
      <c r="AC233" s="19"/>
      <c r="AD233" s="17"/>
      <c r="AE233" s="22"/>
      <c r="AF233" s="19"/>
      <c r="AG233" s="17"/>
      <c r="AH233" s="78" t="s">
        <v>249</v>
      </c>
      <c r="AI233" s="79" t="s">
        <v>748</v>
      </c>
      <c r="AJ233" s="1"/>
    </row>
    <row r="234" spans="1:36" ht="26.4">
      <c r="A234" s="39">
        <v>232</v>
      </c>
      <c r="B234" s="10" t="s">
        <v>1397</v>
      </c>
      <c r="C234" s="10" t="s">
        <v>25</v>
      </c>
      <c r="D234" s="11" t="s">
        <v>742</v>
      </c>
      <c r="E234" s="35" t="s">
        <v>743</v>
      </c>
      <c r="F234" s="35" t="s">
        <v>744</v>
      </c>
      <c r="G234" s="10" t="s">
        <v>745</v>
      </c>
      <c r="H234" s="10" t="s">
        <v>746</v>
      </c>
      <c r="I234" s="10" t="s">
        <v>745</v>
      </c>
      <c r="J234" s="11" t="s">
        <v>747</v>
      </c>
      <c r="K234" s="12">
        <v>36084</v>
      </c>
      <c r="L234" s="69">
        <v>44850</v>
      </c>
      <c r="M234" s="14" t="s">
        <v>748</v>
      </c>
      <c r="N234" s="61">
        <v>8.6199999999999999E-2</v>
      </c>
      <c r="O234" s="56">
        <v>1330983.72</v>
      </c>
      <c r="P234" s="43">
        <v>3.0000000000000001E-5</v>
      </c>
      <c r="Q234" s="223">
        <f t="shared" si="18"/>
        <v>39.929511599999998</v>
      </c>
      <c r="R234" s="197">
        <f t="shared" si="19"/>
        <v>3.3274592999999997</v>
      </c>
      <c r="S234" s="200"/>
      <c r="T234" s="196">
        <f t="shared" si="20"/>
        <v>0</v>
      </c>
      <c r="U234" s="199">
        <f t="shared" si="21"/>
        <v>0</v>
      </c>
      <c r="V234" s="21"/>
      <c r="W234" s="19">
        <f t="shared" si="22"/>
        <v>0</v>
      </c>
      <c r="X234" s="17">
        <f t="shared" si="23"/>
        <v>0</v>
      </c>
      <c r="Y234" s="22"/>
      <c r="Z234" s="19"/>
      <c r="AA234" s="20"/>
      <c r="AB234" s="23"/>
      <c r="AC234" s="19"/>
      <c r="AD234" s="17"/>
      <c r="AE234" s="22"/>
      <c r="AF234" s="19"/>
      <c r="AG234" s="17"/>
      <c r="AH234" s="76" t="s">
        <v>249</v>
      </c>
      <c r="AI234" s="77" t="s">
        <v>748</v>
      </c>
      <c r="AJ234" s="1"/>
    </row>
    <row r="235" spans="1:36" ht="26.4">
      <c r="A235" s="39">
        <v>233</v>
      </c>
      <c r="B235" s="39" t="s">
        <v>1398</v>
      </c>
      <c r="C235" s="39" t="s">
        <v>25</v>
      </c>
      <c r="D235" s="40" t="s">
        <v>742</v>
      </c>
      <c r="E235" s="25" t="s">
        <v>743</v>
      </c>
      <c r="F235" s="25" t="s">
        <v>744</v>
      </c>
      <c r="G235" s="39" t="s">
        <v>745</v>
      </c>
      <c r="H235" s="39" t="s">
        <v>746</v>
      </c>
      <c r="I235" s="39" t="s">
        <v>745</v>
      </c>
      <c r="J235" s="40" t="s">
        <v>747</v>
      </c>
      <c r="K235" s="41">
        <v>36084</v>
      </c>
      <c r="L235" s="72">
        <v>44850</v>
      </c>
      <c r="M235" s="42" t="s">
        <v>748</v>
      </c>
      <c r="N235" s="63">
        <v>3.4700000000000002E-2</v>
      </c>
      <c r="O235" s="55">
        <v>535790.43000000005</v>
      </c>
      <c r="P235" s="43">
        <v>3.0000000000000001E-5</v>
      </c>
      <c r="Q235" s="223">
        <f t="shared" si="18"/>
        <v>16.0737129</v>
      </c>
      <c r="R235" s="197">
        <f t="shared" si="19"/>
        <v>1.3394760750000001</v>
      </c>
      <c r="S235" s="200"/>
      <c r="T235" s="196">
        <f t="shared" si="20"/>
        <v>0</v>
      </c>
      <c r="U235" s="199">
        <f t="shared" si="21"/>
        <v>0</v>
      </c>
      <c r="V235" s="21"/>
      <c r="W235" s="19">
        <f t="shared" si="22"/>
        <v>0</v>
      </c>
      <c r="X235" s="17">
        <f t="shared" si="23"/>
        <v>0</v>
      </c>
      <c r="Y235" s="22"/>
      <c r="Z235" s="19"/>
      <c r="AA235" s="20"/>
      <c r="AB235" s="23"/>
      <c r="AC235" s="19"/>
      <c r="AD235" s="17"/>
      <c r="AE235" s="22"/>
      <c r="AF235" s="19"/>
      <c r="AG235" s="17"/>
      <c r="AH235" s="78" t="s">
        <v>249</v>
      </c>
      <c r="AI235" s="79" t="s">
        <v>748</v>
      </c>
      <c r="AJ235" s="1"/>
    </row>
    <row r="236" spans="1:36" ht="26.4">
      <c r="A236" s="39">
        <v>234</v>
      </c>
      <c r="B236" s="10" t="s">
        <v>1399</v>
      </c>
      <c r="C236" s="10" t="s">
        <v>25</v>
      </c>
      <c r="D236" s="11" t="s">
        <v>742</v>
      </c>
      <c r="E236" s="35" t="s">
        <v>743</v>
      </c>
      <c r="F236" s="35" t="s">
        <v>744</v>
      </c>
      <c r="G236" s="10" t="s">
        <v>745</v>
      </c>
      <c r="H236" s="10" t="s">
        <v>746</v>
      </c>
      <c r="I236" s="10" t="s">
        <v>745</v>
      </c>
      <c r="J236" s="11" t="s">
        <v>747</v>
      </c>
      <c r="K236" s="12">
        <v>36084</v>
      </c>
      <c r="L236" s="69">
        <v>44850</v>
      </c>
      <c r="M236" s="14" t="s">
        <v>748</v>
      </c>
      <c r="N236" s="61">
        <v>4.7000000000000002E-3</v>
      </c>
      <c r="O236" s="56">
        <v>72571.039999999994</v>
      </c>
      <c r="P236" s="43">
        <v>3.0000000000000001E-5</v>
      </c>
      <c r="Q236" s="223">
        <f t="shared" si="18"/>
        <v>2.1771311999999998</v>
      </c>
      <c r="R236" s="197">
        <f t="shared" si="19"/>
        <v>0.18142759999999999</v>
      </c>
      <c r="S236" s="200"/>
      <c r="T236" s="196">
        <f t="shared" si="20"/>
        <v>0</v>
      </c>
      <c r="U236" s="199">
        <f t="shared" si="21"/>
        <v>0</v>
      </c>
      <c r="V236" s="21"/>
      <c r="W236" s="19">
        <f t="shared" si="22"/>
        <v>0</v>
      </c>
      <c r="X236" s="17">
        <f t="shared" si="23"/>
        <v>0</v>
      </c>
      <c r="Y236" s="22"/>
      <c r="Z236" s="19"/>
      <c r="AA236" s="20"/>
      <c r="AB236" s="23"/>
      <c r="AC236" s="19"/>
      <c r="AD236" s="17"/>
      <c r="AE236" s="22"/>
      <c r="AF236" s="19"/>
      <c r="AG236" s="17"/>
      <c r="AH236" s="76"/>
      <c r="AI236" s="77" t="s">
        <v>748</v>
      </c>
      <c r="AJ236" s="1"/>
    </row>
    <row r="237" spans="1:36" ht="26.4">
      <c r="A237" s="39">
        <v>235</v>
      </c>
      <c r="B237" s="39" t="s">
        <v>1400</v>
      </c>
      <c r="C237" s="39" t="s">
        <v>25</v>
      </c>
      <c r="D237" s="40" t="s">
        <v>742</v>
      </c>
      <c r="E237" s="25" t="s">
        <v>743</v>
      </c>
      <c r="F237" s="25" t="s">
        <v>744</v>
      </c>
      <c r="G237" s="39" t="s">
        <v>745</v>
      </c>
      <c r="H237" s="39" t="s">
        <v>746</v>
      </c>
      <c r="I237" s="39" t="s">
        <v>745</v>
      </c>
      <c r="J237" s="40" t="s">
        <v>747</v>
      </c>
      <c r="K237" s="41">
        <v>36084</v>
      </c>
      <c r="L237" s="72">
        <v>44850</v>
      </c>
      <c r="M237" s="42" t="s">
        <v>748</v>
      </c>
      <c r="N237" s="63">
        <v>7.3000000000000001E-3</v>
      </c>
      <c r="O237" s="55">
        <v>112716.72</v>
      </c>
      <c r="P237" s="43">
        <v>3.0000000000000001E-5</v>
      </c>
      <c r="Q237" s="223">
        <f t="shared" si="18"/>
        <v>3.3815016</v>
      </c>
      <c r="R237" s="197">
        <f t="shared" si="19"/>
        <v>0.28179179999999998</v>
      </c>
      <c r="S237" s="200"/>
      <c r="T237" s="196">
        <f t="shared" si="20"/>
        <v>0</v>
      </c>
      <c r="U237" s="199">
        <f t="shared" si="21"/>
        <v>0</v>
      </c>
      <c r="V237" s="21"/>
      <c r="W237" s="19">
        <f t="shared" si="22"/>
        <v>0</v>
      </c>
      <c r="X237" s="17">
        <f t="shared" si="23"/>
        <v>0</v>
      </c>
      <c r="Y237" s="22"/>
      <c r="Z237" s="19"/>
      <c r="AA237" s="20"/>
      <c r="AB237" s="23"/>
      <c r="AC237" s="19"/>
      <c r="AD237" s="17"/>
      <c r="AE237" s="22"/>
      <c r="AF237" s="19"/>
      <c r="AG237" s="17"/>
      <c r="AH237" s="78" t="s">
        <v>249</v>
      </c>
      <c r="AI237" s="79" t="s">
        <v>748</v>
      </c>
      <c r="AJ237" s="1"/>
    </row>
    <row r="238" spans="1:36" ht="26.4">
      <c r="A238" s="39">
        <v>236</v>
      </c>
      <c r="B238" s="10" t="s">
        <v>1401</v>
      </c>
      <c r="C238" s="10" t="s">
        <v>25</v>
      </c>
      <c r="D238" s="11" t="s">
        <v>742</v>
      </c>
      <c r="E238" s="35" t="s">
        <v>743</v>
      </c>
      <c r="F238" s="35" t="s">
        <v>744</v>
      </c>
      <c r="G238" s="10" t="s">
        <v>745</v>
      </c>
      <c r="H238" s="10" t="s">
        <v>746</v>
      </c>
      <c r="I238" s="10" t="s">
        <v>745</v>
      </c>
      <c r="J238" s="11" t="s">
        <v>747</v>
      </c>
      <c r="K238" s="12">
        <v>36084</v>
      </c>
      <c r="L238" s="69">
        <v>44850</v>
      </c>
      <c r="M238" s="14" t="s">
        <v>748</v>
      </c>
      <c r="N238" s="61">
        <v>6.1999999999999998E-3</v>
      </c>
      <c r="O238" s="56">
        <v>95732.01</v>
      </c>
      <c r="P238" s="43">
        <v>3.0000000000000001E-5</v>
      </c>
      <c r="Q238" s="223">
        <f t="shared" si="18"/>
        <v>2.8719603</v>
      </c>
      <c r="R238" s="197">
        <f t="shared" si="19"/>
        <v>0.239330025</v>
      </c>
      <c r="S238" s="200"/>
      <c r="T238" s="196">
        <f t="shared" si="20"/>
        <v>0</v>
      </c>
      <c r="U238" s="199">
        <f t="shared" si="21"/>
        <v>0</v>
      </c>
      <c r="V238" s="21"/>
      <c r="W238" s="19">
        <f t="shared" si="22"/>
        <v>0</v>
      </c>
      <c r="X238" s="17">
        <f t="shared" si="23"/>
        <v>0</v>
      </c>
      <c r="Y238" s="22"/>
      <c r="Z238" s="19"/>
      <c r="AA238" s="20"/>
      <c r="AB238" s="23"/>
      <c r="AC238" s="19"/>
      <c r="AD238" s="17"/>
      <c r="AE238" s="22"/>
      <c r="AF238" s="19"/>
      <c r="AG238" s="17"/>
      <c r="AH238" s="76" t="s">
        <v>249</v>
      </c>
      <c r="AI238" s="77" t="s">
        <v>748</v>
      </c>
      <c r="AJ238" s="1"/>
    </row>
    <row r="239" spans="1:36" ht="26.4">
      <c r="A239" s="39">
        <v>237</v>
      </c>
      <c r="B239" s="39" t="s">
        <v>1402</v>
      </c>
      <c r="C239" s="39" t="s">
        <v>25</v>
      </c>
      <c r="D239" s="40" t="s">
        <v>742</v>
      </c>
      <c r="E239" s="25" t="s">
        <v>743</v>
      </c>
      <c r="F239" s="25" t="s">
        <v>744</v>
      </c>
      <c r="G239" s="39" t="s">
        <v>745</v>
      </c>
      <c r="H239" s="39" t="s">
        <v>746</v>
      </c>
      <c r="I239" s="39" t="s">
        <v>745</v>
      </c>
      <c r="J239" s="40" t="s">
        <v>747</v>
      </c>
      <c r="K239" s="41">
        <v>36084</v>
      </c>
      <c r="L239" s="72">
        <v>44850</v>
      </c>
      <c r="M239" s="42" t="s">
        <v>748</v>
      </c>
      <c r="N239" s="63">
        <v>2.29E-2</v>
      </c>
      <c r="O239" s="55">
        <v>353590.8</v>
      </c>
      <c r="P239" s="43">
        <v>3.0000000000000001E-5</v>
      </c>
      <c r="Q239" s="223">
        <f t="shared" si="18"/>
        <v>10.607723999999999</v>
      </c>
      <c r="R239" s="197">
        <f t="shared" si="19"/>
        <v>0.8839769999999999</v>
      </c>
      <c r="S239" s="200"/>
      <c r="T239" s="196">
        <f t="shared" si="20"/>
        <v>0</v>
      </c>
      <c r="U239" s="199">
        <f t="shared" si="21"/>
        <v>0</v>
      </c>
      <c r="V239" s="21"/>
      <c r="W239" s="19">
        <f t="shared" si="22"/>
        <v>0</v>
      </c>
      <c r="X239" s="17">
        <f t="shared" si="23"/>
        <v>0</v>
      </c>
      <c r="Y239" s="22"/>
      <c r="Z239" s="19"/>
      <c r="AA239" s="20"/>
      <c r="AB239" s="23"/>
      <c r="AC239" s="19"/>
      <c r="AD239" s="17"/>
      <c r="AE239" s="22"/>
      <c r="AF239" s="19"/>
      <c r="AG239" s="17"/>
      <c r="AH239" s="78" t="s">
        <v>249</v>
      </c>
      <c r="AI239" s="79" t="s">
        <v>748</v>
      </c>
      <c r="AJ239" s="1"/>
    </row>
    <row r="240" spans="1:36" ht="26.4">
      <c r="A240" s="39">
        <v>238</v>
      </c>
      <c r="B240" s="10" t="s">
        <v>1403</v>
      </c>
      <c r="C240" s="10" t="s">
        <v>25</v>
      </c>
      <c r="D240" s="11" t="s">
        <v>742</v>
      </c>
      <c r="E240" s="35" t="s">
        <v>743</v>
      </c>
      <c r="F240" s="35" t="s">
        <v>744</v>
      </c>
      <c r="G240" s="10" t="s">
        <v>745</v>
      </c>
      <c r="H240" s="10" t="s">
        <v>746</v>
      </c>
      <c r="I240" s="10" t="s">
        <v>745</v>
      </c>
      <c r="J240" s="11" t="s">
        <v>747</v>
      </c>
      <c r="K240" s="12">
        <v>36084</v>
      </c>
      <c r="L240" s="69">
        <v>44850</v>
      </c>
      <c r="M240" s="14" t="s">
        <v>748</v>
      </c>
      <c r="N240" s="61">
        <v>5.3E-3</v>
      </c>
      <c r="O240" s="56">
        <v>81835.429999999993</v>
      </c>
      <c r="P240" s="43">
        <v>3.0000000000000001E-5</v>
      </c>
      <c r="Q240" s="223">
        <f t="shared" si="18"/>
        <v>2.4550628999999997</v>
      </c>
      <c r="R240" s="197">
        <f t="shared" si="19"/>
        <v>0.20458857499999997</v>
      </c>
      <c r="S240" s="200"/>
      <c r="T240" s="196">
        <f t="shared" si="20"/>
        <v>0</v>
      </c>
      <c r="U240" s="199">
        <f t="shared" si="21"/>
        <v>0</v>
      </c>
      <c r="V240" s="21"/>
      <c r="W240" s="19">
        <f t="shared" si="22"/>
        <v>0</v>
      </c>
      <c r="X240" s="17">
        <f t="shared" si="23"/>
        <v>0</v>
      </c>
      <c r="Y240" s="22"/>
      <c r="Z240" s="19"/>
      <c r="AA240" s="20"/>
      <c r="AB240" s="23"/>
      <c r="AC240" s="19"/>
      <c r="AD240" s="17"/>
      <c r="AE240" s="22"/>
      <c r="AF240" s="19"/>
      <c r="AG240" s="17"/>
      <c r="AH240" s="76" t="s">
        <v>249</v>
      </c>
      <c r="AI240" s="77" t="s">
        <v>748</v>
      </c>
      <c r="AJ240" s="1"/>
    </row>
    <row r="241" spans="1:36" ht="26.4">
      <c r="A241" s="39">
        <v>239</v>
      </c>
      <c r="B241" s="39" t="s">
        <v>1404</v>
      </c>
      <c r="C241" s="39" t="s">
        <v>25</v>
      </c>
      <c r="D241" s="40" t="s">
        <v>742</v>
      </c>
      <c r="E241" s="25" t="s">
        <v>743</v>
      </c>
      <c r="F241" s="25" t="s">
        <v>744</v>
      </c>
      <c r="G241" s="39" t="s">
        <v>745</v>
      </c>
      <c r="H241" s="39" t="s">
        <v>746</v>
      </c>
      <c r="I241" s="39" t="s">
        <v>745</v>
      </c>
      <c r="J241" s="40" t="s">
        <v>747</v>
      </c>
      <c r="K241" s="41">
        <v>36084</v>
      </c>
      <c r="L241" s="72">
        <v>44850</v>
      </c>
      <c r="M241" s="42" t="s">
        <v>748</v>
      </c>
      <c r="N241" s="63">
        <v>6.3E-3</v>
      </c>
      <c r="O241" s="55">
        <v>97276.07</v>
      </c>
      <c r="P241" s="43">
        <v>3.0000000000000001E-5</v>
      </c>
      <c r="Q241" s="223">
        <f t="shared" si="18"/>
        <v>2.9182821000000003</v>
      </c>
      <c r="R241" s="197">
        <f t="shared" si="19"/>
        <v>0.24319017500000004</v>
      </c>
      <c r="S241" s="200"/>
      <c r="T241" s="196">
        <f t="shared" si="20"/>
        <v>0</v>
      </c>
      <c r="U241" s="199">
        <f t="shared" si="21"/>
        <v>0</v>
      </c>
      <c r="V241" s="21"/>
      <c r="W241" s="19">
        <f t="shared" si="22"/>
        <v>0</v>
      </c>
      <c r="X241" s="17">
        <f t="shared" si="23"/>
        <v>0</v>
      </c>
      <c r="Y241" s="22"/>
      <c r="Z241" s="19"/>
      <c r="AA241" s="20"/>
      <c r="AB241" s="23"/>
      <c r="AC241" s="19"/>
      <c r="AD241" s="17"/>
      <c r="AE241" s="22"/>
      <c r="AF241" s="19"/>
      <c r="AG241" s="17"/>
      <c r="AH241" s="78" t="s">
        <v>249</v>
      </c>
      <c r="AI241" s="79" t="s">
        <v>748</v>
      </c>
      <c r="AJ241" s="1"/>
    </row>
    <row r="242" spans="1:36" ht="26.4">
      <c r="A242" s="39">
        <v>240</v>
      </c>
      <c r="B242" s="10" t="s">
        <v>1405</v>
      </c>
      <c r="C242" s="10" t="s">
        <v>25</v>
      </c>
      <c r="D242" s="11" t="s">
        <v>742</v>
      </c>
      <c r="E242" s="35" t="s">
        <v>743</v>
      </c>
      <c r="F242" s="35" t="s">
        <v>744</v>
      </c>
      <c r="G242" s="10" t="s">
        <v>745</v>
      </c>
      <c r="H242" s="10" t="s">
        <v>746</v>
      </c>
      <c r="I242" s="10" t="s">
        <v>745</v>
      </c>
      <c r="J242" s="11" t="s">
        <v>747</v>
      </c>
      <c r="K242" s="12">
        <v>36084</v>
      </c>
      <c r="L242" s="69">
        <v>44850</v>
      </c>
      <c r="M242" s="14" t="s">
        <v>748</v>
      </c>
      <c r="N242" s="61">
        <v>3.5000000000000001E-3</v>
      </c>
      <c r="O242" s="56">
        <v>54042.26</v>
      </c>
      <c r="P242" s="43">
        <v>3.0000000000000001E-5</v>
      </c>
      <c r="Q242" s="223">
        <f t="shared" si="18"/>
        <v>1.6212678</v>
      </c>
      <c r="R242" s="197">
        <f t="shared" si="19"/>
        <v>0.13510564999999999</v>
      </c>
      <c r="S242" s="200"/>
      <c r="T242" s="196">
        <f t="shared" si="20"/>
        <v>0</v>
      </c>
      <c r="U242" s="199">
        <f t="shared" si="21"/>
        <v>0</v>
      </c>
      <c r="V242" s="21"/>
      <c r="W242" s="19">
        <f t="shared" si="22"/>
        <v>0</v>
      </c>
      <c r="X242" s="17">
        <f t="shared" si="23"/>
        <v>0</v>
      </c>
      <c r="Y242" s="22"/>
      <c r="Z242" s="19"/>
      <c r="AA242" s="20"/>
      <c r="AB242" s="23"/>
      <c r="AC242" s="19"/>
      <c r="AD242" s="17"/>
      <c r="AE242" s="22"/>
      <c r="AF242" s="19"/>
      <c r="AG242" s="17"/>
      <c r="AH242" s="76" t="s">
        <v>249</v>
      </c>
      <c r="AI242" s="77" t="s">
        <v>748</v>
      </c>
      <c r="AJ242" s="1"/>
    </row>
    <row r="243" spans="1:36" ht="26.4">
      <c r="A243" s="39">
        <v>241</v>
      </c>
      <c r="B243" s="39" t="s">
        <v>1406</v>
      </c>
      <c r="C243" s="39" t="s">
        <v>25</v>
      </c>
      <c r="D243" s="40" t="s">
        <v>742</v>
      </c>
      <c r="E243" s="25" t="s">
        <v>743</v>
      </c>
      <c r="F243" s="25" t="s">
        <v>744</v>
      </c>
      <c r="G243" s="39" t="s">
        <v>745</v>
      </c>
      <c r="H243" s="39" t="s">
        <v>746</v>
      </c>
      <c r="I243" s="39" t="s">
        <v>745</v>
      </c>
      <c r="J243" s="40" t="s">
        <v>747</v>
      </c>
      <c r="K243" s="41">
        <v>36084</v>
      </c>
      <c r="L243" s="72">
        <v>44850</v>
      </c>
      <c r="M243" s="42" t="s">
        <v>748</v>
      </c>
      <c r="N243" s="63">
        <v>3.5000000000000001E-3</v>
      </c>
      <c r="O243" s="56">
        <v>54042.26</v>
      </c>
      <c r="P243" s="43">
        <v>3.0000000000000001E-5</v>
      </c>
      <c r="Q243" s="223">
        <f t="shared" si="18"/>
        <v>1.6212678</v>
      </c>
      <c r="R243" s="197">
        <f t="shared" si="19"/>
        <v>0.13510564999999999</v>
      </c>
      <c r="S243" s="200"/>
      <c r="T243" s="196">
        <f t="shared" si="20"/>
        <v>0</v>
      </c>
      <c r="U243" s="199">
        <f t="shared" si="21"/>
        <v>0</v>
      </c>
      <c r="V243" s="21"/>
      <c r="W243" s="19">
        <f t="shared" si="22"/>
        <v>0</v>
      </c>
      <c r="X243" s="17">
        <f t="shared" si="23"/>
        <v>0</v>
      </c>
      <c r="Y243" s="22"/>
      <c r="Z243" s="19"/>
      <c r="AA243" s="20"/>
      <c r="AB243" s="23"/>
      <c r="AC243" s="19"/>
      <c r="AD243" s="17"/>
      <c r="AE243" s="22"/>
      <c r="AF243" s="19"/>
      <c r="AG243" s="17"/>
      <c r="AH243" s="78" t="s">
        <v>249</v>
      </c>
      <c r="AI243" s="79" t="s">
        <v>748</v>
      </c>
      <c r="AJ243" s="1"/>
    </row>
    <row r="244" spans="1:36" ht="26.4">
      <c r="A244" s="39">
        <v>242</v>
      </c>
      <c r="B244" s="10" t="s">
        <v>1407</v>
      </c>
      <c r="C244" s="10" t="s">
        <v>25</v>
      </c>
      <c r="D244" s="11" t="s">
        <v>742</v>
      </c>
      <c r="E244" s="35" t="s">
        <v>743</v>
      </c>
      <c r="F244" s="35" t="s">
        <v>744</v>
      </c>
      <c r="G244" s="10" t="s">
        <v>745</v>
      </c>
      <c r="H244" s="10" t="s">
        <v>746</v>
      </c>
      <c r="I244" s="10" t="s">
        <v>745</v>
      </c>
      <c r="J244" s="11" t="s">
        <v>747</v>
      </c>
      <c r="K244" s="12">
        <v>36084</v>
      </c>
      <c r="L244" s="69">
        <v>44850</v>
      </c>
      <c r="M244" s="14" t="s">
        <v>748</v>
      </c>
      <c r="N244" s="61">
        <v>3.5000000000000001E-3</v>
      </c>
      <c r="O244" s="56">
        <v>54042.26</v>
      </c>
      <c r="P244" s="43">
        <v>3.0000000000000001E-5</v>
      </c>
      <c r="Q244" s="223">
        <f t="shared" si="18"/>
        <v>1.6212678</v>
      </c>
      <c r="R244" s="197">
        <f t="shared" si="19"/>
        <v>0.13510564999999999</v>
      </c>
      <c r="S244" s="200"/>
      <c r="T244" s="196">
        <f t="shared" si="20"/>
        <v>0</v>
      </c>
      <c r="U244" s="199">
        <f t="shared" si="21"/>
        <v>0</v>
      </c>
      <c r="V244" s="21"/>
      <c r="W244" s="19">
        <f t="shared" si="22"/>
        <v>0</v>
      </c>
      <c r="X244" s="17">
        <f t="shared" si="23"/>
        <v>0</v>
      </c>
      <c r="Y244" s="22"/>
      <c r="Z244" s="19"/>
      <c r="AA244" s="20"/>
      <c r="AB244" s="23"/>
      <c r="AC244" s="19"/>
      <c r="AD244" s="17"/>
      <c r="AE244" s="22"/>
      <c r="AF244" s="19"/>
      <c r="AG244" s="17"/>
      <c r="AH244" s="76" t="s">
        <v>249</v>
      </c>
      <c r="AI244" s="77" t="s">
        <v>748</v>
      </c>
      <c r="AJ244" s="1"/>
    </row>
    <row r="245" spans="1:36" ht="26.4">
      <c r="A245" s="39">
        <v>243</v>
      </c>
      <c r="B245" s="39" t="s">
        <v>1408</v>
      </c>
      <c r="C245" s="39" t="s">
        <v>25</v>
      </c>
      <c r="D245" s="40" t="s">
        <v>1409</v>
      </c>
      <c r="E245" s="25" t="s">
        <v>1410</v>
      </c>
      <c r="F245" s="25" t="s">
        <v>1411</v>
      </c>
      <c r="G245" s="39" t="s">
        <v>1412</v>
      </c>
      <c r="H245" s="39" t="s">
        <v>1413</v>
      </c>
      <c r="I245" s="39" t="s">
        <v>1414</v>
      </c>
      <c r="J245" s="40" t="s">
        <v>1415</v>
      </c>
      <c r="K245" s="41">
        <v>38384</v>
      </c>
      <c r="L245" s="72">
        <v>56281</v>
      </c>
      <c r="M245" s="42" t="s">
        <v>1416</v>
      </c>
      <c r="N245" s="63">
        <v>15.7844</v>
      </c>
      <c r="O245" s="55">
        <v>143600671.27000001</v>
      </c>
      <c r="P245" s="44">
        <v>3.0000000000000001E-3</v>
      </c>
      <c r="Q245" s="223">
        <f t="shared" si="18"/>
        <v>430802.01381000003</v>
      </c>
      <c r="R245" s="197">
        <f t="shared" si="19"/>
        <v>35900.167817500005</v>
      </c>
      <c r="S245" s="200"/>
      <c r="T245" s="196">
        <f t="shared" si="20"/>
        <v>0</v>
      </c>
      <c r="U245" s="199">
        <f t="shared" si="21"/>
        <v>0</v>
      </c>
      <c r="V245" s="21"/>
      <c r="W245" s="19">
        <f t="shared" si="22"/>
        <v>0</v>
      </c>
      <c r="X245" s="17">
        <f t="shared" si="23"/>
        <v>0</v>
      </c>
      <c r="Y245" s="22"/>
      <c r="Z245" s="19"/>
      <c r="AA245" s="20"/>
      <c r="AB245" s="23"/>
      <c r="AC245" s="19"/>
      <c r="AD245" s="17"/>
      <c r="AE245" s="22"/>
      <c r="AF245" s="19"/>
      <c r="AG245" s="17"/>
      <c r="AH245" s="78" t="s">
        <v>1417</v>
      </c>
      <c r="AI245" s="79" t="s">
        <v>1416</v>
      </c>
      <c r="AJ245" s="1"/>
    </row>
    <row r="246" spans="1:36" ht="26.4">
      <c r="A246" s="39">
        <v>244</v>
      </c>
      <c r="B246" s="10" t="s">
        <v>1418</v>
      </c>
      <c r="C246" s="10" t="s">
        <v>25</v>
      </c>
      <c r="D246" s="11" t="s">
        <v>1409</v>
      </c>
      <c r="E246" s="35" t="s">
        <v>1410</v>
      </c>
      <c r="F246" s="35" t="s">
        <v>1411</v>
      </c>
      <c r="G246" s="10" t="s">
        <v>1412</v>
      </c>
      <c r="H246" s="10" t="s">
        <v>1413</v>
      </c>
      <c r="I246" s="10" t="s">
        <v>1414</v>
      </c>
      <c r="J246" s="11" t="s">
        <v>1415</v>
      </c>
      <c r="K246" s="12">
        <v>38384</v>
      </c>
      <c r="L246" s="69">
        <v>56281</v>
      </c>
      <c r="M246" s="14" t="s">
        <v>1416</v>
      </c>
      <c r="N246" s="61">
        <v>17.309000000000001</v>
      </c>
      <c r="O246" s="56">
        <v>46216216.200000003</v>
      </c>
      <c r="P246" s="44">
        <v>3.0000000000000001E-3</v>
      </c>
      <c r="Q246" s="223">
        <f t="shared" si="18"/>
        <v>138648.64860000001</v>
      </c>
      <c r="R246" s="197">
        <f t="shared" si="19"/>
        <v>11554.054050000001</v>
      </c>
      <c r="S246" s="200"/>
      <c r="T246" s="196">
        <f t="shared" si="20"/>
        <v>0</v>
      </c>
      <c r="U246" s="199">
        <f t="shared" si="21"/>
        <v>0</v>
      </c>
      <c r="V246" s="21"/>
      <c r="W246" s="19">
        <f t="shared" si="22"/>
        <v>0</v>
      </c>
      <c r="X246" s="17">
        <f t="shared" si="23"/>
        <v>0</v>
      </c>
      <c r="Y246" s="22"/>
      <c r="Z246" s="19"/>
      <c r="AA246" s="20"/>
      <c r="AB246" s="23"/>
      <c r="AC246" s="19"/>
      <c r="AD246" s="17"/>
      <c r="AE246" s="22"/>
      <c r="AF246" s="19"/>
      <c r="AG246" s="17"/>
      <c r="AH246" s="76" t="s">
        <v>1417</v>
      </c>
      <c r="AI246" s="77" t="s">
        <v>1416</v>
      </c>
      <c r="AJ246" s="1"/>
    </row>
    <row r="247" spans="1:36" ht="26.4">
      <c r="A247" s="39">
        <v>245</v>
      </c>
      <c r="B247" s="39" t="s">
        <v>1419</v>
      </c>
      <c r="C247" s="39" t="s">
        <v>25</v>
      </c>
      <c r="D247" s="40" t="s">
        <v>1409</v>
      </c>
      <c r="E247" s="25" t="s">
        <v>1410</v>
      </c>
      <c r="F247" s="25" t="s">
        <v>1411</v>
      </c>
      <c r="G247" s="39" t="s">
        <v>1412</v>
      </c>
      <c r="H247" s="39" t="s">
        <v>1413</v>
      </c>
      <c r="I247" s="39" t="s">
        <v>1414</v>
      </c>
      <c r="J247" s="40" t="s">
        <v>1415</v>
      </c>
      <c r="K247" s="41">
        <v>38384</v>
      </c>
      <c r="L247" s="72">
        <v>56281</v>
      </c>
      <c r="M247" s="42" t="s">
        <v>1416</v>
      </c>
      <c r="N247" s="63">
        <v>65.784099999999995</v>
      </c>
      <c r="O247" s="55">
        <v>605906110</v>
      </c>
      <c r="P247" s="44">
        <v>3.0000000000000001E-3</v>
      </c>
      <c r="Q247" s="223">
        <f t="shared" si="18"/>
        <v>1817718.33</v>
      </c>
      <c r="R247" s="197">
        <f t="shared" si="19"/>
        <v>151476.5275</v>
      </c>
      <c r="S247" s="200"/>
      <c r="T247" s="196">
        <f t="shared" si="20"/>
        <v>0</v>
      </c>
      <c r="U247" s="199">
        <f t="shared" si="21"/>
        <v>0</v>
      </c>
      <c r="V247" s="21"/>
      <c r="W247" s="19">
        <f t="shared" si="22"/>
        <v>0</v>
      </c>
      <c r="X247" s="17">
        <f t="shared" si="23"/>
        <v>0</v>
      </c>
      <c r="Y247" s="22"/>
      <c r="Z247" s="19"/>
      <c r="AA247" s="20"/>
      <c r="AB247" s="23"/>
      <c r="AC247" s="19"/>
      <c r="AD247" s="17"/>
      <c r="AE247" s="22"/>
      <c r="AF247" s="19"/>
      <c r="AG247" s="17"/>
      <c r="AH247" s="78" t="s">
        <v>1417</v>
      </c>
      <c r="AI247" s="79" t="s">
        <v>1416</v>
      </c>
      <c r="AJ247" s="1"/>
    </row>
    <row r="248" spans="1:36" ht="13.2">
      <c r="A248" s="39">
        <v>246</v>
      </c>
      <c r="B248" s="10" t="s">
        <v>1420</v>
      </c>
      <c r="C248" s="10" t="s">
        <v>25</v>
      </c>
      <c r="D248" s="11" t="s">
        <v>1421</v>
      </c>
      <c r="E248" s="35" t="s">
        <v>1422</v>
      </c>
      <c r="F248" s="35" t="s">
        <v>1423</v>
      </c>
      <c r="G248" s="10" t="s">
        <v>1424</v>
      </c>
      <c r="H248" s="10" t="s">
        <v>1425</v>
      </c>
      <c r="I248" s="10" t="s">
        <v>1426</v>
      </c>
      <c r="J248" s="11" t="s">
        <v>1427</v>
      </c>
      <c r="K248" s="12">
        <v>39106</v>
      </c>
      <c r="L248" s="69">
        <v>48237</v>
      </c>
      <c r="M248" s="14" t="s">
        <v>1428</v>
      </c>
      <c r="N248" s="61">
        <v>1.0408999999999999</v>
      </c>
      <c r="O248" s="56">
        <v>36384853.259999998</v>
      </c>
      <c r="P248" s="15">
        <v>0.03</v>
      </c>
      <c r="Q248" s="223">
        <f t="shared" si="18"/>
        <v>1091545.5977999999</v>
      </c>
      <c r="R248" s="197">
        <f t="shared" si="19"/>
        <v>90962.133149999994</v>
      </c>
      <c r="S248" s="200"/>
      <c r="T248" s="196">
        <f t="shared" si="20"/>
        <v>0</v>
      </c>
      <c r="U248" s="199">
        <f t="shared" si="21"/>
        <v>0</v>
      </c>
      <c r="V248" s="21"/>
      <c r="W248" s="19">
        <f t="shared" si="22"/>
        <v>0</v>
      </c>
      <c r="X248" s="17">
        <f t="shared" si="23"/>
        <v>0</v>
      </c>
      <c r="Y248" s="22"/>
      <c r="Z248" s="19"/>
      <c r="AA248" s="20"/>
      <c r="AB248" s="23"/>
      <c r="AC248" s="19"/>
      <c r="AD248" s="17"/>
      <c r="AE248" s="22"/>
      <c r="AF248" s="19"/>
      <c r="AG248" s="17"/>
      <c r="AH248" s="76"/>
      <c r="AI248" s="77" t="s">
        <v>1428</v>
      </c>
      <c r="AJ248" s="1"/>
    </row>
    <row r="249" spans="1:36" ht="13.2">
      <c r="A249" s="39">
        <v>247</v>
      </c>
      <c r="B249" s="39" t="s">
        <v>1429</v>
      </c>
      <c r="C249" s="39" t="s">
        <v>25</v>
      </c>
      <c r="D249" s="40" t="s">
        <v>1421</v>
      </c>
      <c r="E249" s="25" t="s">
        <v>1422</v>
      </c>
      <c r="F249" s="25" t="s">
        <v>1423</v>
      </c>
      <c r="G249" s="39" t="s">
        <v>1424</v>
      </c>
      <c r="H249" s="39" t="s">
        <v>1425</v>
      </c>
      <c r="I249" s="39" t="s">
        <v>1426</v>
      </c>
      <c r="J249" s="40" t="s">
        <v>1427</v>
      </c>
      <c r="K249" s="41">
        <v>39106</v>
      </c>
      <c r="L249" s="72">
        <v>48237</v>
      </c>
      <c r="M249" s="42" t="s">
        <v>1428</v>
      </c>
      <c r="N249" s="63">
        <v>0.1234</v>
      </c>
      <c r="O249" s="55">
        <v>4803637.01</v>
      </c>
      <c r="P249" s="15">
        <v>0.03</v>
      </c>
      <c r="Q249" s="223">
        <f t="shared" si="18"/>
        <v>144109.1103</v>
      </c>
      <c r="R249" s="197">
        <f t="shared" si="19"/>
        <v>12009.092525</v>
      </c>
      <c r="S249" s="200"/>
      <c r="T249" s="196">
        <f t="shared" si="20"/>
        <v>0</v>
      </c>
      <c r="U249" s="199">
        <f t="shared" si="21"/>
        <v>0</v>
      </c>
      <c r="V249" s="21"/>
      <c r="W249" s="19">
        <f t="shared" si="22"/>
        <v>0</v>
      </c>
      <c r="X249" s="17">
        <f t="shared" si="23"/>
        <v>0</v>
      </c>
      <c r="Y249" s="22"/>
      <c r="Z249" s="19"/>
      <c r="AA249" s="20"/>
      <c r="AB249" s="23"/>
      <c r="AC249" s="19"/>
      <c r="AD249" s="17"/>
      <c r="AE249" s="22"/>
      <c r="AF249" s="19"/>
      <c r="AG249" s="17"/>
      <c r="AH249" s="78"/>
      <c r="AI249" s="79" t="s">
        <v>1428</v>
      </c>
      <c r="AJ249" s="1"/>
    </row>
    <row r="250" spans="1:36" ht="26.4">
      <c r="A250" s="39">
        <v>248</v>
      </c>
      <c r="B250" s="10" t="s">
        <v>1430</v>
      </c>
      <c r="C250" s="10" t="s">
        <v>25</v>
      </c>
      <c r="D250" s="11" t="s">
        <v>1431</v>
      </c>
      <c r="E250" s="35" t="s">
        <v>1432</v>
      </c>
      <c r="F250" s="35" t="s">
        <v>1433</v>
      </c>
      <c r="G250" s="10" t="s">
        <v>1434</v>
      </c>
      <c r="H250" s="10" t="s">
        <v>1435</v>
      </c>
      <c r="I250" s="10" t="s">
        <v>1278</v>
      </c>
      <c r="J250" s="11" t="s">
        <v>1436</v>
      </c>
      <c r="K250" s="12">
        <v>43728</v>
      </c>
      <c r="L250" s="69">
        <v>47381</v>
      </c>
      <c r="M250" s="14" t="s">
        <v>1437</v>
      </c>
      <c r="N250" s="61">
        <v>0.53659999999999997</v>
      </c>
      <c r="O250" s="56">
        <v>19424339.68</v>
      </c>
      <c r="P250" s="15">
        <v>0.05</v>
      </c>
      <c r="Q250" s="223">
        <f t="shared" si="18"/>
        <v>971216.98400000005</v>
      </c>
      <c r="R250" s="197">
        <f t="shared" si="19"/>
        <v>80934.748666666666</v>
      </c>
      <c r="S250" s="201">
        <v>0.06</v>
      </c>
      <c r="T250" s="196">
        <f t="shared" si="20"/>
        <v>1165460.3807999999</v>
      </c>
      <c r="U250" s="199">
        <f t="shared" si="21"/>
        <v>97121.698399999994</v>
      </c>
      <c r="V250" s="21"/>
      <c r="W250" s="19">
        <f t="shared" si="22"/>
        <v>0</v>
      </c>
      <c r="X250" s="17">
        <f t="shared" si="23"/>
        <v>0</v>
      </c>
      <c r="Y250" s="22"/>
      <c r="Z250" s="19"/>
      <c r="AA250" s="20"/>
      <c r="AB250" s="23"/>
      <c r="AC250" s="19"/>
      <c r="AD250" s="17"/>
      <c r="AE250" s="22"/>
      <c r="AF250" s="19"/>
      <c r="AG250" s="17"/>
      <c r="AH250" s="76" t="s">
        <v>76</v>
      </c>
      <c r="AI250" s="77" t="s">
        <v>1437</v>
      </c>
      <c r="AJ250" s="1"/>
    </row>
    <row r="251" spans="1:36" ht="13.2">
      <c r="A251" s="39">
        <v>249</v>
      </c>
      <c r="B251" s="39" t="s">
        <v>1438</v>
      </c>
      <c r="C251" s="39" t="s">
        <v>25</v>
      </c>
      <c r="D251" s="40" t="s">
        <v>1439</v>
      </c>
      <c r="E251" s="25" t="s">
        <v>1440</v>
      </c>
      <c r="F251" s="25" t="s">
        <v>1441</v>
      </c>
      <c r="G251" s="39" t="s">
        <v>1442</v>
      </c>
      <c r="H251" s="39" t="s">
        <v>1443</v>
      </c>
      <c r="I251" s="39" t="s">
        <v>1444</v>
      </c>
      <c r="J251" s="40" t="s">
        <v>1445</v>
      </c>
      <c r="K251" s="41">
        <v>42530</v>
      </c>
      <c r="L251" s="72">
        <v>44356</v>
      </c>
      <c r="M251" s="42" t="s">
        <v>1446</v>
      </c>
      <c r="N251" s="63">
        <v>0.1736</v>
      </c>
      <c r="O251" s="55">
        <v>1759557.03</v>
      </c>
      <c r="P251" s="15">
        <v>0.03</v>
      </c>
      <c r="Q251" s="223">
        <f t="shared" si="18"/>
        <v>52786.710899999998</v>
      </c>
      <c r="R251" s="197">
        <f t="shared" si="19"/>
        <v>4398.8925749999999</v>
      </c>
      <c r="S251" s="201">
        <v>0.05</v>
      </c>
      <c r="T251" s="196">
        <f t="shared" si="20"/>
        <v>87977.851500000004</v>
      </c>
      <c r="U251" s="199">
        <f t="shared" si="21"/>
        <v>7331.4876250000007</v>
      </c>
      <c r="V251" s="21">
        <v>0.06</v>
      </c>
      <c r="W251" s="19">
        <f t="shared" si="22"/>
        <v>105573.4218</v>
      </c>
      <c r="X251" s="17">
        <f t="shared" si="23"/>
        <v>8797.7851499999997</v>
      </c>
      <c r="Y251" s="22"/>
      <c r="Z251" s="19"/>
      <c r="AA251" s="20"/>
      <c r="AB251" s="23"/>
      <c r="AC251" s="19"/>
      <c r="AD251" s="17"/>
      <c r="AE251" s="22"/>
      <c r="AF251" s="19"/>
      <c r="AG251" s="17"/>
      <c r="AH251" s="78"/>
      <c r="AI251" s="79" t="s">
        <v>1446</v>
      </c>
      <c r="AJ251" s="1"/>
    </row>
    <row r="252" spans="1:36" ht="26.4">
      <c r="A252" s="39">
        <v>250</v>
      </c>
      <c r="B252" s="10" t="s">
        <v>1447</v>
      </c>
      <c r="C252" s="10" t="s">
        <v>25</v>
      </c>
      <c r="D252" s="11" t="s">
        <v>1448</v>
      </c>
      <c r="E252" s="35" t="s">
        <v>1449</v>
      </c>
      <c r="F252" s="35" t="s">
        <v>1450</v>
      </c>
      <c r="G252" s="10" t="s">
        <v>1451</v>
      </c>
      <c r="H252" s="10" t="s">
        <v>1452</v>
      </c>
      <c r="I252" s="10" t="s">
        <v>197</v>
      </c>
      <c r="J252" s="11" t="s">
        <v>1453</v>
      </c>
      <c r="K252" s="12">
        <v>42331</v>
      </c>
      <c r="L252" s="69">
        <v>44158</v>
      </c>
      <c r="M252" s="14" t="s">
        <v>1454</v>
      </c>
      <c r="N252" s="61">
        <v>15.2903</v>
      </c>
      <c r="O252" s="56">
        <v>600865138.11000001</v>
      </c>
      <c r="P252" s="15">
        <v>0.03</v>
      </c>
      <c r="Q252" s="223">
        <f t="shared" si="18"/>
        <v>18025954.143300001</v>
      </c>
      <c r="R252" s="197">
        <f t="shared" si="19"/>
        <v>1502162.845275</v>
      </c>
      <c r="S252" s="200"/>
      <c r="T252" s="196">
        <f t="shared" si="20"/>
        <v>0</v>
      </c>
      <c r="U252" s="199">
        <f t="shared" si="21"/>
        <v>0</v>
      </c>
      <c r="V252" s="21"/>
      <c r="W252" s="19">
        <f t="shared" si="22"/>
        <v>0</v>
      </c>
      <c r="X252" s="17">
        <f t="shared" si="23"/>
        <v>0</v>
      </c>
      <c r="Y252" s="22"/>
      <c r="Z252" s="19"/>
      <c r="AA252" s="20"/>
      <c r="AB252" s="23"/>
      <c r="AC252" s="19"/>
      <c r="AD252" s="17"/>
      <c r="AE252" s="22"/>
      <c r="AF252" s="19"/>
      <c r="AG252" s="17"/>
      <c r="AH252" s="76"/>
      <c r="AI252" s="77"/>
      <c r="AJ252" s="1"/>
    </row>
    <row r="253" spans="1:36" ht="39.6">
      <c r="A253" s="39">
        <v>251</v>
      </c>
      <c r="B253" s="39" t="s">
        <v>1455</v>
      </c>
      <c r="C253" s="39" t="s">
        <v>25</v>
      </c>
      <c r="D253" s="40" t="s">
        <v>1456</v>
      </c>
      <c r="E253" s="25" t="s">
        <v>1457</v>
      </c>
      <c r="F253" s="25" t="s">
        <v>1458</v>
      </c>
      <c r="G253" s="39" t="s">
        <v>518</v>
      </c>
      <c r="H253" s="39" t="s">
        <v>1459</v>
      </c>
      <c r="I253" s="39" t="s">
        <v>1460</v>
      </c>
      <c r="J253" s="40" t="s">
        <v>1461</v>
      </c>
      <c r="K253" s="41">
        <v>38107</v>
      </c>
      <c r="L253" s="72">
        <v>47238</v>
      </c>
      <c r="M253" s="42" t="s">
        <v>1462</v>
      </c>
      <c r="N253" s="63">
        <v>0.50070000000000003</v>
      </c>
      <c r="O253" s="55">
        <v>4119104.72</v>
      </c>
      <c r="P253" s="44">
        <v>1.4999999999999999E-2</v>
      </c>
      <c r="Q253" s="223">
        <f t="shared" si="18"/>
        <v>61786.570800000001</v>
      </c>
      <c r="R253" s="197">
        <f t="shared" si="19"/>
        <v>5148.8809000000001</v>
      </c>
      <c r="S253" s="201">
        <v>0.04</v>
      </c>
      <c r="T253" s="196">
        <f t="shared" si="20"/>
        <v>164764.1888</v>
      </c>
      <c r="U253" s="199">
        <f t="shared" si="21"/>
        <v>13730.349066666668</v>
      </c>
      <c r="V253" s="21"/>
      <c r="W253" s="19">
        <f t="shared" si="22"/>
        <v>0</v>
      </c>
      <c r="X253" s="17">
        <f t="shared" si="23"/>
        <v>0</v>
      </c>
      <c r="Y253" s="22"/>
      <c r="Z253" s="19"/>
      <c r="AA253" s="20"/>
      <c r="AB253" s="23"/>
      <c r="AC253" s="19"/>
      <c r="AD253" s="17"/>
      <c r="AE253" s="22"/>
      <c r="AF253" s="19"/>
      <c r="AG253" s="17"/>
      <c r="AH253" s="78" t="s">
        <v>843</v>
      </c>
      <c r="AI253" s="79" t="s">
        <v>1462</v>
      </c>
      <c r="AJ253" s="1"/>
    </row>
    <row r="254" spans="1:36" ht="39.6">
      <c r="A254" s="39">
        <v>252</v>
      </c>
      <c r="B254" s="10" t="s">
        <v>1463</v>
      </c>
      <c r="C254" s="10" t="s">
        <v>25</v>
      </c>
      <c r="D254" s="11" t="s">
        <v>1464</v>
      </c>
      <c r="E254" s="35" t="s">
        <v>1465</v>
      </c>
      <c r="F254" s="35" t="s">
        <v>1466</v>
      </c>
      <c r="G254" s="10" t="s">
        <v>1467</v>
      </c>
      <c r="H254" s="10" t="s">
        <v>1468</v>
      </c>
      <c r="I254" s="10" t="s">
        <v>1469</v>
      </c>
      <c r="J254" s="11" t="s">
        <v>1470</v>
      </c>
      <c r="K254" s="12">
        <v>38632</v>
      </c>
      <c r="L254" s="69">
        <v>47763</v>
      </c>
      <c r="M254" s="14" t="s">
        <v>1471</v>
      </c>
      <c r="N254" s="61">
        <v>7.2644000000000002</v>
      </c>
      <c r="O254" s="56">
        <v>285470181.05000001</v>
      </c>
      <c r="P254" s="15">
        <v>0.03</v>
      </c>
      <c r="Q254" s="223">
        <f t="shared" si="18"/>
        <v>8564105.4315000009</v>
      </c>
      <c r="R254" s="197">
        <f t="shared" si="19"/>
        <v>713675.45262500003</v>
      </c>
      <c r="S254" s="200"/>
      <c r="T254" s="196">
        <f t="shared" si="20"/>
        <v>0</v>
      </c>
      <c r="U254" s="199">
        <f t="shared" si="21"/>
        <v>0</v>
      </c>
      <c r="V254" s="21"/>
      <c r="W254" s="19">
        <f t="shared" si="22"/>
        <v>0</v>
      </c>
      <c r="X254" s="17">
        <f t="shared" si="23"/>
        <v>0</v>
      </c>
      <c r="Y254" s="22"/>
      <c r="Z254" s="19"/>
      <c r="AA254" s="20"/>
      <c r="AB254" s="23"/>
      <c r="AC254" s="19"/>
      <c r="AD254" s="17"/>
      <c r="AE254" s="22"/>
      <c r="AF254" s="19"/>
      <c r="AG254" s="17"/>
      <c r="AH254" s="76"/>
      <c r="AI254" s="77"/>
      <c r="AJ254" s="1"/>
    </row>
    <row r="255" spans="1:36" ht="13.2">
      <c r="A255" s="39">
        <v>253</v>
      </c>
      <c r="B255" s="39" t="s">
        <v>1472</v>
      </c>
      <c r="C255" s="39" t="s">
        <v>25</v>
      </c>
      <c r="D255" s="40" t="s">
        <v>231</v>
      </c>
      <c r="E255" s="25" t="s">
        <v>232</v>
      </c>
      <c r="F255" s="25" t="s">
        <v>1473</v>
      </c>
      <c r="G255" s="39" t="s">
        <v>1474</v>
      </c>
      <c r="H255" s="39" t="s">
        <v>1475</v>
      </c>
      <c r="I255" s="39" t="s">
        <v>1476</v>
      </c>
      <c r="J255" s="40" t="s">
        <v>1477</v>
      </c>
      <c r="K255" s="41">
        <v>41253</v>
      </c>
      <c r="L255" s="72">
        <v>50384</v>
      </c>
      <c r="M255" s="42" t="s">
        <v>1478</v>
      </c>
      <c r="N255" s="63">
        <v>0.56769999999999998</v>
      </c>
      <c r="O255" s="55">
        <v>4336700.72</v>
      </c>
      <c r="P255" s="15">
        <v>0.03</v>
      </c>
      <c r="Q255" s="223">
        <f t="shared" si="18"/>
        <v>130101.02159999999</v>
      </c>
      <c r="R255" s="197">
        <f t="shared" si="19"/>
        <v>10841.7518</v>
      </c>
      <c r="S255" s="200"/>
      <c r="T255" s="196">
        <f t="shared" si="20"/>
        <v>0</v>
      </c>
      <c r="U255" s="199">
        <f t="shared" si="21"/>
        <v>0</v>
      </c>
      <c r="V255" s="21"/>
      <c r="W255" s="19">
        <f t="shared" si="22"/>
        <v>0</v>
      </c>
      <c r="X255" s="17">
        <f t="shared" si="23"/>
        <v>0</v>
      </c>
      <c r="Y255" s="22"/>
      <c r="Z255" s="19"/>
      <c r="AA255" s="20"/>
      <c r="AB255" s="23"/>
      <c r="AC255" s="19"/>
      <c r="AD255" s="17"/>
      <c r="AE255" s="22"/>
      <c r="AF255" s="19"/>
      <c r="AG255" s="17"/>
      <c r="AH255" s="78" t="s">
        <v>1479</v>
      </c>
      <c r="AI255" s="79" t="s">
        <v>1478</v>
      </c>
      <c r="AJ255" s="1"/>
    </row>
    <row r="256" spans="1:36" ht="13.2">
      <c r="A256" s="39">
        <v>254</v>
      </c>
      <c r="B256" s="10" t="s">
        <v>1480</v>
      </c>
      <c r="C256" s="10" t="s">
        <v>25</v>
      </c>
      <c r="D256" s="11" t="s">
        <v>1481</v>
      </c>
      <c r="E256" s="35" t="s">
        <v>1482</v>
      </c>
      <c r="F256" s="35" t="s">
        <v>1483</v>
      </c>
      <c r="G256" s="10" t="s">
        <v>1484</v>
      </c>
      <c r="H256" s="10" t="s">
        <v>1485</v>
      </c>
      <c r="I256" s="10" t="s">
        <v>1486</v>
      </c>
      <c r="J256" s="11" t="s">
        <v>1487</v>
      </c>
      <c r="K256" s="12">
        <v>36693</v>
      </c>
      <c r="L256" s="69">
        <v>54590</v>
      </c>
      <c r="M256" s="14" t="s">
        <v>1488</v>
      </c>
      <c r="N256" s="61">
        <v>0.24859999999999999</v>
      </c>
      <c r="O256" s="56">
        <v>12457908.09</v>
      </c>
      <c r="P256" s="15">
        <v>0.03</v>
      </c>
      <c r="Q256" s="223">
        <f t="shared" ref="Q256:Q319" si="24">O256*P256</f>
        <v>373737.2427</v>
      </c>
      <c r="R256" s="197">
        <f t="shared" ref="R256:R319" si="25">Q256/12</f>
        <v>31144.770225</v>
      </c>
      <c r="S256" s="200"/>
      <c r="T256" s="196">
        <f t="shared" ref="T256:T319" si="26">O256*S256</f>
        <v>0</v>
      </c>
      <c r="U256" s="199">
        <f t="shared" ref="U256:U319" si="27">O256*S256/12</f>
        <v>0</v>
      </c>
      <c r="V256" s="21"/>
      <c r="W256" s="19">
        <f t="shared" ref="W256:W319" si="28">O256*V256</f>
        <v>0</v>
      </c>
      <c r="X256" s="17">
        <f t="shared" ref="X256:X319" si="29">O256*V256/12</f>
        <v>0</v>
      </c>
      <c r="Y256" s="22"/>
      <c r="Z256" s="19"/>
      <c r="AA256" s="20"/>
      <c r="AB256" s="23"/>
      <c r="AC256" s="19"/>
      <c r="AD256" s="17"/>
      <c r="AE256" s="22"/>
      <c r="AF256" s="19"/>
      <c r="AG256" s="17"/>
      <c r="AH256" s="76"/>
      <c r="AI256" s="77" t="s">
        <v>1488</v>
      </c>
      <c r="AJ256" s="1"/>
    </row>
    <row r="257" spans="1:36" ht="13.2">
      <c r="A257" s="39">
        <v>255</v>
      </c>
      <c r="B257" s="39" t="s">
        <v>1489</v>
      </c>
      <c r="C257" s="39" t="s">
        <v>25</v>
      </c>
      <c r="D257" s="40" t="s">
        <v>1490</v>
      </c>
      <c r="E257" s="25" t="s">
        <v>1491</v>
      </c>
      <c r="F257" s="25" t="s">
        <v>1492</v>
      </c>
      <c r="G257" s="39" t="s">
        <v>1493</v>
      </c>
      <c r="H257" s="39" t="s">
        <v>1494</v>
      </c>
      <c r="I257" s="39" t="s">
        <v>1495</v>
      </c>
      <c r="J257" s="40" t="s">
        <v>1496</v>
      </c>
      <c r="K257" s="41">
        <v>38698</v>
      </c>
      <c r="L257" s="72">
        <v>44177</v>
      </c>
      <c r="M257" s="42" t="s">
        <v>1497</v>
      </c>
      <c r="N257" s="63">
        <v>0.46239999999999998</v>
      </c>
      <c r="O257" s="55">
        <v>19309924.57</v>
      </c>
      <c r="P257" s="15">
        <v>0.03</v>
      </c>
      <c r="Q257" s="223">
        <f t="shared" si="24"/>
        <v>579297.73710000003</v>
      </c>
      <c r="R257" s="197">
        <f t="shared" si="25"/>
        <v>48274.811425</v>
      </c>
      <c r="S257" s="200"/>
      <c r="T257" s="196">
        <f t="shared" si="26"/>
        <v>0</v>
      </c>
      <c r="U257" s="199">
        <f t="shared" si="27"/>
        <v>0</v>
      </c>
      <c r="V257" s="21"/>
      <c r="W257" s="19">
        <f t="shared" si="28"/>
        <v>0</v>
      </c>
      <c r="X257" s="17">
        <f t="shared" si="29"/>
        <v>0</v>
      </c>
      <c r="Y257" s="22"/>
      <c r="Z257" s="19"/>
      <c r="AA257" s="20"/>
      <c r="AB257" s="23"/>
      <c r="AC257" s="19"/>
      <c r="AD257" s="17"/>
      <c r="AE257" s="22"/>
      <c r="AF257" s="19"/>
      <c r="AG257" s="17"/>
      <c r="AH257" s="78" t="s">
        <v>367</v>
      </c>
      <c r="AI257" s="79" t="s">
        <v>1497</v>
      </c>
      <c r="AJ257" s="1"/>
    </row>
    <row r="258" spans="1:36" ht="26.4">
      <c r="A258" s="39">
        <v>256</v>
      </c>
      <c r="B258" s="10" t="s">
        <v>1498</v>
      </c>
      <c r="C258" s="10" t="s">
        <v>25</v>
      </c>
      <c r="D258" s="11" t="s">
        <v>1499</v>
      </c>
      <c r="E258" s="35" t="s">
        <v>1500</v>
      </c>
      <c r="F258" s="35" t="s">
        <v>1501</v>
      </c>
      <c r="G258" s="10" t="s">
        <v>1502</v>
      </c>
      <c r="H258" s="10" t="s">
        <v>1503</v>
      </c>
      <c r="I258" s="10" t="s">
        <v>1504</v>
      </c>
      <c r="J258" s="11" t="s">
        <v>1505</v>
      </c>
      <c r="K258" s="12">
        <v>41268</v>
      </c>
      <c r="L258" s="69">
        <v>44920</v>
      </c>
      <c r="M258" s="14" t="s">
        <v>1506</v>
      </c>
      <c r="N258" s="61">
        <v>2.2092000000000001</v>
      </c>
      <c r="O258" s="56">
        <v>85394789.549999997</v>
      </c>
      <c r="P258" s="15">
        <v>0.03</v>
      </c>
      <c r="Q258" s="223">
        <f t="shared" si="24"/>
        <v>2561843.6864999998</v>
      </c>
      <c r="R258" s="197">
        <f t="shared" si="25"/>
        <v>213486.973875</v>
      </c>
      <c r="S258" s="201">
        <v>0.04</v>
      </c>
      <c r="T258" s="196">
        <f t="shared" si="26"/>
        <v>3415791.5819999999</v>
      </c>
      <c r="U258" s="199">
        <f t="shared" si="27"/>
        <v>284649.29849999998</v>
      </c>
      <c r="V258" s="21">
        <v>0.06</v>
      </c>
      <c r="W258" s="19">
        <f t="shared" si="28"/>
        <v>5123687.3729999997</v>
      </c>
      <c r="X258" s="17">
        <f t="shared" si="29"/>
        <v>426973.94774999999</v>
      </c>
      <c r="Y258" s="22"/>
      <c r="Z258" s="19"/>
      <c r="AA258" s="20"/>
      <c r="AB258" s="23"/>
      <c r="AC258" s="19"/>
      <c r="AD258" s="17"/>
      <c r="AE258" s="22"/>
      <c r="AF258" s="19"/>
      <c r="AG258" s="17"/>
      <c r="AH258" s="76" t="s">
        <v>367</v>
      </c>
      <c r="AI258" s="77" t="s">
        <v>1506</v>
      </c>
      <c r="AJ258" s="1"/>
    </row>
    <row r="259" spans="1:36" ht="26.4">
      <c r="A259" s="39">
        <v>257</v>
      </c>
      <c r="B259" s="39" t="s">
        <v>1507</v>
      </c>
      <c r="C259" s="39" t="s">
        <v>25</v>
      </c>
      <c r="D259" s="40" t="s">
        <v>1508</v>
      </c>
      <c r="E259" s="25" t="s">
        <v>1509</v>
      </c>
      <c r="F259" s="25" t="s">
        <v>1510</v>
      </c>
      <c r="G259" s="39" t="s">
        <v>1511</v>
      </c>
      <c r="H259" s="39" t="s">
        <v>1512</v>
      </c>
      <c r="I259" s="39" t="s">
        <v>1511</v>
      </c>
      <c r="J259" s="40" t="s">
        <v>1513</v>
      </c>
      <c r="K259" s="41">
        <v>38602</v>
      </c>
      <c r="L259" s="72">
        <v>47733</v>
      </c>
      <c r="M259" s="42" t="s">
        <v>1514</v>
      </c>
      <c r="N259" s="63">
        <v>3.5857000000000001</v>
      </c>
      <c r="O259" s="55">
        <v>28646977.18</v>
      </c>
      <c r="P259" s="15">
        <v>0.03</v>
      </c>
      <c r="Q259" s="223">
        <f t="shared" si="24"/>
        <v>859409.31539999996</v>
      </c>
      <c r="R259" s="197">
        <f t="shared" si="25"/>
        <v>71617.442949999997</v>
      </c>
      <c r="S259" s="200"/>
      <c r="T259" s="196">
        <f t="shared" si="26"/>
        <v>0</v>
      </c>
      <c r="U259" s="199">
        <f t="shared" si="27"/>
        <v>0</v>
      </c>
      <c r="V259" s="21"/>
      <c r="W259" s="19">
        <f t="shared" si="28"/>
        <v>0</v>
      </c>
      <c r="X259" s="17">
        <f t="shared" si="29"/>
        <v>0</v>
      </c>
      <c r="Y259" s="22"/>
      <c r="Z259" s="19"/>
      <c r="AA259" s="20"/>
      <c r="AB259" s="23"/>
      <c r="AC259" s="19"/>
      <c r="AD259" s="17"/>
      <c r="AE259" s="22"/>
      <c r="AF259" s="19"/>
      <c r="AG259" s="17"/>
      <c r="AH259" s="78"/>
      <c r="AI259" s="79" t="s">
        <v>1514</v>
      </c>
      <c r="AJ259" s="1"/>
    </row>
    <row r="260" spans="1:36" ht="26.4">
      <c r="A260" s="39">
        <v>258</v>
      </c>
      <c r="B260" s="10" t="s">
        <v>1515</v>
      </c>
      <c r="C260" s="10" t="s">
        <v>25</v>
      </c>
      <c r="D260" s="11" t="s">
        <v>1516</v>
      </c>
      <c r="E260" s="35" t="s">
        <v>1517</v>
      </c>
      <c r="F260" s="35" t="s">
        <v>1518</v>
      </c>
      <c r="G260" s="10" t="s">
        <v>1148</v>
      </c>
      <c r="H260" s="10" t="s">
        <v>1519</v>
      </c>
      <c r="I260" s="10" t="s">
        <v>1520</v>
      </c>
      <c r="J260" s="11" t="s">
        <v>1521</v>
      </c>
      <c r="K260" s="12">
        <v>38380</v>
      </c>
      <c r="L260" s="69">
        <v>46579</v>
      </c>
      <c r="M260" s="14" t="s">
        <v>1522</v>
      </c>
      <c r="N260" s="61">
        <v>0.19739999999999999</v>
      </c>
      <c r="O260" s="56">
        <v>4800448.6100000003</v>
      </c>
      <c r="P260" s="15">
        <v>0.03</v>
      </c>
      <c r="Q260" s="223">
        <f t="shared" si="24"/>
        <v>144013.4583</v>
      </c>
      <c r="R260" s="197">
        <f t="shared" si="25"/>
        <v>12001.121525</v>
      </c>
      <c r="S260" s="198">
        <v>3.5999999999999997E-2</v>
      </c>
      <c r="T260" s="196">
        <f t="shared" si="26"/>
        <v>172816.14996000001</v>
      </c>
      <c r="U260" s="199">
        <f t="shared" si="27"/>
        <v>14401.34583</v>
      </c>
      <c r="V260" s="21"/>
      <c r="W260" s="19">
        <f t="shared" si="28"/>
        <v>0</v>
      </c>
      <c r="X260" s="17">
        <f t="shared" si="29"/>
        <v>0</v>
      </c>
      <c r="Y260" s="22"/>
      <c r="Z260" s="19"/>
      <c r="AA260" s="20"/>
      <c r="AB260" s="23"/>
      <c r="AC260" s="19"/>
      <c r="AD260" s="17"/>
      <c r="AE260" s="22"/>
      <c r="AF260" s="19"/>
      <c r="AG260" s="17"/>
      <c r="AH260" s="76"/>
      <c r="AI260" s="77" t="s">
        <v>1522</v>
      </c>
      <c r="AJ260" s="1"/>
    </row>
    <row r="261" spans="1:36" ht="26.4">
      <c r="A261" s="39">
        <v>259</v>
      </c>
      <c r="B261" s="39" t="s">
        <v>1523</v>
      </c>
      <c r="C261" s="39" t="s">
        <v>25</v>
      </c>
      <c r="D261" s="40" t="s">
        <v>1524</v>
      </c>
      <c r="E261" s="25" t="s">
        <v>1525</v>
      </c>
      <c r="F261" s="25" t="s">
        <v>1526</v>
      </c>
      <c r="G261" s="39" t="s">
        <v>768</v>
      </c>
      <c r="H261" s="39" t="s">
        <v>1527</v>
      </c>
      <c r="I261" s="39" t="s">
        <v>544</v>
      </c>
      <c r="J261" s="40" t="s">
        <v>1528</v>
      </c>
      <c r="K261" s="41">
        <v>38820</v>
      </c>
      <c r="L261" s="72">
        <v>47951</v>
      </c>
      <c r="M261" s="42" t="s">
        <v>1529</v>
      </c>
      <c r="N261" s="63">
        <v>0.16719999999999999</v>
      </c>
      <c r="O261" s="55">
        <v>3523706.25</v>
      </c>
      <c r="P261" s="15">
        <v>0.03</v>
      </c>
      <c r="Q261" s="223">
        <f t="shared" si="24"/>
        <v>105711.1875</v>
      </c>
      <c r="R261" s="197">
        <f t="shared" si="25"/>
        <v>8809.265625</v>
      </c>
      <c r="S261" s="200"/>
      <c r="T261" s="196">
        <f t="shared" si="26"/>
        <v>0</v>
      </c>
      <c r="U261" s="199">
        <f t="shared" si="27"/>
        <v>0</v>
      </c>
      <c r="V261" s="21"/>
      <c r="W261" s="19">
        <f t="shared" si="28"/>
        <v>0</v>
      </c>
      <c r="X261" s="17">
        <f t="shared" si="29"/>
        <v>0</v>
      </c>
      <c r="Y261" s="22"/>
      <c r="Z261" s="19"/>
      <c r="AA261" s="20"/>
      <c r="AB261" s="23"/>
      <c r="AC261" s="19"/>
      <c r="AD261" s="17"/>
      <c r="AE261" s="22"/>
      <c r="AF261" s="19"/>
      <c r="AG261" s="17"/>
      <c r="AH261" s="78"/>
      <c r="AI261" s="79" t="s">
        <v>1529</v>
      </c>
      <c r="AJ261" s="1"/>
    </row>
    <row r="262" spans="1:36" ht="26.4">
      <c r="A262" s="39">
        <v>260</v>
      </c>
      <c r="B262" s="10" t="s">
        <v>1530</v>
      </c>
      <c r="C262" s="10" t="s">
        <v>25</v>
      </c>
      <c r="D262" s="11" t="s">
        <v>1369</v>
      </c>
      <c r="E262" s="35" t="s">
        <v>1370</v>
      </c>
      <c r="F262" s="35" t="s">
        <v>1371</v>
      </c>
      <c r="G262" s="10" t="s">
        <v>1372</v>
      </c>
      <c r="H262" s="10" t="s">
        <v>1373</v>
      </c>
      <c r="I262" s="10" t="s">
        <v>1372</v>
      </c>
      <c r="J262" s="11" t="s">
        <v>1531</v>
      </c>
      <c r="K262" s="12">
        <v>36669</v>
      </c>
      <c r="L262" s="69">
        <v>45435</v>
      </c>
      <c r="M262" s="14" t="s">
        <v>1375</v>
      </c>
      <c r="N262" s="61">
        <v>6.1800000000000001E-2</v>
      </c>
      <c r="O262" s="56">
        <v>520969.01</v>
      </c>
      <c r="P262" s="15">
        <v>0.03</v>
      </c>
      <c r="Q262" s="223">
        <f t="shared" si="24"/>
        <v>15629.070299999999</v>
      </c>
      <c r="R262" s="197">
        <f t="shared" si="25"/>
        <v>1302.422525</v>
      </c>
      <c r="S262" s="200"/>
      <c r="T262" s="196">
        <f t="shared" si="26"/>
        <v>0</v>
      </c>
      <c r="U262" s="199">
        <f t="shared" si="27"/>
        <v>0</v>
      </c>
      <c r="V262" s="21"/>
      <c r="W262" s="19">
        <f t="shared" si="28"/>
        <v>0</v>
      </c>
      <c r="X262" s="17">
        <f t="shared" si="29"/>
        <v>0</v>
      </c>
      <c r="Y262" s="22"/>
      <c r="Z262" s="19"/>
      <c r="AA262" s="20"/>
      <c r="AB262" s="23"/>
      <c r="AC262" s="19"/>
      <c r="AD262" s="17"/>
      <c r="AE262" s="22"/>
      <c r="AF262" s="19"/>
      <c r="AG262" s="17"/>
      <c r="AH262" s="76"/>
      <c r="AI262" s="77" t="s">
        <v>1375</v>
      </c>
      <c r="AJ262" s="1"/>
    </row>
    <row r="263" spans="1:36" ht="13.2">
      <c r="A263" s="39">
        <v>261</v>
      </c>
      <c r="B263" s="39" t="s">
        <v>1532</v>
      </c>
      <c r="C263" s="39" t="s">
        <v>25</v>
      </c>
      <c r="D263" s="40" t="s">
        <v>1533</v>
      </c>
      <c r="E263" s="25" t="s">
        <v>1534</v>
      </c>
      <c r="F263" s="25" t="s">
        <v>1535</v>
      </c>
      <c r="G263" s="39" t="s">
        <v>1536</v>
      </c>
      <c r="H263" s="39" t="s">
        <v>1537</v>
      </c>
      <c r="I263" s="39" t="s">
        <v>170</v>
      </c>
      <c r="J263" s="40" t="s">
        <v>1538</v>
      </c>
      <c r="K263" s="41">
        <v>38951</v>
      </c>
      <c r="L263" s="72">
        <v>44671</v>
      </c>
      <c r="M263" s="42" t="s">
        <v>1539</v>
      </c>
      <c r="N263" s="63">
        <v>0.46039999999999998</v>
      </c>
      <c r="O263" s="55">
        <v>3736149.9</v>
      </c>
      <c r="P263" s="15">
        <v>0.03</v>
      </c>
      <c r="Q263" s="223">
        <f t="shared" si="24"/>
        <v>112084.49699999999</v>
      </c>
      <c r="R263" s="197">
        <f t="shared" si="25"/>
        <v>9340.374749999999</v>
      </c>
      <c r="S263" s="198">
        <v>3.5999999999999997E-2</v>
      </c>
      <c r="T263" s="196">
        <f t="shared" si="26"/>
        <v>134501.3964</v>
      </c>
      <c r="U263" s="199">
        <f t="shared" si="27"/>
        <v>11208.449699999999</v>
      </c>
      <c r="V263" s="21"/>
      <c r="W263" s="19">
        <f t="shared" si="28"/>
        <v>0</v>
      </c>
      <c r="X263" s="17">
        <f t="shared" si="29"/>
        <v>0</v>
      </c>
      <c r="Y263" s="22"/>
      <c r="Z263" s="19"/>
      <c r="AA263" s="20"/>
      <c r="AB263" s="23"/>
      <c r="AC263" s="19"/>
      <c r="AD263" s="17"/>
      <c r="AE263" s="22"/>
      <c r="AF263" s="19"/>
      <c r="AG263" s="17"/>
      <c r="AH263" s="78" t="s">
        <v>35</v>
      </c>
      <c r="AI263" s="79" t="s">
        <v>1539</v>
      </c>
      <c r="AJ263" s="1"/>
    </row>
    <row r="264" spans="1:36" ht="13.2">
      <c r="A264" s="39">
        <v>262</v>
      </c>
      <c r="B264" s="10" t="s">
        <v>1540</v>
      </c>
      <c r="C264" s="10" t="s">
        <v>25</v>
      </c>
      <c r="D264" s="11" t="s">
        <v>1541</v>
      </c>
      <c r="E264" s="35" t="s">
        <v>1542</v>
      </c>
      <c r="F264" s="35" t="s">
        <v>1543</v>
      </c>
      <c r="G264" s="10" t="s">
        <v>1544</v>
      </c>
      <c r="H264" s="10" t="s">
        <v>1545</v>
      </c>
      <c r="I264" s="10" t="s">
        <v>1546</v>
      </c>
      <c r="J264" s="11" t="s">
        <v>1547</v>
      </c>
      <c r="K264" s="12">
        <v>38979</v>
      </c>
      <c r="L264" s="69">
        <v>44458</v>
      </c>
      <c r="M264" s="14" t="s">
        <v>1548</v>
      </c>
      <c r="N264" s="61">
        <v>4.2011000000000003</v>
      </c>
      <c r="O264" s="56">
        <v>32352233.489999998</v>
      </c>
      <c r="P264" s="15">
        <v>0.03</v>
      </c>
      <c r="Q264" s="223">
        <f t="shared" si="24"/>
        <v>970567.00469999993</v>
      </c>
      <c r="R264" s="197">
        <f t="shared" si="25"/>
        <v>80880.583724999989</v>
      </c>
      <c r="S264" s="200"/>
      <c r="T264" s="196">
        <f t="shared" si="26"/>
        <v>0</v>
      </c>
      <c r="U264" s="199">
        <f t="shared" si="27"/>
        <v>0</v>
      </c>
      <c r="V264" s="21"/>
      <c r="W264" s="19">
        <f t="shared" si="28"/>
        <v>0</v>
      </c>
      <c r="X264" s="17">
        <f t="shared" si="29"/>
        <v>0</v>
      </c>
      <c r="Y264" s="22"/>
      <c r="Z264" s="19"/>
      <c r="AA264" s="20"/>
      <c r="AB264" s="23"/>
      <c r="AC264" s="19"/>
      <c r="AD264" s="17"/>
      <c r="AE264" s="22"/>
      <c r="AF264" s="19"/>
      <c r="AG264" s="17"/>
      <c r="AH264" s="76" t="s">
        <v>1549</v>
      </c>
      <c r="AI264" s="77" t="s">
        <v>1548</v>
      </c>
      <c r="AJ264" s="1"/>
    </row>
    <row r="265" spans="1:36" ht="26.4">
      <c r="A265" s="39">
        <v>263</v>
      </c>
      <c r="B265" s="39" t="s">
        <v>1550</v>
      </c>
      <c r="C265" s="39" t="s">
        <v>25</v>
      </c>
      <c r="D265" s="40" t="s">
        <v>1551</v>
      </c>
      <c r="E265" s="25" t="s">
        <v>1552</v>
      </c>
      <c r="F265" s="25" t="s">
        <v>1553</v>
      </c>
      <c r="G265" s="39" t="s">
        <v>1554</v>
      </c>
      <c r="H265" s="39" t="s">
        <v>1555</v>
      </c>
      <c r="I265" s="39" t="s">
        <v>544</v>
      </c>
      <c r="J265" s="40" t="s">
        <v>1556</v>
      </c>
      <c r="K265" s="41">
        <v>38820</v>
      </c>
      <c r="L265" s="72">
        <v>46967</v>
      </c>
      <c r="M265" s="42" t="s">
        <v>1557</v>
      </c>
      <c r="N265" s="63">
        <v>2.4098999999999999</v>
      </c>
      <c r="O265" s="55">
        <v>21078663.899999999</v>
      </c>
      <c r="P265" s="15">
        <v>0.03</v>
      </c>
      <c r="Q265" s="223">
        <f t="shared" si="24"/>
        <v>632359.9169999999</v>
      </c>
      <c r="R265" s="197">
        <f t="shared" si="25"/>
        <v>52696.659749999992</v>
      </c>
      <c r="S265" s="200"/>
      <c r="T265" s="196">
        <f t="shared" si="26"/>
        <v>0</v>
      </c>
      <c r="U265" s="199">
        <f t="shared" si="27"/>
        <v>0</v>
      </c>
      <c r="V265" s="21"/>
      <c r="W265" s="19">
        <f t="shared" si="28"/>
        <v>0</v>
      </c>
      <c r="X265" s="17">
        <f t="shared" si="29"/>
        <v>0</v>
      </c>
      <c r="Y265" s="22"/>
      <c r="Z265" s="19"/>
      <c r="AA265" s="20"/>
      <c r="AB265" s="23"/>
      <c r="AC265" s="19"/>
      <c r="AD265" s="17"/>
      <c r="AE265" s="22"/>
      <c r="AF265" s="19"/>
      <c r="AG265" s="17"/>
      <c r="AH265" s="78" t="s">
        <v>35</v>
      </c>
      <c r="AI265" s="79" t="s">
        <v>1557</v>
      </c>
      <c r="AJ265" s="1"/>
    </row>
    <row r="266" spans="1:36" ht="39.6">
      <c r="A266" s="39">
        <v>264</v>
      </c>
      <c r="B266" s="10" t="s">
        <v>1558</v>
      </c>
      <c r="C266" s="10" t="s">
        <v>25</v>
      </c>
      <c r="D266" s="11" t="s">
        <v>1559</v>
      </c>
      <c r="E266" s="35" t="s">
        <v>1560</v>
      </c>
      <c r="F266" s="35" t="s">
        <v>1561</v>
      </c>
      <c r="G266" s="10" t="s">
        <v>1562</v>
      </c>
      <c r="H266" s="10" t="s">
        <v>1563</v>
      </c>
      <c r="I266" s="10" t="s">
        <v>1564</v>
      </c>
      <c r="J266" s="11" t="s">
        <v>1565</v>
      </c>
      <c r="K266" s="12">
        <v>42643</v>
      </c>
      <c r="L266" s="69">
        <v>44469</v>
      </c>
      <c r="M266" s="14" t="s">
        <v>1566</v>
      </c>
      <c r="N266" s="61">
        <v>0.51449999999999996</v>
      </c>
      <c r="O266" s="56">
        <v>16981019.149999999</v>
      </c>
      <c r="P266" s="15">
        <v>0.04</v>
      </c>
      <c r="Q266" s="223">
        <f t="shared" si="24"/>
        <v>679240.76599999995</v>
      </c>
      <c r="R266" s="197">
        <f t="shared" si="25"/>
        <v>56603.397166666662</v>
      </c>
      <c r="S266" s="200"/>
      <c r="T266" s="196">
        <f t="shared" si="26"/>
        <v>0</v>
      </c>
      <c r="U266" s="199">
        <f t="shared" si="27"/>
        <v>0</v>
      </c>
      <c r="V266" s="21"/>
      <c r="W266" s="19">
        <f t="shared" si="28"/>
        <v>0</v>
      </c>
      <c r="X266" s="17">
        <f t="shared" si="29"/>
        <v>0</v>
      </c>
      <c r="Y266" s="22"/>
      <c r="Z266" s="19"/>
      <c r="AA266" s="20"/>
      <c r="AB266" s="23"/>
      <c r="AC266" s="19"/>
      <c r="AD266" s="17"/>
      <c r="AE266" s="22"/>
      <c r="AF266" s="19"/>
      <c r="AG266" s="17"/>
      <c r="AH266" s="76" t="s">
        <v>103</v>
      </c>
      <c r="AI266" s="77" t="s">
        <v>1566</v>
      </c>
      <c r="AJ266" s="1"/>
    </row>
    <row r="267" spans="1:36" ht="26.4">
      <c r="A267" s="39">
        <v>265</v>
      </c>
      <c r="B267" s="39" t="s">
        <v>1567</v>
      </c>
      <c r="C267" s="39" t="s">
        <v>25</v>
      </c>
      <c r="D267" s="40" t="s">
        <v>1568</v>
      </c>
      <c r="E267" s="25" t="s">
        <v>1569</v>
      </c>
      <c r="F267" s="25" t="s">
        <v>1570</v>
      </c>
      <c r="G267" s="39" t="s">
        <v>1571</v>
      </c>
      <c r="H267" s="39" t="s">
        <v>1572</v>
      </c>
      <c r="I267" s="39" t="s">
        <v>1562</v>
      </c>
      <c r="J267" s="40" t="s">
        <v>1573</v>
      </c>
      <c r="K267" s="41">
        <v>42636</v>
      </c>
      <c r="L267" s="72">
        <v>44462</v>
      </c>
      <c r="M267" s="42" t="s">
        <v>1574</v>
      </c>
      <c r="N267" s="63">
        <v>0.41099999999999998</v>
      </c>
      <c r="O267" s="55">
        <v>5426004.9500000002</v>
      </c>
      <c r="P267" s="15">
        <v>0.03</v>
      </c>
      <c r="Q267" s="223">
        <f t="shared" si="24"/>
        <v>162780.14850000001</v>
      </c>
      <c r="R267" s="197">
        <f t="shared" si="25"/>
        <v>13565.012375</v>
      </c>
      <c r="S267" s="200"/>
      <c r="T267" s="196">
        <f t="shared" si="26"/>
        <v>0</v>
      </c>
      <c r="U267" s="199">
        <f t="shared" si="27"/>
        <v>0</v>
      </c>
      <c r="V267" s="21"/>
      <c r="W267" s="19">
        <f t="shared" si="28"/>
        <v>0</v>
      </c>
      <c r="X267" s="17">
        <f t="shared" si="29"/>
        <v>0</v>
      </c>
      <c r="Y267" s="22"/>
      <c r="Z267" s="19"/>
      <c r="AA267" s="20"/>
      <c r="AB267" s="23"/>
      <c r="AC267" s="19"/>
      <c r="AD267" s="17"/>
      <c r="AE267" s="22"/>
      <c r="AF267" s="19"/>
      <c r="AG267" s="17"/>
      <c r="AH267" s="78" t="s">
        <v>35</v>
      </c>
      <c r="AI267" s="79" t="s">
        <v>1574</v>
      </c>
      <c r="AJ267" s="1"/>
    </row>
    <row r="268" spans="1:36" ht="26.4">
      <c r="A268" s="39">
        <v>266</v>
      </c>
      <c r="B268" s="10" t="s">
        <v>1575</v>
      </c>
      <c r="C268" s="10" t="s">
        <v>25</v>
      </c>
      <c r="D268" s="11" t="s">
        <v>1576</v>
      </c>
      <c r="E268" s="35" t="s">
        <v>1577</v>
      </c>
      <c r="F268" s="35" t="s">
        <v>1578</v>
      </c>
      <c r="G268" s="10" t="s">
        <v>1579</v>
      </c>
      <c r="H268" s="10" t="s">
        <v>1580</v>
      </c>
      <c r="I268" s="10" t="s">
        <v>1579</v>
      </c>
      <c r="J268" s="11" t="s">
        <v>1581</v>
      </c>
      <c r="K268" s="12">
        <v>36676</v>
      </c>
      <c r="L268" s="69">
        <v>45442</v>
      </c>
      <c r="M268" s="14" t="s">
        <v>1582</v>
      </c>
      <c r="N268" s="61">
        <v>3</v>
      </c>
      <c r="O268" s="56">
        <v>26150156.25</v>
      </c>
      <c r="P268" s="43">
        <v>3.0000000000000001E-5</v>
      </c>
      <c r="Q268" s="223">
        <f t="shared" si="24"/>
        <v>784.50468750000005</v>
      </c>
      <c r="R268" s="197">
        <f t="shared" si="25"/>
        <v>65.375390625000009</v>
      </c>
      <c r="S268" s="200"/>
      <c r="T268" s="196">
        <f t="shared" si="26"/>
        <v>0</v>
      </c>
      <c r="U268" s="199">
        <f t="shared" si="27"/>
        <v>0</v>
      </c>
      <c r="V268" s="21"/>
      <c r="W268" s="19">
        <f t="shared" si="28"/>
        <v>0</v>
      </c>
      <c r="X268" s="17">
        <f t="shared" si="29"/>
        <v>0</v>
      </c>
      <c r="Y268" s="22"/>
      <c r="Z268" s="19"/>
      <c r="AA268" s="20"/>
      <c r="AB268" s="23"/>
      <c r="AC268" s="19"/>
      <c r="AD268" s="17"/>
      <c r="AE268" s="22"/>
      <c r="AF268" s="19"/>
      <c r="AG268" s="17"/>
      <c r="AH268" s="76" t="s">
        <v>249</v>
      </c>
      <c r="AI268" s="77" t="s">
        <v>1582</v>
      </c>
      <c r="AJ268" s="1"/>
    </row>
    <row r="269" spans="1:36" ht="26.4">
      <c r="A269" s="39">
        <v>267</v>
      </c>
      <c r="B269" s="39" t="s">
        <v>1583</v>
      </c>
      <c r="C269" s="39" t="s">
        <v>25</v>
      </c>
      <c r="D269" s="40" t="s">
        <v>1584</v>
      </c>
      <c r="E269" s="25" t="s">
        <v>1585</v>
      </c>
      <c r="F269" s="25" t="s">
        <v>1586</v>
      </c>
      <c r="G269" s="39" t="s">
        <v>1587</v>
      </c>
      <c r="H269" s="39" t="s">
        <v>1588</v>
      </c>
      <c r="I269" s="39" t="s">
        <v>1589</v>
      </c>
      <c r="J269" s="40" t="s">
        <v>1590</v>
      </c>
      <c r="K269" s="41">
        <v>39134</v>
      </c>
      <c r="L269" s="72">
        <v>44607</v>
      </c>
      <c r="M269" s="42" t="s">
        <v>1591</v>
      </c>
      <c r="N269" s="63">
        <v>1.363</v>
      </c>
      <c r="O269" s="55">
        <v>20236154.91</v>
      </c>
      <c r="P269" s="15">
        <v>0.03</v>
      </c>
      <c r="Q269" s="223">
        <f t="shared" si="24"/>
        <v>607084.64729999995</v>
      </c>
      <c r="R269" s="197">
        <f t="shared" si="25"/>
        <v>50590.387274999994</v>
      </c>
      <c r="S269" s="198">
        <v>3.5999999999999997E-2</v>
      </c>
      <c r="T269" s="196">
        <f t="shared" si="26"/>
        <v>728501.57675999997</v>
      </c>
      <c r="U269" s="199">
        <f t="shared" si="27"/>
        <v>60708.46473</v>
      </c>
      <c r="V269" s="21">
        <v>0.05</v>
      </c>
      <c r="W269" s="19">
        <f t="shared" si="28"/>
        <v>1011807.7455000001</v>
      </c>
      <c r="X269" s="17">
        <f t="shared" si="29"/>
        <v>84317.312125000011</v>
      </c>
      <c r="Y269" s="18">
        <v>0.06</v>
      </c>
      <c r="Z269" s="19">
        <f>O269*Y269</f>
        <v>1214169.2945999999</v>
      </c>
      <c r="AA269" s="20">
        <f>O269*Y269/12</f>
        <v>101180.77454999999</v>
      </c>
      <c r="AB269" s="23"/>
      <c r="AC269" s="19"/>
      <c r="AD269" s="17"/>
      <c r="AE269" s="22"/>
      <c r="AF269" s="19"/>
      <c r="AG269" s="17"/>
      <c r="AH269" s="78" t="s">
        <v>409</v>
      </c>
      <c r="AI269" s="79" t="s">
        <v>1591</v>
      </c>
      <c r="AJ269" s="1"/>
    </row>
    <row r="270" spans="1:36" ht="13.2">
      <c r="A270" s="39">
        <v>268</v>
      </c>
      <c r="B270" s="10" t="s">
        <v>1592</v>
      </c>
      <c r="C270" s="10" t="s">
        <v>25</v>
      </c>
      <c r="D270" s="11" t="s">
        <v>231</v>
      </c>
      <c r="E270" s="35" t="s">
        <v>232</v>
      </c>
      <c r="F270" s="35" t="s">
        <v>1593</v>
      </c>
      <c r="G270" s="10" t="s">
        <v>1594</v>
      </c>
      <c r="H270" s="10" t="s">
        <v>1595</v>
      </c>
      <c r="I270" s="10" t="s">
        <v>1596</v>
      </c>
      <c r="J270" s="11" t="s">
        <v>1597</v>
      </c>
      <c r="K270" s="12">
        <v>41620</v>
      </c>
      <c r="L270" s="69">
        <v>45272</v>
      </c>
      <c r="M270" s="14" t="s">
        <v>1598</v>
      </c>
      <c r="N270" s="61">
        <v>1.4999999999999999E-2</v>
      </c>
      <c r="O270" s="56">
        <v>125481.17</v>
      </c>
      <c r="P270" s="15">
        <v>0.03</v>
      </c>
      <c r="Q270" s="223">
        <f t="shared" si="24"/>
        <v>3764.4350999999997</v>
      </c>
      <c r="R270" s="197">
        <f t="shared" si="25"/>
        <v>313.70292499999999</v>
      </c>
      <c r="S270" s="200"/>
      <c r="T270" s="196">
        <f t="shared" si="26"/>
        <v>0</v>
      </c>
      <c r="U270" s="199">
        <f t="shared" si="27"/>
        <v>0</v>
      </c>
      <c r="V270" s="21"/>
      <c r="W270" s="19">
        <f t="shared" si="28"/>
        <v>0</v>
      </c>
      <c r="X270" s="17">
        <f t="shared" si="29"/>
        <v>0</v>
      </c>
      <c r="Y270" s="22"/>
      <c r="Z270" s="19"/>
      <c r="AA270" s="20"/>
      <c r="AB270" s="23"/>
      <c r="AC270" s="19"/>
      <c r="AD270" s="17"/>
      <c r="AE270" s="22"/>
      <c r="AF270" s="19"/>
      <c r="AG270" s="17"/>
      <c r="AH270" s="76" t="s">
        <v>239</v>
      </c>
      <c r="AI270" s="77" t="s">
        <v>1598</v>
      </c>
      <c r="AJ270" s="1"/>
    </row>
    <row r="271" spans="1:36" ht="13.2">
      <c r="A271" s="39">
        <v>269</v>
      </c>
      <c r="B271" s="39" t="s">
        <v>1599</v>
      </c>
      <c r="C271" s="39" t="s">
        <v>25</v>
      </c>
      <c r="D271" s="40" t="s">
        <v>742</v>
      </c>
      <c r="E271" s="25" t="s">
        <v>743</v>
      </c>
      <c r="F271" s="25" t="s">
        <v>1600</v>
      </c>
      <c r="G271" s="39" t="s">
        <v>1601</v>
      </c>
      <c r="H271" s="39" t="s">
        <v>1602</v>
      </c>
      <c r="I271" s="39" t="s">
        <v>1603</v>
      </c>
      <c r="J271" s="40" t="s">
        <v>1604</v>
      </c>
      <c r="K271" s="41">
        <v>38818</v>
      </c>
      <c r="L271" s="72">
        <v>44297</v>
      </c>
      <c r="M271" s="42" t="s">
        <v>1605</v>
      </c>
      <c r="N271" s="63">
        <v>0.3407</v>
      </c>
      <c r="O271" s="55">
        <v>5007713.43</v>
      </c>
      <c r="P271" s="44">
        <v>2.9999999999999997E-4</v>
      </c>
      <c r="Q271" s="223">
        <f t="shared" si="24"/>
        <v>1502.3140289999999</v>
      </c>
      <c r="R271" s="197">
        <f t="shared" si="25"/>
        <v>125.19283574999999</v>
      </c>
      <c r="S271" s="201">
        <v>0.03</v>
      </c>
      <c r="T271" s="196">
        <f t="shared" si="26"/>
        <v>150231.40289999999</v>
      </c>
      <c r="U271" s="199">
        <f t="shared" si="27"/>
        <v>12519.283574999999</v>
      </c>
      <c r="V271" s="21"/>
      <c r="W271" s="19">
        <f t="shared" si="28"/>
        <v>0</v>
      </c>
      <c r="X271" s="17">
        <f t="shared" si="29"/>
        <v>0</v>
      </c>
      <c r="Y271" s="22"/>
      <c r="Z271" s="19"/>
      <c r="AA271" s="20"/>
      <c r="AB271" s="23"/>
      <c r="AC271" s="19"/>
      <c r="AD271" s="17"/>
      <c r="AE271" s="22"/>
      <c r="AF271" s="19"/>
      <c r="AG271" s="17"/>
      <c r="AH271" s="78" t="s">
        <v>249</v>
      </c>
      <c r="AI271" s="79" t="s">
        <v>1605</v>
      </c>
      <c r="AJ271" s="1"/>
    </row>
    <row r="272" spans="1:36" ht="26.4">
      <c r="A272" s="39">
        <v>270</v>
      </c>
      <c r="B272" s="10" t="s">
        <v>1606</v>
      </c>
      <c r="C272" s="10" t="s">
        <v>25</v>
      </c>
      <c r="D272" s="11" t="s">
        <v>1607</v>
      </c>
      <c r="E272" s="35" t="s">
        <v>1608</v>
      </c>
      <c r="F272" s="35" t="s">
        <v>1609</v>
      </c>
      <c r="G272" s="10" t="s">
        <v>1610</v>
      </c>
      <c r="H272" s="10" t="s">
        <v>1611</v>
      </c>
      <c r="I272" s="10" t="s">
        <v>1612</v>
      </c>
      <c r="J272" s="11" t="s">
        <v>1613</v>
      </c>
      <c r="K272" s="12">
        <v>40570</v>
      </c>
      <c r="L272" s="69">
        <v>44223</v>
      </c>
      <c r="M272" s="14" t="s">
        <v>1614</v>
      </c>
      <c r="N272" s="61">
        <v>0.48770000000000002</v>
      </c>
      <c r="O272" s="56">
        <v>2629008.83</v>
      </c>
      <c r="P272" s="15">
        <v>0.03</v>
      </c>
      <c r="Q272" s="223">
        <f t="shared" si="24"/>
        <v>78870.264899999995</v>
      </c>
      <c r="R272" s="197">
        <f t="shared" si="25"/>
        <v>6572.5220749999999</v>
      </c>
      <c r="S272" s="201">
        <v>0.04</v>
      </c>
      <c r="T272" s="196">
        <f t="shared" si="26"/>
        <v>105160.35320000001</v>
      </c>
      <c r="U272" s="199">
        <f t="shared" si="27"/>
        <v>8763.3627666666671</v>
      </c>
      <c r="V272" s="21">
        <v>0.05</v>
      </c>
      <c r="W272" s="19">
        <f t="shared" si="28"/>
        <v>131450.44150000002</v>
      </c>
      <c r="X272" s="17">
        <f t="shared" si="29"/>
        <v>10954.203458333335</v>
      </c>
      <c r="Y272" s="22"/>
      <c r="Z272" s="19"/>
      <c r="AA272" s="20"/>
      <c r="AB272" s="23"/>
      <c r="AC272" s="19"/>
      <c r="AD272" s="17"/>
      <c r="AE272" s="22"/>
      <c r="AF272" s="19"/>
      <c r="AG272" s="17"/>
      <c r="AH272" s="76" t="s">
        <v>817</v>
      </c>
      <c r="AI272" s="77" t="s">
        <v>1614</v>
      </c>
      <c r="AJ272" s="1"/>
    </row>
    <row r="273" spans="1:36" ht="13.2">
      <c r="A273" s="39">
        <v>271</v>
      </c>
      <c r="B273" s="39" t="s">
        <v>1615</v>
      </c>
      <c r="C273" s="39" t="s">
        <v>25</v>
      </c>
      <c r="D273" s="40" t="s">
        <v>1616</v>
      </c>
      <c r="E273" s="25" t="s">
        <v>1617</v>
      </c>
      <c r="F273" s="25" t="s">
        <v>1618</v>
      </c>
      <c r="G273" s="39" t="s">
        <v>1619</v>
      </c>
      <c r="H273" s="39" t="s">
        <v>1620</v>
      </c>
      <c r="I273" s="39" t="s">
        <v>1621</v>
      </c>
      <c r="J273" s="40" t="s">
        <v>443</v>
      </c>
      <c r="K273" s="41">
        <v>41271</v>
      </c>
      <c r="L273" s="72">
        <v>45506</v>
      </c>
      <c r="M273" s="42" t="s">
        <v>1622</v>
      </c>
      <c r="N273" s="63">
        <v>0.151</v>
      </c>
      <c r="O273" s="55">
        <v>856435.85</v>
      </c>
      <c r="P273" s="15">
        <v>0.03</v>
      </c>
      <c r="Q273" s="223">
        <f t="shared" si="24"/>
        <v>25693.075499999999</v>
      </c>
      <c r="R273" s="197">
        <f t="shared" si="25"/>
        <v>2141.0896250000001</v>
      </c>
      <c r="S273" s="200"/>
      <c r="T273" s="196">
        <f t="shared" si="26"/>
        <v>0</v>
      </c>
      <c r="U273" s="199">
        <f t="shared" si="27"/>
        <v>0</v>
      </c>
      <c r="V273" s="21"/>
      <c r="W273" s="19">
        <f t="shared" si="28"/>
        <v>0</v>
      </c>
      <c r="X273" s="17">
        <f t="shared" si="29"/>
        <v>0</v>
      </c>
      <c r="Y273" s="22"/>
      <c r="Z273" s="19"/>
      <c r="AA273" s="20"/>
      <c r="AB273" s="23"/>
      <c r="AC273" s="19"/>
      <c r="AD273" s="17"/>
      <c r="AE273" s="22"/>
      <c r="AF273" s="19"/>
      <c r="AG273" s="17"/>
      <c r="AH273" s="78" t="s">
        <v>1479</v>
      </c>
      <c r="AI273" s="79" t="s">
        <v>1622</v>
      </c>
      <c r="AJ273" s="1"/>
    </row>
    <row r="274" spans="1:36" ht="13.2">
      <c r="A274" s="39">
        <v>272</v>
      </c>
      <c r="B274" s="10" t="s">
        <v>1623</v>
      </c>
      <c r="C274" s="10" t="s">
        <v>25</v>
      </c>
      <c r="D274" s="11" t="s">
        <v>1624</v>
      </c>
      <c r="E274" s="35" t="s">
        <v>1625</v>
      </c>
      <c r="F274" s="35" t="s">
        <v>1626</v>
      </c>
      <c r="G274" s="10" t="s">
        <v>1627</v>
      </c>
      <c r="H274" s="10" t="s">
        <v>1628</v>
      </c>
      <c r="I274" s="10" t="s">
        <v>1627</v>
      </c>
      <c r="J274" s="11" t="s">
        <v>1629</v>
      </c>
      <c r="K274" s="12">
        <v>35031</v>
      </c>
      <c r="L274" s="69">
        <v>44163</v>
      </c>
      <c r="M274" s="14" t="s">
        <v>1630</v>
      </c>
      <c r="N274" s="61">
        <v>3.5750000000000002</v>
      </c>
      <c r="O274" s="56">
        <v>23661211.960000001</v>
      </c>
      <c r="P274" s="43">
        <v>3.0000000000000001E-5</v>
      </c>
      <c r="Q274" s="223">
        <f t="shared" si="24"/>
        <v>709.83635880000008</v>
      </c>
      <c r="R274" s="197">
        <f t="shared" si="25"/>
        <v>59.153029900000007</v>
      </c>
      <c r="S274" s="200"/>
      <c r="T274" s="196">
        <f t="shared" si="26"/>
        <v>0</v>
      </c>
      <c r="U274" s="199">
        <f t="shared" si="27"/>
        <v>0</v>
      </c>
      <c r="V274" s="21"/>
      <c r="W274" s="19">
        <f t="shared" si="28"/>
        <v>0</v>
      </c>
      <c r="X274" s="17">
        <f t="shared" si="29"/>
        <v>0</v>
      </c>
      <c r="Y274" s="22"/>
      <c r="Z274" s="19"/>
      <c r="AA274" s="20"/>
      <c r="AB274" s="23"/>
      <c r="AC274" s="19"/>
      <c r="AD274" s="17"/>
      <c r="AE274" s="22"/>
      <c r="AF274" s="19"/>
      <c r="AG274" s="17"/>
      <c r="AH274" s="76" t="s">
        <v>249</v>
      </c>
      <c r="AI274" s="77" t="s">
        <v>1630</v>
      </c>
      <c r="AJ274" s="1"/>
    </row>
    <row r="275" spans="1:36" ht="13.2">
      <c r="A275" s="39">
        <v>273</v>
      </c>
      <c r="B275" s="39" t="s">
        <v>1631</v>
      </c>
      <c r="C275" s="39" t="s">
        <v>25</v>
      </c>
      <c r="D275" s="40" t="s">
        <v>1624</v>
      </c>
      <c r="E275" s="25" t="s">
        <v>1625</v>
      </c>
      <c r="F275" s="25" t="s">
        <v>1626</v>
      </c>
      <c r="G275" s="39" t="s">
        <v>1627</v>
      </c>
      <c r="H275" s="39" t="s">
        <v>1628</v>
      </c>
      <c r="I275" s="39" t="s">
        <v>1627</v>
      </c>
      <c r="J275" s="40" t="s">
        <v>1629</v>
      </c>
      <c r="K275" s="41">
        <v>35031</v>
      </c>
      <c r="L275" s="72">
        <v>44163</v>
      </c>
      <c r="M275" s="42" t="s">
        <v>1630</v>
      </c>
      <c r="N275" s="63">
        <v>3.8439999999999999</v>
      </c>
      <c r="O275" s="55">
        <v>22743243.18</v>
      </c>
      <c r="P275" s="43">
        <v>3.0000000000000001E-5</v>
      </c>
      <c r="Q275" s="223">
        <f t="shared" si="24"/>
        <v>682.29729540000005</v>
      </c>
      <c r="R275" s="197">
        <f t="shared" si="25"/>
        <v>56.858107950000004</v>
      </c>
      <c r="S275" s="200"/>
      <c r="T275" s="196">
        <f t="shared" si="26"/>
        <v>0</v>
      </c>
      <c r="U275" s="199">
        <f t="shared" si="27"/>
        <v>0</v>
      </c>
      <c r="V275" s="21"/>
      <c r="W275" s="19">
        <f t="shared" si="28"/>
        <v>0</v>
      </c>
      <c r="X275" s="17">
        <f t="shared" si="29"/>
        <v>0</v>
      </c>
      <c r="Y275" s="22"/>
      <c r="Z275" s="19"/>
      <c r="AA275" s="20"/>
      <c r="AB275" s="23"/>
      <c r="AC275" s="19"/>
      <c r="AD275" s="17"/>
      <c r="AE275" s="22"/>
      <c r="AF275" s="19"/>
      <c r="AG275" s="17"/>
      <c r="AH275" s="78" t="s">
        <v>249</v>
      </c>
      <c r="AI275" s="79" t="s">
        <v>1630</v>
      </c>
      <c r="AJ275" s="1"/>
    </row>
    <row r="276" spans="1:36" ht="13.2">
      <c r="A276" s="39">
        <v>274</v>
      </c>
      <c r="B276" s="10" t="s">
        <v>1632</v>
      </c>
      <c r="C276" s="10" t="s">
        <v>25</v>
      </c>
      <c r="D276" s="11" t="s">
        <v>1624</v>
      </c>
      <c r="E276" s="35" t="s">
        <v>1625</v>
      </c>
      <c r="F276" s="35" t="s">
        <v>1626</v>
      </c>
      <c r="G276" s="10" t="s">
        <v>1627</v>
      </c>
      <c r="H276" s="10" t="s">
        <v>1628</v>
      </c>
      <c r="I276" s="10" t="s">
        <v>1627</v>
      </c>
      <c r="J276" s="11" t="s">
        <v>1629</v>
      </c>
      <c r="K276" s="12">
        <v>35031</v>
      </c>
      <c r="L276" s="69">
        <v>44163</v>
      </c>
      <c r="M276" s="14" t="s">
        <v>1630</v>
      </c>
      <c r="N276" s="61">
        <v>6.4622000000000002</v>
      </c>
      <c r="O276" s="56">
        <v>38233971.399999999</v>
      </c>
      <c r="P276" s="43">
        <v>3.0000000000000001E-5</v>
      </c>
      <c r="Q276" s="223">
        <f t="shared" si="24"/>
        <v>1147.0191419999999</v>
      </c>
      <c r="R276" s="197">
        <f t="shared" si="25"/>
        <v>95.58492849999999</v>
      </c>
      <c r="S276" s="200"/>
      <c r="T276" s="196">
        <f t="shared" si="26"/>
        <v>0</v>
      </c>
      <c r="U276" s="199">
        <f t="shared" si="27"/>
        <v>0</v>
      </c>
      <c r="V276" s="21"/>
      <c r="W276" s="19">
        <f t="shared" si="28"/>
        <v>0</v>
      </c>
      <c r="X276" s="17">
        <f t="shared" si="29"/>
        <v>0</v>
      </c>
      <c r="Y276" s="22"/>
      <c r="Z276" s="19"/>
      <c r="AA276" s="20"/>
      <c r="AB276" s="23"/>
      <c r="AC276" s="19"/>
      <c r="AD276" s="17"/>
      <c r="AE276" s="22"/>
      <c r="AF276" s="19"/>
      <c r="AG276" s="17"/>
      <c r="AH276" s="76" t="s">
        <v>249</v>
      </c>
      <c r="AI276" s="77" t="s">
        <v>1630</v>
      </c>
      <c r="AJ276" s="1"/>
    </row>
    <row r="277" spans="1:36" ht="26.4">
      <c r="A277" s="39">
        <v>275</v>
      </c>
      <c r="B277" s="39" t="s">
        <v>1633</v>
      </c>
      <c r="C277" s="39" t="s">
        <v>25</v>
      </c>
      <c r="D277" s="40" t="s">
        <v>1634</v>
      </c>
      <c r="E277" s="25" t="s">
        <v>1635</v>
      </c>
      <c r="F277" s="25" t="s">
        <v>1636</v>
      </c>
      <c r="G277" s="39" t="s">
        <v>1637</v>
      </c>
      <c r="H277" s="39" t="s">
        <v>1638</v>
      </c>
      <c r="I277" s="39" t="s">
        <v>1637</v>
      </c>
      <c r="J277" s="40" t="s">
        <v>1639</v>
      </c>
      <c r="K277" s="41">
        <v>35732</v>
      </c>
      <c r="L277" s="72">
        <v>53629</v>
      </c>
      <c r="M277" s="42" t="s">
        <v>1640</v>
      </c>
      <c r="N277" s="63">
        <v>2.0945</v>
      </c>
      <c r="O277" s="55">
        <v>41587475.619999997</v>
      </c>
      <c r="P277" s="15">
        <v>0.03</v>
      </c>
      <c r="Q277" s="223">
        <f t="shared" si="24"/>
        <v>1247624.2685999998</v>
      </c>
      <c r="R277" s="197">
        <f t="shared" si="25"/>
        <v>103968.68904999999</v>
      </c>
      <c r="S277" s="200"/>
      <c r="T277" s="196">
        <f t="shared" si="26"/>
        <v>0</v>
      </c>
      <c r="U277" s="199">
        <f t="shared" si="27"/>
        <v>0</v>
      </c>
      <c r="V277" s="21"/>
      <c r="W277" s="19">
        <f t="shared" si="28"/>
        <v>0</v>
      </c>
      <c r="X277" s="17">
        <f t="shared" si="29"/>
        <v>0</v>
      </c>
      <c r="Y277" s="22"/>
      <c r="Z277" s="19"/>
      <c r="AA277" s="20"/>
      <c r="AB277" s="23"/>
      <c r="AC277" s="19"/>
      <c r="AD277" s="17"/>
      <c r="AE277" s="22"/>
      <c r="AF277" s="19"/>
      <c r="AG277" s="17"/>
      <c r="AH277" s="78"/>
      <c r="AI277" s="79" t="s">
        <v>1640</v>
      </c>
      <c r="AJ277" s="1"/>
    </row>
    <row r="278" spans="1:36" ht="13.2">
      <c r="A278" s="39">
        <v>276</v>
      </c>
      <c r="B278" s="10" t="s">
        <v>1641</v>
      </c>
      <c r="C278" s="10" t="s">
        <v>25</v>
      </c>
      <c r="D278" s="11" t="s">
        <v>1642</v>
      </c>
      <c r="E278" s="35" t="s">
        <v>1643</v>
      </c>
      <c r="F278" s="35" t="s">
        <v>1644</v>
      </c>
      <c r="G278" s="10" t="s">
        <v>928</v>
      </c>
      <c r="H278" s="10" t="s">
        <v>1645</v>
      </c>
      <c r="I278" s="10" t="s">
        <v>1646</v>
      </c>
      <c r="J278" s="11" t="s">
        <v>1629</v>
      </c>
      <c r="K278" s="12">
        <v>40855</v>
      </c>
      <c r="L278" s="69">
        <v>44508</v>
      </c>
      <c r="M278" s="14" t="s">
        <v>1647</v>
      </c>
      <c r="N278" s="61">
        <v>2.9361000000000002</v>
      </c>
      <c r="O278" s="56">
        <v>25792411.77</v>
      </c>
      <c r="P278" s="15">
        <v>0.03</v>
      </c>
      <c r="Q278" s="223">
        <f t="shared" si="24"/>
        <v>773772.35309999995</v>
      </c>
      <c r="R278" s="197">
        <f t="shared" si="25"/>
        <v>64481.029424999993</v>
      </c>
      <c r="S278" s="200"/>
      <c r="T278" s="196">
        <f t="shared" si="26"/>
        <v>0</v>
      </c>
      <c r="U278" s="199">
        <f t="shared" si="27"/>
        <v>0</v>
      </c>
      <c r="V278" s="21"/>
      <c r="W278" s="19">
        <f t="shared" si="28"/>
        <v>0</v>
      </c>
      <c r="X278" s="17">
        <f t="shared" si="29"/>
        <v>0</v>
      </c>
      <c r="Y278" s="22"/>
      <c r="Z278" s="19"/>
      <c r="AA278" s="20"/>
      <c r="AB278" s="23"/>
      <c r="AC278" s="19"/>
      <c r="AD278" s="17"/>
      <c r="AE278" s="22"/>
      <c r="AF278" s="19"/>
      <c r="AG278" s="17"/>
      <c r="AH278" s="76" t="s">
        <v>452</v>
      </c>
      <c r="AI278" s="77" t="s">
        <v>1647</v>
      </c>
      <c r="AJ278" s="1"/>
    </row>
    <row r="279" spans="1:36" s="9" customFormat="1" ht="26.4">
      <c r="A279" s="39">
        <v>277</v>
      </c>
      <c r="B279" s="25" t="s">
        <v>1648</v>
      </c>
      <c r="C279" s="25" t="s">
        <v>25</v>
      </c>
      <c r="D279" s="26" t="s">
        <v>1649</v>
      </c>
      <c r="E279" s="25" t="s">
        <v>1650</v>
      </c>
      <c r="F279" s="25" t="s">
        <v>1651</v>
      </c>
      <c r="G279" s="25" t="s">
        <v>1652</v>
      </c>
      <c r="H279" s="25" t="s">
        <v>1653</v>
      </c>
      <c r="I279" s="25" t="s">
        <v>1654</v>
      </c>
      <c r="J279" s="26" t="s">
        <v>1655</v>
      </c>
      <c r="K279" s="27">
        <v>39370</v>
      </c>
      <c r="L279" s="70">
        <v>45650</v>
      </c>
      <c r="M279" s="28" t="s">
        <v>1656</v>
      </c>
      <c r="N279" s="62">
        <v>0.4123</v>
      </c>
      <c r="O279" s="57">
        <v>7615481.2599999998</v>
      </c>
      <c r="P279" s="29">
        <v>0.05</v>
      </c>
      <c r="Q279" s="224">
        <f t="shared" si="24"/>
        <v>380774.06300000002</v>
      </c>
      <c r="R279" s="197">
        <f t="shared" si="25"/>
        <v>31731.17191666667</v>
      </c>
      <c r="S279" s="204">
        <v>0.06</v>
      </c>
      <c r="T279" s="196">
        <f t="shared" si="26"/>
        <v>456928.87559999997</v>
      </c>
      <c r="U279" s="199">
        <f t="shared" si="27"/>
        <v>38077.406299999995</v>
      </c>
      <c r="V279" s="30"/>
      <c r="W279" s="19">
        <f t="shared" si="28"/>
        <v>0</v>
      </c>
      <c r="X279" s="17">
        <f t="shared" si="29"/>
        <v>0</v>
      </c>
      <c r="Y279" s="31"/>
      <c r="Z279" s="16"/>
      <c r="AA279" s="32"/>
      <c r="AB279" s="33"/>
      <c r="AC279" s="16"/>
      <c r="AD279" s="34"/>
      <c r="AE279" s="31"/>
      <c r="AF279" s="16"/>
      <c r="AG279" s="34"/>
      <c r="AH279" s="84" t="s">
        <v>76</v>
      </c>
      <c r="AI279" s="85" t="s">
        <v>1656</v>
      </c>
    </row>
    <row r="280" spans="1:36" s="24" customFormat="1" ht="26.4">
      <c r="A280" s="39">
        <v>278</v>
      </c>
      <c r="B280" s="10" t="s">
        <v>1657</v>
      </c>
      <c r="C280" s="10" t="s">
        <v>25</v>
      </c>
      <c r="D280" s="11" t="s">
        <v>1649</v>
      </c>
      <c r="E280" s="35" t="s">
        <v>1650</v>
      </c>
      <c r="F280" s="35" t="s">
        <v>1651</v>
      </c>
      <c r="G280" s="10" t="s">
        <v>1652</v>
      </c>
      <c r="H280" s="10" t="s">
        <v>1653</v>
      </c>
      <c r="I280" s="10" t="s">
        <v>1654</v>
      </c>
      <c r="J280" s="11" t="s">
        <v>1655</v>
      </c>
      <c r="K280" s="12">
        <v>39370</v>
      </c>
      <c r="L280" s="69">
        <v>45650</v>
      </c>
      <c r="M280" s="14" t="s">
        <v>1658</v>
      </c>
      <c r="N280" s="61">
        <v>0.1154</v>
      </c>
      <c r="O280" s="56">
        <v>2131522.04</v>
      </c>
      <c r="P280" s="15">
        <v>0.05</v>
      </c>
      <c r="Q280" s="223">
        <f t="shared" si="24"/>
        <v>106576.10200000001</v>
      </c>
      <c r="R280" s="197">
        <f t="shared" si="25"/>
        <v>8881.3418333333339</v>
      </c>
      <c r="S280" s="201">
        <v>0.06</v>
      </c>
      <c r="T280" s="196">
        <f t="shared" si="26"/>
        <v>127891.3224</v>
      </c>
      <c r="U280" s="199">
        <f t="shared" si="27"/>
        <v>10657.610200000001</v>
      </c>
      <c r="V280" s="21"/>
      <c r="W280" s="19">
        <f t="shared" si="28"/>
        <v>0</v>
      </c>
      <c r="X280" s="17">
        <f t="shared" si="29"/>
        <v>0</v>
      </c>
      <c r="Y280" s="22"/>
      <c r="Z280" s="19"/>
      <c r="AA280" s="20"/>
      <c r="AB280" s="23"/>
      <c r="AC280" s="19"/>
      <c r="AD280" s="17"/>
      <c r="AE280" s="22"/>
      <c r="AF280" s="19"/>
      <c r="AG280" s="17"/>
      <c r="AH280" s="82" t="s">
        <v>76</v>
      </c>
      <c r="AI280" s="83" t="s">
        <v>1658</v>
      </c>
    </row>
    <row r="281" spans="1:36" ht="26.4">
      <c r="A281" s="39">
        <v>279</v>
      </c>
      <c r="B281" s="39" t="s">
        <v>1659</v>
      </c>
      <c r="C281" s="39" t="s">
        <v>25</v>
      </c>
      <c r="D281" s="40" t="s">
        <v>1660</v>
      </c>
      <c r="E281" s="25" t="s">
        <v>1661</v>
      </c>
      <c r="F281" s="25" t="s">
        <v>1662</v>
      </c>
      <c r="G281" s="39" t="s">
        <v>1663</v>
      </c>
      <c r="H281" s="39" t="s">
        <v>1664</v>
      </c>
      <c r="I281" s="39" t="s">
        <v>1665</v>
      </c>
      <c r="J281" s="40" t="s">
        <v>1666</v>
      </c>
      <c r="K281" s="41">
        <v>42364</v>
      </c>
      <c r="L281" s="72">
        <v>47843</v>
      </c>
      <c r="M281" s="42" t="s">
        <v>1667</v>
      </c>
      <c r="N281" s="63">
        <v>0.1087</v>
      </c>
      <c r="O281" s="55">
        <v>1941939.7</v>
      </c>
      <c r="P281" s="15">
        <v>0.1</v>
      </c>
      <c r="Q281" s="223">
        <f t="shared" si="24"/>
        <v>194193.97</v>
      </c>
      <c r="R281" s="197">
        <f t="shared" si="25"/>
        <v>16182.830833333333</v>
      </c>
      <c r="S281" s="200"/>
      <c r="T281" s="196">
        <f t="shared" si="26"/>
        <v>0</v>
      </c>
      <c r="U281" s="199">
        <f t="shared" si="27"/>
        <v>0</v>
      </c>
      <c r="V281" s="21"/>
      <c r="W281" s="19">
        <f t="shared" si="28"/>
        <v>0</v>
      </c>
      <c r="X281" s="17">
        <f t="shared" si="29"/>
        <v>0</v>
      </c>
      <c r="Y281" s="22"/>
      <c r="Z281" s="19"/>
      <c r="AA281" s="20"/>
      <c r="AB281" s="23"/>
      <c r="AC281" s="19"/>
      <c r="AD281" s="17"/>
      <c r="AE281" s="22"/>
      <c r="AF281" s="19"/>
      <c r="AG281" s="17"/>
      <c r="AH281" s="78"/>
      <c r="AI281" s="79"/>
      <c r="AJ281" s="1"/>
    </row>
    <row r="282" spans="1:36" ht="26.4">
      <c r="A282" s="39">
        <v>280</v>
      </c>
      <c r="B282" s="10" t="s">
        <v>1668</v>
      </c>
      <c r="C282" s="10" t="s">
        <v>25</v>
      </c>
      <c r="D282" s="11" t="s">
        <v>1669</v>
      </c>
      <c r="E282" s="35" t="s">
        <v>1670</v>
      </c>
      <c r="F282" s="35" t="s">
        <v>1671</v>
      </c>
      <c r="G282" s="10" t="s">
        <v>1672</v>
      </c>
      <c r="H282" s="10" t="s">
        <v>1673</v>
      </c>
      <c r="I282" s="10" t="s">
        <v>1674</v>
      </c>
      <c r="J282" s="11" t="s">
        <v>1675</v>
      </c>
      <c r="K282" s="12">
        <v>37974</v>
      </c>
      <c r="L282" s="69">
        <v>47106</v>
      </c>
      <c r="M282" s="14" t="s">
        <v>1676</v>
      </c>
      <c r="N282" s="61">
        <v>1.8168</v>
      </c>
      <c r="O282" s="56">
        <v>79750127.040000007</v>
      </c>
      <c r="P282" s="15">
        <v>0.03</v>
      </c>
      <c r="Q282" s="223">
        <f t="shared" si="24"/>
        <v>2392503.8111999999</v>
      </c>
      <c r="R282" s="197">
        <f t="shared" si="25"/>
        <v>199375.31759999998</v>
      </c>
      <c r="S282" s="201">
        <v>0.04</v>
      </c>
      <c r="T282" s="196">
        <f t="shared" si="26"/>
        <v>3190005.0816000002</v>
      </c>
      <c r="U282" s="199">
        <f t="shared" si="27"/>
        <v>265833.75680000003</v>
      </c>
      <c r="V282" s="21"/>
      <c r="W282" s="19">
        <f t="shared" si="28"/>
        <v>0</v>
      </c>
      <c r="X282" s="17">
        <f t="shared" si="29"/>
        <v>0</v>
      </c>
      <c r="Y282" s="22"/>
      <c r="Z282" s="19"/>
      <c r="AA282" s="20"/>
      <c r="AB282" s="23"/>
      <c r="AC282" s="19"/>
      <c r="AD282" s="17"/>
      <c r="AE282" s="22"/>
      <c r="AF282" s="19"/>
      <c r="AG282" s="17"/>
      <c r="AH282" s="76"/>
      <c r="AI282" s="77" t="s">
        <v>1676</v>
      </c>
      <c r="AJ282" s="1"/>
    </row>
    <row r="283" spans="1:36" ht="26.4">
      <c r="A283" s="39">
        <v>281</v>
      </c>
      <c r="B283" s="39" t="s">
        <v>1677</v>
      </c>
      <c r="C283" s="39" t="s">
        <v>25</v>
      </c>
      <c r="D283" s="40" t="s">
        <v>1678</v>
      </c>
      <c r="E283" s="25" t="s">
        <v>273</v>
      </c>
      <c r="F283" s="25" t="s">
        <v>1679</v>
      </c>
      <c r="G283" s="39" t="s">
        <v>591</v>
      </c>
      <c r="H283" s="39" t="s">
        <v>1680</v>
      </c>
      <c r="I283" s="39" t="s">
        <v>593</v>
      </c>
      <c r="J283" s="40" t="s">
        <v>1681</v>
      </c>
      <c r="K283" s="41">
        <v>41045</v>
      </c>
      <c r="L283" s="72">
        <v>44697</v>
      </c>
      <c r="M283" s="42" t="s">
        <v>595</v>
      </c>
      <c r="N283" s="63">
        <v>0.39739999999999998</v>
      </c>
      <c r="O283" s="55">
        <v>13404266.9</v>
      </c>
      <c r="P283" s="15">
        <v>0.1</v>
      </c>
      <c r="Q283" s="223">
        <f t="shared" si="24"/>
        <v>1340426.6900000002</v>
      </c>
      <c r="R283" s="197">
        <f t="shared" si="25"/>
        <v>111702.22416666668</v>
      </c>
      <c r="S283" s="200"/>
      <c r="T283" s="196">
        <f t="shared" si="26"/>
        <v>0</v>
      </c>
      <c r="U283" s="199">
        <f t="shared" si="27"/>
        <v>0</v>
      </c>
      <c r="V283" s="21"/>
      <c r="W283" s="19">
        <f t="shared" si="28"/>
        <v>0</v>
      </c>
      <c r="X283" s="17">
        <f t="shared" si="29"/>
        <v>0</v>
      </c>
      <c r="Y283" s="22"/>
      <c r="Z283" s="19"/>
      <c r="AA283" s="20"/>
      <c r="AB283" s="23"/>
      <c r="AC283" s="19"/>
      <c r="AD283" s="17"/>
      <c r="AE283" s="22"/>
      <c r="AF283" s="19"/>
      <c r="AG283" s="17"/>
      <c r="AH283" s="78" t="s">
        <v>76</v>
      </c>
      <c r="AI283" s="79" t="s">
        <v>595</v>
      </c>
      <c r="AJ283" s="1"/>
    </row>
    <row r="284" spans="1:36" ht="13.2">
      <c r="A284" s="39">
        <v>282</v>
      </c>
      <c r="B284" s="10" t="s">
        <v>1682</v>
      </c>
      <c r="C284" s="10" t="s">
        <v>25</v>
      </c>
      <c r="D284" s="11" t="s">
        <v>1683</v>
      </c>
      <c r="E284" s="35" t="s">
        <v>1684</v>
      </c>
      <c r="F284" s="35" t="s">
        <v>1685</v>
      </c>
      <c r="G284" s="10" t="s">
        <v>1686</v>
      </c>
      <c r="H284" s="10" t="s">
        <v>1687</v>
      </c>
      <c r="I284" s="10" t="s">
        <v>1688</v>
      </c>
      <c r="J284" s="11" t="s">
        <v>1689</v>
      </c>
      <c r="K284" s="12">
        <v>42321</v>
      </c>
      <c r="L284" s="69">
        <v>45974</v>
      </c>
      <c r="M284" s="14" t="s">
        <v>1690</v>
      </c>
      <c r="N284" s="61">
        <v>0.20449999999999999</v>
      </c>
      <c r="O284" s="56">
        <v>2841776.64</v>
      </c>
      <c r="P284" s="15">
        <v>0.03</v>
      </c>
      <c r="Q284" s="223">
        <f t="shared" si="24"/>
        <v>85253.299199999994</v>
      </c>
      <c r="R284" s="197">
        <f t="shared" si="25"/>
        <v>7104.4415999999992</v>
      </c>
      <c r="S284" s="200"/>
      <c r="T284" s="196">
        <f t="shared" si="26"/>
        <v>0</v>
      </c>
      <c r="U284" s="199">
        <f t="shared" si="27"/>
        <v>0</v>
      </c>
      <c r="V284" s="21"/>
      <c r="W284" s="19">
        <f t="shared" si="28"/>
        <v>0</v>
      </c>
      <c r="X284" s="17">
        <f t="shared" si="29"/>
        <v>0</v>
      </c>
      <c r="Y284" s="22"/>
      <c r="Z284" s="19"/>
      <c r="AA284" s="20"/>
      <c r="AB284" s="23"/>
      <c r="AC284" s="19"/>
      <c r="AD284" s="17"/>
      <c r="AE284" s="22"/>
      <c r="AF284" s="19"/>
      <c r="AG284" s="17"/>
      <c r="AH284" s="76" t="s">
        <v>35</v>
      </c>
      <c r="AI284" s="77" t="s">
        <v>1690</v>
      </c>
      <c r="AJ284" s="1"/>
    </row>
    <row r="285" spans="1:36" ht="26.4">
      <c r="A285" s="39">
        <v>283</v>
      </c>
      <c r="B285" s="39" t="s">
        <v>1691</v>
      </c>
      <c r="C285" s="39" t="s">
        <v>25</v>
      </c>
      <c r="D285" s="40" t="s">
        <v>1692</v>
      </c>
      <c r="E285" s="25" t="s">
        <v>1693</v>
      </c>
      <c r="F285" s="25" t="s">
        <v>1694</v>
      </c>
      <c r="G285" s="39" t="s">
        <v>456</v>
      </c>
      <c r="H285" s="39" t="s">
        <v>1695</v>
      </c>
      <c r="I285" s="39" t="s">
        <v>985</v>
      </c>
      <c r="J285" s="40" t="s">
        <v>1696</v>
      </c>
      <c r="K285" s="41">
        <v>42096</v>
      </c>
      <c r="L285" s="72">
        <v>47759</v>
      </c>
      <c r="M285" s="42" t="s">
        <v>1697</v>
      </c>
      <c r="N285" s="63">
        <v>1.0887</v>
      </c>
      <c r="O285" s="55">
        <v>39253880.210000001</v>
      </c>
      <c r="P285" s="15">
        <v>0.06</v>
      </c>
      <c r="Q285" s="223">
        <f t="shared" si="24"/>
        <v>2355232.8125999998</v>
      </c>
      <c r="R285" s="197">
        <f t="shared" si="25"/>
        <v>196269.40104999999</v>
      </c>
      <c r="S285" s="201">
        <v>0.1</v>
      </c>
      <c r="T285" s="196">
        <f t="shared" si="26"/>
        <v>3925388.0210000002</v>
      </c>
      <c r="U285" s="199">
        <f t="shared" si="27"/>
        <v>327115.66841666668</v>
      </c>
      <c r="V285" s="21"/>
      <c r="W285" s="19">
        <f t="shared" si="28"/>
        <v>0</v>
      </c>
      <c r="X285" s="17">
        <f t="shared" si="29"/>
        <v>0</v>
      </c>
      <c r="Y285" s="22"/>
      <c r="Z285" s="19"/>
      <c r="AA285" s="20"/>
      <c r="AB285" s="23"/>
      <c r="AC285" s="19"/>
      <c r="AD285" s="17"/>
      <c r="AE285" s="22"/>
      <c r="AF285" s="19"/>
      <c r="AG285" s="17"/>
      <c r="AH285" s="78"/>
      <c r="AI285" s="79" t="s">
        <v>1697</v>
      </c>
      <c r="AJ285" s="1"/>
    </row>
    <row r="286" spans="1:36" ht="26.4">
      <c r="A286" s="39">
        <v>284</v>
      </c>
      <c r="B286" s="10" t="s">
        <v>1698</v>
      </c>
      <c r="C286" s="10" t="s">
        <v>25</v>
      </c>
      <c r="D286" s="11" t="s">
        <v>1699</v>
      </c>
      <c r="E286" s="35" t="s">
        <v>1700</v>
      </c>
      <c r="F286" s="35" t="s">
        <v>1701</v>
      </c>
      <c r="G286" s="10" t="s">
        <v>1702</v>
      </c>
      <c r="H286" s="10" t="s">
        <v>1703</v>
      </c>
      <c r="I286" s="10" t="s">
        <v>1704</v>
      </c>
      <c r="J286" s="11" t="s">
        <v>1705</v>
      </c>
      <c r="K286" s="12">
        <v>39703</v>
      </c>
      <c r="L286" s="69">
        <v>47426</v>
      </c>
      <c r="M286" s="14" t="s">
        <v>1706</v>
      </c>
      <c r="N286" s="61">
        <v>2.7302</v>
      </c>
      <c r="O286" s="56">
        <v>9408351.0899999999</v>
      </c>
      <c r="P286" s="15">
        <v>0.04</v>
      </c>
      <c r="Q286" s="223">
        <f t="shared" si="24"/>
        <v>376334.04359999998</v>
      </c>
      <c r="R286" s="197">
        <f t="shared" si="25"/>
        <v>31361.170299999998</v>
      </c>
      <c r="S286" s="200"/>
      <c r="T286" s="196">
        <f t="shared" si="26"/>
        <v>0</v>
      </c>
      <c r="U286" s="199">
        <f t="shared" si="27"/>
        <v>0</v>
      </c>
      <c r="V286" s="21"/>
      <c r="W286" s="19">
        <f t="shared" si="28"/>
        <v>0</v>
      </c>
      <c r="X286" s="17">
        <f t="shared" si="29"/>
        <v>0</v>
      </c>
      <c r="Y286" s="22"/>
      <c r="Z286" s="19"/>
      <c r="AA286" s="20"/>
      <c r="AB286" s="23"/>
      <c r="AC286" s="19"/>
      <c r="AD286" s="17"/>
      <c r="AE286" s="22"/>
      <c r="AF286" s="19"/>
      <c r="AG286" s="17"/>
      <c r="AH286" s="76" t="s">
        <v>1707</v>
      </c>
      <c r="AI286" s="77" t="s">
        <v>1706</v>
      </c>
      <c r="AJ286" s="1"/>
    </row>
    <row r="287" spans="1:36" ht="13.2">
      <c r="A287" s="39">
        <v>285</v>
      </c>
      <c r="B287" s="39" t="s">
        <v>1708</v>
      </c>
      <c r="C287" s="39" t="s">
        <v>25</v>
      </c>
      <c r="D287" s="40" t="s">
        <v>1709</v>
      </c>
      <c r="E287" s="25" t="s">
        <v>1710</v>
      </c>
      <c r="F287" s="25" t="s">
        <v>1711</v>
      </c>
      <c r="G287" s="39" t="s">
        <v>1712</v>
      </c>
      <c r="H287" s="39" t="s">
        <v>1713</v>
      </c>
      <c r="I287" s="39" t="s">
        <v>1714</v>
      </c>
      <c r="J287" s="40" t="s">
        <v>1715</v>
      </c>
      <c r="K287" s="41">
        <v>42713</v>
      </c>
      <c r="L287" s="72">
        <v>46365</v>
      </c>
      <c r="M287" s="42" t="s">
        <v>1716</v>
      </c>
      <c r="N287" s="63">
        <v>3.3099999999999997E-2</v>
      </c>
      <c r="O287" s="55">
        <v>1229352.06</v>
      </c>
      <c r="P287" s="15">
        <v>0.03</v>
      </c>
      <c r="Q287" s="223">
        <f t="shared" si="24"/>
        <v>36880.561800000003</v>
      </c>
      <c r="R287" s="197">
        <f t="shared" si="25"/>
        <v>3073.3801500000004</v>
      </c>
      <c r="S287" s="200"/>
      <c r="T287" s="196">
        <f t="shared" si="26"/>
        <v>0</v>
      </c>
      <c r="U287" s="199">
        <f t="shared" si="27"/>
        <v>0</v>
      </c>
      <c r="V287" s="21"/>
      <c r="W287" s="19">
        <f t="shared" si="28"/>
        <v>0</v>
      </c>
      <c r="X287" s="17">
        <f t="shared" si="29"/>
        <v>0</v>
      </c>
      <c r="Y287" s="22"/>
      <c r="Z287" s="19"/>
      <c r="AA287" s="20"/>
      <c r="AB287" s="23"/>
      <c r="AC287" s="19"/>
      <c r="AD287" s="17"/>
      <c r="AE287" s="22"/>
      <c r="AF287" s="19"/>
      <c r="AG287" s="17"/>
      <c r="AH287" s="78"/>
      <c r="AI287" s="79" t="s">
        <v>1716</v>
      </c>
      <c r="AJ287" s="1"/>
    </row>
    <row r="288" spans="1:36" ht="26.4">
      <c r="A288" s="39">
        <v>286</v>
      </c>
      <c r="B288" s="10" t="s">
        <v>1717</v>
      </c>
      <c r="C288" s="10" t="s">
        <v>25</v>
      </c>
      <c r="D288" s="11" t="s">
        <v>1718</v>
      </c>
      <c r="E288" s="35" t="s">
        <v>1719</v>
      </c>
      <c r="F288" s="35" t="s">
        <v>1720</v>
      </c>
      <c r="G288" s="10" t="s">
        <v>1721</v>
      </c>
      <c r="H288" s="10" t="s">
        <v>1722</v>
      </c>
      <c r="I288" s="10" t="s">
        <v>1723</v>
      </c>
      <c r="J288" s="11" t="s">
        <v>1724</v>
      </c>
      <c r="K288" s="12">
        <v>40947</v>
      </c>
      <c r="L288" s="69">
        <v>44600</v>
      </c>
      <c r="M288" s="14" t="s">
        <v>1725</v>
      </c>
      <c r="N288" s="61">
        <v>0.18010000000000001</v>
      </c>
      <c r="O288" s="56">
        <v>6206300.0199999996</v>
      </c>
      <c r="P288" s="15">
        <v>0.1</v>
      </c>
      <c r="Q288" s="223">
        <f t="shared" si="24"/>
        <v>620630.00199999998</v>
      </c>
      <c r="R288" s="197">
        <f t="shared" si="25"/>
        <v>51719.166833333329</v>
      </c>
      <c r="S288" s="200"/>
      <c r="T288" s="196">
        <f t="shared" si="26"/>
        <v>0</v>
      </c>
      <c r="U288" s="199">
        <f t="shared" si="27"/>
        <v>0</v>
      </c>
      <c r="V288" s="21"/>
      <c r="W288" s="19">
        <f t="shared" si="28"/>
        <v>0</v>
      </c>
      <c r="X288" s="17">
        <f t="shared" si="29"/>
        <v>0</v>
      </c>
      <c r="Y288" s="22"/>
      <c r="Z288" s="19"/>
      <c r="AA288" s="20"/>
      <c r="AB288" s="23"/>
      <c r="AC288" s="19"/>
      <c r="AD288" s="17"/>
      <c r="AE288" s="22"/>
      <c r="AF288" s="19"/>
      <c r="AG288" s="17"/>
      <c r="AH288" s="76" t="s">
        <v>76</v>
      </c>
      <c r="AI288" s="77" t="s">
        <v>1725</v>
      </c>
      <c r="AJ288" s="1"/>
    </row>
    <row r="289" spans="1:36" ht="13.2">
      <c r="A289" s="39">
        <v>287</v>
      </c>
      <c r="B289" s="39" t="s">
        <v>1726</v>
      </c>
      <c r="C289" s="39" t="s">
        <v>25</v>
      </c>
      <c r="D289" s="40" t="s">
        <v>1709</v>
      </c>
      <c r="E289" s="25" t="s">
        <v>1710</v>
      </c>
      <c r="F289" s="25" t="s">
        <v>1727</v>
      </c>
      <c r="G289" s="39" t="s">
        <v>1712</v>
      </c>
      <c r="H289" s="39" t="s">
        <v>1728</v>
      </c>
      <c r="I289" s="39" t="s">
        <v>1714</v>
      </c>
      <c r="J289" s="40" t="s">
        <v>1715</v>
      </c>
      <c r="K289" s="41">
        <v>42713</v>
      </c>
      <c r="L289" s="72">
        <v>46365</v>
      </c>
      <c r="M289" s="42" t="s">
        <v>1729</v>
      </c>
      <c r="N289" s="63">
        <v>0.16869999999999999</v>
      </c>
      <c r="O289" s="55">
        <v>6265610.0300000003</v>
      </c>
      <c r="P289" s="15">
        <v>0.1</v>
      </c>
      <c r="Q289" s="223">
        <f t="shared" si="24"/>
        <v>626561.00300000003</v>
      </c>
      <c r="R289" s="197">
        <f t="shared" si="25"/>
        <v>52213.416916666669</v>
      </c>
      <c r="S289" s="200"/>
      <c r="T289" s="196">
        <f t="shared" si="26"/>
        <v>0</v>
      </c>
      <c r="U289" s="199">
        <f t="shared" si="27"/>
        <v>0</v>
      </c>
      <c r="V289" s="21"/>
      <c r="W289" s="19">
        <f t="shared" si="28"/>
        <v>0</v>
      </c>
      <c r="X289" s="17">
        <f t="shared" si="29"/>
        <v>0</v>
      </c>
      <c r="Y289" s="22"/>
      <c r="Z289" s="19"/>
      <c r="AA289" s="20"/>
      <c r="AB289" s="23"/>
      <c r="AC289" s="19"/>
      <c r="AD289" s="17"/>
      <c r="AE289" s="22"/>
      <c r="AF289" s="19"/>
      <c r="AG289" s="17"/>
      <c r="AH289" s="78"/>
      <c r="AI289" s="79" t="s">
        <v>1729</v>
      </c>
      <c r="AJ289" s="1"/>
    </row>
    <row r="290" spans="1:36" ht="26.4">
      <c r="A290" s="39">
        <v>288</v>
      </c>
      <c r="B290" s="10" t="s">
        <v>1730</v>
      </c>
      <c r="C290" s="10" t="s">
        <v>25</v>
      </c>
      <c r="D290" s="11" t="s">
        <v>1731</v>
      </c>
      <c r="E290" s="25" t="s">
        <v>21465</v>
      </c>
      <c r="F290" s="35" t="s">
        <v>1732</v>
      </c>
      <c r="G290" s="10" t="s">
        <v>1733</v>
      </c>
      <c r="H290" s="10" t="s">
        <v>1734</v>
      </c>
      <c r="I290" s="10" t="s">
        <v>1733</v>
      </c>
      <c r="J290" s="11" t="s">
        <v>1735</v>
      </c>
      <c r="K290" s="12">
        <v>39029</v>
      </c>
      <c r="L290" s="69">
        <v>46334</v>
      </c>
      <c r="M290" s="14" t="s">
        <v>1736</v>
      </c>
      <c r="N290" s="61">
        <v>0.29320000000000002</v>
      </c>
      <c r="O290" s="56">
        <v>10103759.949999999</v>
      </c>
      <c r="P290" s="15">
        <v>0.03</v>
      </c>
      <c r="Q290" s="223">
        <f t="shared" si="24"/>
        <v>303112.79849999998</v>
      </c>
      <c r="R290" s="197">
        <f t="shared" si="25"/>
        <v>25259.399874999999</v>
      </c>
      <c r="S290" s="200"/>
      <c r="T290" s="196">
        <f t="shared" si="26"/>
        <v>0</v>
      </c>
      <c r="U290" s="199">
        <f t="shared" si="27"/>
        <v>0</v>
      </c>
      <c r="V290" s="21"/>
      <c r="W290" s="19">
        <f t="shared" si="28"/>
        <v>0</v>
      </c>
      <c r="X290" s="17">
        <f t="shared" si="29"/>
        <v>0</v>
      </c>
      <c r="Y290" s="22"/>
      <c r="Z290" s="19"/>
      <c r="AA290" s="20"/>
      <c r="AB290" s="23"/>
      <c r="AC290" s="19"/>
      <c r="AD290" s="17"/>
      <c r="AE290" s="22"/>
      <c r="AF290" s="19"/>
      <c r="AG290" s="17"/>
      <c r="AH290" s="76" t="s">
        <v>367</v>
      </c>
      <c r="AI290" s="77" t="s">
        <v>1736</v>
      </c>
      <c r="AJ290" s="1"/>
    </row>
    <row r="291" spans="1:36" ht="26.4">
      <c r="A291" s="39">
        <v>289</v>
      </c>
      <c r="B291" s="39" t="s">
        <v>1737</v>
      </c>
      <c r="C291" s="39" t="s">
        <v>25</v>
      </c>
      <c r="D291" s="40" t="s">
        <v>1738</v>
      </c>
      <c r="E291" s="25" t="s">
        <v>21465</v>
      </c>
      <c r="F291" s="25" t="s">
        <v>1739</v>
      </c>
      <c r="G291" s="39" t="s">
        <v>1733</v>
      </c>
      <c r="H291" s="39" t="s">
        <v>1740</v>
      </c>
      <c r="I291" s="39" t="s">
        <v>1733</v>
      </c>
      <c r="J291" s="40" t="s">
        <v>1741</v>
      </c>
      <c r="K291" s="41">
        <v>39029</v>
      </c>
      <c r="L291" s="72">
        <v>46334</v>
      </c>
      <c r="M291" s="42" t="s">
        <v>1736</v>
      </c>
      <c r="N291" s="63">
        <v>0.1525</v>
      </c>
      <c r="O291" s="55">
        <v>4233352.13</v>
      </c>
      <c r="P291" s="15">
        <v>0.03</v>
      </c>
      <c r="Q291" s="223">
        <f t="shared" si="24"/>
        <v>127000.56389999999</v>
      </c>
      <c r="R291" s="197">
        <f t="shared" si="25"/>
        <v>10583.380325</v>
      </c>
      <c r="S291" s="200"/>
      <c r="T291" s="196">
        <f t="shared" si="26"/>
        <v>0</v>
      </c>
      <c r="U291" s="199">
        <f t="shared" si="27"/>
        <v>0</v>
      </c>
      <c r="V291" s="21"/>
      <c r="W291" s="19">
        <f t="shared" si="28"/>
        <v>0</v>
      </c>
      <c r="X291" s="17">
        <f t="shared" si="29"/>
        <v>0</v>
      </c>
      <c r="Y291" s="22"/>
      <c r="Z291" s="19"/>
      <c r="AA291" s="20"/>
      <c r="AB291" s="23"/>
      <c r="AC291" s="19"/>
      <c r="AD291" s="17"/>
      <c r="AE291" s="22"/>
      <c r="AF291" s="19"/>
      <c r="AG291" s="17"/>
      <c r="AH291" s="78" t="s">
        <v>103</v>
      </c>
      <c r="AI291" s="79" t="s">
        <v>1736</v>
      </c>
      <c r="AJ291" s="1"/>
    </row>
    <row r="292" spans="1:36" ht="26.4">
      <c r="A292" s="39">
        <v>290</v>
      </c>
      <c r="B292" s="10" t="s">
        <v>1742</v>
      </c>
      <c r="C292" s="10" t="s">
        <v>25</v>
      </c>
      <c r="D292" s="11" t="s">
        <v>1699</v>
      </c>
      <c r="E292" s="35" t="s">
        <v>1700</v>
      </c>
      <c r="F292" s="35" t="s">
        <v>1743</v>
      </c>
      <c r="G292" s="10" t="s">
        <v>1702</v>
      </c>
      <c r="H292" s="10" t="s">
        <v>1744</v>
      </c>
      <c r="I292" s="10" t="s">
        <v>1704</v>
      </c>
      <c r="J292" s="11" t="s">
        <v>1705</v>
      </c>
      <c r="K292" s="12">
        <v>39703</v>
      </c>
      <c r="L292" s="69">
        <v>47426</v>
      </c>
      <c r="M292" s="14" t="s">
        <v>1745</v>
      </c>
      <c r="N292" s="61">
        <v>0.1242</v>
      </c>
      <c r="O292" s="56">
        <v>427996.93</v>
      </c>
      <c r="P292" s="15">
        <v>0.04</v>
      </c>
      <c r="Q292" s="223">
        <f t="shared" si="24"/>
        <v>17119.877199999999</v>
      </c>
      <c r="R292" s="197">
        <f t="shared" si="25"/>
        <v>1426.6564333333333</v>
      </c>
      <c r="S292" s="200"/>
      <c r="T292" s="196">
        <f t="shared" si="26"/>
        <v>0</v>
      </c>
      <c r="U292" s="199">
        <f t="shared" si="27"/>
        <v>0</v>
      </c>
      <c r="V292" s="21"/>
      <c r="W292" s="19">
        <f t="shared" si="28"/>
        <v>0</v>
      </c>
      <c r="X292" s="17">
        <f t="shared" si="29"/>
        <v>0</v>
      </c>
      <c r="Y292" s="22"/>
      <c r="Z292" s="19"/>
      <c r="AA292" s="20"/>
      <c r="AB292" s="23"/>
      <c r="AC292" s="19"/>
      <c r="AD292" s="17"/>
      <c r="AE292" s="22"/>
      <c r="AF292" s="19"/>
      <c r="AG292" s="17"/>
      <c r="AH292" s="76" t="s">
        <v>1707</v>
      </c>
      <c r="AI292" s="77" t="s">
        <v>1745</v>
      </c>
      <c r="AJ292" s="1"/>
    </row>
    <row r="293" spans="1:36" ht="13.2">
      <c r="A293" s="39">
        <v>291</v>
      </c>
      <c r="B293" s="39" t="s">
        <v>1746</v>
      </c>
      <c r="C293" s="39" t="s">
        <v>25</v>
      </c>
      <c r="D293" s="40" t="s">
        <v>231</v>
      </c>
      <c r="E293" s="25" t="s">
        <v>232</v>
      </c>
      <c r="F293" s="25" t="s">
        <v>1747</v>
      </c>
      <c r="G293" s="39" t="s">
        <v>1128</v>
      </c>
      <c r="H293" s="39" t="s">
        <v>1748</v>
      </c>
      <c r="I293" s="39" t="s">
        <v>1749</v>
      </c>
      <c r="J293" s="40" t="s">
        <v>1655</v>
      </c>
      <c r="K293" s="41">
        <v>41270</v>
      </c>
      <c r="L293" s="72">
        <v>44922</v>
      </c>
      <c r="M293" s="42" t="s">
        <v>1750</v>
      </c>
      <c r="N293" s="63">
        <v>0.5101</v>
      </c>
      <c r="O293" s="55">
        <v>2285165.87</v>
      </c>
      <c r="P293" s="15">
        <v>0.03</v>
      </c>
      <c r="Q293" s="223">
        <f t="shared" si="24"/>
        <v>68554.9761</v>
      </c>
      <c r="R293" s="197">
        <f t="shared" si="25"/>
        <v>5712.914675</v>
      </c>
      <c r="S293" s="200"/>
      <c r="T293" s="196">
        <f t="shared" si="26"/>
        <v>0</v>
      </c>
      <c r="U293" s="199">
        <f t="shared" si="27"/>
        <v>0</v>
      </c>
      <c r="V293" s="21"/>
      <c r="W293" s="19">
        <f t="shared" si="28"/>
        <v>0</v>
      </c>
      <c r="X293" s="17">
        <f t="shared" si="29"/>
        <v>0</v>
      </c>
      <c r="Y293" s="22"/>
      <c r="Z293" s="19"/>
      <c r="AA293" s="20"/>
      <c r="AB293" s="23"/>
      <c r="AC293" s="19"/>
      <c r="AD293" s="17"/>
      <c r="AE293" s="22"/>
      <c r="AF293" s="19"/>
      <c r="AG293" s="17"/>
      <c r="AH293" s="78" t="s">
        <v>239</v>
      </c>
      <c r="AI293" s="79" t="s">
        <v>1750</v>
      </c>
      <c r="AJ293" s="1"/>
    </row>
    <row r="294" spans="1:36" ht="13.2">
      <c r="A294" s="39">
        <v>292</v>
      </c>
      <c r="B294" s="10" t="s">
        <v>1751</v>
      </c>
      <c r="C294" s="10" t="s">
        <v>25</v>
      </c>
      <c r="D294" s="11" t="s">
        <v>1752</v>
      </c>
      <c r="E294" s="35" t="s">
        <v>21465</v>
      </c>
      <c r="F294" s="35" t="s">
        <v>1753</v>
      </c>
      <c r="G294" s="10" t="s">
        <v>1754</v>
      </c>
      <c r="H294" s="10" t="s">
        <v>1755</v>
      </c>
      <c r="I294" s="10" t="s">
        <v>1756</v>
      </c>
      <c r="J294" s="11" t="s">
        <v>1757</v>
      </c>
      <c r="K294" s="12">
        <v>43196</v>
      </c>
      <c r="L294" s="69">
        <v>48675</v>
      </c>
      <c r="M294" s="14" t="s">
        <v>1758</v>
      </c>
      <c r="N294" s="61">
        <v>0.2356</v>
      </c>
      <c r="O294" s="56">
        <v>4510470.3729999997</v>
      </c>
      <c r="P294" s="15">
        <v>0.03</v>
      </c>
      <c r="Q294" s="223">
        <f t="shared" si="24"/>
        <v>135314.11119</v>
      </c>
      <c r="R294" s="197">
        <f t="shared" si="25"/>
        <v>11276.1759325</v>
      </c>
      <c r="S294" s="198">
        <v>3.5999999999999997E-2</v>
      </c>
      <c r="T294" s="196">
        <f t="shared" si="26"/>
        <v>162376.93342799999</v>
      </c>
      <c r="U294" s="199">
        <f t="shared" si="27"/>
        <v>13531.411118999999</v>
      </c>
      <c r="V294" s="21"/>
      <c r="W294" s="19">
        <f t="shared" si="28"/>
        <v>0</v>
      </c>
      <c r="X294" s="17">
        <f t="shared" si="29"/>
        <v>0</v>
      </c>
      <c r="Y294" s="22"/>
      <c r="Z294" s="19"/>
      <c r="AA294" s="20"/>
      <c r="AB294" s="23"/>
      <c r="AC294" s="19"/>
      <c r="AD294" s="17"/>
      <c r="AE294" s="22"/>
      <c r="AF294" s="19"/>
      <c r="AG294" s="17"/>
      <c r="AH294" s="76" t="s">
        <v>35</v>
      </c>
      <c r="AI294" s="77" t="s">
        <v>1758</v>
      </c>
      <c r="AJ294" s="1"/>
    </row>
    <row r="295" spans="1:36" ht="13.2">
      <c r="A295" s="39">
        <v>293</v>
      </c>
      <c r="B295" s="39" t="s">
        <v>1759</v>
      </c>
      <c r="C295" s="39" t="s">
        <v>25</v>
      </c>
      <c r="D295" s="40" t="s">
        <v>231</v>
      </c>
      <c r="E295" s="25" t="s">
        <v>232</v>
      </c>
      <c r="F295" s="25" t="s">
        <v>1760</v>
      </c>
      <c r="G295" s="39" t="s">
        <v>1721</v>
      </c>
      <c r="H295" s="39" t="s">
        <v>1761</v>
      </c>
      <c r="I295" s="39" t="s">
        <v>1762</v>
      </c>
      <c r="J295" s="40" t="s">
        <v>1763</v>
      </c>
      <c r="K295" s="41">
        <v>41178</v>
      </c>
      <c r="L295" s="72">
        <v>50309</v>
      </c>
      <c r="M295" s="42" t="s">
        <v>1764</v>
      </c>
      <c r="N295" s="63">
        <v>0.21129999999999999</v>
      </c>
      <c r="O295" s="55">
        <v>981648.87</v>
      </c>
      <c r="P295" s="15">
        <v>0.03</v>
      </c>
      <c r="Q295" s="223">
        <f t="shared" si="24"/>
        <v>29449.466099999998</v>
      </c>
      <c r="R295" s="197">
        <f t="shared" si="25"/>
        <v>2454.122175</v>
      </c>
      <c r="S295" s="200"/>
      <c r="T295" s="196">
        <f t="shared" si="26"/>
        <v>0</v>
      </c>
      <c r="U295" s="199">
        <f t="shared" si="27"/>
        <v>0</v>
      </c>
      <c r="V295" s="21"/>
      <c r="W295" s="19">
        <f t="shared" si="28"/>
        <v>0</v>
      </c>
      <c r="X295" s="17">
        <f t="shared" si="29"/>
        <v>0</v>
      </c>
      <c r="Y295" s="22"/>
      <c r="Z295" s="19"/>
      <c r="AA295" s="20"/>
      <c r="AB295" s="23"/>
      <c r="AC295" s="19"/>
      <c r="AD295" s="17"/>
      <c r="AE295" s="22"/>
      <c r="AF295" s="19"/>
      <c r="AG295" s="17"/>
      <c r="AH295" s="78" t="s">
        <v>239</v>
      </c>
      <c r="AI295" s="79" t="s">
        <v>1764</v>
      </c>
      <c r="AJ295" s="1"/>
    </row>
    <row r="296" spans="1:36" ht="26.4">
      <c r="A296" s="39">
        <v>294</v>
      </c>
      <c r="B296" s="10" t="s">
        <v>1765</v>
      </c>
      <c r="C296" s="10" t="s">
        <v>25</v>
      </c>
      <c r="D296" s="11" t="s">
        <v>1766</v>
      </c>
      <c r="E296" s="35" t="s">
        <v>1767</v>
      </c>
      <c r="F296" s="35" t="s">
        <v>1768</v>
      </c>
      <c r="G296" s="10" t="s">
        <v>1769</v>
      </c>
      <c r="H296" s="10" t="s">
        <v>1770</v>
      </c>
      <c r="I296" s="10" t="s">
        <v>1771</v>
      </c>
      <c r="J296" s="11" t="s">
        <v>1772</v>
      </c>
      <c r="K296" s="12">
        <v>38456</v>
      </c>
      <c r="L296" s="69">
        <v>47587</v>
      </c>
      <c r="M296" s="14" t="s">
        <v>1773</v>
      </c>
      <c r="N296" s="61">
        <v>3.4005000000000001</v>
      </c>
      <c r="O296" s="56">
        <v>14105270.83</v>
      </c>
      <c r="P296" s="15">
        <v>0.03</v>
      </c>
      <c r="Q296" s="223">
        <f t="shared" si="24"/>
        <v>423158.1249</v>
      </c>
      <c r="R296" s="197">
        <f t="shared" si="25"/>
        <v>35263.177075</v>
      </c>
      <c r="S296" s="200"/>
      <c r="T296" s="196">
        <f t="shared" si="26"/>
        <v>0</v>
      </c>
      <c r="U296" s="199">
        <f t="shared" si="27"/>
        <v>0</v>
      </c>
      <c r="V296" s="21"/>
      <c r="W296" s="19">
        <f t="shared" si="28"/>
        <v>0</v>
      </c>
      <c r="X296" s="17">
        <f t="shared" si="29"/>
        <v>0</v>
      </c>
      <c r="Y296" s="22"/>
      <c r="Z296" s="19"/>
      <c r="AA296" s="20"/>
      <c r="AB296" s="23"/>
      <c r="AC296" s="19"/>
      <c r="AD296" s="17"/>
      <c r="AE296" s="22"/>
      <c r="AF296" s="19"/>
      <c r="AG296" s="17"/>
      <c r="AH296" s="76"/>
      <c r="AI296" s="77" t="s">
        <v>1773</v>
      </c>
      <c r="AJ296" s="1"/>
    </row>
    <row r="297" spans="1:36" ht="26.4">
      <c r="A297" s="39">
        <v>295</v>
      </c>
      <c r="B297" s="39" t="s">
        <v>1774</v>
      </c>
      <c r="C297" s="39" t="s">
        <v>25</v>
      </c>
      <c r="D297" s="40" t="s">
        <v>1775</v>
      </c>
      <c r="E297" s="25" t="s">
        <v>1776</v>
      </c>
      <c r="F297" s="25" t="s">
        <v>1777</v>
      </c>
      <c r="G297" s="39" t="s">
        <v>1778</v>
      </c>
      <c r="H297" s="39" t="s">
        <v>1779</v>
      </c>
      <c r="I297" s="39" t="s">
        <v>1778</v>
      </c>
      <c r="J297" s="40" t="s">
        <v>1772</v>
      </c>
      <c r="K297" s="41">
        <v>40745</v>
      </c>
      <c r="L297" s="72">
        <v>46224</v>
      </c>
      <c r="M297" s="42" t="s">
        <v>1780</v>
      </c>
      <c r="N297" s="63">
        <v>2.4318</v>
      </c>
      <c r="O297" s="55">
        <v>8380055.7400000002</v>
      </c>
      <c r="P297" s="15">
        <v>0.03</v>
      </c>
      <c r="Q297" s="223">
        <f t="shared" si="24"/>
        <v>251401.6722</v>
      </c>
      <c r="R297" s="197">
        <f t="shared" si="25"/>
        <v>20950.139350000001</v>
      </c>
      <c r="S297" s="200"/>
      <c r="T297" s="196">
        <f t="shared" si="26"/>
        <v>0</v>
      </c>
      <c r="U297" s="199">
        <f t="shared" si="27"/>
        <v>0</v>
      </c>
      <c r="V297" s="21"/>
      <c r="W297" s="19">
        <f t="shared" si="28"/>
        <v>0</v>
      </c>
      <c r="X297" s="17">
        <f t="shared" si="29"/>
        <v>0</v>
      </c>
      <c r="Y297" s="22"/>
      <c r="Z297" s="19"/>
      <c r="AA297" s="20"/>
      <c r="AB297" s="23"/>
      <c r="AC297" s="19"/>
      <c r="AD297" s="17"/>
      <c r="AE297" s="22"/>
      <c r="AF297" s="19"/>
      <c r="AG297" s="17"/>
      <c r="AH297" s="78" t="s">
        <v>461</v>
      </c>
      <c r="AI297" s="79" t="s">
        <v>1780</v>
      </c>
      <c r="AJ297" s="1"/>
    </row>
    <row r="298" spans="1:36" s="49" customFormat="1" ht="39.6">
      <c r="A298" s="39">
        <v>296</v>
      </c>
      <c r="B298" s="39" t="s">
        <v>1781</v>
      </c>
      <c r="C298" s="39" t="s">
        <v>25</v>
      </c>
      <c r="D298" s="40" t="s">
        <v>1782</v>
      </c>
      <c r="E298" s="25" t="s">
        <v>1783</v>
      </c>
      <c r="F298" s="25" t="s">
        <v>1784</v>
      </c>
      <c r="G298" s="39" t="s">
        <v>1785</v>
      </c>
      <c r="H298" s="39" t="s">
        <v>1786</v>
      </c>
      <c r="I298" s="39" t="s">
        <v>1785</v>
      </c>
      <c r="J298" s="40" t="s">
        <v>1787</v>
      </c>
      <c r="K298" s="41">
        <v>36571</v>
      </c>
      <c r="L298" s="72">
        <v>45337</v>
      </c>
      <c r="M298" s="42" t="s">
        <v>1788</v>
      </c>
      <c r="N298" s="63">
        <v>4.0919999999999996</v>
      </c>
      <c r="O298" s="55">
        <v>157382671.87</v>
      </c>
      <c r="P298" s="15">
        <v>0</v>
      </c>
      <c r="Q298" s="223">
        <f t="shared" si="24"/>
        <v>0</v>
      </c>
      <c r="R298" s="197">
        <f t="shared" si="25"/>
        <v>0</v>
      </c>
      <c r="S298" s="200"/>
      <c r="T298" s="196">
        <f t="shared" si="26"/>
        <v>0</v>
      </c>
      <c r="U298" s="199">
        <f t="shared" si="27"/>
        <v>0</v>
      </c>
      <c r="V298" s="21"/>
      <c r="W298" s="19">
        <f t="shared" si="28"/>
        <v>0</v>
      </c>
      <c r="X298" s="17">
        <f t="shared" si="29"/>
        <v>0</v>
      </c>
      <c r="Y298" s="22"/>
      <c r="Z298" s="19"/>
      <c r="AA298" s="20"/>
      <c r="AB298" s="23"/>
      <c r="AC298" s="19"/>
      <c r="AD298" s="17"/>
      <c r="AE298" s="22"/>
      <c r="AF298" s="19"/>
      <c r="AG298" s="17"/>
      <c r="AH298" s="80"/>
      <c r="AI298" s="81" t="s">
        <v>1788</v>
      </c>
    </row>
    <row r="299" spans="1:36" ht="26.4">
      <c r="A299" s="39">
        <v>297</v>
      </c>
      <c r="B299" s="39" t="s">
        <v>1789</v>
      </c>
      <c r="C299" s="39" t="s">
        <v>25</v>
      </c>
      <c r="D299" s="40" t="s">
        <v>1790</v>
      </c>
      <c r="E299" s="25" t="s">
        <v>1791</v>
      </c>
      <c r="F299" s="25" t="s">
        <v>1792</v>
      </c>
      <c r="G299" s="39" t="s">
        <v>1793</v>
      </c>
      <c r="H299" s="39" t="s">
        <v>1794</v>
      </c>
      <c r="I299" s="39" t="s">
        <v>1795</v>
      </c>
      <c r="J299" s="40" t="s">
        <v>1796</v>
      </c>
      <c r="K299" s="41">
        <v>38274</v>
      </c>
      <c r="L299" s="72">
        <v>47405</v>
      </c>
      <c r="M299" s="42" t="s">
        <v>1797</v>
      </c>
      <c r="N299" s="63">
        <v>0.52280000000000004</v>
      </c>
      <c r="O299" s="55">
        <v>1967032.57</v>
      </c>
      <c r="P299" s="15">
        <v>0.03</v>
      </c>
      <c r="Q299" s="223">
        <f t="shared" si="24"/>
        <v>59010.977099999996</v>
      </c>
      <c r="R299" s="197">
        <f t="shared" si="25"/>
        <v>4917.5814249999994</v>
      </c>
      <c r="S299" s="200"/>
      <c r="T299" s="196">
        <f t="shared" si="26"/>
        <v>0</v>
      </c>
      <c r="U299" s="199">
        <f t="shared" si="27"/>
        <v>0</v>
      </c>
      <c r="V299" s="21"/>
      <c r="W299" s="19">
        <f t="shared" si="28"/>
        <v>0</v>
      </c>
      <c r="X299" s="17">
        <f t="shared" si="29"/>
        <v>0</v>
      </c>
      <c r="Y299" s="22"/>
      <c r="Z299" s="19"/>
      <c r="AA299" s="20"/>
      <c r="AB299" s="23"/>
      <c r="AC299" s="19"/>
      <c r="AD299" s="17"/>
      <c r="AE299" s="22"/>
      <c r="AF299" s="19"/>
      <c r="AG299" s="17"/>
      <c r="AH299" s="78"/>
      <c r="AI299" s="79" t="s">
        <v>1797</v>
      </c>
      <c r="AJ299" s="1"/>
    </row>
    <row r="300" spans="1:36" ht="26.4">
      <c r="A300" s="39">
        <v>298</v>
      </c>
      <c r="B300" s="10" t="s">
        <v>1798</v>
      </c>
      <c r="C300" s="10" t="s">
        <v>25</v>
      </c>
      <c r="D300" s="11" t="s">
        <v>1790</v>
      </c>
      <c r="E300" s="35" t="s">
        <v>1791</v>
      </c>
      <c r="F300" s="35" t="s">
        <v>1799</v>
      </c>
      <c r="G300" s="10" t="s">
        <v>195</v>
      </c>
      <c r="H300" s="10" t="s">
        <v>1800</v>
      </c>
      <c r="I300" s="10" t="s">
        <v>1801</v>
      </c>
      <c r="J300" s="11" t="s">
        <v>1796</v>
      </c>
      <c r="K300" s="12">
        <v>42286</v>
      </c>
      <c r="L300" s="69">
        <v>45939</v>
      </c>
      <c r="M300" s="14" t="s">
        <v>1797</v>
      </c>
      <c r="N300" s="61">
        <v>1.31</v>
      </c>
      <c r="O300" s="56">
        <v>6155448.4500000002</v>
      </c>
      <c r="P300" s="15">
        <v>0.03</v>
      </c>
      <c r="Q300" s="223">
        <f t="shared" si="24"/>
        <v>184663.4535</v>
      </c>
      <c r="R300" s="197">
        <f t="shared" si="25"/>
        <v>15388.621125</v>
      </c>
      <c r="S300" s="200"/>
      <c r="T300" s="196">
        <f t="shared" si="26"/>
        <v>0</v>
      </c>
      <c r="U300" s="199">
        <f t="shared" si="27"/>
        <v>0</v>
      </c>
      <c r="V300" s="21"/>
      <c r="W300" s="19">
        <f t="shared" si="28"/>
        <v>0</v>
      </c>
      <c r="X300" s="17">
        <f t="shared" si="29"/>
        <v>0</v>
      </c>
      <c r="Y300" s="22"/>
      <c r="Z300" s="19"/>
      <c r="AA300" s="20"/>
      <c r="AB300" s="23"/>
      <c r="AC300" s="19"/>
      <c r="AD300" s="17"/>
      <c r="AE300" s="22"/>
      <c r="AF300" s="19"/>
      <c r="AG300" s="17"/>
      <c r="AH300" s="76"/>
      <c r="AI300" s="77" t="s">
        <v>1797</v>
      </c>
      <c r="AJ300" s="1"/>
    </row>
    <row r="301" spans="1:36" ht="26.4">
      <c r="A301" s="39">
        <v>299</v>
      </c>
      <c r="B301" s="39" t="s">
        <v>1802</v>
      </c>
      <c r="C301" s="39" t="s">
        <v>25</v>
      </c>
      <c r="D301" s="40" t="s">
        <v>1790</v>
      </c>
      <c r="E301" s="25" t="s">
        <v>1791</v>
      </c>
      <c r="F301" s="25" t="s">
        <v>1803</v>
      </c>
      <c r="G301" s="39" t="s">
        <v>209</v>
      </c>
      <c r="H301" s="39" t="s">
        <v>1804</v>
      </c>
      <c r="I301" s="39" t="s">
        <v>1805</v>
      </c>
      <c r="J301" s="40" t="s">
        <v>1796</v>
      </c>
      <c r="K301" s="41">
        <v>38191</v>
      </c>
      <c r="L301" s="72">
        <v>47322</v>
      </c>
      <c r="M301" s="42" t="s">
        <v>1797</v>
      </c>
      <c r="N301" s="63">
        <v>0.83440000000000003</v>
      </c>
      <c r="O301" s="55">
        <v>3895213.88</v>
      </c>
      <c r="P301" s="15">
        <v>0.03</v>
      </c>
      <c r="Q301" s="223">
        <f t="shared" si="24"/>
        <v>116856.41639999999</v>
      </c>
      <c r="R301" s="197">
        <f t="shared" si="25"/>
        <v>9738.0346999999983</v>
      </c>
      <c r="S301" s="201">
        <v>0.04</v>
      </c>
      <c r="T301" s="196">
        <f t="shared" si="26"/>
        <v>155808.5552</v>
      </c>
      <c r="U301" s="199">
        <f t="shared" si="27"/>
        <v>12984.046266666666</v>
      </c>
      <c r="V301" s="21">
        <v>7.4999999999999997E-2</v>
      </c>
      <c r="W301" s="19">
        <f t="shared" si="28"/>
        <v>292141.04099999997</v>
      </c>
      <c r="X301" s="17">
        <f t="shared" si="29"/>
        <v>24345.086749999999</v>
      </c>
      <c r="Y301" s="22"/>
      <c r="Z301" s="19"/>
      <c r="AA301" s="20"/>
      <c r="AB301" s="23"/>
      <c r="AC301" s="19"/>
      <c r="AD301" s="17"/>
      <c r="AE301" s="22"/>
      <c r="AF301" s="19"/>
      <c r="AG301" s="17"/>
      <c r="AH301" s="78"/>
      <c r="AI301" s="79" t="s">
        <v>1797</v>
      </c>
      <c r="AJ301" s="1"/>
    </row>
    <row r="302" spans="1:36" ht="26.4">
      <c r="A302" s="39">
        <v>300</v>
      </c>
      <c r="B302" s="10" t="s">
        <v>1806</v>
      </c>
      <c r="C302" s="10" t="s">
        <v>25</v>
      </c>
      <c r="D302" s="11" t="s">
        <v>1790</v>
      </c>
      <c r="E302" s="35" t="s">
        <v>1791</v>
      </c>
      <c r="F302" s="35" t="s">
        <v>1807</v>
      </c>
      <c r="G302" s="10" t="s">
        <v>195</v>
      </c>
      <c r="H302" s="10" t="s">
        <v>1808</v>
      </c>
      <c r="I302" s="10" t="s">
        <v>1801</v>
      </c>
      <c r="J302" s="11" t="s">
        <v>1796</v>
      </c>
      <c r="K302" s="12">
        <v>42286</v>
      </c>
      <c r="L302" s="69">
        <v>45939</v>
      </c>
      <c r="M302" s="14" t="s">
        <v>1797</v>
      </c>
      <c r="N302" s="61">
        <v>0.46260000000000001</v>
      </c>
      <c r="O302" s="56">
        <v>1933922.61</v>
      </c>
      <c r="P302" s="15">
        <v>0.03</v>
      </c>
      <c r="Q302" s="223">
        <f t="shared" si="24"/>
        <v>58017.6783</v>
      </c>
      <c r="R302" s="197">
        <f t="shared" si="25"/>
        <v>4834.806525</v>
      </c>
      <c r="S302" s="200"/>
      <c r="T302" s="196">
        <f t="shared" si="26"/>
        <v>0</v>
      </c>
      <c r="U302" s="199">
        <f t="shared" si="27"/>
        <v>0</v>
      </c>
      <c r="V302" s="21"/>
      <c r="W302" s="19">
        <f t="shared" si="28"/>
        <v>0</v>
      </c>
      <c r="X302" s="17">
        <f t="shared" si="29"/>
        <v>0</v>
      </c>
      <c r="Y302" s="22"/>
      <c r="Z302" s="19"/>
      <c r="AA302" s="20"/>
      <c r="AB302" s="23"/>
      <c r="AC302" s="19"/>
      <c r="AD302" s="17"/>
      <c r="AE302" s="22"/>
      <c r="AF302" s="19"/>
      <c r="AG302" s="17"/>
      <c r="AH302" s="76"/>
      <c r="AI302" s="77" t="s">
        <v>1797</v>
      </c>
      <c r="AJ302" s="1"/>
    </row>
    <row r="303" spans="1:36" ht="26.4">
      <c r="A303" s="39">
        <v>301</v>
      </c>
      <c r="B303" s="39" t="s">
        <v>1809</v>
      </c>
      <c r="C303" s="39" t="s">
        <v>25</v>
      </c>
      <c r="D303" s="40" t="s">
        <v>1810</v>
      </c>
      <c r="E303" s="25" t="s">
        <v>1811</v>
      </c>
      <c r="F303" s="25" t="s">
        <v>1812</v>
      </c>
      <c r="G303" s="39" t="s">
        <v>1813</v>
      </c>
      <c r="H303" s="39" t="s">
        <v>1814</v>
      </c>
      <c r="I303" s="39" t="s">
        <v>552</v>
      </c>
      <c r="J303" s="40" t="s">
        <v>1815</v>
      </c>
      <c r="K303" s="41">
        <v>43598</v>
      </c>
      <c r="L303" s="72">
        <v>47251</v>
      </c>
      <c r="M303" s="42" t="s">
        <v>1816</v>
      </c>
      <c r="N303" s="63">
        <v>1.042</v>
      </c>
      <c r="O303" s="55">
        <v>3920520.15</v>
      </c>
      <c r="P303" s="15">
        <v>0.03</v>
      </c>
      <c r="Q303" s="223">
        <f t="shared" si="24"/>
        <v>117615.60449999999</v>
      </c>
      <c r="R303" s="197">
        <f t="shared" si="25"/>
        <v>9801.3003749999989</v>
      </c>
      <c r="S303" s="198">
        <v>3.5999999999999997E-2</v>
      </c>
      <c r="T303" s="196">
        <f t="shared" si="26"/>
        <v>141138.7254</v>
      </c>
      <c r="U303" s="199">
        <f t="shared" si="27"/>
        <v>11761.560449999999</v>
      </c>
      <c r="V303" s="21"/>
      <c r="W303" s="19">
        <f t="shared" si="28"/>
        <v>0</v>
      </c>
      <c r="X303" s="17">
        <f t="shared" si="29"/>
        <v>0</v>
      </c>
      <c r="Y303" s="22"/>
      <c r="Z303" s="19"/>
      <c r="AA303" s="20"/>
      <c r="AB303" s="23"/>
      <c r="AC303" s="19"/>
      <c r="AD303" s="17"/>
      <c r="AE303" s="22"/>
      <c r="AF303" s="19"/>
      <c r="AG303" s="17"/>
      <c r="AH303" s="78" t="s">
        <v>461</v>
      </c>
      <c r="AI303" s="79" t="s">
        <v>1816</v>
      </c>
      <c r="AJ303" s="1"/>
    </row>
    <row r="304" spans="1:36" ht="26.4">
      <c r="A304" s="39">
        <v>302</v>
      </c>
      <c r="B304" s="10" t="s">
        <v>1817</v>
      </c>
      <c r="C304" s="10" t="s">
        <v>1818</v>
      </c>
      <c r="D304" s="11" t="s">
        <v>1819</v>
      </c>
      <c r="E304" s="35" t="s">
        <v>1820</v>
      </c>
      <c r="F304" s="35" t="s">
        <v>1821</v>
      </c>
      <c r="G304" s="10" t="s">
        <v>1822</v>
      </c>
      <c r="H304" s="10" t="s">
        <v>1823</v>
      </c>
      <c r="I304" s="10" t="s">
        <v>1824</v>
      </c>
      <c r="J304" s="11" t="s">
        <v>1825</v>
      </c>
      <c r="K304" s="12">
        <v>43339</v>
      </c>
      <c r="L304" s="69">
        <v>46992</v>
      </c>
      <c r="M304" s="14" t="s">
        <v>1826</v>
      </c>
      <c r="N304" s="61">
        <v>1.3899999999999999E-2</v>
      </c>
      <c r="O304" s="56">
        <v>877891.56</v>
      </c>
      <c r="P304" s="15">
        <v>0.05</v>
      </c>
      <c r="Q304" s="223">
        <f t="shared" si="24"/>
        <v>43894.578000000009</v>
      </c>
      <c r="R304" s="197">
        <f t="shared" si="25"/>
        <v>3657.8815000000009</v>
      </c>
      <c r="S304" s="201">
        <v>0.06</v>
      </c>
      <c r="T304" s="196">
        <f t="shared" si="26"/>
        <v>52673.493600000002</v>
      </c>
      <c r="U304" s="199">
        <f t="shared" si="27"/>
        <v>4389.4578000000001</v>
      </c>
      <c r="V304" s="21"/>
      <c r="W304" s="19">
        <f t="shared" si="28"/>
        <v>0</v>
      </c>
      <c r="X304" s="17">
        <f t="shared" si="29"/>
        <v>0</v>
      </c>
      <c r="Y304" s="22"/>
      <c r="Z304" s="19"/>
      <c r="AA304" s="20"/>
      <c r="AB304" s="23"/>
      <c r="AC304" s="19"/>
      <c r="AD304" s="17"/>
      <c r="AE304" s="22"/>
      <c r="AF304" s="19"/>
      <c r="AG304" s="17"/>
      <c r="AH304" s="76" t="s">
        <v>76</v>
      </c>
      <c r="AI304" s="77" t="s">
        <v>1826</v>
      </c>
      <c r="AJ304" s="1"/>
    </row>
    <row r="305" spans="1:36" ht="26.4">
      <c r="A305" s="39">
        <v>303</v>
      </c>
      <c r="B305" s="39" t="s">
        <v>1827</v>
      </c>
      <c r="C305" s="39" t="s">
        <v>1818</v>
      </c>
      <c r="D305" s="40" t="s">
        <v>1828</v>
      </c>
      <c r="E305" s="25" t="s">
        <v>1829</v>
      </c>
      <c r="F305" s="25" t="s">
        <v>1830</v>
      </c>
      <c r="G305" s="39" t="s">
        <v>1831</v>
      </c>
      <c r="H305" s="39" t="s">
        <v>1832</v>
      </c>
      <c r="I305" s="39" t="s">
        <v>197</v>
      </c>
      <c r="J305" s="40" t="s">
        <v>1833</v>
      </c>
      <c r="K305" s="41">
        <v>42327</v>
      </c>
      <c r="L305" s="72">
        <v>47806</v>
      </c>
      <c r="M305" s="42" t="s">
        <v>1834</v>
      </c>
      <c r="N305" s="63">
        <v>8.5300000000000001E-2</v>
      </c>
      <c r="O305" s="55">
        <v>3377170.12</v>
      </c>
      <c r="P305" s="15">
        <v>0.03</v>
      </c>
      <c r="Q305" s="223">
        <f t="shared" si="24"/>
        <v>101315.1036</v>
      </c>
      <c r="R305" s="197">
        <f t="shared" si="25"/>
        <v>8442.9253000000008</v>
      </c>
      <c r="S305" s="201">
        <v>0.1</v>
      </c>
      <c r="T305" s="196">
        <f t="shared" si="26"/>
        <v>337717.01200000005</v>
      </c>
      <c r="U305" s="199">
        <f t="shared" si="27"/>
        <v>28143.084333333336</v>
      </c>
      <c r="V305" s="21"/>
      <c r="W305" s="19">
        <f t="shared" si="28"/>
        <v>0</v>
      </c>
      <c r="X305" s="17">
        <f t="shared" si="29"/>
        <v>0</v>
      </c>
      <c r="Y305" s="22"/>
      <c r="Z305" s="19"/>
      <c r="AA305" s="20"/>
      <c r="AB305" s="23"/>
      <c r="AC305" s="19"/>
      <c r="AD305" s="17"/>
      <c r="AE305" s="22"/>
      <c r="AF305" s="19"/>
      <c r="AG305" s="17"/>
      <c r="AH305" s="78" t="s">
        <v>1835</v>
      </c>
      <c r="AI305" s="79" t="s">
        <v>1834</v>
      </c>
      <c r="AJ305" s="1"/>
    </row>
    <row r="306" spans="1:36" ht="26.4">
      <c r="A306" s="39">
        <v>304</v>
      </c>
      <c r="B306" s="10" t="s">
        <v>1836</v>
      </c>
      <c r="C306" s="10" t="s">
        <v>1818</v>
      </c>
      <c r="D306" s="11" t="s">
        <v>1837</v>
      </c>
      <c r="E306" s="35" t="s">
        <v>1838</v>
      </c>
      <c r="F306" s="35" t="s">
        <v>1839</v>
      </c>
      <c r="G306" s="10" t="s">
        <v>1840</v>
      </c>
      <c r="H306" s="10" t="s">
        <v>1841</v>
      </c>
      <c r="I306" s="10" t="s">
        <v>1840</v>
      </c>
      <c r="J306" s="11" t="s">
        <v>1842</v>
      </c>
      <c r="K306" s="12">
        <v>35709</v>
      </c>
      <c r="L306" s="69">
        <v>53606</v>
      </c>
      <c r="M306" s="14" t="s">
        <v>1843</v>
      </c>
      <c r="N306" s="61">
        <v>0.3553</v>
      </c>
      <c r="O306" s="56">
        <v>3938738.48</v>
      </c>
      <c r="P306" s="15">
        <v>0.03</v>
      </c>
      <c r="Q306" s="223">
        <f t="shared" si="24"/>
        <v>118162.1544</v>
      </c>
      <c r="R306" s="197">
        <f t="shared" si="25"/>
        <v>9846.8462</v>
      </c>
      <c r="S306" s="200"/>
      <c r="T306" s="196">
        <f t="shared" si="26"/>
        <v>0</v>
      </c>
      <c r="U306" s="199">
        <f t="shared" si="27"/>
        <v>0</v>
      </c>
      <c r="V306" s="21"/>
      <c r="W306" s="19">
        <f t="shared" si="28"/>
        <v>0</v>
      </c>
      <c r="X306" s="17">
        <f t="shared" si="29"/>
        <v>0</v>
      </c>
      <c r="Y306" s="22"/>
      <c r="Z306" s="19"/>
      <c r="AA306" s="20"/>
      <c r="AB306" s="23"/>
      <c r="AC306" s="19"/>
      <c r="AD306" s="17"/>
      <c r="AE306" s="22"/>
      <c r="AF306" s="19"/>
      <c r="AG306" s="17"/>
      <c r="AH306" s="76"/>
      <c r="AI306" s="77" t="s">
        <v>1843</v>
      </c>
      <c r="AJ306" s="1"/>
    </row>
    <row r="307" spans="1:36" ht="13.2">
      <c r="A307" s="39">
        <v>305</v>
      </c>
      <c r="B307" s="39" t="s">
        <v>1844</v>
      </c>
      <c r="C307" s="39" t="s">
        <v>1818</v>
      </c>
      <c r="D307" s="40" t="s">
        <v>1845</v>
      </c>
      <c r="E307" s="25" t="s">
        <v>1846</v>
      </c>
      <c r="F307" s="25" t="s">
        <v>1847</v>
      </c>
      <c r="G307" s="39" t="s">
        <v>1848</v>
      </c>
      <c r="H307" s="39" t="s">
        <v>1849</v>
      </c>
      <c r="I307" s="39" t="s">
        <v>1850</v>
      </c>
      <c r="J307" s="40" t="s">
        <v>1851</v>
      </c>
      <c r="K307" s="41">
        <v>40177</v>
      </c>
      <c r="L307" s="72">
        <v>45656</v>
      </c>
      <c r="M307" s="42" t="s">
        <v>1852</v>
      </c>
      <c r="N307" s="63">
        <v>6.1000000000000004E-3</v>
      </c>
      <c r="O307" s="55">
        <v>320317.51</v>
      </c>
      <c r="P307" s="15">
        <v>0.06</v>
      </c>
      <c r="Q307" s="223">
        <f t="shared" si="24"/>
        <v>19219.050599999999</v>
      </c>
      <c r="R307" s="197">
        <f t="shared" si="25"/>
        <v>1601.58755</v>
      </c>
      <c r="S307" s="200"/>
      <c r="T307" s="196">
        <f t="shared" si="26"/>
        <v>0</v>
      </c>
      <c r="U307" s="199">
        <f t="shared" si="27"/>
        <v>0</v>
      </c>
      <c r="V307" s="21"/>
      <c r="W307" s="19">
        <f t="shared" si="28"/>
        <v>0</v>
      </c>
      <c r="X307" s="17">
        <f t="shared" si="29"/>
        <v>0</v>
      </c>
      <c r="Y307" s="22"/>
      <c r="Z307" s="19"/>
      <c r="AA307" s="20"/>
      <c r="AB307" s="23"/>
      <c r="AC307" s="19"/>
      <c r="AD307" s="17"/>
      <c r="AE307" s="22"/>
      <c r="AF307" s="19"/>
      <c r="AG307" s="17"/>
      <c r="AH307" s="78"/>
      <c r="AI307" s="79" t="s">
        <v>1852</v>
      </c>
      <c r="AJ307" s="1"/>
    </row>
    <row r="308" spans="1:36" ht="39.6">
      <c r="A308" s="39">
        <v>306</v>
      </c>
      <c r="B308" s="10" t="s">
        <v>1853</v>
      </c>
      <c r="C308" s="10" t="s">
        <v>1818</v>
      </c>
      <c r="D308" s="11" t="s">
        <v>1854</v>
      </c>
      <c r="E308" s="35" t="s">
        <v>1855</v>
      </c>
      <c r="F308" s="35" t="s">
        <v>1856</v>
      </c>
      <c r="G308" s="10" t="s">
        <v>1857</v>
      </c>
      <c r="H308" s="10" t="s">
        <v>1858</v>
      </c>
      <c r="I308" s="10" t="s">
        <v>1859</v>
      </c>
      <c r="J308" s="11" t="s">
        <v>1860</v>
      </c>
      <c r="K308" s="12">
        <v>38387</v>
      </c>
      <c r="L308" s="69">
        <v>47518</v>
      </c>
      <c r="M308" s="14" t="s">
        <v>1861</v>
      </c>
      <c r="N308" s="61">
        <v>8.7999999999999995E-2</v>
      </c>
      <c r="O308" s="56">
        <v>5271952.29</v>
      </c>
      <c r="P308" s="15">
        <v>0.03</v>
      </c>
      <c r="Q308" s="223">
        <f t="shared" si="24"/>
        <v>158158.5687</v>
      </c>
      <c r="R308" s="197">
        <f t="shared" si="25"/>
        <v>13179.880725000001</v>
      </c>
      <c r="S308" s="200"/>
      <c r="T308" s="196">
        <f t="shared" si="26"/>
        <v>0</v>
      </c>
      <c r="U308" s="199">
        <f t="shared" si="27"/>
        <v>0</v>
      </c>
      <c r="V308" s="21"/>
      <c r="W308" s="19">
        <f t="shared" si="28"/>
        <v>0</v>
      </c>
      <c r="X308" s="17">
        <f t="shared" si="29"/>
        <v>0</v>
      </c>
      <c r="Y308" s="22"/>
      <c r="Z308" s="19"/>
      <c r="AA308" s="20"/>
      <c r="AB308" s="23"/>
      <c r="AC308" s="19"/>
      <c r="AD308" s="17"/>
      <c r="AE308" s="22"/>
      <c r="AF308" s="19"/>
      <c r="AG308" s="17"/>
      <c r="AH308" s="76"/>
      <c r="AI308" s="77" t="s">
        <v>1861</v>
      </c>
      <c r="AJ308" s="1"/>
    </row>
    <row r="309" spans="1:36" ht="26.4">
      <c r="A309" s="39">
        <v>307</v>
      </c>
      <c r="B309" s="39" t="s">
        <v>1862</v>
      </c>
      <c r="C309" s="39" t="s">
        <v>25</v>
      </c>
      <c r="D309" s="40" t="s">
        <v>1863</v>
      </c>
      <c r="E309" s="25" t="s">
        <v>1864</v>
      </c>
      <c r="F309" s="25" t="s">
        <v>1865</v>
      </c>
      <c r="G309" s="39" t="s">
        <v>1866</v>
      </c>
      <c r="H309" s="39" t="s">
        <v>1867</v>
      </c>
      <c r="I309" s="39" t="s">
        <v>1868</v>
      </c>
      <c r="J309" s="40" t="s">
        <v>1581</v>
      </c>
      <c r="K309" s="41">
        <v>43089</v>
      </c>
      <c r="L309" s="72">
        <v>44185</v>
      </c>
      <c r="M309" s="42" t="s">
        <v>1869</v>
      </c>
      <c r="N309" s="63">
        <v>8.6999999999999994E-2</v>
      </c>
      <c r="O309" s="55">
        <v>846279.69</v>
      </c>
      <c r="P309" s="15">
        <v>0.03</v>
      </c>
      <c r="Q309" s="223">
        <f t="shared" si="24"/>
        <v>25388.390699999996</v>
      </c>
      <c r="R309" s="197">
        <f t="shared" si="25"/>
        <v>2115.6992249999998</v>
      </c>
      <c r="S309" s="200"/>
      <c r="T309" s="196">
        <f t="shared" si="26"/>
        <v>0</v>
      </c>
      <c r="U309" s="199">
        <f t="shared" si="27"/>
        <v>0</v>
      </c>
      <c r="V309" s="21"/>
      <c r="W309" s="19">
        <f t="shared" si="28"/>
        <v>0</v>
      </c>
      <c r="X309" s="17">
        <f t="shared" si="29"/>
        <v>0</v>
      </c>
      <c r="Y309" s="22"/>
      <c r="Z309" s="19"/>
      <c r="AA309" s="20"/>
      <c r="AB309" s="23"/>
      <c r="AC309" s="19"/>
      <c r="AD309" s="17"/>
      <c r="AE309" s="22"/>
      <c r="AF309" s="19"/>
      <c r="AG309" s="17"/>
      <c r="AH309" s="78" t="s">
        <v>35</v>
      </c>
      <c r="AI309" s="79" t="s">
        <v>1869</v>
      </c>
      <c r="AJ309" s="1"/>
    </row>
    <row r="310" spans="1:36" ht="26.4">
      <c r="A310" s="39">
        <v>308</v>
      </c>
      <c r="B310" s="10" t="s">
        <v>1870</v>
      </c>
      <c r="C310" s="10" t="s">
        <v>25</v>
      </c>
      <c r="D310" s="11" t="s">
        <v>1871</v>
      </c>
      <c r="E310" s="35" t="s">
        <v>1872</v>
      </c>
      <c r="F310" s="35" t="s">
        <v>1873</v>
      </c>
      <c r="G310" s="10" t="s">
        <v>1874</v>
      </c>
      <c r="H310" s="10" t="s">
        <v>1875</v>
      </c>
      <c r="I310" s="10" t="s">
        <v>1876</v>
      </c>
      <c r="J310" s="11" t="s">
        <v>1877</v>
      </c>
      <c r="K310" s="12">
        <v>42231</v>
      </c>
      <c r="L310" s="69">
        <v>45884</v>
      </c>
      <c r="M310" s="14" t="s">
        <v>1878</v>
      </c>
      <c r="N310" s="61">
        <v>8.4670000000000005</v>
      </c>
      <c r="O310" s="56">
        <v>23244879.079999998</v>
      </c>
      <c r="P310" s="15">
        <v>0.03</v>
      </c>
      <c r="Q310" s="223">
        <f t="shared" si="24"/>
        <v>697346.37239999988</v>
      </c>
      <c r="R310" s="197">
        <f t="shared" si="25"/>
        <v>58112.19769999999</v>
      </c>
      <c r="S310" s="200"/>
      <c r="T310" s="196">
        <f t="shared" si="26"/>
        <v>0</v>
      </c>
      <c r="U310" s="199">
        <f t="shared" si="27"/>
        <v>0</v>
      </c>
      <c r="V310" s="21"/>
      <c r="W310" s="19">
        <f t="shared" si="28"/>
        <v>0</v>
      </c>
      <c r="X310" s="17">
        <f t="shared" si="29"/>
        <v>0</v>
      </c>
      <c r="Y310" s="22"/>
      <c r="Z310" s="19"/>
      <c r="AA310" s="20"/>
      <c r="AB310" s="23"/>
      <c r="AC310" s="19"/>
      <c r="AD310" s="17"/>
      <c r="AE310" s="22"/>
      <c r="AF310" s="19"/>
      <c r="AG310" s="17"/>
      <c r="AH310" s="76"/>
      <c r="AI310" s="77"/>
      <c r="AJ310" s="1"/>
    </row>
    <row r="311" spans="1:36" ht="26.4">
      <c r="A311" s="39">
        <v>309</v>
      </c>
      <c r="B311" s="39" t="s">
        <v>1879</v>
      </c>
      <c r="C311" s="39" t="s">
        <v>25</v>
      </c>
      <c r="D311" s="40" t="s">
        <v>1880</v>
      </c>
      <c r="E311" s="25" t="s">
        <v>21465</v>
      </c>
      <c r="F311" s="25" t="s">
        <v>1881</v>
      </c>
      <c r="G311" s="39" t="s">
        <v>668</v>
      </c>
      <c r="H311" s="39" t="s">
        <v>1882</v>
      </c>
      <c r="I311" s="39" t="s">
        <v>804</v>
      </c>
      <c r="J311" s="40" t="s">
        <v>1883</v>
      </c>
      <c r="K311" s="41">
        <v>42671</v>
      </c>
      <c r="L311" s="72">
        <v>46323</v>
      </c>
      <c r="M311" s="42" t="s">
        <v>1884</v>
      </c>
      <c r="N311" s="63">
        <v>0.17430000000000001</v>
      </c>
      <c r="O311" s="55">
        <v>3148284.45</v>
      </c>
      <c r="P311" s="15">
        <v>0.03</v>
      </c>
      <c r="Q311" s="223">
        <f t="shared" si="24"/>
        <v>94448.533500000005</v>
      </c>
      <c r="R311" s="197">
        <f t="shared" si="25"/>
        <v>7870.7111250000007</v>
      </c>
      <c r="S311" s="198">
        <v>3.5999999999999997E-2</v>
      </c>
      <c r="T311" s="196">
        <f t="shared" si="26"/>
        <v>113338.2402</v>
      </c>
      <c r="U311" s="199">
        <f t="shared" si="27"/>
        <v>9444.8533499999994</v>
      </c>
      <c r="V311" s="21"/>
      <c r="W311" s="19">
        <f t="shared" si="28"/>
        <v>0</v>
      </c>
      <c r="X311" s="17">
        <f t="shared" si="29"/>
        <v>0</v>
      </c>
      <c r="Y311" s="22"/>
      <c r="Z311" s="19"/>
      <c r="AA311" s="20"/>
      <c r="AB311" s="23"/>
      <c r="AC311" s="19"/>
      <c r="AD311" s="17"/>
      <c r="AE311" s="22"/>
      <c r="AF311" s="19"/>
      <c r="AG311" s="17"/>
      <c r="AH311" s="78"/>
      <c r="AI311" s="79" t="s">
        <v>1884</v>
      </c>
      <c r="AJ311" s="1"/>
    </row>
    <row r="312" spans="1:36" ht="52.8">
      <c r="A312" s="39">
        <v>310</v>
      </c>
      <c r="B312" s="10" t="s">
        <v>1885</v>
      </c>
      <c r="C312" s="10" t="s">
        <v>25</v>
      </c>
      <c r="D312" s="11" t="s">
        <v>1886</v>
      </c>
      <c r="E312" s="25" t="s">
        <v>21465</v>
      </c>
      <c r="F312" s="35" t="s">
        <v>1887</v>
      </c>
      <c r="G312" s="10" t="s">
        <v>1888</v>
      </c>
      <c r="H312" s="10" t="s">
        <v>1889</v>
      </c>
      <c r="I312" s="10" t="s">
        <v>1890</v>
      </c>
      <c r="J312" s="11" t="s">
        <v>1891</v>
      </c>
      <c r="K312" s="12">
        <v>42228</v>
      </c>
      <c r="L312" s="69">
        <v>44055</v>
      </c>
      <c r="M312" s="14" t="s">
        <v>1892</v>
      </c>
      <c r="N312" s="61">
        <v>0.13450000000000001</v>
      </c>
      <c r="O312" s="56">
        <v>2259223.7799999998</v>
      </c>
      <c r="P312" s="15">
        <v>0.04</v>
      </c>
      <c r="Q312" s="223">
        <f t="shared" si="24"/>
        <v>90368.951199999996</v>
      </c>
      <c r="R312" s="197">
        <f t="shared" si="25"/>
        <v>7530.7459333333327</v>
      </c>
      <c r="S312" s="200"/>
      <c r="T312" s="196">
        <f t="shared" si="26"/>
        <v>0</v>
      </c>
      <c r="U312" s="199">
        <f t="shared" si="27"/>
        <v>0</v>
      </c>
      <c r="V312" s="21"/>
      <c r="W312" s="19">
        <f t="shared" si="28"/>
        <v>0</v>
      </c>
      <c r="X312" s="17">
        <f t="shared" si="29"/>
        <v>0</v>
      </c>
      <c r="Y312" s="22"/>
      <c r="Z312" s="19"/>
      <c r="AA312" s="20"/>
      <c r="AB312" s="23"/>
      <c r="AC312" s="19"/>
      <c r="AD312" s="17"/>
      <c r="AE312" s="22"/>
      <c r="AF312" s="19"/>
      <c r="AG312" s="17"/>
      <c r="AH312" s="76" t="s">
        <v>44</v>
      </c>
      <c r="AI312" s="77" t="s">
        <v>1892</v>
      </c>
      <c r="AJ312" s="1"/>
    </row>
    <row r="313" spans="1:36" ht="13.2">
      <c r="A313" s="39">
        <v>311</v>
      </c>
      <c r="B313" s="39" t="s">
        <v>1893</v>
      </c>
      <c r="C313" s="39" t="s">
        <v>25</v>
      </c>
      <c r="D313" s="40" t="s">
        <v>1894</v>
      </c>
      <c r="E313" s="25" t="s">
        <v>1895</v>
      </c>
      <c r="F313" s="25" t="s">
        <v>1896</v>
      </c>
      <c r="G313" s="39" t="s">
        <v>1897</v>
      </c>
      <c r="H313" s="39" t="s">
        <v>1898</v>
      </c>
      <c r="I313" s="39" t="s">
        <v>1899</v>
      </c>
      <c r="J313" s="40" t="s">
        <v>1900</v>
      </c>
      <c r="K313" s="41">
        <v>42577</v>
      </c>
      <c r="L313" s="72">
        <v>44403</v>
      </c>
      <c r="M313" s="42" t="s">
        <v>1901</v>
      </c>
      <c r="N313" s="63">
        <v>0.1</v>
      </c>
      <c r="O313" s="55">
        <v>1276307.4099999999</v>
      </c>
      <c r="P313" s="15">
        <v>0.03</v>
      </c>
      <c r="Q313" s="223">
        <f t="shared" si="24"/>
        <v>38289.222299999994</v>
      </c>
      <c r="R313" s="197">
        <f t="shared" si="25"/>
        <v>3190.7685249999995</v>
      </c>
      <c r="S313" s="200"/>
      <c r="T313" s="196">
        <f t="shared" si="26"/>
        <v>0</v>
      </c>
      <c r="U313" s="199">
        <f t="shared" si="27"/>
        <v>0</v>
      </c>
      <c r="V313" s="21"/>
      <c r="W313" s="19">
        <f t="shared" si="28"/>
        <v>0</v>
      </c>
      <c r="X313" s="17">
        <f t="shared" si="29"/>
        <v>0</v>
      </c>
      <c r="Y313" s="22"/>
      <c r="Z313" s="19"/>
      <c r="AA313" s="20"/>
      <c r="AB313" s="23"/>
      <c r="AC313" s="19"/>
      <c r="AD313" s="17"/>
      <c r="AE313" s="22"/>
      <c r="AF313" s="19"/>
      <c r="AG313" s="17"/>
      <c r="AH313" s="78"/>
      <c r="AI313" s="79" t="s">
        <v>1901</v>
      </c>
      <c r="AJ313" s="1"/>
    </row>
    <row r="314" spans="1:36" ht="13.2">
      <c r="A314" s="39">
        <v>312</v>
      </c>
      <c r="B314" s="10" t="s">
        <v>1902</v>
      </c>
      <c r="C314" s="10" t="s">
        <v>25</v>
      </c>
      <c r="D314" s="11" t="s">
        <v>1894</v>
      </c>
      <c r="E314" s="35" t="s">
        <v>1895</v>
      </c>
      <c r="F314" s="35" t="s">
        <v>1896</v>
      </c>
      <c r="G314" s="10" t="s">
        <v>1897</v>
      </c>
      <c r="H314" s="10" t="s">
        <v>1898</v>
      </c>
      <c r="I314" s="10" t="s">
        <v>1899</v>
      </c>
      <c r="J314" s="11" t="s">
        <v>1900</v>
      </c>
      <c r="K314" s="12">
        <v>42577</v>
      </c>
      <c r="L314" s="69">
        <v>44403</v>
      </c>
      <c r="M314" s="14" t="s">
        <v>1901</v>
      </c>
      <c r="N314" s="61">
        <v>0.30009999999999998</v>
      </c>
      <c r="O314" s="56">
        <v>3830198.52</v>
      </c>
      <c r="P314" s="15">
        <v>0.03</v>
      </c>
      <c r="Q314" s="223">
        <f t="shared" si="24"/>
        <v>114905.9556</v>
      </c>
      <c r="R314" s="197">
        <f t="shared" si="25"/>
        <v>9575.4963000000007</v>
      </c>
      <c r="S314" s="200"/>
      <c r="T314" s="196">
        <f t="shared" si="26"/>
        <v>0</v>
      </c>
      <c r="U314" s="199">
        <f t="shared" si="27"/>
        <v>0</v>
      </c>
      <c r="V314" s="21"/>
      <c r="W314" s="19">
        <f t="shared" si="28"/>
        <v>0</v>
      </c>
      <c r="X314" s="17">
        <f t="shared" si="29"/>
        <v>0</v>
      </c>
      <c r="Y314" s="22"/>
      <c r="Z314" s="19"/>
      <c r="AA314" s="20"/>
      <c r="AB314" s="23"/>
      <c r="AC314" s="19"/>
      <c r="AD314" s="17"/>
      <c r="AE314" s="22"/>
      <c r="AF314" s="19"/>
      <c r="AG314" s="17"/>
      <c r="AH314" s="76"/>
      <c r="AI314" s="77" t="s">
        <v>1901</v>
      </c>
      <c r="AJ314" s="1"/>
    </row>
    <row r="315" spans="1:36" ht="26.4">
      <c r="A315" s="39">
        <v>313</v>
      </c>
      <c r="B315" s="39" t="s">
        <v>1903</v>
      </c>
      <c r="C315" s="39" t="s">
        <v>25</v>
      </c>
      <c r="D315" s="40" t="s">
        <v>1894</v>
      </c>
      <c r="E315" s="25" t="s">
        <v>1895</v>
      </c>
      <c r="F315" s="25" t="s">
        <v>1896</v>
      </c>
      <c r="G315" s="39" t="s">
        <v>1897</v>
      </c>
      <c r="H315" s="39" t="s">
        <v>1898</v>
      </c>
      <c r="I315" s="39" t="s">
        <v>1899</v>
      </c>
      <c r="J315" s="40" t="s">
        <v>1904</v>
      </c>
      <c r="K315" s="41">
        <v>42577</v>
      </c>
      <c r="L315" s="72">
        <v>44403</v>
      </c>
      <c r="M315" s="42" t="s">
        <v>1901</v>
      </c>
      <c r="N315" s="63">
        <v>0.59019999999999995</v>
      </c>
      <c r="O315" s="55">
        <v>7532766.3099999996</v>
      </c>
      <c r="P315" s="15">
        <v>0.03</v>
      </c>
      <c r="Q315" s="223">
        <f t="shared" si="24"/>
        <v>225982.98929999999</v>
      </c>
      <c r="R315" s="197">
        <f t="shared" si="25"/>
        <v>18831.915774999998</v>
      </c>
      <c r="S315" s="200"/>
      <c r="T315" s="196">
        <f t="shared" si="26"/>
        <v>0</v>
      </c>
      <c r="U315" s="199">
        <f t="shared" si="27"/>
        <v>0</v>
      </c>
      <c r="V315" s="21"/>
      <c r="W315" s="19">
        <f t="shared" si="28"/>
        <v>0</v>
      </c>
      <c r="X315" s="17">
        <f t="shared" si="29"/>
        <v>0</v>
      </c>
      <c r="Y315" s="22"/>
      <c r="Z315" s="19"/>
      <c r="AA315" s="20"/>
      <c r="AB315" s="23"/>
      <c r="AC315" s="19"/>
      <c r="AD315" s="17"/>
      <c r="AE315" s="22"/>
      <c r="AF315" s="19"/>
      <c r="AG315" s="17"/>
      <c r="AH315" s="78"/>
      <c r="AI315" s="79" t="s">
        <v>1901</v>
      </c>
      <c r="AJ315" s="1"/>
    </row>
    <row r="316" spans="1:36" ht="26.4">
      <c r="A316" s="39">
        <v>314</v>
      </c>
      <c r="B316" s="10" t="s">
        <v>1905</v>
      </c>
      <c r="C316" s="10" t="s">
        <v>25</v>
      </c>
      <c r="D316" s="11" t="s">
        <v>1894</v>
      </c>
      <c r="E316" s="35" t="s">
        <v>1895</v>
      </c>
      <c r="F316" s="35" t="s">
        <v>1896</v>
      </c>
      <c r="G316" s="10" t="s">
        <v>1897</v>
      </c>
      <c r="H316" s="10" t="s">
        <v>1898</v>
      </c>
      <c r="I316" s="10" t="s">
        <v>1899</v>
      </c>
      <c r="J316" s="11" t="s">
        <v>1904</v>
      </c>
      <c r="K316" s="12">
        <v>42577</v>
      </c>
      <c r="L316" s="69">
        <v>44398</v>
      </c>
      <c r="M316" s="14" t="s">
        <v>1901</v>
      </c>
      <c r="N316" s="61">
        <v>7.1800000000000003E-2</v>
      </c>
      <c r="O316" s="56">
        <v>916388.72</v>
      </c>
      <c r="P316" s="15">
        <v>0.03</v>
      </c>
      <c r="Q316" s="223">
        <f t="shared" si="24"/>
        <v>27491.661599999999</v>
      </c>
      <c r="R316" s="197">
        <f t="shared" si="25"/>
        <v>2290.9717999999998</v>
      </c>
      <c r="S316" s="200"/>
      <c r="T316" s="196">
        <f t="shared" si="26"/>
        <v>0</v>
      </c>
      <c r="U316" s="199">
        <f t="shared" si="27"/>
        <v>0</v>
      </c>
      <c r="V316" s="21"/>
      <c r="W316" s="19">
        <f t="shared" si="28"/>
        <v>0</v>
      </c>
      <c r="X316" s="17">
        <f t="shared" si="29"/>
        <v>0</v>
      </c>
      <c r="Y316" s="22"/>
      <c r="Z316" s="19"/>
      <c r="AA316" s="20"/>
      <c r="AB316" s="23"/>
      <c r="AC316" s="19"/>
      <c r="AD316" s="17"/>
      <c r="AE316" s="22"/>
      <c r="AF316" s="19"/>
      <c r="AG316" s="17"/>
      <c r="AH316" s="76"/>
      <c r="AI316" s="77" t="s">
        <v>1901</v>
      </c>
      <c r="AJ316" s="1"/>
    </row>
    <row r="317" spans="1:36" ht="13.2">
      <c r="A317" s="39">
        <v>315</v>
      </c>
      <c r="B317" s="39" t="s">
        <v>1906</v>
      </c>
      <c r="C317" s="39" t="s">
        <v>25</v>
      </c>
      <c r="D317" s="40" t="s">
        <v>1907</v>
      </c>
      <c r="E317" s="25" t="s">
        <v>1908</v>
      </c>
      <c r="F317" s="25" t="s">
        <v>1909</v>
      </c>
      <c r="G317" s="39" t="s">
        <v>1910</v>
      </c>
      <c r="H317" s="39" t="s">
        <v>1911</v>
      </c>
      <c r="I317" s="39" t="s">
        <v>1912</v>
      </c>
      <c r="J317" s="40" t="s">
        <v>1913</v>
      </c>
      <c r="K317" s="41">
        <v>43455</v>
      </c>
      <c r="L317" s="72">
        <v>48934</v>
      </c>
      <c r="M317" s="42" t="s">
        <v>1914</v>
      </c>
      <c r="N317" s="63">
        <v>0.58040000000000003</v>
      </c>
      <c r="O317" s="55">
        <v>9109929.1899999995</v>
      </c>
      <c r="P317" s="15">
        <v>0.03</v>
      </c>
      <c r="Q317" s="223">
        <f t="shared" si="24"/>
        <v>273297.87569999998</v>
      </c>
      <c r="R317" s="197">
        <f t="shared" si="25"/>
        <v>22774.822974999999</v>
      </c>
      <c r="S317" s="198">
        <v>3.5999999999999997E-2</v>
      </c>
      <c r="T317" s="196">
        <f t="shared" si="26"/>
        <v>327957.45083999995</v>
      </c>
      <c r="U317" s="199">
        <f t="shared" si="27"/>
        <v>27329.787569999997</v>
      </c>
      <c r="V317" s="21"/>
      <c r="W317" s="19">
        <f t="shared" si="28"/>
        <v>0</v>
      </c>
      <c r="X317" s="17">
        <f t="shared" si="29"/>
        <v>0</v>
      </c>
      <c r="Y317" s="22"/>
      <c r="Z317" s="19"/>
      <c r="AA317" s="20"/>
      <c r="AB317" s="23"/>
      <c r="AC317" s="19"/>
      <c r="AD317" s="17"/>
      <c r="AE317" s="22"/>
      <c r="AF317" s="19"/>
      <c r="AG317" s="17"/>
      <c r="AH317" s="78" t="s">
        <v>35</v>
      </c>
      <c r="AI317" s="79" t="s">
        <v>1914</v>
      </c>
      <c r="AJ317" s="1"/>
    </row>
    <row r="318" spans="1:36" ht="39.6">
      <c r="A318" s="39">
        <v>316</v>
      </c>
      <c r="B318" s="10" t="s">
        <v>1915</v>
      </c>
      <c r="C318" s="10" t="s">
        <v>25</v>
      </c>
      <c r="D318" s="11" t="s">
        <v>1916</v>
      </c>
      <c r="E318" s="35" t="s">
        <v>1917</v>
      </c>
      <c r="F318" s="35" t="s">
        <v>1918</v>
      </c>
      <c r="G318" s="10" t="s">
        <v>1813</v>
      </c>
      <c r="H318" s="10" t="s">
        <v>1919</v>
      </c>
      <c r="I318" s="10" t="s">
        <v>552</v>
      </c>
      <c r="J318" s="11" t="s">
        <v>1920</v>
      </c>
      <c r="K318" s="12">
        <v>43598</v>
      </c>
      <c r="L318" s="69">
        <v>47251</v>
      </c>
      <c r="M318" s="14" t="s">
        <v>1921</v>
      </c>
      <c r="N318" s="61">
        <v>3.27E-2</v>
      </c>
      <c r="O318" s="56">
        <v>389031.02</v>
      </c>
      <c r="P318" s="15">
        <v>0.08</v>
      </c>
      <c r="Q318" s="223">
        <f t="shared" si="24"/>
        <v>31122.481600000003</v>
      </c>
      <c r="R318" s="197">
        <f t="shared" si="25"/>
        <v>2593.5401333333334</v>
      </c>
      <c r="S318" s="198">
        <v>9.6000000000000002E-2</v>
      </c>
      <c r="T318" s="196">
        <f t="shared" si="26"/>
        <v>37346.977920000005</v>
      </c>
      <c r="U318" s="199">
        <f t="shared" si="27"/>
        <v>3112.2481600000006</v>
      </c>
      <c r="V318" s="21"/>
      <c r="W318" s="19">
        <f t="shared" si="28"/>
        <v>0</v>
      </c>
      <c r="X318" s="17">
        <f t="shared" si="29"/>
        <v>0</v>
      </c>
      <c r="Y318" s="22"/>
      <c r="Z318" s="19"/>
      <c r="AA318" s="20"/>
      <c r="AB318" s="23"/>
      <c r="AC318" s="19"/>
      <c r="AD318" s="17"/>
      <c r="AE318" s="22"/>
      <c r="AF318" s="19"/>
      <c r="AG318" s="17"/>
      <c r="AH318" s="76" t="s">
        <v>35</v>
      </c>
      <c r="AI318" s="77" t="s">
        <v>1921</v>
      </c>
      <c r="AJ318" s="1"/>
    </row>
    <row r="319" spans="1:36" ht="39.6">
      <c r="A319" s="39">
        <v>317</v>
      </c>
      <c r="B319" s="39" t="s">
        <v>1922</v>
      </c>
      <c r="C319" s="39" t="s">
        <v>25</v>
      </c>
      <c r="D319" s="40" t="s">
        <v>1916</v>
      </c>
      <c r="E319" s="25" t="s">
        <v>1917</v>
      </c>
      <c r="F319" s="25" t="s">
        <v>1923</v>
      </c>
      <c r="G319" s="39" t="s">
        <v>1813</v>
      </c>
      <c r="H319" s="39" t="s">
        <v>1924</v>
      </c>
      <c r="I319" s="39" t="s">
        <v>1925</v>
      </c>
      <c r="J319" s="40" t="s">
        <v>1920</v>
      </c>
      <c r="K319" s="41">
        <v>43598</v>
      </c>
      <c r="L319" s="72">
        <v>47251</v>
      </c>
      <c r="M319" s="42" t="s">
        <v>1921</v>
      </c>
      <c r="N319" s="63">
        <v>1.83E-2</v>
      </c>
      <c r="O319" s="55">
        <v>240236.81</v>
      </c>
      <c r="P319" s="15">
        <v>0.08</v>
      </c>
      <c r="Q319" s="223">
        <f t="shared" si="24"/>
        <v>19218.944800000001</v>
      </c>
      <c r="R319" s="197">
        <f t="shared" si="25"/>
        <v>1601.5787333333335</v>
      </c>
      <c r="S319" s="198">
        <v>9.6000000000000002E-2</v>
      </c>
      <c r="T319" s="196">
        <f t="shared" si="26"/>
        <v>23062.733759999999</v>
      </c>
      <c r="U319" s="199">
        <f t="shared" si="27"/>
        <v>1921.8944799999999</v>
      </c>
      <c r="V319" s="21"/>
      <c r="W319" s="19">
        <f t="shared" si="28"/>
        <v>0</v>
      </c>
      <c r="X319" s="17">
        <f t="shared" si="29"/>
        <v>0</v>
      </c>
      <c r="Y319" s="22"/>
      <c r="Z319" s="19"/>
      <c r="AA319" s="20"/>
      <c r="AB319" s="23"/>
      <c r="AC319" s="19"/>
      <c r="AD319" s="17"/>
      <c r="AE319" s="22"/>
      <c r="AF319" s="19"/>
      <c r="AG319" s="17"/>
      <c r="AH319" s="78" t="s">
        <v>35</v>
      </c>
      <c r="AI319" s="79" t="s">
        <v>1921</v>
      </c>
      <c r="AJ319" s="1"/>
    </row>
    <row r="320" spans="1:36" ht="39.6">
      <c r="A320" s="39">
        <v>318</v>
      </c>
      <c r="B320" s="10" t="s">
        <v>1926</v>
      </c>
      <c r="C320" s="10" t="s">
        <v>25</v>
      </c>
      <c r="D320" s="11" t="s">
        <v>1916</v>
      </c>
      <c r="E320" s="35" t="s">
        <v>1917</v>
      </c>
      <c r="F320" s="35" t="s">
        <v>1927</v>
      </c>
      <c r="G320" s="10" t="s">
        <v>1813</v>
      </c>
      <c r="H320" s="10" t="s">
        <v>1928</v>
      </c>
      <c r="I320" s="10" t="s">
        <v>1929</v>
      </c>
      <c r="J320" s="11" t="s">
        <v>1920</v>
      </c>
      <c r="K320" s="12">
        <v>43598</v>
      </c>
      <c r="L320" s="69">
        <v>47251</v>
      </c>
      <c r="M320" s="14" t="s">
        <v>1921</v>
      </c>
      <c r="N320" s="61">
        <v>1.8800000000000001E-2</v>
      </c>
      <c r="O320" s="56">
        <v>246800.65</v>
      </c>
      <c r="P320" s="15">
        <v>0.08</v>
      </c>
      <c r="Q320" s="223">
        <f t="shared" ref="Q320:Q380" si="30">O320*P320</f>
        <v>19744.052</v>
      </c>
      <c r="R320" s="197">
        <f t="shared" ref="R320:R380" si="31">Q320/12</f>
        <v>1645.3376666666666</v>
      </c>
      <c r="S320" s="198">
        <v>9.6000000000000002E-2</v>
      </c>
      <c r="T320" s="196">
        <f t="shared" ref="T320:T380" si="32">O320*S320</f>
        <v>23692.862399999998</v>
      </c>
      <c r="U320" s="199">
        <f t="shared" ref="U320:U380" si="33">O320*S320/12</f>
        <v>1974.4051999999999</v>
      </c>
      <c r="V320" s="21"/>
      <c r="W320" s="19">
        <f t="shared" ref="W320:W380" si="34">O320*V320</f>
        <v>0</v>
      </c>
      <c r="X320" s="17">
        <f t="shared" ref="X320:X380" si="35">O320*V320/12</f>
        <v>0</v>
      </c>
      <c r="Y320" s="22"/>
      <c r="Z320" s="19"/>
      <c r="AA320" s="20"/>
      <c r="AB320" s="23"/>
      <c r="AC320" s="19"/>
      <c r="AD320" s="17"/>
      <c r="AE320" s="22"/>
      <c r="AF320" s="19"/>
      <c r="AG320" s="17"/>
      <c r="AH320" s="76" t="s">
        <v>35</v>
      </c>
      <c r="AI320" s="77" t="s">
        <v>1921</v>
      </c>
      <c r="AJ320" s="1"/>
    </row>
    <row r="321" spans="1:36" ht="26.4">
      <c r="A321" s="39">
        <v>319</v>
      </c>
      <c r="B321" s="39" t="s">
        <v>1930</v>
      </c>
      <c r="C321" s="39" t="s">
        <v>1818</v>
      </c>
      <c r="D321" s="40" t="s">
        <v>1931</v>
      </c>
      <c r="E321" s="25" t="s">
        <v>1932</v>
      </c>
      <c r="F321" s="25" t="s">
        <v>1933</v>
      </c>
      <c r="G321" s="39" t="s">
        <v>1934</v>
      </c>
      <c r="H321" s="39" t="s">
        <v>1935</v>
      </c>
      <c r="I321" s="39" t="s">
        <v>1936</v>
      </c>
      <c r="J321" s="40" t="s">
        <v>1937</v>
      </c>
      <c r="K321" s="41">
        <v>36581</v>
      </c>
      <c r="L321" s="72">
        <v>46889</v>
      </c>
      <c r="M321" s="42" t="s">
        <v>1938</v>
      </c>
      <c r="N321" s="63">
        <v>0.2142</v>
      </c>
      <c r="O321" s="55">
        <v>9635419.8499999996</v>
      </c>
      <c r="P321" s="15">
        <v>0.08</v>
      </c>
      <c r="Q321" s="223">
        <f t="shared" si="30"/>
        <v>770833.58799999999</v>
      </c>
      <c r="R321" s="197">
        <f t="shared" si="31"/>
        <v>64236.132333333335</v>
      </c>
      <c r="S321" s="198">
        <v>9.6000000000000002E-2</v>
      </c>
      <c r="T321" s="196">
        <f t="shared" si="32"/>
        <v>925000.30559999996</v>
      </c>
      <c r="U321" s="199">
        <f t="shared" si="33"/>
        <v>77083.358800000002</v>
      </c>
      <c r="V321" s="21"/>
      <c r="W321" s="19">
        <f t="shared" si="34"/>
        <v>0</v>
      </c>
      <c r="X321" s="17">
        <f t="shared" si="35"/>
        <v>0</v>
      </c>
      <c r="Y321" s="22"/>
      <c r="Z321" s="19"/>
      <c r="AA321" s="20"/>
      <c r="AB321" s="23"/>
      <c r="AC321" s="19"/>
      <c r="AD321" s="17"/>
      <c r="AE321" s="22"/>
      <c r="AF321" s="19"/>
      <c r="AG321" s="17"/>
      <c r="AH321" s="78" t="s">
        <v>103</v>
      </c>
      <c r="AI321" s="79" t="s">
        <v>1938</v>
      </c>
      <c r="AJ321" s="1"/>
    </row>
    <row r="322" spans="1:36" ht="13.2">
      <c r="A322" s="39">
        <v>320</v>
      </c>
      <c r="B322" s="10" t="s">
        <v>1939</v>
      </c>
      <c r="C322" s="10" t="s">
        <v>1818</v>
      </c>
      <c r="D322" s="11" t="s">
        <v>1940</v>
      </c>
      <c r="E322" s="35" t="s">
        <v>1941</v>
      </c>
      <c r="F322" s="35" t="s">
        <v>1942</v>
      </c>
      <c r="G322" s="10" t="s">
        <v>1943</v>
      </c>
      <c r="H322" s="10" t="s">
        <v>1944</v>
      </c>
      <c r="I322" s="10" t="s">
        <v>1945</v>
      </c>
      <c r="J322" s="11" t="s">
        <v>1946</v>
      </c>
      <c r="K322" s="12">
        <v>42446</v>
      </c>
      <c r="L322" s="69">
        <v>46098</v>
      </c>
      <c r="M322" s="14" t="s">
        <v>1947</v>
      </c>
      <c r="N322" s="61">
        <v>0.17949999999999999</v>
      </c>
      <c r="O322" s="56">
        <v>9930638.8900000006</v>
      </c>
      <c r="P322" s="15">
        <v>0.03</v>
      </c>
      <c r="Q322" s="223">
        <f t="shared" si="30"/>
        <v>297919.1667</v>
      </c>
      <c r="R322" s="197">
        <f t="shared" si="31"/>
        <v>24826.597225000001</v>
      </c>
      <c r="S322" s="201">
        <v>0.04</v>
      </c>
      <c r="T322" s="196">
        <f t="shared" si="32"/>
        <v>397225.55560000002</v>
      </c>
      <c r="U322" s="199">
        <f t="shared" si="33"/>
        <v>33102.129633333338</v>
      </c>
      <c r="V322" s="21"/>
      <c r="W322" s="19">
        <f t="shared" si="34"/>
        <v>0</v>
      </c>
      <c r="X322" s="17">
        <f t="shared" si="35"/>
        <v>0</v>
      </c>
      <c r="Y322" s="22"/>
      <c r="Z322" s="19"/>
      <c r="AA322" s="20"/>
      <c r="AB322" s="23"/>
      <c r="AC322" s="19"/>
      <c r="AD322" s="17"/>
      <c r="AE322" s="22"/>
      <c r="AF322" s="19"/>
      <c r="AG322" s="17"/>
      <c r="AH322" s="76" t="s">
        <v>103</v>
      </c>
      <c r="AI322" s="77" t="s">
        <v>1947</v>
      </c>
      <c r="AJ322" s="1"/>
    </row>
    <row r="323" spans="1:36" ht="26.4">
      <c r="A323" s="39">
        <v>321</v>
      </c>
      <c r="B323" s="39" t="s">
        <v>1950</v>
      </c>
      <c r="C323" s="39" t="s">
        <v>1818</v>
      </c>
      <c r="D323" s="40" t="s">
        <v>1951</v>
      </c>
      <c r="E323" s="25" t="s">
        <v>1952</v>
      </c>
      <c r="F323" s="25" t="s">
        <v>1953</v>
      </c>
      <c r="G323" s="39" t="s">
        <v>1954</v>
      </c>
      <c r="H323" s="39" t="s">
        <v>1955</v>
      </c>
      <c r="I323" s="39" t="s">
        <v>1956</v>
      </c>
      <c r="J323" s="40" t="s">
        <v>1957</v>
      </c>
      <c r="K323" s="41">
        <v>38035</v>
      </c>
      <c r="L323" s="72">
        <v>47167</v>
      </c>
      <c r="M323" s="42" t="s">
        <v>1958</v>
      </c>
      <c r="N323" s="63">
        <v>1.1521999999999999</v>
      </c>
      <c r="O323" s="55">
        <v>83394622.510000005</v>
      </c>
      <c r="P323" s="15">
        <v>0.03</v>
      </c>
      <c r="Q323" s="223">
        <f t="shared" si="30"/>
        <v>2501838.6753000002</v>
      </c>
      <c r="R323" s="197">
        <f t="shared" si="31"/>
        <v>208486.55627500001</v>
      </c>
      <c r="S323" s="201">
        <v>0.04</v>
      </c>
      <c r="T323" s="196">
        <f t="shared" si="32"/>
        <v>3335784.9004000002</v>
      </c>
      <c r="U323" s="199">
        <f t="shared" si="33"/>
        <v>277982.07503333333</v>
      </c>
      <c r="V323" s="21">
        <v>7.4999999999999997E-2</v>
      </c>
      <c r="W323" s="19">
        <f t="shared" si="34"/>
        <v>6254596.6882500006</v>
      </c>
      <c r="X323" s="17">
        <f t="shared" si="35"/>
        <v>521216.39068750007</v>
      </c>
      <c r="Y323" s="22"/>
      <c r="Z323" s="19"/>
      <c r="AA323" s="20"/>
      <c r="AB323" s="23"/>
      <c r="AC323" s="19"/>
      <c r="AD323" s="17"/>
      <c r="AE323" s="22"/>
      <c r="AF323" s="19"/>
      <c r="AG323" s="17"/>
      <c r="AH323" s="78"/>
      <c r="AI323" s="79" t="s">
        <v>1958</v>
      </c>
      <c r="AJ323" s="1"/>
    </row>
    <row r="324" spans="1:36" ht="26.4">
      <c r="A324" s="39">
        <v>322</v>
      </c>
      <c r="B324" s="39" t="s">
        <v>1959</v>
      </c>
      <c r="C324" s="39" t="s">
        <v>1818</v>
      </c>
      <c r="D324" s="40" t="s">
        <v>1960</v>
      </c>
      <c r="E324" s="25" t="s">
        <v>21465</v>
      </c>
      <c r="F324" s="25" t="s">
        <v>1961</v>
      </c>
      <c r="G324" s="39" t="s">
        <v>1962</v>
      </c>
      <c r="H324" s="39" t="s">
        <v>1963</v>
      </c>
      <c r="I324" s="39" t="s">
        <v>1964</v>
      </c>
      <c r="J324" s="40" t="s">
        <v>1965</v>
      </c>
      <c r="K324" s="41">
        <v>42829</v>
      </c>
      <c r="L324" s="72">
        <v>44655</v>
      </c>
      <c r="M324" s="42" t="s">
        <v>1966</v>
      </c>
      <c r="N324" s="63">
        <v>3.4299999999999997E-2</v>
      </c>
      <c r="O324" s="55">
        <v>3092623.27</v>
      </c>
      <c r="P324" s="15">
        <v>0.03</v>
      </c>
      <c r="Q324" s="223">
        <f t="shared" si="30"/>
        <v>92778.698099999994</v>
      </c>
      <c r="R324" s="197">
        <f t="shared" si="31"/>
        <v>7731.5581749999992</v>
      </c>
      <c r="S324" s="198">
        <v>3.5999999999999997E-2</v>
      </c>
      <c r="T324" s="196">
        <f t="shared" si="32"/>
        <v>111334.43771999999</v>
      </c>
      <c r="U324" s="199">
        <f t="shared" si="33"/>
        <v>9277.8698099999983</v>
      </c>
      <c r="V324" s="21"/>
      <c r="W324" s="19">
        <f t="shared" si="34"/>
        <v>0</v>
      </c>
      <c r="X324" s="17">
        <f t="shared" si="35"/>
        <v>0</v>
      </c>
      <c r="Y324" s="22"/>
      <c r="Z324" s="19"/>
      <c r="AA324" s="20"/>
      <c r="AB324" s="23"/>
      <c r="AC324" s="19"/>
      <c r="AD324" s="17"/>
      <c r="AE324" s="22"/>
      <c r="AF324" s="19"/>
      <c r="AG324" s="17"/>
      <c r="AH324" s="78"/>
      <c r="AI324" s="79" t="s">
        <v>1966</v>
      </c>
      <c r="AJ324" s="1"/>
    </row>
    <row r="325" spans="1:36" ht="39.6">
      <c r="A325" s="39">
        <v>323</v>
      </c>
      <c r="B325" s="10" t="s">
        <v>1967</v>
      </c>
      <c r="C325" s="10" t="s">
        <v>1818</v>
      </c>
      <c r="D325" s="11" t="s">
        <v>1968</v>
      </c>
      <c r="E325" s="35" t="s">
        <v>1969</v>
      </c>
      <c r="F325" s="35" t="s">
        <v>1970</v>
      </c>
      <c r="G325" s="10" t="s">
        <v>1971</v>
      </c>
      <c r="H325" s="10" t="s">
        <v>1972</v>
      </c>
      <c r="I325" s="10" t="s">
        <v>1973</v>
      </c>
      <c r="J325" s="11" t="s">
        <v>1974</v>
      </c>
      <c r="K325" s="12">
        <v>42944</v>
      </c>
      <c r="L325" s="69">
        <v>45918</v>
      </c>
      <c r="M325" s="14" t="s">
        <v>1975</v>
      </c>
      <c r="N325" s="61">
        <v>7.3200000000000001E-2</v>
      </c>
      <c r="O325" s="56">
        <v>808659.43</v>
      </c>
      <c r="P325" s="15">
        <v>0.03</v>
      </c>
      <c r="Q325" s="223">
        <f t="shared" si="30"/>
        <v>24259.782900000002</v>
      </c>
      <c r="R325" s="197">
        <f t="shared" si="31"/>
        <v>2021.6485750000002</v>
      </c>
      <c r="S325" s="198">
        <v>3.5999999999999997E-2</v>
      </c>
      <c r="T325" s="196">
        <f t="shared" si="32"/>
        <v>29111.73948</v>
      </c>
      <c r="U325" s="199">
        <f t="shared" si="33"/>
        <v>2425.97829</v>
      </c>
      <c r="V325" s="21"/>
      <c r="W325" s="19">
        <f t="shared" si="34"/>
        <v>0</v>
      </c>
      <c r="X325" s="17">
        <f t="shared" si="35"/>
        <v>0</v>
      </c>
      <c r="Y325" s="22"/>
      <c r="Z325" s="19"/>
      <c r="AA325" s="20"/>
      <c r="AB325" s="23"/>
      <c r="AC325" s="19"/>
      <c r="AD325" s="17"/>
      <c r="AE325" s="22"/>
      <c r="AF325" s="19"/>
      <c r="AG325" s="17"/>
      <c r="AH325" s="76" t="s">
        <v>461</v>
      </c>
      <c r="AI325" s="77" t="s">
        <v>1975</v>
      </c>
      <c r="AJ325" s="1"/>
    </row>
    <row r="326" spans="1:36" ht="39.6">
      <c r="A326" s="39">
        <v>324</v>
      </c>
      <c r="B326" s="39" t="s">
        <v>1976</v>
      </c>
      <c r="C326" s="39" t="s">
        <v>1818</v>
      </c>
      <c r="D326" s="40" t="s">
        <v>1968</v>
      </c>
      <c r="E326" s="25" t="s">
        <v>1969</v>
      </c>
      <c r="F326" s="25" t="s">
        <v>1977</v>
      </c>
      <c r="G326" s="39" t="s">
        <v>1971</v>
      </c>
      <c r="H326" s="39" t="s">
        <v>1978</v>
      </c>
      <c r="I326" s="39" t="s">
        <v>1973</v>
      </c>
      <c r="J326" s="40" t="s">
        <v>1974</v>
      </c>
      <c r="K326" s="41">
        <v>42944</v>
      </c>
      <c r="L326" s="72">
        <v>45918</v>
      </c>
      <c r="M326" s="42" t="s">
        <v>1975</v>
      </c>
      <c r="N326" s="63">
        <v>0.63429999999999997</v>
      </c>
      <c r="O326" s="55">
        <v>7812711.0899999999</v>
      </c>
      <c r="P326" s="15">
        <v>0.03</v>
      </c>
      <c r="Q326" s="223">
        <f t="shared" si="30"/>
        <v>234381.3327</v>
      </c>
      <c r="R326" s="197">
        <f t="shared" si="31"/>
        <v>19531.777725</v>
      </c>
      <c r="S326" s="198">
        <v>3.5999999999999997E-2</v>
      </c>
      <c r="T326" s="196">
        <f t="shared" si="32"/>
        <v>281257.59923999995</v>
      </c>
      <c r="U326" s="199">
        <f t="shared" si="33"/>
        <v>23438.133269999995</v>
      </c>
      <c r="V326" s="21"/>
      <c r="W326" s="19">
        <f t="shared" si="34"/>
        <v>0</v>
      </c>
      <c r="X326" s="17">
        <f t="shared" si="35"/>
        <v>0</v>
      </c>
      <c r="Y326" s="22"/>
      <c r="Z326" s="19"/>
      <c r="AA326" s="20"/>
      <c r="AB326" s="23"/>
      <c r="AC326" s="19"/>
      <c r="AD326" s="17"/>
      <c r="AE326" s="22"/>
      <c r="AF326" s="19"/>
      <c r="AG326" s="17"/>
      <c r="AH326" s="78" t="s">
        <v>461</v>
      </c>
      <c r="AI326" s="79" t="s">
        <v>1975</v>
      </c>
      <c r="AJ326" s="1"/>
    </row>
    <row r="327" spans="1:36" ht="13.2">
      <c r="A327" s="39">
        <v>325</v>
      </c>
      <c r="B327" s="10" t="s">
        <v>1979</v>
      </c>
      <c r="C327" s="10" t="s">
        <v>1818</v>
      </c>
      <c r="D327" s="11" t="s">
        <v>1980</v>
      </c>
      <c r="E327" s="35" t="s">
        <v>1981</v>
      </c>
      <c r="F327" s="35" t="s">
        <v>1982</v>
      </c>
      <c r="G327" s="10" t="s">
        <v>1983</v>
      </c>
      <c r="H327" s="10" t="s">
        <v>1984</v>
      </c>
      <c r="I327" s="10" t="s">
        <v>1985</v>
      </c>
      <c r="J327" s="11" t="s">
        <v>1986</v>
      </c>
      <c r="K327" s="12">
        <v>43074</v>
      </c>
      <c r="L327" s="69">
        <v>46726</v>
      </c>
      <c r="M327" s="14" t="s">
        <v>1987</v>
      </c>
      <c r="N327" s="61">
        <v>3.27E-2</v>
      </c>
      <c r="O327" s="56">
        <v>391139.89</v>
      </c>
      <c r="P327" s="15">
        <v>0.03</v>
      </c>
      <c r="Q327" s="223">
        <f t="shared" si="30"/>
        <v>11734.1967</v>
      </c>
      <c r="R327" s="197">
        <f t="shared" si="31"/>
        <v>977.84972500000003</v>
      </c>
      <c r="S327" s="200"/>
      <c r="T327" s="196">
        <f t="shared" si="32"/>
        <v>0</v>
      </c>
      <c r="U327" s="199">
        <f t="shared" si="33"/>
        <v>0</v>
      </c>
      <c r="V327" s="21"/>
      <c r="W327" s="19">
        <f t="shared" si="34"/>
        <v>0</v>
      </c>
      <c r="X327" s="17">
        <f t="shared" si="35"/>
        <v>0</v>
      </c>
      <c r="Y327" s="22"/>
      <c r="Z327" s="19"/>
      <c r="AA327" s="20"/>
      <c r="AB327" s="23"/>
      <c r="AC327" s="19"/>
      <c r="AD327" s="17"/>
      <c r="AE327" s="22"/>
      <c r="AF327" s="19"/>
      <c r="AG327" s="17"/>
      <c r="AH327" s="76" t="s">
        <v>239</v>
      </c>
      <c r="AI327" s="77" t="s">
        <v>1987</v>
      </c>
      <c r="AJ327" s="1"/>
    </row>
    <row r="328" spans="1:36" ht="13.2">
      <c r="A328" s="39">
        <v>326</v>
      </c>
      <c r="B328" s="39" t="s">
        <v>1988</v>
      </c>
      <c r="C328" s="39" t="s">
        <v>1818</v>
      </c>
      <c r="D328" s="40" t="s">
        <v>1989</v>
      </c>
      <c r="E328" s="25" t="s">
        <v>1990</v>
      </c>
      <c r="F328" s="25" t="s">
        <v>1991</v>
      </c>
      <c r="G328" s="39" t="s">
        <v>1992</v>
      </c>
      <c r="H328" s="39" t="s">
        <v>1993</v>
      </c>
      <c r="I328" s="39" t="s">
        <v>1994</v>
      </c>
      <c r="J328" s="40" t="s">
        <v>1995</v>
      </c>
      <c r="K328" s="41">
        <v>42843</v>
      </c>
      <c r="L328" s="72">
        <v>46495</v>
      </c>
      <c r="M328" s="42" t="s">
        <v>1996</v>
      </c>
      <c r="N328" s="63">
        <v>7.1914999999999996</v>
      </c>
      <c r="O328" s="55">
        <v>147044227.69</v>
      </c>
      <c r="P328" s="15">
        <v>0.03</v>
      </c>
      <c r="Q328" s="223">
        <f t="shared" si="30"/>
        <v>4411326.8306999998</v>
      </c>
      <c r="R328" s="197">
        <f t="shared" si="31"/>
        <v>367610.56922499998</v>
      </c>
      <c r="S328" s="201">
        <v>0.05</v>
      </c>
      <c r="T328" s="196">
        <f t="shared" si="32"/>
        <v>7352211.3845000006</v>
      </c>
      <c r="U328" s="199">
        <f t="shared" si="33"/>
        <v>612684.28204166668</v>
      </c>
      <c r="V328" s="21">
        <v>0.06</v>
      </c>
      <c r="W328" s="19">
        <f t="shared" si="34"/>
        <v>8822653.6613999996</v>
      </c>
      <c r="X328" s="17">
        <f t="shared" si="35"/>
        <v>735221.13844999997</v>
      </c>
      <c r="Y328" s="22"/>
      <c r="Z328" s="19"/>
      <c r="AA328" s="20"/>
      <c r="AB328" s="23"/>
      <c r="AC328" s="19"/>
      <c r="AD328" s="17"/>
      <c r="AE328" s="22"/>
      <c r="AF328" s="19"/>
      <c r="AG328" s="17"/>
      <c r="AH328" s="78" t="s">
        <v>1997</v>
      </c>
      <c r="AI328" s="79" t="s">
        <v>1996</v>
      </c>
      <c r="AJ328" s="1"/>
    </row>
    <row r="329" spans="1:36" ht="13.2">
      <c r="A329" s="39">
        <v>327</v>
      </c>
      <c r="B329" s="10" t="s">
        <v>1998</v>
      </c>
      <c r="C329" s="10" t="s">
        <v>1818</v>
      </c>
      <c r="D329" s="11" t="s">
        <v>1999</v>
      </c>
      <c r="E329" s="35" t="s">
        <v>2000</v>
      </c>
      <c r="F329" s="35" t="s">
        <v>2001</v>
      </c>
      <c r="G329" s="10" t="s">
        <v>2002</v>
      </c>
      <c r="H329" s="10" t="s">
        <v>2003</v>
      </c>
      <c r="I329" s="10" t="s">
        <v>2004</v>
      </c>
      <c r="J329" s="11" t="s">
        <v>2005</v>
      </c>
      <c r="K329" s="12">
        <v>36768</v>
      </c>
      <c r="L329" s="69">
        <v>54665</v>
      </c>
      <c r="M329" s="14" t="s">
        <v>2006</v>
      </c>
      <c r="N329" s="61">
        <v>6.1400000000000003E-2</v>
      </c>
      <c r="O329" s="56">
        <v>3276705.23</v>
      </c>
      <c r="P329" s="15">
        <v>0.03</v>
      </c>
      <c r="Q329" s="223">
        <f t="shared" si="30"/>
        <v>98301.156900000002</v>
      </c>
      <c r="R329" s="197">
        <f t="shared" si="31"/>
        <v>8191.7630749999998</v>
      </c>
      <c r="S329" s="200"/>
      <c r="T329" s="196">
        <f t="shared" si="32"/>
        <v>0</v>
      </c>
      <c r="U329" s="199">
        <f t="shared" si="33"/>
        <v>0</v>
      </c>
      <c r="V329" s="21"/>
      <c r="W329" s="19">
        <f t="shared" si="34"/>
        <v>0</v>
      </c>
      <c r="X329" s="17">
        <f t="shared" si="35"/>
        <v>0</v>
      </c>
      <c r="Y329" s="22"/>
      <c r="Z329" s="19"/>
      <c r="AA329" s="20"/>
      <c r="AB329" s="23"/>
      <c r="AC329" s="19"/>
      <c r="AD329" s="17"/>
      <c r="AE329" s="22"/>
      <c r="AF329" s="19"/>
      <c r="AG329" s="17"/>
      <c r="AH329" s="76"/>
      <c r="AI329" s="77" t="s">
        <v>2006</v>
      </c>
      <c r="AJ329" s="1"/>
    </row>
    <row r="330" spans="1:36" ht="26.4">
      <c r="A330" s="39">
        <v>328</v>
      </c>
      <c r="B330" s="39" t="s">
        <v>2007</v>
      </c>
      <c r="C330" s="39" t="s">
        <v>1818</v>
      </c>
      <c r="D330" s="40" t="s">
        <v>2008</v>
      </c>
      <c r="E330" s="25" t="s">
        <v>2009</v>
      </c>
      <c r="F330" s="25" t="s">
        <v>2010</v>
      </c>
      <c r="G330" s="39" t="s">
        <v>2011</v>
      </c>
      <c r="H330" s="39" t="s">
        <v>2012</v>
      </c>
      <c r="I330" s="39" t="s">
        <v>2013</v>
      </c>
      <c r="J330" s="40" t="s">
        <v>2014</v>
      </c>
      <c r="K330" s="41">
        <v>43292</v>
      </c>
      <c r="L330" s="72">
        <v>48771</v>
      </c>
      <c r="M330" s="42" t="s">
        <v>2015</v>
      </c>
      <c r="N330" s="63">
        <v>0.69530000000000003</v>
      </c>
      <c r="O330" s="55">
        <v>14216763.060000001</v>
      </c>
      <c r="P330" s="15">
        <v>0.03</v>
      </c>
      <c r="Q330" s="223">
        <f t="shared" si="30"/>
        <v>426502.89179999998</v>
      </c>
      <c r="R330" s="197">
        <f t="shared" si="31"/>
        <v>35541.907650000001</v>
      </c>
      <c r="S330" s="198">
        <v>3.5999999999999997E-2</v>
      </c>
      <c r="T330" s="196">
        <f t="shared" si="32"/>
        <v>511803.47015999997</v>
      </c>
      <c r="U330" s="199">
        <f t="shared" si="33"/>
        <v>42650.28918</v>
      </c>
      <c r="V330" s="21"/>
      <c r="W330" s="19">
        <f t="shared" si="34"/>
        <v>0</v>
      </c>
      <c r="X330" s="17">
        <f t="shared" si="35"/>
        <v>0</v>
      </c>
      <c r="Y330" s="22"/>
      <c r="Z330" s="19"/>
      <c r="AA330" s="20"/>
      <c r="AB330" s="23"/>
      <c r="AC330" s="19"/>
      <c r="AD330" s="17"/>
      <c r="AE330" s="22"/>
      <c r="AF330" s="19"/>
      <c r="AG330" s="17"/>
      <c r="AH330" s="78" t="s">
        <v>1997</v>
      </c>
      <c r="AI330" s="79" t="s">
        <v>2015</v>
      </c>
      <c r="AJ330" s="1"/>
    </row>
    <row r="331" spans="1:36" ht="13.2">
      <c r="A331" s="39">
        <v>329</v>
      </c>
      <c r="B331" s="10" t="s">
        <v>2016</v>
      </c>
      <c r="C331" s="10" t="s">
        <v>1818</v>
      </c>
      <c r="D331" s="11" t="s">
        <v>1989</v>
      </c>
      <c r="E331" s="35" t="s">
        <v>1990</v>
      </c>
      <c r="F331" s="35" t="s">
        <v>1991</v>
      </c>
      <c r="G331" s="10" t="s">
        <v>1992</v>
      </c>
      <c r="H331" s="10" t="s">
        <v>1993</v>
      </c>
      <c r="I331" s="10" t="s">
        <v>1994</v>
      </c>
      <c r="J331" s="11" t="s">
        <v>1995</v>
      </c>
      <c r="K331" s="12">
        <v>42843</v>
      </c>
      <c r="L331" s="69">
        <v>46495</v>
      </c>
      <c r="M331" s="14" t="s">
        <v>2017</v>
      </c>
      <c r="N331" s="61">
        <v>0.1082</v>
      </c>
      <c r="O331" s="56">
        <v>796449.52</v>
      </c>
      <c r="P331" s="15">
        <v>0.03</v>
      </c>
      <c r="Q331" s="223">
        <f t="shared" si="30"/>
        <v>23893.4856</v>
      </c>
      <c r="R331" s="197">
        <f t="shared" si="31"/>
        <v>1991.1238000000001</v>
      </c>
      <c r="S331" s="201">
        <v>0.05</v>
      </c>
      <c r="T331" s="196">
        <f t="shared" si="32"/>
        <v>39822.476000000002</v>
      </c>
      <c r="U331" s="199">
        <f t="shared" si="33"/>
        <v>3318.539666666667</v>
      </c>
      <c r="V331" s="21">
        <v>6</v>
      </c>
      <c r="W331" s="19">
        <f t="shared" si="34"/>
        <v>4778697.12</v>
      </c>
      <c r="X331" s="17">
        <f t="shared" si="35"/>
        <v>398224.76</v>
      </c>
      <c r="Y331" s="22"/>
      <c r="Z331" s="19"/>
      <c r="AA331" s="20"/>
      <c r="AB331" s="23"/>
      <c r="AC331" s="19"/>
      <c r="AD331" s="17"/>
      <c r="AE331" s="22"/>
      <c r="AF331" s="19"/>
      <c r="AG331" s="17"/>
      <c r="AH331" s="76" t="s">
        <v>820</v>
      </c>
      <c r="AI331" s="77" t="s">
        <v>2017</v>
      </c>
      <c r="AJ331" s="1"/>
    </row>
    <row r="332" spans="1:36" ht="13.2">
      <c r="A332" s="39">
        <v>330</v>
      </c>
      <c r="B332" s="39" t="s">
        <v>2018</v>
      </c>
      <c r="C332" s="39" t="s">
        <v>1818</v>
      </c>
      <c r="D332" s="40" t="s">
        <v>2019</v>
      </c>
      <c r="E332" s="25" t="s">
        <v>2020</v>
      </c>
      <c r="F332" s="25" t="s">
        <v>2021</v>
      </c>
      <c r="G332" s="39" t="s">
        <v>2022</v>
      </c>
      <c r="H332" s="39" t="s">
        <v>2023</v>
      </c>
      <c r="I332" s="39" t="s">
        <v>2024</v>
      </c>
      <c r="J332" s="40" t="s">
        <v>2025</v>
      </c>
      <c r="K332" s="41">
        <v>37348</v>
      </c>
      <c r="L332" s="72">
        <v>44294</v>
      </c>
      <c r="M332" s="42" t="s">
        <v>2026</v>
      </c>
      <c r="N332" s="63">
        <v>1.1389</v>
      </c>
      <c r="O332" s="55">
        <v>58439115.829999998</v>
      </c>
      <c r="P332" s="21">
        <v>4.4999999999999998E-2</v>
      </c>
      <c r="Q332" s="223">
        <f t="shared" si="30"/>
        <v>2629760.2123499997</v>
      </c>
      <c r="R332" s="197">
        <f t="shared" si="31"/>
        <v>219146.68436249997</v>
      </c>
      <c r="S332" s="200"/>
      <c r="T332" s="196">
        <f t="shared" si="32"/>
        <v>0</v>
      </c>
      <c r="U332" s="199">
        <f t="shared" si="33"/>
        <v>0</v>
      </c>
      <c r="V332" s="21"/>
      <c r="W332" s="19">
        <f t="shared" si="34"/>
        <v>0</v>
      </c>
      <c r="X332" s="17">
        <f t="shared" si="35"/>
        <v>0</v>
      </c>
      <c r="Y332" s="22"/>
      <c r="Z332" s="19"/>
      <c r="AA332" s="20"/>
      <c r="AB332" s="23"/>
      <c r="AC332" s="19"/>
      <c r="AD332" s="17"/>
      <c r="AE332" s="22"/>
      <c r="AF332" s="19"/>
      <c r="AG332" s="17"/>
      <c r="AH332" s="78"/>
      <c r="AI332" s="79"/>
      <c r="AJ332" s="1"/>
    </row>
    <row r="333" spans="1:36" ht="13.2">
      <c r="A333" s="39">
        <v>331</v>
      </c>
      <c r="B333" s="10" t="s">
        <v>2027</v>
      </c>
      <c r="C333" s="10" t="s">
        <v>1818</v>
      </c>
      <c r="D333" s="11" t="s">
        <v>1989</v>
      </c>
      <c r="E333" s="35" t="s">
        <v>1990</v>
      </c>
      <c r="F333" s="35" t="s">
        <v>1991</v>
      </c>
      <c r="G333" s="10" t="s">
        <v>1992</v>
      </c>
      <c r="H333" s="10" t="s">
        <v>1993</v>
      </c>
      <c r="I333" s="10" t="s">
        <v>1994</v>
      </c>
      <c r="J333" s="11" t="s">
        <v>1995</v>
      </c>
      <c r="K333" s="12">
        <v>42843</v>
      </c>
      <c r="L333" s="69">
        <v>46495</v>
      </c>
      <c r="M333" s="14" t="s">
        <v>2017</v>
      </c>
      <c r="N333" s="61">
        <v>4.5999999999999999E-3</v>
      </c>
      <c r="O333" s="56">
        <v>38092.660000000003</v>
      </c>
      <c r="P333" s="15">
        <v>0.03</v>
      </c>
      <c r="Q333" s="223">
        <f t="shared" si="30"/>
        <v>1142.7798</v>
      </c>
      <c r="R333" s="197">
        <f t="shared" si="31"/>
        <v>95.231650000000002</v>
      </c>
      <c r="S333" s="201">
        <v>0.05</v>
      </c>
      <c r="T333" s="196">
        <f t="shared" si="32"/>
        <v>1904.6330000000003</v>
      </c>
      <c r="U333" s="199">
        <f t="shared" si="33"/>
        <v>158.71941666666669</v>
      </c>
      <c r="V333" s="21">
        <v>0.06</v>
      </c>
      <c r="W333" s="19">
        <f t="shared" si="34"/>
        <v>2285.5596</v>
      </c>
      <c r="X333" s="17">
        <f t="shared" si="35"/>
        <v>190.4633</v>
      </c>
      <c r="Y333" s="22"/>
      <c r="Z333" s="19"/>
      <c r="AA333" s="20"/>
      <c r="AB333" s="23"/>
      <c r="AC333" s="19"/>
      <c r="AD333" s="17"/>
      <c r="AE333" s="22"/>
      <c r="AF333" s="19"/>
      <c r="AG333" s="17"/>
      <c r="AH333" s="76" t="s">
        <v>820</v>
      </c>
      <c r="AI333" s="77" t="s">
        <v>2017</v>
      </c>
      <c r="AJ333" s="1"/>
    </row>
    <row r="334" spans="1:36" ht="13.2">
      <c r="A334" s="39">
        <v>332</v>
      </c>
      <c r="B334" s="39" t="s">
        <v>2028</v>
      </c>
      <c r="C334" s="39" t="s">
        <v>1818</v>
      </c>
      <c r="D334" s="40" t="s">
        <v>1989</v>
      </c>
      <c r="E334" s="25" t="s">
        <v>1990</v>
      </c>
      <c r="F334" s="25" t="s">
        <v>1991</v>
      </c>
      <c r="G334" s="39" t="s">
        <v>1992</v>
      </c>
      <c r="H334" s="39" t="s">
        <v>1993</v>
      </c>
      <c r="I334" s="39" t="s">
        <v>1994</v>
      </c>
      <c r="J334" s="40" t="s">
        <v>1995</v>
      </c>
      <c r="K334" s="41">
        <v>42843</v>
      </c>
      <c r="L334" s="72">
        <v>46495</v>
      </c>
      <c r="M334" s="42" t="s">
        <v>2017</v>
      </c>
      <c r="N334" s="63">
        <v>0.18379999999999999</v>
      </c>
      <c r="O334" s="55">
        <v>1202607.7</v>
      </c>
      <c r="P334" s="15">
        <v>0.03</v>
      </c>
      <c r="Q334" s="223">
        <f t="shared" si="30"/>
        <v>36078.231</v>
      </c>
      <c r="R334" s="197">
        <f t="shared" si="31"/>
        <v>3006.5192499999998</v>
      </c>
      <c r="S334" s="201">
        <v>0.05</v>
      </c>
      <c r="T334" s="196">
        <f t="shared" si="32"/>
        <v>60130.385000000002</v>
      </c>
      <c r="U334" s="199">
        <f t="shared" si="33"/>
        <v>5010.8654166666665</v>
      </c>
      <c r="V334" s="21">
        <v>0.06</v>
      </c>
      <c r="W334" s="19">
        <f t="shared" si="34"/>
        <v>72156.462</v>
      </c>
      <c r="X334" s="17">
        <f t="shared" si="35"/>
        <v>6013.0384999999997</v>
      </c>
      <c r="Y334" s="22"/>
      <c r="Z334" s="19"/>
      <c r="AA334" s="20"/>
      <c r="AB334" s="23"/>
      <c r="AC334" s="19"/>
      <c r="AD334" s="17"/>
      <c r="AE334" s="22"/>
      <c r="AF334" s="19"/>
      <c r="AG334" s="17"/>
      <c r="AH334" s="78" t="s">
        <v>820</v>
      </c>
      <c r="AI334" s="79" t="s">
        <v>2017</v>
      </c>
      <c r="AJ334" s="1"/>
    </row>
    <row r="335" spans="1:36" ht="13.2">
      <c r="A335" s="39">
        <v>333</v>
      </c>
      <c r="B335" s="10" t="s">
        <v>2029</v>
      </c>
      <c r="C335" s="10" t="s">
        <v>1818</v>
      </c>
      <c r="D335" s="11" t="s">
        <v>1989</v>
      </c>
      <c r="E335" s="35" t="s">
        <v>1990</v>
      </c>
      <c r="F335" s="35" t="s">
        <v>1991</v>
      </c>
      <c r="G335" s="10" t="s">
        <v>1992</v>
      </c>
      <c r="H335" s="10" t="s">
        <v>1993</v>
      </c>
      <c r="I335" s="10" t="s">
        <v>1994</v>
      </c>
      <c r="J335" s="11" t="s">
        <v>1995</v>
      </c>
      <c r="K335" s="12">
        <v>42843</v>
      </c>
      <c r="L335" s="69">
        <v>46495</v>
      </c>
      <c r="M335" s="14" t="s">
        <v>2017</v>
      </c>
      <c r="N335" s="61">
        <v>4.2999999999999997E-2</v>
      </c>
      <c r="O335" s="56">
        <v>285746.09999999998</v>
      </c>
      <c r="P335" s="15">
        <v>0.03</v>
      </c>
      <c r="Q335" s="223">
        <f t="shared" si="30"/>
        <v>8572.3829999999998</v>
      </c>
      <c r="R335" s="197">
        <f t="shared" si="31"/>
        <v>714.36524999999995</v>
      </c>
      <c r="S335" s="201">
        <v>0.05</v>
      </c>
      <c r="T335" s="196">
        <f t="shared" si="32"/>
        <v>14287.305</v>
      </c>
      <c r="U335" s="199">
        <f t="shared" si="33"/>
        <v>1190.6087500000001</v>
      </c>
      <c r="V335" s="21">
        <v>0.06</v>
      </c>
      <c r="W335" s="19">
        <f t="shared" si="34"/>
        <v>17144.766</v>
      </c>
      <c r="X335" s="17">
        <f t="shared" si="35"/>
        <v>1428.7304999999999</v>
      </c>
      <c r="Y335" s="22"/>
      <c r="Z335" s="19"/>
      <c r="AA335" s="20"/>
      <c r="AB335" s="23"/>
      <c r="AC335" s="19"/>
      <c r="AD335" s="17"/>
      <c r="AE335" s="22"/>
      <c r="AF335" s="19"/>
      <c r="AG335" s="17"/>
      <c r="AH335" s="76" t="s">
        <v>820</v>
      </c>
      <c r="AI335" s="77" t="s">
        <v>2017</v>
      </c>
      <c r="AJ335" s="1"/>
    </row>
    <row r="336" spans="1:36" ht="13.2">
      <c r="A336" s="39">
        <v>334</v>
      </c>
      <c r="B336" s="39" t="s">
        <v>2030</v>
      </c>
      <c r="C336" s="39" t="s">
        <v>1818</v>
      </c>
      <c r="D336" s="40" t="s">
        <v>1989</v>
      </c>
      <c r="E336" s="25" t="s">
        <v>1990</v>
      </c>
      <c r="F336" s="25" t="s">
        <v>1991</v>
      </c>
      <c r="G336" s="39" t="s">
        <v>1992</v>
      </c>
      <c r="H336" s="39" t="s">
        <v>1993</v>
      </c>
      <c r="I336" s="39" t="s">
        <v>1994</v>
      </c>
      <c r="J336" s="40" t="s">
        <v>1995</v>
      </c>
      <c r="K336" s="41">
        <v>42843</v>
      </c>
      <c r="L336" s="72">
        <v>46495</v>
      </c>
      <c r="M336" s="42" t="s">
        <v>2017</v>
      </c>
      <c r="N336" s="63">
        <v>2.53E-2</v>
      </c>
      <c r="O336" s="55">
        <v>285746.09999999998</v>
      </c>
      <c r="P336" s="15">
        <v>0.03</v>
      </c>
      <c r="Q336" s="223">
        <f t="shared" si="30"/>
        <v>8572.3829999999998</v>
      </c>
      <c r="R336" s="197">
        <f t="shared" si="31"/>
        <v>714.36524999999995</v>
      </c>
      <c r="S336" s="201">
        <v>0.05</v>
      </c>
      <c r="T336" s="196">
        <f t="shared" si="32"/>
        <v>14287.305</v>
      </c>
      <c r="U336" s="199">
        <f t="shared" si="33"/>
        <v>1190.6087500000001</v>
      </c>
      <c r="V336" s="21">
        <v>0.06</v>
      </c>
      <c r="W336" s="19">
        <f t="shared" si="34"/>
        <v>17144.766</v>
      </c>
      <c r="X336" s="17">
        <f t="shared" si="35"/>
        <v>1428.7304999999999</v>
      </c>
      <c r="Y336" s="22"/>
      <c r="Z336" s="19"/>
      <c r="AA336" s="20"/>
      <c r="AB336" s="23"/>
      <c r="AC336" s="19"/>
      <c r="AD336" s="17"/>
      <c r="AE336" s="22"/>
      <c r="AF336" s="19"/>
      <c r="AG336" s="17"/>
      <c r="AH336" s="78" t="s">
        <v>820</v>
      </c>
      <c r="AI336" s="79" t="s">
        <v>2017</v>
      </c>
      <c r="AJ336" s="1"/>
    </row>
    <row r="337" spans="1:36" ht="13.2">
      <c r="A337" s="39">
        <v>335</v>
      </c>
      <c r="B337" s="10" t="s">
        <v>2031</v>
      </c>
      <c r="C337" s="10" t="s">
        <v>1818</v>
      </c>
      <c r="D337" s="11" t="s">
        <v>2032</v>
      </c>
      <c r="E337" s="35" t="s">
        <v>21465</v>
      </c>
      <c r="F337" s="35" t="s">
        <v>2033</v>
      </c>
      <c r="G337" s="10" t="s">
        <v>2034</v>
      </c>
      <c r="H337" s="10" t="s">
        <v>2035</v>
      </c>
      <c r="I337" s="10" t="s">
        <v>832</v>
      </c>
      <c r="J337" s="11" t="s">
        <v>2036</v>
      </c>
      <c r="K337" s="12">
        <v>43270</v>
      </c>
      <c r="L337" s="69">
        <v>46923</v>
      </c>
      <c r="M337" s="14" t="s">
        <v>2037</v>
      </c>
      <c r="N337" s="61">
        <v>2.9700000000000001E-2</v>
      </c>
      <c r="O337" s="56">
        <v>1289487.44</v>
      </c>
      <c r="P337" s="15">
        <v>0.05</v>
      </c>
      <c r="Q337" s="223">
        <f t="shared" si="30"/>
        <v>64474.372000000003</v>
      </c>
      <c r="R337" s="197">
        <f t="shared" si="31"/>
        <v>5372.8643333333339</v>
      </c>
      <c r="S337" s="201">
        <v>0.06</v>
      </c>
      <c r="T337" s="196">
        <f t="shared" si="32"/>
        <v>77369.246399999989</v>
      </c>
      <c r="U337" s="199">
        <f t="shared" si="33"/>
        <v>6447.4371999999994</v>
      </c>
      <c r="V337" s="21"/>
      <c r="W337" s="19">
        <f t="shared" si="34"/>
        <v>0</v>
      </c>
      <c r="X337" s="17">
        <f t="shared" si="35"/>
        <v>0</v>
      </c>
      <c r="Y337" s="22"/>
      <c r="Z337" s="19"/>
      <c r="AA337" s="20"/>
      <c r="AB337" s="23"/>
      <c r="AC337" s="19"/>
      <c r="AD337" s="17"/>
      <c r="AE337" s="22"/>
      <c r="AF337" s="19"/>
      <c r="AG337" s="17"/>
      <c r="AH337" s="76" t="s">
        <v>76</v>
      </c>
      <c r="AI337" s="77" t="s">
        <v>2037</v>
      </c>
      <c r="AJ337" s="1"/>
    </row>
    <row r="338" spans="1:36" ht="26.4">
      <c r="A338" s="39">
        <v>336</v>
      </c>
      <c r="B338" s="39" t="s">
        <v>2038</v>
      </c>
      <c r="C338" s="39" t="s">
        <v>1818</v>
      </c>
      <c r="D338" s="40" t="s">
        <v>2039</v>
      </c>
      <c r="E338" s="25" t="s">
        <v>21465</v>
      </c>
      <c r="F338" s="25" t="s">
        <v>2040</v>
      </c>
      <c r="G338" s="39" t="s">
        <v>832</v>
      </c>
      <c r="H338" s="39" t="s">
        <v>2041</v>
      </c>
      <c r="I338" s="39" t="s">
        <v>2042</v>
      </c>
      <c r="J338" s="40" t="s">
        <v>2043</v>
      </c>
      <c r="K338" s="41">
        <v>43287</v>
      </c>
      <c r="L338" s="72">
        <v>44383</v>
      </c>
      <c r="M338" s="42" t="s">
        <v>2044</v>
      </c>
      <c r="N338" s="63">
        <v>0.02</v>
      </c>
      <c r="O338" s="55">
        <v>901421.39</v>
      </c>
      <c r="P338" s="15">
        <v>0.05</v>
      </c>
      <c r="Q338" s="223">
        <f t="shared" si="30"/>
        <v>45071.069500000005</v>
      </c>
      <c r="R338" s="197">
        <f t="shared" si="31"/>
        <v>3755.9224583333339</v>
      </c>
      <c r="S338" s="201">
        <v>0.06</v>
      </c>
      <c r="T338" s="196">
        <f t="shared" si="32"/>
        <v>54085.2834</v>
      </c>
      <c r="U338" s="199">
        <f t="shared" si="33"/>
        <v>4507.1069500000003</v>
      </c>
      <c r="V338" s="21"/>
      <c r="W338" s="19">
        <f t="shared" si="34"/>
        <v>0</v>
      </c>
      <c r="X338" s="17">
        <f t="shared" si="35"/>
        <v>0</v>
      </c>
      <c r="Y338" s="22"/>
      <c r="Z338" s="19"/>
      <c r="AA338" s="20"/>
      <c r="AB338" s="23"/>
      <c r="AC338" s="19"/>
      <c r="AD338" s="17"/>
      <c r="AE338" s="22"/>
      <c r="AF338" s="19"/>
      <c r="AG338" s="17"/>
      <c r="AH338" s="78" t="s">
        <v>76</v>
      </c>
      <c r="AI338" s="79" t="s">
        <v>2044</v>
      </c>
      <c r="AJ338" s="1"/>
    </row>
    <row r="339" spans="1:36" ht="13.2">
      <c r="A339" s="39">
        <v>337</v>
      </c>
      <c r="B339" s="10" t="s">
        <v>2045</v>
      </c>
      <c r="C339" s="10" t="s">
        <v>1818</v>
      </c>
      <c r="D339" s="11" t="s">
        <v>2046</v>
      </c>
      <c r="E339" s="35" t="s">
        <v>2047</v>
      </c>
      <c r="F339" s="35" t="s">
        <v>2048</v>
      </c>
      <c r="G339" s="10" t="s">
        <v>2049</v>
      </c>
      <c r="H339" s="10" t="s">
        <v>2050</v>
      </c>
      <c r="I339" s="10" t="s">
        <v>2051</v>
      </c>
      <c r="J339" s="11" t="s">
        <v>2052</v>
      </c>
      <c r="K339" s="12">
        <v>37799</v>
      </c>
      <c r="L339" s="69">
        <v>46931</v>
      </c>
      <c r="M339" s="14" t="s">
        <v>2053</v>
      </c>
      <c r="N339" s="61">
        <v>11.239699999999999</v>
      </c>
      <c r="O339" s="56">
        <v>145706953.68000001</v>
      </c>
      <c r="P339" s="15">
        <v>0.03</v>
      </c>
      <c r="Q339" s="223">
        <f t="shared" si="30"/>
        <v>4371208.6103999997</v>
      </c>
      <c r="R339" s="197">
        <f t="shared" si="31"/>
        <v>364267.38419999997</v>
      </c>
      <c r="S339" s="200"/>
      <c r="T339" s="196">
        <f t="shared" si="32"/>
        <v>0</v>
      </c>
      <c r="U339" s="199">
        <f t="shared" si="33"/>
        <v>0</v>
      </c>
      <c r="V339" s="21"/>
      <c r="W339" s="19">
        <f t="shared" si="34"/>
        <v>0</v>
      </c>
      <c r="X339" s="17">
        <f t="shared" si="35"/>
        <v>0</v>
      </c>
      <c r="Y339" s="22"/>
      <c r="Z339" s="19"/>
      <c r="AA339" s="20"/>
      <c r="AB339" s="23"/>
      <c r="AC339" s="19"/>
      <c r="AD339" s="17"/>
      <c r="AE339" s="22"/>
      <c r="AF339" s="19"/>
      <c r="AG339" s="17"/>
      <c r="AH339" s="76" t="s">
        <v>452</v>
      </c>
      <c r="AI339" s="77" t="s">
        <v>2053</v>
      </c>
      <c r="AJ339" s="1"/>
    </row>
    <row r="340" spans="1:36" ht="39.6">
      <c r="A340" s="39">
        <v>338</v>
      </c>
      <c r="B340" s="39" t="s">
        <v>2054</v>
      </c>
      <c r="C340" s="39" t="s">
        <v>2055</v>
      </c>
      <c r="D340" s="40" t="s">
        <v>2056</v>
      </c>
      <c r="E340" s="25" t="s">
        <v>2057</v>
      </c>
      <c r="F340" s="25" t="s">
        <v>2058</v>
      </c>
      <c r="G340" s="39" t="s">
        <v>1424</v>
      </c>
      <c r="H340" s="39" t="s">
        <v>2059</v>
      </c>
      <c r="I340" s="39" t="s">
        <v>2060</v>
      </c>
      <c r="J340" s="40" t="s">
        <v>2061</v>
      </c>
      <c r="K340" s="41">
        <v>39064</v>
      </c>
      <c r="L340" s="72">
        <v>44543</v>
      </c>
      <c r="M340" s="42" t="s">
        <v>2062</v>
      </c>
      <c r="N340" s="63">
        <v>0.64529999999999998</v>
      </c>
      <c r="O340" s="55">
        <v>33633070.369999997</v>
      </c>
      <c r="P340" s="15">
        <v>0.01</v>
      </c>
      <c r="Q340" s="223">
        <f t="shared" si="30"/>
        <v>336330.70369999995</v>
      </c>
      <c r="R340" s="197">
        <f t="shared" si="31"/>
        <v>28027.558641666663</v>
      </c>
      <c r="S340" s="200"/>
      <c r="T340" s="196">
        <f t="shared" si="32"/>
        <v>0</v>
      </c>
      <c r="U340" s="199">
        <f t="shared" si="33"/>
        <v>0</v>
      </c>
      <c r="V340" s="21"/>
      <c r="W340" s="19">
        <f t="shared" si="34"/>
        <v>0</v>
      </c>
      <c r="X340" s="17">
        <f t="shared" si="35"/>
        <v>0</v>
      </c>
      <c r="Y340" s="22"/>
      <c r="Z340" s="19"/>
      <c r="AA340" s="20"/>
      <c r="AB340" s="23"/>
      <c r="AC340" s="19"/>
      <c r="AD340" s="17"/>
      <c r="AE340" s="22"/>
      <c r="AF340" s="19"/>
      <c r="AG340" s="17"/>
      <c r="AH340" s="78"/>
      <c r="AI340" s="79"/>
      <c r="AJ340" s="1"/>
    </row>
    <row r="341" spans="1:36" ht="26.4">
      <c r="A341" s="39">
        <v>339</v>
      </c>
      <c r="B341" s="10" t="s">
        <v>2063</v>
      </c>
      <c r="C341" s="10" t="s">
        <v>2055</v>
      </c>
      <c r="D341" s="11" t="s">
        <v>2064</v>
      </c>
      <c r="E341" s="35" t="s">
        <v>2065</v>
      </c>
      <c r="F341" s="35" t="s">
        <v>2066</v>
      </c>
      <c r="G341" s="10" t="s">
        <v>2067</v>
      </c>
      <c r="H341" s="10" t="s">
        <v>2068</v>
      </c>
      <c r="I341" s="10" t="s">
        <v>2069</v>
      </c>
      <c r="J341" s="11" t="s">
        <v>2070</v>
      </c>
      <c r="K341" s="12">
        <v>43518</v>
      </c>
      <c r="L341" s="69">
        <v>48997</v>
      </c>
      <c r="M341" s="14" t="s">
        <v>2071</v>
      </c>
      <c r="N341" s="61">
        <v>6.83E-2</v>
      </c>
      <c r="O341" s="56">
        <v>2966499.7</v>
      </c>
      <c r="P341" s="15">
        <v>0.05</v>
      </c>
      <c r="Q341" s="223">
        <f t="shared" si="30"/>
        <v>148324.98500000002</v>
      </c>
      <c r="R341" s="197">
        <f t="shared" si="31"/>
        <v>12360.415416666669</v>
      </c>
      <c r="S341" s="201">
        <v>0.06</v>
      </c>
      <c r="T341" s="196">
        <f t="shared" si="32"/>
        <v>177989.98200000002</v>
      </c>
      <c r="U341" s="199">
        <f t="shared" si="33"/>
        <v>14832.498500000002</v>
      </c>
      <c r="V341" s="21"/>
      <c r="W341" s="19">
        <f t="shared" si="34"/>
        <v>0</v>
      </c>
      <c r="X341" s="17">
        <f t="shared" si="35"/>
        <v>0</v>
      </c>
      <c r="Y341" s="22"/>
      <c r="Z341" s="19"/>
      <c r="AA341" s="20"/>
      <c r="AB341" s="23"/>
      <c r="AC341" s="19"/>
      <c r="AD341" s="17"/>
      <c r="AE341" s="22"/>
      <c r="AF341" s="19"/>
      <c r="AG341" s="17"/>
      <c r="AH341" s="76" t="s">
        <v>76</v>
      </c>
      <c r="AI341" s="77" t="s">
        <v>2071</v>
      </c>
      <c r="AJ341" s="1"/>
    </row>
    <row r="342" spans="1:36" ht="26.4">
      <c r="A342" s="39">
        <v>340</v>
      </c>
      <c r="B342" s="39" t="s">
        <v>2072</v>
      </c>
      <c r="C342" s="39" t="s">
        <v>2055</v>
      </c>
      <c r="D342" s="40" t="s">
        <v>2073</v>
      </c>
      <c r="E342" s="25" t="s">
        <v>21465</v>
      </c>
      <c r="F342" s="25" t="s">
        <v>2074</v>
      </c>
      <c r="G342" s="39" t="s">
        <v>2075</v>
      </c>
      <c r="H342" s="39" t="s">
        <v>2076</v>
      </c>
      <c r="I342" s="39" t="s">
        <v>544</v>
      </c>
      <c r="J342" s="40" t="s">
        <v>2077</v>
      </c>
      <c r="K342" s="41">
        <v>38820</v>
      </c>
      <c r="L342" s="72">
        <v>44299</v>
      </c>
      <c r="M342" s="42" t="s">
        <v>2078</v>
      </c>
      <c r="N342" s="63">
        <v>6.3899999999999998E-2</v>
      </c>
      <c r="O342" s="55">
        <v>2965229.13</v>
      </c>
      <c r="P342" s="15">
        <v>0.03</v>
      </c>
      <c r="Q342" s="223">
        <f t="shared" si="30"/>
        <v>88956.873899999991</v>
      </c>
      <c r="R342" s="197">
        <f t="shared" si="31"/>
        <v>7413.0728249999993</v>
      </c>
      <c r="S342" s="200"/>
      <c r="T342" s="196">
        <f t="shared" si="32"/>
        <v>0</v>
      </c>
      <c r="U342" s="199">
        <f t="shared" si="33"/>
        <v>0</v>
      </c>
      <c r="V342" s="21"/>
      <c r="W342" s="19">
        <f t="shared" si="34"/>
        <v>0</v>
      </c>
      <c r="X342" s="17">
        <f t="shared" si="35"/>
        <v>0</v>
      </c>
      <c r="Y342" s="22"/>
      <c r="Z342" s="19"/>
      <c r="AA342" s="20"/>
      <c r="AB342" s="23"/>
      <c r="AC342" s="19"/>
      <c r="AD342" s="17"/>
      <c r="AE342" s="22"/>
      <c r="AF342" s="19"/>
      <c r="AG342" s="17"/>
      <c r="AH342" s="78"/>
      <c r="AI342" s="79" t="s">
        <v>2078</v>
      </c>
      <c r="AJ342" s="1"/>
    </row>
    <row r="343" spans="1:36" ht="26.4">
      <c r="A343" s="39">
        <v>341</v>
      </c>
      <c r="B343" s="10" t="s">
        <v>2079</v>
      </c>
      <c r="C343" s="10" t="s">
        <v>2055</v>
      </c>
      <c r="D343" s="11" t="s">
        <v>2080</v>
      </c>
      <c r="E343" s="35" t="s">
        <v>2081</v>
      </c>
      <c r="F343" s="35" t="s">
        <v>2082</v>
      </c>
      <c r="G343" s="10" t="s">
        <v>2083</v>
      </c>
      <c r="H343" s="10" t="s">
        <v>2084</v>
      </c>
      <c r="I343" s="10" t="s">
        <v>2085</v>
      </c>
      <c r="J343" s="11" t="s">
        <v>2086</v>
      </c>
      <c r="K343" s="12">
        <v>42459</v>
      </c>
      <c r="L343" s="69">
        <v>47937</v>
      </c>
      <c r="M343" s="14" t="s">
        <v>2087</v>
      </c>
      <c r="N343" s="61">
        <v>0.55059999999999998</v>
      </c>
      <c r="O343" s="56">
        <v>8321082.2300000004</v>
      </c>
      <c r="P343" s="15">
        <v>0.03</v>
      </c>
      <c r="Q343" s="223">
        <f t="shared" si="30"/>
        <v>249632.4669</v>
      </c>
      <c r="R343" s="197">
        <f t="shared" si="31"/>
        <v>20802.705575</v>
      </c>
      <c r="S343" s="200"/>
      <c r="T343" s="196">
        <f t="shared" si="32"/>
        <v>0</v>
      </c>
      <c r="U343" s="199">
        <f t="shared" si="33"/>
        <v>0</v>
      </c>
      <c r="V343" s="21"/>
      <c r="W343" s="19">
        <f t="shared" si="34"/>
        <v>0</v>
      </c>
      <c r="X343" s="17">
        <f t="shared" si="35"/>
        <v>0</v>
      </c>
      <c r="Y343" s="22"/>
      <c r="Z343" s="19"/>
      <c r="AA343" s="20"/>
      <c r="AB343" s="23"/>
      <c r="AC343" s="19"/>
      <c r="AD343" s="17"/>
      <c r="AE343" s="22"/>
      <c r="AF343" s="19"/>
      <c r="AG343" s="17"/>
      <c r="AH343" s="76" t="s">
        <v>1549</v>
      </c>
      <c r="AI343" s="77" t="s">
        <v>2087</v>
      </c>
      <c r="AJ343" s="1"/>
    </row>
    <row r="344" spans="1:36" ht="39.6">
      <c r="A344" s="39">
        <v>342</v>
      </c>
      <c r="B344" s="39" t="s">
        <v>2088</v>
      </c>
      <c r="C344" s="39" t="s">
        <v>2055</v>
      </c>
      <c r="D344" s="40" t="s">
        <v>2089</v>
      </c>
      <c r="E344" s="25" t="s">
        <v>2090</v>
      </c>
      <c r="F344" s="25" t="s">
        <v>1644</v>
      </c>
      <c r="G344" s="39" t="s">
        <v>324</v>
      </c>
      <c r="H344" s="39" t="s">
        <v>2091</v>
      </c>
      <c r="I344" s="39" t="s">
        <v>326</v>
      </c>
      <c r="J344" s="40" t="s">
        <v>2092</v>
      </c>
      <c r="K344" s="41">
        <v>42487</v>
      </c>
      <c r="L344" s="72">
        <v>46139</v>
      </c>
      <c r="M344" s="42" t="s">
        <v>2093</v>
      </c>
      <c r="N344" s="63">
        <v>0.75</v>
      </c>
      <c r="O344" s="55">
        <v>10939859.07</v>
      </c>
      <c r="P344" s="15">
        <v>0.03</v>
      </c>
      <c r="Q344" s="223">
        <f t="shared" si="30"/>
        <v>328195.7721</v>
      </c>
      <c r="R344" s="197">
        <f t="shared" si="31"/>
        <v>27349.647675</v>
      </c>
      <c r="S344" s="201">
        <v>0.05</v>
      </c>
      <c r="T344" s="196">
        <f t="shared" si="32"/>
        <v>546992.95350000006</v>
      </c>
      <c r="U344" s="199">
        <f t="shared" si="33"/>
        <v>45582.746125000005</v>
      </c>
      <c r="V344" s="21">
        <v>0.06</v>
      </c>
      <c r="W344" s="19">
        <f t="shared" si="34"/>
        <v>656391.5442</v>
      </c>
      <c r="X344" s="17">
        <f t="shared" si="35"/>
        <v>54699.29535</v>
      </c>
      <c r="Y344" s="22"/>
      <c r="Z344" s="19"/>
      <c r="AA344" s="20"/>
      <c r="AB344" s="23"/>
      <c r="AC344" s="19"/>
      <c r="AD344" s="17"/>
      <c r="AE344" s="22"/>
      <c r="AF344" s="19"/>
      <c r="AG344" s="17"/>
      <c r="AH344" s="78" t="s">
        <v>409</v>
      </c>
      <c r="AI344" s="79" t="s">
        <v>2093</v>
      </c>
      <c r="AJ344" s="1"/>
    </row>
    <row r="345" spans="1:36" ht="26.4">
      <c r="A345" s="39">
        <v>343</v>
      </c>
      <c r="B345" s="10" t="s">
        <v>2094</v>
      </c>
      <c r="C345" s="10" t="s">
        <v>2055</v>
      </c>
      <c r="D345" s="11" t="s">
        <v>2095</v>
      </c>
      <c r="E345" s="35" t="s">
        <v>2096</v>
      </c>
      <c r="F345" s="35" t="s">
        <v>2097</v>
      </c>
      <c r="G345" s="10" t="s">
        <v>2098</v>
      </c>
      <c r="H345" s="10" t="s">
        <v>2099</v>
      </c>
      <c r="I345" s="10" t="s">
        <v>2100</v>
      </c>
      <c r="J345" s="11" t="s">
        <v>2101</v>
      </c>
      <c r="K345" s="12">
        <v>40708</v>
      </c>
      <c r="L345" s="69">
        <v>44621</v>
      </c>
      <c r="M345" s="14" t="s">
        <v>2102</v>
      </c>
      <c r="N345" s="61">
        <v>0.98419999999999996</v>
      </c>
      <c r="O345" s="56">
        <v>14356012.4</v>
      </c>
      <c r="P345" s="15">
        <v>0.03</v>
      </c>
      <c r="Q345" s="223">
        <f t="shared" si="30"/>
        <v>430680.37199999997</v>
      </c>
      <c r="R345" s="197">
        <f t="shared" si="31"/>
        <v>35890.030999999995</v>
      </c>
      <c r="S345" s="201">
        <v>0.06</v>
      </c>
      <c r="T345" s="196">
        <f t="shared" si="32"/>
        <v>861360.74399999995</v>
      </c>
      <c r="U345" s="199">
        <f t="shared" si="33"/>
        <v>71780.061999999991</v>
      </c>
      <c r="V345" s="21">
        <v>0.1</v>
      </c>
      <c r="W345" s="19">
        <f t="shared" si="34"/>
        <v>1435601.2400000002</v>
      </c>
      <c r="X345" s="17">
        <f t="shared" si="35"/>
        <v>119633.43666666669</v>
      </c>
      <c r="Y345" s="22"/>
      <c r="Z345" s="19"/>
      <c r="AA345" s="20"/>
      <c r="AB345" s="23"/>
      <c r="AC345" s="19"/>
      <c r="AD345" s="17"/>
      <c r="AE345" s="22"/>
      <c r="AF345" s="19"/>
      <c r="AG345" s="17"/>
      <c r="AH345" s="76" t="s">
        <v>1997</v>
      </c>
      <c r="AI345" s="77" t="s">
        <v>2102</v>
      </c>
      <c r="AJ345" s="1"/>
    </row>
    <row r="346" spans="1:36" ht="26.4">
      <c r="A346" s="39">
        <v>344</v>
      </c>
      <c r="B346" s="39" t="s">
        <v>2103</v>
      </c>
      <c r="C346" s="39" t="s">
        <v>2055</v>
      </c>
      <c r="D346" s="40" t="s">
        <v>2095</v>
      </c>
      <c r="E346" s="25" t="s">
        <v>2096</v>
      </c>
      <c r="F346" s="25" t="s">
        <v>2097</v>
      </c>
      <c r="G346" s="39" t="s">
        <v>2098</v>
      </c>
      <c r="H346" s="39" t="s">
        <v>2099</v>
      </c>
      <c r="I346" s="39" t="s">
        <v>2100</v>
      </c>
      <c r="J346" s="40" t="s">
        <v>2101</v>
      </c>
      <c r="K346" s="41">
        <v>40708</v>
      </c>
      <c r="L346" s="72">
        <v>44621</v>
      </c>
      <c r="M346" s="42" t="s">
        <v>2102</v>
      </c>
      <c r="N346" s="63">
        <v>2.6960000000000002</v>
      </c>
      <c r="O346" s="55">
        <v>39325146.75</v>
      </c>
      <c r="P346" s="15">
        <v>0.03</v>
      </c>
      <c r="Q346" s="223">
        <f t="shared" si="30"/>
        <v>1179754.4024999999</v>
      </c>
      <c r="R346" s="197">
        <f t="shared" si="31"/>
        <v>98312.866874999992</v>
      </c>
      <c r="S346" s="201">
        <v>0.06</v>
      </c>
      <c r="T346" s="196">
        <f t="shared" si="32"/>
        <v>2359508.8049999997</v>
      </c>
      <c r="U346" s="199">
        <f t="shared" si="33"/>
        <v>196625.73374999998</v>
      </c>
      <c r="V346" s="21">
        <v>0.1</v>
      </c>
      <c r="W346" s="19">
        <f t="shared" si="34"/>
        <v>3932514.6750000003</v>
      </c>
      <c r="X346" s="17">
        <f t="shared" si="35"/>
        <v>327709.55625000002</v>
      </c>
      <c r="Y346" s="22"/>
      <c r="Z346" s="19"/>
      <c r="AA346" s="20"/>
      <c r="AB346" s="23"/>
      <c r="AC346" s="19"/>
      <c r="AD346" s="17"/>
      <c r="AE346" s="22"/>
      <c r="AF346" s="19"/>
      <c r="AG346" s="17"/>
      <c r="AH346" s="78" t="s">
        <v>1997</v>
      </c>
      <c r="AI346" s="79" t="s">
        <v>2102</v>
      </c>
      <c r="AJ346" s="1"/>
    </row>
    <row r="347" spans="1:36" ht="26.4">
      <c r="A347" s="39">
        <v>345</v>
      </c>
      <c r="B347" s="10" t="s">
        <v>2104</v>
      </c>
      <c r="C347" s="10" t="s">
        <v>2055</v>
      </c>
      <c r="D347" s="11" t="s">
        <v>2105</v>
      </c>
      <c r="E347" s="35" t="s">
        <v>2106</v>
      </c>
      <c r="F347" s="35" t="s">
        <v>2107</v>
      </c>
      <c r="G347" s="10" t="s">
        <v>2108</v>
      </c>
      <c r="H347" s="10" t="s">
        <v>2109</v>
      </c>
      <c r="I347" s="10" t="s">
        <v>2108</v>
      </c>
      <c r="J347" s="11" t="s">
        <v>2110</v>
      </c>
      <c r="K347" s="12">
        <v>38716</v>
      </c>
      <c r="L347" s="69">
        <v>47847</v>
      </c>
      <c r="M347" s="14" t="s">
        <v>2111</v>
      </c>
      <c r="N347" s="61">
        <v>0.25009999999999999</v>
      </c>
      <c r="O347" s="56">
        <v>8677153.9000000004</v>
      </c>
      <c r="P347" s="15">
        <v>0.03</v>
      </c>
      <c r="Q347" s="223">
        <f t="shared" si="30"/>
        <v>260314.617</v>
      </c>
      <c r="R347" s="197">
        <f t="shared" si="31"/>
        <v>21692.884750000001</v>
      </c>
      <c r="S347" s="200"/>
      <c r="T347" s="196">
        <f t="shared" si="32"/>
        <v>0</v>
      </c>
      <c r="U347" s="199">
        <f t="shared" si="33"/>
        <v>0</v>
      </c>
      <c r="V347" s="21"/>
      <c r="W347" s="19">
        <f t="shared" si="34"/>
        <v>0</v>
      </c>
      <c r="X347" s="17">
        <f t="shared" si="35"/>
        <v>0</v>
      </c>
      <c r="Y347" s="22"/>
      <c r="Z347" s="19"/>
      <c r="AA347" s="20"/>
      <c r="AB347" s="23"/>
      <c r="AC347" s="19"/>
      <c r="AD347" s="17"/>
      <c r="AE347" s="22"/>
      <c r="AF347" s="19"/>
      <c r="AG347" s="17"/>
      <c r="AH347" s="76"/>
      <c r="AI347" s="77" t="s">
        <v>2111</v>
      </c>
      <c r="AJ347" s="1"/>
    </row>
    <row r="348" spans="1:36" ht="26.4">
      <c r="A348" s="39">
        <v>346</v>
      </c>
      <c r="B348" s="39" t="s">
        <v>2112</v>
      </c>
      <c r="C348" s="39" t="s">
        <v>2055</v>
      </c>
      <c r="D348" s="40" t="s">
        <v>2113</v>
      </c>
      <c r="E348" s="25" t="s">
        <v>2114</v>
      </c>
      <c r="F348" s="25" t="s">
        <v>2115</v>
      </c>
      <c r="G348" s="39" t="s">
        <v>2116</v>
      </c>
      <c r="H348" s="39" t="s">
        <v>2117</v>
      </c>
      <c r="I348" s="39" t="s">
        <v>2116</v>
      </c>
      <c r="J348" s="40" t="s">
        <v>2118</v>
      </c>
      <c r="K348" s="41">
        <v>41129</v>
      </c>
      <c r="L348" s="72">
        <v>44781</v>
      </c>
      <c r="M348" s="42" t="s">
        <v>2119</v>
      </c>
      <c r="N348" s="63">
        <v>4.0880999999999998</v>
      </c>
      <c r="O348" s="55">
        <v>163997363.03</v>
      </c>
      <c r="P348" s="15">
        <v>0.04</v>
      </c>
      <c r="Q348" s="223">
        <f t="shared" si="30"/>
        <v>6559894.5212000003</v>
      </c>
      <c r="R348" s="197">
        <f t="shared" si="31"/>
        <v>546657.87676666665</v>
      </c>
      <c r="S348" s="200"/>
      <c r="T348" s="196">
        <f t="shared" si="32"/>
        <v>0</v>
      </c>
      <c r="U348" s="199">
        <f t="shared" si="33"/>
        <v>0</v>
      </c>
      <c r="V348" s="21"/>
      <c r="W348" s="19">
        <f t="shared" si="34"/>
        <v>0</v>
      </c>
      <c r="X348" s="17">
        <f t="shared" si="35"/>
        <v>0</v>
      </c>
      <c r="Y348" s="22"/>
      <c r="Z348" s="19"/>
      <c r="AA348" s="20"/>
      <c r="AB348" s="23"/>
      <c r="AC348" s="19"/>
      <c r="AD348" s="17"/>
      <c r="AE348" s="22"/>
      <c r="AF348" s="19"/>
      <c r="AG348" s="17"/>
      <c r="AH348" s="78"/>
      <c r="AI348" s="79" t="s">
        <v>2119</v>
      </c>
      <c r="AJ348" s="1"/>
    </row>
    <row r="349" spans="1:36" ht="13.2">
      <c r="A349" s="39">
        <v>347</v>
      </c>
      <c r="B349" s="10" t="s">
        <v>2120</v>
      </c>
      <c r="C349" s="10" t="s">
        <v>1818</v>
      </c>
      <c r="D349" s="11" t="s">
        <v>2121</v>
      </c>
      <c r="E349" s="35" t="s">
        <v>2122</v>
      </c>
      <c r="F349" s="35" t="s">
        <v>2123</v>
      </c>
      <c r="G349" s="10" t="s">
        <v>2124</v>
      </c>
      <c r="H349" s="10" t="s">
        <v>2125</v>
      </c>
      <c r="I349" s="10" t="s">
        <v>2126</v>
      </c>
      <c r="J349" s="11" t="s">
        <v>2127</v>
      </c>
      <c r="K349" s="12">
        <v>38027</v>
      </c>
      <c r="L349" s="69">
        <v>47159</v>
      </c>
      <c r="M349" s="14" t="s">
        <v>2128</v>
      </c>
      <c r="N349" s="61">
        <v>0.33210000000000001</v>
      </c>
      <c r="O349" s="56">
        <v>23874754.870000001</v>
      </c>
      <c r="P349" s="15">
        <v>0.03</v>
      </c>
      <c r="Q349" s="223">
        <f t="shared" si="30"/>
        <v>716242.64610000001</v>
      </c>
      <c r="R349" s="197">
        <f t="shared" si="31"/>
        <v>59686.887175000003</v>
      </c>
      <c r="S349" s="201">
        <v>0.04</v>
      </c>
      <c r="T349" s="196">
        <f t="shared" si="32"/>
        <v>954990.19480000006</v>
      </c>
      <c r="U349" s="199">
        <f t="shared" si="33"/>
        <v>79582.516233333343</v>
      </c>
      <c r="V349" s="21"/>
      <c r="W349" s="19">
        <f t="shared" si="34"/>
        <v>0</v>
      </c>
      <c r="X349" s="17">
        <f t="shared" si="35"/>
        <v>0</v>
      </c>
      <c r="Y349" s="22"/>
      <c r="Z349" s="19"/>
      <c r="AA349" s="20"/>
      <c r="AB349" s="23"/>
      <c r="AC349" s="19"/>
      <c r="AD349" s="17"/>
      <c r="AE349" s="22"/>
      <c r="AF349" s="19"/>
      <c r="AG349" s="17"/>
      <c r="AH349" s="76"/>
      <c r="AI349" s="77" t="s">
        <v>2128</v>
      </c>
      <c r="AJ349" s="1"/>
    </row>
    <row r="350" spans="1:36" ht="26.4">
      <c r="A350" s="39">
        <v>348</v>
      </c>
      <c r="B350" s="39" t="s">
        <v>2129</v>
      </c>
      <c r="C350" s="39" t="s">
        <v>1818</v>
      </c>
      <c r="D350" s="40" t="s">
        <v>2130</v>
      </c>
      <c r="E350" s="25" t="s">
        <v>2131</v>
      </c>
      <c r="F350" s="25" t="s">
        <v>1009</v>
      </c>
      <c r="G350" s="39" t="s">
        <v>2132</v>
      </c>
      <c r="H350" s="39" t="s">
        <v>2133</v>
      </c>
      <c r="I350" s="39" t="s">
        <v>2134</v>
      </c>
      <c r="J350" s="40" t="s">
        <v>2135</v>
      </c>
      <c r="K350" s="41">
        <v>43651</v>
      </c>
      <c r="L350" s="72">
        <v>52783</v>
      </c>
      <c r="M350" s="42" t="s">
        <v>2136</v>
      </c>
      <c r="N350" s="63">
        <v>0.56140000000000001</v>
      </c>
      <c r="O350" s="55">
        <v>32352951.899999999</v>
      </c>
      <c r="P350" s="15">
        <v>0.06</v>
      </c>
      <c r="Q350" s="223">
        <f t="shared" si="30"/>
        <v>1941177.1139999998</v>
      </c>
      <c r="R350" s="197">
        <f t="shared" si="31"/>
        <v>161764.75949999999</v>
      </c>
      <c r="S350" s="198">
        <v>7.1999999999999995E-2</v>
      </c>
      <c r="T350" s="196">
        <f t="shared" si="32"/>
        <v>2329412.5367999999</v>
      </c>
      <c r="U350" s="199">
        <f t="shared" si="33"/>
        <v>194117.7114</v>
      </c>
      <c r="V350" s="21"/>
      <c r="W350" s="19">
        <f t="shared" si="34"/>
        <v>0</v>
      </c>
      <c r="X350" s="17">
        <f t="shared" si="35"/>
        <v>0</v>
      </c>
      <c r="Y350" s="22"/>
      <c r="Z350" s="19"/>
      <c r="AA350" s="20"/>
      <c r="AB350" s="23"/>
      <c r="AC350" s="19"/>
      <c r="AD350" s="17"/>
      <c r="AE350" s="22"/>
      <c r="AF350" s="19"/>
      <c r="AG350" s="17"/>
      <c r="AH350" s="78" t="s">
        <v>44</v>
      </c>
      <c r="AI350" s="79" t="s">
        <v>2136</v>
      </c>
      <c r="AJ350" s="1"/>
    </row>
    <row r="351" spans="1:36" ht="26.4">
      <c r="A351" s="39">
        <v>349</v>
      </c>
      <c r="B351" s="10" t="s">
        <v>2137</v>
      </c>
      <c r="C351" s="10" t="s">
        <v>1818</v>
      </c>
      <c r="D351" s="11" t="s">
        <v>2138</v>
      </c>
      <c r="E351" s="35" t="s">
        <v>882</v>
      </c>
      <c r="F351" s="35" t="s">
        <v>2139</v>
      </c>
      <c r="G351" s="10" t="s">
        <v>1495</v>
      </c>
      <c r="H351" s="10" t="s">
        <v>2140</v>
      </c>
      <c r="I351" s="10" t="s">
        <v>2141</v>
      </c>
      <c r="J351" s="11" t="s">
        <v>2142</v>
      </c>
      <c r="K351" s="12">
        <v>38817</v>
      </c>
      <c r="L351" s="69">
        <v>56714</v>
      </c>
      <c r="M351" s="14" t="s">
        <v>2143</v>
      </c>
      <c r="N351" s="61">
        <v>1.415</v>
      </c>
      <c r="O351" s="56">
        <v>73722211.120000005</v>
      </c>
      <c r="P351" s="15">
        <v>0.03</v>
      </c>
      <c r="Q351" s="223">
        <f t="shared" si="30"/>
        <v>2211666.3336</v>
      </c>
      <c r="R351" s="197">
        <f t="shared" si="31"/>
        <v>184305.52780000001</v>
      </c>
      <c r="S351" s="200"/>
      <c r="T351" s="196">
        <f t="shared" si="32"/>
        <v>0</v>
      </c>
      <c r="U351" s="199">
        <f t="shared" si="33"/>
        <v>0</v>
      </c>
      <c r="V351" s="21"/>
      <c r="W351" s="19">
        <f t="shared" si="34"/>
        <v>0</v>
      </c>
      <c r="X351" s="17">
        <f t="shared" si="35"/>
        <v>0</v>
      </c>
      <c r="Y351" s="22"/>
      <c r="Z351" s="19"/>
      <c r="AA351" s="20"/>
      <c r="AB351" s="23"/>
      <c r="AC351" s="19"/>
      <c r="AD351" s="17"/>
      <c r="AE351" s="22"/>
      <c r="AF351" s="19"/>
      <c r="AG351" s="17"/>
      <c r="AH351" s="76"/>
      <c r="AI351" s="77" t="s">
        <v>2143</v>
      </c>
      <c r="AJ351" s="1"/>
    </row>
    <row r="352" spans="1:36" ht="26.4">
      <c r="A352" s="39">
        <v>350</v>
      </c>
      <c r="B352" s="39" t="s">
        <v>2144</v>
      </c>
      <c r="C352" s="39" t="s">
        <v>1818</v>
      </c>
      <c r="D352" s="40" t="s">
        <v>2145</v>
      </c>
      <c r="E352" s="25"/>
      <c r="F352" s="25" t="s">
        <v>2146</v>
      </c>
      <c r="G352" s="39" t="s">
        <v>2147</v>
      </c>
      <c r="H352" s="39" t="s">
        <v>2148</v>
      </c>
      <c r="I352" s="39" t="s">
        <v>2147</v>
      </c>
      <c r="J352" s="40" t="s">
        <v>2149</v>
      </c>
      <c r="K352" s="41">
        <v>36136</v>
      </c>
      <c r="L352" s="72">
        <v>54033</v>
      </c>
      <c r="M352" s="42" t="s">
        <v>2150</v>
      </c>
      <c r="N352" s="63">
        <v>0.99309999999999998</v>
      </c>
      <c r="O352" s="55">
        <v>51223599</v>
      </c>
      <c r="P352" s="15">
        <v>0.03</v>
      </c>
      <c r="Q352" s="223">
        <f t="shared" si="30"/>
        <v>1536707.97</v>
      </c>
      <c r="R352" s="197">
        <f t="shared" si="31"/>
        <v>128058.9975</v>
      </c>
      <c r="S352" s="200"/>
      <c r="T352" s="196">
        <f t="shared" si="32"/>
        <v>0</v>
      </c>
      <c r="U352" s="199">
        <f t="shared" si="33"/>
        <v>0</v>
      </c>
      <c r="V352" s="21"/>
      <c r="W352" s="19">
        <f t="shared" si="34"/>
        <v>0</v>
      </c>
      <c r="X352" s="17">
        <f t="shared" si="35"/>
        <v>0</v>
      </c>
      <c r="Y352" s="22"/>
      <c r="Z352" s="19"/>
      <c r="AA352" s="20"/>
      <c r="AB352" s="23"/>
      <c r="AC352" s="19"/>
      <c r="AD352" s="17"/>
      <c r="AE352" s="22"/>
      <c r="AF352" s="19"/>
      <c r="AG352" s="17"/>
      <c r="AH352" s="78"/>
      <c r="AI352" s="79" t="s">
        <v>2150</v>
      </c>
      <c r="AJ352" s="1"/>
    </row>
    <row r="353" spans="1:36" ht="13.2">
      <c r="A353" s="39">
        <v>351</v>
      </c>
      <c r="B353" s="10" t="s">
        <v>2151</v>
      </c>
      <c r="C353" s="10" t="s">
        <v>1818</v>
      </c>
      <c r="D353" s="11" t="s">
        <v>2152</v>
      </c>
      <c r="E353" s="35" t="s">
        <v>2153</v>
      </c>
      <c r="F353" s="35" t="s">
        <v>2154</v>
      </c>
      <c r="G353" s="10" t="s">
        <v>1138</v>
      </c>
      <c r="H353" s="10" t="s">
        <v>2155</v>
      </c>
      <c r="I353" s="10" t="s">
        <v>1140</v>
      </c>
      <c r="J353" s="11" t="s">
        <v>2156</v>
      </c>
      <c r="K353" s="12">
        <v>40058</v>
      </c>
      <c r="L353" s="69">
        <v>47363</v>
      </c>
      <c r="M353" s="14" t="s">
        <v>2157</v>
      </c>
      <c r="N353" s="61">
        <v>0.24360000000000001</v>
      </c>
      <c r="O353" s="56">
        <v>5076672.97</v>
      </c>
      <c r="P353" s="15">
        <v>0.05</v>
      </c>
      <c r="Q353" s="223">
        <f t="shared" si="30"/>
        <v>253833.64850000001</v>
      </c>
      <c r="R353" s="197">
        <f t="shared" si="31"/>
        <v>21152.804041666666</v>
      </c>
      <c r="S353" s="201">
        <v>0.06</v>
      </c>
      <c r="T353" s="196">
        <f t="shared" si="32"/>
        <v>304600.37819999998</v>
      </c>
      <c r="U353" s="199">
        <f t="shared" si="33"/>
        <v>25383.364849999998</v>
      </c>
      <c r="V353" s="21"/>
      <c r="W353" s="19">
        <f t="shared" si="34"/>
        <v>0</v>
      </c>
      <c r="X353" s="17">
        <f t="shared" si="35"/>
        <v>0</v>
      </c>
      <c r="Y353" s="22"/>
      <c r="Z353" s="19"/>
      <c r="AA353" s="20"/>
      <c r="AB353" s="23"/>
      <c r="AC353" s="19"/>
      <c r="AD353" s="17"/>
      <c r="AE353" s="22"/>
      <c r="AF353" s="19"/>
      <c r="AG353" s="17"/>
      <c r="AH353" s="76" t="s">
        <v>2158</v>
      </c>
      <c r="AI353" s="77" t="s">
        <v>2157</v>
      </c>
      <c r="AJ353" s="1"/>
    </row>
    <row r="354" spans="1:36" ht="26.4">
      <c r="A354" s="39">
        <v>352</v>
      </c>
      <c r="B354" s="39" t="s">
        <v>2159</v>
      </c>
      <c r="C354" s="39" t="s">
        <v>1818</v>
      </c>
      <c r="D354" s="40" t="s">
        <v>2160</v>
      </c>
      <c r="E354" s="25" t="s">
        <v>21465</v>
      </c>
      <c r="F354" s="25" t="s">
        <v>2161</v>
      </c>
      <c r="G354" s="39" t="s">
        <v>2162</v>
      </c>
      <c r="H354" s="39" t="s">
        <v>2163</v>
      </c>
      <c r="I354" s="39" t="s">
        <v>2164</v>
      </c>
      <c r="J354" s="40" t="s">
        <v>2165</v>
      </c>
      <c r="K354" s="41">
        <v>39526</v>
      </c>
      <c r="L354" s="72">
        <v>45538</v>
      </c>
      <c r="M354" s="42" t="s">
        <v>2166</v>
      </c>
      <c r="N354" s="63">
        <v>1.52E-2</v>
      </c>
      <c r="O354" s="55">
        <v>597088.30000000005</v>
      </c>
      <c r="P354" s="15">
        <v>0.05</v>
      </c>
      <c r="Q354" s="223">
        <f t="shared" si="30"/>
        <v>29854.415000000005</v>
      </c>
      <c r="R354" s="197">
        <f t="shared" si="31"/>
        <v>2487.867916666667</v>
      </c>
      <c r="S354" s="201">
        <v>0.06</v>
      </c>
      <c r="T354" s="196">
        <f t="shared" si="32"/>
        <v>35825.298000000003</v>
      </c>
      <c r="U354" s="199">
        <f t="shared" si="33"/>
        <v>2985.4415000000004</v>
      </c>
      <c r="V354" s="21"/>
      <c r="W354" s="19">
        <f t="shared" si="34"/>
        <v>0</v>
      </c>
      <c r="X354" s="17">
        <f t="shared" si="35"/>
        <v>0</v>
      </c>
      <c r="Y354" s="22"/>
      <c r="Z354" s="19"/>
      <c r="AA354" s="20"/>
      <c r="AB354" s="23"/>
      <c r="AC354" s="19"/>
      <c r="AD354" s="17"/>
      <c r="AE354" s="22"/>
      <c r="AF354" s="19"/>
      <c r="AG354" s="17"/>
      <c r="AH354" s="78" t="s">
        <v>76</v>
      </c>
      <c r="AI354" s="79" t="s">
        <v>2166</v>
      </c>
      <c r="AJ354" s="1"/>
    </row>
    <row r="355" spans="1:36" ht="26.4">
      <c r="A355" s="39">
        <v>353</v>
      </c>
      <c r="B355" s="10" t="s">
        <v>2167</v>
      </c>
      <c r="C355" s="10" t="s">
        <v>1818</v>
      </c>
      <c r="D355" s="11" t="s">
        <v>2168</v>
      </c>
      <c r="E355" s="35" t="s">
        <v>2169</v>
      </c>
      <c r="F355" s="35" t="s">
        <v>2170</v>
      </c>
      <c r="G355" s="10" t="s">
        <v>2171</v>
      </c>
      <c r="H355" s="10" t="s">
        <v>2172</v>
      </c>
      <c r="I355" s="10" t="s">
        <v>2173</v>
      </c>
      <c r="J355" s="11" t="s">
        <v>2174</v>
      </c>
      <c r="K355" s="12">
        <v>38435</v>
      </c>
      <c r="L355" s="69">
        <v>44663</v>
      </c>
      <c r="M355" s="14" t="s">
        <v>2175</v>
      </c>
      <c r="N355" s="61">
        <v>0.54269999999999996</v>
      </c>
      <c r="O355" s="56">
        <v>8976172.3000000007</v>
      </c>
      <c r="P355" s="15">
        <v>0.03</v>
      </c>
      <c r="Q355" s="223">
        <f t="shared" si="30"/>
        <v>269285.16899999999</v>
      </c>
      <c r="R355" s="197">
        <f t="shared" si="31"/>
        <v>22440.43075</v>
      </c>
      <c r="S355" s="201">
        <v>0.05</v>
      </c>
      <c r="T355" s="196">
        <f t="shared" si="32"/>
        <v>448808.61500000005</v>
      </c>
      <c r="U355" s="199">
        <f t="shared" si="33"/>
        <v>37400.717916666668</v>
      </c>
      <c r="V355" s="21">
        <v>0.06</v>
      </c>
      <c r="W355" s="19">
        <f t="shared" si="34"/>
        <v>538570.33799999999</v>
      </c>
      <c r="X355" s="17">
        <f t="shared" si="35"/>
        <v>44880.861499999999</v>
      </c>
      <c r="Y355" s="22"/>
      <c r="Z355" s="19"/>
      <c r="AA355" s="20"/>
      <c r="AB355" s="23"/>
      <c r="AC355" s="19"/>
      <c r="AD355" s="17"/>
      <c r="AE355" s="22"/>
      <c r="AF355" s="19"/>
      <c r="AG355" s="17"/>
      <c r="AH355" s="76"/>
      <c r="AI355" s="77" t="s">
        <v>2175</v>
      </c>
      <c r="AJ355" s="1"/>
    </row>
    <row r="356" spans="1:36" ht="13.2">
      <c r="A356" s="39">
        <v>354</v>
      </c>
      <c r="B356" s="39" t="s">
        <v>2176</v>
      </c>
      <c r="C356" s="39" t="s">
        <v>1818</v>
      </c>
      <c r="D356" s="40" t="s">
        <v>2177</v>
      </c>
      <c r="E356" s="25" t="s">
        <v>2178</v>
      </c>
      <c r="F356" s="25" t="s">
        <v>2179</v>
      </c>
      <c r="G356" s="39" t="s">
        <v>2180</v>
      </c>
      <c r="H356" s="39" t="s">
        <v>2181</v>
      </c>
      <c r="I356" s="39" t="s">
        <v>2182</v>
      </c>
      <c r="J356" s="40" t="s">
        <v>2183</v>
      </c>
      <c r="K356" s="41">
        <v>37498</v>
      </c>
      <c r="L356" s="72">
        <v>55761</v>
      </c>
      <c r="M356" s="42" t="s">
        <v>2184</v>
      </c>
      <c r="N356" s="63">
        <v>0.58940000000000003</v>
      </c>
      <c r="O356" s="55">
        <v>6125491.5499999998</v>
      </c>
      <c r="P356" s="15">
        <v>0.03</v>
      </c>
      <c r="Q356" s="223">
        <f t="shared" si="30"/>
        <v>183764.74649999998</v>
      </c>
      <c r="R356" s="197">
        <f t="shared" si="31"/>
        <v>15313.728874999999</v>
      </c>
      <c r="S356" s="198">
        <v>3.5999999999999997E-2</v>
      </c>
      <c r="T356" s="196">
        <f t="shared" si="32"/>
        <v>220517.69579999999</v>
      </c>
      <c r="U356" s="199">
        <f t="shared" si="33"/>
        <v>18376.47465</v>
      </c>
      <c r="V356" s="21"/>
      <c r="W356" s="19">
        <f t="shared" si="34"/>
        <v>0</v>
      </c>
      <c r="X356" s="17">
        <f t="shared" si="35"/>
        <v>0</v>
      </c>
      <c r="Y356" s="22"/>
      <c r="Z356" s="19"/>
      <c r="AA356" s="20"/>
      <c r="AB356" s="23"/>
      <c r="AC356" s="19"/>
      <c r="AD356" s="17"/>
      <c r="AE356" s="22"/>
      <c r="AF356" s="19"/>
      <c r="AG356" s="17"/>
      <c r="AH356" s="78" t="s">
        <v>35</v>
      </c>
      <c r="AI356" s="79" t="s">
        <v>2184</v>
      </c>
      <c r="AJ356" s="1"/>
    </row>
    <row r="357" spans="1:36" ht="26.4">
      <c r="A357" s="39">
        <v>355</v>
      </c>
      <c r="B357" s="10" t="s">
        <v>2185</v>
      </c>
      <c r="C357" s="10" t="s">
        <v>1818</v>
      </c>
      <c r="D357" s="11" t="s">
        <v>2186</v>
      </c>
      <c r="E357" s="35" t="s">
        <v>2187</v>
      </c>
      <c r="F357" s="35" t="s">
        <v>2188</v>
      </c>
      <c r="G357" s="10" t="s">
        <v>2189</v>
      </c>
      <c r="H357" s="10" t="s">
        <v>2190</v>
      </c>
      <c r="I357" s="10" t="s">
        <v>544</v>
      </c>
      <c r="J357" s="11" t="s">
        <v>2191</v>
      </c>
      <c r="K357" s="12">
        <v>38820</v>
      </c>
      <c r="L357" s="69">
        <v>47951</v>
      </c>
      <c r="M357" s="14" t="s">
        <v>2192</v>
      </c>
      <c r="N357" s="61">
        <v>8.43E-2</v>
      </c>
      <c r="O357" s="56">
        <v>2392009.48</v>
      </c>
      <c r="P357" s="15">
        <v>0.02</v>
      </c>
      <c r="Q357" s="223">
        <f t="shared" si="30"/>
        <v>47840.189599999998</v>
      </c>
      <c r="R357" s="197">
        <f t="shared" si="31"/>
        <v>3986.6824666666666</v>
      </c>
      <c r="S357" s="200"/>
      <c r="T357" s="196">
        <f t="shared" si="32"/>
        <v>0</v>
      </c>
      <c r="U357" s="199">
        <f t="shared" si="33"/>
        <v>0</v>
      </c>
      <c r="V357" s="21"/>
      <c r="W357" s="19">
        <f t="shared" si="34"/>
        <v>0</v>
      </c>
      <c r="X357" s="17">
        <f t="shared" si="35"/>
        <v>0</v>
      </c>
      <c r="Y357" s="22"/>
      <c r="Z357" s="19"/>
      <c r="AA357" s="20"/>
      <c r="AB357" s="23"/>
      <c r="AC357" s="19"/>
      <c r="AD357" s="17"/>
      <c r="AE357" s="22"/>
      <c r="AF357" s="19"/>
      <c r="AG357" s="17"/>
      <c r="AH357" s="76" t="s">
        <v>76</v>
      </c>
      <c r="AI357" s="77" t="s">
        <v>2192</v>
      </c>
      <c r="AJ357" s="1"/>
    </row>
    <row r="358" spans="1:36" ht="39.6">
      <c r="A358" s="39">
        <v>356</v>
      </c>
      <c r="B358" s="39" t="s">
        <v>2193</v>
      </c>
      <c r="C358" s="39" t="s">
        <v>1818</v>
      </c>
      <c r="D358" s="40" t="s">
        <v>2194</v>
      </c>
      <c r="E358" s="25" t="s">
        <v>2195</v>
      </c>
      <c r="F358" s="25" t="s">
        <v>2196</v>
      </c>
      <c r="G358" s="39" t="s">
        <v>2197</v>
      </c>
      <c r="H358" s="39" t="s">
        <v>2198</v>
      </c>
      <c r="I358" s="39" t="s">
        <v>2199</v>
      </c>
      <c r="J358" s="40" t="s">
        <v>2200</v>
      </c>
      <c r="K358" s="41">
        <v>38182</v>
      </c>
      <c r="L358" s="72">
        <v>47313</v>
      </c>
      <c r="M358" s="42" t="s">
        <v>771</v>
      </c>
      <c r="N358" s="63">
        <v>0.47149999999999997</v>
      </c>
      <c r="O358" s="55">
        <v>8433476.9600000009</v>
      </c>
      <c r="P358" s="15">
        <v>0.03</v>
      </c>
      <c r="Q358" s="223">
        <f t="shared" si="30"/>
        <v>253004.30880000003</v>
      </c>
      <c r="R358" s="197">
        <f t="shared" si="31"/>
        <v>21083.692400000004</v>
      </c>
      <c r="S358" s="200"/>
      <c r="T358" s="196">
        <f t="shared" si="32"/>
        <v>0</v>
      </c>
      <c r="U358" s="199">
        <f t="shared" si="33"/>
        <v>0</v>
      </c>
      <c r="V358" s="21"/>
      <c r="W358" s="19">
        <f t="shared" si="34"/>
        <v>0</v>
      </c>
      <c r="X358" s="17">
        <f t="shared" si="35"/>
        <v>0</v>
      </c>
      <c r="Y358" s="22"/>
      <c r="Z358" s="19"/>
      <c r="AA358" s="20"/>
      <c r="AB358" s="23"/>
      <c r="AC358" s="19"/>
      <c r="AD358" s="17"/>
      <c r="AE358" s="22"/>
      <c r="AF358" s="19"/>
      <c r="AG358" s="17"/>
      <c r="AH358" s="78"/>
      <c r="AI358" s="79"/>
      <c r="AJ358" s="1"/>
    </row>
    <row r="359" spans="1:36" ht="26.4">
      <c r="A359" s="39">
        <v>357</v>
      </c>
      <c r="B359" s="10" t="s">
        <v>2201</v>
      </c>
      <c r="C359" s="10" t="s">
        <v>1818</v>
      </c>
      <c r="D359" s="11" t="s">
        <v>2202</v>
      </c>
      <c r="E359" s="35" t="s">
        <v>2203</v>
      </c>
      <c r="F359" s="35" t="s">
        <v>2204</v>
      </c>
      <c r="G359" s="10" t="s">
        <v>2205</v>
      </c>
      <c r="H359" s="10" t="s">
        <v>2206</v>
      </c>
      <c r="I359" s="10" t="s">
        <v>2205</v>
      </c>
      <c r="J359" s="11" t="s">
        <v>2207</v>
      </c>
      <c r="K359" s="12">
        <v>34881</v>
      </c>
      <c r="L359" s="69">
        <v>44013</v>
      </c>
      <c r="M359" s="14" t="s">
        <v>2208</v>
      </c>
      <c r="N359" s="61">
        <v>0.25</v>
      </c>
      <c r="O359" s="56">
        <v>2290509.16</v>
      </c>
      <c r="P359" s="15">
        <v>0.03</v>
      </c>
      <c r="Q359" s="223">
        <f t="shared" si="30"/>
        <v>68715.274799999999</v>
      </c>
      <c r="R359" s="197">
        <f t="shared" si="31"/>
        <v>5726.2728999999999</v>
      </c>
      <c r="S359" s="200"/>
      <c r="T359" s="196">
        <f t="shared" si="32"/>
        <v>0</v>
      </c>
      <c r="U359" s="199">
        <f t="shared" si="33"/>
        <v>0</v>
      </c>
      <c r="V359" s="21"/>
      <c r="W359" s="19">
        <f t="shared" si="34"/>
        <v>0</v>
      </c>
      <c r="X359" s="17">
        <f t="shared" si="35"/>
        <v>0</v>
      </c>
      <c r="Y359" s="22"/>
      <c r="Z359" s="19"/>
      <c r="AA359" s="20"/>
      <c r="AB359" s="23"/>
      <c r="AC359" s="19"/>
      <c r="AD359" s="17"/>
      <c r="AE359" s="22"/>
      <c r="AF359" s="19"/>
      <c r="AG359" s="17"/>
      <c r="AH359" s="76"/>
      <c r="AI359" s="77" t="s">
        <v>2208</v>
      </c>
      <c r="AJ359" s="1"/>
    </row>
    <row r="360" spans="1:36" ht="26.4">
      <c r="A360" s="39">
        <v>358</v>
      </c>
      <c r="B360" s="39" t="s">
        <v>2209</v>
      </c>
      <c r="C360" s="39" t="s">
        <v>1818</v>
      </c>
      <c r="D360" s="40" t="s">
        <v>2210</v>
      </c>
      <c r="E360" s="25" t="s">
        <v>2211</v>
      </c>
      <c r="F360" s="25" t="s">
        <v>2212</v>
      </c>
      <c r="G360" s="39" t="s">
        <v>2213</v>
      </c>
      <c r="H360" s="39" t="s">
        <v>2214</v>
      </c>
      <c r="I360" s="39" t="s">
        <v>2215</v>
      </c>
      <c r="J360" s="40" t="s">
        <v>2216</v>
      </c>
      <c r="K360" s="41">
        <v>41683</v>
      </c>
      <c r="L360" s="72">
        <v>47162</v>
      </c>
      <c r="M360" s="42" t="s">
        <v>2217</v>
      </c>
      <c r="N360" s="63">
        <v>0.44629999999999997</v>
      </c>
      <c r="O360" s="55">
        <v>15501636.189999999</v>
      </c>
      <c r="P360" s="15">
        <v>0.1</v>
      </c>
      <c r="Q360" s="223">
        <f t="shared" si="30"/>
        <v>1550163.6189999999</v>
      </c>
      <c r="R360" s="197">
        <f t="shared" si="31"/>
        <v>129180.30158333333</v>
      </c>
      <c r="S360" s="200"/>
      <c r="T360" s="196">
        <f t="shared" si="32"/>
        <v>0</v>
      </c>
      <c r="U360" s="199">
        <f t="shared" si="33"/>
        <v>0</v>
      </c>
      <c r="V360" s="21"/>
      <c r="W360" s="19">
        <f t="shared" si="34"/>
        <v>0</v>
      </c>
      <c r="X360" s="17">
        <f t="shared" si="35"/>
        <v>0</v>
      </c>
      <c r="Y360" s="22"/>
      <c r="Z360" s="19"/>
      <c r="AA360" s="20"/>
      <c r="AB360" s="23"/>
      <c r="AC360" s="19"/>
      <c r="AD360" s="17"/>
      <c r="AE360" s="22"/>
      <c r="AF360" s="19"/>
      <c r="AG360" s="17"/>
      <c r="AH360" s="78" t="s">
        <v>76</v>
      </c>
      <c r="AI360" s="79" t="s">
        <v>2217</v>
      </c>
      <c r="AJ360" s="1"/>
    </row>
    <row r="361" spans="1:36" ht="26.4">
      <c r="A361" s="39">
        <v>359</v>
      </c>
      <c r="B361" s="10" t="s">
        <v>2218</v>
      </c>
      <c r="C361" s="10" t="s">
        <v>1818</v>
      </c>
      <c r="D361" s="11" t="s">
        <v>2219</v>
      </c>
      <c r="E361" s="35" t="s">
        <v>2220</v>
      </c>
      <c r="F361" s="35" t="s">
        <v>2221</v>
      </c>
      <c r="G361" s="10" t="s">
        <v>136</v>
      </c>
      <c r="H361" s="10" t="s">
        <v>2222</v>
      </c>
      <c r="I361" s="10" t="s">
        <v>2223</v>
      </c>
      <c r="J361" s="11" t="s">
        <v>2224</v>
      </c>
      <c r="K361" s="12">
        <v>42317</v>
      </c>
      <c r="L361" s="69">
        <v>47796</v>
      </c>
      <c r="M361" s="14" t="s">
        <v>2225</v>
      </c>
      <c r="N361" s="61">
        <v>0.65010000000000001</v>
      </c>
      <c r="O361" s="56">
        <v>7827857.3700000001</v>
      </c>
      <c r="P361" s="15">
        <v>0.03</v>
      </c>
      <c r="Q361" s="223">
        <f t="shared" si="30"/>
        <v>234835.7211</v>
      </c>
      <c r="R361" s="197">
        <f t="shared" si="31"/>
        <v>19569.643424999998</v>
      </c>
      <c r="S361" s="201">
        <v>0.1</v>
      </c>
      <c r="T361" s="196">
        <f t="shared" si="32"/>
        <v>782785.73700000008</v>
      </c>
      <c r="U361" s="199">
        <f t="shared" si="33"/>
        <v>65232.144750000007</v>
      </c>
      <c r="V361" s="21"/>
      <c r="W361" s="19">
        <f t="shared" si="34"/>
        <v>0</v>
      </c>
      <c r="X361" s="17">
        <f t="shared" si="35"/>
        <v>0</v>
      </c>
      <c r="Y361" s="22"/>
      <c r="Z361" s="19"/>
      <c r="AA361" s="20"/>
      <c r="AB361" s="23"/>
      <c r="AC361" s="19"/>
      <c r="AD361" s="17"/>
      <c r="AE361" s="22"/>
      <c r="AF361" s="19"/>
      <c r="AG361" s="17"/>
      <c r="AH361" s="76" t="s">
        <v>817</v>
      </c>
      <c r="AI361" s="77" t="s">
        <v>2225</v>
      </c>
      <c r="AJ361" s="1"/>
    </row>
    <row r="362" spans="1:36" ht="13.2">
      <c r="A362" s="39">
        <v>360</v>
      </c>
      <c r="B362" s="39" t="s">
        <v>2226</v>
      </c>
      <c r="C362" s="39" t="s">
        <v>1818</v>
      </c>
      <c r="D362" s="40" t="s">
        <v>2152</v>
      </c>
      <c r="E362" s="25" t="s">
        <v>2153</v>
      </c>
      <c r="F362" s="25" t="s">
        <v>2154</v>
      </c>
      <c r="G362" s="39" t="s">
        <v>1138</v>
      </c>
      <c r="H362" s="39" t="s">
        <v>2155</v>
      </c>
      <c r="I362" s="39" t="s">
        <v>1140</v>
      </c>
      <c r="J362" s="40" t="s">
        <v>2156</v>
      </c>
      <c r="K362" s="41">
        <v>40058</v>
      </c>
      <c r="L362" s="72">
        <v>47363</v>
      </c>
      <c r="M362" s="42" t="s">
        <v>2227</v>
      </c>
      <c r="N362" s="63">
        <v>0.22839999999999999</v>
      </c>
      <c r="O362" s="55">
        <v>2882385.05</v>
      </c>
      <c r="P362" s="15">
        <v>0.05</v>
      </c>
      <c r="Q362" s="223">
        <f t="shared" si="30"/>
        <v>144119.2525</v>
      </c>
      <c r="R362" s="197">
        <f t="shared" si="31"/>
        <v>12009.937708333333</v>
      </c>
      <c r="S362" s="201">
        <v>0.06</v>
      </c>
      <c r="T362" s="196">
        <f t="shared" si="32"/>
        <v>172943.10299999997</v>
      </c>
      <c r="U362" s="199">
        <f t="shared" si="33"/>
        <v>14411.925249999998</v>
      </c>
      <c r="V362" s="21"/>
      <c r="W362" s="19">
        <f t="shared" si="34"/>
        <v>0</v>
      </c>
      <c r="X362" s="17">
        <f t="shared" si="35"/>
        <v>0</v>
      </c>
      <c r="Y362" s="22"/>
      <c r="Z362" s="19"/>
      <c r="AA362" s="20"/>
      <c r="AB362" s="23"/>
      <c r="AC362" s="19"/>
      <c r="AD362" s="17"/>
      <c r="AE362" s="22"/>
      <c r="AF362" s="19"/>
      <c r="AG362" s="17"/>
      <c r="AH362" s="78" t="s">
        <v>817</v>
      </c>
      <c r="AI362" s="79" t="s">
        <v>2227</v>
      </c>
      <c r="AJ362" s="1"/>
    </row>
    <row r="363" spans="1:36" ht="26.4">
      <c r="A363" s="39">
        <v>361</v>
      </c>
      <c r="B363" s="10" t="s">
        <v>2228</v>
      </c>
      <c r="C363" s="10" t="s">
        <v>1818</v>
      </c>
      <c r="D363" s="11" t="s">
        <v>2229</v>
      </c>
      <c r="E363" s="35" t="s">
        <v>2230</v>
      </c>
      <c r="F363" s="35" t="s">
        <v>2231</v>
      </c>
      <c r="G363" s="10" t="s">
        <v>2232</v>
      </c>
      <c r="H363" s="10" t="s">
        <v>2233</v>
      </c>
      <c r="I363" s="10" t="s">
        <v>2234</v>
      </c>
      <c r="J363" s="11" t="s">
        <v>2235</v>
      </c>
      <c r="K363" s="12">
        <v>37642</v>
      </c>
      <c r="L363" s="69">
        <v>46773</v>
      </c>
      <c r="M363" s="14" t="s">
        <v>2236</v>
      </c>
      <c r="N363" s="61">
        <v>1.4238999999999999</v>
      </c>
      <c r="O363" s="56">
        <v>38942758.119999997</v>
      </c>
      <c r="P363" s="15">
        <v>0.04</v>
      </c>
      <c r="Q363" s="223">
        <f t="shared" si="30"/>
        <v>1557710.3247999998</v>
      </c>
      <c r="R363" s="197">
        <f t="shared" si="31"/>
        <v>129809.19373333332</v>
      </c>
      <c r="S363" s="200"/>
      <c r="T363" s="196">
        <f t="shared" si="32"/>
        <v>0</v>
      </c>
      <c r="U363" s="199">
        <f t="shared" si="33"/>
        <v>0</v>
      </c>
      <c r="V363" s="21"/>
      <c r="W363" s="19">
        <f t="shared" si="34"/>
        <v>0</v>
      </c>
      <c r="X363" s="17">
        <f t="shared" si="35"/>
        <v>0</v>
      </c>
      <c r="Y363" s="22"/>
      <c r="Z363" s="19"/>
      <c r="AA363" s="20"/>
      <c r="AB363" s="23"/>
      <c r="AC363" s="19"/>
      <c r="AD363" s="17"/>
      <c r="AE363" s="22"/>
      <c r="AF363" s="19"/>
      <c r="AG363" s="17"/>
      <c r="AH363" s="76"/>
      <c r="AI363" s="77"/>
      <c r="AJ363" s="1"/>
    </row>
    <row r="364" spans="1:36" ht="13.2">
      <c r="A364" s="39">
        <v>362</v>
      </c>
      <c r="B364" s="39" t="s">
        <v>2237</v>
      </c>
      <c r="C364" s="39" t="s">
        <v>1818</v>
      </c>
      <c r="D364" s="40" t="s">
        <v>2152</v>
      </c>
      <c r="E364" s="25" t="s">
        <v>2153</v>
      </c>
      <c r="F364" s="25" t="s">
        <v>2154</v>
      </c>
      <c r="G364" s="39" t="s">
        <v>1138</v>
      </c>
      <c r="H364" s="39" t="s">
        <v>2155</v>
      </c>
      <c r="I364" s="39" t="s">
        <v>1140</v>
      </c>
      <c r="J364" s="40" t="s">
        <v>2156</v>
      </c>
      <c r="K364" s="41">
        <v>40058</v>
      </c>
      <c r="L364" s="72">
        <v>47363</v>
      </c>
      <c r="M364" s="42" t="s">
        <v>2227</v>
      </c>
      <c r="N364" s="63">
        <v>2.2100000000000002E-2</v>
      </c>
      <c r="O364" s="55">
        <v>266106.21000000002</v>
      </c>
      <c r="P364" s="15">
        <v>0.03</v>
      </c>
      <c r="Q364" s="223">
        <f t="shared" si="30"/>
        <v>7983.1863000000003</v>
      </c>
      <c r="R364" s="197">
        <f t="shared" si="31"/>
        <v>665.26552500000003</v>
      </c>
      <c r="S364" s="200"/>
      <c r="T364" s="196">
        <f t="shared" si="32"/>
        <v>0</v>
      </c>
      <c r="U364" s="199">
        <f t="shared" si="33"/>
        <v>0</v>
      </c>
      <c r="V364" s="21"/>
      <c r="W364" s="19">
        <f t="shared" si="34"/>
        <v>0</v>
      </c>
      <c r="X364" s="17">
        <f t="shared" si="35"/>
        <v>0</v>
      </c>
      <c r="Y364" s="22"/>
      <c r="Z364" s="19"/>
      <c r="AA364" s="20"/>
      <c r="AB364" s="23"/>
      <c r="AC364" s="19"/>
      <c r="AD364" s="17"/>
      <c r="AE364" s="22"/>
      <c r="AF364" s="19"/>
      <c r="AG364" s="17"/>
      <c r="AH364" s="78" t="s">
        <v>817</v>
      </c>
      <c r="AI364" s="79" t="s">
        <v>2227</v>
      </c>
      <c r="AJ364" s="1"/>
    </row>
    <row r="365" spans="1:36" ht="13.2">
      <c r="A365" s="39">
        <v>363</v>
      </c>
      <c r="B365" s="10" t="s">
        <v>2238</v>
      </c>
      <c r="C365" s="10" t="s">
        <v>1818</v>
      </c>
      <c r="D365" s="11" t="s">
        <v>2152</v>
      </c>
      <c r="E365" s="35" t="s">
        <v>2153</v>
      </c>
      <c r="F365" s="35" t="s">
        <v>2154</v>
      </c>
      <c r="G365" s="10" t="s">
        <v>1138</v>
      </c>
      <c r="H365" s="10" t="s">
        <v>2155</v>
      </c>
      <c r="I365" s="10" t="s">
        <v>1140</v>
      </c>
      <c r="J365" s="11" t="s">
        <v>2156</v>
      </c>
      <c r="K365" s="12">
        <v>40058</v>
      </c>
      <c r="L365" s="69">
        <v>47363</v>
      </c>
      <c r="M365" s="14" t="s">
        <v>2227</v>
      </c>
      <c r="N365" s="61">
        <v>0.48049999999999998</v>
      </c>
      <c r="O365" s="56">
        <v>12993989.390000001</v>
      </c>
      <c r="P365" s="21">
        <v>1E-3</v>
      </c>
      <c r="Q365" s="223">
        <f t="shared" si="30"/>
        <v>12993.989390000001</v>
      </c>
      <c r="R365" s="197">
        <f t="shared" si="31"/>
        <v>1082.8324491666667</v>
      </c>
      <c r="S365" s="201">
        <v>0.03</v>
      </c>
      <c r="T365" s="196">
        <f t="shared" si="32"/>
        <v>389819.68170000002</v>
      </c>
      <c r="U365" s="199">
        <f t="shared" si="33"/>
        <v>32484.973475000003</v>
      </c>
      <c r="V365" s="21">
        <v>0.05</v>
      </c>
      <c r="W365" s="19">
        <f t="shared" si="34"/>
        <v>649699.46950000012</v>
      </c>
      <c r="X365" s="17">
        <f t="shared" si="35"/>
        <v>54141.622458333346</v>
      </c>
      <c r="Y365" s="112">
        <v>3.5999999999999997E-2</v>
      </c>
      <c r="Z365" s="19">
        <f t="shared" ref="Z365:Z370" si="36">O365*Y365</f>
        <v>467783.61803999997</v>
      </c>
      <c r="AA365" s="20">
        <f t="shared" ref="AA365:AA370" si="37">O365*Y365/12</f>
        <v>38981.96817</v>
      </c>
      <c r="AB365" s="21">
        <v>0.06</v>
      </c>
      <c r="AC365" s="19">
        <f>O365*AB365</f>
        <v>779639.36340000003</v>
      </c>
      <c r="AD365" s="17">
        <f>O365*AB365/12</f>
        <v>64969.946950000005</v>
      </c>
      <c r="AE365" s="22"/>
      <c r="AF365" s="19"/>
      <c r="AG365" s="17"/>
      <c r="AH365" s="76" t="s">
        <v>2158</v>
      </c>
      <c r="AI365" s="77" t="s">
        <v>2227</v>
      </c>
      <c r="AJ365" s="1"/>
    </row>
    <row r="366" spans="1:36" ht="26.4">
      <c r="A366" s="39">
        <v>364</v>
      </c>
      <c r="B366" s="39" t="s">
        <v>2239</v>
      </c>
      <c r="C366" s="39" t="s">
        <v>1818</v>
      </c>
      <c r="D366" s="40" t="s">
        <v>2240</v>
      </c>
      <c r="E366" s="25" t="s">
        <v>2241</v>
      </c>
      <c r="F366" s="25" t="s">
        <v>323</v>
      </c>
      <c r="G366" s="39" t="s">
        <v>2242</v>
      </c>
      <c r="H366" s="39" t="s">
        <v>2243</v>
      </c>
      <c r="I366" s="39" t="s">
        <v>1217</v>
      </c>
      <c r="J366" s="40" t="s">
        <v>2156</v>
      </c>
      <c r="K366" s="41">
        <v>43237</v>
      </c>
      <c r="L366" s="72">
        <v>50542</v>
      </c>
      <c r="M366" s="42" t="s">
        <v>2244</v>
      </c>
      <c r="N366" s="63">
        <v>9.2981999999999996</v>
      </c>
      <c r="O366" s="55">
        <v>242220446.44999999</v>
      </c>
      <c r="P366" s="21">
        <v>1E-3</v>
      </c>
      <c r="Q366" s="223">
        <f t="shared" si="30"/>
        <v>242220.44644999999</v>
      </c>
      <c r="R366" s="197">
        <f t="shared" si="31"/>
        <v>20185.037204166667</v>
      </c>
      <c r="S366" s="201">
        <v>0.03</v>
      </c>
      <c r="T366" s="196">
        <f t="shared" si="32"/>
        <v>7266613.3934999993</v>
      </c>
      <c r="U366" s="199">
        <f t="shared" si="33"/>
        <v>605551.11612499994</v>
      </c>
      <c r="V366" s="21">
        <v>0.05</v>
      </c>
      <c r="W366" s="19">
        <f t="shared" si="34"/>
        <v>12111022.3225</v>
      </c>
      <c r="X366" s="17">
        <f t="shared" si="35"/>
        <v>1009251.8602083334</v>
      </c>
      <c r="Y366" s="112">
        <v>3.5999999999999997E-2</v>
      </c>
      <c r="Z366" s="19">
        <f t="shared" si="36"/>
        <v>8719936.0721999984</v>
      </c>
      <c r="AA366" s="20">
        <f t="shared" si="37"/>
        <v>726661.33934999991</v>
      </c>
      <c r="AB366" s="21">
        <v>0.06</v>
      </c>
      <c r="AC366" s="19">
        <f>O366*AB366</f>
        <v>14533226.786999999</v>
      </c>
      <c r="AD366" s="17">
        <f>O366*AB366/12</f>
        <v>1211102.2322499999</v>
      </c>
      <c r="AE366" s="22"/>
      <c r="AF366" s="19"/>
      <c r="AG366" s="17"/>
      <c r="AH366" s="78" t="s">
        <v>2158</v>
      </c>
      <c r="AI366" s="79" t="s">
        <v>2244</v>
      </c>
      <c r="AJ366" s="1"/>
    </row>
    <row r="367" spans="1:36" ht="13.2">
      <c r="A367" s="39">
        <v>365</v>
      </c>
      <c r="B367" s="10" t="s">
        <v>2245</v>
      </c>
      <c r="C367" s="10" t="s">
        <v>1818</v>
      </c>
      <c r="D367" s="11" t="s">
        <v>2152</v>
      </c>
      <c r="E367" s="35" t="s">
        <v>2153</v>
      </c>
      <c r="F367" s="35" t="s">
        <v>2154</v>
      </c>
      <c r="G367" s="10" t="s">
        <v>1138</v>
      </c>
      <c r="H367" s="10" t="s">
        <v>2155</v>
      </c>
      <c r="I367" s="10" t="s">
        <v>1140</v>
      </c>
      <c r="J367" s="11" t="s">
        <v>2156</v>
      </c>
      <c r="K367" s="12">
        <v>40058</v>
      </c>
      <c r="L367" s="69">
        <v>47363</v>
      </c>
      <c r="M367" s="14" t="s">
        <v>2227</v>
      </c>
      <c r="N367" s="61">
        <v>14.4236</v>
      </c>
      <c r="O367" s="56">
        <v>297012262.49000001</v>
      </c>
      <c r="P367" s="21">
        <v>1E-3</v>
      </c>
      <c r="Q367" s="223">
        <f t="shared" si="30"/>
        <v>297012.26248999999</v>
      </c>
      <c r="R367" s="197">
        <f t="shared" si="31"/>
        <v>24751.021874166665</v>
      </c>
      <c r="S367" s="201">
        <v>0.03</v>
      </c>
      <c r="T367" s="196">
        <f t="shared" si="32"/>
        <v>8910367.8747000005</v>
      </c>
      <c r="U367" s="199">
        <f t="shared" si="33"/>
        <v>742530.65622500004</v>
      </c>
      <c r="V367" s="21">
        <v>0.05</v>
      </c>
      <c r="W367" s="19">
        <f t="shared" si="34"/>
        <v>14850613.124500001</v>
      </c>
      <c r="X367" s="17">
        <f t="shared" si="35"/>
        <v>1237551.0937083333</v>
      </c>
      <c r="Y367" s="112">
        <v>3.5999999999999997E-2</v>
      </c>
      <c r="Z367" s="19">
        <f t="shared" si="36"/>
        <v>10692441.44964</v>
      </c>
      <c r="AA367" s="20">
        <f t="shared" si="37"/>
        <v>891036.78746999998</v>
      </c>
      <c r="AB367" s="21">
        <v>0.06</v>
      </c>
      <c r="AC367" s="19">
        <f>O367*AB367</f>
        <v>17820735.749400001</v>
      </c>
      <c r="AD367" s="17">
        <f>O367*AB367/12</f>
        <v>1485061.3124500001</v>
      </c>
      <c r="AE367" s="22"/>
      <c r="AF367" s="19"/>
      <c r="AG367" s="17"/>
      <c r="AH367" s="76" t="s">
        <v>2158</v>
      </c>
      <c r="AI367" s="77" t="s">
        <v>2227</v>
      </c>
      <c r="AJ367" s="1"/>
    </row>
    <row r="368" spans="1:36" ht="13.2">
      <c r="A368" s="39">
        <v>366</v>
      </c>
      <c r="B368" s="39" t="s">
        <v>2246</v>
      </c>
      <c r="C368" s="39" t="s">
        <v>1818</v>
      </c>
      <c r="D368" s="40" t="s">
        <v>2152</v>
      </c>
      <c r="E368" s="25" t="s">
        <v>2153</v>
      </c>
      <c r="F368" s="25" t="s">
        <v>2247</v>
      </c>
      <c r="G368" s="39" t="s">
        <v>2248</v>
      </c>
      <c r="H368" s="39" t="s">
        <v>2249</v>
      </c>
      <c r="I368" s="39" t="s">
        <v>2250</v>
      </c>
      <c r="J368" s="40" t="s">
        <v>2251</v>
      </c>
      <c r="K368" s="41">
        <v>43325</v>
      </c>
      <c r="L368" s="72">
        <v>48804</v>
      </c>
      <c r="M368" s="42" t="s">
        <v>2252</v>
      </c>
      <c r="N368" s="63">
        <v>5.9645000000000001</v>
      </c>
      <c r="O368" s="55">
        <v>203090968.90000001</v>
      </c>
      <c r="P368" s="21">
        <v>1E-3</v>
      </c>
      <c r="Q368" s="223">
        <f t="shared" si="30"/>
        <v>203090.96890000001</v>
      </c>
      <c r="R368" s="197">
        <f t="shared" si="31"/>
        <v>16924.247408333333</v>
      </c>
      <c r="S368" s="201">
        <v>0.03</v>
      </c>
      <c r="T368" s="196">
        <f t="shared" si="32"/>
        <v>6092729.0669999998</v>
      </c>
      <c r="U368" s="199">
        <f t="shared" si="33"/>
        <v>507727.42225</v>
      </c>
      <c r="V368" s="21">
        <v>0.05</v>
      </c>
      <c r="W368" s="19">
        <f t="shared" si="34"/>
        <v>10154548.445</v>
      </c>
      <c r="X368" s="17">
        <f t="shared" si="35"/>
        <v>846212.37041666673</v>
      </c>
      <c r="Y368" s="112">
        <v>3.5999999999999997E-2</v>
      </c>
      <c r="Z368" s="19">
        <f t="shared" si="36"/>
        <v>7311274.8803999992</v>
      </c>
      <c r="AA368" s="20">
        <f t="shared" si="37"/>
        <v>609272.90669999993</v>
      </c>
      <c r="AB368" s="21">
        <v>0.06</v>
      </c>
      <c r="AC368" s="19">
        <f>O368*AB368</f>
        <v>12185458.134</v>
      </c>
      <c r="AD368" s="17">
        <f>O368*AB368/12</f>
        <v>1015454.8445</v>
      </c>
      <c r="AE368" s="22"/>
      <c r="AF368" s="19"/>
      <c r="AG368" s="17"/>
      <c r="AH368" s="78"/>
      <c r="AI368" s="79"/>
      <c r="AJ368" s="1"/>
    </row>
    <row r="369" spans="1:36" ht="13.2">
      <c r="A369" s="39">
        <v>367</v>
      </c>
      <c r="B369" s="10" t="s">
        <v>2253</v>
      </c>
      <c r="C369" s="10" t="s">
        <v>1818</v>
      </c>
      <c r="D369" s="11" t="s">
        <v>2152</v>
      </c>
      <c r="E369" s="35" t="s">
        <v>2153</v>
      </c>
      <c r="F369" s="35" t="s">
        <v>2254</v>
      </c>
      <c r="G369" s="10" t="s">
        <v>2255</v>
      </c>
      <c r="H369" s="10" t="s">
        <v>2256</v>
      </c>
      <c r="I369" s="10" t="s">
        <v>1686</v>
      </c>
      <c r="J369" s="11" t="s">
        <v>2200</v>
      </c>
      <c r="K369" s="12">
        <v>42314</v>
      </c>
      <c r="L369" s="69">
        <v>45967</v>
      </c>
      <c r="M369" s="14" t="s">
        <v>2257</v>
      </c>
      <c r="N369" s="61">
        <v>5.4164000000000003</v>
      </c>
      <c r="O369" s="56">
        <v>45107135</v>
      </c>
      <c r="P369" s="15">
        <v>0.03</v>
      </c>
      <c r="Q369" s="223">
        <f t="shared" si="30"/>
        <v>1353214.05</v>
      </c>
      <c r="R369" s="197">
        <f t="shared" si="31"/>
        <v>112767.83750000001</v>
      </c>
      <c r="S369" s="201">
        <v>0.04</v>
      </c>
      <c r="T369" s="196">
        <f t="shared" si="32"/>
        <v>1804285.4000000001</v>
      </c>
      <c r="U369" s="199">
        <f t="shared" si="33"/>
        <v>150357.11666666667</v>
      </c>
      <c r="V369" s="21">
        <v>0.06</v>
      </c>
      <c r="W369" s="19">
        <f t="shared" si="34"/>
        <v>2706428.1</v>
      </c>
      <c r="X369" s="17">
        <f t="shared" si="35"/>
        <v>225535.67500000002</v>
      </c>
      <c r="Y369" s="22"/>
      <c r="Z369" s="19">
        <f t="shared" si="36"/>
        <v>0</v>
      </c>
      <c r="AA369" s="20">
        <f t="shared" si="37"/>
        <v>0</v>
      </c>
      <c r="AB369" s="23"/>
      <c r="AC369" s="19"/>
      <c r="AD369" s="17"/>
      <c r="AE369" s="22"/>
      <c r="AF369" s="19"/>
      <c r="AG369" s="17"/>
      <c r="AH369" s="76" t="s">
        <v>817</v>
      </c>
      <c r="AI369" s="77" t="s">
        <v>2257</v>
      </c>
      <c r="AJ369" s="1"/>
    </row>
    <row r="370" spans="1:36" ht="13.2">
      <c r="A370" s="39">
        <v>368</v>
      </c>
      <c r="B370" s="39" t="s">
        <v>2258</v>
      </c>
      <c r="C370" s="39" t="s">
        <v>1818</v>
      </c>
      <c r="D370" s="40" t="s">
        <v>2177</v>
      </c>
      <c r="E370" s="25" t="s">
        <v>2178</v>
      </c>
      <c r="F370" s="25" t="s">
        <v>2259</v>
      </c>
      <c r="G370" s="39" t="s">
        <v>89</v>
      </c>
      <c r="H370" s="39" t="s">
        <v>2260</v>
      </c>
      <c r="I370" s="39" t="s">
        <v>2261</v>
      </c>
      <c r="J370" s="40" t="s">
        <v>2183</v>
      </c>
      <c r="K370" s="41">
        <v>39097</v>
      </c>
      <c r="L370" s="72">
        <v>48228</v>
      </c>
      <c r="M370" s="42" t="s">
        <v>2262</v>
      </c>
      <c r="N370" s="63">
        <v>7.7393000000000001</v>
      </c>
      <c r="O370" s="55">
        <v>105832462.93000001</v>
      </c>
      <c r="P370" s="15">
        <v>0.03</v>
      </c>
      <c r="Q370" s="223">
        <f t="shared" si="30"/>
        <v>3174973.8879</v>
      </c>
      <c r="R370" s="197">
        <f t="shared" si="31"/>
        <v>264581.15732499998</v>
      </c>
      <c r="S370" s="198">
        <v>3.5999999999999997E-2</v>
      </c>
      <c r="T370" s="196">
        <f t="shared" si="32"/>
        <v>3809968.66548</v>
      </c>
      <c r="U370" s="199">
        <f t="shared" si="33"/>
        <v>317497.38879</v>
      </c>
      <c r="V370" s="21">
        <v>0.05</v>
      </c>
      <c r="W370" s="19">
        <f t="shared" si="34"/>
        <v>5291623.1465000007</v>
      </c>
      <c r="X370" s="17">
        <f t="shared" si="35"/>
        <v>440968.59554166673</v>
      </c>
      <c r="Y370" s="18">
        <v>0.06</v>
      </c>
      <c r="Z370" s="19">
        <f t="shared" si="36"/>
        <v>6349947.7757999999</v>
      </c>
      <c r="AA370" s="20">
        <f t="shared" si="37"/>
        <v>529162.31464999996</v>
      </c>
      <c r="AB370" s="23"/>
      <c r="AC370" s="19"/>
      <c r="AD370" s="17"/>
      <c r="AE370" s="22"/>
      <c r="AF370" s="19"/>
      <c r="AG370" s="17"/>
      <c r="AH370" s="78" t="s">
        <v>1997</v>
      </c>
      <c r="AI370" s="79" t="s">
        <v>2263</v>
      </c>
      <c r="AJ370" s="1"/>
    </row>
    <row r="371" spans="1:36" ht="13.2">
      <c r="A371" s="39">
        <v>369</v>
      </c>
      <c r="B371" s="10" t="s">
        <v>2264</v>
      </c>
      <c r="C371" s="10" t="s">
        <v>2055</v>
      </c>
      <c r="D371" s="11" t="s">
        <v>231</v>
      </c>
      <c r="E371" s="35" t="s">
        <v>232</v>
      </c>
      <c r="F371" s="35" t="s">
        <v>2265</v>
      </c>
      <c r="G371" s="10" t="s">
        <v>2266</v>
      </c>
      <c r="H371" s="10" t="s">
        <v>2267</v>
      </c>
      <c r="I371" s="10" t="s">
        <v>2268</v>
      </c>
      <c r="J371" s="11" t="s">
        <v>2269</v>
      </c>
      <c r="K371" s="12">
        <v>41635</v>
      </c>
      <c r="L371" s="69">
        <v>45287</v>
      </c>
      <c r="M371" s="14" t="s">
        <v>2270</v>
      </c>
      <c r="N371" s="61">
        <v>4.8999999999999998E-3</v>
      </c>
      <c r="O371" s="56">
        <v>43118.79</v>
      </c>
      <c r="P371" s="15">
        <v>0.03</v>
      </c>
      <c r="Q371" s="223">
        <f t="shared" si="30"/>
        <v>1293.5636999999999</v>
      </c>
      <c r="R371" s="197">
        <f t="shared" si="31"/>
        <v>107.79697499999999</v>
      </c>
      <c r="S371" s="200"/>
      <c r="T371" s="196">
        <f t="shared" si="32"/>
        <v>0</v>
      </c>
      <c r="U371" s="199">
        <f t="shared" si="33"/>
        <v>0</v>
      </c>
      <c r="V371" s="21"/>
      <c r="W371" s="19">
        <f t="shared" si="34"/>
        <v>0</v>
      </c>
      <c r="X371" s="17">
        <f t="shared" si="35"/>
        <v>0</v>
      </c>
      <c r="Y371" s="22"/>
      <c r="Z371" s="19"/>
      <c r="AA371" s="20"/>
      <c r="AB371" s="23"/>
      <c r="AC371" s="19"/>
      <c r="AD371" s="17"/>
      <c r="AE371" s="22"/>
      <c r="AF371" s="19"/>
      <c r="AG371" s="17"/>
      <c r="AH371" s="76" t="s">
        <v>239</v>
      </c>
      <c r="AI371" s="77" t="s">
        <v>2270</v>
      </c>
      <c r="AJ371" s="1"/>
    </row>
    <row r="372" spans="1:36" ht="13.2">
      <c r="A372" s="39">
        <v>370</v>
      </c>
      <c r="B372" s="39" t="s">
        <v>2271</v>
      </c>
      <c r="C372" s="39" t="s">
        <v>2055</v>
      </c>
      <c r="D372" s="40" t="s">
        <v>2272</v>
      </c>
      <c r="E372" s="25" t="s">
        <v>2273</v>
      </c>
      <c r="F372" s="25" t="s">
        <v>2274</v>
      </c>
      <c r="G372" s="39" t="s">
        <v>2275</v>
      </c>
      <c r="H372" s="39" t="s">
        <v>2276</v>
      </c>
      <c r="I372" s="39" t="s">
        <v>2277</v>
      </c>
      <c r="J372" s="40" t="s">
        <v>2278</v>
      </c>
      <c r="K372" s="41">
        <v>42510</v>
      </c>
      <c r="L372" s="72">
        <v>44336</v>
      </c>
      <c r="M372" s="42" t="s">
        <v>2279</v>
      </c>
      <c r="N372" s="63">
        <v>0.1099</v>
      </c>
      <c r="O372" s="55">
        <v>3861286.83</v>
      </c>
      <c r="P372" s="15">
        <v>0.05</v>
      </c>
      <c r="Q372" s="223">
        <f t="shared" si="30"/>
        <v>193064.34150000001</v>
      </c>
      <c r="R372" s="197">
        <f t="shared" si="31"/>
        <v>16088.695125</v>
      </c>
      <c r="S372" s="201">
        <v>0.06</v>
      </c>
      <c r="T372" s="196">
        <f t="shared" si="32"/>
        <v>231677.20979999998</v>
      </c>
      <c r="U372" s="199">
        <f t="shared" si="33"/>
        <v>19306.434149999997</v>
      </c>
      <c r="V372" s="21"/>
      <c r="W372" s="19">
        <f t="shared" si="34"/>
        <v>0</v>
      </c>
      <c r="X372" s="17">
        <f t="shared" si="35"/>
        <v>0</v>
      </c>
      <c r="Y372" s="22"/>
      <c r="Z372" s="19"/>
      <c r="AA372" s="20"/>
      <c r="AB372" s="23"/>
      <c r="AC372" s="19"/>
      <c r="AD372" s="17"/>
      <c r="AE372" s="22"/>
      <c r="AF372" s="19"/>
      <c r="AG372" s="17"/>
      <c r="AH372" s="78" t="s">
        <v>76</v>
      </c>
      <c r="AI372" s="79" t="s">
        <v>2279</v>
      </c>
      <c r="AJ372" s="1"/>
    </row>
    <row r="373" spans="1:36" ht="26.4">
      <c r="A373" s="39">
        <v>371</v>
      </c>
      <c r="B373" s="10" t="s">
        <v>2280</v>
      </c>
      <c r="C373" s="10" t="s">
        <v>2055</v>
      </c>
      <c r="D373" s="11" t="s">
        <v>2281</v>
      </c>
      <c r="E373" s="35" t="s">
        <v>2282</v>
      </c>
      <c r="F373" s="35" t="s">
        <v>2283</v>
      </c>
      <c r="G373" s="10" t="s">
        <v>2284</v>
      </c>
      <c r="H373" s="10" t="s">
        <v>2285</v>
      </c>
      <c r="I373" s="10" t="s">
        <v>2286</v>
      </c>
      <c r="J373" s="11" t="s">
        <v>2287</v>
      </c>
      <c r="K373" s="12">
        <v>41135</v>
      </c>
      <c r="L373" s="69">
        <v>44787</v>
      </c>
      <c r="M373" s="14" t="s">
        <v>2288</v>
      </c>
      <c r="N373" s="61">
        <v>5</v>
      </c>
      <c r="O373" s="56">
        <v>231925012.34999999</v>
      </c>
      <c r="P373" s="15">
        <v>0.03</v>
      </c>
      <c r="Q373" s="223">
        <f t="shared" si="30"/>
        <v>6957750.3704999993</v>
      </c>
      <c r="R373" s="197">
        <f t="shared" si="31"/>
        <v>579812.53087499994</v>
      </c>
      <c r="S373" s="200"/>
      <c r="T373" s="196">
        <f t="shared" si="32"/>
        <v>0</v>
      </c>
      <c r="U373" s="199">
        <f t="shared" si="33"/>
        <v>0</v>
      </c>
      <c r="V373" s="21"/>
      <c r="W373" s="19">
        <f t="shared" si="34"/>
        <v>0</v>
      </c>
      <c r="X373" s="17">
        <f t="shared" si="35"/>
        <v>0</v>
      </c>
      <c r="Y373" s="22"/>
      <c r="Z373" s="19"/>
      <c r="AA373" s="20"/>
      <c r="AB373" s="23"/>
      <c r="AC373" s="19"/>
      <c r="AD373" s="17"/>
      <c r="AE373" s="22"/>
      <c r="AF373" s="19"/>
      <c r="AG373" s="17"/>
      <c r="AH373" s="76" t="s">
        <v>409</v>
      </c>
      <c r="AI373" s="77" t="s">
        <v>2288</v>
      </c>
      <c r="AJ373" s="1"/>
    </row>
    <row r="374" spans="1:36" ht="13.2">
      <c r="A374" s="39">
        <v>372</v>
      </c>
      <c r="B374" s="39" t="s">
        <v>2289</v>
      </c>
      <c r="C374" s="39" t="s">
        <v>2055</v>
      </c>
      <c r="D374" s="40" t="s">
        <v>231</v>
      </c>
      <c r="E374" s="25" t="s">
        <v>232</v>
      </c>
      <c r="F374" s="25" t="s">
        <v>2290</v>
      </c>
      <c r="G374" s="39" t="s">
        <v>2266</v>
      </c>
      <c r="H374" s="39" t="s">
        <v>2291</v>
      </c>
      <c r="I374" s="39" t="s">
        <v>2268</v>
      </c>
      <c r="J374" s="40" t="s">
        <v>2292</v>
      </c>
      <c r="K374" s="41">
        <v>41635</v>
      </c>
      <c r="L374" s="72">
        <v>45287</v>
      </c>
      <c r="M374" s="42" t="s">
        <v>2293</v>
      </c>
      <c r="N374" s="63">
        <v>8.2000000000000007E-3</v>
      </c>
      <c r="O374" s="55">
        <v>66638.789999999994</v>
      </c>
      <c r="P374" s="15">
        <v>0.03</v>
      </c>
      <c r="Q374" s="223">
        <f t="shared" si="30"/>
        <v>1999.1636999999998</v>
      </c>
      <c r="R374" s="197">
        <f t="shared" si="31"/>
        <v>166.59697499999999</v>
      </c>
      <c r="S374" s="200"/>
      <c r="T374" s="196">
        <f t="shared" si="32"/>
        <v>0</v>
      </c>
      <c r="U374" s="199">
        <f t="shared" si="33"/>
        <v>0</v>
      </c>
      <c r="V374" s="21"/>
      <c r="W374" s="19">
        <f t="shared" si="34"/>
        <v>0</v>
      </c>
      <c r="X374" s="17">
        <f t="shared" si="35"/>
        <v>0</v>
      </c>
      <c r="Y374" s="22"/>
      <c r="Z374" s="19"/>
      <c r="AA374" s="20"/>
      <c r="AB374" s="23"/>
      <c r="AC374" s="19"/>
      <c r="AD374" s="17"/>
      <c r="AE374" s="22"/>
      <c r="AF374" s="19"/>
      <c r="AG374" s="17"/>
      <c r="AH374" s="78" t="s">
        <v>239</v>
      </c>
      <c r="AI374" s="79" t="s">
        <v>2293</v>
      </c>
      <c r="AJ374" s="1"/>
    </row>
    <row r="375" spans="1:36" ht="39.6">
      <c r="A375" s="39">
        <v>373</v>
      </c>
      <c r="B375" s="10" t="s">
        <v>2294</v>
      </c>
      <c r="C375" s="10" t="s">
        <v>2055</v>
      </c>
      <c r="D375" s="11" t="s">
        <v>2295</v>
      </c>
      <c r="E375" s="35" t="s">
        <v>21466</v>
      </c>
      <c r="F375" s="35" t="s">
        <v>2296</v>
      </c>
      <c r="G375" s="10" t="s">
        <v>1983</v>
      </c>
      <c r="H375" s="10" t="s">
        <v>2297</v>
      </c>
      <c r="I375" s="10" t="s">
        <v>2298</v>
      </c>
      <c r="J375" s="11" t="s">
        <v>2299</v>
      </c>
      <c r="K375" s="12">
        <v>43074</v>
      </c>
      <c r="L375" s="69">
        <v>48553</v>
      </c>
      <c r="M375" s="14" t="s">
        <v>2300</v>
      </c>
      <c r="N375" s="61">
        <v>0.82989999999999997</v>
      </c>
      <c r="O375" s="56">
        <v>26977333.52</v>
      </c>
      <c r="P375" s="15">
        <v>0.05</v>
      </c>
      <c r="Q375" s="223">
        <f t="shared" si="30"/>
        <v>1348866.676</v>
      </c>
      <c r="R375" s="197">
        <f t="shared" si="31"/>
        <v>112405.55633333333</v>
      </c>
      <c r="S375" s="201">
        <v>0.06</v>
      </c>
      <c r="T375" s="196">
        <f t="shared" si="32"/>
        <v>1618640.0111999998</v>
      </c>
      <c r="U375" s="199">
        <f t="shared" si="33"/>
        <v>134886.66759999999</v>
      </c>
      <c r="V375" s="21"/>
      <c r="W375" s="19">
        <f t="shared" si="34"/>
        <v>0</v>
      </c>
      <c r="X375" s="17">
        <f t="shared" si="35"/>
        <v>0</v>
      </c>
      <c r="Y375" s="22"/>
      <c r="Z375" s="19"/>
      <c r="AA375" s="20"/>
      <c r="AB375" s="23"/>
      <c r="AC375" s="19"/>
      <c r="AD375" s="17"/>
      <c r="AE375" s="22"/>
      <c r="AF375" s="19"/>
      <c r="AG375" s="17"/>
      <c r="AH375" s="76" t="s">
        <v>76</v>
      </c>
      <c r="AI375" s="77" t="s">
        <v>2300</v>
      </c>
      <c r="AJ375" s="1"/>
    </row>
    <row r="376" spans="1:36" ht="13.2">
      <c r="A376" s="39">
        <v>374</v>
      </c>
      <c r="B376" s="39" t="s">
        <v>2301</v>
      </c>
      <c r="C376" s="39" t="s">
        <v>2055</v>
      </c>
      <c r="D376" s="40" t="s">
        <v>2302</v>
      </c>
      <c r="E376" s="25" t="s">
        <v>2303</v>
      </c>
      <c r="F376" s="25" t="s">
        <v>2304</v>
      </c>
      <c r="G376" s="39" t="s">
        <v>2305</v>
      </c>
      <c r="H376" s="39" t="s">
        <v>2306</v>
      </c>
      <c r="I376" s="39" t="s">
        <v>2307</v>
      </c>
      <c r="J376" s="40" t="s">
        <v>2308</v>
      </c>
      <c r="K376" s="41">
        <v>43083</v>
      </c>
      <c r="L376" s="72">
        <v>46735</v>
      </c>
      <c r="M376" s="42" t="s">
        <v>2309</v>
      </c>
      <c r="N376" s="63">
        <v>0.18490000000000001</v>
      </c>
      <c r="O376" s="55">
        <v>1661709.07</v>
      </c>
      <c r="P376" s="15">
        <v>0.05</v>
      </c>
      <c r="Q376" s="223">
        <f t="shared" si="30"/>
        <v>83085.453500000003</v>
      </c>
      <c r="R376" s="197">
        <f t="shared" si="31"/>
        <v>6923.7877916666666</v>
      </c>
      <c r="S376" s="201">
        <v>0.06</v>
      </c>
      <c r="T376" s="196">
        <f t="shared" si="32"/>
        <v>99702.544200000004</v>
      </c>
      <c r="U376" s="199">
        <f t="shared" si="33"/>
        <v>8308.5453500000003</v>
      </c>
      <c r="V376" s="21"/>
      <c r="W376" s="19">
        <f t="shared" si="34"/>
        <v>0</v>
      </c>
      <c r="X376" s="17">
        <f t="shared" si="35"/>
        <v>0</v>
      </c>
      <c r="Y376" s="22"/>
      <c r="Z376" s="19"/>
      <c r="AA376" s="20"/>
      <c r="AB376" s="23"/>
      <c r="AC376" s="19"/>
      <c r="AD376" s="17"/>
      <c r="AE376" s="22"/>
      <c r="AF376" s="19"/>
      <c r="AG376" s="17"/>
      <c r="AH376" s="78" t="s">
        <v>817</v>
      </c>
      <c r="AI376" s="79" t="s">
        <v>2309</v>
      </c>
      <c r="AJ376" s="1"/>
    </row>
    <row r="377" spans="1:36" ht="26.4">
      <c r="A377" s="39">
        <v>375</v>
      </c>
      <c r="B377" s="10" t="s">
        <v>2310</v>
      </c>
      <c r="C377" s="10" t="s">
        <v>2055</v>
      </c>
      <c r="D377" s="11" t="s">
        <v>2311</v>
      </c>
      <c r="E377" s="35" t="s">
        <v>2312</v>
      </c>
      <c r="F377" s="35" t="s">
        <v>2313</v>
      </c>
      <c r="G377" s="10" t="s">
        <v>2314</v>
      </c>
      <c r="H377" s="10" t="s">
        <v>2315</v>
      </c>
      <c r="I377" s="10" t="s">
        <v>2316</v>
      </c>
      <c r="J377" s="11" t="s">
        <v>2317</v>
      </c>
      <c r="K377" s="12">
        <v>38188</v>
      </c>
      <c r="L377" s="69">
        <v>45133</v>
      </c>
      <c r="M377" s="14" t="s">
        <v>2318</v>
      </c>
      <c r="N377" s="61">
        <v>0.1434</v>
      </c>
      <c r="O377" s="56">
        <v>3821078.92</v>
      </c>
      <c r="P377" s="15">
        <v>0.05</v>
      </c>
      <c r="Q377" s="223">
        <f t="shared" si="30"/>
        <v>191053.946</v>
      </c>
      <c r="R377" s="197">
        <f t="shared" si="31"/>
        <v>15921.162166666667</v>
      </c>
      <c r="S377" s="201">
        <v>0.06</v>
      </c>
      <c r="T377" s="196">
        <f t="shared" si="32"/>
        <v>229264.7352</v>
      </c>
      <c r="U377" s="199">
        <f t="shared" si="33"/>
        <v>19105.3946</v>
      </c>
      <c r="V377" s="21"/>
      <c r="W377" s="19">
        <f t="shared" si="34"/>
        <v>0</v>
      </c>
      <c r="X377" s="17">
        <f t="shared" si="35"/>
        <v>0</v>
      </c>
      <c r="Y377" s="22"/>
      <c r="Z377" s="19"/>
      <c r="AA377" s="20"/>
      <c r="AB377" s="23"/>
      <c r="AC377" s="19"/>
      <c r="AD377" s="17"/>
      <c r="AE377" s="22"/>
      <c r="AF377" s="19"/>
      <c r="AG377" s="17"/>
      <c r="AH377" s="76" t="s">
        <v>76</v>
      </c>
      <c r="AI377" s="77" t="s">
        <v>2318</v>
      </c>
      <c r="AJ377" s="1"/>
    </row>
    <row r="378" spans="1:36" ht="26.4">
      <c r="A378" s="39">
        <v>376</v>
      </c>
      <c r="B378" s="39" t="s">
        <v>2319</v>
      </c>
      <c r="C378" s="39" t="s">
        <v>2055</v>
      </c>
      <c r="D378" s="40" t="s">
        <v>2320</v>
      </c>
      <c r="E378" s="25" t="s">
        <v>2321</v>
      </c>
      <c r="F378" s="25" t="s">
        <v>2322</v>
      </c>
      <c r="G378" s="39" t="s">
        <v>2323</v>
      </c>
      <c r="H378" s="39" t="s">
        <v>2324</v>
      </c>
      <c r="I378" s="39" t="s">
        <v>2325</v>
      </c>
      <c r="J378" s="40" t="s">
        <v>2326</v>
      </c>
      <c r="K378" s="41">
        <v>43504</v>
      </c>
      <c r="L378" s="72">
        <v>50809</v>
      </c>
      <c r="M378" s="42" t="s">
        <v>2327</v>
      </c>
      <c r="N378" s="63">
        <v>0.31759999999999999</v>
      </c>
      <c r="O378" s="55">
        <v>3437437.92</v>
      </c>
      <c r="P378" s="15">
        <v>0.05</v>
      </c>
      <c r="Q378" s="223">
        <f t="shared" si="30"/>
        <v>171871.89600000001</v>
      </c>
      <c r="R378" s="197">
        <f t="shared" si="31"/>
        <v>14322.658000000001</v>
      </c>
      <c r="S378" s="200"/>
      <c r="T378" s="196">
        <f t="shared" si="32"/>
        <v>0</v>
      </c>
      <c r="U378" s="199">
        <f t="shared" si="33"/>
        <v>0</v>
      </c>
      <c r="V378" s="21"/>
      <c r="W378" s="19">
        <f t="shared" si="34"/>
        <v>0</v>
      </c>
      <c r="X378" s="17">
        <f t="shared" si="35"/>
        <v>0</v>
      </c>
      <c r="Y378" s="22"/>
      <c r="Z378" s="19"/>
      <c r="AA378" s="20"/>
      <c r="AB378" s="23"/>
      <c r="AC378" s="19"/>
      <c r="AD378" s="17"/>
      <c r="AE378" s="22"/>
      <c r="AF378" s="19"/>
      <c r="AG378" s="17"/>
      <c r="AH378" s="78" t="s">
        <v>817</v>
      </c>
      <c r="AI378" s="79" t="s">
        <v>2327</v>
      </c>
      <c r="AJ378" s="1"/>
    </row>
    <row r="379" spans="1:36" ht="13.2">
      <c r="A379" s="39">
        <v>377</v>
      </c>
      <c r="B379" s="10" t="s">
        <v>2328</v>
      </c>
      <c r="C379" s="10" t="s">
        <v>2055</v>
      </c>
      <c r="D379" s="11" t="s">
        <v>2329</v>
      </c>
      <c r="E379" s="35" t="s">
        <v>2330</v>
      </c>
      <c r="F379" s="35" t="s">
        <v>2331</v>
      </c>
      <c r="G379" s="10" t="s">
        <v>2332</v>
      </c>
      <c r="H379" s="10" t="s">
        <v>2333</v>
      </c>
      <c r="I379" s="10" t="s">
        <v>2334</v>
      </c>
      <c r="J379" s="11" t="s">
        <v>2335</v>
      </c>
      <c r="K379" s="12">
        <v>43060</v>
      </c>
      <c r="L379" s="69">
        <v>52191</v>
      </c>
      <c r="M379" s="14" t="s">
        <v>2336</v>
      </c>
      <c r="N379" s="61">
        <v>0.5</v>
      </c>
      <c r="O379" s="56">
        <v>19327084.359999999</v>
      </c>
      <c r="P379" s="15">
        <v>0.05</v>
      </c>
      <c r="Q379" s="223">
        <f t="shared" si="30"/>
        <v>966354.21799999999</v>
      </c>
      <c r="R379" s="197">
        <f t="shared" si="31"/>
        <v>80529.518166666661</v>
      </c>
      <c r="S379" s="201">
        <v>0.06</v>
      </c>
      <c r="T379" s="196">
        <f t="shared" si="32"/>
        <v>1159625.0615999999</v>
      </c>
      <c r="U379" s="199">
        <f t="shared" si="33"/>
        <v>96635.421799999996</v>
      </c>
      <c r="V379" s="21"/>
      <c r="W379" s="19">
        <f t="shared" si="34"/>
        <v>0</v>
      </c>
      <c r="X379" s="17">
        <f t="shared" si="35"/>
        <v>0</v>
      </c>
      <c r="Y379" s="22"/>
      <c r="Z379" s="19"/>
      <c r="AA379" s="20"/>
      <c r="AB379" s="23"/>
      <c r="AC379" s="19"/>
      <c r="AD379" s="17"/>
      <c r="AE379" s="22"/>
      <c r="AF379" s="19"/>
      <c r="AG379" s="17"/>
      <c r="AH379" s="76" t="s">
        <v>76</v>
      </c>
      <c r="AI379" s="77" t="s">
        <v>2336</v>
      </c>
      <c r="AJ379" s="1"/>
    </row>
    <row r="380" spans="1:36" ht="26.4">
      <c r="A380" s="39">
        <v>378</v>
      </c>
      <c r="B380" s="39" t="s">
        <v>2337</v>
      </c>
      <c r="C380" s="39" t="s">
        <v>2055</v>
      </c>
      <c r="D380" s="40" t="s">
        <v>2338</v>
      </c>
      <c r="E380" s="25" t="s">
        <v>2339</v>
      </c>
      <c r="F380" s="25" t="s">
        <v>2340</v>
      </c>
      <c r="G380" s="39" t="s">
        <v>2341</v>
      </c>
      <c r="H380" s="39" t="s">
        <v>2342</v>
      </c>
      <c r="I380" s="39" t="s">
        <v>2343</v>
      </c>
      <c r="J380" s="40" t="s">
        <v>2344</v>
      </c>
      <c r="K380" s="41">
        <v>37043</v>
      </c>
      <c r="L380" s="72">
        <v>46174</v>
      </c>
      <c r="M380" s="42" t="s">
        <v>2345</v>
      </c>
      <c r="N380" s="63">
        <v>0.76319999999999999</v>
      </c>
      <c r="O380" s="55">
        <v>10084745.609999999</v>
      </c>
      <c r="P380" s="15">
        <v>0.03</v>
      </c>
      <c r="Q380" s="223">
        <f t="shared" si="30"/>
        <v>302542.36829999997</v>
      </c>
      <c r="R380" s="197">
        <f t="shared" si="31"/>
        <v>25211.864024999999</v>
      </c>
      <c r="S380" s="201">
        <v>0.05</v>
      </c>
      <c r="T380" s="196">
        <f t="shared" si="32"/>
        <v>504237.28049999999</v>
      </c>
      <c r="U380" s="199">
        <f t="shared" si="33"/>
        <v>42019.773374999997</v>
      </c>
      <c r="V380" s="21">
        <v>0.1</v>
      </c>
      <c r="W380" s="19">
        <f t="shared" si="34"/>
        <v>1008474.561</v>
      </c>
      <c r="X380" s="17">
        <f t="shared" si="35"/>
        <v>84039.546749999994</v>
      </c>
      <c r="Y380" s="22"/>
      <c r="Z380" s="19"/>
      <c r="AA380" s="20"/>
      <c r="AB380" s="23"/>
      <c r="AC380" s="19"/>
      <c r="AD380" s="17"/>
      <c r="AE380" s="22"/>
      <c r="AF380" s="19"/>
      <c r="AG380" s="17"/>
      <c r="AH380" s="78"/>
      <c r="AI380" s="79" t="s">
        <v>2345</v>
      </c>
      <c r="AJ380" s="1"/>
    </row>
    <row r="381" spans="1:36" ht="26.4">
      <c r="A381" s="39">
        <v>379</v>
      </c>
      <c r="B381" s="10" t="s">
        <v>2346</v>
      </c>
      <c r="C381" s="10" t="s">
        <v>2055</v>
      </c>
      <c r="D381" s="11" t="s">
        <v>2347</v>
      </c>
      <c r="E381" s="35" t="s">
        <v>2348</v>
      </c>
      <c r="F381" s="35" t="s">
        <v>2349</v>
      </c>
      <c r="G381" s="10" t="s">
        <v>2350</v>
      </c>
      <c r="H381" s="10" t="s">
        <v>2351</v>
      </c>
      <c r="I381" s="10" t="s">
        <v>2352</v>
      </c>
      <c r="J381" s="11" t="s">
        <v>2353</v>
      </c>
      <c r="K381" s="12">
        <v>38209</v>
      </c>
      <c r="L381" s="69">
        <v>46975</v>
      </c>
      <c r="M381" s="14" t="s">
        <v>2354</v>
      </c>
      <c r="N381" s="61">
        <v>5.7073</v>
      </c>
      <c r="O381" s="56">
        <v>69869344.670000002</v>
      </c>
      <c r="P381" s="21">
        <v>3.0000000000000001E-3</v>
      </c>
      <c r="Q381" s="223">
        <f t="shared" ref="Q381:Q444" si="38">O381*P381</f>
        <v>209608.03401</v>
      </c>
      <c r="R381" s="197">
        <f t="shared" ref="R381:R444" si="39">Q381/12</f>
        <v>17467.336167500001</v>
      </c>
      <c r="S381" s="200"/>
      <c r="T381" s="196">
        <f t="shared" ref="T381:T444" si="40">O381*S381</f>
        <v>0</v>
      </c>
      <c r="U381" s="199">
        <f t="shared" ref="U381:U444" si="41">O381*S381/12</f>
        <v>0</v>
      </c>
      <c r="V381" s="21"/>
      <c r="W381" s="19">
        <f t="shared" ref="W381:W444" si="42">O381*V381</f>
        <v>0</v>
      </c>
      <c r="X381" s="17">
        <f t="shared" ref="X381:X444" si="43">O381*V381/12</f>
        <v>0</v>
      </c>
      <c r="Y381" s="22"/>
      <c r="Z381" s="19"/>
      <c r="AA381" s="20"/>
      <c r="AB381" s="23"/>
      <c r="AC381" s="19"/>
      <c r="AD381" s="17"/>
      <c r="AE381" s="22"/>
      <c r="AF381" s="19"/>
      <c r="AG381" s="17"/>
      <c r="AH381" s="76"/>
      <c r="AI381" s="77" t="s">
        <v>2354</v>
      </c>
      <c r="AJ381" s="1"/>
    </row>
    <row r="382" spans="1:36" ht="26.4">
      <c r="A382" s="39">
        <v>380</v>
      </c>
      <c r="B382" s="39" t="s">
        <v>2355</v>
      </c>
      <c r="C382" s="39" t="s">
        <v>2055</v>
      </c>
      <c r="D382" s="40" t="s">
        <v>2347</v>
      </c>
      <c r="E382" s="25" t="s">
        <v>2348</v>
      </c>
      <c r="F382" s="25" t="s">
        <v>2356</v>
      </c>
      <c r="G382" s="39" t="s">
        <v>2350</v>
      </c>
      <c r="H382" s="39" t="s">
        <v>2357</v>
      </c>
      <c r="I382" s="39" t="s">
        <v>2352</v>
      </c>
      <c r="J382" s="40" t="s">
        <v>2353</v>
      </c>
      <c r="K382" s="41">
        <v>38209</v>
      </c>
      <c r="L382" s="72">
        <v>46975</v>
      </c>
      <c r="M382" s="42" t="s">
        <v>2358</v>
      </c>
      <c r="N382" s="63">
        <v>1.8197000000000001</v>
      </c>
      <c r="O382" s="55">
        <v>22288986.59</v>
      </c>
      <c r="P382" s="21">
        <v>3.0000000000000001E-3</v>
      </c>
      <c r="Q382" s="223">
        <f t="shared" si="38"/>
        <v>66866.959770000001</v>
      </c>
      <c r="R382" s="197">
        <f t="shared" si="39"/>
        <v>5572.2466475000001</v>
      </c>
      <c r="S382" s="200"/>
      <c r="T382" s="196">
        <f t="shared" si="40"/>
        <v>0</v>
      </c>
      <c r="U382" s="199">
        <f t="shared" si="41"/>
        <v>0</v>
      </c>
      <c r="V382" s="21"/>
      <c r="W382" s="19">
        <f t="shared" si="42"/>
        <v>0</v>
      </c>
      <c r="X382" s="17">
        <f t="shared" si="43"/>
        <v>0</v>
      </c>
      <c r="Y382" s="22"/>
      <c r="Z382" s="19"/>
      <c r="AA382" s="20"/>
      <c r="AB382" s="23"/>
      <c r="AC382" s="19"/>
      <c r="AD382" s="17"/>
      <c r="AE382" s="22"/>
      <c r="AF382" s="19"/>
      <c r="AG382" s="17"/>
      <c r="AH382" s="78"/>
      <c r="AI382" s="79" t="s">
        <v>2358</v>
      </c>
      <c r="AJ382" s="1"/>
    </row>
    <row r="383" spans="1:36" ht="26.4">
      <c r="A383" s="39">
        <v>381</v>
      </c>
      <c r="B383" s="10" t="s">
        <v>2359</v>
      </c>
      <c r="C383" s="10" t="s">
        <v>2055</v>
      </c>
      <c r="D383" s="11" t="s">
        <v>2360</v>
      </c>
      <c r="E383" s="35" t="s">
        <v>2361</v>
      </c>
      <c r="F383" s="35" t="s">
        <v>1768</v>
      </c>
      <c r="G383" s="10" t="s">
        <v>2362</v>
      </c>
      <c r="H383" s="10" t="s">
        <v>2363</v>
      </c>
      <c r="I383" s="10" t="s">
        <v>2364</v>
      </c>
      <c r="J383" s="11" t="s">
        <v>2365</v>
      </c>
      <c r="K383" s="12">
        <v>42831</v>
      </c>
      <c r="L383" s="69">
        <v>48310</v>
      </c>
      <c r="M383" s="14" t="s">
        <v>2366</v>
      </c>
      <c r="N383" s="61">
        <v>0.41599999999999998</v>
      </c>
      <c r="O383" s="56">
        <v>5198404.1100000003</v>
      </c>
      <c r="P383" s="15">
        <v>0.03</v>
      </c>
      <c r="Q383" s="223">
        <f t="shared" si="38"/>
        <v>155952.12330000001</v>
      </c>
      <c r="R383" s="197">
        <f t="shared" si="39"/>
        <v>12996.010275000001</v>
      </c>
      <c r="S383" s="198">
        <v>3.5999999999999997E-2</v>
      </c>
      <c r="T383" s="196">
        <f t="shared" si="40"/>
        <v>187142.54796</v>
      </c>
      <c r="U383" s="199">
        <f t="shared" si="41"/>
        <v>15595.21233</v>
      </c>
      <c r="V383" s="21">
        <v>0.08</v>
      </c>
      <c r="W383" s="19">
        <f t="shared" si="42"/>
        <v>415872.32880000002</v>
      </c>
      <c r="X383" s="17">
        <f t="shared" si="43"/>
        <v>34656.027399999999</v>
      </c>
      <c r="Y383" s="22"/>
      <c r="Z383" s="19"/>
      <c r="AA383" s="20"/>
      <c r="AB383" s="23"/>
      <c r="AC383" s="19"/>
      <c r="AD383" s="17"/>
      <c r="AE383" s="22"/>
      <c r="AF383" s="19"/>
      <c r="AG383" s="17"/>
      <c r="AH383" s="76" t="s">
        <v>1549</v>
      </c>
      <c r="AI383" s="77" t="s">
        <v>2366</v>
      </c>
      <c r="AJ383" s="1"/>
    </row>
    <row r="384" spans="1:36" ht="26.4">
      <c r="A384" s="39">
        <v>382</v>
      </c>
      <c r="B384" s="39" t="s">
        <v>2367</v>
      </c>
      <c r="C384" s="39" t="s">
        <v>2055</v>
      </c>
      <c r="D384" s="40" t="s">
        <v>2368</v>
      </c>
      <c r="E384" s="25" t="s">
        <v>2369</v>
      </c>
      <c r="F384" s="25" t="s">
        <v>2370</v>
      </c>
      <c r="G384" s="39" t="s">
        <v>1962</v>
      </c>
      <c r="H384" s="39" t="s">
        <v>2371</v>
      </c>
      <c r="I384" s="39" t="s">
        <v>2372</v>
      </c>
      <c r="J384" s="40" t="s">
        <v>2373</v>
      </c>
      <c r="K384" s="41">
        <v>42829</v>
      </c>
      <c r="L384" s="72">
        <v>48308</v>
      </c>
      <c r="M384" s="42" t="s">
        <v>2366</v>
      </c>
      <c r="N384" s="63">
        <v>0.4849</v>
      </c>
      <c r="O384" s="55">
        <v>5698747.1200000001</v>
      </c>
      <c r="P384" s="15">
        <v>0.03</v>
      </c>
      <c r="Q384" s="223">
        <f t="shared" si="38"/>
        <v>170962.4136</v>
      </c>
      <c r="R384" s="197">
        <f t="shared" si="39"/>
        <v>14246.8678</v>
      </c>
      <c r="S384" s="198">
        <v>3.5999999999999997E-2</v>
      </c>
      <c r="T384" s="196">
        <f t="shared" si="40"/>
        <v>205154.89632</v>
      </c>
      <c r="U384" s="199">
        <f t="shared" si="41"/>
        <v>17096.24136</v>
      </c>
      <c r="V384" s="21">
        <v>0.08</v>
      </c>
      <c r="W384" s="19">
        <f t="shared" si="42"/>
        <v>455899.7696</v>
      </c>
      <c r="X384" s="17">
        <f t="shared" si="43"/>
        <v>37991.647466666669</v>
      </c>
      <c r="Y384" s="22"/>
      <c r="Z384" s="19"/>
      <c r="AA384" s="20"/>
      <c r="AB384" s="23"/>
      <c r="AC384" s="19"/>
      <c r="AD384" s="17"/>
      <c r="AE384" s="22"/>
      <c r="AF384" s="19"/>
      <c r="AG384" s="17"/>
      <c r="AH384" s="78" t="s">
        <v>1549</v>
      </c>
      <c r="AI384" s="79" t="s">
        <v>2366</v>
      </c>
      <c r="AJ384" s="1"/>
    </row>
    <row r="385" spans="1:36" ht="26.4">
      <c r="A385" s="39">
        <v>383</v>
      </c>
      <c r="B385" s="10" t="s">
        <v>2374</v>
      </c>
      <c r="C385" s="10" t="s">
        <v>2055</v>
      </c>
      <c r="D385" s="11" t="s">
        <v>2347</v>
      </c>
      <c r="E385" s="35" t="s">
        <v>2348</v>
      </c>
      <c r="F385" s="35" t="s">
        <v>2375</v>
      </c>
      <c r="G385" s="10" t="s">
        <v>2376</v>
      </c>
      <c r="H385" s="10" t="s">
        <v>2377</v>
      </c>
      <c r="I385" s="10" t="s">
        <v>2376</v>
      </c>
      <c r="J385" s="11" t="s">
        <v>2353</v>
      </c>
      <c r="K385" s="12">
        <v>40689</v>
      </c>
      <c r="L385" s="69">
        <v>49455</v>
      </c>
      <c r="M385" s="14" t="s">
        <v>1355</v>
      </c>
      <c r="N385" s="61">
        <v>0.69310000000000005</v>
      </c>
      <c r="O385" s="56">
        <v>8494034.1300000008</v>
      </c>
      <c r="P385" s="21">
        <v>1E-3</v>
      </c>
      <c r="Q385" s="223">
        <f t="shared" si="38"/>
        <v>8494.0341300000018</v>
      </c>
      <c r="R385" s="197">
        <f t="shared" si="39"/>
        <v>707.83617750000019</v>
      </c>
      <c r="S385" s="200"/>
      <c r="T385" s="196">
        <f t="shared" si="40"/>
        <v>0</v>
      </c>
      <c r="U385" s="199">
        <f t="shared" si="41"/>
        <v>0</v>
      </c>
      <c r="V385" s="21"/>
      <c r="W385" s="19">
        <f t="shared" si="42"/>
        <v>0</v>
      </c>
      <c r="X385" s="17">
        <f t="shared" si="43"/>
        <v>0</v>
      </c>
      <c r="Y385" s="22"/>
      <c r="Z385" s="19"/>
      <c r="AA385" s="20"/>
      <c r="AB385" s="23"/>
      <c r="AC385" s="19"/>
      <c r="AD385" s="17"/>
      <c r="AE385" s="22"/>
      <c r="AF385" s="19"/>
      <c r="AG385" s="17"/>
      <c r="AH385" s="76"/>
      <c r="AI385" s="77" t="s">
        <v>1355</v>
      </c>
      <c r="AJ385" s="1"/>
    </row>
    <row r="386" spans="1:36" ht="26.4">
      <c r="A386" s="39">
        <v>384</v>
      </c>
      <c r="B386" s="39" t="s">
        <v>2378</v>
      </c>
      <c r="C386" s="39" t="s">
        <v>2055</v>
      </c>
      <c r="D386" s="40" t="s">
        <v>2347</v>
      </c>
      <c r="E386" s="25" t="s">
        <v>2348</v>
      </c>
      <c r="F386" s="25" t="s">
        <v>2375</v>
      </c>
      <c r="G386" s="39" t="s">
        <v>2376</v>
      </c>
      <c r="H386" s="39" t="s">
        <v>2377</v>
      </c>
      <c r="I386" s="39" t="s">
        <v>2376</v>
      </c>
      <c r="J386" s="40" t="s">
        <v>2353</v>
      </c>
      <c r="K386" s="41">
        <v>40689</v>
      </c>
      <c r="L386" s="72">
        <v>49455</v>
      </c>
      <c r="M386" s="42" t="s">
        <v>1355</v>
      </c>
      <c r="N386" s="63">
        <v>0.1981</v>
      </c>
      <c r="O386" s="55">
        <v>2425160.2599999998</v>
      </c>
      <c r="P386" s="21">
        <v>1E-3</v>
      </c>
      <c r="Q386" s="223">
        <f t="shared" si="38"/>
        <v>2425.1602599999997</v>
      </c>
      <c r="R386" s="197">
        <f t="shared" si="39"/>
        <v>202.0966883333333</v>
      </c>
      <c r="S386" s="200"/>
      <c r="T386" s="196">
        <f t="shared" si="40"/>
        <v>0</v>
      </c>
      <c r="U386" s="199">
        <f t="shared" si="41"/>
        <v>0</v>
      </c>
      <c r="V386" s="21"/>
      <c r="W386" s="19">
        <f t="shared" si="42"/>
        <v>0</v>
      </c>
      <c r="X386" s="17">
        <f t="shared" si="43"/>
        <v>0</v>
      </c>
      <c r="Y386" s="22"/>
      <c r="Z386" s="19"/>
      <c r="AA386" s="20"/>
      <c r="AB386" s="23"/>
      <c r="AC386" s="19"/>
      <c r="AD386" s="17"/>
      <c r="AE386" s="22"/>
      <c r="AF386" s="19"/>
      <c r="AG386" s="17"/>
      <c r="AH386" s="78"/>
      <c r="AI386" s="79" t="s">
        <v>1355</v>
      </c>
      <c r="AJ386" s="1"/>
    </row>
    <row r="387" spans="1:36" ht="13.2">
      <c r="A387" s="39">
        <v>385</v>
      </c>
      <c r="B387" s="10" t="s">
        <v>2379</v>
      </c>
      <c r="C387" s="10" t="s">
        <v>2055</v>
      </c>
      <c r="D387" s="11" t="s">
        <v>2380</v>
      </c>
      <c r="E387" s="35" t="s">
        <v>2381</v>
      </c>
      <c r="F387" s="35" t="s">
        <v>2382</v>
      </c>
      <c r="G387" s="10" t="s">
        <v>2383</v>
      </c>
      <c r="H387" s="10" t="s">
        <v>2384</v>
      </c>
      <c r="I387" s="10" t="s">
        <v>2385</v>
      </c>
      <c r="J387" s="11" t="s">
        <v>2386</v>
      </c>
      <c r="K387" s="12">
        <v>39171</v>
      </c>
      <c r="L387" s="69">
        <v>48303</v>
      </c>
      <c r="M387" s="14" t="s">
        <v>2387</v>
      </c>
      <c r="N387" s="61">
        <v>0.38269999999999998</v>
      </c>
      <c r="O387" s="56">
        <v>5781549.0999999996</v>
      </c>
      <c r="P387" s="15">
        <v>0.03</v>
      </c>
      <c r="Q387" s="223">
        <f t="shared" si="38"/>
        <v>173446.47299999997</v>
      </c>
      <c r="R387" s="197">
        <f t="shared" si="39"/>
        <v>14453.872749999997</v>
      </c>
      <c r="S387" s="200"/>
      <c r="T387" s="196">
        <f t="shared" si="40"/>
        <v>0</v>
      </c>
      <c r="U387" s="199">
        <f t="shared" si="41"/>
        <v>0</v>
      </c>
      <c r="V387" s="21"/>
      <c r="W387" s="19">
        <f t="shared" si="42"/>
        <v>0</v>
      </c>
      <c r="X387" s="17">
        <f t="shared" si="43"/>
        <v>0</v>
      </c>
      <c r="Y387" s="22"/>
      <c r="Z387" s="19"/>
      <c r="AA387" s="20"/>
      <c r="AB387" s="23"/>
      <c r="AC387" s="19"/>
      <c r="AD387" s="17"/>
      <c r="AE387" s="22"/>
      <c r="AF387" s="19"/>
      <c r="AG387" s="17"/>
      <c r="AH387" s="76"/>
      <c r="AI387" s="77" t="s">
        <v>2387</v>
      </c>
      <c r="AJ387" s="1"/>
    </row>
    <row r="388" spans="1:36" ht="13.2">
      <c r="A388" s="39">
        <v>386</v>
      </c>
      <c r="B388" s="39" t="s">
        <v>2388</v>
      </c>
      <c r="C388" s="39" t="s">
        <v>2055</v>
      </c>
      <c r="D388" s="40" t="s">
        <v>2389</v>
      </c>
      <c r="E388" s="25" t="s">
        <v>2390</v>
      </c>
      <c r="F388" s="25" t="s">
        <v>2391</v>
      </c>
      <c r="G388" s="39" t="s">
        <v>2392</v>
      </c>
      <c r="H388" s="39" t="s">
        <v>2393</v>
      </c>
      <c r="I388" s="39" t="s">
        <v>544</v>
      </c>
      <c r="J388" s="40" t="s">
        <v>2394</v>
      </c>
      <c r="K388" s="41">
        <v>38820</v>
      </c>
      <c r="L388" s="72">
        <v>47951</v>
      </c>
      <c r="M388" s="42" t="s">
        <v>2395</v>
      </c>
      <c r="N388" s="63">
        <v>0.15049999999999999</v>
      </c>
      <c r="O388" s="55">
        <v>6045977.3600000003</v>
      </c>
      <c r="P388" s="15">
        <v>0.03</v>
      </c>
      <c r="Q388" s="223">
        <f t="shared" si="38"/>
        <v>181379.32080000002</v>
      </c>
      <c r="R388" s="197">
        <f t="shared" si="39"/>
        <v>15114.943400000002</v>
      </c>
      <c r="S388" s="200"/>
      <c r="T388" s="196">
        <f t="shared" si="40"/>
        <v>0</v>
      </c>
      <c r="U388" s="199">
        <f t="shared" si="41"/>
        <v>0</v>
      </c>
      <c r="V388" s="21"/>
      <c r="W388" s="19">
        <f t="shared" si="42"/>
        <v>0</v>
      </c>
      <c r="X388" s="17">
        <f t="shared" si="43"/>
        <v>0</v>
      </c>
      <c r="Y388" s="22"/>
      <c r="Z388" s="19"/>
      <c r="AA388" s="20"/>
      <c r="AB388" s="23"/>
      <c r="AC388" s="19"/>
      <c r="AD388" s="17"/>
      <c r="AE388" s="22"/>
      <c r="AF388" s="19"/>
      <c r="AG388" s="17"/>
      <c r="AH388" s="78"/>
      <c r="AI388" s="79" t="s">
        <v>2395</v>
      </c>
      <c r="AJ388" s="1"/>
    </row>
    <row r="389" spans="1:36" ht="26.4">
      <c r="A389" s="39">
        <v>387</v>
      </c>
      <c r="B389" s="10" t="s">
        <v>2396</v>
      </c>
      <c r="C389" s="10" t="s">
        <v>2055</v>
      </c>
      <c r="D389" s="11" t="s">
        <v>2397</v>
      </c>
      <c r="E389" s="35" t="s">
        <v>2398</v>
      </c>
      <c r="F389" s="35" t="s">
        <v>2399</v>
      </c>
      <c r="G389" s="10" t="s">
        <v>615</v>
      </c>
      <c r="H389" s="10" t="s">
        <v>2400</v>
      </c>
      <c r="I389" s="10" t="s">
        <v>2401</v>
      </c>
      <c r="J389" s="11" t="s">
        <v>2402</v>
      </c>
      <c r="K389" s="12">
        <v>38174</v>
      </c>
      <c r="L389" s="69">
        <v>45265</v>
      </c>
      <c r="M389" s="14" t="s">
        <v>2403</v>
      </c>
      <c r="N389" s="61">
        <v>0.62109999999999999</v>
      </c>
      <c r="O389" s="56">
        <v>9383120.3100000005</v>
      </c>
      <c r="P389" s="15">
        <v>0.03</v>
      </c>
      <c r="Q389" s="223">
        <f t="shared" si="38"/>
        <v>281493.60930000001</v>
      </c>
      <c r="R389" s="197">
        <f t="shared" si="39"/>
        <v>23457.800775</v>
      </c>
      <c r="S389" s="200"/>
      <c r="T389" s="196">
        <f t="shared" si="40"/>
        <v>0</v>
      </c>
      <c r="U389" s="199">
        <f t="shared" si="41"/>
        <v>0</v>
      </c>
      <c r="V389" s="21"/>
      <c r="W389" s="19">
        <f t="shared" si="42"/>
        <v>0</v>
      </c>
      <c r="X389" s="17">
        <f t="shared" si="43"/>
        <v>0</v>
      </c>
      <c r="Y389" s="22"/>
      <c r="Z389" s="19"/>
      <c r="AA389" s="20"/>
      <c r="AB389" s="23"/>
      <c r="AC389" s="19"/>
      <c r="AD389" s="17"/>
      <c r="AE389" s="22"/>
      <c r="AF389" s="19"/>
      <c r="AG389" s="17"/>
      <c r="AH389" s="76" t="s">
        <v>2404</v>
      </c>
      <c r="AI389" s="77" t="s">
        <v>2403</v>
      </c>
      <c r="AJ389" s="1"/>
    </row>
    <row r="390" spans="1:36" ht="26.4">
      <c r="A390" s="39">
        <v>388</v>
      </c>
      <c r="B390" s="39" t="s">
        <v>2405</v>
      </c>
      <c r="C390" s="39" t="s">
        <v>2055</v>
      </c>
      <c r="D390" s="40" t="s">
        <v>2406</v>
      </c>
      <c r="E390" s="25" t="s">
        <v>2407</v>
      </c>
      <c r="F390" s="25" t="s">
        <v>2408</v>
      </c>
      <c r="G390" s="39" t="s">
        <v>2409</v>
      </c>
      <c r="H390" s="39" t="s">
        <v>2410</v>
      </c>
      <c r="I390" s="39" t="s">
        <v>2411</v>
      </c>
      <c r="J390" s="40" t="s">
        <v>2412</v>
      </c>
      <c r="K390" s="41">
        <v>42069</v>
      </c>
      <c r="L390" s="72">
        <v>45722</v>
      </c>
      <c r="M390" s="42" t="s">
        <v>2413</v>
      </c>
      <c r="N390" s="63">
        <v>0.46289999999999998</v>
      </c>
      <c r="O390" s="55">
        <v>5787461.8799999999</v>
      </c>
      <c r="P390" s="15">
        <v>0.03</v>
      </c>
      <c r="Q390" s="223">
        <f t="shared" si="38"/>
        <v>173623.85639999999</v>
      </c>
      <c r="R390" s="197">
        <f t="shared" si="39"/>
        <v>14468.654699999999</v>
      </c>
      <c r="S390" s="201">
        <v>0.1</v>
      </c>
      <c r="T390" s="196">
        <f t="shared" si="40"/>
        <v>578746.18799999997</v>
      </c>
      <c r="U390" s="199">
        <f t="shared" si="41"/>
        <v>48228.848999999995</v>
      </c>
      <c r="V390" s="21"/>
      <c r="W390" s="19">
        <f t="shared" si="42"/>
        <v>0</v>
      </c>
      <c r="X390" s="17">
        <f t="shared" si="43"/>
        <v>0</v>
      </c>
      <c r="Y390" s="22"/>
      <c r="Z390" s="19"/>
      <c r="AA390" s="20"/>
      <c r="AB390" s="23"/>
      <c r="AC390" s="19"/>
      <c r="AD390" s="17"/>
      <c r="AE390" s="22"/>
      <c r="AF390" s="19"/>
      <c r="AG390" s="17"/>
      <c r="AH390" s="78" t="s">
        <v>452</v>
      </c>
      <c r="AI390" s="79" t="s">
        <v>2413</v>
      </c>
      <c r="AJ390" s="1"/>
    </row>
    <row r="391" spans="1:36" ht="26.4">
      <c r="A391" s="39">
        <v>389</v>
      </c>
      <c r="B391" s="10" t="s">
        <v>2414</v>
      </c>
      <c r="C391" s="10" t="s">
        <v>2055</v>
      </c>
      <c r="D391" s="11" t="s">
        <v>2415</v>
      </c>
      <c r="E391" s="35" t="s">
        <v>2416</v>
      </c>
      <c r="F391" s="35" t="s">
        <v>2417</v>
      </c>
      <c r="G391" s="10" t="s">
        <v>2418</v>
      </c>
      <c r="H391" s="10" t="s">
        <v>2419</v>
      </c>
      <c r="I391" s="10" t="s">
        <v>2420</v>
      </c>
      <c r="J391" s="11" t="s">
        <v>2421</v>
      </c>
      <c r="K391" s="12">
        <v>36745</v>
      </c>
      <c r="L391" s="69">
        <v>54642</v>
      </c>
      <c r="M391" s="14" t="s">
        <v>2422</v>
      </c>
      <c r="N391" s="61">
        <v>0.38150000000000001</v>
      </c>
      <c r="O391" s="56">
        <v>4769748.78</v>
      </c>
      <c r="P391" s="15">
        <v>0.03</v>
      </c>
      <c r="Q391" s="223">
        <f t="shared" si="38"/>
        <v>143092.46340000001</v>
      </c>
      <c r="R391" s="197">
        <f t="shared" si="39"/>
        <v>11924.371950000001</v>
      </c>
      <c r="S391" s="200"/>
      <c r="T391" s="196">
        <f t="shared" si="40"/>
        <v>0</v>
      </c>
      <c r="U391" s="199">
        <f t="shared" si="41"/>
        <v>0</v>
      </c>
      <c r="V391" s="21"/>
      <c r="W391" s="19">
        <f t="shared" si="42"/>
        <v>0</v>
      </c>
      <c r="X391" s="17">
        <f t="shared" si="43"/>
        <v>0</v>
      </c>
      <c r="Y391" s="22"/>
      <c r="Z391" s="19"/>
      <c r="AA391" s="20"/>
      <c r="AB391" s="23"/>
      <c r="AC391" s="19"/>
      <c r="AD391" s="17"/>
      <c r="AE391" s="22"/>
      <c r="AF391" s="19"/>
      <c r="AG391" s="17"/>
      <c r="AH391" s="76"/>
      <c r="AI391" s="77" t="s">
        <v>2422</v>
      </c>
      <c r="AJ391" s="1"/>
    </row>
    <row r="392" spans="1:36" ht="26.4">
      <c r="A392" s="39">
        <v>390</v>
      </c>
      <c r="B392" s="39" t="s">
        <v>2423</v>
      </c>
      <c r="C392" s="39" t="s">
        <v>2055</v>
      </c>
      <c r="D392" s="40" t="s">
        <v>2424</v>
      </c>
      <c r="E392" s="25" t="s">
        <v>2425</v>
      </c>
      <c r="F392" s="25" t="s">
        <v>2426</v>
      </c>
      <c r="G392" s="39" t="s">
        <v>2427</v>
      </c>
      <c r="H392" s="39" t="s">
        <v>2428</v>
      </c>
      <c r="I392" s="39" t="s">
        <v>1250</v>
      </c>
      <c r="J392" s="40" t="s">
        <v>2421</v>
      </c>
      <c r="K392" s="41">
        <v>41774</v>
      </c>
      <c r="L392" s="72">
        <v>45427</v>
      </c>
      <c r="M392" s="42" t="s">
        <v>2429</v>
      </c>
      <c r="N392" s="63">
        <v>1.5949</v>
      </c>
      <c r="O392" s="55">
        <v>17240159.539999999</v>
      </c>
      <c r="P392" s="15">
        <v>0.03</v>
      </c>
      <c r="Q392" s="223">
        <f t="shared" si="38"/>
        <v>517204.78619999997</v>
      </c>
      <c r="R392" s="197">
        <f t="shared" si="39"/>
        <v>43100.398849999998</v>
      </c>
      <c r="S392" s="201">
        <v>0.1</v>
      </c>
      <c r="T392" s="196">
        <f t="shared" si="40"/>
        <v>1724015.9539999999</v>
      </c>
      <c r="U392" s="199">
        <f t="shared" si="41"/>
        <v>143667.99616666665</v>
      </c>
      <c r="V392" s="21"/>
      <c r="W392" s="19">
        <f t="shared" si="42"/>
        <v>0</v>
      </c>
      <c r="X392" s="17">
        <f t="shared" si="43"/>
        <v>0</v>
      </c>
      <c r="Y392" s="22"/>
      <c r="Z392" s="19"/>
      <c r="AA392" s="20"/>
      <c r="AB392" s="23"/>
      <c r="AC392" s="19"/>
      <c r="AD392" s="17"/>
      <c r="AE392" s="22"/>
      <c r="AF392" s="19"/>
      <c r="AG392" s="17"/>
      <c r="AH392" s="78" t="s">
        <v>35</v>
      </c>
      <c r="AI392" s="79" t="s">
        <v>2429</v>
      </c>
      <c r="AJ392" s="1"/>
    </row>
    <row r="393" spans="1:36" ht="13.2">
      <c r="A393" s="39">
        <v>391</v>
      </c>
      <c r="B393" s="10" t="s">
        <v>2430</v>
      </c>
      <c r="C393" s="10" t="s">
        <v>2055</v>
      </c>
      <c r="D393" s="11" t="s">
        <v>2431</v>
      </c>
      <c r="E393" s="35" t="s">
        <v>2432</v>
      </c>
      <c r="F393" s="35" t="s">
        <v>2433</v>
      </c>
      <c r="G393" s="10" t="s">
        <v>2011</v>
      </c>
      <c r="H393" s="10" t="s">
        <v>2434</v>
      </c>
      <c r="I393" s="10" t="s">
        <v>2013</v>
      </c>
      <c r="J393" s="11" t="s">
        <v>2435</v>
      </c>
      <c r="K393" s="12">
        <v>43292</v>
      </c>
      <c r="L393" s="69">
        <v>48771</v>
      </c>
      <c r="M393" s="14" t="s">
        <v>2436</v>
      </c>
      <c r="N393" s="61">
        <v>1.3671</v>
      </c>
      <c r="O393" s="56">
        <v>18587907.899999999</v>
      </c>
      <c r="P393" s="15">
        <v>0.04</v>
      </c>
      <c r="Q393" s="223">
        <f t="shared" si="38"/>
        <v>743516.31599999999</v>
      </c>
      <c r="R393" s="197">
        <f t="shared" si="39"/>
        <v>61959.692999999999</v>
      </c>
      <c r="S393" s="200"/>
      <c r="T393" s="196">
        <f t="shared" si="40"/>
        <v>0</v>
      </c>
      <c r="U393" s="199">
        <f t="shared" si="41"/>
        <v>0</v>
      </c>
      <c r="V393" s="21"/>
      <c r="W393" s="19">
        <f t="shared" si="42"/>
        <v>0</v>
      </c>
      <c r="X393" s="17">
        <f t="shared" si="43"/>
        <v>0</v>
      </c>
      <c r="Y393" s="22"/>
      <c r="Z393" s="19"/>
      <c r="AA393" s="20"/>
      <c r="AB393" s="23"/>
      <c r="AC393" s="19"/>
      <c r="AD393" s="17"/>
      <c r="AE393" s="22"/>
      <c r="AF393" s="19"/>
      <c r="AG393" s="17"/>
      <c r="AH393" s="76" t="s">
        <v>452</v>
      </c>
      <c r="AI393" s="77" t="s">
        <v>2436</v>
      </c>
      <c r="AJ393" s="1"/>
    </row>
    <row r="394" spans="1:36" ht="13.2">
      <c r="A394" s="39">
        <v>392</v>
      </c>
      <c r="B394" s="39" t="s">
        <v>2437</v>
      </c>
      <c r="C394" s="39" t="s">
        <v>2055</v>
      </c>
      <c r="D394" s="40" t="s">
        <v>2438</v>
      </c>
      <c r="E394" s="25" t="s">
        <v>2439</v>
      </c>
      <c r="F394" s="25" t="s">
        <v>2440</v>
      </c>
      <c r="G394" s="39" t="s">
        <v>2441</v>
      </c>
      <c r="H394" s="39" t="s">
        <v>2442</v>
      </c>
      <c r="I394" s="39" t="s">
        <v>2443</v>
      </c>
      <c r="J394" s="40" t="s">
        <v>2421</v>
      </c>
      <c r="K394" s="41">
        <v>41866</v>
      </c>
      <c r="L394" s="72">
        <v>45519</v>
      </c>
      <c r="M394" s="42" t="s">
        <v>2444</v>
      </c>
      <c r="N394" s="63">
        <v>0.4824</v>
      </c>
      <c r="O394" s="55">
        <v>2513026.2200000002</v>
      </c>
      <c r="P394" s="15">
        <v>0.03</v>
      </c>
      <c r="Q394" s="223">
        <f t="shared" si="38"/>
        <v>75390.786600000007</v>
      </c>
      <c r="R394" s="197">
        <f t="shared" si="39"/>
        <v>6282.5655500000003</v>
      </c>
      <c r="S394" s="201">
        <v>0.1</v>
      </c>
      <c r="T394" s="196">
        <f t="shared" si="40"/>
        <v>251302.62200000003</v>
      </c>
      <c r="U394" s="199">
        <f t="shared" si="41"/>
        <v>20941.885166666671</v>
      </c>
      <c r="V394" s="21"/>
      <c r="W394" s="19">
        <f t="shared" si="42"/>
        <v>0</v>
      </c>
      <c r="X394" s="17">
        <f t="shared" si="43"/>
        <v>0</v>
      </c>
      <c r="Y394" s="22"/>
      <c r="Z394" s="19"/>
      <c r="AA394" s="20"/>
      <c r="AB394" s="23"/>
      <c r="AC394" s="19"/>
      <c r="AD394" s="17"/>
      <c r="AE394" s="22"/>
      <c r="AF394" s="19"/>
      <c r="AG394" s="17"/>
      <c r="AH394" s="78" t="s">
        <v>2445</v>
      </c>
      <c r="AI394" s="79" t="s">
        <v>2444</v>
      </c>
      <c r="AJ394" s="1"/>
    </row>
    <row r="395" spans="1:36" ht="26.4">
      <c r="A395" s="39">
        <v>393</v>
      </c>
      <c r="B395" s="10" t="s">
        <v>2446</v>
      </c>
      <c r="C395" s="10" t="s">
        <v>2055</v>
      </c>
      <c r="D395" s="11" t="s">
        <v>2415</v>
      </c>
      <c r="E395" s="35" t="s">
        <v>2416</v>
      </c>
      <c r="F395" s="35" t="s">
        <v>2447</v>
      </c>
      <c r="G395" s="10" t="s">
        <v>306</v>
      </c>
      <c r="H395" s="10" t="s">
        <v>2448</v>
      </c>
      <c r="I395" s="10" t="s">
        <v>308</v>
      </c>
      <c r="J395" s="11" t="s">
        <v>2421</v>
      </c>
      <c r="K395" s="12">
        <v>38712</v>
      </c>
      <c r="L395" s="69">
        <v>44191</v>
      </c>
      <c r="M395" s="14" t="s">
        <v>2449</v>
      </c>
      <c r="N395" s="61">
        <v>3.5000000000000003E-2</v>
      </c>
      <c r="O395" s="56">
        <v>1093979.08</v>
      </c>
      <c r="P395" s="15">
        <v>0.03</v>
      </c>
      <c r="Q395" s="223">
        <f t="shared" si="38"/>
        <v>32819.3724</v>
      </c>
      <c r="R395" s="197">
        <f t="shared" si="39"/>
        <v>2734.9477000000002</v>
      </c>
      <c r="S395" s="200"/>
      <c r="T395" s="196">
        <f t="shared" si="40"/>
        <v>0</v>
      </c>
      <c r="U395" s="199">
        <f t="shared" si="41"/>
        <v>0</v>
      </c>
      <c r="V395" s="21"/>
      <c r="W395" s="19">
        <f t="shared" si="42"/>
        <v>0</v>
      </c>
      <c r="X395" s="17">
        <f t="shared" si="43"/>
        <v>0</v>
      </c>
      <c r="Y395" s="22"/>
      <c r="Z395" s="19"/>
      <c r="AA395" s="20"/>
      <c r="AB395" s="23"/>
      <c r="AC395" s="19"/>
      <c r="AD395" s="17"/>
      <c r="AE395" s="22"/>
      <c r="AF395" s="19"/>
      <c r="AG395" s="17"/>
      <c r="AH395" s="76"/>
      <c r="AI395" s="77" t="s">
        <v>2449</v>
      </c>
      <c r="AJ395" s="1"/>
    </row>
    <row r="396" spans="1:36" ht="26.4">
      <c r="A396" s="39">
        <v>394</v>
      </c>
      <c r="B396" s="39" t="s">
        <v>2450</v>
      </c>
      <c r="C396" s="39" t="s">
        <v>2055</v>
      </c>
      <c r="D396" s="40" t="s">
        <v>2424</v>
      </c>
      <c r="E396" s="25" t="s">
        <v>2425</v>
      </c>
      <c r="F396" s="25" t="s">
        <v>2426</v>
      </c>
      <c r="G396" s="39" t="s">
        <v>2427</v>
      </c>
      <c r="H396" s="39" t="s">
        <v>2428</v>
      </c>
      <c r="I396" s="39" t="s">
        <v>1250</v>
      </c>
      <c r="J396" s="40" t="s">
        <v>2421</v>
      </c>
      <c r="K396" s="41">
        <v>41774</v>
      </c>
      <c r="L396" s="72">
        <v>45427</v>
      </c>
      <c r="M396" s="42" t="s">
        <v>2429</v>
      </c>
      <c r="N396" s="63">
        <v>1.67E-2</v>
      </c>
      <c r="O396" s="55">
        <v>163120.09</v>
      </c>
      <c r="P396" s="15">
        <v>0.03</v>
      </c>
      <c r="Q396" s="223">
        <f t="shared" si="38"/>
        <v>4893.6026999999995</v>
      </c>
      <c r="R396" s="197">
        <f t="shared" si="39"/>
        <v>407.80022499999995</v>
      </c>
      <c r="S396" s="201">
        <v>0.1</v>
      </c>
      <c r="T396" s="196">
        <f t="shared" si="40"/>
        <v>16312.009</v>
      </c>
      <c r="U396" s="199">
        <f t="shared" si="41"/>
        <v>1359.3340833333334</v>
      </c>
      <c r="V396" s="21"/>
      <c r="W396" s="19">
        <f t="shared" si="42"/>
        <v>0</v>
      </c>
      <c r="X396" s="17">
        <f t="shared" si="43"/>
        <v>0</v>
      </c>
      <c r="Y396" s="22"/>
      <c r="Z396" s="19"/>
      <c r="AA396" s="20"/>
      <c r="AB396" s="23"/>
      <c r="AC396" s="19"/>
      <c r="AD396" s="17"/>
      <c r="AE396" s="22"/>
      <c r="AF396" s="19"/>
      <c r="AG396" s="17"/>
      <c r="AH396" s="78" t="s">
        <v>35</v>
      </c>
      <c r="AI396" s="79" t="s">
        <v>2429</v>
      </c>
      <c r="AJ396" s="1"/>
    </row>
    <row r="397" spans="1:36" ht="13.2">
      <c r="A397" s="39">
        <v>395</v>
      </c>
      <c r="B397" s="10" t="s">
        <v>2451</v>
      </c>
      <c r="C397" s="10" t="s">
        <v>2055</v>
      </c>
      <c r="D397" s="11" t="s">
        <v>2452</v>
      </c>
      <c r="E397" s="35" t="s">
        <v>21465</v>
      </c>
      <c r="F397" s="35" t="s">
        <v>2453</v>
      </c>
      <c r="G397" s="10" t="s">
        <v>2454</v>
      </c>
      <c r="H397" s="10" t="s">
        <v>2455</v>
      </c>
      <c r="I397" s="10" t="s">
        <v>2456</v>
      </c>
      <c r="J397" s="11" t="s">
        <v>2457</v>
      </c>
      <c r="K397" s="12">
        <v>39309</v>
      </c>
      <c r="L397" s="69">
        <v>44059</v>
      </c>
      <c r="M397" s="14" t="s">
        <v>2458</v>
      </c>
      <c r="N397" s="61">
        <v>7.0000000000000001E-3</v>
      </c>
      <c r="O397" s="56">
        <v>321795.01</v>
      </c>
      <c r="P397" s="15">
        <v>0.03</v>
      </c>
      <c r="Q397" s="223">
        <f t="shared" si="38"/>
        <v>9653.8503000000001</v>
      </c>
      <c r="R397" s="197">
        <f t="shared" si="39"/>
        <v>804.48752500000001</v>
      </c>
      <c r="S397" s="200"/>
      <c r="T397" s="196">
        <f t="shared" si="40"/>
        <v>0</v>
      </c>
      <c r="U397" s="199">
        <f t="shared" si="41"/>
        <v>0</v>
      </c>
      <c r="V397" s="21"/>
      <c r="W397" s="19">
        <f t="shared" si="42"/>
        <v>0</v>
      </c>
      <c r="X397" s="17">
        <f t="shared" si="43"/>
        <v>0</v>
      </c>
      <c r="Y397" s="22"/>
      <c r="Z397" s="19"/>
      <c r="AA397" s="20"/>
      <c r="AB397" s="23"/>
      <c r="AC397" s="19"/>
      <c r="AD397" s="17"/>
      <c r="AE397" s="22"/>
      <c r="AF397" s="19"/>
      <c r="AG397" s="17"/>
      <c r="AH397" s="76" t="s">
        <v>1835</v>
      </c>
      <c r="AI397" s="77" t="s">
        <v>2458</v>
      </c>
      <c r="AJ397" s="1"/>
    </row>
    <row r="398" spans="1:36" ht="26.4">
      <c r="A398" s="39">
        <v>396</v>
      </c>
      <c r="B398" s="39" t="s">
        <v>2459</v>
      </c>
      <c r="C398" s="39" t="s">
        <v>2055</v>
      </c>
      <c r="D398" s="40" t="s">
        <v>2460</v>
      </c>
      <c r="E398" s="25" t="s">
        <v>2461</v>
      </c>
      <c r="F398" s="25" t="s">
        <v>2462</v>
      </c>
      <c r="G398" s="39" t="s">
        <v>2463</v>
      </c>
      <c r="H398" s="39" t="s">
        <v>2464</v>
      </c>
      <c r="I398" s="39" t="s">
        <v>1910</v>
      </c>
      <c r="J398" s="40" t="s">
        <v>2465</v>
      </c>
      <c r="K398" s="41">
        <v>43445</v>
      </c>
      <c r="L398" s="72">
        <v>48924</v>
      </c>
      <c r="M398" s="42" t="s">
        <v>2466</v>
      </c>
      <c r="N398" s="63">
        <v>0.94789999999999996</v>
      </c>
      <c r="O398" s="55">
        <v>10167649.57</v>
      </c>
      <c r="P398" s="15">
        <v>0.01</v>
      </c>
      <c r="Q398" s="223">
        <f t="shared" si="38"/>
        <v>101676.4957</v>
      </c>
      <c r="R398" s="197">
        <f t="shared" si="39"/>
        <v>8473.0413083333333</v>
      </c>
      <c r="S398" s="200"/>
      <c r="T398" s="196">
        <f t="shared" si="40"/>
        <v>0</v>
      </c>
      <c r="U398" s="199">
        <f t="shared" si="41"/>
        <v>0</v>
      </c>
      <c r="V398" s="21"/>
      <c r="W398" s="19">
        <f t="shared" si="42"/>
        <v>0</v>
      </c>
      <c r="X398" s="17">
        <f t="shared" si="43"/>
        <v>0</v>
      </c>
      <c r="Y398" s="22"/>
      <c r="Z398" s="19"/>
      <c r="AA398" s="20"/>
      <c r="AB398" s="23"/>
      <c r="AC398" s="19"/>
      <c r="AD398" s="17"/>
      <c r="AE398" s="22"/>
      <c r="AF398" s="19"/>
      <c r="AG398" s="17"/>
      <c r="AH398" s="78" t="s">
        <v>2467</v>
      </c>
      <c r="AI398" s="79" t="s">
        <v>2466</v>
      </c>
      <c r="AJ398" s="1"/>
    </row>
    <row r="399" spans="1:36" ht="13.2">
      <c r="A399" s="39">
        <v>397</v>
      </c>
      <c r="B399" s="10" t="s">
        <v>2468</v>
      </c>
      <c r="C399" s="10" t="s">
        <v>2055</v>
      </c>
      <c r="D399" s="11" t="s">
        <v>231</v>
      </c>
      <c r="E399" s="35" t="s">
        <v>232</v>
      </c>
      <c r="F399" s="35" t="s">
        <v>2469</v>
      </c>
      <c r="G399" s="10" t="s">
        <v>2470</v>
      </c>
      <c r="H399" s="10" t="s">
        <v>2471</v>
      </c>
      <c r="I399" s="10" t="s">
        <v>2472</v>
      </c>
      <c r="J399" s="11" t="s">
        <v>2473</v>
      </c>
      <c r="K399" s="12">
        <v>41687</v>
      </c>
      <c r="L399" s="69">
        <v>45339</v>
      </c>
      <c r="M399" s="14" t="s">
        <v>2474</v>
      </c>
      <c r="N399" s="61">
        <v>0.6532</v>
      </c>
      <c r="O399" s="56">
        <v>5140295.54</v>
      </c>
      <c r="P399" s="15">
        <v>0.03</v>
      </c>
      <c r="Q399" s="223">
        <f t="shared" si="38"/>
        <v>154208.86619999999</v>
      </c>
      <c r="R399" s="197">
        <f t="shared" si="39"/>
        <v>12850.73885</v>
      </c>
      <c r="S399" s="200"/>
      <c r="T399" s="196">
        <f t="shared" si="40"/>
        <v>0</v>
      </c>
      <c r="U399" s="199">
        <f t="shared" si="41"/>
        <v>0</v>
      </c>
      <c r="V399" s="21"/>
      <c r="W399" s="19">
        <f t="shared" si="42"/>
        <v>0</v>
      </c>
      <c r="X399" s="17">
        <f t="shared" si="43"/>
        <v>0</v>
      </c>
      <c r="Y399" s="22"/>
      <c r="Z399" s="19"/>
      <c r="AA399" s="20"/>
      <c r="AB399" s="23"/>
      <c r="AC399" s="19"/>
      <c r="AD399" s="17"/>
      <c r="AE399" s="22"/>
      <c r="AF399" s="19"/>
      <c r="AG399" s="17"/>
      <c r="AH399" s="76" t="s">
        <v>239</v>
      </c>
      <c r="AI399" s="77" t="s">
        <v>2474</v>
      </c>
      <c r="AJ399" s="1"/>
    </row>
    <row r="400" spans="1:36" ht="39.6">
      <c r="A400" s="39">
        <v>398</v>
      </c>
      <c r="B400" s="39" t="s">
        <v>2475</v>
      </c>
      <c r="C400" s="39" t="s">
        <v>2055</v>
      </c>
      <c r="D400" s="40" t="s">
        <v>2476</v>
      </c>
      <c r="E400" s="25" t="s">
        <v>2477</v>
      </c>
      <c r="F400" s="25" t="s">
        <v>918</v>
      </c>
      <c r="G400" s="39" t="s">
        <v>2478</v>
      </c>
      <c r="H400" s="39" t="s">
        <v>2479</v>
      </c>
      <c r="I400" s="39" t="s">
        <v>2480</v>
      </c>
      <c r="J400" s="40" t="s">
        <v>2481</v>
      </c>
      <c r="K400" s="41">
        <v>41107</v>
      </c>
      <c r="L400" s="72">
        <v>50238</v>
      </c>
      <c r="M400" s="42" t="s">
        <v>2482</v>
      </c>
      <c r="N400" s="63">
        <v>18.853899999999999</v>
      </c>
      <c r="O400" s="55">
        <v>275012011.97000003</v>
      </c>
      <c r="P400" s="15">
        <v>0.03</v>
      </c>
      <c r="Q400" s="223">
        <f t="shared" si="38"/>
        <v>8250360.3591000009</v>
      </c>
      <c r="R400" s="197">
        <f t="shared" si="39"/>
        <v>687530.02992500004</v>
      </c>
      <c r="S400" s="201">
        <v>0.06</v>
      </c>
      <c r="T400" s="196">
        <f t="shared" si="40"/>
        <v>16500720.718200002</v>
      </c>
      <c r="U400" s="199">
        <f t="shared" si="41"/>
        <v>1375060.0598500001</v>
      </c>
      <c r="V400" s="21"/>
      <c r="W400" s="19">
        <f t="shared" si="42"/>
        <v>0</v>
      </c>
      <c r="X400" s="17">
        <f t="shared" si="43"/>
        <v>0</v>
      </c>
      <c r="Y400" s="22"/>
      <c r="Z400" s="19"/>
      <c r="AA400" s="20"/>
      <c r="AB400" s="23"/>
      <c r="AC400" s="19"/>
      <c r="AD400" s="17"/>
      <c r="AE400" s="22"/>
      <c r="AF400" s="19"/>
      <c r="AG400" s="17"/>
      <c r="AH400" s="78" t="s">
        <v>409</v>
      </c>
      <c r="AI400" s="79" t="s">
        <v>2482</v>
      </c>
      <c r="AJ400" s="1"/>
    </row>
    <row r="401" spans="1:36" s="9" customFormat="1" ht="26.4">
      <c r="A401" s="39">
        <v>399</v>
      </c>
      <c r="B401" s="35" t="s">
        <v>2483</v>
      </c>
      <c r="C401" s="35" t="s">
        <v>2055</v>
      </c>
      <c r="D401" s="36" t="s">
        <v>2484</v>
      </c>
      <c r="E401" s="35" t="s">
        <v>2485</v>
      </c>
      <c r="F401" s="35" t="s">
        <v>2283</v>
      </c>
      <c r="G401" s="35" t="s">
        <v>2486</v>
      </c>
      <c r="H401" s="35" t="s">
        <v>2487</v>
      </c>
      <c r="I401" s="35" t="s">
        <v>2488</v>
      </c>
      <c r="J401" s="36" t="s">
        <v>2344</v>
      </c>
      <c r="K401" s="37">
        <v>43738</v>
      </c>
      <c r="L401" s="71">
        <v>47391</v>
      </c>
      <c r="M401" s="38" t="s">
        <v>2489</v>
      </c>
      <c r="N401" s="64">
        <v>0.46489999999999998</v>
      </c>
      <c r="O401" s="58">
        <v>6916879.0599999996</v>
      </c>
      <c r="P401" s="29">
        <v>0.03</v>
      </c>
      <c r="Q401" s="224">
        <f t="shared" si="38"/>
        <v>207506.37179999999</v>
      </c>
      <c r="R401" s="197">
        <f t="shared" si="39"/>
        <v>17292.197649999998</v>
      </c>
      <c r="S401" s="205">
        <v>3.5999999999999997E-2</v>
      </c>
      <c r="T401" s="196">
        <f t="shared" si="40"/>
        <v>249007.64615999997</v>
      </c>
      <c r="U401" s="199">
        <f t="shared" si="41"/>
        <v>20750.637179999998</v>
      </c>
      <c r="V401" s="30"/>
      <c r="W401" s="16">
        <f t="shared" si="42"/>
        <v>0</v>
      </c>
      <c r="X401" s="34">
        <f t="shared" si="43"/>
        <v>0</v>
      </c>
      <c r="Y401" s="31"/>
      <c r="Z401" s="16"/>
      <c r="AA401" s="32"/>
      <c r="AB401" s="33"/>
      <c r="AC401" s="16"/>
      <c r="AD401" s="34"/>
      <c r="AE401" s="31"/>
      <c r="AF401" s="16"/>
      <c r="AG401" s="34"/>
      <c r="AH401" s="86" t="s">
        <v>35</v>
      </c>
      <c r="AI401" s="87" t="s">
        <v>2489</v>
      </c>
    </row>
    <row r="402" spans="1:36" ht="13.2">
      <c r="A402" s="39">
        <v>400</v>
      </c>
      <c r="B402" s="39" t="s">
        <v>2490</v>
      </c>
      <c r="C402" s="39" t="s">
        <v>1818</v>
      </c>
      <c r="D402" s="40" t="s">
        <v>2491</v>
      </c>
      <c r="E402" s="25" t="s">
        <v>2492</v>
      </c>
      <c r="F402" s="25" t="s">
        <v>2493</v>
      </c>
      <c r="G402" s="39" t="s">
        <v>2494</v>
      </c>
      <c r="H402" s="39" t="s">
        <v>2495</v>
      </c>
      <c r="I402" s="39" t="s">
        <v>2496</v>
      </c>
      <c r="J402" s="40" t="s">
        <v>2497</v>
      </c>
      <c r="K402" s="41">
        <v>38528</v>
      </c>
      <c r="L402" s="72">
        <v>47659</v>
      </c>
      <c r="M402" s="42" t="s">
        <v>2498</v>
      </c>
      <c r="N402" s="63">
        <v>0.1062</v>
      </c>
      <c r="O402" s="55">
        <v>5775855.4800000004</v>
      </c>
      <c r="P402" s="15">
        <v>0.03</v>
      </c>
      <c r="Q402" s="223">
        <f t="shared" si="38"/>
        <v>173275.66440000001</v>
      </c>
      <c r="R402" s="197">
        <f t="shared" si="39"/>
        <v>14439.638700000001</v>
      </c>
      <c r="S402" s="200"/>
      <c r="T402" s="196">
        <f t="shared" si="40"/>
        <v>0</v>
      </c>
      <c r="U402" s="199">
        <f t="shared" si="41"/>
        <v>0</v>
      </c>
      <c r="V402" s="21"/>
      <c r="W402" s="19">
        <f t="shared" si="42"/>
        <v>0</v>
      </c>
      <c r="X402" s="17">
        <f t="shared" si="43"/>
        <v>0</v>
      </c>
      <c r="Y402" s="22"/>
      <c r="Z402" s="19"/>
      <c r="AA402" s="20"/>
      <c r="AB402" s="23"/>
      <c r="AC402" s="19"/>
      <c r="AD402" s="17"/>
      <c r="AE402" s="22"/>
      <c r="AF402" s="19"/>
      <c r="AG402" s="17"/>
      <c r="AH402" s="78"/>
      <c r="AI402" s="79" t="s">
        <v>2498</v>
      </c>
      <c r="AJ402" s="1"/>
    </row>
    <row r="403" spans="1:36" ht="13.2">
      <c r="A403" s="39">
        <v>401</v>
      </c>
      <c r="B403" s="10" t="s">
        <v>2499</v>
      </c>
      <c r="C403" s="10" t="s">
        <v>1818</v>
      </c>
      <c r="D403" s="11" t="s">
        <v>2491</v>
      </c>
      <c r="E403" s="35" t="s">
        <v>2492</v>
      </c>
      <c r="F403" s="35" t="s">
        <v>2500</v>
      </c>
      <c r="G403" s="10" t="s">
        <v>2494</v>
      </c>
      <c r="H403" s="10" t="s">
        <v>2501</v>
      </c>
      <c r="I403" s="10" t="s">
        <v>2496</v>
      </c>
      <c r="J403" s="11" t="s">
        <v>2502</v>
      </c>
      <c r="K403" s="12">
        <v>38528</v>
      </c>
      <c r="L403" s="69">
        <v>47659</v>
      </c>
      <c r="M403" s="14" t="s">
        <v>2503</v>
      </c>
      <c r="N403" s="61">
        <v>0.23930000000000001</v>
      </c>
      <c r="O403" s="56">
        <v>13014710.15</v>
      </c>
      <c r="P403" s="15">
        <v>0.03</v>
      </c>
      <c r="Q403" s="223">
        <f t="shared" si="38"/>
        <v>390441.30449999997</v>
      </c>
      <c r="R403" s="197">
        <f t="shared" si="39"/>
        <v>32536.775374999997</v>
      </c>
      <c r="S403" s="200"/>
      <c r="T403" s="196">
        <f t="shared" si="40"/>
        <v>0</v>
      </c>
      <c r="U403" s="199">
        <f t="shared" si="41"/>
        <v>0</v>
      </c>
      <c r="V403" s="21"/>
      <c r="W403" s="19">
        <f t="shared" si="42"/>
        <v>0</v>
      </c>
      <c r="X403" s="17">
        <f t="shared" si="43"/>
        <v>0</v>
      </c>
      <c r="Y403" s="22"/>
      <c r="Z403" s="19"/>
      <c r="AA403" s="20"/>
      <c r="AB403" s="23"/>
      <c r="AC403" s="19"/>
      <c r="AD403" s="17"/>
      <c r="AE403" s="22"/>
      <c r="AF403" s="19"/>
      <c r="AG403" s="17"/>
      <c r="AH403" s="76"/>
      <c r="AI403" s="77" t="s">
        <v>2503</v>
      </c>
      <c r="AJ403" s="1"/>
    </row>
    <row r="404" spans="1:36" ht="26.4">
      <c r="A404" s="39">
        <v>402</v>
      </c>
      <c r="B404" s="39" t="s">
        <v>2504</v>
      </c>
      <c r="C404" s="39" t="s">
        <v>1818</v>
      </c>
      <c r="D404" s="40" t="s">
        <v>437</v>
      </c>
      <c r="E404" s="25" t="s">
        <v>438</v>
      </c>
      <c r="F404" s="25" t="s">
        <v>2505</v>
      </c>
      <c r="G404" s="39" t="s">
        <v>2506</v>
      </c>
      <c r="H404" s="39" t="s">
        <v>2507</v>
      </c>
      <c r="I404" s="39" t="s">
        <v>2508</v>
      </c>
      <c r="J404" s="40" t="s">
        <v>2509</v>
      </c>
      <c r="K404" s="41">
        <v>38688</v>
      </c>
      <c r="L404" s="72">
        <v>47819</v>
      </c>
      <c r="M404" s="42" t="s">
        <v>2510</v>
      </c>
      <c r="N404" s="63">
        <v>0.26300000000000001</v>
      </c>
      <c r="O404" s="55">
        <v>11919726.869999999</v>
      </c>
      <c r="P404" s="15">
        <v>0.03</v>
      </c>
      <c r="Q404" s="223">
        <f t="shared" si="38"/>
        <v>357591.80609999999</v>
      </c>
      <c r="R404" s="197">
        <f t="shared" si="39"/>
        <v>29799.317175</v>
      </c>
      <c r="S404" s="200"/>
      <c r="T404" s="196">
        <f t="shared" si="40"/>
        <v>0</v>
      </c>
      <c r="U404" s="199">
        <f t="shared" si="41"/>
        <v>0</v>
      </c>
      <c r="V404" s="21"/>
      <c r="W404" s="19">
        <f t="shared" si="42"/>
        <v>0</v>
      </c>
      <c r="X404" s="17">
        <f t="shared" si="43"/>
        <v>0</v>
      </c>
      <c r="Y404" s="22"/>
      <c r="Z404" s="19"/>
      <c r="AA404" s="20"/>
      <c r="AB404" s="23"/>
      <c r="AC404" s="19"/>
      <c r="AD404" s="17"/>
      <c r="AE404" s="22"/>
      <c r="AF404" s="19"/>
      <c r="AG404" s="17"/>
      <c r="AH404" s="78" t="s">
        <v>44</v>
      </c>
      <c r="AI404" s="79" t="s">
        <v>2510</v>
      </c>
      <c r="AJ404" s="1"/>
    </row>
    <row r="405" spans="1:36" ht="26.4">
      <c r="A405" s="39">
        <v>403</v>
      </c>
      <c r="B405" s="10" t="s">
        <v>2511</v>
      </c>
      <c r="C405" s="10" t="s">
        <v>1818</v>
      </c>
      <c r="D405" s="11" t="s">
        <v>437</v>
      </c>
      <c r="E405" s="35" t="s">
        <v>438</v>
      </c>
      <c r="F405" s="35" t="s">
        <v>2512</v>
      </c>
      <c r="G405" s="10" t="s">
        <v>2513</v>
      </c>
      <c r="H405" s="10" t="s">
        <v>2514</v>
      </c>
      <c r="I405" s="10" t="s">
        <v>217</v>
      </c>
      <c r="J405" s="11" t="s">
        <v>2515</v>
      </c>
      <c r="K405" s="12">
        <v>38349</v>
      </c>
      <c r="L405" s="69">
        <v>47480</v>
      </c>
      <c r="M405" s="14" t="s">
        <v>2516</v>
      </c>
      <c r="N405" s="61">
        <v>0.18590000000000001</v>
      </c>
      <c r="O405" s="56">
        <v>8425388.6899999995</v>
      </c>
      <c r="P405" s="15">
        <v>0.03</v>
      </c>
      <c r="Q405" s="223">
        <f t="shared" si="38"/>
        <v>252761.66069999998</v>
      </c>
      <c r="R405" s="197">
        <f t="shared" si="39"/>
        <v>21063.471724999999</v>
      </c>
      <c r="S405" s="200"/>
      <c r="T405" s="196">
        <f t="shared" si="40"/>
        <v>0</v>
      </c>
      <c r="U405" s="199">
        <f t="shared" si="41"/>
        <v>0</v>
      </c>
      <c r="V405" s="21"/>
      <c r="W405" s="19">
        <f t="shared" si="42"/>
        <v>0</v>
      </c>
      <c r="X405" s="17">
        <f t="shared" si="43"/>
        <v>0</v>
      </c>
      <c r="Y405" s="22"/>
      <c r="Z405" s="19"/>
      <c r="AA405" s="20"/>
      <c r="AB405" s="23"/>
      <c r="AC405" s="19"/>
      <c r="AD405" s="17"/>
      <c r="AE405" s="22"/>
      <c r="AF405" s="19"/>
      <c r="AG405" s="17"/>
      <c r="AH405" s="76" t="s">
        <v>44</v>
      </c>
      <c r="AI405" s="77" t="s">
        <v>2516</v>
      </c>
      <c r="AJ405" s="1"/>
    </row>
    <row r="406" spans="1:36" ht="26.4">
      <c r="A406" s="39">
        <v>404</v>
      </c>
      <c r="B406" s="39" t="s">
        <v>2517</v>
      </c>
      <c r="C406" s="39" t="s">
        <v>1818</v>
      </c>
      <c r="D406" s="40" t="s">
        <v>437</v>
      </c>
      <c r="E406" s="25" t="s">
        <v>438</v>
      </c>
      <c r="F406" s="25" t="s">
        <v>2518</v>
      </c>
      <c r="G406" s="39" t="s">
        <v>442</v>
      </c>
      <c r="H406" s="39" t="s">
        <v>2519</v>
      </c>
      <c r="I406" s="39" t="s">
        <v>2520</v>
      </c>
      <c r="J406" s="40" t="s">
        <v>2515</v>
      </c>
      <c r="K406" s="41">
        <v>37774</v>
      </c>
      <c r="L406" s="72">
        <v>46540</v>
      </c>
      <c r="M406" s="42" t="s">
        <v>2521</v>
      </c>
      <c r="N406" s="63">
        <v>0.2059</v>
      </c>
      <c r="O406" s="55">
        <v>9331831.8000000007</v>
      </c>
      <c r="P406" s="15">
        <v>0.03</v>
      </c>
      <c r="Q406" s="223">
        <f t="shared" si="38"/>
        <v>279954.95400000003</v>
      </c>
      <c r="R406" s="197">
        <f t="shared" si="39"/>
        <v>23329.579500000003</v>
      </c>
      <c r="S406" s="200"/>
      <c r="T406" s="196">
        <f t="shared" si="40"/>
        <v>0</v>
      </c>
      <c r="U406" s="199">
        <f t="shared" si="41"/>
        <v>0</v>
      </c>
      <c r="V406" s="21"/>
      <c r="W406" s="19">
        <f t="shared" si="42"/>
        <v>0</v>
      </c>
      <c r="X406" s="17">
        <f t="shared" si="43"/>
        <v>0</v>
      </c>
      <c r="Y406" s="22"/>
      <c r="Z406" s="19"/>
      <c r="AA406" s="20"/>
      <c r="AB406" s="23"/>
      <c r="AC406" s="19"/>
      <c r="AD406" s="17"/>
      <c r="AE406" s="22"/>
      <c r="AF406" s="19"/>
      <c r="AG406" s="17"/>
      <c r="AH406" s="78"/>
      <c r="AI406" s="79" t="s">
        <v>2521</v>
      </c>
      <c r="AJ406" s="1"/>
    </row>
    <row r="407" spans="1:36" ht="26.4">
      <c r="A407" s="39">
        <v>405</v>
      </c>
      <c r="B407" s="10" t="s">
        <v>2522</v>
      </c>
      <c r="C407" s="10" t="s">
        <v>2055</v>
      </c>
      <c r="D407" s="11" t="s">
        <v>2523</v>
      </c>
      <c r="E407" s="35" t="s">
        <v>2524</v>
      </c>
      <c r="F407" s="35" t="s">
        <v>2525</v>
      </c>
      <c r="G407" s="10" t="s">
        <v>583</v>
      </c>
      <c r="H407" s="10" t="s">
        <v>2526</v>
      </c>
      <c r="I407" s="10" t="s">
        <v>2527</v>
      </c>
      <c r="J407" s="11" t="s">
        <v>2528</v>
      </c>
      <c r="K407" s="12">
        <v>42655</v>
      </c>
      <c r="L407" s="69">
        <v>44481</v>
      </c>
      <c r="M407" s="14" t="s">
        <v>2529</v>
      </c>
      <c r="N407" s="61">
        <v>0.59870000000000001</v>
      </c>
      <c r="O407" s="56">
        <v>23354133.629999999</v>
      </c>
      <c r="P407" s="15">
        <v>0.03</v>
      </c>
      <c r="Q407" s="223">
        <f t="shared" si="38"/>
        <v>700624.0088999999</v>
      </c>
      <c r="R407" s="197">
        <f t="shared" si="39"/>
        <v>58385.334074999992</v>
      </c>
      <c r="S407" s="201">
        <v>0.05</v>
      </c>
      <c r="T407" s="196">
        <f t="shared" si="40"/>
        <v>1167706.6814999999</v>
      </c>
      <c r="U407" s="199">
        <f t="shared" si="41"/>
        <v>97308.890124999991</v>
      </c>
      <c r="V407" s="21">
        <v>0.06</v>
      </c>
      <c r="W407" s="19">
        <f t="shared" si="42"/>
        <v>1401248.0177999998</v>
      </c>
      <c r="X407" s="17">
        <f t="shared" si="43"/>
        <v>116770.66814999998</v>
      </c>
      <c r="Y407" s="22"/>
      <c r="Z407" s="19"/>
      <c r="AA407" s="20"/>
      <c r="AB407" s="23"/>
      <c r="AC407" s="19"/>
      <c r="AD407" s="17"/>
      <c r="AE407" s="22"/>
      <c r="AF407" s="19"/>
      <c r="AG407" s="17"/>
      <c r="AH407" s="76"/>
      <c r="AI407" s="77" t="s">
        <v>2529</v>
      </c>
      <c r="AJ407" s="1"/>
    </row>
    <row r="408" spans="1:36" ht="13.2">
      <c r="A408" s="39">
        <v>406</v>
      </c>
      <c r="B408" s="39" t="s">
        <v>2530</v>
      </c>
      <c r="C408" s="39" t="s">
        <v>2055</v>
      </c>
      <c r="D408" s="40" t="s">
        <v>2531</v>
      </c>
      <c r="E408" s="25" t="s">
        <v>2532</v>
      </c>
      <c r="F408" s="25" t="s">
        <v>1041</v>
      </c>
      <c r="G408" s="39" t="s">
        <v>2533</v>
      </c>
      <c r="H408" s="39" t="s">
        <v>2534</v>
      </c>
      <c r="I408" s="39" t="s">
        <v>2535</v>
      </c>
      <c r="J408" s="40" t="s">
        <v>2536</v>
      </c>
      <c r="K408" s="41">
        <v>38194</v>
      </c>
      <c r="L408" s="72">
        <v>47325</v>
      </c>
      <c r="M408" s="42" t="s">
        <v>2537</v>
      </c>
      <c r="N408" s="63">
        <v>0.27579999999999999</v>
      </c>
      <c r="O408" s="55">
        <v>7155043.3899999997</v>
      </c>
      <c r="P408" s="15">
        <v>0.03</v>
      </c>
      <c r="Q408" s="223">
        <f t="shared" si="38"/>
        <v>214651.30169999998</v>
      </c>
      <c r="R408" s="197">
        <f t="shared" si="39"/>
        <v>17887.608474999997</v>
      </c>
      <c r="S408" s="201">
        <v>0.04</v>
      </c>
      <c r="T408" s="196">
        <f t="shared" si="40"/>
        <v>286201.73560000001</v>
      </c>
      <c r="U408" s="199">
        <f t="shared" si="41"/>
        <v>23850.144633333333</v>
      </c>
      <c r="V408" s="21">
        <v>0.1</v>
      </c>
      <c r="W408" s="19">
        <f t="shared" si="42"/>
        <v>715504.33900000004</v>
      </c>
      <c r="X408" s="17">
        <f t="shared" si="43"/>
        <v>59625.361583333339</v>
      </c>
      <c r="Y408" s="22"/>
      <c r="Z408" s="19"/>
      <c r="AA408" s="20"/>
      <c r="AB408" s="23"/>
      <c r="AC408" s="19"/>
      <c r="AD408" s="17"/>
      <c r="AE408" s="22"/>
      <c r="AF408" s="19"/>
      <c r="AG408" s="17"/>
      <c r="AH408" s="78" t="s">
        <v>367</v>
      </c>
      <c r="AI408" s="79" t="s">
        <v>2537</v>
      </c>
      <c r="AJ408" s="1"/>
    </row>
    <row r="409" spans="1:36" ht="26.4">
      <c r="A409" s="39">
        <v>407</v>
      </c>
      <c r="B409" s="10" t="s">
        <v>2538</v>
      </c>
      <c r="C409" s="10" t="s">
        <v>2055</v>
      </c>
      <c r="D409" s="11" t="s">
        <v>2539</v>
      </c>
      <c r="E409" s="35" t="s">
        <v>2540</v>
      </c>
      <c r="F409" s="35" t="s">
        <v>2541</v>
      </c>
      <c r="G409" s="10" t="s">
        <v>919</v>
      </c>
      <c r="H409" s="10" t="s">
        <v>2542</v>
      </c>
      <c r="I409" s="10" t="s">
        <v>1945</v>
      </c>
      <c r="J409" s="11" t="s">
        <v>2543</v>
      </c>
      <c r="K409" s="12">
        <v>42440</v>
      </c>
      <c r="L409" s="69">
        <v>44266</v>
      </c>
      <c r="M409" s="14" t="s">
        <v>2544</v>
      </c>
      <c r="N409" s="61">
        <v>0.67859999999999998</v>
      </c>
      <c r="O409" s="56">
        <v>9968987.9199999999</v>
      </c>
      <c r="P409" s="15">
        <v>7.0000000000000007E-2</v>
      </c>
      <c r="Q409" s="223">
        <f t="shared" si="38"/>
        <v>697829.15440000012</v>
      </c>
      <c r="R409" s="197">
        <f t="shared" si="39"/>
        <v>58152.429533333343</v>
      </c>
      <c r="S409" s="198">
        <v>8.4000000000000005E-2</v>
      </c>
      <c r="T409" s="196">
        <f t="shared" si="40"/>
        <v>837394.98528000002</v>
      </c>
      <c r="U409" s="199">
        <f t="shared" si="41"/>
        <v>69782.915439999997</v>
      </c>
      <c r="V409" s="21"/>
      <c r="W409" s="19">
        <f t="shared" si="42"/>
        <v>0</v>
      </c>
      <c r="X409" s="17">
        <f t="shared" si="43"/>
        <v>0</v>
      </c>
      <c r="Y409" s="22"/>
      <c r="Z409" s="19"/>
      <c r="AA409" s="20"/>
      <c r="AB409" s="23"/>
      <c r="AC409" s="19"/>
      <c r="AD409" s="17"/>
      <c r="AE409" s="22"/>
      <c r="AF409" s="19"/>
      <c r="AG409" s="17"/>
      <c r="AH409" s="76" t="s">
        <v>1133</v>
      </c>
      <c r="AI409" s="77" t="s">
        <v>2544</v>
      </c>
      <c r="AJ409" s="1"/>
    </row>
    <row r="410" spans="1:36" ht="13.2">
      <c r="A410" s="39">
        <v>408</v>
      </c>
      <c r="B410" s="39" t="s">
        <v>2545</v>
      </c>
      <c r="C410" s="39" t="s">
        <v>2055</v>
      </c>
      <c r="D410" s="40" t="s">
        <v>2546</v>
      </c>
      <c r="E410" s="25" t="s">
        <v>2547</v>
      </c>
      <c r="F410" s="25" t="s">
        <v>2548</v>
      </c>
      <c r="G410" s="39" t="s">
        <v>2549</v>
      </c>
      <c r="H410" s="39" t="s">
        <v>2550</v>
      </c>
      <c r="I410" s="39" t="s">
        <v>2551</v>
      </c>
      <c r="J410" s="40" t="s">
        <v>2552</v>
      </c>
      <c r="K410" s="41">
        <v>42625</v>
      </c>
      <c r="L410" s="72">
        <v>44451</v>
      </c>
      <c r="M410" s="42" t="s">
        <v>2553</v>
      </c>
      <c r="N410" s="63">
        <v>5.2557</v>
      </c>
      <c r="O410" s="55">
        <v>63246114.539999999</v>
      </c>
      <c r="P410" s="15">
        <v>0.03</v>
      </c>
      <c r="Q410" s="223">
        <f t="shared" si="38"/>
        <v>1897383.4361999999</v>
      </c>
      <c r="R410" s="197">
        <f t="shared" si="39"/>
        <v>158115.28634999998</v>
      </c>
      <c r="S410" s="201">
        <v>0.06</v>
      </c>
      <c r="T410" s="196">
        <f t="shared" si="40"/>
        <v>3794766.8723999998</v>
      </c>
      <c r="U410" s="199">
        <f t="shared" si="41"/>
        <v>316230.57269999996</v>
      </c>
      <c r="V410" s="21"/>
      <c r="W410" s="19">
        <f t="shared" si="42"/>
        <v>0</v>
      </c>
      <c r="X410" s="17">
        <f t="shared" si="43"/>
        <v>0</v>
      </c>
      <c r="Y410" s="22"/>
      <c r="Z410" s="19"/>
      <c r="AA410" s="20"/>
      <c r="AB410" s="23"/>
      <c r="AC410" s="19"/>
      <c r="AD410" s="17"/>
      <c r="AE410" s="22"/>
      <c r="AF410" s="19"/>
      <c r="AG410" s="17"/>
      <c r="AH410" s="78"/>
      <c r="AI410" s="79" t="s">
        <v>2553</v>
      </c>
      <c r="AJ410" s="1"/>
    </row>
    <row r="411" spans="1:36" ht="26.4">
      <c r="A411" s="39">
        <v>409</v>
      </c>
      <c r="B411" s="10" t="s">
        <v>2554</v>
      </c>
      <c r="C411" s="10" t="s">
        <v>2055</v>
      </c>
      <c r="D411" s="11" t="s">
        <v>2555</v>
      </c>
      <c r="E411" s="35" t="s">
        <v>2556</v>
      </c>
      <c r="F411" s="35" t="s">
        <v>2557</v>
      </c>
      <c r="G411" s="10" t="s">
        <v>2558</v>
      </c>
      <c r="H411" s="10" t="s">
        <v>2559</v>
      </c>
      <c r="I411" s="10" t="s">
        <v>2558</v>
      </c>
      <c r="J411" s="11" t="s">
        <v>2560</v>
      </c>
      <c r="K411" s="12">
        <v>35405</v>
      </c>
      <c r="L411" s="69">
        <v>53302</v>
      </c>
      <c r="M411" s="14" t="s">
        <v>2561</v>
      </c>
      <c r="N411" s="61">
        <v>0.19</v>
      </c>
      <c r="O411" s="56">
        <v>6819679.6799999997</v>
      </c>
      <c r="P411" s="15">
        <v>0.05</v>
      </c>
      <c r="Q411" s="223">
        <f t="shared" si="38"/>
        <v>340983.984</v>
      </c>
      <c r="R411" s="197">
        <f t="shared" si="39"/>
        <v>28415.331999999999</v>
      </c>
      <c r="S411" s="200"/>
      <c r="T411" s="196">
        <f t="shared" si="40"/>
        <v>0</v>
      </c>
      <c r="U411" s="199">
        <f t="shared" si="41"/>
        <v>0</v>
      </c>
      <c r="V411" s="21"/>
      <c r="W411" s="19">
        <f t="shared" si="42"/>
        <v>0</v>
      </c>
      <c r="X411" s="17">
        <f t="shared" si="43"/>
        <v>0</v>
      </c>
      <c r="Y411" s="22"/>
      <c r="Z411" s="19"/>
      <c r="AA411" s="20"/>
      <c r="AB411" s="23"/>
      <c r="AC411" s="19"/>
      <c r="AD411" s="17"/>
      <c r="AE411" s="22"/>
      <c r="AF411" s="19"/>
      <c r="AG411" s="17"/>
      <c r="AH411" s="76"/>
      <c r="AI411" s="77" t="s">
        <v>2561</v>
      </c>
      <c r="AJ411" s="1"/>
    </row>
    <row r="412" spans="1:36" ht="26.4">
      <c r="A412" s="39">
        <v>410</v>
      </c>
      <c r="B412" s="39" t="s">
        <v>2562</v>
      </c>
      <c r="C412" s="39" t="s">
        <v>2055</v>
      </c>
      <c r="D412" s="40" t="s">
        <v>2138</v>
      </c>
      <c r="E412" s="25" t="s">
        <v>882</v>
      </c>
      <c r="F412" s="25" t="s">
        <v>2563</v>
      </c>
      <c r="G412" s="39" t="s">
        <v>2564</v>
      </c>
      <c r="H412" s="39" t="s">
        <v>2565</v>
      </c>
      <c r="I412" s="39" t="s">
        <v>2564</v>
      </c>
      <c r="J412" s="40" t="s">
        <v>2566</v>
      </c>
      <c r="K412" s="41">
        <v>36420</v>
      </c>
      <c r="L412" s="72">
        <v>45552</v>
      </c>
      <c r="M412" s="42" t="s">
        <v>2567</v>
      </c>
      <c r="N412" s="63">
        <v>2.7810999999999999</v>
      </c>
      <c r="O412" s="55">
        <v>96902401.769999996</v>
      </c>
      <c r="P412" s="15">
        <v>0.03</v>
      </c>
      <c r="Q412" s="223">
        <f t="shared" si="38"/>
        <v>2907072.0530999997</v>
      </c>
      <c r="R412" s="197">
        <f t="shared" si="39"/>
        <v>242256.00442499996</v>
      </c>
      <c r="S412" s="200"/>
      <c r="T412" s="196">
        <f t="shared" si="40"/>
        <v>0</v>
      </c>
      <c r="U412" s="199">
        <f t="shared" si="41"/>
        <v>0</v>
      </c>
      <c r="V412" s="21"/>
      <c r="W412" s="19">
        <f t="shared" si="42"/>
        <v>0</v>
      </c>
      <c r="X412" s="17">
        <f t="shared" si="43"/>
        <v>0</v>
      </c>
      <c r="Y412" s="22"/>
      <c r="Z412" s="19"/>
      <c r="AA412" s="20"/>
      <c r="AB412" s="23"/>
      <c r="AC412" s="19"/>
      <c r="AD412" s="17"/>
      <c r="AE412" s="22"/>
      <c r="AF412" s="19"/>
      <c r="AG412" s="17"/>
      <c r="AH412" s="78"/>
      <c r="AI412" s="79" t="s">
        <v>2567</v>
      </c>
      <c r="AJ412" s="1"/>
    </row>
    <row r="413" spans="1:36" ht="26.4">
      <c r="A413" s="39">
        <v>411</v>
      </c>
      <c r="B413" s="10" t="s">
        <v>2568</v>
      </c>
      <c r="C413" s="10" t="s">
        <v>2055</v>
      </c>
      <c r="D413" s="11" t="s">
        <v>881</v>
      </c>
      <c r="E413" s="35" t="s">
        <v>882</v>
      </c>
      <c r="F413" s="35" t="s">
        <v>2569</v>
      </c>
      <c r="G413" s="10" t="s">
        <v>2570</v>
      </c>
      <c r="H413" s="10" t="s">
        <v>2571</v>
      </c>
      <c r="I413" s="10" t="s">
        <v>2570</v>
      </c>
      <c r="J413" s="11" t="s">
        <v>2566</v>
      </c>
      <c r="K413" s="12">
        <v>39843</v>
      </c>
      <c r="L413" s="69">
        <v>45203</v>
      </c>
      <c r="M413" s="14" t="s">
        <v>2572</v>
      </c>
      <c r="N413" s="61">
        <v>8.4900000000000003E-2</v>
      </c>
      <c r="O413" s="56">
        <v>910211.39</v>
      </c>
      <c r="P413" s="15">
        <v>0.03</v>
      </c>
      <c r="Q413" s="223">
        <f t="shared" si="38"/>
        <v>27306.341700000001</v>
      </c>
      <c r="R413" s="197">
        <f t="shared" si="39"/>
        <v>2275.5284750000001</v>
      </c>
      <c r="S413" s="200"/>
      <c r="T413" s="196">
        <f t="shared" si="40"/>
        <v>0</v>
      </c>
      <c r="U413" s="199">
        <f t="shared" si="41"/>
        <v>0</v>
      </c>
      <c r="V413" s="21"/>
      <c r="W413" s="19">
        <f t="shared" si="42"/>
        <v>0</v>
      </c>
      <c r="X413" s="17">
        <f t="shared" si="43"/>
        <v>0</v>
      </c>
      <c r="Y413" s="22"/>
      <c r="Z413" s="19"/>
      <c r="AA413" s="20"/>
      <c r="AB413" s="23"/>
      <c r="AC413" s="19"/>
      <c r="AD413" s="17"/>
      <c r="AE413" s="22"/>
      <c r="AF413" s="19"/>
      <c r="AG413" s="17"/>
      <c r="AH413" s="76" t="s">
        <v>35</v>
      </c>
      <c r="AI413" s="77" t="s">
        <v>2572</v>
      </c>
      <c r="AJ413" s="1"/>
    </row>
    <row r="414" spans="1:36" ht="26.4">
      <c r="A414" s="39">
        <v>412</v>
      </c>
      <c r="B414" s="39" t="s">
        <v>2573</v>
      </c>
      <c r="C414" s="39" t="s">
        <v>2055</v>
      </c>
      <c r="D414" s="40" t="s">
        <v>881</v>
      </c>
      <c r="E414" s="25" t="s">
        <v>882</v>
      </c>
      <c r="F414" s="25" t="s">
        <v>2569</v>
      </c>
      <c r="G414" s="39" t="s">
        <v>2570</v>
      </c>
      <c r="H414" s="39" t="s">
        <v>2571</v>
      </c>
      <c r="I414" s="39" t="s">
        <v>2570</v>
      </c>
      <c r="J414" s="40" t="s">
        <v>2566</v>
      </c>
      <c r="K414" s="41">
        <v>39843</v>
      </c>
      <c r="L414" s="72">
        <v>47030</v>
      </c>
      <c r="M414" s="42" t="s">
        <v>2572</v>
      </c>
      <c r="N414" s="63">
        <v>0.2155</v>
      </c>
      <c r="O414" s="55">
        <v>2310371.67</v>
      </c>
      <c r="P414" s="15">
        <v>0.03</v>
      </c>
      <c r="Q414" s="223">
        <f t="shared" si="38"/>
        <v>69311.150099999999</v>
      </c>
      <c r="R414" s="197">
        <f t="shared" si="39"/>
        <v>5775.9291750000002</v>
      </c>
      <c r="S414" s="200"/>
      <c r="T414" s="196">
        <f t="shared" si="40"/>
        <v>0</v>
      </c>
      <c r="U414" s="199">
        <f t="shared" si="41"/>
        <v>0</v>
      </c>
      <c r="V414" s="21"/>
      <c r="W414" s="19">
        <f t="shared" si="42"/>
        <v>0</v>
      </c>
      <c r="X414" s="17">
        <f t="shared" si="43"/>
        <v>0</v>
      </c>
      <c r="Y414" s="22"/>
      <c r="Z414" s="19"/>
      <c r="AA414" s="20"/>
      <c r="AB414" s="23"/>
      <c r="AC414" s="19"/>
      <c r="AD414" s="17"/>
      <c r="AE414" s="22"/>
      <c r="AF414" s="19"/>
      <c r="AG414" s="17"/>
      <c r="AH414" s="78" t="s">
        <v>35</v>
      </c>
      <c r="AI414" s="79" t="s">
        <v>2572</v>
      </c>
      <c r="AJ414" s="1"/>
    </row>
    <row r="415" spans="1:36" ht="26.4">
      <c r="A415" s="39">
        <v>413</v>
      </c>
      <c r="B415" s="10" t="s">
        <v>2574</v>
      </c>
      <c r="C415" s="10" t="s">
        <v>2055</v>
      </c>
      <c r="D415" s="11" t="s">
        <v>2575</v>
      </c>
      <c r="E415" s="35" t="s">
        <v>2576</v>
      </c>
      <c r="F415" s="35" t="s">
        <v>2577</v>
      </c>
      <c r="G415" s="10" t="s">
        <v>2578</v>
      </c>
      <c r="H415" s="10" t="s">
        <v>2579</v>
      </c>
      <c r="I415" s="10" t="s">
        <v>2580</v>
      </c>
      <c r="J415" s="11" t="s">
        <v>2581</v>
      </c>
      <c r="K415" s="12">
        <v>43313</v>
      </c>
      <c r="L415" s="69">
        <v>48792</v>
      </c>
      <c r="M415" s="14" t="s">
        <v>2582</v>
      </c>
      <c r="N415" s="61">
        <v>0.61009999999999998</v>
      </c>
      <c r="O415" s="56">
        <v>15255657.48</v>
      </c>
      <c r="P415" s="15">
        <v>0.03</v>
      </c>
      <c r="Q415" s="223">
        <f t="shared" si="38"/>
        <v>457669.72440000001</v>
      </c>
      <c r="R415" s="197">
        <f t="shared" si="39"/>
        <v>38139.143700000001</v>
      </c>
      <c r="S415" s="198">
        <v>3.5999999999999997E-2</v>
      </c>
      <c r="T415" s="196">
        <f t="shared" si="40"/>
        <v>549203.66928000003</v>
      </c>
      <c r="U415" s="199">
        <f t="shared" si="41"/>
        <v>45766.972440000005</v>
      </c>
      <c r="V415" s="21"/>
      <c r="W415" s="19">
        <f t="shared" si="42"/>
        <v>0</v>
      </c>
      <c r="X415" s="17">
        <f t="shared" si="43"/>
        <v>0</v>
      </c>
      <c r="Y415" s="22"/>
      <c r="Z415" s="19"/>
      <c r="AA415" s="20"/>
      <c r="AB415" s="23"/>
      <c r="AC415" s="19"/>
      <c r="AD415" s="17"/>
      <c r="AE415" s="22"/>
      <c r="AF415" s="19"/>
      <c r="AG415" s="17"/>
      <c r="AH415" s="76" t="s">
        <v>367</v>
      </c>
      <c r="AI415" s="77" t="s">
        <v>2582</v>
      </c>
      <c r="AJ415" s="1"/>
    </row>
    <row r="416" spans="1:36" ht="26.4">
      <c r="A416" s="39">
        <v>414</v>
      </c>
      <c r="B416" s="39" t="s">
        <v>2583</v>
      </c>
      <c r="C416" s="39" t="s">
        <v>2055</v>
      </c>
      <c r="D416" s="40" t="s">
        <v>589</v>
      </c>
      <c r="E416" s="25" t="s">
        <v>590</v>
      </c>
      <c r="F416" s="25" t="s">
        <v>2584</v>
      </c>
      <c r="G416" s="39" t="s">
        <v>275</v>
      </c>
      <c r="H416" s="39" t="s">
        <v>2585</v>
      </c>
      <c r="I416" s="39" t="s">
        <v>1128</v>
      </c>
      <c r="J416" s="40" t="s">
        <v>2586</v>
      </c>
      <c r="K416" s="41">
        <v>41261</v>
      </c>
      <c r="L416" s="72">
        <v>44913</v>
      </c>
      <c r="M416" s="42" t="s">
        <v>595</v>
      </c>
      <c r="N416" s="63">
        <v>0.17119999999999999</v>
      </c>
      <c r="O416" s="55">
        <v>5137063.22</v>
      </c>
      <c r="P416" s="15">
        <v>0.1</v>
      </c>
      <c r="Q416" s="223">
        <f t="shared" si="38"/>
        <v>513706.32199999999</v>
      </c>
      <c r="R416" s="197">
        <f t="shared" si="39"/>
        <v>42808.860166666665</v>
      </c>
      <c r="S416" s="200"/>
      <c r="T416" s="196">
        <f t="shared" si="40"/>
        <v>0</v>
      </c>
      <c r="U416" s="199">
        <f t="shared" si="41"/>
        <v>0</v>
      </c>
      <c r="V416" s="21"/>
      <c r="W416" s="19">
        <f t="shared" si="42"/>
        <v>0</v>
      </c>
      <c r="X416" s="17">
        <f t="shared" si="43"/>
        <v>0</v>
      </c>
      <c r="Y416" s="22"/>
      <c r="Z416" s="19"/>
      <c r="AA416" s="20"/>
      <c r="AB416" s="23"/>
      <c r="AC416" s="19"/>
      <c r="AD416" s="17"/>
      <c r="AE416" s="22"/>
      <c r="AF416" s="19"/>
      <c r="AG416" s="17"/>
      <c r="AH416" s="78" t="s">
        <v>76</v>
      </c>
      <c r="AI416" s="79" t="s">
        <v>595</v>
      </c>
      <c r="AJ416" s="1"/>
    </row>
    <row r="417" spans="1:36" ht="13.2">
      <c r="A417" s="39">
        <v>415</v>
      </c>
      <c r="B417" s="10" t="s">
        <v>2587</v>
      </c>
      <c r="C417" s="10" t="s">
        <v>2055</v>
      </c>
      <c r="D417" s="11" t="s">
        <v>2588</v>
      </c>
      <c r="E417" s="35" t="s">
        <v>21465</v>
      </c>
      <c r="F417" s="35" t="s">
        <v>2589</v>
      </c>
      <c r="G417" s="10" t="s">
        <v>576</v>
      </c>
      <c r="H417" s="10" t="s">
        <v>2590</v>
      </c>
      <c r="I417" s="10" t="s">
        <v>2591</v>
      </c>
      <c r="J417" s="11" t="s">
        <v>2528</v>
      </c>
      <c r="K417" s="12">
        <v>38232</v>
      </c>
      <c r="L417" s="69">
        <v>47363</v>
      </c>
      <c r="M417" s="14" t="s">
        <v>2592</v>
      </c>
      <c r="N417" s="61">
        <v>0.21909999999999999</v>
      </c>
      <c r="O417" s="56">
        <v>6574360.7000000002</v>
      </c>
      <c r="P417" s="15">
        <v>0.03</v>
      </c>
      <c r="Q417" s="223">
        <f t="shared" si="38"/>
        <v>197230.821</v>
      </c>
      <c r="R417" s="197">
        <f t="shared" si="39"/>
        <v>16435.901750000001</v>
      </c>
      <c r="S417" s="200"/>
      <c r="T417" s="196">
        <f t="shared" si="40"/>
        <v>0</v>
      </c>
      <c r="U417" s="199">
        <f t="shared" si="41"/>
        <v>0</v>
      </c>
      <c r="V417" s="21"/>
      <c r="W417" s="19">
        <f t="shared" si="42"/>
        <v>0</v>
      </c>
      <c r="X417" s="17">
        <f t="shared" si="43"/>
        <v>0</v>
      </c>
      <c r="Y417" s="22"/>
      <c r="Z417" s="19"/>
      <c r="AA417" s="20"/>
      <c r="AB417" s="23"/>
      <c r="AC417" s="19"/>
      <c r="AD417" s="17"/>
      <c r="AE417" s="22"/>
      <c r="AF417" s="19"/>
      <c r="AG417" s="17"/>
      <c r="AH417" s="76"/>
      <c r="AI417" s="77" t="s">
        <v>2592</v>
      </c>
      <c r="AJ417" s="1"/>
    </row>
    <row r="418" spans="1:36" ht="26.4">
      <c r="A418" s="39">
        <v>416</v>
      </c>
      <c r="B418" s="39" t="s">
        <v>2593</v>
      </c>
      <c r="C418" s="39" t="s">
        <v>2055</v>
      </c>
      <c r="D418" s="40" t="s">
        <v>2594</v>
      </c>
      <c r="E418" s="25" t="s">
        <v>2595</v>
      </c>
      <c r="F418" s="25" t="s">
        <v>2596</v>
      </c>
      <c r="G418" s="39" t="s">
        <v>2597</v>
      </c>
      <c r="H418" s="39" t="s">
        <v>2598</v>
      </c>
      <c r="I418" s="39" t="s">
        <v>2599</v>
      </c>
      <c r="J418" s="40" t="s">
        <v>2600</v>
      </c>
      <c r="K418" s="41">
        <v>38567</v>
      </c>
      <c r="L418" s="72">
        <v>44046</v>
      </c>
      <c r="M418" s="42" t="s">
        <v>2601</v>
      </c>
      <c r="N418" s="63">
        <v>35.386400000000002</v>
      </c>
      <c r="O418" s="55">
        <v>884296655.50999999</v>
      </c>
      <c r="P418" s="15">
        <v>0.03</v>
      </c>
      <c r="Q418" s="223">
        <f t="shared" si="38"/>
        <v>26528899.6653</v>
      </c>
      <c r="R418" s="197">
        <f t="shared" si="39"/>
        <v>2210741.6387749999</v>
      </c>
      <c r="S418" s="200"/>
      <c r="T418" s="196">
        <f t="shared" si="40"/>
        <v>0</v>
      </c>
      <c r="U418" s="199">
        <f t="shared" si="41"/>
        <v>0</v>
      </c>
      <c r="V418" s="21"/>
      <c r="W418" s="19">
        <f t="shared" si="42"/>
        <v>0</v>
      </c>
      <c r="X418" s="17">
        <f t="shared" si="43"/>
        <v>0</v>
      </c>
      <c r="Y418" s="22"/>
      <c r="Z418" s="19"/>
      <c r="AA418" s="20"/>
      <c r="AB418" s="23"/>
      <c r="AC418" s="19"/>
      <c r="AD418" s="17"/>
      <c r="AE418" s="22"/>
      <c r="AF418" s="19"/>
      <c r="AG418" s="17"/>
      <c r="AH418" s="78"/>
      <c r="AI418" s="79" t="s">
        <v>2601</v>
      </c>
      <c r="AJ418" s="1"/>
    </row>
    <row r="419" spans="1:36" ht="39.6">
      <c r="A419" s="39">
        <v>417</v>
      </c>
      <c r="B419" s="10" t="s">
        <v>2602</v>
      </c>
      <c r="C419" s="10" t="s">
        <v>2055</v>
      </c>
      <c r="D419" s="11" t="s">
        <v>2603</v>
      </c>
      <c r="E419" s="35" t="s">
        <v>2604</v>
      </c>
      <c r="F419" s="35" t="s">
        <v>2605</v>
      </c>
      <c r="G419" s="10" t="s">
        <v>2606</v>
      </c>
      <c r="H419" s="10" t="s">
        <v>2607</v>
      </c>
      <c r="I419" s="10" t="s">
        <v>2608</v>
      </c>
      <c r="J419" s="11" t="s">
        <v>2609</v>
      </c>
      <c r="K419" s="12">
        <v>40490</v>
      </c>
      <c r="L419" s="69">
        <v>45969</v>
      </c>
      <c r="M419" s="14" t="s">
        <v>2610</v>
      </c>
      <c r="N419" s="61">
        <v>1.4216</v>
      </c>
      <c r="O419" s="56">
        <v>11386347.16</v>
      </c>
      <c r="P419" s="15">
        <v>0.03</v>
      </c>
      <c r="Q419" s="223">
        <f t="shared" si="38"/>
        <v>341590.41479999997</v>
      </c>
      <c r="R419" s="197">
        <f t="shared" si="39"/>
        <v>28465.867899999997</v>
      </c>
      <c r="S419" s="201">
        <v>0.1</v>
      </c>
      <c r="T419" s="196">
        <f t="shared" si="40"/>
        <v>1138634.716</v>
      </c>
      <c r="U419" s="199">
        <f t="shared" si="41"/>
        <v>94886.226333333339</v>
      </c>
      <c r="V419" s="21"/>
      <c r="W419" s="19">
        <f t="shared" si="42"/>
        <v>0</v>
      </c>
      <c r="X419" s="17">
        <f t="shared" si="43"/>
        <v>0</v>
      </c>
      <c r="Y419" s="22"/>
      <c r="Z419" s="19"/>
      <c r="AA419" s="20"/>
      <c r="AB419" s="23"/>
      <c r="AC419" s="19"/>
      <c r="AD419" s="17"/>
      <c r="AE419" s="22"/>
      <c r="AF419" s="19"/>
      <c r="AG419" s="17"/>
      <c r="AH419" s="76" t="s">
        <v>35</v>
      </c>
      <c r="AI419" s="77" t="s">
        <v>2610</v>
      </c>
      <c r="AJ419" s="1"/>
    </row>
    <row r="420" spans="1:36" ht="13.2">
      <c r="A420" s="39">
        <v>418</v>
      </c>
      <c r="B420" s="39" t="s">
        <v>2611</v>
      </c>
      <c r="C420" s="39" t="s">
        <v>2055</v>
      </c>
      <c r="D420" s="40" t="s">
        <v>2612</v>
      </c>
      <c r="E420" s="25" t="s">
        <v>2613</v>
      </c>
      <c r="F420" s="25" t="s">
        <v>2614</v>
      </c>
      <c r="G420" s="39" t="s">
        <v>2615</v>
      </c>
      <c r="H420" s="39" t="s">
        <v>2616</v>
      </c>
      <c r="I420" s="39" t="s">
        <v>2617</v>
      </c>
      <c r="J420" s="40" t="s">
        <v>2618</v>
      </c>
      <c r="K420" s="41">
        <v>39125</v>
      </c>
      <c r="L420" s="72">
        <v>46898</v>
      </c>
      <c r="M420" s="42" t="s">
        <v>2619</v>
      </c>
      <c r="N420" s="63">
        <v>0.60589999999999999</v>
      </c>
      <c r="O420" s="55">
        <v>5202388.0599999996</v>
      </c>
      <c r="P420" s="15">
        <v>0.03</v>
      </c>
      <c r="Q420" s="223">
        <f t="shared" si="38"/>
        <v>156071.64179999998</v>
      </c>
      <c r="R420" s="197">
        <f t="shared" si="39"/>
        <v>13005.970149999999</v>
      </c>
      <c r="S420" s="198">
        <v>3.5999999999999997E-2</v>
      </c>
      <c r="T420" s="196">
        <f t="shared" si="40"/>
        <v>187285.97015999997</v>
      </c>
      <c r="U420" s="199">
        <f t="shared" si="41"/>
        <v>15607.164179999998</v>
      </c>
      <c r="V420" s="21"/>
      <c r="W420" s="19">
        <f t="shared" si="42"/>
        <v>0</v>
      </c>
      <c r="X420" s="17">
        <f t="shared" si="43"/>
        <v>0</v>
      </c>
      <c r="Y420" s="22"/>
      <c r="Z420" s="19"/>
      <c r="AA420" s="20"/>
      <c r="AB420" s="23"/>
      <c r="AC420" s="19"/>
      <c r="AD420" s="17"/>
      <c r="AE420" s="22"/>
      <c r="AF420" s="19"/>
      <c r="AG420" s="17"/>
      <c r="AH420" s="78"/>
      <c r="AI420" s="79" t="s">
        <v>2619</v>
      </c>
      <c r="AJ420" s="1"/>
    </row>
    <row r="421" spans="1:36" ht="26.4">
      <c r="A421" s="39">
        <v>419</v>
      </c>
      <c r="B421" s="10" t="s">
        <v>2620</v>
      </c>
      <c r="C421" s="10" t="s">
        <v>2055</v>
      </c>
      <c r="D421" s="11" t="s">
        <v>2621</v>
      </c>
      <c r="E421" s="35" t="s">
        <v>2622</v>
      </c>
      <c r="F421" s="35" t="s">
        <v>2623</v>
      </c>
      <c r="G421" s="10" t="s">
        <v>2624</v>
      </c>
      <c r="H421" s="10" t="s">
        <v>2625</v>
      </c>
      <c r="I421" s="10" t="s">
        <v>2626</v>
      </c>
      <c r="J421" s="11" t="s">
        <v>2627</v>
      </c>
      <c r="K421" s="12">
        <v>37169</v>
      </c>
      <c r="L421" s="69">
        <v>48406</v>
      </c>
      <c r="M421" s="14" t="s">
        <v>2628</v>
      </c>
      <c r="N421" s="61">
        <v>0.50409999999999999</v>
      </c>
      <c r="O421" s="56">
        <v>4845124.59</v>
      </c>
      <c r="P421" s="15">
        <v>0.03</v>
      </c>
      <c r="Q421" s="223">
        <f t="shared" si="38"/>
        <v>145353.7377</v>
      </c>
      <c r="R421" s="197">
        <f t="shared" si="39"/>
        <v>12112.811475</v>
      </c>
      <c r="S421" s="198">
        <v>3.5999999999999997E-2</v>
      </c>
      <c r="T421" s="196">
        <f t="shared" si="40"/>
        <v>174424.48523999998</v>
      </c>
      <c r="U421" s="199">
        <f t="shared" si="41"/>
        <v>14535.373769999998</v>
      </c>
      <c r="V421" s="21"/>
      <c r="W421" s="19">
        <f t="shared" si="42"/>
        <v>0</v>
      </c>
      <c r="X421" s="17">
        <f t="shared" si="43"/>
        <v>0</v>
      </c>
      <c r="Y421" s="22"/>
      <c r="Z421" s="19"/>
      <c r="AA421" s="20"/>
      <c r="AB421" s="23"/>
      <c r="AC421" s="19"/>
      <c r="AD421" s="17"/>
      <c r="AE421" s="22"/>
      <c r="AF421" s="19"/>
      <c r="AG421" s="17"/>
      <c r="AH421" s="76" t="s">
        <v>452</v>
      </c>
      <c r="AI421" s="77" t="s">
        <v>2628</v>
      </c>
      <c r="AJ421" s="1"/>
    </row>
    <row r="422" spans="1:36" ht="13.2">
      <c r="A422" s="39">
        <v>420</v>
      </c>
      <c r="B422" s="39" t="s">
        <v>2629</v>
      </c>
      <c r="C422" s="39" t="s">
        <v>2055</v>
      </c>
      <c r="D422" s="40" t="s">
        <v>231</v>
      </c>
      <c r="E422" s="25" t="s">
        <v>232</v>
      </c>
      <c r="F422" s="25" t="s">
        <v>371</v>
      </c>
      <c r="G422" s="39" t="s">
        <v>2630</v>
      </c>
      <c r="H422" s="39" t="s">
        <v>2631</v>
      </c>
      <c r="I422" s="39" t="s">
        <v>1778</v>
      </c>
      <c r="J422" s="40" t="s">
        <v>2632</v>
      </c>
      <c r="K422" s="41">
        <v>40745</v>
      </c>
      <c r="L422" s="72">
        <v>49877</v>
      </c>
      <c r="M422" s="42" t="s">
        <v>1764</v>
      </c>
      <c r="N422" s="63">
        <v>0.16589999999999999</v>
      </c>
      <c r="O422" s="55">
        <v>771578.8</v>
      </c>
      <c r="P422" s="15">
        <v>0.03</v>
      </c>
      <c r="Q422" s="223">
        <f t="shared" si="38"/>
        <v>23147.364000000001</v>
      </c>
      <c r="R422" s="197">
        <f t="shared" si="39"/>
        <v>1928.9470000000001</v>
      </c>
      <c r="S422" s="200"/>
      <c r="T422" s="196">
        <f t="shared" si="40"/>
        <v>0</v>
      </c>
      <c r="U422" s="199">
        <f t="shared" si="41"/>
        <v>0</v>
      </c>
      <c r="V422" s="21"/>
      <c r="W422" s="19">
        <f t="shared" si="42"/>
        <v>0</v>
      </c>
      <c r="X422" s="17">
        <f t="shared" si="43"/>
        <v>0</v>
      </c>
      <c r="Y422" s="22"/>
      <c r="Z422" s="19"/>
      <c r="AA422" s="20"/>
      <c r="AB422" s="23"/>
      <c r="AC422" s="19"/>
      <c r="AD422" s="17"/>
      <c r="AE422" s="22"/>
      <c r="AF422" s="19"/>
      <c r="AG422" s="17"/>
      <c r="AH422" s="78"/>
      <c r="AI422" s="79" t="s">
        <v>1764</v>
      </c>
      <c r="AJ422" s="1"/>
    </row>
    <row r="423" spans="1:36" ht="26.4">
      <c r="A423" s="39">
        <v>421</v>
      </c>
      <c r="B423" s="10" t="s">
        <v>2633</v>
      </c>
      <c r="C423" s="10" t="s">
        <v>2055</v>
      </c>
      <c r="D423" s="11" t="s">
        <v>2634</v>
      </c>
      <c r="E423" s="35" t="s">
        <v>2635</v>
      </c>
      <c r="F423" s="35" t="s">
        <v>2636</v>
      </c>
      <c r="G423" s="10" t="s">
        <v>2637</v>
      </c>
      <c r="H423" s="10" t="s">
        <v>2638</v>
      </c>
      <c r="I423" s="10" t="s">
        <v>2639</v>
      </c>
      <c r="J423" s="11" t="s">
        <v>2600</v>
      </c>
      <c r="K423" s="12">
        <v>43004</v>
      </c>
      <c r="L423" s="69">
        <v>52135</v>
      </c>
      <c r="M423" s="14" t="s">
        <v>2640</v>
      </c>
      <c r="N423" s="61">
        <v>5.1544999999999996</v>
      </c>
      <c r="O423" s="56">
        <v>54826639.210000001</v>
      </c>
      <c r="P423" s="15">
        <v>0.03</v>
      </c>
      <c r="Q423" s="223">
        <f t="shared" si="38"/>
        <v>1644799.1762999999</v>
      </c>
      <c r="R423" s="197">
        <f t="shared" si="39"/>
        <v>137066.59802499998</v>
      </c>
      <c r="S423" s="198">
        <v>3.5999999999999997E-2</v>
      </c>
      <c r="T423" s="196">
        <f t="shared" si="40"/>
        <v>1973759.0115599998</v>
      </c>
      <c r="U423" s="199">
        <f t="shared" si="41"/>
        <v>164479.91762999998</v>
      </c>
      <c r="V423" s="21">
        <v>0.05</v>
      </c>
      <c r="W423" s="19">
        <f t="shared" si="42"/>
        <v>2741331.9605</v>
      </c>
      <c r="X423" s="17">
        <f t="shared" si="43"/>
        <v>228444.33004166666</v>
      </c>
      <c r="Y423" s="18">
        <v>0.06</v>
      </c>
      <c r="Z423" s="19">
        <f>O423*Y423</f>
        <v>3289598.3525999999</v>
      </c>
      <c r="AA423" s="20">
        <f>O423*Y423/12</f>
        <v>274133.19604999997</v>
      </c>
      <c r="AB423" s="23"/>
      <c r="AC423" s="19"/>
      <c r="AD423" s="17"/>
      <c r="AE423" s="22"/>
      <c r="AF423" s="19"/>
      <c r="AG423" s="17"/>
      <c r="AH423" s="76" t="s">
        <v>452</v>
      </c>
      <c r="AI423" s="77" t="s">
        <v>2640</v>
      </c>
      <c r="AJ423" s="1"/>
    </row>
    <row r="424" spans="1:36" s="24" customFormat="1" ht="13.2">
      <c r="A424" s="39">
        <v>422</v>
      </c>
      <c r="B424" s="39" t="s">
        <v>2641</v>
      </c>
      <c r="C424" s="39" t="s">
        <v>2055</v>
      </c>
      <c r="D424" s="40" t="s">
        <v>2642</v>
      </c>
      <c r="E424" s="25" t="s">
        <v>2643</v>
      </c>
      <c r="F424" s="25" t="s">
        <v>2331</v>
      </c>
      <c r="G424" s="39" t="s">
        <v>2644</v>
      </c>
      <c r="H424" s="39" t="s">
        <v>2645</v>
      </c>
      <c r="I424" s="39" t="s">
        <v>2646</v>
      </c>
      <c r="J424" s="40" t="s">
        <v>2647</v>
      </c>
      <c r="K424" s="41">
        <v>41152</v>
      </c>
      <c r="L424" s="72">
        <v>45435</v>
      </c>
      <c r="M424" s="42" t="s">
        <v>2648</v>
      </c>
      <c r="N424" s="63">
        <v>1.0428999999999999</v>
      </c>
      <c r="O424" s="55">
        <v>10424716.640000001</v>
      </c>
      <c r="P424" s="15">
        <v>0.09</v>
      </c>
      <c r="Q424" s="223">
        <f t="shared" si="38"/>
        <v>938224.4976</v>
      </c>
      <c r="R424" s="197">
        <f t="shared" si="39"/>
        <v>78185.374800000005</v>
      </c>
      <c r="S424" s="200"/>
      <c r="T424" s="196">
        <f t="shared" si="40"/>
        <v>0</v>
      </c>
      <c r="U424" s="199">
        <f t="shared" si="41"/>
        <v>0</v>
      </c>
      <c r="V424" s="21"/>
      <c r="W424" s="19">
        <f t="shared" si="42"/>
        <v>0</v>
      </c>
      <c r="X424" s="17">
        <f t="shared" si="43"/>
        <v>0</v>
      </c>
      <c r="Y424" s="22"/>
      <c r="Z424" s="19"/>
      <c r="AA424" s="20"/>
      <c r="AB424" s="23"/>
      <c r="AC424" s="19"/>
      <c r="AD424" s="17"/>
      <c r="AE424" s="22"/>
      <c r="AF424" s="19"/>
      <c r="AG424" s="17"/>
      <c r="AH424" s="88" t="s">
        <v>2649</v>
      </c>
      <c r="AI424" s="89" t="s">
        <v>2648</v>
      </c>
    </row>
    <row r="425" spans="1:36" ht="13.2">
      <c r="A425" s="39">
        <v>423</v>
      </c>
      <c r="B425" s="10" t="s">
        <v>2650</v>
      </c>
      <c r="C425" s="10" t="s">
        <v>2055</v>
      </c>
      <c r="D425" s="11" t="s">
        <v>2651</v>
      </c>
      <c r="E425" s="35" t="s">
        <v>2652</v>
      </c>
      <c r="F425" s="35" t="s">
        <v>2653</v>
      </c>
      <c r="G425" s="10" t="s">
        <v>2654</v>
      </c>
      <c r="H425" s="10" t="s">
        <v>2655</v>
      </c>
      <c r="I425" s="10" t="s">
        <v>2656</v>
      </c>
      <c r="J425" s="11" t="s">
        <v>2600</v>
      </c>
      <c r="K425" s="12">
        <v>41069</v>
      </c>
      <c r="L425" s="69">
        <v>46547</v>
      </c>
      <c r="M425" s="14" t="s">
        <v>2657</v>
      </c>
      <c r="N425" s="61">
        <v>1.1986000000000001</v>
      </c>
      <c r="O425" s="56">
        <v>11981077.15</v>
      </c>
      <c r="P425" s="15">
        <v>0.03</v>
      </c>
      <c r="Q425" s="223">
        <f t="shared" si="38"/>
        <v>359432.31449999998</v>
      </c>
      <c r="R425" s="197">
        <f t="shared" si="39"/>
        <v>29952.692874999997</v>
      </c>
      <c r="S425" s="200"/>
      <c r="T425" s="196">
        <f t="shared" si="40"/>
        <v>0</v>
      </c>
      <c r="U425" s="199">
        <f t="shared" si="41"/>
        <v>0</v>
      </c>
      <c r="V425" s="21"/>
      <c r="W425" s="19">
        <f t="shared" si="42"/>
        <v>0</v>
      </c>
      <c r="X425" s="17">
        <f t="shared" si="43"/>
        <v>0</v>
      </c>
      <c r="Y425" s="22"/>
      <c r="Z425" s="19"/>
      <c r="AA425" s="20"/>
      <c r="AB425" s="23"/>
      <c r="AC425" s="19"/>
      <c r="AD425" s="17"/>
      <c r="AE425" s="22"/>
      <c r="AF425" s="19"/>
      <c r="AG425" s="17"/>
      <c r="AH425" s="76"/>
      <c r="AI425" s="77" t="s">
        <v>2657</v>
      </c>
      <c r="AJ425" s="1"/>
    </row>
    <row r="426" spans="1:36" ht="13.2">
      <c r="A426" s="39">
        <v>424</v>
      </c>
      <c r="B426" s="39" t="s">
        <v>2658</v>
      </c>
      <c r="C426" s="39" t="s">
        <v>2055</v>
      </c>
      <c r="D426" s="40" t="s">
        <v>2659</v>
      </c>
      <c r="E426" s="25" t="s">
        <v>2660</v>
      </c>
      <c r="F426" s="25" t="s">
        <v>2661</v>
      </c>
      <c r="G426" s="39" t="s">
        <v>968</v>
      </c>
      <c r="H426" s="39" t="s">
        <v>2662</v>
      </c>
      <c r="I426" s="39" t="s">
        <v>2663</v>
      </c>
      <c r="J426" s="40" t="s">
        <v>2664</v>
      </c>
      <c r="K426" s="41">
        <v>42607</v>
      </c>
      <c r="L426" s="72">
        <v>46259</v>
      </c>
      <c r="M426" s="42" t="s">
        <v>2665</v>
      </c>
      <c r="N426" s="63">
        <v>0.436</v>
      </c>
      <c r="O426" s="55">
        <v>4022962.41</v>
      </c>
      <c r="P426" s="15">
        <v>0.03</v>
      </c>
      <c r="Q426" s="223">
        <f t="shared" si="38"/>
        <v>120688.8723</v>
      </c>
      <c r="R426" s="197">
        <f t="shared" si="39"/>
        <v>10057.406025</v>
      </c>
      <c r="S426" s="198">
        <v>3.5999999999999997E-2</v>
      </c>
      <c r="T426" s="196">
        <f t="shared" si="40"/>
        <v>144826.64676</v>
      </c>
      <c r="U426" s="199">
        <f t="shared" si="41"/>
        <v>12068.88723</v>
      </c>
      <c r="V426" s="21"/>
      <c r="W426" s="19">
        <f t="shared" si="42"/>
        <v>0</v>
      </c>
      <c r="X426" s="17">
        <f t="shared" si="43"/>
        <v>0</v>
      </c>
      <c r="Y426" s="22"/>
      <c r="Z426" s="19"/>
      <c r="AA426" s="20"/>
      <c r="AB426" s="23"/>
      <c r="AC426" s="19"/>
      <c r="AD426" s="17"/>
      <c r="AE426" s="22"/>
      <c r="AF426" s="19"/>
      <c r="AG426" s="17"/>
      <c r="AH426" s="78"/>
      <c r="AI426" s="79" t="s">
        <v>2665</v>
      </c>
      <c r="AJ426" s="1"/>
    </row>
    <row r="427" spans="1:36" ht="26.4">
      <c r="A427" s="39">
        <v>425</v>
      </c>
      <c r="B427" s="10" t="s">
        <v>2666</v>
      </c>
      <c r="C427" s="10" t="s">
        <v>2055</v>
      </c>
      <c r="D427" s="11" t="s">
        <v>2594</v>
      </c>
      <c r="E427" s="35" t="s">
        <v>2595</v>
      </c>
      <c r="F427" s="35" t="s">
        <v>2596</v>
      </c>
      <c r="G427" s="10" t="s">
        <v>2597</v>
      </c>
      <c r="H427" s="10" t="s">
        <v>2598</v>
      </c>
      <c r="I427" s="10" t="s">
        <v>2599</v>
      </c>
      <c r="J427" s="11" t="s">
        <v>2667</v>
      </c>
      <c r="K427" s="12">
        <v>38567</v>
      </c>
      <c r="L427" s="69">
        <v>44046</v>
      </c>
      <c r="M427" s="14" t="s">
        <v>2668</v>
      </c>
      <c r="N427" s="61">
        <v>0.46129999999999999</v>
      </c>
      <c r="O427" s="56">
        <v>11823347.09</v>
      </c>
      <c r="P427" s="15">
        <v>0.03</v>
      </c>
      <c r="Q427" s="223">
        <f t="shared" si="38"/>
        <v>354700.41269999999</v>
      </c>
      <c r="R427" s="197">
        <f t="shared" si="39"/>
        <v>29558.367725</v>
      </c>
      <c r="S427" s="200"/>
      <c r="T427" s="196">
        <f t="shared" si="40"/>
        <v>0</v>
      </c>
      <c r="U427" s="199">
        <f t="shared" si="41"/>
        <v>0</v>
      </c>
      <c r="V427" s="21"/>
      <c r="W427" s="19">
        <f t="shared" si="42"/>
        <v>0</v>
      </c>
      <c r="X427" s="17">
        <f t="shared" si="43"/>
        <v>0</v>
      </c>
      <c r="Y427" s="22"/>
      <c r="Z427" s="19"/>
      <c r="AA427" s="20"/>
      <c r="AB427" s="23"/>
      <c r="AC427" s="19"/>
      <c r="AD427" s="17"/>
      <c r="AE427" s="22"/>
      <c r="AF427" s="19"/>
      <c r="AG427" s="17"/>
      <c r="AH427" s="76"/>
      <c r="AI427" s="77" t="s">
        <v>2668</v>
      </c>
      <c r="AJ427" s="1"/>
    </row>
    <row r="428" spans="1:36" ht="26.4">
      <c r="A428" s="39">
        <v>426</v>
      </c>
      <c r="B428" s="39" t="s">
        <v>2669</v>
      </c>
      <c r="C428" s="39" t="s">
        <v>2055</v>
      </c>
      <c r="D428" s="40" t="s">
        <v>2594</v>
      </c>
      <c r="E428" s="25" t="s">
        <v>2595</v>
      </c>
      <c r="F428" s="25" t="s">
        <v>2596</v>
      </c>
      <c r="G428" s="39" t="s">
        <v>2597</v>
      </c>
      <c r="H428" s="39" t="s">
        <v>2598</v>
      </c>
      <c r="I428" s="39" t="s">
        <v>2599</v>
      </c>
      <c r="J428" s="40" t="s">
        <v>2600</v>
      </c>
      <c r="K428" s="41">
        <v>38567</v>
      </c>
      <c r="L428" s="72">
        <v>44046</v>
      </c>
      <c r="M428" s="42" t="s">
        <v>2668</v>
      </c>
      <c r="N428" s="63">
        <v>0.47199999999999998</v>
      </c>
      <c r="O428" s="55">
        <v>12097593.380000001</v>
      </c>
      <c r="P428" s="15">
        <v>0.03</v>
      </c>
      <c r="Q428" s="223">
        <f t="shared" si="38"/>
        <v>362927.8014</v>
      </c>
      <c r="R428" s="197">
        <f t="shared" si="39"/>
        <v>30243.98345</v>
      </c>
      <c r="S428" s="200"/>
      <c r="T428" s="196">
        <f t="shared" si="40"/>
        <v>0</v>
      </c>
      <c r="U428" s="199">
        <f t="shared" si="41"/>
        <v>0</v>
      </c>
      <c r="V428" s="21"/>
      <c r="W428" s="19">
        <f t="shared" si="42"/>
        <v>0</v>
      </c>
      <c r="X428" s="17">
        <f t="shared" si="43"/>
        <v>0</v>
      </c>
      <c r="Y428" s="22"/>
      <c r="Z428" s="19"/>
      <c r="AA428" s="20"/>
      <c r="AB428" s="23"/>
      <c r="AC428" s="19"/>
      <c r="AD428" s="17"/>
      <c r="AE428" s="22"/>
      <c r="AF428" s="19"/>
      <c r="AG428" s="17"/>
      <c r="AH428" s="78"/>
      <c r="AI428" s="79" t="s">
        <v>2668</v>
      </c>
      <c r="AJ428" s="1"/>
    </row>
    <row r="429" spans="1:36" s="24" customFormat="1" ht="26.4">
      <c r="A429" s="39">
        <v>427</v>
      </c>
      <c r="B429" s="10" t="s">
        <v>2670</v>
      </c>
      <c r="C429" s="10" t="s">
        <v>2055</v>
      </c>
      <c r="D429" s="11" t="s">
        <v>2594</v>
      </c>
      <c r="E429" s="35" t="s">
        <v>2595</v>
      </c>
      <c r="F429" s="35" t="s">
        <v>2596</v>
      </c>
      <c r="G429" s="10" t="s">
        <v>2597</v>
      </c>
      <c r="H429" s="10" t="s">
        <v>2598</v>
      </c>
      <c r="I429" s="10" t="s">
        <v>2599</v>
      </c>
      <c r="J429" s="11" t="s">
        <v>2600</v>
      </c>
      <c r="K429" s="12">
        <v>38567</v>
      </c>
      <c r="L429" s="69">
        <v>44046</v>
      </c>
      <c r="M429" s="14" t="s">
        <v>2668</v>
      </c>
      <c r="N429" s="61">
        <v>0.4088</v>
      </c>
      <c r="O429" s="56">
        <v>10215802.48</v>
      </c>
      <c r="P429" s="15">
        <v>0.03</v>
      </c>
      <c r="Q429" s="223">
        <f t="shared" si="38"/>
        <v>306474.07439999998</v>
      </c>
      <c r="R429" s="197">
        <f t="shared" si="39"/>
        <v>25539.5062</v>
      </c>
      <c r="S429" s="200"/>
      <c r="T429" s="196">
        <f t="shared" si="40"/>
        <v>0</v>
      </c>
      <c r="U429" s="199">
        <f t="shared" si="41"/>
        <v>0</v>
      </c>
      <c r="V429" s="21"/>
      <c r="W429" s="19">
        <f t="shared" si="42"/>
        <v>0</v>
      </c>
      <c r="X429" s="17">
        <f t="shared" si="43"/>
        <v>0</v>
      </c>
      <c r="Y429" s="22"/>
      <c r="Z429" s="19"/>
      <c r="AA429" s="20"/>
      <c r="AB429" s="23"/>
      <c r="AC429" s="19"/>
      <c r="AD429" s="17"/>
      <c r="AE429" s="22"/>
      <c r="AF429" s="19"/>
      <c r="AG429" s="17"/>
      <c r="AH429" s="82"/>
      <c r="AI429" s="83" t="s">
        <v>2668</v>
      </c>
    </row>
    <row r="430" spans="1:36" ht="13.2">
      <c r="A430" s="39">
        <v>428</v>
      </c>
      <c r="B430" s="39" t="s">
        <v>2671</v>
      </c>
      <c r="C430" s="39" t="s">
        <v>2055</v>
      </c>
      <c r="D430" s="40" t="s">
        <v>2672</v>
      </c>
      <c r="E430" s="25" t="s">
        <v>2673</v>
      </c>
      <c r="F430" s="25" t="s">
        <v>1024</v>
      </c>
      <c r="G430" s="39" t="s">
        <v>2674</v>
      </c>
      <c r="H430" s="39" t="s">
        <v>2675</v>
      </c>
      <c r="I430" s="39" t="s">
        <v>2676</v>
      </c>
      <c r="J430" s="40" t="s">
        <v>2627</v>
      </c>
      <c r="K430" s="41">
        <v>41893</v>
      </c>
      <c r="L430" s="72">
        <v>44765</v>
      </c>
      <c r="M430" s="42" t="s">
        <v>2677</v>
      </c>
      <c r="N430" s="63">
        <v>2.4710999999999999</v>
      </c>
      <c r="O430" s="55">
        <v>23750818.059999999</v>
      </c>
      <c r="P430" s="15">
        <v>0.03</v>
      </c>
      <c r="Q430" s="223">
        <f t="shared" si="38"/>
        <v>712524.54179999989</v>
      </c>
      <c r="R430" s="197">
        <f t="shared" si="39"/>
        <v>59377.045149999991</v>
      </c>
      <c r="S430" s="200"/>
      <c r="T430" s="196">
        <f t="shared" si="40"/>
        <v>0</v>
      </c>
      <c r="U430" s="199">
        <f t="shared" si="41"/>
        <v>0</v>
      </c>
      <c r="V430" s="21"/>
      <c r="W430" s="19">
        <f t="shared" si="42"/>
        <v>0</v>
      </c>
      <c r="X430" s="17">
        <f t="shared" si="43"/>
        <v>0</v>
      </c>
      <c r="Y430" s="22"/>
      <c r="Z430" s="19"/>
      <c r="AA430" s="20"/>
      <c r="AB430" s="23"/>
      <c r="AC430" s="19"/>
      <c r="AD430" s="17"/>
      <c r="AE430" s="22"/>
      <c r="AF430" s="19"/>
      <c r="AG430" s="17"/>
      <c r="AH430" s="78"/>
      <c r="AI430" s="79" t="s">
        <v>2677</v>
      </c>
      <c r="AJ430" s="1"/>
    </row>
    <row r="431" spans="1:36" ht="26.4">
      <c r="A431" s="39">
        <v>429</v>
      </c>
      <c r="B431" s="10" t="s">
        <v>2678</v>
      </c>
      <c r="C431" s="10" t="s">
        <v>2055</v>
      </c>
      <c r="D431" s="11" t="s">
        <v>2679</v>
      </c>
      <c r="E431" s="35" t="s">
        <v>2680</v>
      </c>
      <c r="F431" s="35" t="s">
        <v>2681</v>
      </c>
      <c r="G431" s="10" t="s">
        <v>2682</v>
      </c>
      <c r="H431" s="10" t="s">
        <v>2683</v>
      </c>
      <c r="I431" s="10" t="s">
        <v>2684</v>
      </c>
      <c r="J431" s="11" t="s">
        <v>2685</v>
      </c>
      <c r="K431" s="12">
        <v>38470</v>
      </c>
      <c r="L431" s="69">
        <v>48840</v>
      </c>
      <c r="M431" s="14" t="s">
        <v>2686</v>
      </c>
      <c r="N431" s="61">
        <v>5.3259999999999996</v>
      </c>
      <c r="O431" s="56">
        <v>67809488.700000003</v>
      </c>
      <c r="P431" s="21">
        <v>1E-3</v>
      </c>
      <c r="Q431" s="223">
        <f t="shared" si="38"/>
        <v>67809.488700000002</v>
      </c>
      <c r="R431" s="197">
        <f t="shared" si="39"/>
        <v>5650.7907249999998</v>
      </c>
      <c r="S431" s="200"/>
      <c r="T431" s="196">
        <f t="shared" si="40"/>
        <v>0</v>
      </c>
      <c r="U431" s="199">
        <f t="shared" si="41"/>
        <v>0</v>
      </c>
      <c r="V431" s="21"/>
      <c r="W431" s="19">
        <f t="shared" si="42"/>
        <v>0</v>
      </c>
      <c r="X431" s="17">
        <f t="shared" si="43"/>
        <v>0</v>
      </c>
      <c r="Y431" s="22"/>
      <c r="Z431" s="19"/>
      <c r="AA431" s="20"/>
      <c r="AB431" s="23"/>
      <c r="AC431" s="19"/>
      <c r="AD431" s="17"/>
      <c r="AE431" s="22"/>
      <c r="AF431" s="19"/>
      <c r="AG431" s="17"/>
      <c r="AH431" s="76" t="s">
        <v>249</v>
      </c>
      <c r="AI431" s="77" t="s">
        <v>2686</v>
      </c>
      <c r="AJ431" s="1"/>
    </row>
    <row r="432" spans="1:36" ht="13.2">
      <c r="A432" s="39">
        <v>430</v>
      </c>
      <c r="B432" s="39" t="s">
        <v>2687</v>
      </c>
      <c r="C432" s="39" t="s">
        <v>2055</v>
      </c>
      <c r="D432" s="40" t="s">
        <v>2688</v>
      </c>
      <c r="E432" s="25" t="s">
        <v>2689</v>
      </c>
      <c r="F432" s="25" t="s">
        <v>837</v>
      </c>
      <c r="G432" s="39" t="s">
        <v>2690</v>
      </c>
      <c r="H432" s="39" t="s">
        <v>2691</v>
      </c>
      <c r="I432" s="39" t="s">
        <v>2692</v>
      </c>
      <c r="J432" s="40" t="s">
        <v>2693</v>
      </c>
      <c r="K432" s="41">
        <v>42416</v>
      </c>
      <c r="L432" s="72">
        <v>44243</v>
      </c>
      <c r="M432" s="42" t="s">
        <v>2694</v>
      </c>
      <c r="N432" s="63">
        <v>4.7148000000000003</v>
      </c>
      <c r="O432" s="55">
        <v>57719059.140000001</v>
      </c>
      <c r="P432" s="15">
        <v>0.03</v>
      </c>
      <c r="Q432" s="223">
        <f t="shared" si="38"/>
        <v>1731571.7741999999</v>
      </c>
      <c r="R432" s="197">
        <f t="shared" si="39"/>
        <v>144297.64784999998</v>
      </c>
      <c r="S432" s="200"/>
      <c r="T432" s="196">
        <f t="shared" si="40"/>
        <v>0</v>
      </c>
      <c r="U432" s="199">
        <f t="shared" si="41"/>
        <v>0</v>
      </c>
      <c r="V432" s="21"/>
      <c r="W432" s="19">
        <f t="shared" si="42"/>
        <v>0</v>
      </c>
      <c r="X432" s="17">
        <f t="shared" si="43"/>
        <v>0</v>
      </c>
      <c r="Y432" s="22"/>
      <c r="Z432" s="19"/>
      <c r="AA432" s="20"/>
      <c r="AB432" s="23"/>
      <c r="AC432" s="19"/>
      <c r="AD432" s="17"/>
      <c r="AE432" s="22"/>
      <c r="AF432" s="19"/>
      <c r="AG432" s="17"/>
      <c r="AH432" s="78" t="s">
        <v>2404</v>
      </c>
      <c r="AI432" s="79" t="s">
        <v>2694</v>
      </c>
      <c r="AJ432" s="1"/>
    </row>
    <row r="433" spans="1:36" ht="13.2">
      <c r="A433" s="39">
        <v>431</v>
      </c>
      <c r="B433" s="10" t="s">
        <v>2695</v>
      </c>
      <c r="C433" s="10" t="s">
        <v>2055</v>
      </c>
      <c r="D433" s="11" t="s">
        <v>231</v>
      </c>
      <c r="E433" s="35" t="s">
        <v>232</v>
      </c>
      <c r="F433" s="35" t="s">
        <v>2696</v>
      </c>
      <c r="G433" s="10" t="s">
        <v>1594</v>
      </c>
      <c r="H433" s="10" t="s">
        <v>2697</v>
      </c>
      <c r="I433" s="10" t="s">
        <v>1596</v>
      </c>
      <c r="J433" s="11" t="s">
        <v>2698</v>
      </c>
      <c r="K433" s="12">
        <v>41620</v>
      </c>
      <c r="L433" s="69">
        <v>45272</v>
      </c>
      <c r="M433" s="14" t="s">
        <v>2699</v>
      </c>
      <c r="N433" s="61">
        <v>0.13170000000000001</v>
      </c>
      <c r="O433" s="56">
        <v>785988.81</v>
      </c>
      <c r="P433" s="15">
        <v>0.03</v>
      </c>
      <c r="Q433" s="223">
        <f t="shared" si="38"/>
        <v>23579.6643</v>
      </c>
      <c r="R433" s="197">
        <f t="shared" si="39"/>
        <v>1964.972025</v>
      </c>
      <c r="S433" s="200"/>
      <c r="T433" s="196">
        <f t="shared" si="40"/>
        <v>0</v>
      </c>
      <c r="U433" s="199">
        <f t="shared" si="41"/>
        <v>0</v>
      </c>
      <c r="V433" s="21"/>
      <c r="W433" s="19">
        <f t="shared" si="42"/>
        <v>0</v>
      </c>
      <c r="X433" s="17">
        <f t="shared" si="43"/>
        <v>0</v>
      </c>
      <c r="Y433" s="22"/>
      <c r="Z433" s="19"/>
      <c r="AA433" s="20"/>
      <c r="AB433" s="23"/>
      <c r="AC433" s="19"/>
      <c r="AD433" s="17"/>
      <c r="AE433" s="22"/>
      <c r="AF433" s="19"/>
      <c r="AG433" s="17"/>
      <c r="AH433" s="76" t="s">
        <v>239</v>
      </c>
      <c r="AI433" s="77" t="s">
        <v>2699</v>
      </c>
      <c r="AJ433" s="1"/>
    </row>
    <row r="434" spans="1:36" ht="26.4">
      <c r="A434" s="39">
        <v>432</v>
      </c>
      <c r="B434" s="39" t="s">
        <v>2700</v>
      </c>
      <c r="C434" s="39" t="s">
        <v>2055</v>
      </c>
      <c r="D434" s="40" t="s">
        <v>2523</v>
      </c>
      <c r="E434" s="25" t="s">
        <v>2524</v>
      </c>
      <c r="F434" s="25" t="s">
        <v>2525</v>
      </c>
      <c r="G434" s="39" t="s">
        <v>583</v>
      </c>
      <c r="H434" s="39" t="s">
        <v>2526</v>
      </c>
      <c r="I434" s="39" t="s">
        <v>2527</v>
      </c>
      <c r="J434" s="40" t="s">
        <v>2701</v>
      </c>
      <c r="K434" s="41">
        <v>42655</v>
      </c>
      <c r="L434" s="72">
        <v>44481</v>
      </c>
      <c r="M434" s="42" t="s">
        <v>2529</v>
      </c>
      <c r="N434" s="63">
        <v>1.2811999999999999</v>
      </c>
      <c r="O434" s="55">
        <v>48935890.119999997</v>
      </c>
      <c r="P434" s="15">
        <v>0.03</v>
      </c>
      <c r="Q434" s="223">
        <f t="shared" si="38"/>
        <v>1468076.7035999999</v>
      </c>
      <c r="R434" s="197">
        <f t="shared" si="39"/>
        <v>122339.72529999999</v>
      </c>
      <c r="S434" s="201">
        <v>0.05</v>
      </c>
      <c r="T434" s="196">
        <f t="shared" si="40"/>
        <v>2446794.5060000001</v>
      </c>
      <c r="U434" s="199">
        <f t="shared" si="41"/>
        <v>203899.54216666668</v>
      </c>
      <c r="V434" s="21"/>
      <c r="W434" s="19">
        <f t="shared" si="42"/>
        <v>0</v>
      </c>
      <c r="X434" s="17">
        <f t="shared" si="43"/>
        <v>0</v>
      </c>
      <c r="Y434" s="22"/>
      <c r="Z434" s="19"/>
      <c r="AA434" s="20"/>
      <c r="AB434" s="23"/>
      <c r="AC434" s="19"/>
      <c r="AD434" s="17"/>
      <c r="AE434" s="22"/>
      <c r="AF434" s="19"/>
      <c r="AG434" s="17"/>
      <c r="AH434" s="78"/>
      <c r="AI434" s="79" t="s">
        <v>2529</v>
      </c>
      <c r="AJ434" s="1"/>
    </row>
    <row r="435" spans="1:36" ht="13.2">
      <c r="A435" s="39">
        <v>433</v>
      </c>
      <c r="B435" s="10" t="s">
        <v>2702</v>
      </c>
      <c r="C435" s="10" t="s">
        <v>2055</v>
      </c>
      <c r="D435" s="11" t="s">
        <v>2688</v>
      </c>
      <c r="E435" s="35" t="s">
        <v>2689</v>
      </c>
      <c r="F435" s="35" t="s">
        <v>837</v>
      </c>
      <c r="G435" s="10" t="s">
        <v>2690</v>
      </c>
      <c r="H435" s="10" t="s">
        <v>2691</v>
      </c>
      <c r="I435" s="10" t="s">
        <v>2692</v>
      </c>
      <c r="J435" s="11" t="s">
        <v>2693</v>
      </c>
      <c r="K435" s="12">
        <v>42416</v>
      </c>
      <c r="L435" s="69">
        <v>44243</v>
      </c>
      <c r="M435" s="14" t="s">
        <v>2694</v>
      </c>
      <c r="N435" s="61">
        <v>0.86280000000000001</v>
      </c>
      <c r="O435" s="56">
        <v>10984984.390000001</v>
      </c>
      <c r="P435" s="15">
        <v>0.03</v>
      </c>
      <c r="Q435" s="223">
        <f t="shared" si="38"/>
        <v>329549.53169999999</v>
      </c>
      <c r="R435" s="197">
        <f t="shared" si="39"/>
        <v>27462.460974999998</v>
      </c>
      <c r="S435" s="200"/>
      <c r="T435" s="196">
        <f t="shared" si="40"/>
        <v>0</v>
      </c>
      <c r="U435" s="199">
        <f t="shared" si="41"/>
        <v>0</v>
      </c>
      <c r="V435" s="21"/>
      <c r="W435" s="19">
        <f t="shared" si="42"/>
        <v>0</v>
      </c>
      <c r="X435" s="17">
        <f t="shared" si="43"/>
        <v>0</v>
      </c>
      <c r="Y435" s="22"/>
      <c r="Z435" s="19"/>
      <c r="AA435" s="20"/>
      <c r="AB435" s="23"/>
      <c r="AC435" s="19"/>
      <c r="AD435" s="17"/>
      <c r="AE435" s="22"/>
      <c r="AF435" s="19"/>
      <c r="AG435" s="17"/>
      <c r="AH435" s="76"/>
      <c r="AI435" s="77" t="s">
        <v>2694</v>
      </c>
      <c r="AJ435" s="1"/>
    </row>
    <row r="436" spans="1:36" ht="39.6">
      <c r="A436" s="39">
        <v>434</v>
      </c>
      <c r="B436" s="39" t="s">
        <v>2703</v>
      </c>
      <c r="C436" s="39" t="s">
        <v>1818</v>
      </c>
      <c r="D436" s="40" t="s">
        <v>2704</v>
      </c>
      <c r="E436" s="25" t="s">
        <v>2705</v>
      </c>
      <c r="F436" s="25" t="s">
        <v>2706</v>
      </c>
      <c r="G436" s="39" t="s">
        <v>2707</v>
      </c>
      <c r="H436" s="39" t="s">
        <v>2708</v>
      </c>
      <c r="I436" s="39" t="s">
        <v>2709</v>
      </c>
      <c r="J436" s="40" t="s">
        <v>2710</v>
      </c>
      <c r="K436" s="41">
        <v>36837</v>
      </c>
      <c r="L436" s="72">
        <v>55099</v>
      </c>
      <c r="M436" s="42" t="s">
        <v>2711</v>
      </c>
      <c r="N436" s="63">
        <v>0.88400000000000001</v>
      </c>
      <c r="O436" s="55">
        <v>38683241.049999997</v>
      </c>
      <c r="P436" s="15">
        <v>0.03</v>
      </c>
      <c r="Q436" s="223">
        <f t="shared" si="38"/>
        <v>1160497.2314999998</v>
      </c>
      <c r="R436" s="197">
        <f t="shared" si="39"/>
        <v>96708.102624999985</v>
      </c>
      <c r="S436" s="200"/>
      <c r="T436" s="196">
        <f t="shared" si="40"/>
        <v>0</v>
      </c>
      <c r="U436" s="199">
        <f t="shared" si="41"/>
        <v>0</v>
      </c>
      <c r="V436" s="21"/>
      <c r="W436" s="19">
        <f t="shared" si="42"/>
        <v>0</v>
      </c>
      <c r="X436" s="17">
        <f t="shared" si="43"/>
        <v>0</v>
      </c>
      <c r="Y436" s="22"/>
      <c r="Z436" s="19"/>
      <c r="AA436" s="20"/>
      <c r="AB436" s="23"/>
      <c r="AC436" s="19"/>
      <c r="AD436" s="17"/>
      <c r="AE436" s="22"/>
      <c r="AF436" s="19"/>
      <c r="AG436" s="17"/>
      <c r="AH436" s="78"/>
      <c r="AI436" s="79" t="s">
        <v>2711</v>
      </c>
      <c r="AJ436" s="1"/>
    </row>
    <row r="437" spans="1:36" ht="13.2">
      <c r="A437" s="39">
        <v>435</v>
      </c>
      <c r="B437" s="10" t="s">
        <v>2712</v>
      </c>
      <c r="C437" s="10" t="s">
        <v>1818</v>
      </c>
      <c r="D437" s="11" t="s">
        <v>2491</v>
      </c>
      <c r="E437" s="35" t="s">
        <v>2492</v>
      </c>
      <c r="F437" s="35" t="s">
        <v>2713</v>
      </c>
      <c r="G437" s="10" t="s">
        <v>2494</v>
      </c>
      <c r="H437" s="10" t="s">
        <v>2714</v>
      </c>
      <c r="I437" s="10" t="s">
        <v>2496</v>
      </c>
      <c r="J437" s="11" t="s">
        <v>2715</v>
      </c>
      <c r="K437" s="12">
        <v>38528</v>
      </c>
      <c r="L437" s="69">
        <v>47659</v>
      </c>
      <c r="M437" s="14" t="s">
        <v>2498</v>
      </c>
      <c r="N437" s="61">
        <v>9.2600000000000002E-2</v>
      </c>
      <c r="O437" s="56">
        <v>5036197.91</v>
      </c>
      <c r="P437" s="15">
        <v>0.03</v>
      </c>
      <c r="Q437" s="223">
        <f t="shared" si="38"/>
        <v>151085.93729999999</v>
      </c>
      <c r="R437" s="197">
        <f t="shared" si="39"/>
        <v>12590.494774999999</v>
      </c>
      <c r="S437" s="200"/>
      <c r="T437" s="196">
        <f t="shared" si="40"/>
        <v>0</v>
      </c>
      <c r="U437" s="199">
        <f t="shared" si="41"/>
        <v>0</v>
      </c>
      <c r="V437" s="21"/>
      <c r="W437" s="19">
        <f t="shared" si="42"/>
        <v>0</v>
      </c>
      <c r="X437" s="17">
        <f t="shared" si="43"/>
        <v>0</v>
      </c>
      <c r="Y437" s="22"/>
      <c r="Z437" s="19"/>
      <c r="AA437" s="20"/>
      <c r="AB437" s="23"/>
      <c r="AC437" s="19"/>
      <c r="AD437" s="17"/>
      <c r="AE437" s="22"/>
      <c r="AF437" s="19"/>
      <c r="AG437" s="17"/>
      <c r="AH437" s="76"/>
      <c r="AI437" s="77" t="s">
        <v>2498</v>
      </c>
      <c r="AJ437" s="1"/>
    </row>
    <row r="438" spans="1:36" ht="26.4">
      <c r="A438" s="39">
        <v>436</v>
      </c>
      <c r="B438" s="39" t="s">
        <v>2716</v>
      </c>
      <c r="C438" s="39" t="s">
        <v>1818</v>
      </c>
      <c r="D438" s="40" t="s">
        <v>2717</v>
      </c>
      <c r="E438" s="25" t="s">
        <v>2718</v>
      </c>
      <c r="F438" s="25" t="s">
        <v>2719</v>
      </c>
      <c r="G438" s="39" t="s">
        <v>217</v>
      </c>
      <c r="H438" s="39" t="s">
        <v>2720</v>
      </c>
      <c r="I438" s="39" t="s">
        <v>1414</v>
      </c>
      <c r="J438" s="40" t="s">
        <v>2721</v>
      </c>
      <c r="K438" s="41">
        <v>38384</v>
      </c>
      <c r="L438" s="72">
        <v>46700</v>
      </c>
      <c r="M438" s="42" t="s">
        <v>2722</v>
      </c>
      <c r="N438" s="63">
        <v>0.3483</v>
      </c>
      <c r="O438" s="55">
        <v>15785706.73</v>
      </c>
      <c r="P438" s="15">
        <v>0.03</v>
      </c>
      <c r="Q438" s="223">
        <f t="shared" si="38"/>
        <v>473571.20189999999</v>
      </c>
      <c r="R438" s="197">
        <f t="shared" si="39"/>
        <v>39464.266824999999</v>
      </c>
      <c r="S438" s="200"/>
      <c r="T438" s="196">
        <f t="shared" si="40"/>
        <v>0</v>
      </c>
      <c r="U438" s="199">
        <f t="shared" si="41"/>
        <v>0</v>
      </c>
      <c r="V438" s="21"/>
      <c r="W438" s="19">
        <f t="shared" si="42"/>
        <v>0</v>
      </c>
      <c r="X438" s="17">
        <f t="shared" si="43"/>
        <v>0</v>
      </c>
      <c r="Y438" s="22"/>
      <c r="Z438" s="19"/>
      <c r="AA438" s="20"/>
      <c r="AB438" s="23"/>
      <c r="AC438" s="19"/>
      <c r="AD438" s="17"/>
      <c r="AE438" s="22"/>
      <c r="AF438" s="19"/>
      <c r="AG438" s="17"/>
      <c r="AH438" s="78" t="s">
        <v>44</v>
      </c>
      <c r="AI438" s="79" t="s">
        <v>2722</v>
      </c>
      <c r="AJ438" s="1"/>
    </row>
    <row r="439" spans="1:36" ht="26.4">
      <c r="A439" s="39">
        <v>437</v>
      </c>
      <c r="B439" s="10" t="s">
        <v>2723</v>
      </c>
      <c r="C439" s="10" t="s">
        <v>1818</v>
      </c>
      <c r="D439" s="11" t="s">
        <v>2724</v>
      </c>
      <c r="E439" s="35" t="s">
        <v>2725</v>
      </c>
      <c r="F439" s="35" t="s">
        <v>2726</v>
      </c>
      <c r="G439" s="10" t="s">
        <v>2727</v>
      </c>
      <c r="H439" s="10" t="s">
        <v>2728</v>
      </c>
      <c r="I439" s="10" t="s">
        <v>2729</v>
      </c>
      <c r="J439" s="11" t="s">
        <v>2721</v>
      </c>
      <c r="K439" s="12">
        <v>37853</v>
      </c>
      <c r="L439" s="69">
        <v>46455</v>
      </c>
      <c r="M439" s="14" t="s">
        <v>2730</v>
      </c>
      <c r="N439" s="61">
        <v>5.1499999999999997E-2</v>
      </c>
      <c r="O439" s="56">
        <v>2334091</v>
      </c>
      <c r="P439" s="15">
        <v>0.03</v>
      </c>
      <c r="Q439" s="223">
        <f t="shared" si="38"/>
        <v>70022.73</v>
      </c>
      <c r="R439" s="197">
        <f t="shared" si="39"/>
        <v>5835.2275</v>
      </c>
      <c r="S439" s="201">
        <v>0.04</v>
      </c>
      <c r="T439" s="196">
        <f t="shared" si="40"/>
        <v>93363.64</v>
      </c>
      <c r="U439" s="199">
        <f t="shared" si="41"/>
        <v>7780.3033333333333</v>
      </c>
      <c r="V439" s="21"/>
      <c r="W439" s="19">
        <f t="shared" si="42"/>
        <v>0</v>
      </c>
      <c r="X439" s="17">
        <f t="shared" si="43"/>
        <v>0</v>
      </c>
      <c r="Y439" s="22"/>
      <c r="Z439" s="19"/>
      <c r="AA439" s="20"/>
      <c r="AB439" s="23"/>
      <c r="AC439" s="19"/>
      <c r="AD439" s="17"/>
      <c r="AE439" s="22"/>
      <c r="AF439" s="19"/>
      <c r="AG439" s="17"/>
      <c r="AH439" s="76" t="s">
        <v>44</v>
      </c>
      <c r="AI439" s="77" t="s">
        <v>2730</v>
      </c>
      <c r="AJ439" s="1"/>
    </row>
    <row r="440" spans="1:36" ht="26.4">
      <c r="A440" s="39">
        <v>438</v>
      </c>
      <c r="B440" s="39" t="s">
        <v>2731</v>
      </c>
      <c r="C440" s="39" t="s">
        <v>1818</v>
      </c>
      <c r="D440" s="40" t="s">
        <v>437</v>
      </c>
      <c r="E440" s="25" t="s">
        <v>438</v>
      </c>
      <c r="F440" s="25" t="s">
        <v>2732</v>
      </c>
      <c r="G440" s="39" t="s">
        <v>661</v>
      </c>
      <c r="H440" s="39" t="s">
        <v>2733</v>
      </c>
      <c r="I440" s="39" t="s">
        <v>217</v>
      </c>
      <c r="J440" s="40" t="s">
        <v>2721</v>
      </c>
      <c r="K440" s="41">
        <v>38349</v>
      </c>
      <c r="L440" s="72">
        <v>47480</v>
      </c>
      <c r="M440" s="42" t="s">
        <v>2722</v>
      </c>
      <c r="N440" s="63">
        <v>0.1749</v>
      </c>
      <c r="O440" s="55">
        <v>7926844.9800000004</v>
      </c>
      <c r="P440" s="15">
        <v>0.03</v>
      </c>
      <c r="Q440" s="223">
        <f t="shared" si="38"/>
        <v>237805.34940000001</v>
      </c>
      <c r="R440" s="197">
        <f t="shared" si="39"/>
        <v>19817.112450000001</v>
      </c>
      <c r="S440" s="200"/>
      <c r="T440" s="196">
        <f t="shared" si="40"/>
        <v>0</v>
      </c>
      <c r="U440" s="199">
        <f t="shared" si="41"/>
        <v>0</v>
      </c>
      <c r="V440" s="21"/>
      <c r="W440" s="19">
        <f t="shared" si="42"/>
        <v>0</v>
      </c>
      <c r="X440" s="17">
        <f t="shared" si="43"/>
        <v>0</v>
      </c>
      <c r="Y440" s="22"/>
      <c r="Z440" s="19"/>
      <c r="AA440" s="20"/>
      <c r="AB440" s="23"/>
      <c r="AC440" s="19"/>
      <c r="AD440" s="17"/>
      <c r="AE440" s="22"/>
      <c r="AF440" s="19"/>
      <c r="AG440" s="17"/>
      <c r="AH440" s="78" t="s">
        <v>44</v>
      </c>
      <c r="AI440" s="79" t="s">
        <v>2722</v>
      </c>
      <c r="AJ440" s="1"/>
    </row>
    <row r="441" spans="1:36" ht="13.2">
      <c r="A441" s="39">
        <v>439</v>
      </c>
      <c r="B441" s="10" t="s">
        <v>2734</v>
      </c>
      <c r="C441" s="10" t="s">
        <v>1818</v>
      </c>
      <c r="D441" s="11" t="s">
        <v>2491</v>
      </c>
      <c r="E441" s="35" t="s">
        <v>2492</v>
      </c>
      <c r="F441" s="35" t="s">
        <v>2735</v>
      </c>
      <c r="G441" s="10" t="s">
        <v>2494</v>
      </c>
      <c r="H441" s="10" t="s">
        <v>2736</v>
      </c>
      <c r="I441" s="10" t="s">
        <v>2496</v>
      </c>
      <c r="J441" s="11" t="s">
        <v>2737</v>
      </c>
      <c r="K441" s="12">
        <v>38528</v>
      </c>
      <c r="L441" s="69">
        <v>47659</v>
      </c>
      <c r="M441" s="14" t="s">
        <v>2498</v>
      </c>
      <c r="N441" s="61">
        <v>0.2041</v>
      </c>
      <c r="O441" s="56">
        <v>11100302.300000001</v>
      </c>
      <c r="P441" s="15">
        <v>0.03</v>
      </c>
      <c r="Q441" s="223">
        <f t="shared" si="38"/>
        <v>333009.06900000002</v>
      </c>
      <c r="R441" s="197">
        <f t="shared" si="39"/>
        <v>27750.75575</v>
      </c>
      <c r="S441" s="200"/>
      <c r="T441" s="196">
        <f t="shared" si="40"/>
        <v>0</v>
      </c>
      <c r="U441" s="199">
        <f t="shared" si="41"/>
        <v>0</v>
      </c>
      <c r="V441" s="21"/>
      <c r="W441" s="19">
        <f t="shared" si="42"/>
        <v>0</v>
      </c>
      <c r="X441" s="17">
        <f t="shared" si="43"/>
        <v>0</v>
      </c>
      <c r="Y441" s="22"/>
      <c r="Z441" s="19"/>
      <c r="AA441" s="20"/>
      <c r="AB441" s="23"/>
      <c r="AC441" s="19"/>
      <c r="AD441" s="17"/>
      <c r="AE441" s="22"/>
      <c r="AF441" s="19"/>
      <c r="AG441" s="17"/>
      <c r="AH441" s="76"/>
      <c r="AI441" s="77" t="s">
        <v>2498</v>
      </c>
      <c r="AJ441" s="1"/>
    </row>
    <row r="442" spans="1:36" ht="13.2">
      <c r="A442" s="39">
        <v>440</v>
      </c>
      <c r="B442" s="39" t="s">
        <v>2738</v>
      </c>
      <c r="C442" s="39" t="s">
        <v>1818</v>
      </c>
      <c r="D442" s="40" t="s">
        <v>1247</v>
      </c>
      <c r="E442" s="25" t="s">
        <v>1248</v>
      </c>
      <c r="F442" s="25" t="s">
        <v>2739</v>
      </c>
      <c r="G442" s="39" t="s">
        <v>1442</v>
      </c>
      <c r="H442" s="39" t="s">
        <v>2740</v>
      </c>
      <c r="I442" s="39" t="s">
        <v>2741</v>
      </c>
      <c r="J442" s="40" t="s">
        <v>2742</v>
      </c>
      <c r="K442" s="41">
        <v>42530</v>
      </c>
      <c r="L442" s="72">
        <v>51661</v>
      </c>
      <c r="M442" s="42" t="s">
        <v>2743</v>
      </c>
      <c r="N442" s="63">
        <v>2.1471</v>
      </c>
      <c r="O442" s="55">
        <v>77792517.599999994</v>
      </c>
      <c r="P442" s="15">
        <v>0.05</v>
      </c>
      <c r="Q442" s="223">
        <f t="shared" si="38"/>
        <v>3889625.88</v>
      </c>
      <c r="R442" s="197">
        <f t="shared" si="39"/>
        <v>324135.49</v>
      </c>
      <c r="S442" s="201">
        <v>0.06</v>
      </c>
      <c r="T442" s="196">
        <f t="shared" si="40"/>
        <v>4667551.0559999999</v>
      </c>
      <c r="U442" s="199">
        <f t="shared" si="41"/>
        <v>388962.58799999999</v>
      </c>
      <c r="V442" s="21"/>
      <c r="W442" s="19">
        <f t="shared" si="42"/>
        <v>0</v>
      </c>
      <c r="X442" s="17">
        <f t="shared" si="43"/>
        <v>0</v>
      </c>
      <c r="Y442" s="22"/>
      <c r="Z442" s="19"/>
      <c r="AA442" s="20"/>
      <c r="AB442" s="23"/>
      <c r="AC442" s="19"/>
      <c r="AD442" s="17"/>
      <c r="AE442" s="22"/>
      <c r="AF442" s="19"/>
      <c r="AG442" s="17"/>
      <c r="AH442" s="78" t="s">
        <v>76</v>
      </c>
      <c r="AI442" s="79" t="s">
        <v>2743</v>
      </c>
      <c r="AJ442" s="1"/>
    </row>
    <row r="443" spans="1:36" ht="13.2">
      <c r="A443" s="39">
        <v>441</v>
      </c>
      <c r="B443" s="10" t="s">
        <v>2744</v>
      </c>
      <c r="C443" s="10" t="s">
        <v>1818</v>
      </c>
      <c r="D443" s="11" t="s">
        <v>1247</v>
      </c>
      <c r="E443" s="35" t="s">
        <v>1248</v>
      </c>
      <c r="F443" s="35" t="s">
        <v>2745</v>
      </c>
      <c r="G443" s="10" t="s">
        <v>1442</v>
      </c>
      <c r="H443" s="10" t="s">
        <v>2746</v>
      </c>
      <c r="I443" s="10" t="s">
        <v>2741</v>
      </c>
      <c r="J443" s="11" t="s">
        <v>2742</v>
      </c>
      <c r="K443" s="12">
        <v>42530</v>
      </c>
      <c r="L443" s="69">
        <v>44356</v>
      </c>
      <c r="M443" s="14" t="s">
        <v>2743</v>
      </c>
      <c r="N443" s="61">
        <v>0.67710000000000004</v>
      </c>
      <c r="O443" s="56">
        <v>24532305.75</v>
      </c>
      <c r="P443" s="15">
        <v>0.05</v>
      </c>
      <c r="Q443" s="223">
        <f t="shared" si="38"/>
        <v>1226615.2875000001</v>
      </c>
      <c r="R443" s="197">
        <f t="shared" si="39"/>
        <v>102217.940625</v>
      </c>
      <c r="S443" s="201">
        <v>0.06</v>
      </c>
      <c r="T443" s="196">
        <f t="shared" si="40"/>
        <v>1471938.345</v>
      </c>
      <c r="U443" s="199">
        <f t="shared" si="41"/>
        <v>122661.52875</v>
      </c>
      <c r="V443" s="21"/>
      <c r="W443" s="19">
        <f t="shared" si="42"/>
        <v>0</v>
      </c>
      <c r="X443" s="17">
        <f t="shared" si="43"/>
        <v>0</v>
      </c>
      <c r="Y443" s="22"/>
      <c r="Z443" s="19"/>
      <c r="AA443" s="20"/>
      <c r="AB443" s="23"/>
      <c r="AC443" s="19"/>
      <c r="AD443" s="17"/>
      <c r="AE443" s="22"/>
      <c r="AF443" s="19"/>
      <c r="AG443" s="17"/>
      <c r="AH443" s="76" t="s">
        <v>76</v>
      </c>
      <c r="AI443" s="77" t="s">
        <v>2743</v>
      </c>
      <c r="AJ443" s="1"/>
    </row>
    <row r="444" spans="1:36" ht="13.2">
      <c r="A444" s="39">
        <v>442</v>
      </c>
      <c r="B444" s="39" t="s">
        <v>2747</v>
      </c>
      <c r="C444" s="39" t="s">
        <v>1818</v>
      </c>
      <c r="D444" s="40" t="s">
        <v>1568</v>
      </c>
      <c r="E444" s="25" t="s">
        <v>1569</v>
      </c>
      <c r="F444" s="25" t="s">
        <v>2748</v>
      </c>
      <c r="G444" s="39" t="s">
        <v>2284</v>
      </c>
      <c r="H444" s="39" t="s">
        <v>2749</v>
      </c>
      <c r="I444" s="39" t="s">
        <v>2750</v>
      </c>
      <c r="J444" s="40" t="s">
        <v>2751</v>
      </c>
      <c r="K444" s="41">
        <v>41197</v>
      </c>
      <c r="L444" s="72">
        <v>45393</v>
      </c>
      <c r="M444" s="42" t="s">
        <v>2752</v>
      </c>
      <c r="N444" s="63">
        <v>0.7601</v>
      </c>
      <c r="O444" s="55">
        <v>27539514.989999998</v>
      </c>
      <c r="P444" s="15">
        <v>0.05</v>
      </c>
      <c r="Q444" s="223">
        <f t="shared" si="38"/>
        <v>1376975.7494999999</v>
      </c>
      <c r="R444" s="197">
        <f t="shared" si="39"/>
        <v>114747.979125</v>
      </c>
      <c r="S444" s="201">
        <v>0.06</v>
      </c>
      <c r="T444" s="196">
        <f t="shared" si="40"/>
        <v>1652370.8993999998</v>
      </c>
      <c r="U444" s="199">
        <f t="shared" si="41"/>
        <v>137697.57494999998</v>
      </c>
      <c r="V444" s="21"/>
      <c r="W444" s="19">
        <f t="shared" si="42"/>
        <v>0</v>
      </c>
      <c r="X444" s="17">
        <f t="shared" si="43"/>
        <v>0</v>
      </c>
      <c r="Y444" s="22"/>
      <c r="Z444" s="19"/>
      <c r="AA444" s="20"/>
      <c r="AB444" s="23"/>
      <c r="AC444" s="19"/>
      <c r="AD444" s="17"/>
      <c r="AE444" s="22"/>
      <c r="AF444" s="19"/>
      <c r="AG444" s="17"/>
      <c r="AH444" s="78" t="s">
        <v>76</v>
      </c>
      <c r="AI444" s="79" t="s">
        <v>2752</v>
      </c>
      <c r="AJ444" s="1"/>
    </row>
    <row r="445" spans="1:36" ht="13.2">
      <c r="A445" s="39">
        <v>443</v>
      </c>
      <c r="B445" s="10" t="s">
        <v>2753</v>
      </c>
      <c r="C445" s="10" t="s">
        <v>1818</v>
      </c>
      <c r="D445" s="11" t="s">
        <v>2754</v>
      </c>
      <c r="E445" s="35" t="s">
        <v>2755</v>
      </c>
      <c r="F445" s="35" t="s">
        <v>2756</v>
      </c>
      <c r="G445" s="10" t="s">
        <v>2757</v>
      </c>
      <c r="H445" s="10" t="s">
        <v>2758</v>
      </c>
      <c r="I445" s="10" t="s">
        <v>2759</v>
      </c>
      <c r="J445" s="11" t="s">
        <v>2760</v>
      </c>
      <c r="K445" s="12">
        <v>38259</v>
      </c>
      <c r="L445" s="69">
        <v>47390</v>
      </c>
      <c r="M445" s="14" t="s">
        <v>2761</v>
      </c>
      <c r="N445" s="61">
        <v>0.55069999999999997</v>
      </c>
      <c r="O445" s="56">
        <v>22638575.649999999</v>
      </c>
      <c r="P445" s="15">
        <v>0.02</v>
      </c>
      <c r="Q445" s="223">
        <f t="shared" ref="Q445:Q508" si="44">O445*P445</f>
        <v>452771.51299999998</v>
      </c>
      <c r="R445" s="197">
        <f t="shared" ref="R445:R508" si="45">Q445/12</f>
        <v>37730.959416666665</v>
      </c>
      <c r="S445" s="200"/>
      <c r="T445" s="196">
        <f t="shared" ref="T445:T508" si="46">O445*S445</f>
        <v>0</v>
      </c>
      <c r="U445" s="199">
        <f t="shared" ref="U445:U508" si="47">O445*S445/12</f>
        <v>0</v>
      </c>
      <c r="V445" s="21"/>
      <c r="W445" s="19">
        <f t="shared" ref="W445:W508" si="48">O445*V445</f>
        <v>0</v>
      </c>
      <c r="X445" s="17">
        <f t="shared" ref="X445:X508" si="49">O445*V445/12</f>
        <v>0</v>
      </c>
      <c r="Y445" s="22"/>
      <c r="Z445" s="19"/>
      <c r="AA445" s="20"/>
      <c r="AB445" s="23"/>
      <c r="AC445" s="19"/>
      <c r="AD445" s="17"/>
      <c r="AE445" s="22"/>
      <c r="AF445" s="19"/>
      <c r="AG445" s="17"/>
      <c r="AH445" s="76"/>
      <c r="AI445" s="77" t="s">
        <v>2761</v>
      </c>
      <c r="AJ445" s="1"/>
    </row>
    <row r="446" spans="1:36" ht="13.2">
      <c r="A446" s="39">
        <v>444</v>
      </c>
      <c r="B446" s="39" t="s">
        <v>2762</v>
      </c>
      <c r="C446" s="39" t="s">
        <v>1818</v>
      </c>
      <c r="D446" s="40" t="s">
        <v>2763</v>
      </c>
      <c r="E446" s="25" t="s">
        <v>2764</v>
      </c>
      <c r="F446" s="25" t="s">
        <v>2765</v>
      </c>
      <c r="G446" s="39" t="s">
        <v>2766</v>
      </c>
      <c r="H446" s="39" t="s">
        <v>2767</v>
      </c>
      <c r="I446" s="39" t="s">
        <v>2768</v>
      </c>
      <c r="J446" s="40" t="s">
        <v>2760</v>
      </c>
      <c r="K446" s="41">
        <v>39051</v>
      </c>
      <c r="L446" s="72">
        <v>47191</v>
      </c>
      <c r="M446" s="42" t="s">
        <v>2769</v>
      </c>
      <c r="N446" s="63">
        <v>6.6699999999999995E-2</v>
      </c>
      <c r="O446" s="55">
        <v>2741952.05</v>
      </c>
      <c r="P446" s="15">
        <v>0.03</v>
      </c>
      <c r="Q446" s="223">
        <f t="shared" si="44"/>
        <v>82258.561499999996</v>
      </c>
      <c r="R446" s="197">
        <f t="shared" si="45"/>
        <v>6854.8801249999997</v>
      </c>
      <c r="S446" s="198">
        <v>3.5999999999999997E-2</v>
      </c>
      <c r="T446" s="196">
        <f t="shared" si="46"/>
        <v>98710.273799999981</v>
      </c>
      <c r="U446" s="199">
        <f t="shared" si="47"/>
        <v>8225.8561499999978</v>
      </c>
      <c r="V446" s="21"/>
      <c r="W446" s="19">
        <f t="shared" si="48"/>
        <v>0</v>
      </c>
      <c r="X446" s="17">
        <f t="shared" si="49"/>
        <v>0</v>
      </c>
      <c r="Y446" s="22"/>
      <c r="Z446" s="19"/>
      <c r="AA446" s="20"/>
      <c r="AB446" s="23"/>
      <c r="AC446" s="19"/>
      <c r="AD446" s="17"/>
      <c r="AE446" s="22"/>
      <c r="AF446" s="19"/>
      <c r="AG446" s="17"/>
      <c r="AH446" s="78" t="s">
        <v>44</v>
      </c>
      <c r="AI446" s="79" t="s">
        <v>2769</v>
      </c>
      <c r="AJ446" s="1"/>
    </row>
    <row r="447" spans="1:36" ht="13.2">
      <c r="A447" s="39">
        <v>445</v>
      </c>
      <c r="B447" s="10" t="s">
        <v>2770</v>
      </c>
      <c r="C447" s="10" t="s">
        <v>2055</v>
      </c>
      <c r="D447" s="11" t="s">
        <v>2771</v>
      </c>
      <c r="E447" s="35" t="s">
        <v>2772</v>
      </c>
      <c r="F447" s="35" t="s">
        <v>2773</v>
      </c>
      <c r="G447" s="10" t="s">
        <v>2774</v>
      </c>
      <c r="H447" s="10" t="s">
        <v>2775</v>
      </c>
      <c r="I447" s="10" t="s">
        <v>2776</v>
      </c>
      <c r="J447" s="11" t="s">
        <v>2777</v>
      </c>
      <c r="K447" s="12">
        <v>37285</v>
      </c>
      <c r="L447" s="69">
        <v>46416</v>
      </c>
      <c r="M447" s="14" t="s">
        <v>2778</v>
      </c>
      <c r="N447" s="61">
        <v>0.88100000000000001</v>
      </c>
      <c r="O447" s="56">
        <v>24955420.940000001</v>
      </c>
      <c r="P447" s="15">
        <v>0.03</v>
      </c>
      <c r="Q447" s="223">
        <f t="shared" si="44"/>
        <v>748662.62820000004</v>
      </c>
      <c r="R447" s="197">
        <f t="shared" si="45"/>
        <v>62388.552350000005</v>
      </c>
      <c r="S447" s="200"/>
      <c r="T447" s="196">
        <f t="shared" si="46"/>
        <v>0</v>
      </c>
      <c r="U447" s="199">
        <f t="shared" si="47"/>
        <v>0</v>
      </c>
      <c r="V447" s="21"/>
      <c r="W447" s="19">
        <f t="shared" si="48"/>
        <v>0</v>
      </c>
      <c r="X447" s="17">
        <f t="shared" si="49"/>
        <v>0</v>
      </c>
      <c r="Y447" s="22"/>
      <c r="Z447" s="19"/>
      <c r="AA447" s="20"/>
      <c r="AB447" s="23"/>
      <c r="AC447" s="19"/>
      <c r="AD447" s="17"/>
      <c r="AE447" s="22"/>
      <c r="AF447" s="19"/>
      <c r="AG447" s="17"/>
      <c r="AH447" s="76"/>
      <c r="AI447" s="77" t="s">
        <v>2778</v>
      </c>
      <c r="AJ447" s="1"/>
    </row>
    <row r="448" spans="1:36" ht="13.2">
      <c r="A448" s="39">
        <v>446</v>
      </c>
      <c r="B448" s="39" t="s">
        <v>2779</v>
      </c>
      <c r="C448" s="39" t="s">
        <v>2055</v>
      </c>
      <c r="D448" s="40" t="s">
        <v>2780</v>
      </c>
      <c r="E448" s="25" t="s">
        <v>2781</v>
      </c>
      <c r="F448" s="25" t="s">
        <v>2782</v>
      </c>
      <c r="G448" s="39" t="s">
        <v>2783</v>
      </c>
      <c r="H448" s="39" t="s">
        <v>2784</v>
      </c>
      <c r="I448" s="39" t="s">
        <v>544</v>
      </c>
      <c r="J448" s="40" t="s">
        <v>2785</v>
      </c>
      <c r="K448" s="41">
        <v>38820</v>
      </c>
      <c r="L448" s="72">
        <v>47951</v>
      </c>
      <c r="M448" s="42" t="s">
        <v>1191</v>
      </c>
      <c r="N448" s="63">
        <v>0.76329999999999998</v>
      </c>
      <c r="O448" s="55">
        <v>9901120.1500000004</v>
      </c>
      <c r="P448" s="15">
        <v>0.03</v>
      </c>
      <c r="Q448" s="223">
        <f t="shared" si="44"/>
        <v>297033.60450000002</v>
      </c>
      <c r="R448" s="197">
        <f t="shared" si="45"/>
        <v>24752.800375000003</v>
      </c>
      <c r="S448" s="200"/>
      <c r="T448" s="196">
        <f t="shared" si="46"/>
        <v>0</v>
      </c>
      <c r="U448" s="199">
        <f t="shared" si="47"/>
        <v>0</v>
      </c>
      <c r="V448" s="21"/>
      <c r="W448" s="19">
        <f t="shared" si="48"/>
        <v>0</v>
      </c>
      <c r="X448" s="17">
        <f t="shared" si="49"/>
        <v>0</v>
      </c>
      <c r="Y448" s="22"/>
      <c r="Z448" s="19"/>
      <c r="AA448" s="20"/>
      <c r="AB448" s="23"/>
      <c r="AC448" s="19"/>
      <c r="AD448" s="17"/>
      <c r="AE448" s="22"/>
      <c r="AF448" s="19"/>
      <c r="AG448" s="17"/>
      <c r="AH448" s="78"/>
      <c r="AI448" s="79" t="s">
        <v>1191</v>
      </c>
      <c r="AJ448" s="1"/>
    </row>
    <row r="449" spans="1:36" ht="13.2">
      <c r="A449" s="39">
        <v>447</v>
      </c>
      <c r="B449" s="10" t="s">
        <v>2786</v>
      </c>
      <c r="C449" s="10" t="s">
        <v>2055</v>
      </c>
      <c r="D449" s="11" t="s">
        <v>2787</v>
      </c>
      <c r="E449" s="35" t="s">
        <v>2788</v>
      </c>
      <c r="F449" s="35" t="s">
        <v>2789</v>
      </c>
      <c r="G449" s="10" t="s">
        <v>2790</v>
      </c>
      <c r="H449" s="10" t="s">
        <v>2791</v>
      </c>
      <c r="I449" s="10" t="s">
        <v>2790</v>
      </c>
      <c r="J449" s="11" t="s">
        <v>2777</v>
      </c>
      <c r="K449" s="12">
        <v>38821</v>
      </c>
      <c r="L449" s="69">
        <v>44300</v>
      </c>
      <c r="M449" s="14" t="s">
        <v>1245</v>
      </c>
      <c r="N449" s="61">
        <v>0.22209999999999999</v>
      </c>
      <c r="O449" s="56">
        <v>7202406.6100000003</v>
      </c>
      <c r="P449" s="15">
        <v>0.03</v>
      </c>
      <c r="Q449" s="223">
        <f t="shared" si="44"/>
        <v>216072.19829999999</v>
      </c>
      <c r="R449" s="197">
        <f t="shared" si="45"/>
        <v>18006.016524999999</v>
      </c>
      <c r="S449" s="200"/>
      <c r="T449" s="196">
        <f t="shared" si="46"/>
        <v>0</v>
      </c>
      <c r="U449" s="199">
        <f t="shared" si="47"/>
        <v>0</v>
      </c>
      <c r="V449" s="21"/>
      <c r="W449" s="19">
        <f t="shared" si="48"/>
        <v>0</v>
      </c>
      <c r="X449" s="17">
        <f t="shared" si="49"/>
        <v>0</v>
      </c>
      <c r="Y449" s="22"/>
      <c r="Z449" s="19"/>
      <c r="AA449" s="20"/>
      <c r="AB449" s="23"/>
      <c r="AC449" s="19"/>
      <c r="AD449" s="17"/>
      <c r="AE449" s="22"/>
      <c r="AF449" s="19"/>
      <c r="AG449" s="17"/>
      <c r="AH449" s="76"/>
      <c r="AI449" s="77" t="s">
        <v>1245</v>
      </c>
      <c r="AJ449" s="1"/>
    </row>
    <row r="450" spans="1:36" ht="26.4">
      <c r="A450" s="39">
        <v>448</v>
      </c>
      <c r="B450" s="39" t="s">
        <v>2792</v>
      </c>
      <c r="C450" s="39" t="s">
        <v>2055</v>
      </c>
      <c r="D450" s="40" t="s">
        <v>2793</v>
      </c>
      <c r="E450" s="25" t="s">
        <v>2794</v>
      </c>
      <c r="F450" s="25" t="s">
        <v>2795</v>
      </c>
      <c r="G450" s="39" t="s">
        <v>2796</v>
      </c>
      <c r="H450" s="39" t="s">
        <v>2797</v>
      </c>
      <c r="I450" s="39" t="s">
        <v>1351</v>
      </c>
      <c r="J450" s="40" t="s">
        <v>2777</v>
      </c>
      <c r="K450" s="41">
        <v>38517</v>
      </c>
      <c r="L450" s="72">
        <v>46522</v>
      </c>
      <c r="M450" s="42" t="s">
        <v>2798</v>
      </c>
      <c r="N450" s="63">
        <v>0.29409999999999997</v>
      </c>
      <c r="O450" s="55">
        <v>3814908.21</v>
      </c>
      <c r="P450" s="15">
        <v>0.03</v>
      </c>
      <c r="Q450" s="223">
        <f t="shared" si="44"/>
        <v>114447.2463</v>
      </c>
      <c r="R450" s="197">
        <f t="shared" si="45"/>
        <v>9537.2705249999999</v>
      </c>
      <c r="S450" s="198">
        <v>3.5999999999999997E-2</v>
      </c>
      <c r="T450" s="196">
        <f t="shared" si="46"/>
        <v>137336.69555999999</v>
      </c>
      <c r="U450" s="199">
        <f t="shared" si="47"/>
        <v>11444.724629999999</v>
      </c>
      <c r="V450" s="21"/>
      <c r="W450" s="19">
        <f t="shared" si="48"/>
        <v>0</v>
      </c>
      <c r="X450" s="17">
        <f t="shared" si="49"/>
        <v>0</v>
      </c>
      <c r="Y450" s="22"/>
      <c r="Z450" s="19"/>
      <c r="AA450" s="20"/>
      <c r="AB450" s="23"/>
      <c r="AC450" s="19"/>
      <c r="AD450" s="17"/>
      <c r="AE450" s="22"/>
      <c r="AF450" s="19"/>
      <c r="AG450" s="17"/>
      <c r="AH450" s="78"/>
      <c r="AI450" s="79" t="s">
        <v>2798</v>
      </c>
      <c r="AJ450" s="1"/>
    </row>
    <row r="451" spans="1:36" ht="26.4">
      <c r="A451" s="39">
        <v>449</v>
      </c>
      <c r="B451" s="10" t="s">
        <v>2799</v>
      </c>
      <c r="C451" s="10" t="s">
        <v>2055</v>
      </c>
      <c r="D451" s="11" t="s">
        <v>2800</v>
      </c>
      <c r="E451" s="35" t="s">
        <v>2801</v>
      </c>
      <c r="F451" s="35" t="s">
        <v>2802</v>
      </c>
      <c r="G451" s="10" t="s">
        <v>2803</v>
      </c>
      <c r="H451" s="10" t="s">
        <v>2804</v>
      </c>
      <c r="I451" s="10" t="s">
        <v>2805</v>
      </c>
      <c r="J451" s="11" t="s">
        <v>2806</v>
      </c>
      <c r="K451" s="12">
        <v>38219</v>
      </c>
      <c r="L451" s="69">
        <v>47350</v>
      </c>
      <c r="M451" s="14" t="s">
        <v>2807</v>
      </c>
      <c r="N451" s="61">
        <v>4.9516</v>
      </c>
      <c r="O451" s="56">
        <v>31070319.550000001</v>
      </c>
      <c r="P451" s="15">
        <v>0.03</v>
      </c>
      <c r="Q451" s="223">
        <f t="shared" si="44"/>
        <v>932109.58649999998</v>
      </c>
      <c r="R451" s="197">
        <f t="shared" si="45"/>
        <v>77675.798874999993</v>
      </c>
      <c r="S451" s="200"/>
      <c r="T451" s="196">
        <f t="shared" si="46"/>
        <v>0</v>
      </c>
      <c r="U451" s="199">
        <f t="shared" si="47"/>
        <v>0</v>
      </c>
      <c r="V451" s="21"/>
      <c r="W451" s="19">
        <f t="shared" si="48"/>
        <v>0</v>
      </c>
      <c r="X451" s="17">
        <f t="shared" si="49"/>
        <v>0</v>
      </c>
      <c r="Y451" s="22"/>
      <c r="Z451" s="19"/>
      <c r="AA451" s="20"/>
      <c r="AB451" s="23"/>
      <c r="AC451" s="19"/>
      <c r="AD451" s="17"/>
      <c r="AE451" s="22"/>
      <c r="AF451" s="19"/>
      <c r="AG451" s="17"/>
      <c r="AH451" s="76" t="s">
        <v>35</v>
      </c>
      <c r="AI451" s="77" t="s">
        <v>2807</v>
      </c>
      <c r="AJ451" s="1"/>
    </row>
    <row r="452" spans="1:36" ht="13.2">
      <c r="A452" s="39">
        <v>450</v>
      </c>
      <c r="B452" s="39" t="s">
        <v>2808</v>
      </c>
      <c r="C452" s="39" t="s">
        <v>2055</v>
      </c>
      <c r="D452" s="40" t="s">
        <v>2809</v>
      </c>
      <c r="E452" s="25" t="s">
        <v>2810</v>
      </c>
      <c r="F452" s="25" t="s">
        <v>2811</v>
      </c>
      <c r="G452" s="39" t="s">
        <v>2812</v>
      </c>
      <c r="H452" s="39" t="s">
        <v>2813</v>
      </c>
      <c r="I452" s="39" t="s">
        <v>2814</v>
      </c>
      <c r="J452" s="40" t="s">
        <v>2815</v>
      </c>
      <c r="K452" s="41">
        <v>41607</v>
      </c>
      <c r="L452" s="72">
        <v>45259</v>
      </c>
      <c r="M452" s="42" t="s">
        <v>2816</v>
      </c>
      <c r="N452" s="63">
        <v>2.0630999999999999</v>
      </c>
      <c r="O452" s="55">
        <v>15534657.789999999</v>
      </c>
      <c r="P452" s="15">
        <v>0.03</v>
      </c>
      <c r="Q452" s="223">
        <f t="shared" si="44"/>
        <v>466039.73369999998</v>
      </c>
      <c r="R452" s="197">
        <f t="shared" si="45"/>
        <v>38836.644475000001</v>
      </c>
      <c r="S452" s="201">
        <v>0.05</v>
      </c>
      <c r="T452" s="196">
        <f t="shared" si="46"/>
        <v>776732.88950000005</v>
      </c>
      <c r="U452" s="199">
        <f t="shared" si="47"/>
        <v>64727.740791666671</v>
      </c>
      <c r="V452" s="21"/>
      <c r="W452" s="19">
        <f t="shared" si="48"/>
        <v>0</v>
      </c>
      <c r="X452" s="17">
        <f t="shared" si="49"/>
        <v>0</v>
      </c>
      <c r="Y452" s="22"/>
      <c r="Z452" s="19"/>
      <c r="AA452" s="20"/>
      <c r="AB452" s="23"/>
      <c r="AC452" s="19"/>
      <c r="AD452" s="17"/>
      <c r="AE452" s="22"/>
      <c r="AF452" s="19"/>
      <c r="AG452" s="17"/>
      <c r="AH452" s="78" t="s">
        <v>452</v>
      </c>
      <c r="AI452" s="79" t="s">
        <v>2816</v>
      </c>
      <c r="AJ452" s="1"/>
    </row>
    <row r="453" spans="1:36" ht="13.2">
      <c r="A453" s="39">
        <v>451</v>
      </c>
      <c r="B453" s="10" t="s">
        <v>2817</v>
      </c>
      <c r="C453" s="10" t="s">
        <v>2055</v>
      </c>
      <c r="D453" s="11" t="s">
        <v>2809</v>
      </c>
      <c r="E453" s="35" t="s">
        <v>2810</v>
      </c>
      <c r="F453" s="35" t="s">
        <v>2818</v>
      </c>
      <c r="G453" s="10" t="s">
        <v>2316</v>
      </c>
      <c r="H453" s="10" t="s">
        <v>2819</v>
      </c>
      <c r="I453" s="10" t="s">
        <v>2820</v>
      </c>
      <c r="J453" s="11" t="s">
        <v>2815</v>
      </c>
      <c r="K453" s="12">
        <v>38211</v>
      </c>
      <c r="L453" s="69">
        <v>47342</v>
      </c>
      <c r="M453" s="14" t="s">
        <v>2821</v>
      </c>
      <c r="N453" s="61">
        <v>0.50090000000000001</v>
      </c>
      <c r="O453" s="56">
        <v>3771659.2</v>
      </c>
      <c r="P453" s="15">
        <v>0.03</v>
      </c>
      <c r="Q453" s="223">
        <f t="shared" si="44"/>
        <v>113149.776</v>
      </c>
      <c r="R453" s="197">
        <f t="shared" si="45"/>
        <v>9429.1479999999992</v>
      </c>
      <c r="S453" s="200"/>
      <c r="T453" s="196">
        <f t="shared" si="46"/>
        <v>0</v>
      </c>
      <c r="U453" s="199">
        <f t="shared" si="47"/>
        <v>0</v>
      </c>
      <c r="V453" s="21"/>
      <c r="W453" s="19">
        <f t="shared" si="48"/>
        <v>0</v>
      </c>
      <c r="X453" s="17">
        <f t="shared" si="49"/>
        <v>0</v>
      </c>
      <c r="Y453" s="22"/>
      <c r="Z453" s="19"/>
      <c r="AA453" s="20"/>
      <c r="AB453" s="23"/>
      <c r="AC453" s="19"/>
      <c r="AD453" s="17"/>
      <c r="AE453" s="22"/>
      <c r="AF453" s="19"/>
      <c r="AG453" s="17"/>
      <c r="AH453" s="76" t="s">
        <v>452</v>
      </c>
      <c r="AI453" s="77" t="s">
        <v>2821</v>
      </c>
      <c r="AJ453" s="1"/>
    </row>
    <row r="454" spans="1:36" ht="13.2">
      <c r="A454" s="39">
        <v>452</v>
      </c>
      <c r="B454" s="39" t="s">
        <v>2822</v>
      </c>
      <c r="C454" s="39" t="s">
        <v>1818</v>
      </c>
      <c r="D454" s="40" t="s">
        <v>2823</v>
      </c>
      <c r="E454" s="25" t="s">
        <v>2824</v>
      </c>
      <c r="F454" s="25" t="s">
        <v>2825</v>
      </c>
      <c r="G454" s="39" t="s">
        <v>2826</v>
      </c>
      <c r="H454" s="39" t="s">
        <v>2827</v>
      </c>
      <c r="I454" s="39" t="s">
        <v>2757</v>
      </c>
      <c r="J454" s="40" t="s">
        <v>2828</v>
      </c>
      <c r="K454" s="41">
        <v>38251</v>
      </c>
      <c r="L454" s="72">
        <v>47382</v>
      </c>
      <c r="M454" s="42" t="s">
        <v>2829</v>
      </c>
      <c r="N454" s="63">
        <v>2.4540000000000002</v>
      </c>
      <c r="O454" s="55">
        <v>100545996.89</v>
      </c>
      <c r="P454" s="15">
        <v>0.03</v>
      </c>
      <c r="Q454" s="223">
        <f t="shared" si="44"/>
        <v>3016379.9066999997</v>
      </c>
      <c r="R454" s="197">
        <f t="shared" si="45"/>
        <v>251364.99222499997</v>
      </c>
      <c r="S454" s="201">
        <v>0.04</v>
      </c>
      <c r="T454" s="196">
        <f t="shared" si="46"/>
        <v>4021839.8755999999</v>
      </c>
      <c r="U454" s="199">
        <f t="shared" si="47"/>
        <v>335153.32296666666</v>
      </c>
      <c r="V454" s="21">
        <v>0.1</v>
      </c>
      <c r="W454" s="19">
        <f t="shared" si="48"/>
        <v>10054599.689000001</v>
      </c>
      <c r="X454" s="17">
        <f t="shared" si="49"/>
        <v>837883.30741666676</v>
      </c>
      <c r="Y454" s="22"/>
      <c r="Z454" s="19"/>
      <c r="AA454" s="20"/>
      <c r="AB454" s="23"/>
      <c r="AC454" s="19"/>
      <c r="AD454" s="17"/>
      <c r="AE454" s="22"/>
      <c r="AF454" s="19"/>
      <c r="AG454" s="17"/>
      <c r="AH454" s="78"/>
      <c r="AI454" s="79" t="s">
        <v>2829</v>
      </c>
      <c r="AJ454" s="1"/>
    </row>
    <row r="455" spans="1:36" ht="26.4">
      <c r="A455" s="39">
        <v>453</v>
      </c>
      <c r="B455" s="10" t="s">
        <v>2830</v>
      </c>
      <c r="C455" s="10" t="s">
        <v>1818</v>
      </c>
      <c r="D455" s="11" t="s">
        <v>2831</v>
      </c>
      <c r="E455" s="35" t="s">
        <v>2832</v>
      </c>
      <c r="F455" s="35" t="s">
        <v>2833</v>
      </c>
      <c r="G455" s="10" t="s">
        <v>2834</v>
      </c>
      <c r="H455" s="10" t="s">
        <v>2835</v>
      </c>
      <c r="I455" s="10" t="s">
        <v>381</v>
      </c>
      <c r="J455" s="11" t="s">
        <v>2836</v>
      </c>
      <c r="K455" s="12">
        <v>43537</v>
      </c>
      <c r="L455" s="69">
        <v>49016</v>
      </c>
      <c r="M455" s="14" t="s">
        <v>2837</v>
      </c>
      <c r="N455" s="61">
        <v>0.4168</v>
      </c>
      <c r="O455" s="56">
        <v>5263167.1900000004</v>
      </c>
      <c r="P455" s="15">
        <v>0.03</v>
      </c>
      <c r="Q455" s="223">
        <f t="shared" si="44"/>
        <v>157895.01570000002</v>
      </c>
      <c r="R455" s="197">
        <f t="shared" si="45"/>
        <v>13157.917975000002</v>
      </c>
      <c r="S455" s="198">
        <v>3.5999999999999997E-2</v>
      </c>
      <c r="T455" s="196">
        <f t="shared" si="46"/>
        <v>189474.01884</v>
      </c>
      <c r="U455" s="199">
        <f t="shared" si="47"/>
        <v>15789.50157</v>
      </c>
      <c r="V455" s="21"/>
      <c r="W455" s="19">
        <f t="shared" si="48"/>
        <v>0</v>
      </c>
      <c r="X455" s="17">
        <f t="shared" si="49"/>
        <v>0</v>
      </c>
      <c r="Y455" s="22"/>
      <c r="Z455" s="19"/>
      <c r="AA455" s="20"/>
      <c r="AB455" s="23"/>
      <c r="AC455" s="19"/>
      <c r="AD455" s="17"/>
      <c r="AE455" s="22"/>
      <c r="AF455" s="19"/>
      <c r="AG455" s="17"/>
      <c r="AH455" s="76" t="s">
        <v>35</v>
      </c>
      <c r="AI455" s="77" t="s">
        <v>2837</v>
      </c>
      <c r="AJ455" s="1"/>
    </row>
    <row r="456" spans="1:36" ht="26.4">
      <c r="A456" s="39">
        <v>454</v>
      </c>
      <c r="B456" s="39" t="s">
        <v>2838</v>
      </c>
      <c r="C456" s="39" t="s">
        <v>1818</v>
      </c>
      <c r="D456" s="40" t="s">
        <v>2839</v>
      </c>
      <c r="E456" s="25" t="s">
        <v>2840</v>
      </c>
      <c r="F456" s="25" t="s">
        <v>2841</v>
      </c>
      <c r="G456" s="39" t="s">
        <v>1686</v>
      </c>
      <c r="H456" s="39" t="s">
        <v>2842</v>
      </c>
      <c r="I456" s="39" t="s">
        <v>2843</v>
      </c>
      <c r="J456" s="40" t="s">
        <v>2844</v>
      </c>
      <c r="K456" s="41">
        <v>42321</v>
      </c>
      <c r="L456" s="72">
        <v>45984</v>
      </c>
      <c r="M456" s="42" t="s">
        <v>2845</v>
      </c>
      <c r="N456" s="63">
        <v>0.05</v>
      </c>
      <c r="O456" s="55">
        <v>1997807.27</v>
      </c>
      <c r="P456" s="15">
        <v>0.03</v>
      </c>
      <c r="Q456" s="223">
        <f t="shared" si="44"/>
        <v>59934.218099999998</v>
      </c>
      <c r="R456" s="197">
        <f t="shared" si="45"/>
        <v>4994.5181750000002</v>
      </c>
      <c r="S456" s="201">
        <v>0.04</v>
      </c>
      <c r="T456" s="196">
        <f t="shared" si="46"/>
        <v>79912.290800000002</v>
      </c>
      <c r="U456" s="199">
        <f t="shared" si="47"/>
        <v>6659.3575666666666</v>
      </c>
      <c r="V456" s="21">
        <v>0.06</v>
      </c>
      <c r="W456" s="19">
        <f t="shared" si="48"/>
        <v>119868.4362</v>
      </c>
      <c r="X456" s="17">
        <f t="shared" si="49"/>
        <v>9989.0363500000003</v>
      </c>
      <c r="Y456" s="22"/>
      <c r="Z456" s="19"/>
      <c r="AA456" s="20"/>
      <c r="AB456" s="23"/>
      <c r="AC456" s="19"/>
      <c r="AD456" s="17"/>
      <c r="AE456" s="22"/>
      <c r="AF456" s="19"/>
      <c r="AG456" s="17"/>
      <c r="AH456" s="78"/>
      <c r="AI456" s="79" t="s">
        <v>2845</v>
      </c>
      <c r="AJ456" s="1"/>
    </row>
    <row r="457" spans="1:36" ht="39.6">
      <c r="A457" s="39">
        <v>455</v>
      </c>
      <c r="B457" s="10" t="s">
        <v>2846</v>
      </c>
      <c r="C457" s="10" t="s">
        <v>1818</v>
      </c>
      <c r="D457" s="11" t="s">
        <v>2847</v>
      </c>
      <c r="E457" s="35" t="s">
        <v>2848</v>
      </c>
      <c r="F457" s="35" t="s">
        <v>2849</v>
      </c>
      <c r="G457" s="10" t="s">
        <v>2850</v>
      </c>
      <c r="H457" s="10" t="s">
        <v>2851</v>
      </c>
      <c r="I457" s="10" t="s">
        <v>2852</v>
      </c>
      <c r="J457" s="11" t="s">
        <v>2853</v>
      </c>
      <c r="K457" s="12">
        <v>40010</v>
      </c>
      <c r="L457" s="69">
        <v>44921</v>
      </c>
      <c r="M457" s="14" t="s">
        <v>2854</v>
      </c>
      <c r="N457" s="61">
        <v>9.4899999999999998E-2</v>
      </c>
      <c r="O457" s="56">
        <v>5075229.58</v>
      </c>
      <c r="P457" s="15">
        <v>7.0000000000000007E-2</v>
      </c>
      <c r="Q457" s="223">
        <f t="shared" si="44"/>
        <v>355266.07060000004</v>
      </c>
      <c r="R457" s="197">
        <f t="shared" si="45"/>
        <v>29605.505883333335</v>
      </c>
      <c r="S457" s="200"/>
      <c r="T457" s="196">
        <f t="shared" si="46"/>
        <v>0</v>
      </c>
      <c r="U457" s="199">
        <f t="shared" si="47"/>
        <v>0</v>
      </c>
      <c r="V457" s="21"/>
      <c r="W457" s="19">
        <f t="shared" si="48"/>
        <v>0</v>
      </c>
      <c r="X457" s="17">
        <f t="shared" si="49"/>
        <v>0</v>
      </c>
      <c r="Y457" s="22"/>
      <c r="Z457" s="19"/>
      <c r="AA457" s="20"/>
      <c r="AB457" s="23"/>
      <c r="AC457" s="19"/>
      <c r="AD457" s="17"/>
      <c r="AE457" s="22"/>
      <c r="AF457" s="19"/>
      <c r="AG457" s="17"/>
      <c r="AH457" s="76"/>
      <c r="AI457" s="77" t="s">
        <v>2854</v>
      </c>
      <c r="AJ457" s="1"/>
    </row>
    <row r="458" spans="1:36" ht="26.4">
      <c r="A458" s="39">
        <v>456</v>
      </c>
      <c r="B458" s="39" t="s">
        <v>2855</v>
      </c>
      <c r="C458" s="39" t="s">
        <v>1818</v>
      </c>
      <c r="D458" s="40" t="s">
        <v>2856</v>
      </c>
      <c r="E458" s="25" t="s">
        <v>2857</v>
      </c>
      <c r="F458" s="25" t="s">
        <v>2858</v>
      </c>
      <c r="G458" s="39" t="s">
        <v>2859</v>
      </c>
      <c r="H458" s="39" t="s">
        <v>2860</v>
      </c>
      <c r="I458" s="39" t="s">
        <v>2861</v>
      </c>
      <c r="J458" s="40" t="s">
        <v>2862</v>
      </c>
      <c r="K458" s="41">
        <v>43111</v>
      </c>
      <c r="L458" s="72">
        <v>44937</v>
      </c>
      <c r="M458" s="42" t="s">
        <v>2863</v>
      </c>
      <c r="N458" s="63">
        <v>0.1008</v>
      </c>
      <c r="O458" s="55">
        <v>3601585.47</v>
      </c>
      <c r="P458" s="15">
        <v>0.05</v>
      </c>
      <c r="Q458" s="223">
        <f t="shared" si="44"/>
        <v>180079.27350000001</v>
      </c>
      <c r="R458" s="197">
        <f t="shared" si="45"/>
        <v>15006.606125</v>
      </c>
      <c r="S458" s="201">
        <v>0.06</v>
      </c>
      <c r="T458" s="196">
        <f t="shared" si="46"/>
        <v>216095.12820000001</v>
      </c>
      <c r="U458" s="199">
        <f t="shared" si="47"/>
        <v>18007.927350000002</v>
      </c>
      <c r="V458" s="21"/>
      <c r="W458" s="19">
        <f t="shared" si="48"/>
        <v>0</v>
      </c>
      <c r="X458" s="17">
        <f t="shared" si="49"/>
        <v>0</v>
      </c>
      <c r="Y458" s="22"/>
      <c r="Z458" s="19"/>
      <c r="AA458" s="20"/>
      <c r="AB458" s="23"/>
      <c r="AC458" s="19"/>
      <c r="AD458" s="17"/>
      <c r="AE458" s="22"/>
      <c r="AF458" s="19"/>
      <c r="AG458" s="17"/>
      <c r="AH458" s="78" t="s">
        <v>76</v>
      </c>
      <c r="AI458" s="79" t="s">
        <v>2863</v>
      </c>
      <c r="AJ458" s="1"/>
    </row>
    <row r="459" spans="1:36" ht="26.4">
      <c r="A459" s="39">
        <v>457</v>
      </c>
      <c r="B459" s="10" t="s">
        <v>2864</v>
      </c>
      <c r="C459" s="10" t="s">
        <v>1818</v>
      </c>
      <c r="D459" s="11" t="s">
        <v>2865</v>
      </c>
      <c r="E459" s="35" t="s">
        <v>2866</v>
      </c>
      <c r="F459" s="35" t="s">
        <v>2867</v>
      </c>
      <c r="G459" s="10" t="s">
        <v>1372</v>
      </c>
      <c r="H459" s="10" t="s">
        <v>2868</v>
      </c>
      <c r="I459" s="10" t="s">
        <v>1372</v>
      </c>
      <c r="J459" s="11" t="s">
        <v>2869</v>
      </c>
      <c r="K459" s="12">
        <v>36669</v>
      </c>
      <c r="L459" s="69">
        <v>45435</v>
      </c>
      <c r="M459" s="14" t="s">
        <v>2870</v>
      </c>
      <c r="N459" s="61">
        <v>1.0048999999999999</v>
      </c>
      <c r="O459" s="56">
        <v>26042745.559999999</v>
      </c>
      <c r="P459" s="15">
        <v>0</v>
      </c>
      <c r="Q459" s="223">
        <f t="shared" si="44"/>
        <v>0</v>
      </c>
      <c r="R459" s="197">
        <f t="shared" si="45"/>
        <v>0</v>
      </c>
      <c r="S459" s="200"/>
      <c r="T459" s="196">
        <f t="shared" si="46"/>
        <v>0</v>
      </c>
      <c r="U459" s="199">
        <f t="shared" si="47"/>
        <v>0</v>
      </c>
      <c r="V459" s="21"/>
      <c r="W459" s="19">
        <f t="shared" si="48"/>
        <v>0</v>
      </c>
      <c r="X459" s="17">
        <f t="shared" si="49"/>
        <v>0</v>
      </c>
      <c r="Y459" s="22"/>
      <c r="Z459" s="19"/>
      <c r="AA459" s="20"/>
      <c r="AB459" s="23"/>
      <c r="AC459" s="19"/>
      <c r="AD459" s="17"/>
      <c r="AE459" s="22"/>
      <c r="AF459" s="19"/>
      <c r="AG459" s="17"/>
      <c r="AH459" s="76"/>
      <c r="AI459" s="77" t="s">
        <v>2870</v>
      </c>
      <c r="AJ459" s="1"/>
    </row>
    <row r="460" spans="1:36" ht="26.4">
      <c r="A460" s="39">
        <v>458</v>
      </c>
      <c r="B460" s="39" t="s">
        <v>2871</v>
      </c>
      <c r="C460" s="39" t="s">
        <v>1818</v>
      </c>
      <c r="D460" s="40" t="s">
        <v>2872</v>
      </c>
      <c r="E460" s="25" t="s">
        <v>2873</v>
      </c>
      <c r="F460" s="25" t="s">
        <v>2874</v>
      </c>
      <c r="G460" s="39" t="s">
        <v>2875</v>
      </c>
      <c r="H460" s="39" t="s">
        <v>2876</v>
      </c>
      <c r="I460" s="39" t="s">
        <v>2877</v>
      </c>
      <c r="J460" s="40" t="s">
        <v>2878</v>
      </c>
      <c r="K460" s="41">
        <v>43040</v>
      </c>
      <c r="L460" s="72">
        <v>46692</v>
      </c>
      <c r="M460" s="42" t="s">
        <v>2879</v>
      </c>
      <c r="N460" s="63">
        <v>0.1938</v>
      </c>
      <c r="O460" s="55">
        <v>2978269.6</v>
      </c>
      <c r="P460" s="15">
        <v>0.03</v>
      </c>
      <c r="Q460" s="223">
        <f t="shared" si="44"/>
        <v>89348.088000000003</v>
      </c>
      <c r="R460" s="197">
        <f t="shared" si="45"/>
        <v>7445.674</v>
      </c>
      <c r="S460" s="198">
        <v>3.5999999999999997E-2</v>
      </c>
      <c r="T460" s="196">
        <f t="shared" si="46"/>
        <v>107217.7056</v>
      </c>
      <c r="U460" s="199">
        <f t="shared" si="47"/>
        <v>8934.8088000000007</v>
      </c>
      <c r="V460" s="21"/>
      <c r="W460" s="19">
        <f t="shared" si="48"/>
        <v>0</v>
      </c>
      <c r="X460" s="17">
        <f t="shared" si="49"/>
        <v>0</v>
      </c>
      <c r="Y460" s="22"/>
      <c r="Z460" s="19"/>
      <c r="AA460" s="20"/>
      <c r="AB460" s="23"/>
      <c r="AC460" s="19"/>
      <c r="AD460" s="17"/>
      <c r="AE460" s="22"/>
      <c r="AF460" s="19"/>
      <c r="AG460" s="17"/>
      <c r="AH460" s="78" t="s">
        <v>1549</v>
      </c>
      <c r="AI460" s="79" t="s">
        <v>2879</v>
      </c>
      <c r="AJ460" s="1"/>
    </row>
    <row r="461" spans="1:36" ht="13.2">
      <c r="A461" s="39">
        <v>459</v>
      </c>
      <c r="B461" s="10" t="s">
        <v>2880</v>
      </c>
      <c r="C461" s="10" t="s">
        <v>1818</v>
      </c>
      <c r="D461" s="11" t="s">
        <v>2872</v>
      </c>
      <c r="E461" s="35" t="s">
        <v>2873</v>
      </c>
      <c r="F461" s="35" t="s">
        <v>1275</v>
      </c>
      <c r="G461" s="10" t="s">
        <v>2881</v>
      </c>
      <c r="H461" s="10" t="s">
        <v>2882</v>
      </c>
      <c r="I461" s="10" t="s">
        <v>2883</v>
      </c>
      <c r="J461" s="11" t="s">
        <v>2884</v>
      </c>
      <c r="K461" s="12">
        <v>42111</v>
      </c>
      <c r="L461" s="69">
        <v>47590</v>
      </c>
      <c r="M461" s="14" t="s">
        <v>595</v>
      </c>
      <c r="N461" s="61">
        <v>0.1124</v>
      </c>
      <c r="O461" s="56">
        <v>4318337.25</v>
      </c>
      <c r="P461" s="15">
        <v>0.1</v>
      </c>
      <c r="Q461" s="223">
        <f t="shared" si="44"/>
        <v>431833.72500000003</v>
      </c>
      <c r="R461" s="197">
        <f t="shared" si="45"/>
        <v>35986.143750000003</v>
      </c>
      <c r="S461" s="200"/>
      <c r="T461" s="196">
        <f t="shared" si="46"/>
        <v>0</v>
      </c>
      <c r="U461" s="199">
        <f t="shared" si="47"/>
        <v>0</v>
      </c>
      <c r="V461" s="21"/>
      <c r="W461" s="19">
        <f t="shared" si="48"/>
        <v>0</v>
      </c>
      <c r="X461" s="17">
        <f t="shared" si="49"/>
        <v>0</v>
      </c>
      <c r="Y461" s="22"/>
      <c r="Z461" s="19"/>
      <c r="AA461" s="20"/>
      <c r="AB461" s="23"/>
      <c r="AC461" s="19"/>
      <c r="AD461" s="17"/>
      <c r="AE461" s="22"/>
      <c r="AF461" s="19"/>
      <c r="AG461" s="17"/>
      <c r="AH461" s="76"/>
      <c r="AI461" s="77" t="s">
        <v>595</v>
      </c>
      <c r="AJ461" s="1"/>
    </row>
    <row r="462" spans="1:36" ht="26.4">
      <c r="A462" s="39">
        <v>460</v>
      </c>
      <c r="B462" s="39" t="s">
        <v>2885</v>
      </c>
      <c r="C462" s="39" t="s">
        <v>1818</v>
      </c>
      <c r="D462" s="40" t="s">
        <v>2886</v>
      </c>
      <c r="E462" s="25" t="s">
        <v>2887</v>
      </c>
      <c r="F462" s="25" t="s">
        <v>2888</v>
      </c>
      <c r="G462" s="39" t="s">
        <v>2889</v>
      </c>
      <c r="H462" s="39" t="s">
        <v>2890</v>
      </c>
      <c r="I462" s="39" t="s">
        <v>1793</v>
      </c>
      <c r="J462" s="40" t="s">
        <v>2891</v>
      </c>
      <c r="K462" s="41">
        <v>38231</v>
      </c>
      <c r="L462" s="72">
        <v>47304</v>
      </c>
      <c r="M462" s="42" t="s">
        <v>2892</v>
      </c>
      <c r="N462" s="63">
        <v>0.3745</v>
      </c>
      <c r="O462" s="55">
        <v>20301976.899999999</v>
      </c>
      <c r="P462" s="15">
        <v>0.05</v>
      </c>
      <c r="Q462" s="223">
        <f t="shared" si="44"/>
        <v>1015098.845</v>
      </c>
      <c r="R462" s="197">
        <f t="shared" si="45"/>
        <v>84591.570416666669</v>
      </c>
      <c r="S462" s="201">
        <v>0.06</v>
      </c>
      <c r="T462" s="196">
        <f t="shared" si="46"/>
        <v>1218118.6139999998</v>
      </c>
      <c r="U462" s="199">
        <f t="shared" si="47"/>
        <v>101509.88449999999</v>
      </c>
      <c r="V462" s="21"/>
      <c r="W462" s="19">
        <f t="shared" si="48"/>
        <v>0</v>
      </c>
      <c r="X462" s="17">
        <f t="shared" si="49"/>
        <v>0</v>
      </c>
      <c r="Y462" s="22"/>
      <c r="Z462" s="19"/>
      <c r="AA462" s="20"/>
      <c r="AB462" s="23"/>
      <c r="AC462" s="19"/>
      <c r="AD462" s="17"/>
      <c r="AE462" s="22"/>
      <c r="AF462" s="19"/>
      <c r="AG462" s="17"/>
      <c r="AH462" s="78"/>
      <c r="AI462" s="79" t="s">
        <v>2892</v>
      </c>
      <c r="AJ462" s="1"/>
    </row>
    <row r="463" spans="1:36" ht="13.2">
      <c r="A463" s="39">
        <v>461</v>
      </c>
      <c r="B463" s="10" t="s">
        <v>2893</v>
      </c>
      <c r="C463" s="10" t="s">
        <v>1818</v>
      </c>
      <c r="D463" s="11" t="s">
        <v>2894</v>
      </c>
      <c r="E463" s="35" t="s">
        <v>2895</v>
      </c>
      <c r="F463" s="35" t="s">
        <v>2896</v>
      </c>
      <c r="G463" s="10" t="s">
        <v>698</v>
      </c>
      <c r="H463" s="10" t="s">
        <v>2897</v>
      </c>
      <c r="I463" s="10" t="s">
        <v>544</v>
      </c>
      <c r="J463" s="11" t="s">
        <v>2898</v>
      </c>
      <c r="K463" s="12">
        <v>38820</v>
      </c>
      <c r="L463" s="69">
        <v>45439</v>
      </c>
      <c r="M463" s="14" t="s">
        <v>124</v>
      </c>
      <c r="N463" s="61">
        <v>1.9093</v>
      </c>
      <c r="O463" s="56">
        <v>87254743.969999999</v>
      </c>
      <c r="P463" s="15">
        <v>0.05</v>
      </c>
      <c r="Q463" s="223">
        <f t="shared" si="44"/>
        <v>4362737.1984999999</v>
      </c>
      <c r="R463" s="197">
        <f t="shared" si="45"/>
        <v>363561.43320833333</v>
      </c>
      <c r="S463" s="201">
        <v>0.06</v>
      </c>
      <c r="T463" s="196">
        <f t="shared" si="46"/>
        <v>5235284.6381999999</v>
      </c>
      <c r="U463" s="199">
        <f t="shared" si="47"/>
        <v>436273.71984999999</v>
      </c>
      <c r="V463" s="21"/>
      <c r="W463" s="19">
        <f t="shared" si="48"/>
        <v>0</v>
      </c>
      <c r="X463" s="17">
        <f t="shared" si="49"/>
        <v>0</v>
      </c>
      <c r="Y463" s="22"/>
      <c r="Z463" s="19"/>
      <c r="AA463" s="20"/>
      <c r="AB463" s="23"/>
      <c r="AC463" s="19"/>
      <c r="AD463" s="17"/>
      <c r="AE463" s="22"/>
      <c r="AF463" s="19"/>
      <c r="AG463" s="17"/>
      <c r="AH463" s="76" t="s">
        <v>76</v>
      </c>
      <c r="AI463" s="77" t="s">
        <v>124</v>
      </c>
      <c r="AJ463" s="1"/>
    </row>
    <row r="464" spans="1:36" ht="13.2">
      <c r="A464" s="39">
        <v>462</v>
      </c>
      <c r="B464" s="39" t="s">
        <v>2899</v>
      </c>
      <c r="C464" s="39" t="s">
        <v>1818</v>
      </c>
      <c r="D464" s="40" t="s">
        <v>2900</v>
      </c>
      <c r="E464" s="25" t="s">
        <v>2901</v>
      </c>
      <c r="F464" s="25" t="s">
        <v>509</v>
      </c>
      <c r="G464" s="39" t="s">
        <v>2902</v>
      </c>
      <c r="H464" s="39" t="s">
        <v>2903</v>
      </c>
      <c r="I464" s="39" t="s">
        <v>2904</v>
      </c>
      <c r="J464" s="40" t="s">
        <v>2898</v>
      </c>
      <c r="K464" s="41">
        <v>42433</v>
      </c>
      <c r="L464" s="72">
        <v>47911</v>
      </c>
      <c r="M464" s="42" t="s">
        <v>124</v>
      </c>
      <c r="N464" s="63">
        <v>0.47949999999999998</v>
      </c>
      <c r="O464" s="55">
        <v>26295699.829999998</v>
      </c>
      <c r="P464" s="15">
        <v>0.05</v>
      </c>
      <c r="Q464" s="223">
        <f t="shared" si="44"/>
        <v>1314784.9915</v>
      </c>
      <c r="R464" s="197">
        <f t="shared" si="45"/>
        <v>109565.41595833334</v>
      </c>
      <c r="S464" s="201">
        <v>0.06</v>
      </c>
      <c r="T464" s="196">
        <f t="shared" si="46"/>
        <v>1577741.9897999999</v>
      </c>
      <c r="U464" s="199">
        <f t="shared" si="47"/>
        <v>131478.49914999999</v>
      </c>
      <c r="V464" s="21"/>
      <c r="W464" s="19">
        <f t="shared" si="48"/>
        <v>0</v>
      </c>
      <c r="X464" s="17">
        <f t="shared" si="49"/>
        <v>0</v>
      </c>
      <c r="Y464" s="22"/>
      <c r="Z464" s="19"/>
      <c r="AA464" s="20"/>
      <c r="AB464" s="23"/>
      <c r="AC464" s="19"/>
      <c r="AD464" s="17"/>
      <c r="AE464" s="22"/>
      <c r="AF464" s="19"/>
      <c r="AG464" s="17"/>
      <c r="AH464" s="78"/>
      <c r="AI464" s="79" t="s">
        <v>124</v>
      </c>
      <c r="AJ464" s="1"/>
    </row>
    <row r="465" spans="1:36" ht="13.2">
      <c r="A465" s="39">
        <v>463</v>
      </c>
      <c r="B465" s="10" t="s">
        <v>2905</v>
      </c>
      <c r="C465" s="10" t="s">
        <v>1818</v>
      </c>
      <c r="D465" s="11" t="s">
        <v>2906</v>
      </c>
      <c r="E465" s="35" t="s">
        <v>2907</v>
      </c>
      <c r="F465" s="35" t="s">
        <v>2908</v>
      </c>
      <c r="G465" s="10" t="s">
        <v>2909</v>
      </c>
      <c r="H465" s="10" t="s">
        <v>2910</v>
      </c>
      <c r="I465" s="10" t="s">
        <v>2911</v>
      </c>
      <c r="J465" s="11" t="s">
        <v>2912</v>
      </c>
      <c r="K465" s="12">
        <v>37505</v>
      </c>
      <c r="L465" s="69">
        <v>46862</v>
      </c>
      <c r="M465" s="14" t="s">
        <v>2913</v>
      </c>
      <c r="N465" s="61">
        <v>0.74690000000000001</v>
      </c>
      <c r="O465" s="56">
        <v>14826866.130000001</v>
      </c>
      <c r="P465" s="15">
        <v>0.03</v>
      </c>
      <c r="Q465" s="223">
        <f t="shared" si="44"/>
        <v>444805.98389999999</v>
      </c>
      <c r="R465" s="197">
        <f t="shared" si="45"/>
        <v>37067.165325000002</v>
      </c>
      <c r="S465" s="198">
        <v>3.5999999999999997E-2</v>
      </c>
      <c r="T465" s="196">
        <f t="shared" si="46"/>
        <v>533767.18067999999</v>
      </c>
      <c r="U465" s="199">
        <f t="shared" si="47"/>
        <v>44480.598389999999</v>
      </c>
      <c r="V465" s="21"/>
      <c r="W465" s="19">
        <f t="shared" si="48"/>
        <v>0</v>
      </c>
      <c r="X465" s="17">
        <f t="shared" si="49"/>
        <v>0</v>
      </c>
      <c r="Y465" s="22"/>
      <c r="Z465" s="19"/>
      <c r="AA465" s="20"/>
      <c r="AB465" s="23"/>
      <c r="AC465" s="19"/>
      <c r="AD465" s="17"/>
      <c r="AE465" s="22"/>
      <c r="AF465" s="19"/>
      <c r="AG465" s="17"/>
      <c r="AH465" s="76" t="s">
        <v>367</v>
      </c>
      <c r="AI465" s="77" t="s">
        <v>2913</v>
      </c>
      <c r="AJ465" s="1"/>
    </row>
    <row r="466" spans="1:36" ht="39.6">
      <c r="A466" s="39">
        <v>464</v>
      </c>
      <c r="B466" s="39" t="s">
        <v>2914</v>
      </c>
      <c r="C466" s="39" t="s">
        <v>1818</v>
      </c>
      <c r="D466" s="40" t="s">
        <v>2915</v>
      </c>
      <c r="E466" s="25" t="s">
        <v>2916</v>
      </c>
      <c r="F466" s="25" t="s">
        <v>2917</v>
      </c>
      <c r="G466" s="39" t="s">
        <v>2918</v>
      </c>
      <c r="H466" s="39" t="s">
        <v>2919</v>
      </c>
      <c r="I466" s="39" t="s">
        <v>2920</v>
      </c>
      <c r="J466" s="40" t="s">
        <v>2921</v>
      </c>
      <c r="K466" s="41">
        <v>39478</v>
      </c>
      <c r="L466" s="72">
        <v>46917</v>
      </c>
      <c r="M466" s="42" t="s">
        <v>2922</v>
      </c>
      <c r="N466" s="63">
        <v>1.4661999999999999</v>
      </c>
      <c r="O466" s="55">
        <v>23297631.57</v>
      </c>
      <c r="P466" s="15">
        <v>0.04</v>
      </c>
      <c r="Q466" s="223">
        <f t="shared" si="44"/>
        <v>931905.26280000003</v>
      </c>
      <c r="R466" s="197">
        <f t="shared" si="45"/>
        <v>77658.771900000007</v>
      </c>
      <c r="S466" s="200"/>
      <c r="T466" s="196">
        <f t="shared" si="46"/>
        <v>0</v>
      </c>
      <c r="U466" s="199">
        <f t="shared" si="47"/>
        <v>0</v>
      </c>
      <c r="V466" s="21"/>
      <c r="W466" s="19">
        <f t="shared" si="48"/>
        <v>0</v>
      </c>
      <c r="X466" s="17">
        <f t="shared" si="49"/>
        <v>0</v>
      </c>
      <c r="Y466" s="22"/>
      <c r="Z466" s="19"/>
      <c r="AA466" s="20"/>
      <c r="AB466" s="23"/>
      <c r="AC466" s="19"/>
      <c r="AD466" s="17"/>
      <c r="AE466" s="22"/>
      <c r="AF466" s="19"/>
      <c r="AG466" s="17"/>
      <c r="AH466" s="78" t="s">
        <v>1997</v>
      </c>
      <c r="AI466" s="79" t="s">
        <v>2922</v>
      </c>
      <c r="AJ466" s="1"/>
    </row>
    <row r="467" spans="1:36" ht="13.2">
      <c r="A467" s="39">
        <v>465</v>
      </c>
      <c r="B467" s="10" t="s">
        <v>2923</v>
      </c>
      <c r="C467" s="10" t="s">
        <v>1818</v>
      </c>
      <c r="D467" s="11" t="s">
        <v>231</v>
      </c>
      <c r="E467" s="35" t="s">
        <v>232</v>
      </c>
      <c r="F467" s="35" t="s">
        <v>2924</v>
      </c>
      <c r="G467" s="10" t="s">
        <v>2266</v>
      </c>
      <c r="H467" s="10" t="s">
        <v>2925</v>
      </c>
      <c r="I467" s="10" t="s">
        <v>2268</v>
      </c>
      <c r="J467" s="11" t="s">
        <v>2926</v>
      </c>
      <c r="K467" s="12">
        <v>41635</v>
      </c>
      <c r="L467" s="69">
        <v>45287</v>
      </c>
      <c r="M467" s="14" t="s">
        <v>2927</v>
      </c>
      <c r="N467" s="61">
        <v>1.21E-2</v>
      </c>
      <c r="O467" s="56">
        <v>131213.03</v>
      </c>
      <c r="P467" s="15">
        <v>0.03</v>
      </c>
      <c r="Q467" s="223">
        <f t="shared" si="44"/>
        <v>3936.3908999999999</v>
      </c>
      <c r="R467" s="197">
        <f t="shared" si="45"/>
        <v>328.03257500000001</v>
      </c>
      <c r="S467" s="200"/>
      <c r="T467" s="196">
        <f t="shared" si="46"/>
        <v>0</v>
      </c>
      <c r="U467" s="199">
        <f t="shared" si="47"/>
        <v>0</v>
      </c>
      <c r="V467" s="21"/>
      <c r="W467" s="19">
        <f t="shared" si="48"/>
        <v>0</v>
      </c>
      <c r="X467" s="17">
        <f t="shared" si="49"/>
        <v>0</v>
      </c>
      <c r="Y467" s="22"/>
      <c r="Z467" s="19"/>
      <c r="AA467" s="20"/>
      <c r="AB467" s="23"/>
      <c r="AC467" s="19"/>
      <c r="AD467" s="17"/>
      <c r="AE467" s="22"/>
      <c r="AF467" s="19"/>
      <c r="AG467" s="17"/>
      <c r="AH467" s="76" t="s">
        <v>239</v>
      </c>
      <c r="AI467" s="77" t="s">
        <v>2927</v>
      </c>
      <c r="AJ467" s="1"/>
    </row>
    <row r="468" spans="1:36" ht="26.4">
      <c r="A468" s="39">
        <v>466</v>
      </c>
      <c r="B468" s="39" t="s">
        <v>2928</v>
      </c>
      <c r="C468" s="39" t="s">
        <v>1818</v>
      </c>
      <c r="D468" s="40" t="s">
        <v>2929</v>
      </c>
      <c r="E468" s="25" t="s">
        <v>2930</v>
      </c>
      <c r="F468" s="25" t="s">
        <v>2931</v>
      </c>
      <c r="G468" s="39" t="s">
        <v>2932</v>
      </c>
      <c r="H468" s="39" t="s">
        <v>2933</v>
      </c>
      <c r="I468" s="39" t="s">
        <v>2934</v>
      </c>
      <c r="J468" s="40" t="s">
        <v>2935</v>
      </c>
      <c r="K468" s="41">
        <v>43059</v>
      </c>
      <c r="L468" s="72">
        <v>46711</v>
      </c>
      <c r="M468" s="42" t="s">
        <v>2936</v>
      </c>
      <c r="N468" s="63">
        <v>0.3609</v>
      </c>
      <c r="O468" s="55">
        <v>4888222.04</v>
      </c>
      <c r="P468" s="15">
        <v>0.03</v>
      </c>
      <c r="Q468" s="223">
        <f t="shared" si="44"/>
        <v>146646.6612</v>
      </c>
      <c r="R468" s="197">
        <f t="shared" si="45"/>
        <v>12220.5551</v>
      </c>
      <c r="S468" s="201">
        <v>0.05</v>
      </c>
      <c r="T468" s="196">
        <f t="shared" si="46"/>
        <v>244411.10200000001</v>
      </c>
      <c r="U468" s="199">
        <f t="shared" si="47"/>
        <v>20367.591833333336</v>
      </c>
      <c r="V468" s="21">
        <v>0.06</v>
      </c>
      <c r="W468" s="19">
        <f t="shared" si="48"/>
        <v>293293.3224</v>
      </c>
      <c r="X468" s="17">
        <f t="shared" si="49"/>
        <v>24441.110199999999</v>
      </c>
      <c r="Y468" s="22"/>
      <c r="Z468" s="19"/>
      <c r="AA468" s="20"/>
      <c r="AB468" s="23"/>
      <c r="AC468" s="19"/>
      <c r="AD468" s="17"/>
      <c r="AE468" s="22"/>
      <c r="AF468" s="19"/>
      <c r="AG468" s="17"/>
      <c r="AH468" s="78" t="s">
        <v>409</v>
      </c>
      <c r="AI468" s="79" t="s">
        <v>2936</v>
      </c>
      <c r="AJ468" s="1"/>
    </row>
    <row r="469" spans="1:36" ht="13.2">
      <c r="A469" s="39">
        <v>467</v>
      </c>
      <c r="B469" s="10" t="s">
        <v>2937</v>
      </c>
      <c r="C469" s="10" t="s">
        <v>1818</v>
      </c>
      <c r="D469" s="11" t="s">
        <v>2938</v>
      </c>
      <c r="E469" s="35" t="s">
        <v>2939</v>
      </c>
      <c r="F469" s="35" t="s">
        <v>2940</v>
      </c>
      <c r="G469" s="10" t="s">
        <v>2941</v>
      </c>
      <c r="H469" s="10" t="s">
        <v>2942</v>
      </c>
      <c r="I469" s="10" t="s">
        <v>2943</v>
      </c>
      <c r="J469" s="11" t="s">
        <v>2944</v>
      </c>
      <c r="K469" s="12">
        <v>38561</v>
      </c>
      <c r="L469" s="69">
        <v>47692</v>
      </c>
      <c r="M469" s="14" t="s">
        <v>2945</v>
      </c>
      <c r="N469" s="61">
        <v>1.3248</v>
      </c>
      <c r="O469" s="56">
        <v>45691743.450000003</v>
      </c>
      <c r="P469" s="15">
        <v>0.03</v>
      </c>
      <c r="Q469" s="223">
        <f t="shared" si="44"/>
        <v>1370752.3035000002</v>
      </c>
      <c r="R469" s="197">
        <f t="shared" si="45"/>
        <v>114229.35862500001</v>
      </c>
      <c r="S469" s="200"/>
      <c r="T469" s="196">
        <f t="shared" si="46"/>
        <v>0</v>
      </c>
      <c r="U469" s="199">
        <f t="shared" si="47"/>
        <v>0</v>
      </c>
      <c r="V469" s="21"/>
      <c r="W469" s="19">
        <f t="shared" si="48"/>
        <v>0</v>
      </c>
      <c r="X469" s="17">
        <f t="shared" si="49"/>
        <v>0</v>
      </c>
      <c r="Y469" s="22"/>
      <c r="Z469" s="19"/>
      <c r="AA469" s="20"/>
      <c r="AB469" s="23"/>
      <c r="AC469" s="19"/>
      <c r="AD469" s="17"/>
      <c r="AE469" s="22"/>
      <c r="AF469" s="19"/>
      <c r="AG469" s="17"/>
      <c r="AH469" s="76" t="s">
        <v>367</v>
      </c>
      <c r="AI469" s="77" t="s">
        <v>2946</v>
      </c>
      <c r="AJ469" s="1"/>
    </row>
    <row r="470" spans="1:36" ht="13.2">
      <c r="A470" s="39">
        <v>468</v>
      </c>
      <c r="B470" s="39" t="s">
        <v>2947</v>
      </c>
      <c r="C470" s="39" t="s">
        <v>1818</v>
      </c>
      <c r="D470" s="40" t="s">
        <v>2948</v>
      </c>
      <c r="E470" s="25" t="s">
        <v>2949</v>
      </c>
      <c r="F470" s="25" t="s">
        <v>2548</v>
      </c>
      <c r="G470" s="39" t="s">
        <v>2950</v>
      </c>
      <c r="H470" s="39" t="s">
        <v>2951</v>
      </c>
      <c r="I470" s="39" t="s">
        <v>2952</v>
      </c>
      <c r="J470" s="40" t="s">
        <v>2953</v>
      </c>
      <c r="K470" s="41">
        <v>38253</v>
      </c>
      <c r="L470" s="72">
        <v>46357</v>
      </c>
      <c r="M470" s="42" t="s">
        <v>2954</v>
      </c>
      <c r="N470" s="63">
        <v>0.17449999999999999</v>
      </c>
      <c r="O470" s="55">
        <v>6074731.1200000001</v>
      </c>
      <c r="P470" s="15">
        <v>0.05</v>
      </c>
      <c r="Q470" s="223">
        <f t="shared" si="44"/>
        <v>303736.55600000004</v>
      </c>
      <c r="R470" s="197">
        <f t="shared" si="45"/>
        <v>25311.379666666671</v>
      </c>
      <c r="S470" s="201">
        <v>0.03</v>
      </c>
      <c r="T470" s="196">
        <f t="shared" si="46"/>
        <v>182241.93359999999</v>
      </c>
      <c r="U470" s="199">
        <f t="shared" si="47"/>
        <v>15186.827799999999</v>
      </c>
      <c r="V470" s="21"/>
      <c r="W470" s="19">
        <f t="shared" si="48"/>
        <v>0</v>
      </c>
      <c r="X470" s="17">
        <f t="shared" si="49"/>
        <v>0</v>
      </c>
      <c r="Y470" s="22"/>
      <c r="Z470" s="19"/>
      <c r="AA470" s="20"/>
      <c r="AB470" s="23"/>
      <c r="AC470" s="19"/>
      <c r="AD470" s="17"/>
      <c r="AE470" s="22"/>
      <c r="AF470" s="19"/>
      <c r="AG470" s="17"/>
      <c r="AH470" s="78"/>
      <c r="AI470" s="79" t="s">
        <v>2954</v>
      </c>
      <c r="AJ470" s="1"/>
    </row>
    <row r="471" spans="1:36" ht="13.2">
      <c r="A471" s="39">
        <v>469</v>
      </c>
      <c r="B471" s="10" t="s">
        <v>2955</v>
      </c>
      <c r="C471" s="10" t="s">
        <v>1818</v>
      </c>
      <c r="D471" s="11" t="s">
        <v>2956</v>
      </c>
      <c r="E471" s="35" t="s">
        <v>2957</v>
      </c>
      <c r="F471" s="35" t="s">
        <v>2958</v>
      </c>
      <c r="G471" s="10" t="s">
        <v>2959</v>
      </c>
      <c r="H471" s="10" t="s">
        <v>2960</v>
      </c>
      <c r="I471" s="10" t="s">
        <v>2961</v>
      </c>
      <c r="J471" s="11" t="s">
        <v>2962</v>
      </c>
      <c r="K471" s="12">
        <v>37509</v>
      </c>
      <c r="L471" s="69">
        <v>46640</v>
      </c>
      <c r="M471" s="14" t="s">
        <v>2963</v>
      </c>
      <c r="N471" s="61">
        <v>0.78300000000000003</v>
      </c>
      <c r="O471" s="56">
        <v>43465660.979999997</v>
      </c>
      <c r="P471" s="15">
        <v>0.02</v>
      </c>
      <c r="Q471" s="223">
        <f t="shared" si="44"/>
        <v>869313.21959999995</v>
      </c>
      <c r="R471" s="197">
        <f t="shared" si="45"/>
        <v>72442.768299999996</v>
      </c>
      <c r="S471" s="200"/>
      <c r="T471" s="196">
        <f t="shared" si="46"/>
        <v>0</v>
      </c>
      <c r="U471" s="199">
        <f t="shared" si="47"/>
        <v>0</v>
      </c>
      <c r="V471" s="21"/>
      <c r="W471" s="19">
        <f t="shared" si="48"/>
        <v>0</v>
      </c>
      <c r="X471" s="17">
        <f t="shared" si="49"/>
        <v>0</v>
      </c>
      <c r="Y471" s="22"/>
      <c r="Z471" s="19"/>
      <c r="AA471" s="20"/>
      <c r="AB471" s="23"/>
      <c r="AC471" s="19"/>
      <c r="AD471" s="17"/>
      <c r="AE471" s="22"/>
      <c r="AF471" s="19"/>
      <c r="AG471" s="17"/>
      <c r="AH471" s="76"/>
      <c r="AI471" s="77" t="s">
        <v>2963</v>
      </c>
      <c r="AJ471" s="1"/>
    </row>
    <row r="472" spans="1:36" s="24" customFormat="1" ht="26.4">
      <c r="A472" s="39">
        <v>470</v>
      </c>
      <c r="B472" s="39" t="s">
        <v>2964</v>
      </c>
      <c r="C472" s="39" t="s">
        <v>1818</v>
      </c>
      <c r="D472" s="40" t="s">
        <v>2965</v>
      </c>
      <c r="E472" s="25" t="s">
        <v>2966</v>
      </c>
      <c r="F472" s="25" t="s">
        <v>2967</v>
      </c>
      <c r="G472" s="39" t="s">
        <v>2968</v>
      </c>
      <c r="H472" s="39" t="s">
        <v>2969</v>
      </c>
      <c r="I472" s="39" t="s">
        <v>2968</v>
      </c>
      <c r="J472" s="40" t="s">
        <v>2970</v>
      </c>
      <c r="K472" s="41">
        <v>36846</v>
      </c>
      <c r="L472" s="72">
        <v>45612</v>
      </c>
      <c r="M472" s="42" t="s">
        <v>2971</v>
      </c>
      <c r="N472" s="63">
        <v>9.2399999999999996E-2</v>
      </c>
      <c r="O472" s="55">
        <v>1882596.19</v>
      </c>
      <c r="P472" s="43">
        <v>3.0000000000000001E-5</v>
      </c>
      <c r="Q472" s="223">
        <f t="shared" si="44"/>
        <v>56.477885700000002</v>
      </c>
      <c r="R472" s="197">
        <f t="shared" si="45"/>
        <v>4.7064904749999998</v>
      </c>
      <c r="S472" s="200"/>
      <c r="T472" s="196">
        <f t="shared" si="46"/>
        <v>0</v>
      </c>
      <c r="U472" s="199">
        <f t="shared" si="47"/>
        <v>0</v>
      </c>
      <c r="V472" s="21"/>
      <c r="W472" s="19">
        <f t="shared" si="48"/>
        <v>0</v>
      </c>
      <c r="X472" s="17">
        <f t="shared" si="49"/>
        <v>0</v>
      </c>
      <c r="Y472" s="22"/>
      <c r="Z472" s="19"/>
      <c r="AA472" s="20"/>
      <c r="AB472" s="23"/>
      <c r="AC472" s="19"/>
      <c r="AD472" s="17"/>
      <c r="AE472" s="22"/>
      <c r="AF472" s="19"/>
      <c r="AG472" s="17"/>
      <c r="AH472" s="88"/>
      <c r="AI472" s="89" t="s">
        <v>2971</v>
      </c>
    </row>
    <row r="473" spans="1:36" ht="39.6">
      <c r="A473" s="39">
        <v>471</v>
      </c>
      <c r="B473" s="10" t="s">
        <v>2972</v>
      </c>
      <c r="C473" s="10" t="s">
        <v>1818</v>
      </c>
      <c r="D473" s="11" t="s">
        <v>2973</v>
      </c>
      <c r="E473" s="35" t="s">
        <v>2974</v>
      </c>
      <c r="F473" s="35" t="s">
        <v>2975</v>
      </c>
      <c r="G473" s="10" t="s">
        <v>2976</v>
      </c>
      <c r="H473" s="10" t="s">
        <v>2977</v>
      </c>
      <c r="I473" s="10" t="s">
        <v>1424</v>
      </c>
      <c r="J473" s="11" t="s">
        <v>2978</v>
      </c>
      <c r="K473" s="12">
        <v>39062</v>
      </c>
      <c r="L473" s="69">
        <v>44347</v>
      </c>
      <c r="M473" s="14" t="s">
        <v>2979</v>
      </c>
      <c r="N473" s="61">
        <v>0.35460000000000003</v>
      </c>
      <c r="O473" s="56">
        <v>5880314.8799999999</v>
      </c>
      <c r="P473" s="15">
        <v>0.03</v>
      </c>
      <c r="Q473" s="223">
        <f t="shared" si="44"/>
        <v>176409.44639999999</v>
      </c>
      <c r="R473" s="197">
        <f t="shared" si="45"/>
        <v>14700.787199999999</v>
      </c>
      <c r="S473" s="198">
        <v>3.5999999999999997E-2</v>
      </c>
      <c r="T473" s="196">
        <f t="shared" si="46"/>
        <v>211691.33567999999</v>
      </c>
      <c r="U473" s="199">
        <f t="shared" si="47"/>
        <v>17640.944639999998</v>
      </c>
      <c r="V473" s="21"/>
      <c r="W473" s="19">
        <f t="shared" si="48"/>
        <v>0</v>
      </c>
      <c r="X473" s="17">
        <f t="shared" si="49"/>
        <v>0</v>
      </c>
      <c r="Y473" s="22"/>
      <c r="Z473" s="19"/>
      <c r="AA473" s="20"/>
      <c r="AB473" s="23"/>
      <c r="AC473" s="19"/>
      <c r="AD473" s="17"/>
      <c r="AE473" s="22"/>
      <c r="AF473" s="19"/>
      <c r="AG473" s="17"/>
      <c r="AH473" s="76" t="s">
        <v>35</v>
      </c>
      <c r="AI473" s="77" t="s">
        <v>2979</v>
      </c>
      <c r="AJ473" s="1"/>
    </row>
    <row r="474" spans="1:36" ht="26.4">
      <c r="A474" s="39">
        <v>472</v>
      </c>
      <c r="B474" s="39" t="s">
        <v>2980</v>
      </c>
      <c r="C474" s="39" t="s">
        <v>1818</v>
      </c>
      <c r="D474" s="40" t="s">
        <v>2981</v>
      </c>
      <c r="E474" s="25" t="s">
        <v>2982</v>
      </c>
      <c r="F474" s="25" t="s">
        <v>2983</v>
      </c>
      <c r="G474" s="39" t="s">
        <v>2984</v>
      </c>
      <c r="H474" s="39" t="s">
        <v>2985</v>
      </c>
      <c r="I474" s="39" t="s">
        <v>2986</v>
      </c>
      <c r="J474" s="40" t="s">
        <v>2987</v>
      </c>
      <c r="K474" s="41">
        <v>37148</v>
      </c>
      <c r="L474" s="72">
        <v>46279</v>
      </c>
      <c r="M474" s="42" t="s">
        <v>2988</v>
      </c>
      <c r="N474" s="63">
        <v>0.25800000000000001</v>
      </c>
      <c r="O474" s="55">
        <v>13914801.76</v>
      </c>
      <c r="P474" s="15">
        <v>0.03</v>
      </c>
      <c r="Q474" s="223">
        <f t="shared" si="44"/>
        <v>417444.0528</v>
      </c>
      <c r="R474" s="197">
        <f t="shared" si="45"/>
        <v>34787.004399999998</v>
      </c>
      <c r="S474" s="200"/>
      <c r="T474" s="196">
        <f t="shared" si="46"/>
        <v>0</v>
      </c>
      <c r="U474" s="199">
        <f t="shared" si="47"/>
        <v>0</v>
      </c>
      <c r="V474" s="21"/>
      <c r="W474" s="19">
        <f t="shared" si="48"/>
        <v>0</v>
      </c>
      <c r="X474" s="17">
        <f t="shared" si="49"/>
        <v>0</v>
      </c>
      <c r="Y474" s="22"/>
      <c r="Z474" s="19"/>
      <c r="AA474" s="20"/>
      <c r="AB474" s="23"/>
      <c r="AC474" s="19"/>
      <c r="AD474" s="17"/>
      <c r="AE474" s="22"/>
      <c r="AF474" s="19"/>
      <c r="AG474" s="17"/>
      <c r="AH474" s="78"/>
      <c r="AI474" s="79" t="s">
        <v>2988</v>
      </c>
      <c r="AJ474" s="1"/>
    </row>
    <row r="475" spans="1:36" ht="26.4">
      <c r="A475" s="39">
        <v>473</v>
      </c>
      <c r="B475" s="10" t="s">
        <v>2989</v>
      </c>
      <c r="C475" s="10" t="s">
        <v>1818</v>
      </c>
      <c r="D475" s="11" t="s">
        <v>1247</v>
      </c>
      <c r="E475" s="35" t="s">
        <v>1248</v>
      </c>
      <c r="F475" s="35" t="s">
        <v>2990</v>
      </c>
      <c r="G475" s="10" t="s">
        <v>2991</v>
      </c>
      <c r="H475" s="10" t="s">
        <v>2992</v>
      </c>
      <c r="I475" s="10" t="s">
        <v>2993</v>
      </c>
      <c r="J475" s="11" t="s">
        <v>2994</v>
      </c>
      <c r="K475" s="12">
        <v>43153</v>
      </c>
      <c r="L475" s="69">
        <v>46805</v>
      </c>
      <c r="M475" s="14" t="s">
        <v>2995</v>
      </c>
      <c r="N475" s="61">
        <v>0.24149999999999999</v>
      </c>
      <c r="O475" s="56">
        <v>9834974.6600000001</v>
      </c>
      <c r="P475" s="15">
        <v>0.05</v>
      </c>
      <c r="Q475" s="223">
        <f t="shared" si="44"/>
        <v>491748.73300000001</v>
      </c>
      <c r="R475" s="197">
        <f t="shared" si="45"/>
        <v>40979.061083333334</v>
      </c>
      <c r="S475" s="201">
        <v>0.06</v>
      </c>
      <c r="T475" s="196">
        <f t="shared" si="46"/>
        <v>590098.47959999996</v>
      </c>
      <c r="U475" s="199">
        <f t="shared" si="47"/>
        <v>49174.873299999999</v>
      </c>
      <c r="V475" s="21"/>
      <c r="W475" s="19">
        <f t="shared" si="48"/>
        <v>0</v>
      </c>
      <c r="X475" s="17">
        <f t="shared" si="49"/>
        <v>0</v>
      </c>
      <c r="Y475" s="22"/>
      <c r="Z475" s="19"/>
      <c r="AA475" s="20"/>
      <c r="AB475" s="23"/>
      <c r="AC475" s="19"/>
      <c r="AD475" s="17"/>
      <c r="AE475" s="22"/>
      <c r="AF475" s="19"/>
      <c r="AG475" s="17"/>
      <c r="AH475" s="76" t="s">
        <v>367</v>
      </c>
      <c r="AI475" s="77" t="s">
        <v>2995</v>
      </c>
      <c r="AJ475" s="1"/>
    </row>
    <row r="476" spans="1:36" ht="26.4">
      <c r="A476" s="39">
        <v>474</v>
      </c>
      <c r="B476" s="39" t="s">
        <v>2996</v>
      </c>
      <c r="C476" s="39" t="s">
        <v>1818</v>
      </c>
      <c r="D476" s="40" t="s">
        <v>2997</v>
      </c>
      <c r="E476" s="25" t="s">
        <v>2998</v>
      </c>
      <c r="F476" s="25" t="s">
        <v>2999</v>
      </c>
      <c r="G476" s="39" t="s">
        <v>3000</v>
      </c>
      <c r="H476" s="39" t="s">
        <v>3001</v>
      </c>
      <c r="I476" s="39" t="s">
        <v>3002</v>
      </c>
      <c r="J476" s="40" t="s">
        <v>3003</v>
      </c>
      <c r="K476" s="41">
        <v>39535</v>
      </c>
      <c r="L476" s="72">
        <v>46966</v>
      </c>
      <c r="M476" s="42" t="s">
        <v>3004</v>
      </c>
      <c r="N476" s="63">
        <v>29.439599999999999</v>
      </c>
      <c r="O476" s="55">
        <v>329733690.19</v>
      </c>
      <c r="P476" s="15">
        <v>0.03</v>
      </c>
      <c r="Q476" s="223">
        <f t="shared" si="44"/>
        <v>9892010.7056999989</v>
      </c>
      <c r="R476" s="197">
        <f t="shared" si="45"/>
        <v>824334.22547499987</v>
      </c>
      <c r="S476" s="198">
        <v>1E-3</v>
      </c>
      <c r="T476" s="196">
        <f t="shared" si="46"/>
        <v>329733.69018999999</v>
      </c>
      <c r="U476" s="199">
        <f t="shared" si="47"/>
        <v>27477.807515833334</v>
      </c>
      <c r="V476" s="21">
        <v>0.05</v>
      </c>
      <c r="W476" s="19">
        <f t="shared" si="48"/>
        <v>16486684.509500001</v>
      </c>
      <c r="X476" s="17">
        <f t="shared" si="49"/>
        <v>1373890.3757916668</v>
      </c>
      <c r="Y476" s="112">
        <v>0.06</v>
      </c>
      <c r="Z476" s="19">
        <f>O476*Y476</f>
        <v>19784021.411399998</v>
      </c>
      <c r="AA476" s="20">
        <f>O476*Y476/12</f>
        <v>1648668.4509499997</v>
      </c>
      <c r="AB476" s="21">
        <v>3.5999999999999997E-2</v>
      </c>
      <c r="AC476" s="19">
        <f>O476*AB476</f>
        <v>11870412.84684</v>
      </c>
      <c r="AD476" s="17">
        <f>O476*AB476/12</f>
        <v>989201.07056999998</v>
      </c>
      <c r="AE476" s="112">
        <v>7.1999999999999995E-2</v>
      </c>
      <c r="AF476" s="19">
        <f>O476*AE476</f>
        <v>23740825.69368</v>
      </c>
      <c r="AG476" s="17">
        <f>AF476/12</f>
        <v>1978402.14114</v>
      </c>
      <c r="AH476" s="78" t="s">
        <v>1997</v>
      </c>
      <c r="AI476" s="79" t="s">
        <v>3004</v>
      </c>
      <c r="AJ476" s="1"/>
    </row>
    <row r="477" spans="1:36" ht="26.4">
      <c r="A477" s="39">
        <v>475</v>
      </c>
      <c r="B477" s="10" t="s">
        <v>3005</v>
      </c>
      <c r="C477" s="10" t="s">
        <v>1818</v>
      </c>
      <c r="D477" s="11" t="s">
        <v>3006</v>
      </c>
      <c r="E477" s="35" t="s">
        <v>3007</v>
      </c>
      <c r="F477" s="35" t="s">
        <v>3008</v>
      </c>
      <c r="G477" s="10" t="s">
        <v>449</v>
      </c>
      <c r="H477" s="10" t="s">
        <v>3009</v>
      </c>
      <c r="I477" s="10" t="s">
        <v>318</v>
      </c>
      <c r="J477" s="11" t="s">
        <v>3010</v>
      </c>
      <c r="K477" s="12">
        <v>38411</v>
      </c>
      <c r="L477" s="69">
        <v>47542</v>
      </c>
      <c r="M477" s="14" t="s">
        <v>3011</v>
      </c>
      <c r="N477" s="61">
        <v>0.40510000000000002</v>
      </c>
      <c r="O477" s="56">
        <v>20081945.109999999</v>
      </c>
      <c r="P477" s="15">
        <v>0.03</v>
      </c>
      <c r="Q477" s="223">
        <f t="shared" si="44"/>
        <v>602458.35329999996</v>
      </c>
      <c r="R477" s="197">
        <f t="shared" si="45"/>
        <v>50204.862774999994</v>
      </c>
      <c r="S477" s="200"/>
      <c r="T477" s="196">
        <f t="shared" si="46"/>
        <v>0</v>
      </c>
      <c r="U477" s="199">
        <f t="shared" si="47"/>
        <v>0</v>
      </c>
      <c r="V477" s="21"/>
      <c r="W477" s="19">
        <f t="shared" si="48"/>
        <v>0</v>
      </c>
      <c r="X477" s="17">
        <f t="shared" si="49"/>
        <v>0</v>
      </c>
      <c r="Y477" s="22"/>
      <c r="Z477" s="19"/>
      <c r="AA477" s="20"/>
      <c r="AB477" s="23"/>
      <c r="AC477" s="19"/>
      <c r="AD477" s="17"/>
      <c r="AE477" s="22"/>
      <c r="AF477" s="19"/>
      <c r="AG477" s="17"/>
      <c r="AH477" s="76"/>
      <c r="AI477" s="77" t="s">
        <v>3011</v>
      </c>
      <c r="AJ477" s="1"/>
    </row>
    <row r="478" spans="1:36" ht="26.4">
      <c r="A478" s="39">
        <v>476</v>
      </c>
      <c r="B478" s="39" t="s">
        <v>3012</v>
      </c>
      <c r="C478" s="39" t="s">
        <v>1818</v>
      </c>
      <c r="D478" s="40" t="s">
        <v>3013</v>
      </c>
      <c r="E478" s="25" t="s">
        <v>3014</v>
      </c>
      <c r="F478" s="25" t="s">
        <v>3015</v>
      </c>
      <c r="G478" s="39" t="s">
        <v>3016</v>
      </c>
      <c r="H478" s="39" t="s">
        <v>3017</v>
      </c>
      <c r="I478" s="39" t="s">
        <v>3018</v>
      </c>
      <c r="J478" s="40" t="s">
        <v>3019</v>
      </c>
      <c r="K478" s="41">
        <v>41999</v>
      </c>
      <c r="L478" s="72">
        <v>54586</v>
      </c>
      <c r="M478" s="42" t="s">
        <v>3020</v>
      </c>
      <c r="N478" s="63">
        <v>0.26300000000000001</v>
      </c>
      <c r="O478" s="55">
        <v>11208990.890000001</v>
      </c>
      <c r="P478" s="15">
        <v>0.03</v>
      </c>
      <c r="Q478" s="223">
        <f t="shared" si="44"/>
        <v>336269.7267</v>
      </c>
      <c r="R478" s="197">
        <f t="shared" si="45"/>
        <v>28022.477224999999</v>
      </c>
      <c r="S478" s="200"/>
      <c r="T478" s="196">
        <f t="shared" si="46"/>
        <v>0</v>
      </c>
      <c r="U478" s="199">
        <f t="shared" si="47"/>
        <v>0</v>
      </c>
      <c r="V478" s="21"/>
      <c r="W478" s="19">
        <f t="shared" si="48"/>
        <v>0</v>
      </c>
      <c r="X478" s="17">
        <f t="shared" si="49"/>
        <v>0</v>
      </c>
      <c r="Y478" s="22"/>
      <c r="Z478" s="19"/>
      <c r="AA478" s="20"/>
      <c r="AB478" s="23"/>
      <c r="AC478" s="19"/>
      <c r="AD478" s="17"/>
      <c r="AE478" s="22"/>
      <c r="AF478" s="19"/>
      <c r="AG478" s="17"/>
      <c r="AH478" s="78"/>
      <c r="AI478" s="79" t="s">
        <v>3020</v>
      </c>
      <c r="AJ478" s="1"/>
    </row>
    <row r="479" spans="1:36" ht="13.2">
      <c r="A479" s="39">
        <v>477</v>
      </c>
      <c r="B479" s="10" t="s">
        <v>3021</v>
      </c>
      <c r="C479" s="10" t="s">
        <v>1818</v>
      </c>
      <c r="D479" s="11" t="s">
        <v>3022</v>
      </c>
      <c r="E479" s="35" t="s">
        <v>21465</v>
      </c>
      <c r="F479" s="35" t="s">
        <v>3023</v>
      </c>
      <c r="G479" s="10" t="s">
        <v>3024</v>
      </c>
      <c r="H479" s="10" t="s">
        <v>3025</v>
      </c>
      <c r="I479" s="10" t="s">
        <v>3026</v>
      </c>
      <c r="J479" s="11" t="s">
        <v>3027</v>
      </c>
      <c r="K479" s="12">
        <v>42356</v>
      </c>
      <c r="L479" s="69">
        <v>46009</v>
      </c>
      <c r="M479" s="14" t="s">
        <v>3028</v>
      </c>
      <c r="N479" s="61">
        <v>4.4699999999999997E-2</v>
      </c>
      <c r="O479" s="56">
        <v>1905102.25</v>
      </c>
      <c r="P479" s="15">
        <v>0.06</v>
      </c>
      <c r="Q479" s="223">
        <f t="shared" si="44"/>
        <v>114306.13499999999</v>
      </c>
      <c r="R479" s="197">
        <f t="shared" si="45"/>
        <v>9525.5112499999996</v>
      </c>
      <c r="S479" s="201">
        <v>0.1</v>
      </c>
      <c r="T479" s="196">
        <f t="shared" si="46"/>
        <v>190510.22500000001</v>
      </c>
      <c r="U479" s="199">
        <f t="shared" si="47"/>
        <v>15875.852083333333</v>
      </c>
      <c r="V479" s="21"/>
      <c r="W479" s="19">
        <f t="shared" si="48"/>
        <v>0</v>
      </c>
      <c r="X479" s="17">
        <f t="shared" si="49"/>
        <v>0</v>
      </c>
      <c r="Y479" s="22"/>
      <c r="Z479" s="19"/>
      <c r="AA479" s="20"/>
      <c r="AB479" s="23"/>
      <c r="AC479" s="19"/>
      <c r="AD479" s="17"/>
      <c r="AE479" s="22"/>
      <c r="AF479" s="19"/>
      <c r="AG479" s="17"/>
      <c r="AH479" s="76" t="s">
        <v>76</v>
      </c>
      <c r="AI479" s="77" t="s">
        <v>3028</v>
      </c>
      <c r="AJ479" s="1"/>
    </row>
    <row r="480" spans="1:36" ht="39.6">
      <c r="A480" s="39">
        <v>478</v>
      </c>
      <c r="B480" s="39" t="s">
        <v>3029</v>
      </c>
      <c r="C480" s="39" t="s">
        <v>1818</v>
      </c>
      <c r="D480" s="40" t="s">
        <v>3030</v>
      </c>
      <c r="E480" s="25" t="s">
        <v>21465</v>
      </c>
      <c r="F480" s="25" t="s">
        <v>3031</v>
      </c>
      <c r="G480" s="39" t="s">
        <v>3032</v>
      </c>
      <c r="H480" s="39" t="s">
        <v>3033</v>
      </c>
      <c r="I480" s="39" t="s">
        <v>1476</v>
      </c>
      <c r="J480" s="40" t="s">
        <v>3034</v>
      </c>
      <c r="K480" s="41">
        <v>41253</v>
      </c>
      <c r="L480" s="72">
        <v>44905</v>
      </c>
      <c r="M480" s="42" t="s">
        <v>3035</v>
      </c>
      <c r="N480" s="63">
        <v>0.14899999999999999</v>
      </c>
      <c r="O480" s="55">
        <v>7620409.0099999998</v>
      </c>
      <c r="P480" s="15">
        <v>0.03</v>
      </c>
      <c r="Q480" s="223">
        <f t="shared" si="44"/>
        <v>228612.27029999997</v>
      </c>
      <c r="R480" s="197">
        <f t="shared" si="45"/>
        <v>19051.022524999997</v>
      </c>
      <c r="S480" s="200"/>
      <c r="T480" s="196">
        <f t="shared" si="46"/>
        <v>0</v>
      </c>
      <c r="U480" s="199">
        <f t="shared" si="47"/>
        <v>0</v>
      </c>
      <c r="V480" s="21"/>
      <c r="W480" s="19">
        <f t="shared" si="48"/>
        <v>0</v>
      </c>
      <c r="X480" s="17">
        <f t="shared" si="49"/>
        <v>0</v>
      </c>
      <c r="Y480" s="22"/>
      <c r="Z480" s="19"/>
      <c r="AA480" s="20"/>
      <c r="AB480" s="23"/>
      <c r="AC480" s="19"/>
      <c r="AD480" s="17"/>
      <c r="AE480" s="22"/>
      <c r="AF480" s="19"/>
      <c r="AG480" s="17"/>
      <c r="AH480" s="78" t="s">
        <v>76</v>
      </c>
      <c r="AI480" s="79" t="s">
        <v>3035</v>
      </c>
      <c r="AJ480" s="1"/>
    </row>
    <row r="481" spans="1:36" ht="13.2">
      <c r="A481" s="39">
        <v>479</v>
      </c>
      <c r="B481" s="10" t="s">
        <v>3036</v>
      </c>
      <c r="C481" s="10" t="s">
        <v>1818</v>
      </c>
      <c r="D481" s="11" t="s">
        <v>3037</v>
      </c>
      <c r="E481" s="35" t="s">
        <v>21465</v>
      </c>
      <c r="F481" s="35" t="s">
        <v>3038</v>
      </c>
      <c r="G481" s="10" t="s">
        <v>3039</v>
      </c>
      <c r="H481" s="10" t="s">
        <v>3040</v>
      </c>
      <c r="I481" s="10" t="s">
        <v>406</v>
      </c>
      <c r="J481" s="11" t="s">
        <v>2760</v>
      </c>
      <c r="K481" s="12">
        <v>43648</v>
      </c>
      <c r="L481" s="69">
        <v>49127</v>
      </c>
      <c r="M481" s="14" t="s">
        <v>3041</v>
      </c>
      <c r="N481" s="61">
        <v>2.5000000000000001E-2</v>
      </c>
      <c r="O481" s="56">
        <v>1027718.16</v>
      </c>
      <c r="P481" s="15">
        <v>0.05</v>
      </c>
      <c r="Q481" s="223">
        <f t="shared" si="44"/>
        <v>51385.908000000003</v>
      </c>
      <c r="R481" s="197">
        <f t="shared" si="45"/>
        <v>4282.1590000000006</v>
      </c>
      <c r="S481" s="201">
        <v>0.06</v>
      </c>
      <c r="T481" s="196">
        <f t="shared" si="46"/>
        <v>61663.089599999999</v>
      </c>
      <c r="U481" s="199">
        <f t="shared" si="47"/>
        <v>5138.5907999999999</v>
      </c>
      <c r="V481" s="21"/>
      <c r="W481" s="19">
        <f t="shared" si="48"/>
        <v>0</v>
      </c>
      <c r="X481" s="17">
        <f t="shared" si="49"/>
        <v>0</v>
      </c>
      <c r="Y481" s="22"/>
      <c r="Z481" s="19"/>
      <c r="AA481" s="20"/>
      <c r="AB481" s="23"/>
      <c r="AC481" s="19"/>
      <c r="AD481" s="17"/>
      <c r="AE481" s="22"/>
      <c r="AF481" s="19"/>
      <c r="AG481" s="17"/>
      <c r="AH481" s="76" t="s">
        <v>76</v>
      </c>
      <c r="AI481" s="77" t="s">
        <v>3041</v>
      </c>
      <c r="AJ481" s="1"/>
    </row>
    <row r="482" spans="1:36" ht="26.4">
      <c r="A482" s="39">
        <v>480</v>
      </c>
      <c r="B482" s="39" t="s">
        <v>3042</v>
      </c>
      <c r="C482" s="39" t="s">
        <v>1818</v>
      </c>
      <c r="D482" s="40" t="s">
        <v>3043</v>
      </c>
      <c r="E482" s="25" t="s">
        <v>3044</v>
      </c>
      <c r="F482" s="25" t="s">
        <v>3045</v>
      </c>
      <c r="G482" s="39" t="s">
        <v>3046</v>
      </c>
      <c r="H482" s="39" t="s">
        <v>3047</v>
      </c>
      <c r="I482" s="39" t="s">
        <v>3048</v>
      </c>
      <c r="J482" s="40" t="s">
        <v>3049</v>
      </c>
      <c r="K482" s="41">
        <v>42923</v>
      </c>
      <c r="L482" s="72">
        <v>48402</v>
      </c>
      <c r="M482" s="42" t="s">
        <v>3050</v>
      </c>
      <c r="N482" s="63">
        <v>0.79779999999999995</v>
      </c>
      <c r="O482" s="55">
        <v>9183031.75</v>
      </c>
      <c r="P482" s="15">
        <v>0.05</v>
      </c>
      <c r="Q482" s="223">
        <f t="shared" si="44"/>
        <v>459151.58750000002</v>
      </c>
      <c r="R482" s="197">
        <f t="shared" si="45"/>
        <v>38262.632291666669</v>
      </c>
      <c r="S482" s="201">
        <v>0.06</v>
      </c>
      <c r="T482" s="196">
        <f t="shared" si="46"/>
        <v>550981.90500000003</v>
      </c>
      <c r="U482" s="199">
        <f t="shared" si="47"/>
        <v>45915.158750000002</v>
      </c>
      <c r="V482" s="21"/>
      <c r="W482" s="19">
        <f t="shared" si="48"/>
        <v>0</v>
      </c>
      <c r="X482" s="17">
        <f t="shared" si="49"/>
        <v>0</v>
      </c>
      <c r="Y482" s="22"/>
      <c r="Z482" s="19"/>
      <c r="AA482" s="20"/>
      <c r="AB482" s="23"/>
      <c r="AC482" s="19"/>
      <c r="AD482" s="17"/>
      <c r="AE482" s="22"/>
      <c r="AF482" s="19"/>
      <c r="AG482" s="17"/>
      <c r="AH482" s="78" t="s">
        <v>817</v>
      </c>
      <c r="AI482" s="79" t="s">
        <v>3050</v>
      </c>
      <c r="AJ482" s="1"/>
    </row>
    <row r="483" spans="1:36" ht="13.2">
      <c r="A483" s="39">
        <v>481</v>
      </c>
      <c r="B483" s="10" t="s">
        <v>3051</v>
      </c>
      <c r="C483" s="10" t="s">
        <v>1818</v>
      </c>
      <c r="D483" s="11" t="s">
        <v>3052</v>
      </c>
      <c r="E483" s="35" t="s">
        <v>3053</v>
      </c>
      <c r="F483" s="35" t="s">
        <v>3054</v>
      </c>
      <c r="G483" s="10" t="s">
        <v>2674</v>
      </c>
      <c r="H483" s="10" t="s">
        <v>3055</v>
      </c>
      <c r="I483" s="10" t="s">
        <v>2676</v>
      </c>
      <c r="J483" s="11" t="s">
        <v>3056</v>
      </c>
      <c r="K483" s="12">
        <v>41893</v>
      </c>
      <c r="L483" s="69">
        <v>44083</v>
      </c>
      <c r="M483" s="14" t="s">
        <v>3057</v>
      </c>
      <c r="N483" s="61">
        <v>0.3342</v>
      </c>
      <c r="O483" s="56">
        <v>17363734.5</v>
      </c>
      <c r="P483" s="15">
        <v>0.03</v>
      </c>
      <c r="Q483" s="223">
        <f t="shared" si="44"/>
        <v>520912.03499999997</v>
      </c>
      <c r="R483" s="197">
        <f t="shared" si="45"/>
        <v>43409.33625</v>
      </c>
      <c r="S483" s="200"/>
      <c r="T483" s="196">
        <f t="shared" si="46"/>
        <v>0</v>
      </c>
      <c r="U483" s="199">
        <f t="shared" si="47"/>
        <v>0</v>
      </c>
      <c r="V483" s="21"/>
      <c r="W483" s="19">
        <f t="shared" si="48"/>
        <v>0</v>
      </c>
      <c r="X483" s="17">
        <f t="shared" si="49"/>
        <v>0</v>
      </c>
      <c r="Y483" s="22"/>
      <c r="Z483" s="19"/>
      <c r="AA483" s="20"/>
      <c r="AB483" s="23"/>
      <c r="AC483" s="19"/>
      <c r="AD483" s="17"/>
      <c r="AE483" s="22"/>
      <c r="AF483" s="19"/>
      <c r="AG483" s="17"/>
      <c r="AH483" s="76"/>
      <c r="AI483" s="77" t="s">
        <v>3057</v>
      </c>
      <c r="AJ483" s="1"/>
    </row>
    <row r="484" spans="1:36" ht="13.2">
      <c r="A484" s="39">
        <v>482</v>
      </c>
      <c r="B484" s="39" t="s">
        <v>3058</v>
      </c>
      <c r="C484" s="39" t="s">
        <v>1818</v>
      </c>
      <c r="D484" s="40" t="s">
        <v>231</v>
      </c>
      <c r="E484" s="25" t="s">
        <v>232</v>
      </c>
      <c r="F484" s="25" t="s">
        <v>3059</v>
      </c>
      <c r="G484" s="39" t="s">
        <v>2814</v>
      </c>
      <c r="H484" s="39" t="s">
        <v>3060</v>
      </c>
      <c r="I484" s="39" t="s">
        <v>2268</v>
      </c>
      <c r="J484" s="40" t="s">
        <v>3061</v>
      </c>
      <c r="K484" s="41">
        <v>41634</v>
      </c>
      <c r="L484" s="72">
        <v>45286</v>
      </c>
      <c r="M484" s="42" t="s">
        <v>3062</v>
      </c>
      <c r="N484" s="63">
        <v>9.1000000000000004E-3</v>
      </c>
      <c r="O484" s="55">
        <v>102440.15</v>
      </c>
      <c r="P484" s="15">
        <v>0.03</v>
      </c>
      <c r="Q484" s="223">
        <f t="shared" si="44"/>
        <v>3073.2044999999998</v>
      </c>
      <c r="R484" s="197">
        <f t="shared" si="45"/>
        <v>256.10037499999999</v>
      </c>
      <c r="S484" s="200"/>
      <c r="T484" s="196">
        <f t="shared" si="46"/>
        <v>0</v>
      </c>
      <c r="U484" s="199">
        <f t="shared" si="47"/>
        <v>0</v>
      </c>
      <c r="V484" s="21"/>
      <c r="W484" s="19">
        <f t="shared" si="48"/>
        <v>0</v>
      </c>
      <c r="X484" s="17">
        <f t="shared" si="49"/>
        <v>0</v>
      </c>
      <c r="Y484" s="22"/>
      <c r="Z484" s="19"/>
      <c r="AA484" s="20"/>
      <c r="AB484" s="23"/>
      <c r="AC484" s="19"/>
      <c r="AD484" s="17"/>
      <c r="AE484" s="22"/>
      <c r="AF484" s="19"/>
      <c r="AG484" s="17"/>
      <c r="AH484" s="78" t="s">
        <v>239</v>
      </c>
      <c r="AI484" s="79" t="s">
        <v>3062</v>
      </c>
      <c r="AJ484" s="1"/>
    </row>
    <row r="485" spans="1:36" ht="26.4">
      <c r="A485" s="39">
        <v>483</v>
      </c>
      <c r="B485" s="10" t="s">
        <v>3063</v>
      </c>
      <c r="C485" s="10" t="s">
        <v>1818</v>
      </c>
      <c r="D485" s="11" t="s">
        <v>3064</v>
      </c>
      <c r="E485" s="35" t="s">
        <v>3065</v>
      </c>
      <c r="F485" s="35" t="s">
        <v>3066</v>
      </c>
      <c r="G485" s="10" t="s">
        <v>3067</v>
      </c>
      <c r="H485" s="10" t="s">
        <v>3068</v>
      </c>
      <c r="I485" s="10" t="s">
        <v>3067</v>
      </c>
      <c r="J485" s="11" t="s">
        <v>3069</v>
      </c>
      <c r="K485" s="12">
        <v>36187</v>
      </c>
      <c r="L485" s="69">
        <v>54084</v>
      </c>
      <c r="M485" s="14" t="s">
        <v>3070</v>
      </c>
      <c r="N485" s="61">
        <v>1.5004</v>
      </c>
      <c r="O485" s="56">
        <v>13872243.17</v>
      </c>
      <c r="P485" s="15">
        <v>0.03</v>
      </c>
      <c r="Q485" s="223">
        <f t="shared" si="44"/>
        <v>416167.29509999999</v>
      </c>
      <c r="R485" s="197">
        <f t="shared" si="45"/>
        <v>34680.607924999997</v>
      </c>
      <c r="S485" s="200"/>
      <c r="T485" s="196">
        <f t="shared" si="46"/>
        <v>0</v>
      </c>
      <c r="U485" s="199">
        <f t="shared" si="47"/>
        <v>0</v>
      </c>
      <c r="V485" s="21"/>
      <c r="W485" s="19">
        <f t="shared" si="48"/>
        <v>0</v>
      </c>
      <c r="X485" s="17">
        <f t="shared" si="49"/>
        <v>0</v>
      </c>
      <c r="Y485" s="22"/>
      <c r="Z485" s="19"/>
      <c r="AA485" s="20"/>
      <c r="AB485" s="23"/>
      <c r="AC485" s="19"/>
      <c r="AD485" s="17"/>
      <c r="AE485" s="22"/>
      <c r="AF485" s="19"/>
      <c r="AG485" s="17"/>
      <c r="AH485" s="76" t="s">
        <v>452</v>
      </c>
      <c r="AI485" s="77" t="s">
        <v>3070</v>
      </c>
      <c r="AJ485" s="1"/>
    </row>
    <row r="486" spans="1:36" ht="26.4">
      <c r="A486" s="39">
        <v>484</v>
      </c>
      <c r="B486" s="39" t="s">
        <v>3071</v>
      </c>
      <c r="C486" s="39" t="s">
        <v>1818</v>
      </c>
      <c r="D486" s="40" t="s">
        <v>3072</v>
      </c>
      <c r="E486" s="25" t="s">
        <v>3073</v>
      </c>
      <c r="F486" s="25" t="s">
        <v>3074</v>
      </c>
      <c r="G486" s="39" t="s">
        <v>2011</v>
      </c>
      <c r="H486" s="39" t="s">
        <v>3075</v>
      </c>
      <c r="I486" s="39" t="s">
        <v>3076</v>
      </c>
      <c r="J486" s="40" t="s">
        <v>3077</v>
      </c>
      <c r="K486" s="41">
        <v>43292</v>
      </c>
      <c r="L486" s="72">
        <v>48771</v>
      </c>
      <c r="M486" s="42" t="s">
        <v>3078</v>
      </c>
      <c r="N486" s="63">
        <v>1.0972</v>
      </c>
      <c r="O486" s="55">
        <v>15003860.6</v>
      </c>
      <c r="P486" s="15">
        <v>0.03</v>
      </c>
      <c r="Q486" s="223">
        <f t="shared" si="44"/>
        <v>450115.81799999997</v>
      </c>
      <c r="R486" s="197">
        <f t="shared" si="45"/>
        <v>37509.6515</v>
      </c>
      <c r="S486" s="198">
        <v>1E-3</v>
      </c>
      <c r="T486" s="196">
        <f t="shared" si="46"/>
        <v>15003.8606</v>
      </c>
      <c r="U486" s="199">
        <f t="shared" si="47"/>
        <v>1250.3217166666666</v>
      </c>
      <c r="V486" s="21">
        <v>0.05</v>
      </c>
      <c r="W486" s="19">
        <f t="shared" si="48"/>
        <v>750193.03</v>
      </c>
      <c r="X486" s="17">
        <f t="shared" si="49"/>
        <v>62516.085833333338</v>
      </c>
      <c r="Y486" s="112">
        <v>3.5999999999999997E-2</v>
      </c>
      <c r="Z486" s="19">
        <f>O486*Y486</f>
        <v>540138.98159999994</v>
      </c>
      <c r="AA486" s="20">
        <f>Z486/12</f>
        <v>45011.581799999993</v>
      </c>
      <c r="AB486" s="21">
        <v>0.06</v>
      </c>
      <c r="AC486" s="19">
        <f>O486*AB486</f>
        <v>900231.63599999994</v>
      </c>
      <c r="AD486" s="17">
        <f>AC486/12</f>
        <v>75019.303</v>
      </c>
      <c r="AE486" s="22"/>
      <c r="AF486" s="19"/>
      <c r="AG486" s="17"/>
      <c r="AH486" s="78" t="s">
        <v>1997</v>
      </c>
      <c r="AI486" s="79" t="s">
        <v>3078</v>
      </c>
      <c r="AJ486" s="1"/>
    </row>
    <row r="487" spans="1:36" ht="26.4">
      <c r="A487" s="39">
        <v>485</v>
      </c>
      <c r="B487" s="10" t="s">
        <v>3079</v>
      </c>
      <c r="C487" s="10" t="s">
        <v>1818</v>
      </c>
      <c r="D487" s="11" t="s">
        <v>3080</v>
      </c>
      <c r="E487" s="35" t="s">
        <v>3081</v>
      </c>
      <c r="F487" s="35" t="s">
        <v>3082</v>
      </c>
      <c r="G487" s="10" t="s">
        <v>3083</v>
      </c>
      <c r="H487" s="10" t="s">
        <v>3084</v>
      </c>
      <c r="I487" s="10" t="s">
        <v>3083</v>
      </c>
      <c r="J487" s="11" t="s">
        <v>3085</v>
      </c>
      <c r="K487" s="12">
        <v>35116</v>
      </c>
      <c r="L487" s="69">
        <v>44248</v>
      </c>
      <c r="M487" s="14" t="s">
        <v>3086</v>
      </c>
      <c r="N487" s="61">
        <v>0.63490000000000002</v>
      </c>
      <c r="O487" s="56">
        <v>28911244.199999999</v>
      </c>
      <c r="P487" s="15">
        <v>0.03</v>
      </c>
      <c r="Q487" s="223">
        <f t="shared" si="44"/>
        <v>867337.326</v>
      </c>
      <c r="R487" s="197">
        <f t="shared" si="45"/>
        <v>72278.110499999995</v>
      </c>
      <c r="S487" s="200"/>
      <c r="T487" s="196">
        <f t="shared" si="46"/>
        <v>0</v>
      </c>
      <c r="U487" s="199">
        <f t="shared" si="47"/>
        <v>0</v>
      </c>
      <c r="V487" s="21"/>
      <c r="W487" s="19">
        <f t="shared" si="48"/>
        <v>0</v>
      </c>
      <c r="X487" s="17">
        <f t="shared" si="49"/>
        <v>0</v>
      </c>
      <c r="Y487" s="22"/>
      <c r="Z487" s="19"/>
      <c r="AA487" s="20"/>
      <c r="AB487" s="23"/>
      <c r="AC487" s="19"/>
      <c r="AD487" s="17"/>
      <c r="AE487" s="22"/>
      <c r="AF487" s="19"/>
      <c r="AG487" s="17"/>
      <c r="AH487" s="76"/>
      <c r="AI487" s="77" t="s">
        <v>3086</v>
      </c>
      <c r="AJ487" s="1"/>
    </row>
    <row r="488" spans="1:36" ht="26.4">
      <c r="A488" s="39">
        <v>486</v>
      </c>
      <c r="B488" s="39" t="s">
        <v>3087</v>
      </c>
      <c r="C488" s="39" t="s">
        <v>1818</v>
      </c>
      <c r="D488" s="40" t="s">
        <v>3088</v>
      </c>
      <c r="E488" s="25" t="s">
        <v>3089</v>
      </c>
      <c r="F488" s="25" t="s">
        <v>3090</v>
      </c>
      <c r="G488" s="39" t="s">
        <v>3091</v>
      </c>
      <c r="H488" s="39" t="s">
        <v>3092</v>
      </c>
      <c r="I488" s="39" t="s">
        <v>2580</v>
      </c>
      <c r="J488" s="40" t="s">
        <v>3093</v>
      </c>
      <c r="K488" s="41">
        <v>43307</v>
      </c>
      <c r="L488" s="72">
        <v>44038</v>
      </c>
      <c r="M488" s="42" t="s">
        <v>3094</v>
      </c>
      <c r="N488" s="63">
        <v>1.0459000000000001</v>
      </c>
      <c r="O488" s="55">
        <v>21453524.149999999</v>
      </c>
      <c r="P488" s="15">
        <v>0.03</v>
      </c>
      <c r="Q488" s="223">
        <f t="shared" si="44"/>
        <v>643605.72449999989</v>
      </c>
      <c r="R488" s="197">
        <f t="shared" si="45"/>
        <v>53633.810374999994</v>
      </c>
      <c r="S488" s="201">
        <v>0.05</v>
      </c>
      <c r="T488" s="196">
        <f t="shared" si="46"/>
        <v>1072676.2075</v>
      </c>
      <c r="U488" s="199">
        <f t="shared" si="47"/>
        <v>89389.683958333335</v>
      </c>
      <c r="V488" s="21">
        <v>0.06</v>
      </c>
      <c r="W488" s="19">
        <f t="shared" si="48"/>
        <v>1287211.4489999998</v>
      </c>
      <c r="X488" s="17">
        <f t="shared" si="49"/>
        <v>107267.62074999999</v>
      </c>
      <c r="Y488" s="22"/>
      <c r="Z488" s="19"/>
      <c r="AA488" s="20"/>
      <c r="AB488" s="23"/>
      <c r="AC488" s="19"/>
      <c r="AD488" s="17"/>
      <c r="AE488" s="22"/>
      <c r="AF488" s="19"/>
      <c r="AG488" s="17"/>
      <c r="AH488" s="78" t="s">
        <v>2158</v>
      </c>
      <c r="AI488" s="79" t="s">
        <v>3094</v>
      </c>
      <c r="AJ488" s="1"/>
    </row>
    <row r="489" spans="1:36" ht="26.4">
      <c r="A489" s="39">
        <v>487</v>
      </c>
      <c r="B489" s="10" t="s">
        <v>3095</v>
      </c>
      <c r="C489" s="10" t="s">
        <v>1818</v>
      </c>
      <c r="D489" s="11" t="s">
        <v>3096</v>
      </c>
      <c r="E489" s="35" t="s">
        <v>3097</v>
      </c>
      <c r="F489" s="35" t="s">
        <v>3098</v>
      </c>
      <c r="G489" s="10" t="s">
        <v>3099</v>
      </c>
      <c r="H489" s="10" t="s">
        <v>3100</v>
      </c>
      <c r="I489" s="10" t="s">
        <v>3099</v>
      </c>
      <c r="J489" s="11" t="s">
        <v>3101</v>
      </c>
      <c r="K489" s="12">
        <v>35646</v>
      </c>
      <c r="L489" s="69">
        <v>53543</v>
      </c>
      <c r="M489" s="14" t="s">
        <v>3102</v>
      </c>
      <c r="N489" s="61">
        <v>0.19139999999999999</v>
      </c>
      <c r="O489" s="56">
        <v>7001368.5800000001</v>
      </c>
      <c r="P489" s="15">
        <v>0.03</v>
      </c>
      <c r="Q489" s="223">
        <f t="shared" si="44"/>
        <v>210041.05739999999</v>
      </c>
      <c r="R489" s="197">
        <f t="shared" si="45"/>
        <v>17503.421449999998</v>
      </c>
      <c r="S489" s="200"/>
      <c r="T489" s="196">
        <f t="shared" si="46"/>
        <v>0</v>
      </c>
      <c r="U489" s="199">
        <f t="shared" si="47"/>
        <v>0</v>
      </c>
      <c r="V489" s="21"/>
      <c r="W489" s="19">
        <f t="shared" si="48"/>
        <v>0</v>
      </c>
      <c r="X489" s="17">
        <f t="shared" si="49"/>
        <v>0</v>
      </c>
      <c r="Y489" s="22"/>
      <c r="Z489" s="19"/>
      <c r="AA489" s="20"/>
      <c r="AB489" s="23"/>
      <c r="AC489" s="19"/>
      <c r="AD489" s="17"/>
      <c r="AE489" s="22"/>
      <c r="AF489" s="19"/>
      <c r="AG489" s="17"/>
      <c r="AH489" s="76"/>
      <c r="AI489" s="77" t="s">
        <v>3102</v>
      </c>
      <c r="AJ489" s="1"/>
    </row>
    <row r="490" spans="1:36" ht="26.4">
      <c r="A490" s="39">
        <v>488</v>
      </c>
      <c r="B490" s="39" t="s">
        <v>3103</v>
      </c>
      <c r="C490" s="39" t="s">
        <v>1818</v>
      </c>
      <c r="D490" s="40" t="s">
        <v>1718</v>
      </c>
      <c r="E490" s="25" t="s">
        <v>1719</v>
      </c>
      <c r="F490" s="25" t="s">
        <v>3104</v>
      </c>
      <c r="G490" s="39" t="s">
        <v>1721</v>
      </c>
      <c r="H490" s="39" t="s">
        <v>3105</v>
      </c>
      <c r="I490" s="39" t="s">
        <v>1723</v>
      </c>
      <c r="J490" s="40" t="s">
        <v>3106</v>
      </c>
      <c r="K490" s="41">
        <v>40947</v>
      </c>
      <c r="L490" s="72">
        <v>44600</v>
      </c>
      <c r="M490" s="42" t="s">
        <v>3107</v>
      </c>
      <c r="N490" s="63">
        <v>0.1308</v>
      </c>
      <c r="O490" s="55">
        <v>5365945.04</v>
      </c>
      <c r="P490" s="15">
        <v>0.1</v>
      </c>
      <c r="Q490" s="223">
        <f t="shared" si="44"/>
        <v>536594.50400000007</v>
      </c>
      <c r="R490" s="197">
        <f t="shared" si="45"/>
        <v>44716.208666666673</v>
      </c>
      <c r="S490" s="200"/>
      <c r="T490" s="196">
        <f t="shared" si="46"/>
        <v>0</v>
      </c>
      <c r="U490" s="199">
        <f t="shared" si="47"/>
        <v>0</v>
      </c>
      <c r="V490" s="21"/>
      <c r="W490" s="19">
        <f t="shared" si="48"/>
        <v>0</v>
      </c>
      <c r="X490" s="17">
        <f t="shared" si="49"/>
        <v>0</v>
      </c>
      <c r="Y490" s="22"/>
      <c r="Z490" s="19"/>
      <c r="AA490" s="20"/>
      <c r="AB490" s="23"/>
      <c r="AC490" s="19"/>
      <c r="AD490" s="17"/>
      <c r="AE490" s="22"/>
      <c r="AF490" s="19"/>
      <c r="AG490" s="17"/>
      <c r="AH490" s="78" t="s">
        <v>76</v>
      </c>
      <c r="AI490" s="79" t="s">
        <v>3107</v>
      </c>
      <c r="AJ490" s="1"/>
    </row>
    <row r="491" spans="1:36" ht="13.2">
      <c r="A491" s="39">
        <v>489</v>
      </c>
      <c r="B491" s="10" t="s">
        <v>3108</v>
      </c>
      <c r="C491" s="10" t="s">
        <v>1818</v>
      </c>
      <c r="D491" s="11" t="s">
        <v>3109</v>
      </c>
      <c r="E491" s="35" t="s">
        <v>3110</v>
      </c>
      <c r="F491" s="35" t="s">
        <v>3111</v>
      </c>
      <c r="G491" s="10" t="s">
        <v>3112</v>
      </c>
      <c r="H491" s="10" t="s">
        <v>3113</v>
      </c>
      <c r="I491" s="10" t="s">
        <v>3114</v>
      </c>
      <c r="J491" s="11" t="s">
        <v>3115</v>
      </c>
      <c r="K491" s="12">
        <v>41477</v>
      </c>
      <c r="L491" s="69">
        <v>46956</v>
      </c>
      <c r="M491" s="14" t="s">
        <v>3116</v>
      </c>
      <c r="N491" s="61">
        <v>0.20349999999999999</v>
      </c>
      <c r="O491" s="56">
        <v>6956994.2400000002</v>
      </c>
      <c r="P491" s="15">
        <v>0.04</v>
      </c>
      <c r="Q491" s="223">
        <f t="shared" si="44"/>
        <v>278279.7696</v>
      </c>
      <c r="R491" s="197">
        <f t="shared" si="45"/>
        <v>23189.980800000001</v>
      </c>
      <c r="S491" s="200"/>
      <c r="T491" s="196">
        <f t="shared" si="46"/>
        <v>0</v>
      </c>
      <c r="U491" s="199">
        <f t="shared" si="47"/>
        <v>0</v>
      </c>
      <c r="V491" s="21"/>
      <c r="W491" s="19">
        <f t="shared" si="48"/>
        <v>0</v>
      </c>
      <c r="X491" s="17">
        <f t="shared" si="49"/>
        <v>0</v>
      </c>
      <c r="Y491" s="22"/>
      <c r="Z491" s="19"/>
      <c r="AA491" s="20"/>
      <c r="AB491" s="23"/>
      <c r="AC491" s="19"/>
      <c r="AD491" s="17"/>
      <c r="AE491" s="22"/>
      <c r="AF491" s="19"/>
      <c r="AG491" s="17"/>
      <c r="AH491" s="76" t="s">
        <v>471</v>
      </c>
      <c r="AI491" s="77" t="s">
        <v>3116</v>
      </c>
      <c r="AJ491" s="1"/>
    </row>
    <row r="492" spans="1:36" ht="13.2">
      <c r="A492" s="39">
        <v>490</v>
      </c>
      <c r="B492" s="39" t="s">
        <v>3117</v>
      </c>
      <c r="C492" s="39" t="s">
        <v>1818</v>
      </c>
      <c r="D492" s="40" t="s">
        <v>3118</v>
      </c>
      <c r="E492" s="25" t="s">
        <v>1617</v>
      </c>
      <c r="F492" s="25" t="s">
        <v>3119</v>
      </c>
      <c r="G492" s="39" t="s">
        <v>1619</v>
      </c>
      <c r="H492" s="39" t="s">
        <v>3120</v>
      </c>
      <c r="I492" s="39" t="s">
        <v>1621</v>
      </c>
      <c r="J492" s="40" t="s">
        <v>3121</v>
      </c>
      <c r="K492" s="41">
        <v>41271</v>
      </c>
      <c r="L492" s="72">
        <v>46749</v>
      </c>
      <c r="M492" s="42" t="s">
        <v>3122</v>
      </c>
      <c r="N492" s="63">
        <v>0.25359999999999999</v>
      </c>
      <c r="O492" s="55">
        <v>2163969.13</v>
      </c>
      <c r="P492" s="15">
        <v>0.03</v>
      </c>
      <c r="Q492" s="223">
        <f t="shared" si="44"/>
        <v>64919.073899999996</v>
      </c>
      <c r="R492" s="197">
        <f t="shared" si="45"/>
        <v>5409.9228249999996</v>
      </c>
      <c r="S492" s="200"/>
      <c r="T492" s="196">
        <f t="shared" si="46"/>
        <v>0</v>
      </c>
      <c r="U492" s="199">
        <f t="shared" si="47"/>
        <v>0</v>
      </c>
      <c r="V492" s="21"/>
      <c r="W492" s="19">
        <f t="shared" si="48"/>
        <v>0</v>
      </c>
      <c r="X492" s="17">
        <f t="shared" si="49"/>
        <v>0</v>
      </c>
      <c r="Y492" s="22"/>
      <c r="Z492" s="19"/>
      <c r="AA492" s="20"/>
      <c r="AB492" s="23"/>
      <c r="AC492" s="19"/>
      <c r="AD492" s="17"/>
      <c r="AE492" s="22"/>
      <c r="AF492" s="19"/>
      <c r="AG492" s="17"/>
      <c r="AH492" s="78" t="s">
        <v>1479</v>
      </c>
      <c r="AI492" s="79" t="s">
        <v>3122</v>
      </c>
      <c r="AJ492" s="1"/>
    </row>
    <row r="493" spans="1:36" ht="26.4">
      <c r="A493" s="39">
        <v>491</v>
      </c>
      <c r="B493" s="10" t="s">
        <v>3123</v>
      </c>
      <c r="C493" s="10" t="s">
        <v>1818</v>
      </c>
      <c r="D493" s="11" t="s">
        <v>3124</v>
      </c>
      <c r="E493" s="35" t="s">
        <v>3125</v>
      </c>
      <c r="F493" s="35" t="s">
        <v>3126</v>
      </c>
      <c r="G493" s="10" t="s">
        <v>3127</v>
      </c>
      <c r="H493" s="10" t="s">
        <v>3128</v>
      </c>
      <c r="I493" s="10" t="s">
        <v>3129</v>
      </c>
      <c r="J493" s="11" t="s">
        <v>3130</v>
      </c>
      <c r="K493" s="12">
        <v>39713</v>
      </c>
      <c r="L493" s="69">
        <v>45191</v>
      </c>
      <c r="M493" s="14" t="s">
        <v>3131</v>
      </c>
      <c r="N493" s="61">
        <v>2.1915</v>
      </c>
      <c r="O493" s="56">
        <v>10360473.58</v>
      </c>
      <c r="P493" s="15">
        <v>0.04</v>
      </c>
      <c r="Q493" s="223">
        <f t="shared" si="44"/>
        <v>414418.94320000004</v>
      </c>
      <c r="R493" s="197">
        <f t="shared" si="45"/>
        <v>34534.911933333336</v>
      </c>
      <c r="S493" s="200"/>
      <c r="T493" s="196">
        <f t="shared" si="46"/>
        <v>0</v>
      </c>
      <c r="U493" s="199">
        <f t="shared" si="47"/>
        <v>0</v>
      </c>
      <c r="V493" s="21"/>
      <c r="W493" s="19">
        <f t="shared" si="48"/>
        <v>0</v>
      </c>
      <c r="X493" s="17">
        <f t="shared" si="49"/>
        <v>0</v>
      </c>
      <c r="Y493" s="22"/>
      <c r="Z493" s="19"/>
      <c r="AA493" s="20"/>
      <c r="AB493" s="23"/>
      <c r="AC493" s="19"/>
      <c r="AD493" s="17"/>
      <c r="AE493" s="22"/>
      <c r="AF493" s="19"/>
      <c r="AG493" s="17"/>
      <c r="AH493" s="76"/>
      <c r="AI493" s="77" t="s">
        <v>3131</v>
      </c>
      <c r="AJ493" s="1"/>
    </row>
    <row r="494" spans="1:36" ht="26.4">
      <c r="A494" s="39">
        <v>492</v>
      </c>
      <c r="B494" s="39" t="s">
        <v>3132</v>
      </c>
      <c r="C494" s="39" t="s">
        <v>1818</v>
      </c>
      <c r="D494" s="40" t="s">
        <v>3133</v>
      </c>
      <c r="E494" s="25" t="s">
        <v>3134</v>
      </c>
      <c r="F494" s="25" t="s">
        <v>3135</v>
      </c>
      <c r="G494" s="39" t="s">
        <v>138</v>
      </c>
      <c r="H494" s="39" t="s">
        <v>3136</v>
      </c>
      <c r="I494" s="39" t="s">
        <v>2223</v>
      </c>
      <c r="J494" s="40" t="s">
        <v>3137</v>
      </c>
      <c r="K494" s="41">
        <v>42326</v>
      </c>
      <c r="L494" s="72">
        <v>51458</v>
      </c>
      <c r="M494" s="42" t="s">
        <v>3138</v>
      </c>
      <c r="N494" s="63">
        <v>6.2618</v>
      </c>
      <c r="O494" s="55">
        <v>48245585.780000001</v>
      </c>
      <c r="P494" s="15">
        <v>0.03</v>
      </c>
      <c r="Q494" s="223">
        <f t="shared" si="44"/>
        <v>1447367.5733999999</v>
      </c>
      <c r="R494" s="197">
        <f t="shared" si="45"/>
        <v>120613.96444999998</v>
      </c>
      <c r="S494" s="201">
        <v>0.06</v>
      </c>
      <c r="T494" s="196">
        <f t="shared" si="46"/>
        <v>2894735.1467999998</v>
      </c>
      <c r="U494" s="199">
        <f t="shared" si="47"/>
        <v>241227.92889999997</v>
      </c>
      <c r="V494" s="21"/>
      <c r="W494" s="19">
        <f t="shared" si="48"/>
        <v>0</v>
      </c>
      <c r="X494" s="17">
        <f t="shared" si="49"/>
        <v>0</v>
      </c>
      <c r="Y494" s="22"/>
      <c r="Z494" s="19"/>
      <c r="AA494" s="20"/>
      <c r="AB494" s="23"/>
      <c r="AC494" s="19"/>
      <c r="AD494" s="17"/>
      <c r="AE494" s="22"/>
      <c r="AF494" s="19"/>
      <c r="AG494" s="17"/>
      <c r="AH494" s="78" t="s">
        <v>35</v>
      </c>
      <c r="AI494" s="79" t="s">
        <v>3138</v>
      </c>
      <c r="AJ494" s="1"/>
    </row>
    <row r="495" spans="1:36" ht="26.4">
      <c r="A495" s="39">
        <v>493</v>
      </c>
      <c r="B495" s="10" t="s">
        <v>3139</v>
      </c>
      <c r="C495" s="10" t="s">
        <v>1818</v>
      </c>
      <c r="D495" s="11" t="s">
        <v>3140</v>
      </c>
      <c r="E495" s="35" t="s">
        <v>3141</v>
      </c>
      <c r="F495" s="35" t="s">
        <v>3142</v>
      </c>
      <c r="G495" s="10" t="s">
        <v>3143</v>
      </c>
      <c r="H495" s="10" t="s">
        <v>3144</v>
      </c>
      <c r="I495" s="10" t="s">
        <v>3143</v>
      </c>
      <c r="J495" s="11" t="s">
        <v>3137</v>
      </c>
      <c r="K495" s="12">
        <v>38919</v>
      </c>
      <c r="L495" s="69">
        <v>44398</v>
      </c>
      <c r="M495" s="14" t="s">
        <v>3145</v>
      </c>
      <c r="N495" s="61">
        <v>0.47670000000000001</v>
      </c>
      <c r="O495" s="56">
        <v>9182132.4299999997</v>
      </c>
      <c r="P495" s="15">
        <v>0.03</v>
      </c>
      <c r="Q495" s="223">
        <f t="shared" si="44"/>
        <v>275463.97289999999</v>
      </c>
      <c r="R495" s="197">
        <f t="shared" si="45"/>
        <v>22955.331074999998</v>
      </c>
      <c r="S495" s="200"/>
      <c r="T495" s="196">
        <f t="shared" si="46"/>
        <v>0</v>
      </c>
      <c r="U495" s="199">
        <f t="shared" si="47"/>
        <v>0</v>
      </c>
      <c r="V495" s="21"/>
      <c r="W495" s="19">
        <f t="shared" si="48"/>
        <v>0</v>
      </c>
      <c r="X495" s="17">
        <f t="shared" si="49"/>
        <v>0</v>
      </c>
      <c r="Y495" s="22"/>
      <c r="Z495" s="19"/>
      <c r="AA495" s="20"/>
      <c r="AB495" s="23"/>
      <c r="AC495" s="19"/>
      <c r="AD495" s="17"/>
      <c r="AE495" s="22"/>
      <c r="AF495" s="19"/>
      <c r="AG495" s="17"/>
      <c r="AH495" s="76" t="s">
        <v>367</v>
      </c>
      <c r="AI495" s="77" t="s">
        <v>3145</v>
      </c>
      <c r="AJ495" s="1"/>
    </row>
    <row r="496" spans="1:36" ht="26.4">
      <c r="A496" s="39">
        <v>494</v>
      </c>
      <c r="B496" s="39" t="s">
        <v>3146</v>
      </c>
      <c r="C496" s="39" t="s">
        <v>1818</v>
      </c>
      <c r="D496" s="40" t="s">
        <v>3147</v>
      </c>
      <c r="E496" s="25" t="s">
        <v>3148</v>
      </c>
      <c r="F496" s="25" t="s">
        <v>3149</v>
      </c>
      <c r="G496" s="39" t="s">
        <v>3150</v>
      </c>
      <c r="H496" s="39" t="s">
        <v>3151</v>
      </c>
      <c r="I496" s="39" t="s">
        <v>3152</v>
      </c>
      <c r="J496" s="40" t="s">
        <v>3153</v>
      </c>
      <c r="K496" s="41">
        <v>42779</v>
      </c>
      <c r="L496" s="72">
        <v>44605</v>
      </c>
      <c r="M496" s="42" t="s">
        <v>3154</v>
      </c>
      <c r="N496" s="63">
        <v>4.3562000000000003</v>
      </c>
      <c r="O496" s="55">
        <v>39339769.600000001</v>
      </c>
      <c r="P496" s="15">
        <v>0.03</v>
      </c>
      <c r="Q496" s="223">
        <f t="shared" si="44"/>
        <v>1180193.088</v>
      </c>
      <c r="R496" s="197">
        <f t="shared" si="45"/>
        <v>98349.423999999999</v>
      </c>
      <c r="S496" s="201">
        <v>0.05</v>
      </c>
      <c r="T496" s="196">
        <f t="shared" si="46"/>
        <v>1966988.4800000002</v>
      </c>
      <c r="U496" s="199">
        <f t="shared" si="47"/>
        <v>163915.70666666669</v>
      </c>
      <c r="V496" s="21"/>
      <c r="W496" s="19">
        <f t="shared" si="48"/>
        <v>0</v>
      </c>
      <c r="X496" s="17">
        <f t="shared" si="49"/>
        <v>0</v>
      </c>
      <c r="Y496" s="22"/>
      <c r="Z496" s="19"/>
      <c r="AA496" s="20"/>
      <c r="AB496" s="23"/>
      <c r="AC496" s="19"/>
      <c r="AD496" s="17"/>
      <c r="AE496" s="22"/>
      <c r="AF496" s="19"/>
      <c r="AG496" s="17"/>
      <c r="AH496" s="78" t="s">
        <v>817</v>
      </c>
      <c r="AI496" s="79" t="s">
        <v>3154</v>
      </c>
      <c r="AJ496" s="1"/>
    </row>
    <row r="497" spans="1:36" ht="13.2">
      <c r="A497" s="39">
        <v>495</v>
      </c>
      <c r="B497" s="10" t="s">
        <v>3155</v>
      </c>
      <c r="C497" s="10" t="s">
        <v>1818</v>
      </c>
      <c r="D497" s="11" t="s">
        <v>3156</v>
      </c>
      <c r="E497" s="35" t="s">
        <v>3157</v>
      </c>
      <c r="F497" s="35" t="s">
        <v>3158</v>
      </c>
      <c r="G497" s="10" t="s">
        <v>3159</v>
      </c>
      <c r="H497" s="10" t="s">
        <v>3160</v>
      </c>
      <c r="I497" s="10" t="s">
        <v>3159</v>
      </c>
      <c r="J497" s="11" t="s">
        <v>3161</v>
      </c>
      <c r="K497" s="12">
        <v>39532</v>
      </c>
      <c r="L497" s="69">
        <v>45010</v>
      </c>
      <c r="M497" s="14" t="s">
        <v>3162</v>
      </c>
      <c r="N497" s="61">
        <v>2.4655</v>
      </c>
      <c r="O497" s="56">
        <v>36701082.590000004</v>
      </c>
      <c r="P497" s="15">
        <v>0.03</v>
      </c>
      <c r="Q497" s="223">
        <f t="shared" si="44"/>
        <v>1101032.4777000002</v>
      </c>
      <c r="R497" s="197">
        <f t="shared" si="45"/>
        <v>91752.706475000014</v>
      </c>
      <c r="S497" s="201">
        <v>0.04</v>
      </c>
      <c r="T497" s="196">
        <f t="shared" si="46"/>
        <v>1468043.3036000002</v>
      </c>
      <c r="U497" s="199">
        <f t="shared" si="47"/>
        <v>122336.94196666668</v>
      </c>
      <c r="V497" s="21"/>
      <c r="W497" s="19">
        <f t="shared" si="48"/>
        <v>0</v>
      </c>
      <c r="X497" s="17">
        <f t="shared" si="49"/>
        <v>0</v>
      </c>
      <c r="Y497" s="22"/>
      <c r="Z497" s="19"/>
      <c r="AA497" s="20"/>
      <c r="AB497" s="23"/>
      <c r="AC497" s="19"/>
      <c r="AD497" s="17"/>
      <c r="AE497" s="22"/>
      <c r="AF497" s="19"/>
      <c r="AG497" s="17"/>
      <c r="AH497" s="76"/>
      <c r="AI497" s="77" t="s">
        <v>3162</v>
      </c>
      <c r="AJ497" s="1"/>
    </row>
    <row r="498" spans="1:36" ht="39.6">
      <c r="A498" s="39">
        <v>496</v>
      </c>
      <c r="B498" s="39" t="s">
        <v>3163</v>
      </c>
      <c r="C498" s="39" t="s">
        <v>1818</v>
      </c>
      <c r="D498" s="40" t="s">
        <v>3164</v>
      </c>
      <c r="E498" s="25" t="s">
        <v>3165</v>
      </c>
      <c r="F498" s="25" t="s">
        <v>3166</v>
      </c>
      <c r="G498" s="39" t="s">
        <v>2385</v>
      </c>
      <c r="H498" s="39" t="s">
        <v>3167</v>
      </c>
      <c r="I498" s="39" t="s">
        <v>2385</v>
      </c>
      <c r="J498" s="40" t="s">
        <v>3168</v>
      </c>
      <c r="K498" s="41">
        <v>39171</v>
      </c>
      <c r="L498" s="72">
        <v>48303</v>
      </c>
      <c r="M498" s="42" t="s">
        <v>3169</v>
      </c>
      <c r="N498" s="63">
        <v>0.65210000000000001</v>
      </c>
      <c r="O498" s="55">
        <v>9318785.1999999993</v>
      </c>
      <c r="P498" s="15">
        <v>0.03</v>
      </c>
      <c r="Q498" s="223">
        <f t="shared" si="44"/>
        <v>279563.55599999998</v>
      </c>
      <c r="R498" s="197">
        <f t="shared" si="45"/>
        <v>23296.963</v>
      </c>
      <c r="S498" s="200"/>
      <c r="T498" s="196">
        <f t="shared" si="46"/>
        <v>0</v>
      </c>
      <c r="U498" s="199">
        <f t="shared" si="47"/>
        <v>0</v>
      </c>
      <c r="V498" s="21"/>
      <c r="W498" s="19">
        <f t="shared" si="48"/>
        <v>0</v>
      </c>
      <c r="X498" s="17">
        <f t="shared" si="49"/>
        <v>0</v>
      </c>
      <c r="Y498" s="22"/>
      <c r="Z498" s="19"/>
      <c r="AA498" s="20"/>
      <c r="AB498" s="23"/>
      <c r="AC498" s="19"/>
      <c r="AD498" s="17"/>
      <c r="AE498" s="22"/>
      <c r="AF498" s="19"/>
      <c r="AG498" s="17"/>
      <c r="AH498" s="78"/>
      <c r="AI498" s="79" t="s">
        <v>3169</v>
      </c>
      <c r="AJ498" s="1"/>
    </row>
    <row r="499" spans="1:36" ht="13.2">
      <c r="A499" s="39">
        <v>497</v>
      </c>
      <c r="B499" s="10" t="s">
        <v>3170</v>
      </c>
      <c r="C499" s="10" t="s">
        <v>1818</v>
      </c>
      <c r="D499" s="11" t="s">
        <v>3171</v>
      </c>
      <c r="E499" s="35" t="s">
        <v>3172</v>
      </c>
      <c r="F499" s="35" t="s">
        <v>3173</v>
      </c>
      <c r="G499" s="10" t="s">
        <v>3174</v>
      </c>
      <c r="H499" s="10" t="s">
        <v>3175</v>
      </c>
      <c r="I499" s="10" t="s">
        <v>3176</v>
      </c>
      <c r="J499" s="11" t="s">
        <v>3177</v>
      </c>
      <c r="K499" s="12">
        <v>37403</v>
      </c>
      <c r="L499" s="69">
        <v>46534</v>
      </c>
      <c r="M499" s="14" t="s">
        <v>3178</v>
      </c>
      <c r="N499" s="61">
        <v>0.39419999999999999</v>
      </c>
      <c r="O499" s="56">
        <v>5868005.1699999999</v>
      </c>
      <c r="P499" s="15">
        <v>0.03</v>
      </c>
      <c r="Q499" s="223">
        <f t="shared" si="44"/>
        <v>176040.1551</v>
      </c>
      <c r="R499" s="197">
        <f t="shared" si="45"/>
        <v>14670.012925000001</v>
      </c>
      <c r="S499" s="200"/>
      <c r="T499" s="196">
        <f t="shared" si="46"/>
        <v>0</v>
      </c>
      <c r="U499" s="199">
        <f t="shared" si="47"/>
        <v>0</v>
      </c>
      <c r="V499" s="21"/>
      <c r="W499" s="19">
        <f t="shared" si="48"/>
        <v>0</v>
      </c>
      <c r="X499" s="17">
        <f t="shared" si="49"/>
        <v>0</v>
      </c>
      <c r="Y499" s="22"/>
      <c r="Z499" s="19"/>
      <c r="AA499" s="20"/>
      <c r="AB499" s="23"/>
      <c r="AC499" s="19"/>
      <c r="AD499" s="17"/>
      <c r="AE499" s="22"/>
      <c r="AF499" s="19"/>
      <c r="AG499" s="17"/>
      <c r="AH499" s="76"/>
      <c r="AI499" s="77" t="s">
        <v>3178</v>
      </c>
      <c r="AJ499" s="1"/>
    </row>
    <row r="500" spans="1:36" ht="26.4">
      <c r="A500" s="39">
        <v>498</v>
      </c>
      <c r="B500" s="39" t="s">
        <v>3179</v>
      </c>
      <c r="C500" s="39" t="s">
        <v>1818</v>
      </c>
      <c r="D500" s="40" t="s">
        <v>3180</v>
      </c>
      <c r="E500" s="25" t="s">
        <v>3181</v>
      </c>
      <c r="F500" s="25" t="s">
        <v>3182</v>
      </c>
      <c r="G500" s="39" t="s">
        <v>3183</v>
      </c>
      <c r="H500" s="39" t="s">
        <v>3184</v>
      </c>
      <c r="I500" s="39" t="s">
        <v>678</v>
      </c>
      <c r="J500" s="40" t="s">
        <v>3177</v>
      </c>
      <c r="K500" s="41">
        <v>37950</v>
      </c>
      <c r="L500" s="72">
        <v>46680</v>
      </c>
      <c r="M500" s="42" t="s">
        <v>3185</v>
      </c>
      <c r="N500" s="63">
        <v>0.66910000000000003</v>
      </c>
      <c r="O500" s="55">
        <v>25896331.510000002</v>
      </c>
      <c r="P500" s="15">
        <v>0.03</v>
      </c>
      <c r="Q500" s="223">
        <f t="shared" si="44"/>
        <v>776889.94530000002</v>
      </c>
      <c r="R500" s="197">
        <f t="shared" si="45"/>
        <v>64740.828775000002</v>
      </c>
      <c r="S500" s="201">
        <v>0.04</v>
      </c>
      <c r="T500" s="196">
        <f t="shared" si="46"/>
        <v>1035853.2604000001</v>
      </c>
      <c r="U500" s="199">
        <f t="shared" si="47"/>
        <v>86321.105033333341</v>
      </c>
      <c r="V500" s="21">
        <v>0.05</v>
      </c>
      <c r="W500" s="19">
        <f t="shared" si="48"/>
        <v>1294816.5755000003</v>
      </c>
      <c r="X500" s="17">
        <f t="shared" si="49"/>
        <v>107901.38129166669</v>
      </c>
      <c r="Y500" s="18">
        <v>0.06</v>
      </c>
      <c r="Z500" s="19">
        <f>O500*Y500</f>
        <v>1553779.8906</v>
      </c>
      <c r="AA500" s="20">
        <f>Z500/12</f>
        <v>129481.65755</v>
      </c>
      <c r="AB500" s="23"/>
      <c r="AC500" s="19"/>
      <c r="AD500" s="17"/>
      <c r="AE500" s="22"/>
      <c r="AF500" s="19"/>
      <c r="AG500" s="17"/>
      <c r="AH500" s="78"/>
      <c r="AI500" s="79" t="s">
        <v>3185</v>
      </c>
      <c r="AJ500" s="1"/>
    </row>
    <row r="501" spans="1:36" ht="26.4">
      <c r="A501" s="39">
        <v>499</v>
      </c>
      <c r="B501" s="10" t="s">
        <v>3186</v>
      </c>
      <c r="C501" s="10" t="s">
        <v>1818</v>
      </c>
      <c r="D501" s="11" t="s">
        <v>3180</v>
      </c>
      <c r="E501" s="35" t="s">
        <v>3181</v>
      </c>
      <c r="F501" s="35" t="s">
        <v>3182</v>
      </c>
      <c r="G501" s="10" t="s">
        <v>3183</v>
      </c>
      <c r="H501" s="10" t="s">
        <v>3184</v>
      </c>
      <c r="I501" s="10" t="s">
        <v>678</v>
      </c>
      <c r="J501" s="11" t="s">
        <v>3177</v>
      </c>
      <c r="K501" s="12">
        <v>37950</v>
      </c>
      <c r="L501" s="69">
        <v>46680</v>
      </c>
      <c r="M501" s="14" t="s">
        <v>3187</v>
      </c>
      <c r="N501" s="61">
        <v>1.8200000000000001E-2</v>
      </c>
      <c r="O501" s="56">
        <v>650214.27</v>
      </c>
      <c r="P501" s="15">
        <v>0.03</v>
      </c>
      <c r="Q501" s="223">
        <f t="shared" si="44"/>
        <v>19506.428100000001</v>
      </c>
      <c r="R501" s="197">
        <f t="shared" si="45"/>
        <v>1625.5356750000001</v>
      </c>
      <c r="S501" s="201">
        <v>0.04</v>
      </c>
      <c r="T501" s="196">
        <f t="shared" si="46"/>
        <v>26008.570800000001</v>
      </c>
      <c r="U501" s="199">
        <f t="shared" si="47"/>
        <v>2167.3809000000001</v>
      </c>
      <c r="V501" s="21">
        <v>0.05</v>
      </c>
      <c r="W501" s="19">
        <f t="shared" si="48"/>
        <v>32510.713500000002</v>
      </c>
      <c r="X501" s="17">
        <f t="shared" si="49"/>
        <v>2709.2261250000001</v>
      </c>
      <c r="Y501" s="18">
        <v>0.06</v>
      </c>
      <c r="Z501" s="19">
        <f>O501*Y501</f>
        <v>39012.856200000002</v>
      </c>
      <c r="AA501" s="20">
        <f>Z501/12</f>
        <v>3251.0713500000002</v>
      </c>
      <c r="AB501" s="23"/>
      <c r="AC501" s="19"/>
      <c r="AD501" s="17"/>
      <c r="AE501" s="22"/>
      <c r="AF501" s="19"/>
      <c r="AG501" s="17"/>
      <c r="AH501" s="76"/>
      <c r="AI501" s="77" t="s">
        <v>3187</v>
      </c>
      <c r="AJ501" s="1"/>
    </row>
    <row r="502" spans="1:36" ht="13.2">
      <c r="A502" s="39">
        <v>500</v>
      </c>
      <c r="B502" s="39" t="s">
        <v>3188</v>
      </c>
      <c r="C502" s="39" t="s">
        <v>1818</v>
      </c>
      <c r="D502" s="40" t="s">
        <v>3189</v>
      </c>
      <c r="E502" s="25" t="s">
        <v>3190</v>
      </c>
      <c r="F502" s="25" t="s">
        <v>3191</v>
      </c>
      <c r="G502" s="39" t="s">
        <v>3192</v>
      </c>
      <c r="H502" s="39" t="s">
        <v>3193</v>
      </c>
      <c r="I502" s="39" t="s">
        <v>3194</v>
      </c>
      <c r="J502" s="40" t="s">
        <v>3195</v>
      </c>
      <c r="K502" s="41">
        <v>38055</v>
      </c>
      <c r="L502" s="72">
        <v>47186</v>
      </c>
      <c r="M502" s="42" t="s">
        <v>3196</v>
      </c>
      <c r="N502" s="63">
        <v>4.2799999999999998E-2</v>
      </c>
      <c r="O502" s="55">
        <v>2311148.0099999998</v>
      </c>
      <c r="P502" s="15">
        <v>0.06</v>
      </c>
      <c r="Q502" s="223">
        <f t="shared" si="44"/>
        <v>138668.88059999997</v>
      </c>
      <c r="R502" s="197">
        <f t="shared" si="45"/>
        <v>11555.740049999999</v>
      </c>
      <c r="S502" s="201">
        <v>0.03</v>
      </c>
      <c r="T502" s="196">
        <f t="shared" si="46"/>
        <v>69334.440299999987</v>
      </c>
      <c r="U502" s="199">
        <f t="shared" si="47"/>
        <v>5777.8700249999993</v>
      </c>
      <c r="V502" s="21"/>
      <c r="W502" s="19">
        <f t="shared" si="48"/>
        <v>0</v>
      </c>
      <c r="X502" s="17">
        <f t="shared" si="49"/>
        <v>0</v>
      </c>
      <c r="Y502" s="22"/>
      <c r="Z502" s="19"/>
      <c r="AA502" s="20"/>
      <c r="AB502" s="23"/>
      <c r="AC502" s="19"/>
      <c r="AD502" s="17"/>
      <c r="AE502" s="22"/>
      <c r="AF502" s="19"/>
      <c r="AG502" s="17"/>
      <c r="AH502" s="78"/>
      <c r="AI502" s="79" t="s">
        <v>3196</v>
      </c>
      <c r="AJ502" s="1"/>
    </row>
    <row r="503" spans="1:36" ht="13.2">
      <c r="A503" s="39">
        <v>501</v>
      </c>
      <c r="B503" s="10" t="s">
        <v>3197</v>
      </c>
      <c r="C503" s="10" t="s">
        <v>1818</v>
      </c>
      <c r="D503" s="11" t="s">
        <v>2894</v>
      </c>
      <c r="E503" s="35" t="s">
        <v>2895</v>
      </c>
      <c r="F503" s="35" t="s">
        <v>3198</v>
      </c>
      <c r="G503" s="10" t="s">
        <v>3199</v>
      </c>
      <c r="H503" s="10" t="s">
        <v>3200</v>
      </c>
      <c r="I503" s="10" t="s">
        <v>3201</v>
      </c>
      <c r="J503" s="11" t="s">
        <v>3202</v>
      </c>
      <c r="K503" s="12">
        <v>42881</v>
      </c>
      <c r="L503" s="69">
        <v>48360</v>
      </c>
      <c r="M503" s="14" t="s">
        <v>3203</v>
      </c>
      <c r="N503" s="61">
        <v>7.0300000000000001E-2</v>
      </c>
      <c r="O503" s="56">
        <v>3796114.6</v>
      </c>
      <c r="P503" s="15">
        <v>0.05</v>
      </c>
      <c r="Q503" s="223">
        <f t="shared" si="44"/>
        <v>189805.73</v>
      </c>
      <c r="R503" s="197">
        <f t="shared" si="45"/>
        <v>15817.144166666667</v>
      </c>
      <c r="S503" s="201">
        <v>0.06</v>
      </c>
      <c r="T503" s="196">
        <f t="shared" si="46"/>
        <v>227766.87599999999</v>
      </c>
      <c r="U503" s="199">
        <f t="shared" si="47"/>
        <v>18980.573</v>
      </c>
      <c r="V503" s="21"/>
      <c r="W503" s="19">
        <f t="shared" si="48"/>
        <v>0</v>
      </c>
      <c r="X503" s="17">
        <f t="shared" si="49"/>
        <v>0</v>
      </c>
      <c r="Y503" s="22"/>
      <c r="Z503" s="19"/>
      <c r="AA503" s="20"/>
      <c r="AB503" s="23"/>
      <c r="AC503" s="19"/>
      <c r="AD503" s="17"/>
      <c r="AE503" s="22"/>
      <c r="AF503" s="19"/>
      <c r="AG503" s="17"/>
      <c r="AH503" s="76" t="s">
        <v>367</v>
      </c>
      <c r="AI503" s="77" t="s">
        <v>3203</v>
      </c>
      <c r="AJ503" s="1"/>
    </row>
    <row r="504" spans="1:36" ht="26.4">
      <c r="A504" s="39">
        <v>502</v>
      </c>
      <c r="B504" s="39" t="s">
        <v>3204</v>
      </c>
      <c r="C504" s="39" t="s">
        <v>1818</v>
      </c>
      <c r="D504" s="40" t="s">
        <v>3205</v>
      </c>
      <c r="E504" s="25" t="s">
        <v>3206</v>
      </c>
      <c r="F504" s="25" t="s">
        <v>3207</v>
      </c>
      <c r="G504" s="39" t="s">
        <v>3208</v>
      </c>
      <c r="H504" s="39" t="s">
        <v>3209</v>
      </c>
      <c r="I504" s="39" t="s">
        <v>3210</v>
      </c>
      <c r="J504" s="40" t="s">
        <v>3211</v>
      </c>
      <c r="K504" s="41">
        <v>39892</v>
      </c>
      <c r="L504" s="72">
        <v>47381</v>
      </c>
      <c r="M504" s="42" t="s">
        <v>3212</v>
      </c>
      <c r="N504" s="63">
        <v>6.3E-3</v>
      </c>
      <c r="O504" s="55">
        <v>340192.35</v>
      </c>
      <c r="P504" s="15">
        <v>0.05</v>
      </c>
      <c r="Q504" s="223">
        <f t="shared" si="44"/>
        <v>17009.6175</v>
      </c>
      <c r="R504" s="197">
        <f t="shared" si="45"/>
        <v>1417.4681250000001</v>
      </c>
      <c r="S504" s="201">
        <v>0.06</v>
      </c>
      <c r="T504" s="196">
        <f t="shared" si="46"/>
        <v>20411.540999999997</v>
      </c>
      <c r="U504" s="199">
        <f t="shared" si="47"/>
        <v>1700.9617499999997</v>
      </c>
      <c r="V504" s="21"/>
      <c r="W504" s="19">
        <f t="shared" si="48"/>
        <v>0</v>
      </c>
      <c r="X504" s="17">
        <f t="shared" si="49"/>
        <v>0</v>
      </c>
      <c r="Y504" s="22"/>
      <c r="Z504" s="19"/>
      <c r="AA504" s="20"/>
      <c r="AB504" s="23"/>
      <c r="AC504" s="19"/>
      <c r="AD504" s="17"/>
      <c r="AE504" s="22"/>
      <c r="AF504" s="19"/>
      <c r="AG504" s="17"/>
      <c r="AH504" s="78" t="s">
        <v>76</v>
      </c>
      <c r="AI504" s="79" t="s">
        <v>3212</v>
      </c>
      <c r="AJ504" s="1"/>
    </row>
    <row r="505" spans="1:36" ht="13.2">
      <c r="A505" s="39">
        <v>503</v>
      </c>
      <c r="B505" s="10" t="s">
        <v>3213</v>
      </c>
      <c r="C505" s="10" t="s">
        <v>1818</v>
      </c>
      <c r="D505" s="11" t="s">
        <v>3214</v>
      </c>
      <c r="E505" s="35" t="s">
        <v>3215</v>
      </c>
      <c r="F505" s="35" t="s">
        <v>1896</v>
      </c>
      <c r="G505" s="10" t="s">
        <v>1250</v>
      </c>
      <c r="H505" s="10" t="s">
        <v>3216</v>
      </c>
      <c r="I505" s="10" t="s">
        <v>1252</v>
      </c>
      <c r="J505" s="11" t="s">
        <v>3217</v>
      </c>
      <c r="K505" s="12">
        <v>41782</v>
      </c>
      <c r="L505" s="69">
        <v>45506</v>
      </c>
      <c r="M505" s="14" t="s">
        <v>3218</v>
      </c>
      <c r="N505" s="61">
        <v>0.39269999999999999</v>
      </c>
      <c r="O505" s="56">
        <v>21205322.969999999</v>
      </c>
      <c r="P505" s="15">
        <v>0.05</v>
      </c>
      <c r="Q505" s="223">
        <f t="shared" si="44"/>
        <v>1060266.1484999999</v>
      </c>
      <c r="R505" s="197">
        <f t="shared" si="45"/>
        <v>88355.512374999991</v>
      </c>
      <c r="S505" s="201">
        <v>0.06</v>
      </c>
      <c r="T505" s="196">
        <f t="shared" si="46"/>
        <v>1272319.3781999999</v>
      </c>
      <c r="U505" s="199">
        <f t="shared" si="47"/>
        <v>106026.61485</v>
      </c>
      <c r="V505" s="21"/>
      <c r="W505" s="19">
        <f t="shared" si="48"/>
        <v>0</v>
      </c>
      <c r="X505" s="17">
        <f t="shared" si="49"/>
        <v>0</v>
      </c>
      <c r="Y505" s="22"/>
      <c r="Z505" s="19"/>
      <c r="AA505" s="20"/>
      <c r="AB505" s="23"/>
      <c r="AC505" s="19"/>
      <c r="AD505" s="17"/>
      <c r="AE505" s="22"/>
      <c r="AF505" s="19"/>
      <c r="AG505" s="17"/>
      <c r="AH505" s="76" t="s">
        <v>76</v>
      </c>
      <c r="AI505" s="77" t="s">
        <v>3218</v>
      </c>
      <c r="AJ505" s="1"/>
    </row>
    <row r="506" spans="1:36" ht="26.4">
      <c r="A506" s="39">
        <v>504</v>
      </c>
      <c r="B506" s="39" t="s">
        <v>3219</v>
      </c>
      <c r="C506" s="39" t="s">
        <v>1818</v>
      </c>
      <c r="D506" s="40" t="s">
        <v>3205</v>
      </c>
      <c r="E506" s="25" t="s">
        <v>3206</v>
      </c>
      <c r="F506" s="25" t="s">
        <v>3220</v>
      </c>
      <c r="G506" s="39" t="s">
        <v>3208</v>
      </c>
      <c r="H506" s="39" t="s">
        <v>3221</v>
      </c>
      <c r="I506" s="39" t="s">
        <v>3210</v>
      </c>
      <c r="J506" s="40" t="s">
        <v>3222</v>
      </c>
      <c r="K506" s="41">
        <v>39892</v>
      </c>
      <c r="L506" s="72">
        <v>47390</v>
      </c>
      <c r="M506" s="42" t="s">
        <v>3223</v>
      </c>
      <c r="N506" s="63">
        <v>4.1999999999999997E-3</v>
      </c>
      <c r="O506" s="55">
        <v>226794.9</v>
      </c>
      <c r="P506" s="15">
        <v>0.04</v>
      </c>
      <c r="Q506" s="223">
        <f t="shared" si="44"/>
        <v>9071.7960000000003</v>
      </c>
      <c r="R506" s="197">
        <f t="shared" si="45"/>
        <v>755.98300000000006</v>
      </c>
      <c r="S506" s="200"/>
      <c r="T506" s="196">
        <f t="shared" si="46"/>
        <v>0</v>
      </c>
      <c r="U506" s="199">
        <f t="shared" si="47"/>
        <v>0</v>
      </c>
      <c r="V506" s="21"/>
      <c r="W506" s="19">
        <f t="shared" si="48"/>
        <v>0</v>
      </c>
      <c r="X506" s="17">
        <f t="shared" si="49"/>
        <v>0</v>
      </c>
      <c r="Y506" s="22"/>
      <c r="Z506" s="19"/>
      <c r="AA506" s="20"/>
      <c r="AB506" s="23"/>
      <c r="AC506" s="19"/>
      <c r="AD506" s="17"/>
      <c r="AE506" s="22"/>
      <c r="AF506" s="19"/>
      <c r="AG506" s="17"/>
      <c r="AH506" s="78" t="s">
        <v>44</v>
      </c>
      <c r="AI506" s="79" t="s">
        <v>3223</v>
      </c>
      <c r="AJ506" s="1"/>
    </row>
    <row r="507" spans="1:36" ht="13.2">
      <c r="A507" s="39">
        <v>505</v>
      </c>
      <c r="B507" s="10" t="s">
        <v>3224</v>
      </c>
      <c r="C507" s="10" t="s">
        <v>1818</v>
      </c>
      <c r="D507" s="11" t="s">
        <v>3225</v>
      </c>
      <c r="E507" s="35" t="s">
        <v>3226</v>
      </c>
      <c r="F507" s="35" t="s">
        <v>3227</v>
      </c>
      <c r="G507" s="10" t="s">
        <v>3228</v>
      </c>
      <c r="H507" s="10" t="s">
        <v>3229</v>
      </c>
      <c r="I507" s="10" t="s">
        <v>2690</v>
      </c>
      <c r="J507" s="11" t="s">
        <v>3230</v>
      </c>
      <c r="K507" s="12">
        <v>42415</v>
      </c>
      <c r="L507" s="69">
        <v>51547</v>
      </c>
      <c r="M507" s="14" t="s">
        <v>3231</v>
      </c>
      <c r="N507" s="61">
        <v>0.8609</v>
      </c>
      <c r="O507" s="56">
        <v>13016515.18</v>
      </c>
      <c r="P507" s="15">
        <v>0.03</v>
      </c>
      <c r="Q507" s="223">
        <f t="shared" si="44"/>
        <v>390495.45539999998</v>
      </c>
      <c r="R507" s="197">
        <f t="shared" si="45"/>
        <v>32541.287949999998</v>
      </c>
      <c r="S507" s="201">
        <v>0.05</v>
      </c>
      <c r="T507" s="196">
        <f t="shared" si="46"/>
        <v>650825.75900000008</v>
      </c>
      <c r="U507" s="199">
        <f t="shared" si="47"/>
        <v>54235.479916666671</v>
      </c>
      <c r="V507" s="21">
        <v>0.06</v>
      </c>
      <c r="W507" s="19">
        <f t="shared" si="48"/>
        <v>780990.91079999995</v>
      </c>
      <c r="X507" s="17">
        <f t="shared" si="49"/>
        <v>65082.575899999996</v>
      </c>
      <c r="Y507" s="22"/>
      <c r="Z507" s="19"/>
      <c r="AA507" s="20"/>
      <c r="AB507" s="23"/>
      <c r="AC507" s="19"/>
      <c r="AD507" s="17"/>
      <c r="AE507" s="22"/>
      <c r="AF507" s="19"/>
      <c r="AG507" s="17"/>
      <c r="AH507" s="76" t="s">
        <v>817</v>
      </c>
      <c r="AI507" s="77" t="s">
        <v>3231</v>
      </c>
      <c r="AJ507" s="1"/>
    </row>
    <row r="508" spans="1:36" ht="26.4">
      <c r="A508" s="39">
        <v>506</v>
      </c>
      <c r="B508" s="39" t="s">
        <v>3232</v>
      </c>
      <c r="C508" s="39" t="s">
        <v>1818</v>
      </c>
      <c r="D508" s="40" t="s">
        <v>3233</v>
      </c>
      <c r="E508" s="25" t="s">
        <v>3234</v>
      </c>
      <c r="F508" s="25" t="s">
        <v>3235</v>
      </c>
      <c r="G508" s="39" t="s">
        <v>3236</v>
      </c>
      <c r="H508" s="39" t="s">
        <v>3237</v>
      </c>
      <c r="I508" s="39" t="s">
        <v>728</v>
      </c>
      <c r="J508" s="40" t="s">
        <v>3238</v>
      </c>
      <c r="K508" s="41">
        <v>38797</v>
      </c>
      <c r="L508" s="72">
        <v>44276</v>
      </c>
      <c r="M508" s="42" t="s">
        <v>3239</v>
      </c>
      <c r="N508" s="63">
        <v>2.3357999999999999</v>
      </c>
      <c r="O508" s="55">
        <v>54148423.009999998</v>
      </c>
      <c r="P508" s="21">
        <v>2.1999999999999999E-2</v>
      </c>
      <c r="Q508" s="223">
        <f t="shared" si="44"/>
        <v>1191265.3062199999</v>
      </c>
      <c r="R508" s="197">
        <f t="shared" si="45"/>
        <v>99272.108851666664</v>
      </c>
      <c r="S508" s="198">
        <v>1.4999999999999999E-2</v>
      </c>
      <c r="T508" s="196">
        <f t="shared" si="46"/>
        <v>812226.34514999995</v>
      </c>
      <c r="U508" s="199">
        <f t="shared" si="47"/>
        <v>67685.528762499991</v>
      </c>
      <c r="V508" s="21"/>
      <c r="W508" s="19">
        <f t="shared" si="48"/>
        <v>0</v>
      </c>
      <c r="X508" s="17">
        <f t="shared" si="49"/>
        <v>0</v>
      </c>
      <c r="Y508" s="22"/>
      <c r="Z508" s="19"/>
      <c r="AA508" s="20"/>
      <c r="AB508" s="23"/>
      <c r="AC508" s="19"/>
      <c r="AD508" s="17"/>
      <c r="AE508" s="22"/>
      <c r="AF508" s="19"/>
      <c r="AG508" s="17"/>
      <c r="AH508" s="78"/>
      <c r="AI508" s="79" t="s">
        <v>3239</v>
      </c>
      <c r="AJ508" s="1"/>
    </row>
    <row r="509" spans="1:36" ht="39.6">
      <c r="A509" s="39">
        <v>507</v>
      </c>
      <c r="B509" s="10" t="s">
        <v>3240</v>
      </c>
      <c r="C509" s="10" t="s">
        <v>1818</v>
      </c>
      <c r="D509" s="11" t="s">
        <v>2973</v>
      </c>
      <c r="E509" s="35" t="s">
        <v>2974</v>
      </c>
      <c r="F509" s="35" t="s">
        <v>3241</v>
      </c>
      <c r="G509" s="10" t="s">
        <v>2976</v>
      </c>
      <c r="H509" s="10" t="s">
        <v>3242</v>
      </c>
      <c r="I509" s="10" t="s">
        <v>1424</v>
      </c>
      <c r="J509" s="11" t="s">
        <v>3243</v>
      </c>
      <c r="K509" s="12">
        <v>39062</v>
      </c>
      <c r="L509" s="69">
        <v>44347</v>
      </c>
      <c r="M509" s="14" t="s">
        <v>2979</v>
      </c>
      <c r="N509" s="61">
        <v>0.68889999999999996</v>
      </c>
      <c r="O509" s="56">
        <v>9574801.25</v>
      </c>
      <c r="P509" s="15">
        <v>0.03</v>
      </c>
      <c r="Q509" s="223">
        <f t="shared" ref="Q509:Q572" si="50">O509*P509</f>
        <v>287244.03749999998</v>
      </c>
      <c r="R509" s="197">
        <f t="shared" ref="R509:R572" si="51">Q509/12</f>
        <v>23937.003124999999</v>
      </c>
      <c r="S509" s="198">
        <v>3.5999999999999997E-2</v>
      </c>
      <c r="T509" s="196">
        <f t="shared" ref="T509:T572" si="52">O509*S509</f>
        <v>344692.84499999997</v>
      </c>
      <c r="U509" s="199">
        <f t="shared" ref="U509:U572" si="53">O509*S509/12</f>
        <v>28724.403749999998</v>
      </c>
      <c r="V509" s="21"/>
      <c r="W509" s="19">
        <f t="shared" ref="W509:W572" si="54">O509*V509</f>
        <v>0</v>
      </c>
      <c r="X509" s="17">
        <f t="shared" ref="X509:X572" si="55">O509*V509/12</f>
        <v>0</v>
      </c>
      <c r="Y509" s="22"/>
      <c r="Z509" s="19"/>
      <c r="AA509" s="20"/>
      <c r="AB509" s="23"/>
      <c r="AC509" s="19"/>
      <c r="AD509" s="17"/>
      <c r="AE509" s="22"/>
      <c r="AF509" s="19"/>
      <c r="AG509" s="17"/>
      <c r="AH509" s="76" t="s">
        <v>35</v>
      </c>
      <c r="AI509" s="77" t="s">
        <v>2979</v>
      </c>
      <c r="AJ509" s="1"/>
    </row>
    <row r="510" spans="1:36" ht="26.4">
      <c r="A510" s="39">
        <v>508</v>
      </c>
      <c r="B510" s="39" t="s">
        <v>3244</v>
      </c>
      <c r="C510" s="39" t="s">
        <v>1818</v>
      </c>
      <c r="D510" s="40" t="s">
        <v>1568</v>
      </c>
      <c r="E510" s="25" t="s">
        <v>1569</v>
      </c>
      <c r="F510" s="25" t="s">
        <v>3245</v>
      </c>
      <c r="G510" s="39" t="s">
        <v>1571</v>
      </c>
      <c r="H510" s="39" t="s">
        <v>3246</v>
      </c>
      <c r="I510" s="39" t="s">
        <v>1562</v>
      </c>
      <c r="J510" s="40" t="s">
        <v>3247</v>
      </c>
      <c r="K510" s="41">
        <v>42636</v>
      </c>
      <c r="L510" s="72">
        <v>44462</v>
      </c>
      <c r="M510" s="42" t="s">
        <v>3248</v>
      </c>
      <c r="N510" s="63">
        <v>6.4000000000000001E-2</v>
      </c>
      <c r="O510" s="55">
        <v>870178.28</v>
      </c>
      <c r="P510" s="15">
        <v>0.03</v>
      </c>
      <c r="Q510" s="223">
        <f t="shared" si="50"/>
        <v>26105.348399999999</v>
      </c>
      <c r="R510" s="197">
        <f t="shared" si="51"/>
        <v>2175.4456999999998</v>
      </c>
      <c r="S510" s="200"/>
      <c r="T510" s="196">
        <f t="shared" si="52"/>
        <v>0</v>
      </c>
      <c r="U510" s="199">
        <f t="shared" si="53"/>
        <v>0</v>
      </c>
      <c r="V510" s="21"/>
      <c r="W510" s="19">
        <f t="shared" si="54"/>
        <v>0</v>
      </c>
      <c r="X510" s="17">
        <f t="shared" si="55"/>
        <v>0</v>
      </c>
      <c r="Y510" s="22"/>
      <c r="Z510" s="19"/>
      <c r="AA510" s="20"/>
      <c r="AB510" s="23"/>
      <c r="AC510" s="19"/>
      <c r="AD510" s="17"/>
      <c r="AE510" s="22"/>
      <c r="AF510" s="19"/>
      <c r="AG510" s="17"/>
      <c r="AH510" s="78" t="s">
        <v>35</v>
      </c>
      <c r="AI510" s="79" t="s">
        <v>3248</v>
      </c>
      <c r="AJ510" s="1"/>
    </row>
    <row r="511" spans="1:36" ht="13.2">
      <c r="A511" s="39">
        <v>509</v>
      </c>
      <c r="B511" s="10" t="s">
        <v>3249</v>
      </c>
      <c r="C511" s="10" t="s">
        <v>1818</v>
      </c>
      <c r="D511" s="11" t="s">
        <v>2039</v>
      </c>
      <c r="E511" s="35" t="s">
        <v>21465</v>
      </c>
      <c r="F511" s="35" t="s">
        <v>3250</v>
      </c>
      <c r="G511" s="10" t="s">
        <v>3251</v>
      </c>
      <c r="H511" s="10" t="s">
        <v>3252</v>
      </c>
      <c r="I511" s="10" t="s">
        <v>3253</v>
      </c>
      <c r="J511" s="11" t="s">
        <v>3254</v>
      </c>
      <c r="K511" s="12">
        <v>43389</v>
      </c>
      <c r="L511" s="69">
        <v>47042</v>
      </c>
      <c r="M511" s="14" t="s">
        <v>2037</v>
      </c>
      <c r="N511" s="61">
        <v>1.6500000000000001E-2</v>
      </c>
      <c r="O511" s="56">
        <v>576760.56999999995</v>
      </c>
      <c r="P511" s="15">
        <v>0.05</v>
      </c>
      <c r="Q511" s="223">
        <f t="shared" si="50"/>
        <v>28838.0285</v>
      </c>
      <c r="R511" s="197">
        <f t="shared" si="51"/>
        <v>2403.1690416666665</v>
      </c>
      <c r="S511" s="201">
        <v>0.06</v>
      </c>
      <c r="T511" s="196">
        <f t="shared" si="52"/>
        <v>34605.634199999993</v>
      </c>
      <c r="U511" s="199">
        <f t="shared" si="53"/>
        <v>2883.8028499999996</v>
      </c>
      <c r="V511" s="21"/>
      <c r="W511" s="19">
        <f t="shared" si="54"/>
        <v>0</v>
      </c>
      <c r="X511" s="17">
        <f t="shared" si="55"/>
        <v>0</v>
      </c>
      <c r="Y511" s="22"/>
      <c r="Z511" s="19"/>
      <c r="AA511" s="20"/>
      <c r="AB511" s="23"/>
      <c r="AC511" s="19"/>
      <c r="AD511" s="17"/>
      <c r="AE511" s="22"/>
      <c r="AF511" s="19"/>
      <c r="AG511" s="17"/>
      <c r="AH511" s="76" t="s">
        <v>76</v>
      </c>
      <c r="AI511" s="77" t="s">
        <v>2037</v>
      </c>
      <c r="AJ511" s="1"/>
    </row>
    <row r="512" spans="1:36" ht="13.2">
      <c r="A512" s="39">
        <v>510</v>
      </c>
      <c r="B512" s="39" t="s">
        <v>3255</v>
      </c>
      <c r="C512" s="39" t="s">
        <v>1818</v>
      </c>
      <c r="D512" s="40" t="s">
        <v>2032</v>
      </c>
      <c r="E512" s="25" t="s">
        <v>21465</v>
      </c>
      <c r="F512" s="25" t="s">
        <v>3256</v>
      </c>
      <c r="G512" s="39" t="s">
        <v>2034</v>
      </c>
      <c r="H512" s="39" t="s">
        <v>3257</v>
      </c>
      <c r="I512" s="39" t="s">
        <v>832</v>
      </c>
      <c r="J512" s="40" t="s">
        <v>3258</v>
      </c>
      <c r="K512" s="41">
        <v>43270</v>
      </c>
      <c r="L512" s="72">
        <v>46923</v>
      </c>
      <c r="M512" s="42" t="s">
        <v>2037</v>
      </c>
      <c r="N512" s="63">
        <v>2.29E-2</v>
      </c>
      <c r="O512" s="55">
        <v>891436.69</v>
      </c>
      <c r="P512" s="15">
        <v>0.05</v>
      </c>
      <c r="Q512" s="223">
        <f t="shared" si="50"/>
        <v>44571.834499999997</v>
      </c>
      <c r="R512" s="197">
        <f t="shared" si="51"/>
        <v>3714.3195416666663</v>
      </c>
      <c r="S512" s="201">
        <v>0.06</v>
      </c>
      <c r="T512" s="196">
        <f t="shared" si="52"/>
        <v>53486.201399999998</v>
      </c>
      <c r="U512" s="199">
        <f t="shared" si="53"/>
        <v>4457.1834499999995</v>
      </c>
      <c r="V512" s="21"/>
      <c r="W512" s="19">
        <f t="shared" si="54"/>
        <v>0</v>
      </c>
      <c r="X512" s="17">
        <f t="shared" si="55"/>
        <v>0</v>
      </c>
      <c r="Y512" s="22"/>
      <c r="Z512" s="19"/>
      <c r="AA512" s="20"/>
      <c r="AB512" s="23"/>
      <c r="AC512" s="19"/>
      <c r="AD512" s="17"/>
      <c r="AE512" s="22"/>
      <c r="AF512" s="19"/>
      <c r="AG512" s="17"/>
      <c r="AH512" s="78" t="s">
        <v>76</v>
      </c>
      <c r="AI512" s="79" t="s">
        <v>2037</v>
      </c>
      <c r="AJ512" s="1"/>
    </row>
    <row r="513" spans="1:36" ht="26.4">
      <c r="A513" s="39">
        <v>511</v>
      </c>
      <c r="B513" s="10" t="s">
        <v>3259</v>
      </c>
      <c r="C513" s="10" t="s">
        <v>1818</v>
      </c>
      <c r="D513" s="11" t="s">
        <v>3260</v>
      </c>
      <c r="E513" s="35" t="s">
        <v>21465</v>
      </c>
      <c r="F513" s="35" t="s">
        <v>3261</v>
      </c>
      <c r="G513" s="10" t="s">
        <v>3262</v>
      </c>
      <c r="H513" s="10" t="s">
        <v>3263</v>
      </c>
      <c r="I513" s="10" t="s">
        <v>3264</v>
      </c>
      <c r="J513" s="11" t="s">
        <v>3265</v>
      </c>
      <c r="K513" s="12">
        <v>43180</v>
      </c>
      <c r="L513" s="69">
        <v>48659</v>
      </c>
      <c r="M513" s="14" t="s">
        <v>3266</v>
      </c>
      <c r="N513" s="61">
        <v>3.9399999999999998E-2</v>
      </c>
      <c r="O513" s="56">
        <v>1960104.96</v>
      </c>
      <c r="P513" s="15">
        <v>0.05</v>
      </c>
      <c r="Q513" s="223">
        <f t="shared" si="50"/>
        <v>98005.248000000007</v>
      </c>
      <c r="R513" s="197">
        <f t="shared" si="51"/>
        <v>8167.1040000000003</v>
      </c>
      <c r="S513" s="201">
        <v>0.06</v>
      </c>
      <c r="T513" s="196">
        <f t="shared" si="52"/>
        <v>117606.29759999999</v>
      </c>
      <c r="U513" s="199">
        <f t="shared" si="53"/>
        <v>9800.5247999999992</v>
      </c>
      <c r="V513" s="21"/>
      <c r="W513" s="19">
        <f t="shared" si="54"/>
        <v>0</v>
      </c>
      <c r="X513" s="17">
        <f t="shared" si="55"/>
        <v>0</v>
      </c>
      <c r="Y513" s="22"/>
      <c r="Z513" s="19"/>
      <c r="AA513" s="20"/>
      <c r="AB513" s="23"/>
      <c r="AC513" s="19"/>
      <c r="AD513" s="17"/>
      <c r="AE513" s="22"/>
      <c r="AF513" s="19"/>
      <c r="AG513" s="17"/>
      <c r="AH513" s="76"/>
      <c r="AI513" s="77" t="s">
        <v>3266</v>
      </c>
      <c r="AJ513" s="1"/>
    </row>
    <row r="514" spans="1:36" ht="26.4">
      <c r="A514" s="39">
        <v>512</v>
      </c>
      <c r="B514" s="39" t="s">
        <v>3267</v>
      </c>
      <c r="C514" s="39" t="s">
        <v>1818</v>
      </c>
      <c r="D514" s="40" t="s">
        <v>3268</v>
      </c>
      <c r="E514" s="25" t="s">
        <v>3269</v>
      </c>
      <c r="F514" s="25" t="s">
        <v>3270</v>
      </c>
      <c r="G514" s="39" t="s">
        <v>3271</v>
      </c>
      <c r="H514" s="39" t="s">
        <v>3272</v>
      </c>
      <c r="I514" s="39" t="s">
        <v>3271</v>
      </c>
      <c r="J514" s="40" t="s">
        <v>3273</v>
      </c>
      <c r="K514" s="41">
        <v>39477</v>
      </c>
      <c r="L514" s="72">
        <v>44599</v>
      </c>
      <c r="M514" s="42" t="s">
        <v>3274</v>
      </c>
      <c r="N514" s="63">
        <v>0.33050000000000002</v>
      </c>
      <c r="O514" s="55">
        <v>5122117.51</v>
      </c>
      <c r="P514" s="21">
        <v>4.4999999999999998E-2</v>
      </c>
      <c r="Q514" s="223">
        <f t="shared" si="50"/>
        <v>230495.28794999997</v>
      </c>
      <c r="R514" s="197">
        <f t="shared" si="51"/>
        <v>19207.940662499997</v>
      </c>
      <c r="S514" s="200"/>
      <c r="T514" s="196">
        <f t="shared" si="52"/>
        <v>0</v>
      </c>
      <c r="U514" s="199">
        <f t="shared" si="53"/>
        <v>0</v>
      </c>
      <c r="V514" s="21"/>
      <c r="W514" s="19">
        <f t="shared" si="54"/>
        <v>0</v>
      </c>
      <c r="X514" s="17">
        <f t="shared" si="55"/>
        <v>0</v>
      </c>
      <c r="Y514" s="22"/>
      <c r="Z514" s="19"/>
      <c r="AA514" s="20"/>
      <c r="AB514" s="23"/>
      <c r="AC514" s="19"/>
      <c r="AD514" s="17"/>
      <c r="AE514" s="22"/>
      <c r="AF514" s="19"/>
      <c r="AG514" s="17"/>
      <c r="AH514" s="78"/>
      <c r="AI514" s="79" t="s">
        <v>3274</v>
      </c>
      <c r="AJ514" s="1"/>
    </row>
    <row r="515" spans="1:36" ht="26.4">
      <c r="A515" s="39">
        <v>513</v>
      </c>
      <c r="B515" s="10" t="s">
        <v>3275</v>
      </c>
      <c r="C515" s="10" t="s">
        <v>1818</v>
      </c>
      <c r="D515" s="11" t="s">
        <v>3276</v>
      </c>
      <c r="E515" s="35" t="s">
        <v>3277</v>
      </c>
      <c r="F515" s="35" t="s">
        <v>3278</v>
      </c>
      <c r="G515" s="10" t="s">
        <v>3279</v>
      </c>
      <c r="H515" s="10" t="s">
        <v>3280</v>
      </c>
      <c r="I515" s="10" t="s">
        <v>3281</v>
      </c>
      <c r="J515" s="11" t="s">
        <v>3282</v>
      </c>
      <c r="K515" s="12">
        <v>40326</v>
      </c>
      <c r="L515" s="69">
        <v>45805</v>
      </c>
      <c r="M515" s="14" t="s">
        <v>3283</v>
      </c>
      <c r="N515" s="61">
        <v>7.1300000000000002E-2</v>
      </c>
      <c r="O515" s="56">
        <v>3725948.4</v>
      </c>
      <c r="P515" s="15">
        <v>0.03</v>
      </c>
      <c r="Q515" s="223">
        <f t="shared" si="50"/>
        <v>111778.45199999999</v>
      </c>
      <c r="R515" s="197">
        <f t="shared" si="51"/>
        <v>9314.8709999999992</v>
      </c>
      <c r="S515" s="198">
        <v>3.5999999999999997E-2</v>
      </c>
      <c r="T515" s="196">
        <f t="shared" si="52"/>
        <v>134134.14239999998</v>
      </c>
      <c r="U515" s="199">
        <f t="shared" si="53"/>
        <v>11177.845199999998</v>
      </c>
      <c r="V515" s="21">
        <v>0.05</v>
      </c>
      <c r="W515" s="19">
        <f t="shared" si="54"/>
        <v>186297.42</v>
      </c>
      <c r="X515" s="17">
        <f t="shared" si="55"/>
        <v>15524.785000000002</v>
      </c>
      <c r="Y515" s="22"/>
      <c r="Z515" s="19"/>
      <c r="AA515" s="20"/>
      <c r="AB515" s="23"/>
      <c r="AC515" s="19"/>
      <c r="AD515" s="17"/>
      <c r="AE515" s="22"/>
      <c r="AF515" s="19"/>
      <c r="AG515" s="17"/>
      <c r="AH515" s="76"/>
      <c r="AI515" s="77" t="s">
        <v>3283</v>
      </c>
      <c r="AJ515" s="1"/>
    </row>
    <row r="516" spans="1:36" ht="39.6">
      <c r="A516" s="39">
        <v>514</v>
      </c>
      <c r="B516" s="39" t="s">
        <v>3284</v>
      </c>
      <c r="C516" s="39" t="s">
        <v>1818</v>
      </c>
      <c r="D516" s="40" t="s">
        <v>3285</v>
      </c>
      <c r="E516" s="25" t="s">
        <v>3286</v>
      </c>
      <c r="F516" s="25" t="s">
        <v>3287</v>
      </c>
      <c r="G516" s="39" t="s">
        <v>3288</v>
      </c>
      <c r="H516" s="39" t="s">
        <v>3289</v>
      </c>
      <c r="I516" s="39" t="s">
        <v>3290</v>
      </c>
      <c r="J516" s="40" t="s">
        <v>3291</v>
      </c>
      <c r="K516" s="41">
        <v>38159</v>
      </c>
      <c r="L516" s="72">
        <v>47290</v>
      </c>
      <c r="M516" s="42" t="s">
        <v>3292</v>
      </c>
      <c r="N516" s="63">
        <v>0.78949999999999998</v>
      </c>
      <c r="O516" s="55">
        <v>42345935.490000002</v>
      </c>
      <c r="P516" s="15">
        <v>0.03</v>
      </c>
      <c r="Q516" s="223">
        <f t="shared" si="50"/>
        <v>1270378.0647</v>
      </c>
      <c r="R516" s="197">
        <f t="shared" si="51"/>
        <v>105864.83872499999</v>
      </c>
      <c r="S516" s="201">
        <v>0.04</v>
      </c>
      <c r="T516" s="196">
        <f t="shared" si="52"/>
        <v>1693837.4196000001</v>
      </c>
      <c r="U516" s="199">
        <f t="shared" si="53"/>
        <v>141153.1183</v>
      </c>
      <c r="V516" s="21">
        <v>0.1</v>
      </c>
      <c r="W516" s="19">
        <f t="shared" si="54"/>
        <v>4234593.5490000006</v>
      </c>
      <c r="X516" s="17">
        <f t="shared" si="55"/>
        <v>352882.79575000005</v>
      </c>
      <c r="Y516" s="22"/>
      <c r="Z516" s="19"/>
      <c r="AA516" s="20"/>
      <c r="AB516" s="23"/>
      <c r="AC516" s="19"/>
      <c r="AD516" s="17"/>
      <c r="AE516" s="22"/>
      <c r="AF516" s="19"/>
      <c r="AG516" s="17"/>
      <c r="AH516" s="78"/>
      <c r="AI516" s="79" t="s">
        <v>3292</v>
      </c>
      <c r="AJ516" s="1"/>
    </row>
    <row r="517" spans="1:36" ht="26.4">
      <c r="A517" s="39">
        <v>515</v>
      </c>
      <c r="B517" s="10" t="s">
        <v>3293</v>
      </c>
      <c r="C517" s="10" t="s">
        <v>1818</v>
      </c>
      <c r="D517" s="11" t="s">
        <v>3294</v>
      </c>
      <c r="E517" s="35" t="s">
        <v>3295</v>
      </c>
      <c r="F517" s="35" t="s">
        <v>3296</v>
      </c>
      <c r="G517" s="10" t="s">
        <v>3297</v>
      </c>
      <c r="H517" s="10" t="s">
        <v>3298</v>
      </c>
      <c r="I517" s="10" t="s">
        <v>3299</v>
      </c>
      <c r="J517" s="11" t="s">
        <v>3300</v>
      </c>
      <c r="K517" s="12">
        <v>38282</v>
      </c>
      <c r="L517" s="69">
        <v>47413</v>
      </c>
      <c r="M517" s="14" t="s">
        <v>3301</v>
      </c>
      <c r="N517" s="61">
        <v>4.2423999999999999</v>
      </c>
      <c r="O517" s="56">
        <v>47989089.590000004</v>
      </c>
      <c r="P517" s="15">
        <v>0.03</v>
      </c>
      <c r="Q517" s="223">
        <f t="shared" si="50"/>
        <v>1439672.6877000001</v>
      </c>
      <c r="R517" s="197">
        <f t="shared" si="51"/>
        <v>119972.72397500002</v>
      </c>
      <c r="S517" s="200"/>
      <c r="T517" s="196">
        <f t="shared" si="52"/>
        <v>0</v>
      </c>
      <c r="U517" s="199">
        <f t="shared" si="53"/>
        <v>0</v>
      </c>
      <c r="V517" s="21"/>
      <c r="W517" s="19">
        <f t="shared" si="54"/>
        <v>0</v>
      </c>
      <c r="X517" s="17">
        <f t="shared" si="55"/>
        <v>0</v>
      </c>
      <c r="Y517" s="22"/>
      <c r="Z517" s="19"/>
      <c r="AA517" s="20"/>
      <c r="AB517" s="23"/>
      <c r="AC517" s="19"/>
      <c r="AD517" s="17"/>
      <c r="AE517" s="22"/>
      <c r="AF517" s="19"/>
      <c r="AG517" s="17"/>
      <c r="AH517" s="76"/>
      <c r="AI517" s="77" t="s">
        <v>3301</v>
      </c>
      <c r="AJ517" s="1"/>
    </row>
    <row r="518" spans="1:36" ht="13.2">
      <c r="A518" s="39">
        <v>516</v>
      </c>
      <c r="B518" s="39" t="s">
        <v>3302</v>
      </c>
      <c r="C518" s="39" t="s">
        <v>1818</v>
      </c>
      <c r="D518" s="40" t="s">
        <v>231</v>
      </c>
      <c r="E518" s="25" t="s">
        <v>232</v>
      </c>
      <c r="F518" s="25" t="s">
        <v>3303</v>
      </c>
      <c r="G518" s="39" t="s">
        <v>2630</v>
      </c>
      <c r="H518" s="39" t="s">
        <v>3304</v>
      </c>
      <c r="I518" s="39" t="s">
        <v>1778</v>
      </c>
      <c r="J518" s="40" t="s">
        <v>3305</v>
      </c>
      <c r="K518" s="41">
        <v>40745</v>
      </c>
      <c r="L518" s="72">
        <v>49877</v>
      </c>
      <c r="M518" s="42" t="s">
        <v>3306</v>
      </c>
      <c r="N518" s="63">
        <v>0.15479999999999999</v>
      </c>
      <c r="O518" s="55">
        <v>1556796.43</v>
      </c>
      <c r="P518" s="15">
        <v>0.03</v>
      </c>
      <c r="Q518" s="223">
        <f t="shared" si="50"/>
        <v>46703.892899999999</v>
      </c>
      <c r="R518" s="197">
        <f t="shared" si="51"/>
        <v>3891.9910749999999</v>
      </c>
      <c r="S518" s="200"/>
      <c r="T518" s="196">
        <f t="shared" si="52"/>
        <v>0</v>
      </c>
      <c r="U518" s="199">
        <f t="shared" si="53"/>
        <v>0</v>
      </c>
      <c r="V518" s="21"/>
      <c r="W518" s="19">
        <f t="shared" si="54"/>
        <v>0</v>
      </c>
      <c r="X518" s="17">
        <f t="shared" si="55"/>
        <v>0</v>
      </c>
      <c r="Y518" s="22"/>
      <c r="Z518" s="19"/>
      <c r="AA518" s="20"/>
      <c r="AB518" s="23"/>
      <c r="AC518" s="19"/>
      <c r="AD518" s="17"/>
      <c r="AE518" s="22"/>
      <c r="AF518" s="19"/>
      <c r="AG518" s="17"/>
      <c r="AH518" s="78"/>
      <c r="AI518" s="79" t="s">
        <v>3306</v>
      </c>
      <c r="AJ518" s="1"/>
    </row>
    <row r="519" spans="1:36" ht="26.4">
      <c r="A519" s="39">
        <v>517</v>
      </c>
      <c r="B519" s="10" t="s">
        <v>3307</v>
      </c>
      <c r="C519" s="10" t="s">
        <v>1818</v>
      </c>
      <c r="D519" s="11" t="s">
        <v>3308</v>
      </c>
      <c r="E519" s="35" t="s">
        <v>3309</v>
      </c>
      <c r="F519" s="35" t="s">
        <v>3310</v>
      </c>
      <c r="G519" s="10" t="s">
        <v>3311</v>
      </c>
      <c r="H519" s="10" t="s">
        <v>3312</v>
      </c>
      <c r="I519" s="10" t="s">
        <v>3311</v>
      </c>
      <c r="J519" s="11" t="s">
        <v>3313</v>
      </c>
      <c r="K519" s="12">
        <v>39625</v>
      </c>
      <c r="L519" s="69">
        <v>47023</v>
      </c>
      <c r="M519" s="14" t="s">
        <v>3314</v>
      </c>
      <c r="N519" s="61">
        <v>2.097</v>
      </c>
      <c r="O519" s="56">
        <v>36049847.649999999</v>
      </c>
      <c r="P519" s="21">
        <v>4.4999999999999998E-2</v>
      </c>
      <c r="Q519" s="223">
        <f t="shared" si="50"/>
        <v>1622243.1442499999</v>
      </c>
      <c r="R519" s="197">
        <f t="shared" si="51"/>
        <v>135186.92868749998</v>
      </c>
      <c r="S519" s="200"/>
      <c r="T519" s="196">
        <f t="shared" si="52"/>
        <v>0</v>
      </c>
      <c r="U519" s="199">
        <f t="shared" si="53"/>
        <v>0</v>
      </c>
      <c r="V519" s="21"/>
      <c r="W519" s="19">
        <f t="shared" si="54"/>
        <v>0</v>
      </c>
      <c r="X519" s="17">
        <f t="shared" si="55"/>
        <v>0</v>
      </c>
      <c r="Y519" s="22"/>
      <c r="Z519" s="19"/>
      <c r="AA519" s="20"/>
      <c r="AB519" s="23"/>
      <c r="AC519" s="19"/>
      <c r="AD519" s="17"/>
      <c r="AE519" s="22"/>
      <c r="AF519" s="19"/>
      <c r="AG519" s="17"/>
      <c r="AH519" s="76" t="s">
        <v>1997</v>
      </c>
      <c r="AI519" s="77" t="s">
        <v>3314</v>
      </c>
      <c r="AJ519" s="1"/>
    </row>
    <row r="520" spans="1:36" ht="13.2">
      <c r="A520" s="39">
        <v>518</v>
      </c>
      <c r="B520" s="39" t="s">
        <v>3315</v>
      </c>
      <c r="C520" s="39" t="s">
        <v>1818</v>
      </c>
      <c r="D520" s="40" t="s">
        <v>3316</v>
      </c>
      <c r="E520" s="25" t="s">
        <v>3317</v>
      </c>
      <c r="F520" s="25" t="s">
        <v>3318</v>
      </c>
      <c r="G520" s="39" t="s">
        <v>3319</v>
      </c>
      <c r="H520" s="39" t="s">
        <v>3320</v>
      </c>
      <c r="I520" s="39" t="s">
        <v>3321</v>
      </c>
      <c r="J520" s="40" t="s">
        <v>3322</v>
      </c>
      <c r="K520" s="41">
        <v>43456</v>
      </c>
      <c r="L520" s="72">
        <v>45282</v>
      </c>
      <c r="M520" s="42" t="s">
        <v>3323</v>
      </c>
      <c r="N520" s="63">
        <v>1.9199999999999998E-2</v>
      </c>
      <c r="O520" s="55">
        <v>858182.35</v>
      </c>
      <c r="P520" s="15">
        <v>0.06</v>
      </c>
      <c r="Q520" s="223">
        <f t="shared" si="50"/>
        <v>51490.940999999999</v>
      </c>
      <c r="R520" s="197">
        <f t="shared" si="51"/>
        <v>4290.9117500000002</v>
      </c>
      <c r="S520" s="200"/>
      <c r="T520" s="196">
        <f t="shared" si="52"/>
        <v>0</v>
      </c>
      <c r="U520" s="199">
        <f t="shared" si="53"/>
        <v>0</v>
      </c>
      <c r="V520" s="21"/>
      <c r="W520" s="19">
        <f t="shared" si="54"/>
        <v>0</v>
      </c>
      <c r="X520" s="17">
        <f t="shared" si="55"/>
        <v>0</v>
      </c>
      <c r="Y520" s="22"/>
      <c r="Z520" s="19"/>
      <c r="AA520" s="20"/>
      <c r="AB520" s="23"/>
      <c r="AC520" s="19"/>
      <c r="AD520" s="17"/>
      <c r="AE520" s="22"/>
      <c r="AF520" s="19"/>
      <c r="AG520" s="17"/>
      <c r="AH520" s="78" t="s">
        <v>367</v>
      </c>
      <c r="AI520" s="79" t="s">
        <v>3323</v>
      </c>
      <c r="AJ520" s="1"/>
    </row>
    <row r="521" spans="1:36" ht="26.4">
      <c r="A521" s="39">
        <v>519</v>
      </c>
      <c r="B521" s="10" t="s">
        <v>3324</v>
      </c>
      <c r="C521" s="10" t="s">
        <v>1818</v>
      </c>
      <c r="D521" s="11" t="s">
        <v>3325</v>
      </c>
      <c r="E521" s="35" t="s">
        <v>3326</v>
      </c>
      <c r="F521" s="35" t="s">
        <v>3327</v>
      </c>
      <c r="G521" s="10" t="s">
        <v>624</v>
      </c>
      <c r="H521" s="10" t="s">
        <v>3328</v>
      </c>
      <c r="I521" s="10" t="s">
        <v>416</v>
      </c>
      <c r="J521" s="11" t="s">
        <v>3329</v>
      </c>
      <c r="K521" s="12">
        <v>42683</v>
      </c>
      <c r="L521" s="69">
        <v>44509</v>
      </c>
      <c r="M521" s="14" t="s">
        <v>3330</v>
      </c>
      <c r="N521" s="61">
        <v>9.0800000000000006E-2</v>
      </c>
      <c r="O521" s="56">
        <v>1923283.37</v>
      </c>
      <c r="P521" s="15">
        <v>0.1</v>
      </c>
      <c r="Q521" s="223">
        <f t="shared" si="50"/>
        <v>192328.33700000003</v>
      </c>
      <c r="R521" s="197">
        <f t="shared" si="51"/>
        <v>16027.361416666668</v>
      </c>
      <c r="S521" s="200"/>
      <c r="T521" s="196">
        <f t="shared" si="52"/>
        <v>0</v>
      </c>
      <c r="U521" s="199">
        <f t="shared" si="53"/>
        <v>0</v>
      </c>
      <c r="V521" s="21"/>
      <c r="W521" s="19">
        <f t="shared" si="54"/>
        <v>0</v>
      </c>
      <c r="X521" s="17">
        <f t="shared" si="55"/>
        <v>0</v>
      </c>
      <c r="Y521" s="22"/>
      <c r="Z521" s="19"/>
      <c r="AA521" s="20"/>
      <c r="AB521" s="23"/>
      <c r="AC521" s="19"/>
      <c r="AD521" s="17"/>
      <c r="AE521" s="22"/>
      <c r="AF521" s="19"/>
      <c r="AG521" s="17"/>
      <c r="AH521" s="76" t="s">
        <v>35</v>
      </c>
      <c r="AI521" s="77" t="s">
        <v>3330</v>
      </c>
      <c r="AJ521" s="1"/>
    </row>
    <row r="522" spans="1:36" ht="26.4">
      <c r="A522" s="39">
        <v>520</v>
      </c>
      <c r="B522" s="39" t="s">
        <v>3331</v>
      </c>
      <c r="C522" s="39" t="s">
        <v>1818</v>
      </c>
      <c r="D522" s="40" t="s">
        <v>3332</v>
      </c>
      <c r="E522" s="25" t="s">
        <v>3333</v>
      </c>
      <c r="F522" s="25" t="s">
        <v>3334</v>
      </c>
      <c r="G522" s="39" t="s">
        <v>768</v>
      </c>
      <c r="H522" s="39" t="s">
        <v>3335</v>
      </c>
      <c r="I522" s="39" t="s">
        <v>544</v>
      </c>
      <c r="J522" s="40" t="s">
        <v>3336</v>
      </c>
      <c r="K522" s="41">
        <v>38820</v>
      </c>
      <c r="L522" s="72">
        <v>44299</v>
      </c>
      <c r="M522" s="42" t="s">
        <v>3337</v>
      </c>
      <c r="N522" s="63">
        <v>0.21240000000000001</v>
      </c>
      <c r="O522" s="55">
        <v>2249479.0099999998</v>
      </c>
      <c r="P522" s="15">
        <v>0.03</v>
      </c>
      <c r="Q522" s="223">
        <f t="shared" si="50"/>
        <v>67484.370299999995</v>
      </c>
      <c r="R522" s="197">
        <f t="shared" si="51"/>
        <v>5623.6975249999996</v>
      </c>
      <c r="S522" s="200"/>
      <c r="T522" s="196">
        <f t="shared" si="52"/>
        <v>0</v>
      </c>
      <c r="U522" s="199">
        <f t="shared" si="53"/>
        <v>0</v>
      </c>
      <c r="V522" s="21"/>
      <c r="W522" s="19">
        <f t="shared" si="54"/>
        <v>0</v>
      </c>
      <c r="X522" s="17">
        <f t="shared" si="55"/>
        <v>0</v>
      </c>
      <c r="Y522" s="22"/>
      <c r="Z522" s="19"/>
      <c r="AA522" s="20"/>
      <c r="AB522" s="23"/>
      <c r="AC522" s="19"/>
      <c r="AD522" s="17"/>
      <c r="AE522" s="22"/>
      <c r="AF522" s="19"/>
      <c r="AG522" s="17"/>
      <c r="AH522" s="78"/>
      <c r="AI522" s="79" t="s">
        <v>3337</v>
      </c>
      <c r="AJ522" s="1"/>
    </row>
    <row r="523" spans="1:36" ht="13.2">
      <c r="A523" s="39">
        <v>521</v>
      </c>
      <c r="B523" s="10" t="s">
        <v>3338</v>
      </c>
      <c r="C523" s="10" t="s">
        <v>1818</v>
      </c>
      <c r="D523" s="11" t="s">
        <v>3214</v>
      </c>
      <c r="E523" s="35" t="s">
        <v>3215</v>
      </c>
      <c r="F523" s="35" t="s">
        <v>3339</v>
      </c>
      <c r="G523" s="10" t="s">
        <v>1571</v>
      </c>
      <c r="H523" s="10" t="s">
        <v>3340</v>
      </c>
      <c r="I523" s="10" t="s">
        <v>3341</v>
      </c>
      <c r="J523" s="11" t="s">
        <v>3342</v>
      </c>
      <c r="K523" s="12">
        <v>42636</v>
      </c>
      <c r="L523" s="69">
        <v>46288</v>
      </c>
      <c r="M523" s="14" t="s">
        <v>3343</v>
      </c>
      <c r="N523" s="61">
        <v>0.43419999999999997</v>
      </c>
      <c r="O523" s="56">
        <v>22992556.190000001</v>
      </c>
      <c r="P523" s="15">
        <v>0.03</v>
      </c>
      <c r="Q523" s="223">
        <f t="shared" si="50"/>
        <v>689776.68570000003</v>
      </c>
      <c r="R523" s="197">
        <f t="shared" si="51"/>
        <v>57481.390475</v>
      </c>
      <c r="S523" s="200"/>
      <c r="T523" s="196">
        <f t="shared" si="52"/>
        <v>0</v>
      </c>
      <c r="U523" s="199">
        <f t="shared" si="53"/>
        <v>0</v>
      </c>
      <c r="V523" s="21"/>
      <c r="W523" s="19">
        <f t="shared" si="54"/>
        <v>0</v>
      </c>
      <c r="X523" s="17">
        <f t="shared" si="55"/>
        <v>0</v>
      </c>
      <c r="Y523" s="22"/>
      <c r="Z523" s="19"/>
      <c r="AA523" s="20"/>
      <c r="AB523" s="23"/>
      <c r="AC523" s="19"/>
      <c r="AD523" s="17"/>
      <c r="AE523" s="22"/>
      <c r="AF523" s="19"/>
      <c r="AG523" s="17"/>
      <c r="AH523" s="76" t="s">
        <v>44</v>
      </c>
      <c r="AI523" s="77" t="s">
        <v>3343</v>
      </c>
      <c r="AJ523" s="1"/>
    </row>
    <row r="524" spans="1:36" ht="26.4">
      <c r="A524" s="39">
        <v>522</v>
      </c>
      <c r="B524" s="39" t="s">
        <v>3344</v>
      </c>
      <c r="C524" s="39" t="s">
        <v>1818</v>
      </c>
      <c r="D524" s="40" t="s">
        <v>3013</v>
      </c>
      <c r="E524" s="25" t="s">
        <v>3014</v>
      </c>
      <c r="F524" s="25" t="s">
        <v>3345</v>
      </c>
      <c r="G524" s="39" t="s">
        <v>1360</v>
      </c>
      <c r="H524" s="39" t="s">
        <v>3346</v>
      </c>
      <c r="I524" s="39" t="s">
        <v>3347</v>
      </c>
      <c r="J524" s="40" t="s">
        <v>3348</v>
      </c>
      <c r="K524" s="41">
        <v>42181</v>
      </c>
      <c r="L524" s="72">
        <v>44008</v>
      </c>
      <c r="M524" s="42" t="s">
        <v>3349</v>
      </c>
      <c r="N524" s="63">
        <v>5.21E-2</v>
      </c>
      <c r="O524" s="55">
        <v>2758894.93</v>
      </c>
      <c r="P524" s="15">
        <v>0.04</v>
      </c>
      <c r="Q524" s="223">
        <f t="shared" si="50"/>
        <v>110355.79720000002</v>
      </c>
      <c r="R524" s="197">
        <f t="shared" si="51"/>
        <v>9196.3164333333352</v>
      </c>
      <c r="S524" s="200"/>
      <c r="T524" s="196">
        <f t="shared" si="52"/>
        <v>0</v>
      </c>
      <c r="U524" s="199">
        <f t="shared" si="53"/>
        <v>0</v>
      </c>
      <c r="V524" s="21"/>
      <c r="W524" s="19">
        <f t="shared" si="54"/>
        <v>0</v>
      </c>
      <c r="X524" s="17">
        <f t="shared" si="55"/>
        <v>0</v>
      </c>
      <c r="Y524" s="22"/>
      <c r="Z524" s="19"/>
      <c r="AA524" s="20"/>
      <c r="AB524" s="23"/>
      <c r="AC524" s="19"/>
      <c r="AD524" s="17"/>
      <c r="AE524" s="22"/>
      <c r="AF524" s="19"/>
      <c r="AG524" s="17"/>
      <c r="AH524" s="78" t="s">
        <v>44</v>
      </c>
      <c r="AI524" s="79" t="s">
        <v>3349</v>
      </c>
      <c r="AJ524" s="1"/>
    </row>
    <row r="525" spans="1:36" ht="13.2">
      <c r="A525" s="39">
        <v>523</v>
      </c>
      <c r="B525" s="10" t="s">
        <v>3350</v>
      </c>
      <c r="C525" s="10" t="s">
        <v>1818</v>
      </c>
      <c r="D525" s="11" t="s">
        <v>1709</v>
      </c>
      <c r="E525" s="35" t="s">
        <v>1710</v>
      </c>
      <c r="F525" s="35" t="s">
        <v>3351</v>
      </c>
      <c r="G525" s="10" t="s">
        <v>2305</v>
      </c>
      <c r="H525" s="10" t="s">
        <v>3352</v>
      </c>
      <c r="I525" s="10" t="s">
        <v>3353</v>
      </c>
      <c r="J525" s="11" t="s">
        <v>1689</v>
      </c>
      <c r="K525" s="12">
        <v>43083</v>
      </c>
      <c r="L525" s="69">
        <v>44909</v>
      </c>
      <c r="M525" s="14" t="s">
        <v>3354</v>
      </c>
      <c r="N525" s="61">
        <v>2.07E-2</v>
      </c>
      <c r="O525" s="56">
        <v>426216.95</v>
      </c>
      <c r="P525" s="15">
        <v>0.08</v>
      </c>
      <c r="Q525" s="223">
        <f t="shared" si="50"/>
        <v>34097.356</v>
      </c>
      <c r="R525" s="197">
        <f t="shared" si="51"/>
        <v>2841.4463333333333</v>
      </c>
      <c r="S525" s="200"/>
      <c r="T525" s="196">
        <f t="shared" si="52"/>
        <v>0</v>
      </c>
      <c r="U525" s="199">
        <f t="shared" si="53"/>
        <v>0</v>
      </c>
      <c r="V525" s="21"/>
      <c r="W525" s="19">
        <f t="shared" si="54"/>
        <v>0</v>
      </c>
      <c r="X525" s="17">
        <f t="shared" si="55"/>
        <v>0</v>
      </c>
      <c r="Y525" s="22"/>
      <c r="Z525" s="19"/>
      <c r="AA525" s="20"/>
      <c r="AB525" s="23"/>
      <c r="AC525" s="19"/>
      <c r="AD525" s="17"/>
      <c r="AE525" s="22"/>
      <c r="AF525" s="19"/>
      <c r="AG525" s="17"/>
      <c r="AH525" s="76" t="s">
        <v>35</v>
      </c>
      <c r="AI525" s="77" t="s">
        <v>3354</v>
      </c>
      <c r="AJ525" s="1"/>
    </row>
    <row r="526" spans="1:36" ht="13.2">
      <c r="A526" s="39">
        <v>524</v>
      </c>
      <c r="B526" s="39" t="s">
        <v>3355</v>
      </c>
      <c r="C526" s="39" t="s">
        <v>1818</v>
      </c>
      <c r="D526" s="40" t="s">
        <v>3356</v>
      </c>
      <c r="E526" s="25" t="s">
        <v>3357</v>
      </c>
      <c r="F526" s="25" t="s">
        <v>3358</v>
      </c>
      <c r="G526" s="39" t="s">
        <v>3359</v>
      </c>
      <c r="H526" s="39" t="s">
        <v>3360</v>
      </c>
      <c r="I526" s="39" t="s">
        <v>3361</v>
      </c>
      <c r="J526" s="40" t="s">
        <v>1689</v>
      </c>
      <c r="K526" s="41">
        <v>42322</v>
      </c>
      <c r="L526" s="72">
        <v>44149</v>
      </c>
      <c r="M526" s="42" t="s">
        <v>3362</v>
      </c>
      <c r="N526" s="63">
        <v>0.13689999999999999</v>
      </c>
      <c r="O526" s="55">
        <v>7392433.7000000002</v>
      </c>
      <c r="P526" s="15">
        <v>0.03</v>
      </c>
      <c r="Q526" s="223">
        <f t="shared" si="50"/>
        <v>221773.011</v>
      </c>
      <c r="R526" s="197">
        <f t="shared" si="51"/>
        <v>18481.08425</v>
      </c>
      <c r="S526" s="201">
        <v>0.06</v>
      </c>
      <c r="T526" s="196">
        <f t="shared" si="52"/>
        <v>443546.022</v>
      </c>
      <c r="U526" s="199">
        <f t="shared" si="53"/>
        <v>36962.1685</v>
      </c>
      <c r="V526" s="21">
        <v>0.1</v>
      </c>
      <c r="W526" s="19">
        <f t="shared" si="54"/>
        <v>739243.37000000011</v>
      </c>
      <c r="X526" s="17">
        <f t="shared" si="55"/>
        <v>61603.614166666674</v>
      </c>
      <c r="Y526" s="22"/>
      <c r="Z526" s="19"/>
      <c r="AA526" s="20"/>
      <c r="AB526" s="23"/>
      <c r="AC526" s="19"/>
      <c r="AD526" s="17"/>
      <c r="AE526" s="22"/>
      <c r="AF526" s="19"/>
      <c r="AG526" s="17"/>
      <c r="AH526" s="78"/>
      <c r="AI526" s="79" t="s">
        <v>3362</v>
      </c>
      <c r="AJ526" s="1"/>
    </row>
    <row r="527" spans="1:36" ht="13.2">
      <c r="A527" s="39">
        <v>525</v>
      </c>
      <c r="B527" s="10" t="s">
        <v>3363</v>
      </c>
      <c r="C527" s="10" t="s">
        <v>1818</v>
      </c>
      <c r="D527" s="11" t="s">
        <v>3356</v>
      </c>
      <c r="E527" s="35" t="s">
        <v>3357</v>
      </c>
      <c r="F527" s="35" t="s">
        <v>3358</v>
      </c>
      <c r="G527" s="10" t="s">
        <v>3359</v>
      </c>
      <c r="H527" s="10" t="s">
        <v>3360</v>
      </c>
      <c r="I527" s="10" t="s">
        <v>3361</v>
      </c>
      <c r="J527" s="11" t="s">
        <v>1689</v>
      </c>
      <c r="K527" s="12">
        <v>42322</v>
      </c>
      <c r="L527" s="69">
        <v>44149</v>
      </c>
      <c r="M527" s="14" t="s">
        <v>3362</v>
      </c>
      <c r="N527" s="61">
        <v>6.8999999999999999E-3</v>
      </c>
      <c r="O527" s="56">
        <v>372591.62</v>
      </c>
      <c r="P527" s="15">
        <v>0.03</v>
      </c>
      <c r="Q527" s="223">
        <f t="shared" si="50"/>
        <v>11177.748599999999</v>
      </c>
      <c r="R527" s="197">
        <f t="shared" si="51"/>
        <v>931.47904999999992</v>
      </c>
      <c r="S527" s="201">
        <v>0.06</v>
      </c>
      <c r="T527" s="196">
        <f t="shared" si="52"/>
        <v>22355.497199999998</v>
      </c>
      <c r="U527" s="199">
        <f t="shared" si="53"/>
        <v>1862.9580999999998</v>
      </c>
      <c r="V527" s="21">
        <v>0.1</v>
      </c>
      <c r="W527" s="19">
        <f t="shared" si="54"/>
        <v>37259.162000000004</v>
      </c>
      <c r="X527" s="17">
        <f t="shared" si="55"/>
        <v>3104.930166666667</v>
      </c>
      <c r="Y527" s="22"/>
      <c r="Z527" s="19"/>
      <c r="AA527" s="20"/>
      <c r="AB527" s="23"/>
      <c r="AC527" s="19"/>
      <c r="AD527" s="17"/>
      <c r="AE527" s="22"/>
      <c r="AF527" s="19"/>
      <c r="AG527" s="17"/>
      <c r="AH527" s="76"/>
      <c r="AI527" s="77" t="s">
        <v>3362</v>
      </c>
      <c r="AJ527" s="1"/>
    </row>
    <row r="528" spans="1:36" ht="13.2">
      <c r="A528" s="39">
        <v>526</v>
      </c>
      <c r="B528" s="39" t="s">
        <v>3364</v>
      </c>
      <c r="C528" s="39" t="s">
        <v>1818</v>
      </c>
      <c r="D528" s="40" t="s">
        <v>3356</v>
      </c>
      <c r="E528" s="25" t="s">
        <v>3357</v>
      </c>
      <c r="F528" s="25" t="s">
        <v>3358</v>
      </c>
      <c r="G528" s="39" t="s">
        <v>3359</v>
      </c>
      <c r="H528" s="39" t="s">
        <v>3360</v>
      </c>
      <c r="I528" s="39" t="s">
        <v>3361</v>
      </c>
      <c r="J528" s="40" t="s">
        <v>1689</v>
      </c>
      <c r="K528" s="41">
        <v>42322</v>
      </c>
      <c r="L528" s="72">
        <v>44149</v>
      </c>
      <c r="M528" s="42" t="s">
        <v>3362</v>
      </c>
      <c r="N528" s="63">
        <v>6.1999999999999998E-3</v>
      </c>
      <c r="O528" s="55">
        <v>334792.46999999997</v>
      </c>
      <c r="P528" s="15">
        <v>0.03</v>
      </c>
      <c r="Q528" s="223">
        <f t="shared" si="50"/>
        <v>10043.774099999999</v>
      </c>
      <c r="R528" s="197">
        <f t="shared" si="51"/>
        <v>836.98117499999989</v>
      </c>
      <c r="S528" s="201">
        <v>0.06</v>
      </c>
      <c r="T528" s="196">
        <f t="shared" si="52"/>
        <v>20087.548199999997</v>
      </c>
      <c r="U528" s="199">
        <f t="shared" si="53"/>
        <v>1673.9623499999998</v>
      </c>
      <c r="V528" s="21">
        <v>0.1</v>
      </c>
      <c r="W528" s="19">
        <f t="shared" si="54"/>
        <v>33479.246999999996</v>
      </c>
      <c r="X528" s="17">
        <f t="shared" si="55"/>
        <v>2789.9372499999995</v>
      </c>
      <c r="Y528" s="22"/>
      <c r="Z528" s="19"/>
      <c r="AA528" s="20"/>
      <c r="AB528" s="23"/>
      <c r="AC528" s="19"/>
      <c r="AD528" s="17"/>
      <c r="AE528" s="22"/>
      <c r="AF528" s="19"/>
      <c r="AG528" s="17"/>
      <c r="AH528" s="78"/>
      <c r="AI528" s="79" t="s">
        <v>3362</v>
      </c>
      <c r="AJ528" s="1"/>
    </row>
    <row r="529" spans="1:36" ht="13.2">
      <c r="A529" s="39">
        <v>527</v>
      </c>
      <c r="B529" s="10" t="s">
        <v>3365</v>
      </c>
      <c r="C529" s="10" t="s">
        <v>1818</v>
      </c>
      <c r="D529" s="11" t="s">
        <v>1709</v>
      </c>
      <c r="E529" s="35" t="s">
        <v>1710</v>
      </c>
      <c r="F529" s="35" t="s">
        <v>3351</v>
      </c>
      <c r="G529" s="10" t="s">
        <v>2305</v>
      </c>
      <c r="H529" s="10" t="s">
        <v>3352</v>
      </c>
      <c r="I529" s="10" t="s">
        <v>3353</v>
      </c>
      <c r="J529" s="11" t="s">
        <v>1689</v>
      </c>
      <c r="K529" s="12">
        <v>43083</v>
      </c>
      <c r="L529" s="69">
        <v>44909</v>
      </c>
      <c r="M529" s="14" t="s">
        <v>3354</v>
      </c>
      <c r="N529" s="61">
        <v>0.1028</v>
      </c>
      <c r="O529" s="56">
        <v>2220430.0499999998</v>
      </c>
      <c r="P529" s="15">
        <v>0.08</v>
      </c>
      <c r="Q529" s="223">
        <f t="shared" si="50"/>
        <v>177634.40399999998</v>
      </c>
      <c r="R529" s="197">
        <f t="shared" si="51"/>
        <v>14802.866999999998</v>
      </c>
      <c r="S529" s="200"/>
      <c r="T529" s="196">
        <f t="shared" si="52"/>
        <v>0</v>
      </c>
      <c r="U529" s="199">
        <f t="shared" si="53"/>
        <v>0</v>
      </c>
      <c r="V529" s="21"/>
      <c r="W529" s="19">
        <f t="shared" si="54"/>
        <v>0</v>
      </c>
      <c r="X529" s="17">
        <f t="shared" si="55"/>
        <v>0</v>
      </c>
      <c r="Y529" s="22"/>
      <c r="Z529" s="19"/>
      <c r="AA529" s="20"/>
      <c r="AB529" s="23"/>
      <c r="AC529" s="19"/>
      <c r="AD529" s="17"/>
      <c r="AE529" s="22"/>
      <c r="AF529" s="19"/>
      <c r="AG529" s="17"/>
      <c r="AH529" s="76" t="s">
        <v>35</v>
      </c>
      <c r="AI529" s="77" t="s">
        <v>3354</v>
      </c>
      <c r="AJ529" s="1"/>
    </row>
    <row r="530" spans="1:36" ht="26.4">
      <c r="A530" s="39">
        <v>528</v>
      </c>
      <c r="B530" s="39" t="s">
        <v>3366</v>
      </c>
      <c r="C530" s="39" t="s">
        <v>1818</v>
      </c>
      <c r="D530" s="40" t="s">
        <v>3233</v>
      </c>
      <c r="E530" s="25" t="s">
        <v>3234</v>
      </c>
      <c r="F530" s="25" t="s">
        <v>3235</v>
      </c>
      <c r="G530" s="39" t="s">
        <v>3236</v>
      </c>
      <c r="H530" s="39" t="s">
        <v>3237</v>
      </c>
      <c r="I530" s="39" t="s">
        <v>728</v>
      </c>
      <c r="J530" s="40" t="s">
        <v>3238</v>
      </c>
      <c r="K530" s="41">
        <v>38797</v>
      </c>
      <c r="L530" s="72">
        <v>44276</v>
      </c>
      <c r="M530" s="42" t="s">
        <v>3239</v>
      </c>
      <c r="N530" s="63">
        <v>19.181899999999999</v>
      </c>
      <c r="O530" s="55">
        <v>389714822.60000002</v>
      </c>
      <c r="P530" s="21">
        <v>2.1999999999999999E-2</v>
      </c>
      <c r="Q530" s="223">
        <f t="shared" si="50"/>
        <v>8573726.0972000007</v>
      </c>
      <c r="R530" s="197">
        <f t="shared" si="51"/>
        <v>714477.17476666672</v>
      </c>
      <c r="S530" s="198">
        <v>1.4999999999999999E-2</v>
      </c>
      <c r="T530" s="196">
        <f t="shared" si="52"/>
        <v>5845722.3389999997</v>
      </c>
      <c r="U530" s="199">
        <f t="shared" si="53"/>
        <v>487143.52824999997</v>
      </c>
      <c r="V530" s="21"/>
      <c r="W530" s="19">
        <f t="shared" si="54"/>
        <v>0</v>
      </c>
      <c r="X530" s="17">
        <f t="shared" si="55"/>
        <v>0</v>
      </c>
      <c r="Y530" s="22"/>
      <c r="Z530" s="19"/>
      <c r="AA530" s="20"/>
      <c r="AB530" s="23"/>
      <c r="AC530" s="19"/>
      <c r="AD530" s="17"/>
      <c r="AE530" s="22"/>
      <c r="AF530" s="19"/>
      <c r="AG530" s="17"/>
      <c r="AH530" s="78"/>
      <c r="AI530" s="79" t="s">
        <v>3239</v>
      </c>
      <c r="AJ530" s="1"/>
    </row>
    <row r="531" spans="1:36" ht="13.2">
      <c r="A531" s="39">
        <v>529</v>
      </c>
      <c r="B531" s="10" t="s">
        <v>3367</v>
      </c>
      <c r="C531" s="10" t="s">
        <v>1818</v>
      </c>
      <c r="D531" s="11" t="s">
        <v>2894</v>
      </c>
      <c r="E531" s="35" t="s">
        <v>2895</v>
      </c>
      <c r="F531" s="35" t="s">
        <v>3368</v>
      </c>
      <c r="G531" s="10" t="s">
        <v>3199</v>
      </c>
      <c r="H531" s="10" t="s">
        <v>3369</v>
      </c>
      <c r="I531" s="10" t="s">
        <v>3201</v>
      </c>
      <c r="J531" s="11" t="s">
        <v>3202</v>
      </c>
      <c r="K531" s="12">
        <v>42881</v>
      </c>
      <c r="L531" s="69">
        <v>48360</v>
      </c>
      <c r="M531" s="14" t="s">
        <v>3203</v>
      </c>
      <c r="N531" s="61">
        <v>8.0000000000000002E-3</v>
      </c>
      <c r="O531" s="56">
        <v>427952.99</v>
      </c>
      <c r="P531" s="15">
        <v>0.05</v>
      </c>
      <c r="Q531" s="223">
        <f t="shared" si="50"/>
        <v>21397.6495</v>
      </c>
      <c r="R531" s="197">
        <f t="shared" si="51"/>
        <v>1783.1374583333334</v>
      </c>
      <c r="S531" s="201">
        <v>0.06</v>
      </c>
      <c r="T531" s="196">
        <f t="shared" si="52"/>
        <v>25677.179399999997</v>
      </c>
      <c r="U531" s="199">
        <f t="shared" si="53"/>
        <v>2139.7649499999998</v>
      </c>
      <c r="V531" s="21"/>
      <c r="W531" s="19">
        <f t="shared" si="54"/>
        <v>0</v>
      </c>
      <c r="X531" s="17">
        <f t="shared" si="55"/>
        <v>0</v>
      </c>
      <c r="Y531" s="22"/>
      <c r="Z531" s="19"/>
      <c r="AA531" s="20"/>
      <c r="AB531" s="23"/>
      <c r="AC531" s="19"/>
      <c r="AD531" s="17"/>
      <c r="AE531" s="22"/>
      <c r="AF531" s="19"/>
      <c r="AG531" s="17"/>
      <c r="AH531" s="76" t="s">
        <v>367</v>
      </c>
      <c r="AI531" s="77" t="s">
        <v>3203</v>
      </c>
      <c r="AJ531" s="1"/>
    </row>
    <row r="532" spans="1:36" ht="13.2">
      <c r="A532" s="39">
        <v>530</v>
      </c>
      <c r="B532" s="39" t="s">
        <v>3370</v>
      </c>
      <c r="C532" s="39" t="s">
        <v>1818</v>
      </c>
      <c r="D532" s="40" t="s">
        <v>3371</v>
      </c>
      <c r="E532" s="25" t="s">
        <v>3372</v>
      </c>
      <c r="F532" s="25" t="s">
        <v>2990</v>
      </c>
      <c r="G532" s="39" t="s">
        <v>1948</v>
      </c>
      <c r="H532" s="39" t="s">
        <v>3373</v>
      </c>
      <c r="I532" s="39" t="s">
        <v>3374</v>
      </c>
      <c r="J532" s="40" t="s">
        <v>3375</v>
      </c>
      <c r="K532" s="41">
        <v>38433</v>
      </c>
      <c r="L532" s="72">
        <v>45224</v>
      </c>
      <c r="M532" s="42" t="s">
        <v>3376</v>
      </c>
      <c r="N532" s="63">
        <v>6.1899999999999997E-2</v>
      </c>
      <c r="O532" s="55">
        <v>3311286.26</v>
      </c>
      <c r="P532" s="15">
        <v>0.06</v>
      </c>
      <c r="Q532" s="223">
        <f t="shared" si="50"/>
        <v>198677.17559999999</v>
      </c>
      <c r="R532" s="197">
        <f t="shared" si="51"/>
        <v>16556.4313</v>
      </c>
      <c r="S532" s="200"/>
      <c r="T532" s="196">
        <f t="shared" si="52"/>
        <v>0</v>
      </c>
      <c r="U532" s="199">
        <f t="shared" si="53"/>
        <v>0</v>
      </c>
      <c r="V532" s="21"/>
      <c r="W532" s="19">
        <f t="shared" si="54"/>
        <v>0</v>
      </c>
      <c r="X532" s="17">
        <f t="shared" si="55"/>
        <v>0</v>
      </c>
      <c r="Y532" s="22"/>
      <c r="Z532" s="19"/>
      <c r="AA532" s="20"/>
      <c r="AB532" s="23"/>
      <c r="AC532" s="19"/>
      <c r="AD532" s="17"/>
      <c r="AE532" s="22"/>
      <c r="AF532" s="19"/>
      <c r="AG532" s="17"/>
      <c r="AH532" s="78" t="s">
        <v>76</v>
      </c>
      <c r="AI532" s="79" t="s">
        <v>3376</v>
      </c>
      <c r="AJ532" s="1"/>
    </row>
    <row r="533" spans="1:36" ht="13.2">
      <c r="A533" s="39">
        <v>531</v>
      </c>
      <c r="B533" s="10" t="s">
        <v>3377</v>
      </c>
      <c r="C533" s="10" t="s">
        <v>1818</v>
      </c>
      <c r="D533" s="11" t="s">
        <v>2894</v>
      </c>
      <c r="E533" s="35" t="s">
        <v>2895</v>
      </c>
      <c r="F533" s="35" t="s">
        <v>3378</v>
      </c>
      <c r="G533" s="10" t="s">
        <v>3199</v>
      </c>
      <c r="H533" s="10" t="s">
        <v>3379</v>
      </c>
      <c r="I533" s="10" t="s">
        <v>3201</v>
      </c>
      <c r="J533" s="11" t="s">
        <v>3202</v>
      </c>
      <c r="K533" s="12">
        <v>42881</v>
      </c>
      <c r="L533" s="69">
        <v>48360</v>
      </c>
      <c r="M533" s="14" t="s">
        <v>3203</v>
      </c>
      <c r="N533" s="61">
        <v>0.34570000000000001</v>
      </c>
      <c r="O533" s="56">
        <v>18492918.559999999</v>
      </c>
      <c r="P533" s="15">
        <v>0.05</v>
      </c>
      <c r="Q533" s="223">
        <f t="shared" si="50"/>
        <v>924645.92799999996</v>
      </c>
      <c r="R533" s="197">
        <f t="shared" si="51"/>
        <v>77053.827333333335</v>
      </c>
      <c r="S533" s="201">
        <v>0.06</v>
      </c>
      <c r="T533" s="196">
        <f t="shared" si="52"/>
        <v>1109575.1135999998</v>
      </c>
      <c r="U533" s="199">
        <f t="shared" si="53"/>
        <v>92464.592799999984</v>
      </c>
      <c r="V533" s="21"/>
      <c r="W533" s="19">
        <f t="shared" si="54"/>
        <v>0</v>
      </c>
      <c r="X533" s="17">
        <f t="shared" si="55"/>
        <v>0</v>
      </c>
      <c r="Y533" s="22"/>
      <c r="Z533" s="19"/>
      <c r="AA533" s="20"/>
      <c r="AB533" s="23"/>
      <c r="AC533" s="19"/>
      <c r="AD533" s="17"/>
      <c r="AE533" s="22"/>
      <c r="AF533" s="19"/>
      <c r="AG533" s="17"/>
      <c r="AH533" s="76" t="s">
        <v>367</v>
      </c>
      <c r="AI533" s="77" t="s">
        <v>3203</v>
      </c>
      <c r="AJ533" s="1"/>
    </row>
    <row r="534" spans="1:36" ht="13.2">
      <c r="A534" s="39">
        <v>532</v>
      </c>
      <c r="B534" s="39" t="s">
        <v>3380</v>
      </c>
      <c r="C534" s="39" t="s">
        <v>1818</v>
      </c>
      <c r="D534" s="40" t="s">
        <v>2894</v>
      </c>
      <c r="E534" s="25" t="s">
        <v>2895</v>
      </c>
      <c r="F534" s="25" t="s">
        <v>3381</v>
      </c>
      <c r="G534" s="39" t="s">
        <v>3199</v>
      </c>
      <c r="H534" s="39" t="s">
        <v>3382</v>
      </c>
      <c r="I534" s="39" t="s">
        <v>3201</v>
      </c>
      <c r="J534" s="40" t="s">
        <v>3202</v>
      </c>
      <c r="K534" s="41">
        <v>42881</v>
      </c>
      <c r="L534" s="72">
        <v>48360</v>
      </c>
      <c r="M534" s="42" t="s">
        <v>3203</v>
      </c>
      <c r="N534" s="63">
        <v>0.12280000000000001</v>
      </c>
      <c r="O534" s="55">
        <v>6569078.3899999997</v>
      </c>
      <c r="P534" s="15">
        <v>0.05</v>
      </c>
      <c r="Q534" s="223">
        <f t="shared" si="50"/>
        <v>328453.91950000002</v>
      </c>
      <c r="R534" s="197">
        <f t="shared" si="51"/>
        <v>27371.159958333334</v>
      </c>
      <c r="S534" s="201">
        <v>0.06</v>
      </c>
      <c r="T534" s="196">
        <f t="shared" si="52"/>
        <v>394144.70339999994</v>
      </c>
      <c r="U534" s="199">
        <f t="shared" si="53"/>
        <v>32845.391949999997</v>
      </c>
      <c r="V534" s="21"/>
      <c r="W534" s="19">
        <f t="shared" si="54"/>
        <v>0</v>
      </c>
      <c r="X534" s="17">
        <f t="shared" si="55"/>
        <v>0</v>
      </c>
      <c r="Y534" s="22"/>
      <c r="Z534" s="19"/>
      <c r="AA534" s="20"/>
      <c r="AB534" s="23"/>
      <c r="AC534" s="19"/>
      <c r="AD534" s="17"/>
      <c r="AE534" s="22"/>
      <c r="AF534" s="19"/>
      <c r="AG534" s="17"/>
      <c r="AH534" s="78" t="s">
        <v>367</v>
      </c>
      <c r="AI534" s="79" t="s">
        <v>3203</v>
      </c>
      <c r="AJ534" s="1"/>
    </row>
    <row r="535" spans="1:36" ht="26.4">
      <c r="A535" s="39">
        <v>533</v>
      </c>
      <c r="B535" s="10" t="s">
        <v>3383</v>
      </c>
      <c r="C535" s="10" t="s">
        <v>1818</v>
      </c>
      <c r="D535" s="11" t="s">
        <v>3384</v>
      </c>
      <c r="E535" s="35" t="s">
        <v>3385</v>
      </c>
      <c r="F535" s="35" t="s">
        <v>1679</v>
      </c>
      <c r="G535" s="10" t="s">
        <v>768</v>
      </c>
      <c r="H535" s="10" t="s">
        <v>3386</v>
      </c>
      <c r="I535" s="10" t="s">
        <v>544</v>
      </c>
      <c r="J535" s="11" t="s">
        <v>3387</v>
      </c>
      <c r="K535" s="12">
        <v>38820</v>
      </c>
      <c r="L535" s="69">
        <v>47951</v>
      </c>
      <c r="M535" s="14" t="s">
        <v>2136</v>
      </c>
      <c r="N535" s="61">
        <v>1.4045000000000001</v>
      </c>
      <c r="O535" s="56">
        <v>68637127.480000004</v>
      </c>
      <c r="P535" s="15">
        <v>0.03</v>
      </c>
      <c r="Q535" s="223">
        <f t="shared" si="50"/>
        <v>2059113.8244</v>
      </c>
      <c r="R535" s="197">
        <f t="shared" si="51"/>
        <v>171592.8187</v>
      </c>
      <c r="S535" s="200"/>
      <c r="T535" s="196">
        <f t="shared" si="52"/>
        <v>0</v>
      </c>
      <c r="U535" s="199">
        <f t="shared" si="53"/>
        <v>0</v>
      </c>
      <c r="V535" s="21"/>
      <c r="W535" s="19">
        <f t="shared" si="54"/>
        <v>0</v>
      </c>
      <c r="X535" s="17">
        <f t="shared" si="55"/>
        <v>0</v>
      </c>
      <c r="Y535" s="22"/>
      <c r="Z535" s="19"/>
      <c r="AA535" s="20"/>
      <c r="AB535" s="23"/>
      <c r="AC535" s="19"/>
      <c r="AD535" s="17"/>
      <c r="AE535" s="22"/>
      <c r="AF535" s="19"/>
      <c r="AG535" s="17"/>
      <c r="AH535" s="76"/>
      <c r="AI535" s="77" t="s">
        <v>2136</v>
      </c>
      <c r="AJ535" s="1"/>
    </row>
    <row r="536" spans="1:36" ht="26.4">
      <c r="A536" s="39">
        <v>534</v>
      </c>
      <c r="B536" s="39" t="s">
        <v>3388</v>
      </c>
      <c r="C536" s="39" t="s">
        <v>1818</v>
      </c>
      <c r="D536" s="40" t="s">
        <v>3389</v>
      </c>
      <c r="E536" s="25" t="s">
        <v>3390</v>
      </c>
      <c r="F536" s="25" t="s">
        <v>3391</v>
      </c>
      <c r="G536" s="39" t="s">
        <v>3392</v>
      </c>
      <c r="H536" s="39" t="s">
        <v>3393</v>
      </c>
      <c r="I536" s="39" t="s">
        <v>2941</v>
      </c>
      <c r="J536" s="40" t="s">
        <v>3394</v>
      </c>
      <c r="K536" s="41">
        <v>38554</v>
      </c>
      <c r="L536" s="72">
        <v>47685</v>
      </c>
      <c r="M536" s="42" t="s">
        <v>3395</v>
      </c>
      <c r="N536" s="63">
        <v>0.49220000000000003</v>
      </c>
      <c r="O536" s="55">
        <v>26776580.059999999</v>
      </c>
      <c r="P536" s="15">
        <v>0.05</v>
      </c>
      <c r="Q536" s="223">
        <f t="shared" si="50"/>
        <v>1338829.003</v>
      </c>
      <c r="R536" s="197">
        <f t="shared" si="51"/>
        <v>111569.08358333334</v>
      </c>
      <c r="S536" s="201">
        <v>0.03</v>
      </c>
      <c r="T536" s="196">
        <f t="shared" si="52"/>
        <v>803297.40179999988</v>
      </c>
      <c r="U536" s="199">
        <f t="shared" si="53"/>
        <v>66941.45014999999</v>
      </c>
      <c r="V536" s="21"/>
      <c r="W536" s="19">
        <f t="shared" si="54"/>
        <v>0</v>
      </c>
      <c r="X536" s="17">
        <f t="shared" si="55"/>
        <v>0</v>
      </c>
      <c r="Y536" s="22"/>
      <c r="Z536" s="19"/>
      <c r="AA536" s="20"/>
      <c r="AB536" s="23"/>
      <c r="AC536" s="19"/>
      <c r="AD536" s="17"/>
      <c r="AE536" s="22"/>
      <c r="AF536" s="19"/>
      <c r="AG536" s="17"/>
      <c r="AH536" s="78"/>
      <c r="AI536" s="79" t="s">
        <v>3395</v>
      </c>
      <c r="AJ536" s="1"/>
    </row>
    <row r="537" spans="1:36" ht="26.4">
      <c r="A537" s="39">
        <v>535</v>
      </c>
      <c r="B537" s="10" t="s">
        <v>3396</v>
      </c>
      <c r="C537" s="10" t="s">
        <v>1818</v>
      </c>
      <c r="D537" s="11" t="s">
        <v>3397</v>
      </c>
      <c r="E537" s="35" t="s">
        <v>3398</v>
      </c>
      <c r="F537" s="35" t="s">
        <v>3399</v>
      </c>
      <c r="G537" s="10" t="s">
        <v>3400</v>
      </c>
      <c r="H537" s="10" t="s">
        <v>3401</v>
      </c>
      <c r="I537" s="10" t="s">
        <v>3400</v>
      </c>
      <c r="J537" s="11" t="s">
        <v>3402</v>
      </c>
      <c r="K537" s="12">
        <v>35982</v>
      </c>
      <c r="L537" s="69">
        <v>53879</v>
      </c>
      <c r="M537" s="14" t="s">
        <v>3403</v>
      </c>
      <c r="N537" s="61">
        <v>1.6612</v>
      </c>
      <c r="O537" s="56">
        <v>75310264.780000001</v>
      </c>
      <c r="P537" s="15">
        <v>0.03</v>
      </c>
      <c r="Q537" s="223">
        <f t="shared" si="50"/>
        <v>2259307.9433999998</v>
      </c>
      <c r="R537" s="197">
        <f t="shared" si="51"/>
        <v>188275.66194999998</v>
      </c>
      <c r="S537" s="200"/>
      <c r="T537" s="196">
        <f t="shared" si="52"/>
        <v>0</v>
      </c>
      <c r="U537" s="199">
        <f t="shared" si="53"/>
        <v>0</v>
      </c>
      <c r="V537" s="21"/>
      <c r="W537" s="19">
        <f t="shared" si="54"/>
        <v>0</v>
      </c>
      <c r="X537" s="17">
        <f t="shared" si="55"/>
        <v>0</v>
      </c>
      <c r="Y537" s="22"/>
      <c r="Z537" s="19"/>
      <c r="AA537" s="20"/>
      <c r="AB537" s="23"/>
      <c r="AC537" s="19"/>
      <c r="AD537" s="17"/>
      <c r="AE537" s="22"/>
      <c r="AF537" s="19"/>
      <c r="AG537" s="17"/>
      <c r="AH537" s="76"/>
      <c r="AI537" s="77" t="s">
        <v>3403</v>
      </c>
      <c r="AJ537" s="1"/>
    </row>
    <row r="538" spans="1:36" ht="39.6">
      <c r="A538" s="39">
        <v>536</v>
      </c>
      <c r="B538" s="39" t="s">
        <v>3404</v>
      </c>
      <c r="C538" s="39" t="s">
        <v>1818</v>
      </c>
      <c r="D538" s="40" t="s">
        <v>3405</v>
      </c>
      <c r="E538" s="25" t="s">
        <v>3406</v>
      </c>
      <c r="F538" s="25" t="s">
        <v>3407</v>
      </c>
      <c r="G538" s="39" t="s">
        <v>2314</v>
      </c>
      <c r="H538" s="39" t="s">
        <v>3408</v>
      </c>
      <c r="I538" s="39" t="s">
        <v>2316</v>
      </c>
      <c r="J538" s="40" t="s">
        <v>3402</v>
      </c>
      <c r="K538" s="41">
        <v>38188</v>
      </c>
      <c r="L538" s="72">
        <v>47319</v>
      </c>
      <c r="M538" s="42" t="s">
        <v>3409</v>
      </c>
      <c r="N538" s="63">
        <v>0.24279999999999999</v>
      </c>
      <c r="O538" s="55">
        <v>11007303.33</v>
      </c>
      <c r="P538" s="15">
        <v>0.04</v>
      </c>
      <c r="Q538" s="223">
        <f t="shared" si="50"/>
        <v>440292.13320000004</v>
      </c>
      <c r="R538" s="197">
        <f t="shared" si="51"/>
        <v>36691.011100000003</v>
      </c>
      <c r="S538" s="201">
        <v>0.02</v>
      </c>
      <c r="T538" s="196">
        <f t="shared" si="52"/>
        <v>220146.06660000002</v>
      </c>
      <c r="U538" s="199">
        <f t="shared" si="53"/>
        <v>18345.505550000002</v>
      </c>
      <c r="V538" s="21"/>
      <c r="W538" s="19">
        <f t="shared" si="54"/>
        <v>0</v>
      </c>
      <c r="X538" s="17">
        <f t="shared" si="55"/>
        <v>0</v>
      </c>
      <c r="Y538" s="22"/>
      <c r="Z538" s="19"/>
      <c r="AA538" s="20"/>
      <c r="AB538" s="23"/>
      <c r="AC538" s="19"/>
      <c r="AD538" s="17"/>
      <c r="AE538" s="22"/>
      <c r="AF538" s="19"/>
      <c r="AG538" s="17"/>
      <c r="AH538" s="78" t="s">
        <v>76</v>
      </c>
      <c r="AI538" s="79" t="s">
        <v>3409</v>
      </c>
      <c r="AJ538" s="1"/>
    </row>
    <row r="539" spans="1:36" ht="13.2">
      <c r="A539" s="39">
        <v>537</v>
      </c>
      <c r="B539" s="10" t="s">
        <v>3410</v>
      </c>
      <c r="C539" s="10" t="s">
        <v>1818</v>
      </c>
      <c r="D539" s="11" t="s">
        <v>3411</v>
      </c>
      <c r="E539" s="35" t="s">
        <v>3412</v>
      </c>
      <c r="F539" s="35" t="s">
        <v>3413</v>
      </c>
      <c r="G539" s="10" t="s">
        <v>2644</v>
      </c>
      <c r="H539" s="10" t="s">
        <v>3414</v>
      </c>
      <c r="I539" s="10" t="s">
        <v>2646</v>
      </c>
      <c r="J539" s="11" t="s">
        <v>3415</v>
      </c>
      <c r="K539" s="12">
        <v>41152</v>
      </c>
      <c r="L539" s="69">
        <v>46630</v>
      </c>
      <c r="M539" s="14" t="s">
        <v>3416</v>
      </c>
      <c r="N539" s="61">
        <v>4.6800000000000001E-2</v>
      </c>
      <c r="O539" s="56">
        <v>2459700.31</v>
      </c>
      <c r="P539" s="15">
        <v>0.03</v>
      </c>
      <c r="Q539" s="223">
        <f t="shared" si="50"/>
        <v>73791.009300000005</v>
      </c>
      <c r="R539" s="197">
        <f t="shared" si="51"/>
        <v>6149.2507750000004</v>
      </c>
      <c r="S539" s="200"/>
      <c r="T539" s="196">
        <f t="shared" si="52"/>
        <v>0</v>
      </c>
      <c r="U539" s="199">
        <f t="shared" si="53"/>
        <v>0</v>
      </c>
      <c r="V539" s="21"/>
      <c r="W539" s="19">
        <f t="shared" si="54"/>
        <v>0</v>
      </c>
      <c r="X539" s="17">
        <f t="shared" si="55"/>
        <v>0</v>
      </c>
      <c r="Y539" s="22"/>
      <c r="Z539" s="19"/>
      <c r="AA539" s="20"/>
      <c r="AB539" s="23"/>
      <c r="AC539" s="19"/>
      <c r="AD539" s="17"/>
      <c r="AE539" s="22"/>
      <c r="AF539" s="19"/>
      <c r="AG539" s="17"/>
      <c r="AH539" s="76" t="s">
        <v>76</v>
      </c>
      <c r="AI539" s="77" t="s">
        <v>3416</v>
      </c>
      <c r="AJ539" s="1"/>
    </row>
    <row r="540" spans="1:36" ht="13.2">
      <c r="A540" s="39">
        <v>538</v>
      </c>
      <c r="B540" s="39" t="s">
        <v>3417</v>
      </c>
      <c r="C540" s="39" t="s">
        <v>1818</v>
      </c>
      <c r="D540" s="40" t="s">
        <v>3418</v>
      </c>
      <c r="E540" s="25" t="s">
        <v>3419</v>
      </c>
      <c r="F540" s="25" t="s">
        <v>3420</v>
      </c>
      <c r="G540" s="39" t="s">
        <v>3421</v>
      </c>
      <c r="H540" s="39" t="s">
        <v>3422</v>
      </c>
      <c r="I540" s="39" t="s">
        <v>3423</v>
      </c>
      <c r="J540" s="40" t="s">
        <v>3424</v>
      </c>
      <c r="K540" s="41">
        <v>42366</v>
      </c>
      <c r="L540" s="72">
        <v>47845</v>
      </c>
      <c r="M540" s="42" t="s">
        <v>3425</v>
      </c>
      <c r="N540" s="63">
        <v>0.106</v>
      </c>
      <c r="O540" s="55">
        <v>1143055.1100000001</v>
      </c>
      <c r="P540" s="15">
        <v>0.03</v>
      </c>
      <c r="Q540" s="223">
        <f t="shared" si="50"/>
        <v>34291.653300000005</v>
      </c>
      <c r="R540" s="197">
        <f t="shared" si="51"/>
        <v>2857.6377750000006</v>
      </c>
      <c r="S540" s="201">
        <v>0.1</v>
      </c>
      <c r="T540" s="196">
        <f t="shared" si="52"/>
        <v>114305.51100000001</v>
      </c>
      <c r="U540" s="199">
        <f t="shared" si="53"/>
        <v>9525.4592500000017</v>
      </c>
      <c r="V540" s="21"/>
      <c r="W540" s="19">
        <f t="shared" si="54"/>
        <v>0</v>
      </c>
      <c r="X540" s="17">
        <f t="shared" si="55"/>
        <v>0</v>
      </c>
      <c r="Y540" s="22"/>
      <c r="Z540" s="19"/>
      <c r="AA540" s="20"/>
      <c r="AB540" s="23"/>
      <c r="AC540" s="19"/>
      <c r="AD540" s="17"/>
      <c r="AE540" s="22"/>
      <c r="AF540" s="19"/>
      <c r="AG540" s="17"/>
      <c r="AH540" s="78" t="s">
        <v>461</v>
      </c>
      <c r="AI540" s="79" t="s">
        <v>3425</v>
      </c>
      <c r="AJ540" s="1"/>
    </row>
    <row r="541" spans="1:36" ht="39.6">
      <c r="A541" s="39">
        <v>539</v>
      </c>
      <c r="B541" s="10" t="s">
        <v>3426</v>
      </c>
      <c r="C541" s="10" t="s">
        <v>1818</v>
      </c>
      <c r="D541" s="11" t="s">
        <v>3427</v>
      </c>
      <c r="E541" s="35" t="s">
        <v>3428</v>
      </c>
      <c r="F541" s="35" t="s">
        <v>3429</v>
      </c>
      <c r="G541" s="10" t="s">
        <v>3430</v>
      </c>
      <c r="H541" s="10" t="s">
        <v>3431</v>
      </c>
      <c r="I541" s="10" t="s">
        <v>3432</v>
      </c>
      <c r="J541" s="11" t="s">
        <v>3433</v>
      </c>
      <c r="K541" s="12">
        <v>37292</v>
      </c>
      <c r="L541" s="69">
        <v>46423</v>
      </c>
      <c r="M541" s="14" t="s">
        <v>3434</v>
      </c>
      <c r="N541" s="61">
        <v>8.2035999999999998</v>
      </c>
      <c r="O541" s="56">
        <v>592532882.40999997</v>
      </c>
      <c r="P541" s="15">
        <v>0.03</v>
      </c>
      <c r="Q541" s="223">
        <f t="shared" si="50"/>
        <v>17775986.472299997</v>
      </c>
      <c r="R541" s="197">
        <f t="shared" si="51"/>
        <v>1481332.2060249997</v>
      </c>
      <c r="S541" s="200"/>
      <c r="T541" s="196">
        <f t="shared" si="52"/>
        <v>0</v>
      </c>
      <c r="U541" s="199">
        <f t="shared" si="53"/>
        <v>0</v>
      </c>
      <c r="V541" s="21"/>
      <c r="W541" s="19">
        <f t="shared" si="54"/>
        <v>0</v>
      </c>
      <c r="X541" s="17">
        <f t="shared" si="55"/>
        <v>0</v>
      </c>
      <c r="Y541" s="22"/>
      <c r="Z541" s="19"/>
      <c r="AA541" s="20"/>
      <c r="AB541" s="23"/>
      <c r="AC541" s="19"/>
      <c r="AD541" s="17"/>
      <c r="AE541" s="22"/>
      <c r="AF541" s="19"/>
      <c r="AG541" s="17"/>
      <c r="AH541" s="76" t="s">
        <v>367</v>
      </c>
      <c r="AI541" s="77" t="s">
        <v>3434</v>
      </c>
      <c r="AJ541" s="1"/>
    </row>
    <row r="542" spans="1:36" ht="39.6">
      <c r="A542" s="39">
        <v>540</v>
      </c>
      <c r="B542" s="39" t="s">
        <v>3435</v>
      </c>
      <c r="C542" s="39" t="s">
        <v>1818</v>
      </c>
      <c r="D542" s="40" t="s">
        <v>3436</v>
      </c>
      <c r="E542" s="25" t="s">
        <v>3437</v>
      </c>
      <c r="F542" s="25" t="s">
        <v>3438</v>
      </c>
      <c r="G542" s="39" t="s">
        <v>3439</v>
      </c>
      <c r="H542" s="39" t="s">
        <v>3440</v>
      </c>
      <c r="I542" s="39" t="s">
        <v>3441</v>
      </c>
      <c r="J542" s="40" t="s">
        <v>3442</v>
      </c>
      <c r="K542" s="41">
        <v>38148</v>
      </c>
      <c r="L542" s="72">
        <v>47279</v>
      </c>
      <c r="M542" s="42" t="s">
        <v>3443</v>
      </c>
      <c r="N542" s="63">
        <v>1.9779</v>
      </c>
      <c r="O542" s="55">
        <v>142860547.58000001</v>
      </c>
      <c r="P542" s="15">
        <v>0.03</v>
      </c>
      <c r="Q542" s="223">
        <f t="shared" si="50"/>
        <v>4285816.4274000004</v>
      </c>
      <c r="R542" s="197">
        <f t="shared" si="51"/>
        <v>357151.36895000003</v>
      </c>
      <c r="S542" s="200"/>
      <c r="T542" s="196">
        <f t="shared" si="52"/>
        <v>0</v>
      </c>
      <c r="U542" s="199">
        <f t="shared" si="53"/>
        <v>0</v>
      </c>
      <c r="V542" s="21"/>
      <c r="W542" s="19">
        <f t="shared" si="54"/>
        <v>0</v>
      </c>
      <c r="X542" s="17">
        <f t="shared" si="55"/>
        <v>0</v>
      </c>
      <c r="Y542" s="22"/>
      <c r="Z542" s="19"/>
      <c r="AA542" s="20"/>
      <c r="AB542" s="23"/>
      <c r="AC542" s="19"/>
      <c r="AD542" s="17"/>
      <c r="AE542" s="22"/>
      <c r="AF542" s="19"/>
      <c r="AG542" s="17"/>
      <c r="AH542" s="78"/>
      <c r="AI542" s="79" t="s">
        <v>3443</v>
      </c>
      <c r="AJ542" s="1"/>
    </row>
    <row r="543" spans="1:36" ht="26.4">
      <c r="A543" s="39">
        <v>541</v>
      </c>
      <c r="B543" s="10" t="s">
        <v>3444</v>
      </c>
      <c r="C543" s="10" t="s">
        <v>1818</v>
      </c>
      <c r="D543" s="11" t="s">
        <v>3445</v>
      </c>
      <c r="E543" s="35" t="s">
        <v>3446</v>
      </c>
      <c r="F543" s="35" t="s">
        <v>3447</v>
      </c>
      <c r="G543" s="10" t="s">
        <v>3448</v>
      </c>
      <c r="H543" s="10" t="s">
        <v>3449</v>
      </c>
      <c r="I543" s="10" t="s">
        <v>3448</v>
      </c>
      <c r="J543" s="11" t="s">
        <v>3450</v>
      </c>
      <c r="K543" s="12">
        <v>34544</v>
      </c>
      <c r="L543" s="69">
        <v>52807</v>
      </c>
      <c r="M543" s="14" t="s">
        <v>3451</v>
      </c>
      <c r="N543" s="61">
        <v>0.6895</v>
      </c>
      <c r="O543" s="56">
        <v>59444106.200000003</v>
      </c>
      <c r="P543" s="15">
        <v>0.03</v>
      </c>
      <c r="Q543" s="223">
        <f t="shared" si="50"/>
        <v>1783323.186</v>
      </c>
      <c r="R543" s="197">
        <f t="shared" si="51"/>
        <v>148610.26550000001</v>
      </c>
      <c r="S543" s="200"/>
      <c r="T543" s="196">
        <f t="shared" si="52"/>
        <v>0</v>
      </c>
      <c r="U543" s="199">
        <f t="shared" si="53"/>
        <v>0</v>
      </c>
      <c r="V543" s="21"/>
      <c r="W543" s="19">
        <f t="shared" si="54"/>
        <v>0</v>
      </c>
      <c r="X543" s="17">
        <f t="shared" si="55"/>
        <v>0</v>
      </c>
      <c r="Y543" s="22"/>
      <c r="Z543" s="19"/>
      <c r="AA543" s="20"/>
      <c r="AB543" s="23"/>
      <c r="AC543" s="19"/>
      <c r="AD543" s="17"/>
      <c r="AE543" s="22"/>
      <c r="AF543" s="19"/>
      <c r="AG543" s="17"/>
      <c r="AH543" s="76"/>
      <c r="AI543" s="77" t="s">
        <v>3451</v>
      </c>
      <c r="AJ543" s="1"/>
    </row>
    <row r="544" spans="1:36" ht="39.6">
      <c r="A544" s="39">
        <v>542</v>
      </c>
      <c r="B544" s="39" t="s">
        <v>3452</v>
      </c>
      <c r="C544" s="39" t="s">
        <v>1818</v>
      </c>
      <c r="D544" s="40" t="s">
        <v>3453</v>
      </c>
      <c r="E544" s="25" t="s">
        <v>3454</v>
      </c>
      <c r="F544" s="25" t="s">
        <v>3455</v>
      </c>
      <c r="G544" s="39" t="s">
        <v>3456</v>
      </c>
      <c r="H544" s="39" t="s">
        <v>3457</v>
      </c>
      <c r="I544" s="39" t="s">
        <v>3458</v>
      </c>
      <c r="J544" s="40" t="s">
        <v>3459</v>
      </c>
      <c r="K544" s="41">
        <v>38044</v>
      </c>
      <c r="L544" s="72">
        <v>44830</v>
      </c>
      <c r="M544" s="42" t="s">
        <v>3460</v>
      </c>
      <c r="N544" s="63">
        <v>7.3999999999999996E-2</v>
      </c>
      <c r="O544" s="55">
        <v>1488617.21</v>
      </c>
      <c r="P544" s="15">
        <v>0.03</v>
      </c>
      <c r="Q544" s="223">
        <f t="shared" si="50"/>
        <v>44658.516299999996</v>
      </c>
      <c r="R544" s="197">
        <f t="shared" si="51"/>
        <v>3721.5430249999995</v>
      </c>
      <c r="S544" s="200"/>
      <c r="T544" s="196">
        <f t="shared" si="52"/>
        <v>0</v>
      </c>
      <c r="U544" s="199">
        <f t="shared" si="53"/>
        <v>0</v>
      </c>
      <c r="V544" s="21"/>
      <c r="W544" s="19">
        <f t="shared" si="54"/>
        <v>0</v>
      </c>
      <c r="X544" s="17">
        <f t="shared" si="55"/>
        <v>0</v>
      </c>
      <c r="Y544" s="22"/>
      <c r="Z544" s="19"/>
      <c r="AA544" s="20"/>
      <c r="AB544" s="23"/>
      <c r="AC544" s="19"/>
      <c r="AD544" s="17"/>
      <c r="AE544" s="22"/>
      <c r="AF544" s="19"/>
      <c r="AG544" s="17"/>
      <c r="AH544" s="78" t="s">
        <v>3461</v>
      </c>
      <c r="AI544" s="79" t="s">
        <v>3460</v>
      </c>
      <c r="AJ544" s="1"/>
    </row>
    <row r="545" spans="1:36" ht="26.4">
      <c r="A545" s="39">
        <v>543</v>
      </c>
      <c r="B545" s="10" t="s">
        <v>3462</v>
      </c>
      <c r="C545" s="10" t="s">
        <v>1818</v>
      </c>
      <c r="D545" s="11" t="s">
        <v>3463</v>
      </c>
      <c r="E545" s="35" t="s">
        <v>3464</v>
      </c>
      <c r="F545" s="35" t="s">
        <v>3465</v>
      </c>
      <c r="G545" s="10" t="s">
        <v>3466</v>
      </c>
      <c r="H545" s="10" t="s">
        <v>3467</v>
      </c>
      <c r="I545" s="10" t="s">
        <v>2776</v>
      </c>
      <c r="J545" s="11" t="s">
        <v>3468</v>
      </c>
      <c r="K545" s="12">
        <v>37285</v>
      </c>
      <c r="L545" s="69">
        <v>46416</v>
      </c>
      <c r="M545" s="14" t="s">
        <v>3469</v>
      </c>
      <c r="N545" s="61">
        <v>0.34289999999999998</v>
      </c>
      <c r="O545" s="56">
        <v>25637216.440000001</v>
      </c>
      <c r="P545" s="15">
        <v>0.02</v>
      </c>
      <c r="Q545" s="223">
        <f t="shared" si="50"/>
        <v>512744.32880000002</v>
      </c>
      <c r="R545" s="197">
        <f t="shared" si="51"/>
        <v>42728.694066666671</v>
      </c>
      <c r="S545" s="200"/>
      <c r="T545" s="196">
        <f t="shared" si="52"/>
        <v>0</v>
      </c>
      <c r="U545" s="199">
        <f t="shared" si="53"/>
        <v>0</v>
      </c>
      <c r="V545" s="21"/>
      <c r="W545" s="19">
        <f t="shared" si="54"/>
        <v>0</v>
      </c>
      <c r="X545" s="17">
        <f t="shared" si="55"/>
        <v>0</v>
      </c>
      <c r="Y545" s="22"/>
      <c r="Z545" s="19"/>
      <c r="AA545" s="20"/>
      <c r="AB545" s="23"/>
      <c r="AC545" s="19"/>
      <c r="AD545" s="17"/>
      <c r="AE545" s="22"/>
      <c r="AF545" s="19"/>
      <c r="AG545" s="17"/>
      <c r="AH545" s="76"/>
      <c r="AI545" s="77" t="s">
        <v>3469</v>
      </c>
      <c r="AJ545" s="1"/>
    </row>
    <row r="546" spans="1:36" ht="26.4">
      <c r="A546" s="39">
        <v>544</v>
      </c>
      <c r="B546" s="39" t="s">
        <v>3470</v>
      </c>
      <c r="C546" s="39" t="s">
        <v>1818</v>
      </c>
      <c r="D546" s="40" t="s">
        <v>3471</v>
      </c>
      <c r="E546" s="25" t="s">
        <v>3472</v>
      </c>
      <c r="F546" s="25" t="s">
        <v>3473</v>
      </c>
      <c r="G546" s="39" t="s">
        <v>3474</v>
      </c>
      <c r="H546" s="39" t="s">
        <v>3475</v>
      </c>
      <c r="I546" s="39" t="s">
        <v>3474</v>
      </c>
      <c r="J546" s="40" t="s">
        <v>3476</v>
      </c>
      <c r="K546" s="41">
        <v>35243</v>
      </c>
      <c r="L546" s="72">
        <v>53140</v>
      </c>
      <c r="M546" s="42" t="s">
        <v>3477</v>
      </c>
      <c r="N546" s="63">
        <v>0.34300000000000003</v>
      </c>
      <c r="O546" s="55">
        <v>24808406.699999999</v>
      </c>
      <c r="P546" s="15">
        <v>0.03</v>
      </c>
      <c r="Q546" s="223">
        <f t="shared" si="50"/>
        <v>744252.201</v>
      </c>
      <c r="R546" s="197">
        <f t="shared" si="51"/>
        <v>62021.016750000003</v>
      </c>
      <c r="S546" s="200"/>
      <c r="T546" s="196">
        <f t="shared" si="52"/>
        <v>0</v>
      </c>
      <c r="U546" s="199">
        <f t="shared" si="53"/>
        <v>0</v>
      </c>
      <c r="V546" s="21"/>
      <c r="W546" s="19">
        <f t="shared" si="54"/>
        <v>0</v>
      </c>
      <c r="X546" s="17">
        <f t="shared" si="55"/>
        <v>0</v>
      </c>
      <c r="Y546" s="22"/>
      <c r="Z546" s="19"/>
      <c r="AA546" s="20"/>
      <c r="AB546" s="23"/>
      <c r="AC546" s="19"/>
      <c r="AD546" s="17"/>
      <c r="AE546" s="22"/>
      <c r="AF546" s="19"/>
      <c r="AG546" s="17"/>
      <c r="AH546" s="78"/>
      <c r="AI546" s="79" t="s">
        <v>3477</v>
      </c>
      <c r="AJ546" s="1"/>
    </row>
    <row r="547" spans="1:36" ht="26.4">
      <c r="A547" s="39">
        <v>545</v>
      </c>
      <c r="B547" s="10" t="s">
        <v>3478</v>
      </c>
      <c r="C547" s="10" t="s">
        <v>1818</v>
      </c>
      <c r="D547" s="11" t="s">
        <v>2872</v>
      </c>
      <c r="E547" s="35" t="s">
        <v>2873</v>
      </c>
      <c r="F547" s="35" t="s">
        <v>3479</v>
      </c>
      <c r="G547" s="10" t="s">
        <v>3480</v>
      </c>
      <c r="H547" s="10" t="s">
        <v>3481</v>
      </c>
      <c r="I547" s="10" t="s">
        <v>3482</v>
      </c>
      <c r="J547" s="11" t="s">
        <v>3483</v>
      </c>
      <c r="K547" s="12">
        <v>39434</v>
      </c>
      <c r="L547" s="69">
        <v>46805</v>
      </c>
      <c r="M547" s="14" t="s">
        <v>3484</v>
      </c>
      <c r="N547" s="61">
        <v>8.3299999999999999E-2</v>
      </c>
      <c r="O547" s="56">
        <v>5020748.97</v>
      </c>
      <c r="P547" s="15">
        <v>0.03</v>
      </c>
      <c r="Q547" s="223">
        <f t="shared" si="50"/>
        <v>150622.46909999999</v>
      </c>
      <c r="R547" s="197">
        <f t="shared" si="51"/>
        <v>12551.872425</v>
      </c>
      <c r="S547" s="198">
        <v>3.5999999999999997E-2</v>
      </c>
      <c r="T547" s="196">
        <f t="shared" si="52"/>
        <v>180746.96291999999</v>
      </c>
      <c r="U547" s="199">
        <f t="shared" si="53"/>
        <v>15062.24691</v>
      </c>
      <c r="V547" s="21"/>
      <c r="W547" s="19">
        <f t="shared" si="54"/>
        <v>0</v>
      </c>
      <c r="X547" s="17">
        <f t="shared" si="55"/>
        <v>0</v>
      </c>
      <c r="Y547" s="22"/>
      <c r="Z547" s="19"/>
      <c r="AA547" s="20"/>
      <c r="AB547" s="23"/>
      <c r="AC547" s="19"/>
      <c r="AD547" s="17"/>
      <c r="AE547" s="22"/>
      <c r="AF547" s="19"/>
      <c r="AG547" s="17"/>
      <c r="AH547" s="76" t="s">
        <v>44</v>
      </c>
      <c r="AI547" s="77" t="s">
        <v>3484</v>
      </c>
      <c r="AJ547" s="1"/>
    </row>
    <row r="548" spans="1:36" ht="26.4">
      <c r="A548" s="39">
        <v>546</v>
      </c>
      <c r="B548" s="39" t="s">
        <v>3485</v>
      </c>
      <c r="C548" s="39" t="s">
        <v>1818</v>
      </c>
      <c r="D548" s="40" t="s">
        <v>1718</v>
      </c>
      <c r="E548" s="25" t="s">
        <v>1719</v>
      </c>
      <c r="F548" s="25" t="s">
        <v>455</v>
      </c>
      <c r="G548" s="39" t="s">
        <v>1721</v>
      </c>
      <c r="H548" s="39" t="s">
        <v>3486</v>
      </c>
      <c r="I548" s="39" t="s">
        <v>1723</v>
      </c>
      <c r="J548" s="40" t="s">
        <v>3487</v>
      </c>
      <c r="K548" s="41">
        <v>40947</v>
      </c>
      <c r="L548" s="72">
        <v>44600</v>
      </c>
      <c r="M548" s="42" t="s">
        <v>3107</v>
      </c>
      <c r="N548" s="63">
        <v>0.25590000000000002</v>
      </c>
      <c r="O548" s="55">
        <v>22076060.600000001</v>
      </c>
      <c r="P548" s="15">
        <v>0.1</v>
      </c>
      <c r="Q548" s="223">
        <f t="shared" si="50"/>
        <v>2207606.06</v>
      </c>
      <c r="R548" s="197">
        <f t="shared" si="51"/>
        <v>183967.17166666666</v>
      </c>
      <c r="S548" s="200"/>
      <c r="T548" s="196">
        <f t="shared" si="52"/>
        <v>0</v>
      </c>
      <c r="U548" s="199">
        <f t="shared" si="53"/>
        <v>0</v>
      </c>
      <c r="V548" s="21"/>
      <c r="W548" s="19">
        <f t="shared" si="54"/>
        <v>0</v>
      </c>
      <c r="X548" s="17">
        <f t="shared" si="55"/>
        <v>0</v>
      </c>
      <c r="Y548" s="22"/>
      <c r="Z548" s="19"/>
      <c r="AA548" s="20"/>
      <c r="AB548" s="23"/>
      <c r="AC548" s="19"/>
      <c r="AD548" s="17"/>
      <c r="AE548" s="22"/>
      <c r="AF548" s="19"/>
      <c r="AG548" s="17"/>
      <c r="AH548" s="78" t="s">
        <v>76</v>
      </c>
      <c r="AI548" s="79" t="s">
        <v>3107</v>
      </c>
      <c r="AJ548" s="1"/>
    </row>
    <row r="549" spans="1:36" ht="39.6">
      <c r="A549" s="39">
        <v>547</v>
      </c>
      <c r="B549" s="10" t="s">
        <v>3488</v>
      </c>
      <c r="C549" s="10" t="s">
        <v>1818</v>
      </c>
      <c r="D549" s="11" t="s">
        <v>3489</v>
      </c>
      <c r="E549" s="35" t="s">
        <v>3490</v>
      </c>
      <c r="F549" s="35" t="s">
        <v>3491</v>
      </c>
      <c r="G549" s="10" t="s">
        <v>1948</v>
      </c>
      <c r="H549" s="10" t="s">
        <v>3492</v>
      </c>
      <c r="I549" s="10" t="s">
        <v>3374</v>
      </c>
      <c r="J549" s="11" t="s">
        <v>3493</v>
      </c>
      <c r="K549" s="12">
        <v>38433</v>
      </c>
      <c r="L549" s="69">
        <v>47564</v>
      </c>
      <c r="M549" s="14" t="s">
        <v>3494</v>
      </c>
      <c r="N549" s="61">
        <v>0.38940000000000002</v>
      </c>
      <c r="O549" s="56">
        <v>3988370.48</v>
      </c>
      <c r="P549" s="15">
        <v>0.01</v>
      </c>
      <c r="Q549" s="223">
        <f t="shared" si="50"/>
        <v>39883.7048</v>
      </c>
      <c r="R549" s="197">
        <f t="shared" si="51"/>
        <v>3323.6420666666668</v>
      </c>
      <c r="S549" s="200"/>
      <c r="T549" s="196">
        <f t="shared" si="52"/>
        <v>0</v>
      </c>
      <c r="U549" s="199">
        <f t="shared" si="53"/>
        <v>0</v>
      </c>
      <c r="V549" s="21"/>
      <c r="W549" s="19">
        <f t="shared" si="54"/>
        <v>0</v>
      </c>
      <c r="X549" s="17">
        <f t="shared" si="55"/>
        <v>0</v>
      </c>
      <c r="Y549" s="22"/>
      <c r="Z549" s="19"/>
      <c r="AA549" s="20"/>
      <c r="AB549" s="23"/>
      <c r="AC549" s="19"/>
      <c r="AD549" s="17"/>
      <c r="AE549" s="22"/>
      <c r="AF549" s="19"/>
      <c r="AG549" s="17"/>
      <c r="AH549" s="76" t="s">
        <v>843</v>
      </c>
      <c r="AI549" s="77" t="s">
        <v>3494</v>
      </c>
      <c r="AJ549" s="1"/>
    </row>
    <row r="550" spans="1:36" ht="13.2">
      <c r="A550" s="39">
        <v>548</v>
      </c>
      <c r="B550" s="39" t="s">
        <v>3495</v>
      </c>
      <c r="C550" s="39" t="s">
        <v>1818</v>
      </c>
      <c r="D550" s="40" t="s">
        <v>3022</v>
      </c>
      <c r="E550" s="25" t="s">
        <v>21465</v>
      </c>
      <c r="F550" s="25" t="s">
        <v>3496</v>
      </c>
      <c r="G550" s="39" t="s">
        <v>1610</v>
      </c>
      <c r="H550" s="39" t="s">
        <v>3497</v>
      </c>
      <c r="I550" s="39" t="s">
        <v>3498</v>
      </c>
      <c r="J550" s="40" t="s">
        <v>3499</v>
      </c>
      <c r="K550" s="41">
        <v>40563</v>
      </c>
      <c r="L550" s="72">
        <v>44216</v>
      </c>
      <c r="M550" s="42" t="s">
        <v>3376</v>
      </c>
      <c r="N550" s="63">
        <v>0.13700000000000001</v>
      </c>
      <c r="O550" s="55">
        <v>3757592.13</v>
      </c>
      <c r="P550" s="15">
        <v>0.03</v>
      </c>
      <c r="Q550" s="223">
        <f t="shared" si="50"/>
        <v>112727.76389999999</v>
      </c>
      <c r="R550" s="197">
        <f t="shared" si="51"/>
        <v>9393.9803249999986</v>
      </c>
      <c r="S550" s="201">
        <v>0.06</v>
      </c>
      <c r="T550" s="196">
        <f t="shared" si="52"/>
        <v>225455.52779999998</v>
      </c>
      <c r="U550" s="199">
        <f t="shared" si="53"/>
        <v>18787.960649999997</v>
      </c>
      <c r="V550" s="21">
        <v>0.1</v>
      </c>
      <c r="W550" s="19">
        <f t="shared" si="54"/>
        <v>375759.21299999999</v>
      </c>
      <c r="X550" s="17">
        <f t="shared" si="55"/>
        <v>31313.267749999999</v>
      </c>
      <c r="Y550" s="22"/>
      <c r="Z550" s="19"/>
      <c r="AA550" s="20"/>
      <c r="AB550" s="23"/>
      <c r="AC550" s="19"/>
      <c r="AD550" s="17"/>
      <c r="AE550" s="22"/>
      <c r="AF550" s="19"/>
      <c r="AG550" s="17"/>
      <c r="AH550" s="78"/>
      <c r="AI550" s="79" t="s">
        <v>3376</v>
      </c>
      <c r="AJ550" s="1"/>
    </row>
    <row r="551" spans="1:36" ht="26.4">
      <c r="A551" s="39">
        <v>549</v>
      </c>
      <c r="B551" s="10" t="s">
        <v>3500</v>
      </c>
      <c r="C551" s="10" t="s">
        <v>1818</v>
      </c>
      <c r="D551" s="11" t="s">
        <v>3501</v>
      </c>
      <c r="E551" s="35" t="s">
        <v>3502</v>
      </c>
      <c r="F551" s="35" t="s">
        <v>3503</v>
      </c>
      <c r="G551" s="10" t="s">
        <v>3504</v>
      </c>
      <c r="H551" s="10" t="s">
        <v>3505</v>
      </c>
      <c r="I551" s="10" t="s">
        <v>1652</v>
      </c>
      <c r="J551" s="11" t="s">
        <v>3506</v>
      </c>
      <c r="K551" s="12">
        <v>39353</v>
      </c>
      <c r="L551" s="69">
        <v>48485</v>
      </c>
      <c r="M551" s="14" t="s">
        <v>3507</v>
      </c>
      <c r="N551" s="61">
        <v>7.8052999999999999</v>
      </c>
      <c r="O551" s="56">
        <v>102942341.27</v>
      </c>
      <c r="P551" s="15">
        <v>0.03</v>
      </c>
      <c r="Q551" s="223">
        <f t="shared" si="50"/>
        <v>3088270.2380999997</v>
      </c>
      <c r="R551" s="197">
        <f t="shared" si="51"/>
        <v>257355.85317499997</v>
      </c>
      <c r="S551" s="200"/>
      <c r="T551" s="196">
        <f t="shared" si="52"/>
        <v>0</v>
      </c>
      <c r="U551" s="199">
        <f t="shared" si="53"/>
        <v>0</v>
      </c>
      <c r="V551" s="21"/>
      <c r="W551" s="19">
        <f t="shared" si="54"/>
        <v>0</v>
      </c>
      <c r="X551" s="17">
        <f t="shared" si="55"/>
        <v>0</v>
      </c>
      <c r="Y551" s="22"/>
      <c r="Z551" s="19"/>
      <c r="AA551" s="20"/>
      <c r="AB551" s="23"/>
      <c r="AC551" s="19"/>
      <c r="AD551" s="17"/>
      <c r="AE551" s="22"/>
      <c r="AF551" s="19"/>
      <c r="AG551" s="17"/>
      <c r="AH551" s="76" t="s">
        <v>452</v>
      </c>
      <c r="AI551" s="77" t="s">
        <v>3507</v>
      </c>
      <c r="AJ551" s="1"/>
    </row>
    <row r="552" spans="1:36" ht="26.4">
      <c r="A552" s="39">
        <v>550</v>
      </c>
      <c r="B552" s="39" t="s">
        <v>3508</v>
      </c>
      <c r="C552" s="39" t="s">
        <v>1818</v>
      </c>
      <c r="D552" s="40" t="s">
        <v>3501</v>
      </c>
      <c r="E552" s="25" t="s">
        <v>3502</v>
      </c>
      <c r="F552" s="25" t="s">
        <v>3509</v>
      </c>
      <c r="G552" s="39" t="s">
        <v>3504</v>
      </c>
      <c r="H552" s="39" t="s">
        <v>3510</v>
      </c>
      <c r="I552" s="39" t="s">
        <v>1652</v>
      </c>
      <c r="J552" s="40" t="s">
        <v>3506</v>
      </c>
      <c r="K552" s="41">
        <v>39353</v>
      </c>
      <c r="L552" s="72">
        <v>48485</v>
      </c>
      <c r="M552" s="42" t="s">
        <v>3507</v>
      </c>
      <c r="N552" s="63">
        <v>9.7647999999999993</v>
      </c>
      <c r="O552" s="55">
        <v>111022193.81</v>
      </c>
      <c r="P552" s="15">
        <v>0.03</v>
      </c>
      <c r="Q552" s="223">
        <f t="shared" si="50"/>
        <v>3330665.8142999997</v>
      </c>
      <c r="R552" s="197">
        <f t="shared" si="51"/>
        <v>277555.48452499998</v>
      </c>
      <c r="S552" s="200"/>
      <c r="T552" s="196">
        <f t="shared" si="52"/>
        <v>0</v>
      </c>
      <c r="U552" s="199">
        <f t="shared" si="53"/>
        <v>0</v>
      </c>
      <c r="V552" s="21"/>
      <c r="W552" s="19">
        <f t="shared" si="54"/>
        <v>0</v>
      </c>
      <c r="X552" s="17">
        <f t="shared" si="55"/>
        <v>0</v>
      </c>
      <c r="Y552" s="22"/>
      <c r="Z552" s="19"/>
      <c r="AA552" s="20"/>
      <c r="AB552" s="23"/>
      <c r="AC552" s="19"/>
      <c r="AD552" s="17"/>
      <c r="AE552" s="22"/>
      <c r="AF552" s="19"/>
      <c r="AG552" s="17"/>
      <c r="AH552" s="78" t="s">
        <v>452</v>
      </c>
      <c r="AI552" s="79" t="s">
        <v>3507</v>
      </c>
      <c r="AJ552" s="1"/>
    </row>
    <row r="553" spans="1:36" ht="39.6">
      <c r="A553" s="39">
        <v>551</v>
      </c>
      <c r="B553" s="10" t="s">
        <v>3511</v>
      </c>
      <c r="C553" s="10" t="s">
        <v>1818</v>
      </c>
      <c r="D553" s="11" t="s">
        <v>3512</v>
      </c>
      <c r="E553" s="35" t="s">
        <v>3513</v>
      </c>
      <c r="F553" s="35" t="s">
        <v>3514</v>
      </c>
      <c r="G553" s="10" t="s">
        <v>2968</v>
      </c>
      <c r="H553" s="10" t="s">
        <v>3515</v>
      </c>
      <c r="I553" s="10" t="s">
        <v>561</v>
      </c>
      <c r="J553" s="11" t="s">
        <v>3506</v>
      </c>
      <c r="K553" s="12">
        <v>36882</v>
      </c>
      <c r="L553" s="69">
        <v>55144</v>
      </c>
      <c r="M553" s="14" t="s">
        <v>3516</v>
      </c>
      <c r="N553" s="61">
        <v>0.2127</v>
      </c>
      <c r="O553" s="56">
        <v>1410687.23</v>
      </c>
      <c r="P553" s="15">
        <v>0.03</v>
      </c>
      <c r="Q553" s="223">
        <f t="shared" si="50"/>
        <v>42320.616900000001</v>
      </c>
      <c r="R553" s="197">
        <f t="shared" si="51"/>
        <v>3526.7180750000002</v>
      </c>
      <c r="S553" s="200"/>
      <c r="T553" s="196">
        <f t="shared" si="52"/>
        <v>0</v>
      </c>
      <c r="U553" s="199">
        <f t="shared" si="53"/>
        <v>0</v>
      </c>
      <c r="V553" s="21"/>
      <c r="W553" s="19">
        <f t="shared" si="54"/>
        <v>0</v>
      </c>
      <c r="X553" s="17">
        <f t="shared" si="55"/>
        <v>0</v>
      </c>
      <c r="Y553" s="22"/>
      <c r="Z553" s="19"/>
      <c r="AA553" s="20"/>
      <c r="AB553" s="23"/>
      <c r="AC553" s="19"/>
      <c r="AD553" s="17"/>
      <c r="AE553" s="22"/>
      <c r="AF553" s="19"/>
      <c r="AG553" s="17"/>
      <c r="AH553" s="76"/>
      <c r="AI553" s="77" t="s">
        <v>3516</v>
      </c>
      <c r="AJ553" s="1"/>
    </row>
    <row r="554" spans="1:36" ht="26.4">
      <c r="A554" s="39">
        <v>552</v>
      </c>
      <c r="B554" s="39" t="s">
        <v>3517</v>
      </c>
      <c r="C554" s="39" t="s">
        <v>1818</v>
      </c>
      <c r="D554" s="40" t="s">
        <v>3518</v>
      </c>
      <c r="E554" s="25" t="s">
        <v>3519</v>
      </c>
      <c r="F554" s="25" t="s">
        <v>3520</v>
      </c>
      <c r="G554" s="39" t="s">
        <v>3521</v>
      </c>
      <c r="H554" s="39" t="s">
        <v>3522</v>
      </c>
      <c r="I554" s="39" t="s">
        <v>3521</v>
      </c>
      <c r="J554" s="40" t="s">
        <v>3523</v>
      </c>
      <c r="K554" s="41">
        <v>36879</v>
      </c>
      <c r="L554" s="72">
        <v>45645</v>
      </c>
      <c r="M554" s="42" t="s">
        <v>3524</v>
      </c>
      <c r="N554" s="63">
        <v>0.85089999999999999</v>
      </c>
      <c r="O554" s="55">
        <v>12775001.68</v>
      </c>
      <c r="P554" s="43">
        <v>3.0000000000000001E-5</v>
      </c>
      <c r="Q554" s="223">
        <f t="shared" si="50"/>
        <v>383.25005040000002</v>
      </c>
      <c r="R554" s="197">
        <f t="shared" si="51"/>
        <v>31.937504200000003</v>
      </c>
      <c r="S554" s="200"/>
      <c r="T554" s="196">
        <f t="shared" si="52"/>
        <v>0</v>
      </c>
      <c r="U554" s="199">
        <f t="shared" si="53"/>
        <v>0</v>
      </c>
      <c r="V554" s="21"/>
      <c r="W554" s="19">
        <f t="shared" si="54"/>
        <v>0</v>
      </c>
      <c r="X554" s="17">
        <f t="shared" si="55"/>
        <v>0</v>
      </c>
      <c r="Y554" s="22"/>
      <c r="Z554" s="19"/>
      <c r="AA554" s="20"/>
      <c r="AB554" s="23"/>
      <c r="AC554" s="19"/>
      <c r="AD554" s="17"/>
      <c r="AE554" s="22"/>
      <c r="AF554" s="19"/>
      <c r="AG554" s="17"/>
      <c r="AH554" s="78" t="s">
        <v>249</v>
      </c>
      <c r="AI554" s="79" t="s">
        <v>3524</v>
      </c>
      <c r="AJ554" s="1"/>
    </row>
    <row r="555" spans="1:36" ht="39.6">
      <c r="A555" s="39">
        <v>553</v>
      </c>
      <c r="B555" s="10" t="s">
        <v>3525</v>
      </c>
      <c r="C555" s="10" t="s">
        <v>1818</v>
      </c>
      <c r="D555" s="11" t="s">
        <v>3526</v>
      </c>
      <c r="E555" s="35" t="s">
        <v>3527</v>
      </c>
      <c r="F555" s="35" t="s">
        <v>3528</v>
      </c>
      <c r="G555" s="10" t="s">
        <v>3529</v>
      </c>
      <c r="H555" s="10" t="s">
        <v>3530</v>
      </c>
      <c r="I555" s="10" t="s">
        <v>3529</v>
      </c>
      <c r="J555" s="11" t="s">
        <v>3531</v>
      </c>
      <c r="K555" s="12">
        <v>36987</v>
      </c>
      <c r="L555" s="69">
        <v>45753</v>
      </c>
      <c r="M555" s="14" t="s">
        <v>3532</v>
      </c>
      <c r="N555" s="61">
        <v>1.9505999999999999</v>
      </c>
      <c r="O555" s="56">
        <v>33278825.460000001</v>
      </c>
      <c r="P555" s="15">
        <v>0.03</v>
      </c>
      <c r="Q555" s="223">
        <f t="shared" si="50"/>
        <v>998364.76379999996</v>
      </c>
      <c r="R555" s="197">
        <f t="shared" si="51"/>
        <v>83197.063649999996</v>
      </c>
      <c r="S555" s="200"/>
      <c r="T555" s="196">
        <f t="shared" si="52"/>
        <v>0</v>
      </c>
      <c r="U555" s="199">
        <f t="shared" si="53"/>
        <v>0</v>
      </c>
      <c r="V555" s="21"/>
      <c r="W555" s="19">
        <f t="shared" si="54"/>
        <v>0</v>
      </c>
      <c r="X555" s="17">
        <f t="shared" si="55"/>
        <v>0</v>
      </c>
      <c r="Y555" s="22"/>
      <c r="Z555" s="19"/>
      <c r="AA555" s="20"/>
      <c r="AB555" s="23"/>
      <c r="AC555" s="19"/>
      <c r="AD555" s="17"/>
      <c r="AE555" s="22"/>
      <c r="AF555" s="19"/>
      <c r="AG555" s="17"/>
      <c r="AH555" s="76"/>
      <c r="AI555" s="77"/>
      <c r="AJ555" s="1"/>
    </row>
    <row r="556" spans="1:36" ht="13.2">
      <c r="A556" s="39">
        <v>554</v>
      </c>
      <c r="B556" s="39" t="s">
        <v>3533</v>
      </c>
      <c r="C556" s="39" t="s">
        <v>1818</v>
      </c>
      <c r="D556" s="40" t="s">
        <v>3534</v>
      </c>
      <c r="E556" s="25" t="s">
        <v>3535</v>
      </c>
      <c r="F556" s="25" t="s">
        <v>3536</v>
      </c>
      <c r="G556" s="39" t="s">
        <v>3537</v>
      </c>
      <c r="H556" s="39" t="s">
        <v>3538</v>
      </c>
      <c r="I556" s="39" t="s">
        <v>3539</v>
      </c>
      <c r="J556" s="40" t="s">
        <v>3523</v>
      </c>
      <c r="K556" s="41">
        <v>39059</v>
      </c>
      <c r="L556" s="72">
        <v>44693</v>
      </c>
      <c r="M556" s="42" t="s">
        <v>3540</v>
      </c>
      <c r="N556" s="63">
        <v>9.6828000000000003</v>
      </c>
      <c r="O556" s="55">
        <v>165196458.08000001</v>
      </c>
      <c r="P556" s="15">
        <v>0.03</v>
      </c>
      <c r="Q556" s="223">
        <f t="shared" si="50"/>
        <v>4955893.7423999999</v>
      </c>
      <c r="R556" s="197">
        <f t="shared" si="51"/>
        <v>412991.14519999997</v>
      </c>
      <c r="S556" s="201">
        <v>0.06</v>
      </c>
      <c r="T556" s="196">
        <f t="shared" si="52"/>
        <v>9911787.4847999997</v>
      </c>
      <c r="U556" s="199">
        <f t="shared" si="53"/>
        <v>825982.29039999994</v>
      </c>
      <c r="V556" s="21">
        <v>0.1</v>
      </c>
      <c r="W556" s="19">
        <f t="shared" si="54"/>
        <v>16519645.808000002</v>
      </c>
      <c r="X556" s="17">
        <f t="shared" si="55"/>
        <v>1376637.1506666669</v>
      </c>
      <c r="Y556" s="22"/>
      <c r="Z556" s="19"/>
      <c r="AA556" s="20"/>
      <c r="AB556" s="23"/>
      <c r="AC556" s="19"/>
      <c r="AD556" s="17"/>
      <c r="AE556" s="22"/>
      <c r="AF556" s="19"/>
      <c r="AG556" s="17"/>
      <c r="AH556" s="78" t="s">
        <v>1997</v>
      </c>
      <c r="AI556" s="79" t="s">
        <v>3540</v>
      </c>
      <c r="AJ556" s="1"/>
    </row>
    <row r="557" spans="1:36" ht="26.4">
      <c r="A557" s="39">
        <v>555</v>
      </c>
      <c r="B557" s="10" t="s">
        <v>3541</v>
      </c>
      <c r="C557" s="10" t="s">
        <v>1818</v>
      </c>
      <c r="D557" s="11" t="s">
        <v>3542</v>
      </c>
      <c r="E557" s="35" t="s">
        <v>21465</v>
      </c>
      <c r="F557" s="35" t="s">
        <v>3543</v>
      </c>
      <c r="G557" s="10" t="s">
        <v>1793</v>
      </c>
      <c r="H557" s="10" t="s">
        <v>3544</v>
      </c>
      <c r="I557" s="10" t="s">
        <v>3545</v>
      </c>
      <c r="J557" s="11" t="s">
        <v>3546</v>
      </c>
      <c r="K557" s="12">
        <v>38301</v>
      </c>
      <c r="L557" s="69">
        <v>47432</v>
      </c>
      <c r="M557" s="14" t="s">
        <v>3547</v>
      </c>
      <c r="N557" s="61">
        <v>3.2199999999999999E-2</v>
      </c>
      <c r="O557" s="56">
        <v>1782697.6</v>
      </c>
      <c r="P557" s="15">
        <v>0.03</v>
      </c>
      <c r="Q557" s="223">
        <f t="shared" si="50"/>
        <v>53480.928</v>
      </c>
      <c r="R557" s="197">
        <f t="shared" si="51"/>
        <v>4456.7439999999997</v>
      </c>
      <c r="S557" s="200"/>
      <c r="T557" s="196">
        <f t="shared" si="52"/>
        <v>0</v>
      </c>
      <c r="U557" s="199">
        <f t="shared" si="53"/>
        <v>0</v>
      </c>
      <c r="V557" s="21"/>
      <c r="W557" s="19">
        <f t="shared" si="54"/>
        <v>0</v>
      </c>
      <c r="X557" s="17">
        <f t="shared" si="55"/>
        <v>0</v>
      </c>
      <c r="Y557" s="22"/>
      <c r="Z557" s="19"/>
      <c r="AA557" s="20"/>
      <c r="AB557" s="23"/>
      <c r="AC557" s="19"/>
      <c r="AD557" s="17"/>
      <c r="AE557" s="22"/>
      <c r="AF557" s="19"/>
      <c r="AG557" s="17"/>
      <c r="AH557" s="76"/>
      <c r="AI557" s="77" t="s">
        <v>3547</v>
      </c>
      <c r="AJ557" s="1"/>
    </row>
    <row r="558" spans="1:36" ht="26.4">
      <c r="A558" s="39">
        <v>556</v>
      </c>
      <c r="B558" s="39" t="s">
        <v>3548</v>
      </c>
      <c r="C558" s="39" t="s">
        <v>1818</v>
      </c>
      <c r="D558" s="40" t="s">
        <v>3205</v>
      </c>
      <c r="E558" s="25" t="s">
        <v>3206</v>
      </c>
      <c r="F558" s="25" t="s">
        <v>3549</v>
      </c>
      <c r="G558" s="39" t="s">
        <v>3550</v>
      </c>
      <c r="H558" s="39" t="s">
        <v>3551</v>
      </c>
      <c r="I558" s="39" t="s">
        <v>3545</v>
      </c>
      <c r="J558" s="40" t="s">
        <v>3552</v>
      </c>
      <c r="K558" s="41">
        <v>38301</v>
      </c>
      <c r="L558" s="72">
        <v>47432</v>
      </c>
      <c r="M558" s="42" t="s">
        <v>3553</v>
      </c>
      <c r="N558" s="63">
        <v>9.2299999999999993E-2</v>
      </c>
      <c r="O558" s="55">
        <v>2499126.39</v>
      </c>
      <c r="P558" s="15">
        <v>0.03</v>
      </c>
      <c r="Q558" s="223">
        <f t="shared" si="50"/>
        <v>74973.791700000002</v>
      </c>
      <c r="R558" s="197">
        <f t="shared" si="51"/>
        <v>6247.8159750000004</v>
      </c>
      <c r="S558" s="200"/>
      <c r="T558" s="196">
        <f t="shared" si="52"/>
        <v>0</v>
      </c>
      <c r="U558" s="199">
        <f t="shared" si="53"/>
        <v>0</v>
      </c>
      <c r="V558" s="21"/>
      <c r="W558" s="19">
        <f t="shared" si="54"/>
        <v>0</v>
      </c>
      <c r="X558" s="17">
        <f t="shared" si="55"/>
        <v>0</v>
      </c>
      <c r="Y558" s="22"/>
      <c r="Z558" s="19"/>
      <c r="AA558" s="20"/>
      <c r="AB558" s="23"/>
      <c r="AC558" s="19"/>
      <c r="AD558" s="17"/>
      <c r="AE558" s="22"/>
      <c r="AF558" s="19"/>
      <c r="AG558" s="17"/>
      <c r="AH558" s="78"/>
      <c r="AI558" s="79" t="s">
        <v>3553</v>
      </c>
      <c r="AJ558" s="1"/>
    </row>
    <row r="559" spans="1:36" ht="26.4">
      <c r="A559" s="39">
        <v>557</v>
      </c>
      <c r="B559" s="10" t="s">
        <v>3554</v>
      </c>
      <c r="C559" s="10" t="s">
        <v>1818</v>
      </c>
      <c r="D559" s="11" t="s">
        <v>3205</v>
      </c>
      <c r="E559" s="35" t="s">
        <v>3206</v>
      </c>
      <c r="F559" s="35" t="s">
        <v>1812</v>
      </c>
      <c r="G559" s="10" t="s">
        <v>3555</v>
      </c>
      <c r="H559" s="10" t="s">
        <v>3556</v>
      </c>
      <c r="I559" s="10" t="s">
        <v>2171</v>
      </c>
      <c r="J559" s="11" t="s">
        <v>3557</v>
      </c>
      <c r="K559" s="12">
        <v>38427</v>
      </c>
      <c r="L559" s="69">
        <v>47558</v>
      </c>
      <c r="M559" s="14" t="s">
        <v>3558</v>
      </c>
      <c r="N559" s="61">
        <v>1.38E-2</v>
      </c>
      <c r="O559" s="56">
        <v>750534.89</v>
      </c>
      <c r="P559" s="15">
        <v>0.03</v>
      </c>
      <c r="Q559" s="223">
        <f t="shared" si="50"/>
        <v>22516.046699999999</v>
      </c>
      <c r="R559" s="197">
        <f t="shared" si="51"/>
        <v>1876.337225</v>
      </c>
      <c r="S559" s="200"/>
      <c r="T559" s="196">
        <f t="shared" si="52"/>
        <v>0</v>
      </c>
      <c r="U559" s="199">
        <f t="shared" si="53"/>
        <v>0</v>
      </c>
      <c r="V559" s="21"/>
      <c r="W559" s="19">
        <f t="shared" si="54"/>
        <v>0</v>
      </c>
      <c r="X559" s="17">
        <f t="shared" si="55"/>
        <v>0</v>
      </c>
      <c r="Y559" s="22"/>
      <c r="Z559" s="19"/>
      <c r="AA559" s="20"/>
      <c r="AB559" s="23"/>
      <c r="AC559" s="19"/>
      <c r="AD559" s="17"/>
      <c r="AE559" s="22"/>
      <c r="AF559" s="19"/>
      <c r="AG559" s="17"/>
      <c r="AH559" s="76"/>
      <c r="AI559" s="77" t="s">
        <v>3558</v>
      </c>
      <c r="AJ559" s="1"/>
    </row>
    <row r="560" spans="1:36" ht="26.4">
      <c r="A560" s="39">
        <v>558</v>
      </c>
      <c r="B560" s="39" t="s">
        <v>3559</v>
      </c>
      <c r="C560" s="39" t="s">
        <v>1818</v>
      </c>
      <c r="D560" s="40" t="s">
        <v>3205</v>
      </c>
      <c r="E560" s="25" t="s">
        <v>3206</v>
      </c>
      <c r="F560" s="25" t="s">
        <v>3560</v>
      </c>
      <c r="G560" s="39" t="s">
        <v>3561</v>
      </c>
      <c r="H560" s="39" t="s">
        <v>3562</v>
      </c>
      <c r="I560" s="39" t="s">
        <v>284</v>
      </c>
      <c r="J560" s="40" t="s">
        <v>3563</v>
      </c>
      <c r="K560" s="41">
        <v>37273</v>
      </c>
      <c r="L560" s="72">
        <v>46404</v>
      </c>
      <c r="M560" s="42" t="s">
        <v>3564</v>
      </c>
      <c r="N560" s="63">
        <v>0.1847</v>
      </c>
      <c r="O560" s="55">
        <v>10045202.52</v>
      </c>
      <c r="P560" s="15">
        <v>0.03</v>
      </c>
      <c r="Q560" s="223">
        <f t="shared" si="50"/>
        <v>301356.07559999998</v>
      </c>
      <c r="R560" s="197">
        <f t="shared" si="51"/>
        <v>25113.006299999997</v>
      </c>
      <c r="S560" s="198"/>
      <c r="T560" s="196">
        <f t="shared" si="52"/>
        <v>0</v>
      </c>
      <c r="U560" s="199">
        <f t="shared" si="53"/>
        <v>0</v>
      </c>
      <c r="V560" s="21"/>
      <c r="W560" s="19">
        <f t="shared" si="54"/>
        <v>0</v>
      </c>
      <c r="X560" s="17">
        <f t="shared" si="55"/>
        <v>0</v>
      </c>
      <c r="Y560" s="22"/>
      <c r="Z560" s="19"/>
      <c r="AA560" s="20"/>
      <c r="AB560" s="23"/>
      <c r="AC560" s="19"/>
      <c r="AD560" s="17"/>
      <c r="AE560" s="22"/>
      <c r="AF560" s="19"/>
      <c r="AG560" s="17"/>
      <c r="AH560" s="78"/>
      <c r="AI560" s="79" t="s">
        <v>3564</v>
      </c>
      <c r="AJ560" s="1"/>
    </row>
    <row r="561" spans="1:36" ht="26.4">
      <c r="A561" s="39">
        <v>559</v>
      </c>
      <c r="B561" s="10" t="s">
        <v>3565</v>
      </c>
      <c r="C561" s="10" t="s">
        <v>1818</v>
      </c>
      <c r="D561" s="11" t="s">
        <v>3566</v>
      </c>
      <c r="E561" s="35" t="s">
        <v>3567</v>
      </c>
      <c r="F561" s="35" t="s">
        <v>3568</v>
      </c>
      <c r="G561" s="10" t="s">
        <v>3569</v>
      </c>
      <c r="H561" s="10" t="s">
        <v>3570</v>
      </c>
      <c r="I561" s="10" t="s">
        <v>3569</v>
      </c>
      <c r="J561" s="11" t="s">
        <v>3563</v>
      </c>
      <c r="K561" s="12">
        <v>39080</v>
      </c>
      <c r="L561" s="69">
        <v>46538</v>
      </c>
      <c r="M561" s="14" t="s">
        <v>3571</v>
      </c>
      <c r="N561" s="61">
        <v>8.9599999999999999E-2</v>
      </c>
      <c r="O561" s="56">
        <v>4060865.12</v>
      </c>
      <c r="P561" s="15">
        <v>0.03</v>
      </c>
      <c r="Q561" s="223">
        <f t="shared" si="50"/>
        <v>121825.95359999999</v>
      </c>
      <c r="R561" s="197">
        <f t="shared" si="51"/>
        <v>10152.1628</v>
      </c>
      <c r="S561" s="198">
        <v>3.5999999999999997E-2</v>
      </c>
      <c r="T561" s="196">
        <f t="shared" si="52"/>
        <v>146191.14431999999</v>
      </c>
      <c r="U561" s="199">
        <f t="shared" si="53"/>
        <v>12182.595359999999</v>
      </c>
      <c r="V561" s="21"/>
      <c r="W561" s="19">
        <f t="shared" si="54"/>
        <v>0</v>
      </c>
      <c r="X561" s="17">
        <f t="shared" si="55"/>
        <v>0</v>
      </c>
      <c r="Y561" s="22"/>
      <c r="Z561" s="19"/>
      <c r="AA561" s="20"/>
      <c r="AB561" s="23"/>
      <c r="AC561" s="19"/>
      <c r="AD561" s="17"/>
      <c r="AE561" s="22"/>
      <c r="AF561" s="19"/>
      <c r="AG561" s="17"/>
      <c r="AH561" s="76"/>
      <c r="AI561" s="77" t="s">
        <v>3571</v>
      </c>
      <c r="AJ561" s="1"/>
    </row>
    <row r="562" spans="1:36" ht="26.4">
      <c r="A562" s="39">
        <v>560</v>
      </c>
      <c r="B562" s="39" t="s">
        <v>3572</v>
      </c>
      <c r="C562" s="39" t="s">
        <v>1818</v>
      </c>
      <c r="D562" s="40" t="s">
        <v>3566</v>
      </c>
      <c r="E562" s="25" t="s">
        <v>3567</v>
      </c>
      <c r="F562" s="25" t="s">
        <v>3568</v>
      </c>
      <c r="G562" s="39" t="s">
        <v>3569</v>
      </c>
      <c r="H562" s="39" t="s">
        <v>3570</v>
      </c>
      <c r="I562" s="39" t="s">
        <v>3569</v>
      </c>
      <c r="J562" s="40" t="s">
        <v>3563</v>
      </c>
      <c r="K562" s="41">
        <v>39080</v>
      </c>
      <c r="L562" s="72">
        <v>46538</v>
      </c>
      <c r="M562" s="42" t="s">
        <v>3571</v>
      </c>
      <c r="N562" s="63">
        <v>2.2599999999999999E-2</v>
      </c>
      <c r="O562" s="55">
        <v>1024280.71</v>
      </c>
      <c r="P562" s="15">
        <v>0.03</v>
      </c>
      <c r="Q562" s="223">
        <f t="shared" si="50"/>
        <v>30728.421299999998</v>
      </c>
      <c r="R562" s="197">
        <f t="shared" si="51"/>
        <v>2560.701775</v>
      </c>
      <c r="S562" s="198">
        <v>3.5999999999999997E-2</v>
      </c>
      <c r="T562" s="196">
        <f t="shared" si="52"/>
        <v>36874.105559999996</v>
      </c>
      <c r="U562" s="199">
        <f t="shared" si="53"/>
        <v>3072.8421299999995</v>
      </c>
      <c r="V562" s="21"/>
      <c r="W562" s="19">
        <f t="shared" si="54"/>
        <v>0</v>
      </c>
      <c r="X562" s="17">
        <f t="shared" si="55"/>
        <v>0</v>
      </c>
      <c r="Y562" s="22"/>
      <c r="Z562" s="19"/>
      <c r="AA562" s="20"/>
      <c r="AB562" s="23"/>
      <c r="AC562" s="19"/>
      <c r="AD562" s="17"/>
      <c r="AE562" s="22"/>
      <c r="AF562" s="19"/>
      <c r="AG562" s="17"/>
      <c r="AH562" s="78"/>
      <c r="AI562" s="79" t="s">
        <v>3571</v>
      </c>
      <c r="AJ562" s="1"/>
    </row>
    <row r="563" spans="1:36" ht="26.4">
      <c r="A563" s="39">
        <v>561</v>
      </c>
      <c r="B563" s="10" t="s">
        <v>3573</v>
      </c>
      <c r="C563" s="10" t="s">
        <v>1818</v>
      </c>
      <c r="D563" s="11" t="s">
        <v>3574</v>
      </c>
      <c r="E563" s="35" t="s">
        <v>3575</v>
      </c>
      <c r="F563" s="35" t="s">
        <v>3576</v>
      </c>
      <c r="G563" s="10" t="s">
        <v>3577</v>
      </c>
      <c r="H563" s="10" t="s">
        <v>3578</v>
      </c>
      <c r="I563" s="10" t="s">
        <v>2277</v>
      </c>
      <c r="J563" s="11" t="s">
        <v>3579</v>
      </c>
      <c r="K563" s="12">
        <v>42502</v>
      </c>
      <c r="L563" s="69">
        <v>47980</v>
      </c>
      <c r="M563" s="14" t="s">
        <v>3580</v>
      </c>
      <c r="N563" s="61">
        <v>9.06E-2</v>
      </c>
      <c r="O563" s="56">
        <v>4106187.28</v>
      </c>
      <c r="P563" s="15">
        <v>0.03</v>
      </c>
      <c r="Q563" s="223">
        <f t="shared" si="50"/>
        <v>123185.61839999999</v>
      </c>
      <c r="R563" s="197">
        <f t="shared" si="51"/>
        <v>10265.468199999999</v>
      </c>
      <c r="S563" s="198">
        <v>3.5999999999999997E-2</v>
      </c>
      <c r="T563" s="196">
        <f t="shared" si="52"/>
        <v>147822.74207999997</v>
      </c>
      <c r="U563" s="199">
        <f t="shared" si="53"/>
        <v>12318.561839999997</v>
      </c>
      <c r="V563" s="21"/>
      <c r="W563" s="19">
        <f t="shared" si="54"/>
        <v>0</v>
      </c>
      <c r="X563" s="17">
        <f t="shared" si="55"/>
        <v>0</v>
      </c>
      <c r="Y563" s="22"/>
      <c r="Z563" s="19"/>
      <c r="AA563" s="20"/>
      <c r="AB563" s="23"/>
      <c r="AC563" s="19"/>
      <c r="AD563" s="17"/>
      <c r="AE563" s="22"/>
      <c r="AF563" s="19"/>
      <c r="AG563" s="17"/>
      <c r="AH563" s="76" t="s">
        <v>44</v>
      </c>
      <c r="AI563" s="77" t="s">
        <v>3580</v>
      </c>
      <c r="AJ563" s="1"/>
    </row>
    <row r="564" spans="1:36" ht="26.4">
      <c r="A564" s="39">
        <v>562</v>
      </c>
      <c r="B564" s="39" t="s">
        <v>3581</v>
      </c>
      <c r="C564" s="39" t="s">
        <v>1818</v>
      </c>
      <c r="D564" s="40" t="s">
        <v>3205</v>
      </c>
      <c r="E564" s="25" t="s">
        <v>3206</v>
      </c>
      <c r="F564" s="25" t="s">
        <v>2033</v>
      </c>
      <c r="G564" s="39" t="s">
        <v>3555</v>
      </c>
      <c r="H564" s="39" t="s">
        <v>3582</v>
      </c>
      <c r="I564" s="39" t="s">
        <v>2171</v>
      </c>
      <c r="J564" s="40" t="s">
        <v>3583</v>
      </c>
      <c r="K564" s="41">
        <v>38427</v>
      </c>
      <c r="L564" s="72">
        <v>47558</v>
      </c>
      <c r="M564" s="42" t="s">
        <v>3558</v>
      </c>
      <c r="N564" s="63">
        <v>2.4199999999999999E-2</v>
      </c>
      <c r="O564" s="55">
        <v>1316155.3899999999</v>
      </c>
      <c r="P564" s="15">
        <v>0.03</v>
      </c>
      <c r="Q564" s="223">
        <f t="shared" si="50"/>
        <v>39484.661699999997</v>
      </c>
      <c r="R564" s="197">
        <f t="shared" si="51"/>
        <v>3290.3884749999997</v>
      </c>
      <c r="S564" s="200"/>
      <c r="T564" s="196">
        <f t="shared" si="52"/>
        <v>0</v>
      </c>
      <c r="U564" s="199">
        <f t="shared" si="53"/>
        <v>0</v>
      </c>
      <c r="V564" s="21"/>
      <c r="W564" s="19">
        <f t="shared" si="54"/>
        <v>0</v>
      </c>
      <c r="X564" s="17">
        <f t="shared" si="55"/>
        <v>0</v>
      </c>
      <c r="Y564" s="22"/>
      <c r="Z564" s="19"/>
      <c r="AA564" s="20"/>
      <c r="AB564" s="23"/>
      <c r="AC564" s="19"/>
      <c r="AD564" s="17"/>
      <c r="AE564" s="22"/>
      <c r="AF564" s="19"/>
      <c r="AG564" s="17"/>
      <c r="AH564" s="78"/>
      <c r="AI564" s="79" t="s">
        <v>3558</v>
      </c>
      <c r="AJ564" s="1"/>
    </row>
    <row r="565" spans="1:36" ht="26.4">
      <c r="A565" s="39">
        <v>563</v>
      </c>
      <c r="B565" s="10" t="s">
        <v>3584</v>
      </c>
      <c r="C565" s="10" t="s">
        <v>1818</v>
      </c>
      <c r="D565" s="11" t="s">
        <v>3205</v>
      </c>
      <c r="E565" s="35" t="s">
        <v>3206</v>
      </c>
      <c r="F565" s="35" t="s">
        <v>1553</v>
      </c>
      <c r="G565" s="10" t="s">
        <v>3555</v>
      </c>
      <c r="H565" s="10" t="s">
        <v>3585</v>
      </c>
      <c r="I565" s="10" t="s">
        <v>2171</v>
      </c>
      <c r="J565" s="11" t="s">
        <v>3586</v>
      </c>
      <c r="K565" s="12">
        <v>38427</v>
      </c>
      <c r="L565" s="69">
        <v>47558</v>
      </c>
      <c r="M565" s="14" t="s">
        <v>3558</v>
      </c>
      <c r="N565" s="61">
        <v>7.4399999999999994E-2</v>
      </c>
      <c r="O565" s="56">
        <v>4046362.03</v>
      </c>
      <c r="P565" s="15">
        <v>0.03</v>
      </c>
      <c r="Q565" s="223">
        <f t="shared" si="50"/>
        <v>121390.86089999999</v>
      </c>
      <c r="R565" s="197">
        <f t="shared" si="51"/>
        <v>10115.905074999999</v>
      </c>
      <c r="S565" s="200"/>
      <c r="T565" s="196">
        <f t="shared" si="52"/>
        <v>0</v>
      </c>
      <c r="U565" s="199">
        <f t="shared" si="53"/>
        <v>0</v>
      </c>
      <c r="V565" s="21"/>
      <c r="W565" s="19">
        <f t="shared" si="54"/>
        <v>0</v>
      </c>
      <c r="X565" s="17">
        <f t="shared" si="55"/>
        <v>0</v>
      </c>
      <c r="Y565" s="22"/>
      <c r="Z565" s="19"/>
      <c r="AA565" s="20"/>
      <c r="AB565" s="23"/>
      <c r="AC565" s="19"/>
      <c r="AD565" s="17"/>
      <c r="AE565" s="22"/>
      <c r="AF565" s="19"/>
      <c r="AG565" s="17"/>
      <c r="AH565" s="76"/>
      <c r="AI565" s="77" t="s">
        <v>3558</v>
      </c>
      <c r="AJ565" s="1"/>
    </row>
    <row r="566" spans="1:36" ht="26.4">
      <c r="A566" s="39">
        <v>564</v>
      </c>
      <c r="B566" s="39" t="s">
        <v>3587</v>
      </c>
      <c r="C566" s="39" t="s">
        <v>1818</v>
      </c>
      <c r="D566" s="40" t="s">
        <v>3588</v>
      </c>
      <c r="E566" s="25" t="s">
        <v>3589</v>
      </c>
      <c r="F566" s="25" t="s">
        <v>3590</v>
      </c>
      <c r="G566" s="39" t="s">
        <v>3591</v>
      </c>
      <c r="H566" s="39" t="s">
        <v>3592</v>
      </c>
      <c r="I566" s="39" t="s">
        <v>3593</v>
      </c>
      <c r="J566" s="40" t="s">
        <v>3594</v>
      </c>
      <c r="K566" s="41">
        <v>38156</v>
      </c>
      <c r="L566" s="72">
        <v>49114</v>
      </c>
      <c r="M566" s="42" t="s">
        <v>3595</v>
      </c>
      <c r="N566" s="63">
        <v>4.3799999999999999E-2</v>
      </c>
      <c r="O566" s="55">
        <v>1985110.41</v>
      </c>
      <c r="P566" s="21">
        <v>1.4999999999999999E-2</v>
      </c>
      <c r="Q566" s="223">
        <f t="shared" si="50"/>
        <v>29776.656149999999</v>
      </c>
      <c r="R566" s="197">
        <f t="shared" si="51"/>
        <v>2481.3880125000001</v>
      </c>
      <c r="S566" s="201">
        <v>0.04</v>
      </c>
      <c r="T566" s="196">
        <f t="shared" si="52"/>
        <v>79404.416400000002</v>
      </c>
      <c r="U566" s="199">
        <f t="shared" si="53"/>
        <v>6617.0347000000002</v>
      </c>
      <c r="V566" s="21">
        <v>7.4999999999999997E-2</v>
      </c>
      <c r="W566" s="19">
        <f t="shared" si="54"/>
        <v>148883.28074999998</v>
      </c>
      <c r="X566" s="17">
        <f t="shared" si="55"/>
        <v>12406.940062499998</v>
      </c>
      <c r="Y566" s="22"/>
      <c r="Z566" s="19"/>
      <c r="AA566" s="20"/>
      <c r="AB566" s="23"/>
      <c r="AC566" s="19"/>
      <c r="AD566" s="17"/>
      <c r="AE566" s="22"/>
      <c r="AF566" s="19"/>
      <c r="AG566" s="17"/>
      <c r="AH566" s="78" t="s">
        <v>76</v>
      </c>
      <c r="AI566" s="79" t="s">
        <v>3595</v>
      </c>
      <c r="AJ566" s="1"/>
    </row>
    <row r="567" spans="1:36" ht="26.4">
      <c r="A567" s="39">
        <v>565</v>
      </c>
      <c r="B567" s="10" t="s">
        <v>3596</v>
      </c>
      <c r="C567" s="10" t="s">
        <v>1818</v>
      </c>
      <c r="D567" s="11" t="s">
        <v>3588</v>
      </c>
      <c r="E567" s="35" t="s">
        <v>3589</v>
      </c>
      <c r="F567" s="35" t="s">
        <v>3597</v>
      </c>
      <c r="G567" s="10" t="s">
        <v>624</v>
      </c>
      <c r="H567" s="10" t="s">
        <v>3598</v>
      </c>
      <c r="I567" s="10" t="s">
        <v>3599</v>
      </c>
      <c r="J567" s="11" t="s">
        <v>3600</v>
      </c>
      <c r="K567" s="12">
        <v>42683</v>
      </c>
      <c r="L567" s="69">
        <v>44509</v>
      </c>
      <c r="M567" s="14" t="s">
        <v>3601</v>
      </c>
      <c r="N567" s="61">
        <v>8.3500000000000005E-2</v>
      </c>
      <c r="O567" s="56">
        <v>4156309.32</v>
      </c>
      <c r="P567" s="15">
        <v>0.06</v>
      </c>
      <c r="Q567" s="223">
        <f t="shared" si="50"/>
        <v>249378.55919999999</v>
      </c>
      <c r="R567" s="197">
        <f t="shared" si="51"/>
        <v>20781.546599999998</v>
      </c>
      <c r="S567" s="201">
        <v>0.1</v>
      </c>
      <c r="T567" s="196">
        <f t="shared" si="52"/>
        <v>415630.93200000003</v>
      </c>
      <c r="U567" s="199">
        <f t="shared" si="53"/>
        <v>34635.911</v>
      </c>
      <c r="V567" s="21"/>
      <c r="W567" s="19">
        <f t="shared" si="54"/>
        <v>0</v>
      </c>
      <c r="X567" s="17">
        <f t="shared" si="55"/>
        <v>0</v>
      </c>
      <c r="Y567" s="22"/>
      <c r="Z567" s="19"/>
      <c r="AA567" s="20"/>
      <c r="AB567" s="23"/>
      <c r="AC567" s="19"/>
      <c r="AD567" s="17"/>
      <c r="AE567" s="22"/>
      <c r="AF567" s="19"/>
      <c r="AG567" s="17"/>
      <c r="AH567" s="76"/>
      <c r="AI567" s="77" t="s">
        <v>3601</v>
      </c>
      <c r="AJ567" s="1"/>
    </row>
    <row r="568" spans="1:36" ht="26.4">
      <c r="A568" s="39">
        <v>566</v>
      </c>
      <c r="B568" s="39" t="s">
        <v>3602</v>
      </c>
      <c r="C568" s="39" t="s">
        <v>1818</v>
      </c>
      <c r="D568" s="40" t="s">
        <v>3205</v>
      </c>
      <c r="E568" s="25" t="s">
        <v>3206</v>
      </c>
      <c r="F568" s="25" t="s">
        <v>3603</v>
      </c>
      <c r="G568" s="39" t="s">
        <v>3604</v>
      </c>
      <c r="H568" s="39" t="s">
        <v>3605</v>
      </c>
      <c r="I568" s="39" t="s">
        <v>3606</v>
      </c>
      <c r="J568" s="40" t="s">
        <v>3607</v>
      </c>
      <c r="K568" s="41">
        <v>38617</v>
      </c>
      <c r="L568" s="72">
        <v>46656</v>
      </c>
      <c r="M568" s="42" t="s">
        <v>3608</v>
      </c>
      <c r="N568" s="63">
        <v>1.2E-2</v>
      </c>
      <c r="O568" s="55">
        <v>677722.59</v>
      </c>
      <c r="P568" s="15">
        <v>0.03</v>
      </c>
      <c r="Q568" s="223">
        <f t="shared" si="50"/>
        <v>20331.677699999997</v>
      </c>
      <c r="R568" s="197">
        <f t="shared" si="51"/>
        <v>1694.3064749999996</v>
      </c>
      <c r="S568" s="198">
        <v>3.5999999999999997E-2</v>
      </c>
      <c r="T568" s="196">
        <f t="shared" si="52"/>
        <v>24398.013239999997</v>
      </c>
      <c r="U568" s="199">
        <f t="shared" si="53"/>
        <v>2033.1677699999998</v>
      </c>
      <c r="V568" s="21"/>
      <c r="W568" s="19">
        <f t="shared" si="54"/>
        <v>0</v>
      </c>
      <c r="X568" s="17">
        <f t="shared" si="55"/>
        <v>0</v>
      </c>
      <c r="Y568" s="22"/>
      <c r="Z568" s="19"/>
      <c r="AA568" s="20"/>
      <c r="AB568" s="23"/>
      <c r="AC568" s="19"/>
      <c r="AD568" s="17"/>
      <c r="AE568" s="22"/>
      <c r="AF568" s="19"/>
      <c r="AG568" s="17"/>
      <c r="AH568" s="78" t="s">
        <v>76</v>
      </c>
      <c r="AI568" s="79" t="s">
        <v>3608</v>
      </c>
      <c r="AJ568" s="1"/>
    </row>
    <row r="569" spans="1:36" ht="13.2">
      <c r="A569" s="39">
        <v>567</v>
      </c>
      <c r="B569" s="10" t="s">
        <v>3609</v>
      </c>
      <c r="C569" s="10" t="s">
        <v>1818</v>
      </c>
      <c r="D569" s="11" t="s">
        <v>3610</v>
      </c>
      <c r="E569" s="35" t="s">
        <v>3611</v>
      </c>
      <c r="F569" s="35" t="s">
        <v>3612</v>
      </c>
      <c r="G569" s="10" t="s">
        <v>2316</v>
      </c>
      <c r="H569" s="10" t="s">
        <v>3613</v>
      </c>
      <c r="I569" s="10" t="s">
        <v>2803</v>
      </c>
      <c r="J569" s="11" t="s">
        <v>3614</v>
      </c>
      <c r="K569" s="12">
        <v>38204</v>
      </c>
      <c r="L569" s="69">
        <v>47335</v>
      </c>
      <c r="M569" s="14" t="s">
        <v>3615</v>
      </c>
      <c r="N569" s="61">
        <v>8.4099999999999994E-2</v>
      </c>
      <c r="O569" s="56">
        <v>4749705.82</v>
      </c>
      <c r="P569" s="15">
        <v>0.06</v>
      </c>
      <c r="Q569" s="223">
        <f t="shared" si="50"/>
        <v>284982.3492</v>
      </c>
      <c r="R569" s="197">
        <f t="shared" si="51"/>
        <v>23748.5291</v>
      </c>
      <c r="S569" s="201">
        <v>0.1</v>
      </c>
      <c r="T569" s="196">
        <f t="shared" si="52"/>
        <v>474970.58200000005</v>
      </c>
      <c r="U569" s="199">
        <f t="shared" si="53"/>
        <v>39580.88183333334</v>
      </c>
      <c r="V569" s="21"/>
      <c r="W569" s="19">
        <f t="shared" si="54"/>
        <v>0</v>
      </c>
      <c r="X569" s="17">
        <f t="shared" si="55"/>
        <v>0</v>
      </c>
      <c r="Y569" s="22"/>
      <c r="Z569" s="19"/>
      <c r="AA569" s="20"/>
      <c r="AB569" s="23"/>
      <c r="AC569" s="19"/>
      <c r="AD569" s="17"/>
      <c r="AE569" s="22"/>
      <c r="AF569" s="19"/>
      <c r="AG569" s="17"/>
      <c r="AH569" s="76"/>
      <c r="AI569" s="77" t="s">
        <v>3615</v>
      </c>
      <c r="AJ569" s="1"/>
    </row>
    <row r="570" spans="1:36" ht="26.4">
      <c r="A570" s="39">
        <v>568</v>
      </c>
      <c r="B570" s="39" t="s">
        <v>3616</v>
      </c>
      <c r="C570" s="39" t="s">
        <v>1818</v>
      </c>
      <c r="D570" s="40" t="s">
        <v>3617</v>
      </c>
      <c r="E570" s="25" t="s">
        <v>3618</v>
      </c>
      <c r="F570" s="25" t="s">
        <v>3619</v>
      </c>
      <c r="G570" s="39" t="s">
        <v>3032</v>
      </c>
      <c r="H570" s="39" t="s">
        <v>3620</v>
      </c>
      <c r="I570" s="39" t="s">
        <v>1130</v>
      </c>
      <c r="J570" s="40" t="s">
        <v>3621</v>
      </c>
      <c r="K570" s="41">
        <v>41267</v>
      </c>
      <c r="L570" s="72">
        <v>45581</v>
      </c>
      <c r="M570" s="42" t="s">
        <v>3622</v>
      </c>
      <c r="N570" s="63">
        <v>40.819800000000001</v>
      </c>
      <c r="O570" s="55">
        <v>333699724.88999999</v>
      </c>
      <c r="P570" s="15">
        <v>0.03</v>
      </c>
      <c r="Q570" s="223">
        <f t="shared" si="50"/>
        <v>10010991.7467</v>
      </c>
      <c r="R570" s="197">
        <f t="shared" si="51"/>
        <v>834249.312225</v>
      </c>
      <c r="S570" s="200"/>
      <c r="T570" s="196">
        <f t="shared" si="52"/>
        <v>0</v>
      </c>
      <c r="U570" s="199">
        <f t="shared" si="53"/>
        <v>0</v>
      </c>
      <c r="V570" s="21"/>
      <c r="W570" s="19">
        <f t="shared" si="54"/>
        <v>0</v>
      </c>
      <c r="X570" s="17">
        <f t="shared" si="55"/>
        <v>0</v>
      </c>
      <c r="Y570" s="22"/>
      <c r="Z570" s="19"/>
      <c r="AA570" s="20"/>
      <c r="AB570" s="23"/>
      <c r="AC570" s="19"/>
      <c r="AD570" s="17"/>
      <c r="AE570" s="22"/>
      <c r="AF570" s="19"/>
      <c r="AG570" s="17"/>
      <c r="AH570" s="78" t="s">
        <v>1479</v>
      </c>
      <c r="AI570" s="79" t="s">
        <v>3622</v>
      </c>
      <c r="AJ570" s="1"/>
    </row>
    <row r="571" spans="1:36" ht="13.2">
      <c r="A571" s="39">
        <v>569</v>
      </c>
      <c r="B571" s="10" t="s">
        <v>3623</v>
      </c>
      <c r="C571" s="10" t="s">
        <v>1818</v>
      </c>
      <c r="D571" s="11" t="s">
        <v>231</v>
      </c>
      <c r="E571" s="35" t="s">
        <v>232</v>
      </c>
      <c r="F571" s="35" t="s">
        <v>3624</v>
      </c>
      <c r="G571" s="10" t="s">
        <v>3625</v>
      </c>
      <c r="H571" s="10" t="s">
        <v>3626</v>
      </c>
      <c r="I571" s="10" t="s">
        <v>2268</v>
      </c>
      <c r="J571" s="11" t="s">
        <v>3621</v>
      </c>
      <c r="K571" s="12">
        <v>41627</v>
      </c>
      <c r="L571" s="69">
        <v>50758</v>
      </c>
      <c r="M571" s="14" t="s">
        <v>3627</v>
      </c>
      <c r="N571" s="61">
        <v>1.2113</v>
      </c>
      <c r="O571" s="56">
        <v>7625919.9699999997</v>
      </c>
      <c r="P571" s="15">
        <v>0.03</v>
      </c>
      <c r="Q571" s="223">
        <f t="shared" si="50"/>
        <v>228777.59909999999</v>
      </c>
      <c r="R571" s="197">
        <f t="shared" si="51"/>
        <v>19064.799924999999</v>
      </c>
      <c r="S571" s="200"/>
      <c r="T571" s="196">
        <f t="shared" si="52"/>
        <v>0</v>
      </c>
      <c r="U571" s="199">
        <f t="shared" si="53"/>
        <v>0</v>
      </c>
      <c r="V571" s="21"/>
      <c r="W571" s="19">
        <f t="shared" si="54"/>
        <v>0</v>
      </c>
      <c r="X571" s="17">
        <f t="shared" si="55"/>
        <v>0</v>
      </c>
      <c r="Y571" s="22"/>
      <c r="Z571" s="19"/>
      <c r="AA571" s="20"/>
      <c r="AB571" s="23"/>
      <c r="AC571" s="19"/>
      <c r="AD571" s="17"/>
      <c r="AE571" s="22"/>
      <c r="AF571" s="19"/>
      <c r="AG571" s="17"/>
      <c r="AH571" s="76" t="s">
        <v>239</v>
      </c>
      <c r="AI571" s="77" t="s">
        <v>3627</v>
      </c>
      <c r="AJ571" s="1"/>
    </row>
    <row r="572" spans="1:36" ht="39.6">
      <c r="A572" s="39">
        <v>570</v>
      </c>
      <c r="B572" s="39" t="s">
        <v>3628</v>
      </c>
      <c r="C572" s="39" t="s">
        <v>1818</v>
      </c>
      <c r="D572" s="40" t="s">
        <v>3526</v>
      </c>
      <c r="E572" s="25" t="s">
        <v>3527</v>
      </c>
      <c r="F572" s="25" t="s">
        <v>3629</v>
      </c>
      <c r="G572" s="39" t="s">
        <v>2051</v>
      </c>
      <c r="H572" s="39" t="s">
        <v>3630</v>
      </c>
      <c r="I572" s="39" t="s">
        <v>3631</v>
      </c>
      <c r="J572" s="40" t="s">
        <v>3632</v>
      </c>
      <c r="K572" s="41">
        <v>37838</v>
      </c>
      <c r="L572" s="72">
        <v>46970</v>
      </c>
      <c r="M572" s="42" t="s">
        <v>3633</v>
      </c>
      <c r="N572" s="63">
        <v>0.26869999999999999</v>
      </c>
      <c r="O572" s="55">
        <v>3534772.16</v>
      </c>
      <c r="P572" s="44">
        <v>2.9999999999999997E-4</v>
      </c>
      <c r="Q572" s="223">
        <f t="shared" si="50"/>
        <v>1060.431648</v>
      </c>
      <c r="R572" s="197">
        <f t="shared" si="51"/>
        <v>88.369304</v>
      </c>
      <c r="S572" s="201">
        <v>0.04</v>
      </c>
      <c r="T572" s="196">
        <f t="shared" si="52"/>
        <v>141390.88640000002</v>
      </c>
      <c r="U572" s="199">
        <f t="shared" si="53"/>
        <v>11782.573866666668</v>
      </c>
      <c r="V572" s="21"/>
      <c r="W572" s="19">
        <f t="shared" si="54"/>
        <v>0</v>
      </c>
      <c r="X572" s="17">
        <f t="shared" si="55"/>
        <v>0</v>
      </c>
      <c r="Y572" s="22"/>
      <c r="Z572" s="19"/>
      <c r="AA572" s="20"/>
      <c r="AB572" s="23"/>
      <c r="AC572" s="19"/>
      <c r="AD572" s="17"/>
      <c r="AE572" s="22"/>
      <c r="AF572" s="19"/>
      <c r="AG572" s="17"/>
      <c r="AH572" s="78"/>
      <c r="AI572" s="79" t="s">
        <v>3633</v>
      </c>
      <c r="AJ572" s="1"/>
    </row>
    <row r="573" spans="1:36" ht="26.4">
      <c r="A573" s="39">
        <v>571</v>
      </c>
      <c r="B573" s="10" t="s">
        <v>3634</v>
      </c>
      <c r="C573" s="10" t="s">
        <v>1818</v>
      </c>
      <c r="D573" s="11" t="s">
        <v>3635</v>
      </c>
      <c r="E573" s="35" t="s">
        <v>21465</v>
      </c>
      <c r="F573" s="35" t="s">
        <v>3636</v>
      </c>
      <c r="G573" s="10" t="s">
        <v>812</v>
      </c>
      <c r="H573" s="10" t="s">
        <v>3637</v>
      </c>
      <c r="I573" s="10" t="s">
        <v>3638</v>
      </c>
      <c r="J573" s="11" t="s">
        <v>3639</v>
      </c>
      <c r="K573" s="12">
        <v>42979</v>
      </c>
      <c r="L573" s="69">
        <v>46631</v>
      </c>
      <c r="M573" s="14" t="s">
        <v>3640</v>
      </c>
      <c r="N573" s="61">
        <v>0.65700000000000003</v>
      </c>
      <c r="O573" s="56">
        <v>7750110.5099999998</v>
      </c>
      <c r="P573" s="15">
        <v>0.03</v>
      </c>
      <c r="Q573" s="223">
        <f t="shared" ref="Q573:Q633" si="56">O573*P573</f>
        <v>232503.31529999999</v>
      </c>
      <c r="R573" s="197">
        <f t="shared" ref="R573:R635" si="57">Q573/12</f>
        <v>19375.276275</v>
      </c>
      <c r="S573" s="198">
        <v>3.5999999999999997E-2</v>
      </c>
      <c r="T573" s="196">
        <f t="shared" ref="T573:T635" si="58">O573*S573</f>
        <v>279003.97835999995</v>
      </c>
      <c r="U573" s="199">
        <f t="shared" ref="U573:U635" si="59">O573*S573/12</f>
        <v>23250.331529999996</v>
      </c>
      <c r="V573" s="21">
        <v>0.05</v>
      </c>
      <c r="W573" s="19">
        <f t="shared" ref="W573:W635" si="60">O573*V573</f>
        <v>387505.52549999999</v>
      </c>
      <c r="X573" s="17">
        <f t="shared" ref="X573:X635" si="61">O573*V573/12</f>
        <v>32292.127124999999</v>
      </c>
      <c r="Y573" s="18">
        <v>0.06</v>
      </c>
      <c r="Z573" s="19">
        <f>O573*Y573</f>
        <v>465006.63059999997</v>
      </c>
      <c r="AA573" s="20">
        <f>Z573/12</f>
        <v>38750.55255</v>
      </c>
      <c r="AB573" s="23"/>
      <c r="AC573" s="19"/>
      <c r="AD573" s="17"/>
      <c r="AE573" s="22"/>
      <c r="AF573" s="19"/>
      <c r="AG573" s="17"/>
      <c r="AH573" s="76"/>
      <c r="AI573" s="77" t="s">
        <v>3640</v>
      </c>
      <c r="AJ573" s="1"/>
    </row>
    <row r="574" spans="1:36" ht="26.4">
      <c r="A574" s="39">
        <v>572</v>
      </c>
      <c r="B574" s="39" t="s">
        <v>3641</v>
      </c>
      <c r="C574" s="39" t="s">
        <v>1818</v>
      </c>
      <c r="D574" s="40" t="s">
        <v>3642</v>
      </c>
      <c r="E574" s="25" t="s">
        <v>3643</v>
      </c>
      <c r="F574" s="25" t="s">
        <v>3644</v>
      </c>
      <c r="G574" s="39" t="s">
        <v>3645</v>
      </c>
      <c r="H574" s="39" t="s">
        <v>3646</v>
      </c>
      <c r="I574" s="39" t="s">
        <v>3645</v>
      </c>
      <c r="J574" s="40" t="s">
        <v>3647</v>
      </c>
      <c r="K574" s="41">
        <v>35576</v>
      </c>
      <c r="L574" s="72">
        <v>53473</v>
      </c>
      <c r="M574" s="42" t="s">
        <v>3648</v>
      </c>
      <c r="N574" s="63">
        <v>0.27400000000000002</v>
      </c>
      <c r="O574" s="55">
        <v>10100505.51</v>
      </c>
      <c r="P574" s="15">
        <v>0.03</v>
      </c>
      <c r="Q574" s="223">
        <f t="shared" si="56"/>
        <v>303015.16529999999</v>
      </c>
      <c r="R574" s="197">
        <f t="shared" si="57"/>
        <v>25251.263774999999</v>
      </c>
      <c r="S574" s="200"/>
      <c r="T574" s="196">
        <f t="shared" si="58"/>
        <v>0</v>
      </c>
      <c r="U574" s="199">
        <f t="shared" si="59"/>
        <v>0</v>
      </c>
      <c r="V574" s="21"/>
      <c r="W574" s="19">
        <f t="shared" si="60"/>
        <v>0</v>
      </c>
      <c r="X574" s="17">
        <f t="shared" si="61"/>
        <v>0</v>
      </c>
      <c r="Y574" s="22"/>
      <c r="Z574" s="19"/>
      <c r="AA574" s="20"/>
      <c r="AB574" s="23"/>
      <c r="AC574" s="19"/>
      <c r="AD574" s="17"/>
      <c r="AE574" s="22"/>
      <c r="AF574" s="19"/>
      <c r="AG574" s="17"/>
      <c r="AH574" s="78"/>
      <c r="AI574" s="79" t="s">
        <v>3648</v>
      </c>
      <c r="AJ574" s="1"/>
    </row>
    <row r="575" spans="1:36" ht="26.4">
      <c r="A575" s="39">
        <v>573</v>
      </c>
      <c r="B575" s="10" t="s">
        <v>3649</v>
      </c>
      <c r="C575" s="10" t="s">
        <v>1818</v>
      </c>
      <c r="D575" s="11" t="s">
        <v>3650</v>
      </c>
      <c r="E575" s="35" t="s">
        <v>3651</v>
      </c>
      <c r="F575" s="35" t="s">
        <v>3652</v>
      </c>
      <c r="G575" s="10" t="s">
        <v>3653</v>
      </c>
      <c r="H575" s="10" t="s">
        <v>3654</v>
      </c>
      <c r="I575" s="10" t="s">
        <v>3655</v>
      </c>
      <c r="J575" s="11" t="s">
        <v>3656</v>
      </c>
      <c r="K575" s="12">
        <v>37792</v>
      </c>
      <c r="L575" s="69">
        <v>45012</v>
      </c>
      <c r="M575" s="14" t="s">
        <v>3657</v>
      </c>
      <c r="N575" s="61">
        <v>2.7799999999999998E-2</v>
      </c>
      <c r="O575" s="56">
        <v>317485.76</v>
      </c>
      <c r="P575" s="15">
        <v>0.08</v>
      </c>
      <c r="Q575" s="223">
        <f t="shared" si="56"/>
        <v>25398.860800000002</v>
      </c>
      <c r="R575" s="197">
        <f t="shared" si="57"/>
        <v>2116.5717333333337</v>
      </c>
      <c r="S575" s="198">
        <v>9.6000000000000002E-2</v>
      </c>
      <c r="T575" s="196">
        <f t="shared" si="58"/>
        <v>30478.632960000003</v>
      </c>
      <c r="U575" s="199">
        <f t="shared" si="59"/>
        <v>2539.8860800000002</v>
      </c>
      <c r="V575" s="21"/>
      <c r="W575" s="19">
        <f t="shared" si="60"/>
        <v>0</v>
      </c>
      <c r="X575" s="17">
        <f t="shared" si="61"/>
        <v>0</v>
      </c>
      <c r="Y575" s="22"/>
      <c r="Z575" s="19"/>
      <c r="AA575" s="20"/>
      <c r="AB575" s="23"/>
      <c r="AC575" s="19"/>
      <c r="AD575" s="17"/>
      <c r="AE575" s="22"/>
      <c r="AF575" s="19"/>
      <c r="AG575" s="17"/>
      <c r="AH575" s="76" t="s">
        <v>35</v>
      </c>
      <c r="AI575" s="77" t="s">
        <v>3657</v>
      </c>
      <c r="AJ575" s="1"/>
    </row>
    <row r="576" spans="1:36" ht="26.4">
      <c r="A576" s="39">
        <v>574</v>
      </c>
      <c r="B576" s="39" t="s">
        <v>3658</v>
      </c>
      <c r="C576" s="39" t="s">
        <v>1818</v>
      </c>
      <c r="D576" s="40" t="s">
        <v>3650</v>
      </c>
      <c r="E576" s="25" t="s">
        <v>3651</v>
      </c>
      <c r="F576" s="25" t="s">
        <v>3652</v>
      </c>
      <c r="G576" s="39" t="s">
        <v>3653</v>
      </c>
      <c r="H576" s="39" t="s">
        <v>3654</v>
      </c>
      <c r="I576" s="39" t="s">
        <v>3655</v>
      </c>
      <c r="J576" s="40" t="s">
        <v>3656</v>
      </c>
      <c r="K576" s="41">
        <v>37792</v>
      </c>
      <c r="L576" s="72">
        <v>45012</v>
      </c>
      <c r="M576" s="42" t="s">
        <v>3657</v>
      </c>
      <c r="N576" s="63">
        <v>1.5699999999999999E-2</v>
      </c>
      <c r="O576" s="55">
        <v>179299.51</v>
      </c>
      <c r="P576" s="15">
        <v>0.08</v>
      </c>
      <c r="Q576" s="223">
        <f t="shared" si="56"/>
        <v>14343.960800000001</v>
      </c>
      <c r="R576" s="197">
        <f t="shared" si="57"/>
        <v>1195.3300666666667</v>
      </c>
      <c r="S576" s="198">
        <v>9.6000000000000002E-2</v>
      </c>
      <c r="T576" s="196">
        <f t="shared" si="58"/>
        <v>17212.752960000002</v>
      </c>
      <c r="U576" s="199">
        <f t="shared" si="59"/>
        <v>1434.3960800000002</v>
      </c>
      <c r="V576" s="21"/>
      <c r="W576" s="19">
        <f t="shared" si="60"/>
        <v>0</v>
      </c>
      <c r="X576" s="17">
        <f t="shared" si="61"/>
        <v>0</v>
      </c>
      <c r="Y576" s="22"/>
      <c r="Z576" s="19"/>
      <c r="AA576" s="20"/>
      <c r="AB576" s="23"/>
      <c r="AC576" s="19"/>
      <c r="AD576" s="17"/>
      <c r="AE576" s="22"/>
      <c r="AF576" s="19"/>
      <c r="AG576" s="17"/>
      <c r="AH576" s="78" t="s">
        <v>35</v>
      </c>
      <c r="AI576" s="79" t="s">
        <v>3657</v>
      </c>
      <c r="AJ576" s="1"/>
    </row>
    <row r="577" spans="1:36" ht="26.4">
      <c r="A577" s="39">
        <v>575</v>
      </c>
      <c r="B577" s="10" t="s">
        <v>3659</v>
      </c>
      <c r="C577" s="10" t="s">
        <v>3660</v>
      </c>
      <c r="D577" s="11" t="s">
        <v>3661</v>
      </c>
      <c r="E577" s="35" t="s">
        <v>3089</v>
      </c>
      <c r="F577" s="35" t="s">
        <v>3662</v>
      </c>
      <c r="G577" s="10" t="s">
        <v>1424</v>
      </c>
      <c r="H577" s="10" t="s">
        <v>3663</v>
      </c>
      <c r="I577" s="10" t="s">
        <v>3664</v>
      </c>
      <c r="J577" s="11" t="s">
        <v>3665</v>
      </c>
      <c r="K577" s="12">
        <v>39065</v>
      </c>
      <c r="L577" s="69">
        <v>48196</v>
      </c>
      <c r="M577" s="14" t="s">
        <v>3666</v>
      </c>
      <c r="N577" s="61">
        <v>0.18809999999999999</v>
      </c>
      <c r="O577" s="56">
        <v>10674672.24</v>
      </c>
      <c r="P577" s="15">
        <v>0.03</v>
      </c>
      <c r="Q577" s="223">
        <f t="shared" si="56"/>
        <v>320240.16719999997</v>
      </c>
      <c r="R577" s="197">
        <f t="shared" si="57"/>
        <v>26686.680599999996</v>
      </c>
      <c r="S577" s="200"/>
      <c r="T577" s="196">
        <f t="shared" si="58"/>
        <v>0</v>
      </c>
      <c r="U577" s="199">
        <f t="shared" si="59"/>
        <v>0</v>
      </c>
      <c r="V577" s="21"/>
      <c r="W577" s="19">
        <f t="shared" si="60"/>
        <v>0</v>
      </c>
      <c r="X577" s="17">
        <f t="shared" si="61"/>
        <v>0</v>
      </c>
      <c r="Y577" s="22"/>
      <c r="Z577" s="19"/>
      <c r="AA577" s="20"/>
      <c r="AB577" s="23"/>
      <c r="AC577" s="19"/>
      <c r="AD577" s="17"/>
      <c r="AE577" s="22"/>
      <c r="AF577" s="19"/>
      <c r="AG577" s="17"/>
      <c r="AH577" s="76"/>
      <c r="AI577" s="77" t="s">
        <v>3666</v>
      </c>
      <c r="AJ577" s="1"/>
    </row>
    <row r="578" spans="1:36" ht="39.6">
      <c r="A578" s="39">
        <v>576</v>
      </c>
      <c r="B578" s="39" t="s">
        <v>3667</v>
      </c>
      <c r="C578" s="39" t="s">
        <v>3660</v>
      </c>
      <c r="D578" s="40" t="s">
        <v>3668</v>
      </c>
      <c r="E578" s="25" t="s">
        <v>3669</v>
      </c>
      <c r="F578" s="25" t="s">
        <v>3670</v>
      </c>
      <c r="G578" s="39" t="s">
        <v>812</v>
      </c>
      <c r="H578" s="39" t="s">
        <v>3671</v>
      </c>
      <c r="I578" s="39" t="s">
        <v>3672</v>
      </c>
      <c r="J578" s="40" t="s">
        <v>3673</v>
      </c>
      <c r="K578" s="41">
        <v>42979</v>
      </c>
      <c r="L578" s="72">
        <v>46631</v>
      </c>
      <c r="M578" s="42" t="s">
        <v>3674</v>
      </c>
      <c r="N578" s="63">
        <v>0.2455</v>
      </c>
      <c r="O578" s="55">
        <v>16517105.050000001</v>
      </c>
      <c r="P578" s="15">
        <v>0.03</v>
      </c>
      <c r="Q578" s="223">
        <f t="shared" si="56"/>
        <v>495513.15149999998</v>
      </c>
      <c r="R578" s="197">
        <f t="shared" si="57"/>
        <v>41292.762624999996</v>
      </c>
      <c r="S578" s="198">
        <v>3.5999999999999997E-2</v>
      </c>
      <c r="T578" s="196">
        <f t="shared" si="58"/>
        <v>594615.7818</v>
      </c>
      <c r="U578" s="199">
        <f t="shared" si="59"/>
        <v>49551.315150000002</v>
      </c>
      <c r="V578" s="21"/>
      <c r="W578" s="19">
        <f t="shared" si="60"/>
        <v>0</v>
      </c>
      <c r="X578" s="17">
        <f t="shared" si="61"/>
        <v>0</v>
      </c>
      <c r="Y578" s="22"/>
      <c r="Z578" s="19"/>
      <c r="AA578" s="20"/>
      <c r="AB578" s="23"/>
      <c r="AC578" s="19"/>
      <c r="AD578" s="17"/>
      <c r="AE578" s="22"/>
      <c r="AF578" s="19"/>
      <c r="AG578" s="17"/>
      <c r="AH578" s="78" t="s">
        <v>3675</v>
      </c>
      <c r="AI578" s="79" t="s">
        <v>3676</v>
      </c>
      <c r="AJ578" s="1"/>
    </row>
    <row r="579" spans="1:36" ht="52.8">
      <c r="A579" s="39">
        <v>577</v>
      </c>
      <c r="B579" s="10" t="s">
        <v>3677</v>
      </c>
      <c r="C579" s="10" t="s">
        <v>3660</v>
      </c>
      <c r="D579" s="11" t="s">
        <v>3678</v>
      </c>
      <c r="E579" s="35" t="s">
        <v>3679</v>
      </c>
      <c r="F579" s="35" t="s">
        <v>3680</v>
      </c>
      <c r="G579" s="10" t="s">
        <v>3681</v>
      </c>
      <c r="H579" s="10" t="s">
        <v>3682</v>
      </c>
      <c r="I579" s="10" t="s">
        <v>3683</v>
      </c>
      <c r="J579" s="11" t="s">
        <v>3684</v>
      </c>
      <c r="K579" s="12">
        <v>38436</v>
      </c>
      <c r="L579" s="69">
        <v>47567</v>
      </c>
      <c r="M579" s="14" t="s">
        <v>3685</v>
      </c>
      <c r="N579" s="61">
        <v>0.54949999999999999</v>
      </c>
      <c r="O579" s="56">
        <v>36970057.939999998</v>
      </c>
      <c r="P579" s="15">
        <v>0.03</v>
      </c>
      <c r="Q579" s="223">
        <f t="shared" si="56"/>
        <v>1109101.7381999998</v>
      </c>
      <c r="R579" s="197">
        <f t="shared" si="57"/>
        <v>92425.144849999982</v>
      </c>
      <c r="S579" s="200"/>
      <c r="T579" s="196">
        <f t="shared" si="58"/>
        <v>0</v>
      </c>
      <c r="U579" s="199">
        <f t="shared" si="59"/>
        <v>0</v>
      </c>
      <c r="V579" s="21"/>
      <c r="W579" s="19">
        <f t="shared" si="60"/>
        <v>0</v>
      </c>
      <c r="X579" s="17">
        <f t="shared" si="61"/>
        <v>0</v>
      </c>
      <c r="Y579" s="22"/>
      <c r="Z579" s="19"/>
      <c r="AA579" s="20"/>
      <c r="AB579" s="23"/>
      <c r="AC579" s="19"/>
      <c r="AD579" s="17"/>
      <c r="AE579" s="22"/>
      <c r="AF579" s="19"/>
      <c r="AG579" s="17"/>
      <c r="AH579" s="76"/>
      <c r="AI579" s="77" t="s">
        <v>3685</v>
      </c>
      <c r="AJ579" s="1"/>
    </row>
    <row r="580" spans="1:36" ht="39.6">
      <c r="A580" s="39">
        <v>578</v>
      </c>
      <c r="B580" s="39" t="s">
        <v>3686</v>
      </c>
      <c r="C580" s="39" t="s">
        <v>3687</v>
      </c>
      <c r="D580" s="40" t="s">
        <v>3688</v>
      </c>
      <c r="E580" s="25" t="s">
        <v>3689</v>
      </c>
      <c r="F580" s="25" t="s">
        <v>3690</v>
      </c>
      <c r="G580" s="39" t="s">
        <v>3691</v>
      </c>
      <c r="H580" s="39" t="s">
        <v>3692</v>
      </c>
      <c r="I580" s="39" t="s">
        <v>3693</v>
      </c>
      <c r="J580" s="40" t="s">
        <v>3694</v>
      </c>
      <c r="K580" s="41">
        <v>38764</v>
      </c>
      <c r="L580" s="72">
        <v>46908</v>
      </c>
      <c r="M580" s="42" t="s">
        <v>3695</v>
      </c>
      <c r="N580" s="63">
        <v>3.1392000000000002</v>
      </c>
      <c r="O580" s="55">
        <v>40474999.299999997</v>
      </c>
      <c r="P580" s="15">
        <v>0.03</v>
      </c>
      <c r="Q580" s="223">
        <f t="shared" si="56"/>
        <v>1214249.9789999998</v>
      </c>
      <c r="R580" s="197">
        <f t="shared" si="57"/>
        <v>101187.49824999999</v>
      </c>
      <c r="S580" s="201">
        <v>0.05</v>
      </c>
      <c r="T580" s="196">
        <f t="shared" si="58"/>
        <v>2023749.9649999999</v>
      </c>
      <c r="U580" s="199">
        <f t="shared" si="59"/>
        <v>168645.83041666666</v>
      </c>
      <c r="V580" s="21">
        <v>0.06</v>
      </c>
      <c r="W580" s="19">
        <f t="shared" si="60"/>
        <v>2428499.9579999996</v>
      </c>
      <c r="X580" s="17">
        <f t="shared" si="61"/>
        <v>202374.99649999998</v>
      </c>
      <c r="Y580" s="22"/>
      <c r="Z580" s="19"/>
      <c r="AA580" s="20"/>
      <c r="AB580" s="23"/>
      <c r="AC580" s="19"/>
      <c r="AD580" s="17"/>
      <c r="AE580" s="22"/>
      <c r="AF580" s="19"/>
      <c r="AG580" s="17"/>
      <c r="AH580" s="78" t="s">
        <v>1997</v>
      </c>
      <c r="AI580" s="79" t="s">
        <v>3695</v>
      </c>
      <c r="AJ580" s="1"/>
    </row>
    <row r="581" spans="1:36" ht="39.6">
      <c r="A581" s="39">
        <v>579</v>
      </c>
      <c r="B581" s="10" t="s">
        <v>3696</v>
      </c>
      <c r="C581" s="10" t="s">
        <v>3687</v>
      </c>
      <c r="D581" s="11" t="s">
        <v>3688</v>
      </c>
      <c r="E581" s="35" t="s">
        <v>3689</v>
      </c>
      <c r="F581" s="35" t="s">
        <v>3690</v>
      </c>
      <c r="G581" s="10" t="s">
        <v>3691</v>
      </c>
      <c r="H581" s="10" t="s">
        <v>3692</v>
      </c>
      <c r="I581" s="10" t="s">
        <v>3693</v>
      </c>
      <c r="J581" s="11" t="s">
        <v>3694</v>
      </c>
      <c r="K581" s="12">
        <v>38764</v>
      </c>
      <c r="L581" s="69">
        <v>46908</v>
      </c>
      <c r="M581" s="14" t="s">
        <v>3695</v>
      </c>
      <c r="N581" s="61">
        <v>0.71530000000000005</v>
      </c>
      <c r="O581" s="56">
        <v>9222657.6799999997</v>
      </c>
      <c r="P581" s="15">
        <v>0.03</v>
      </c>
      <c r="Q581" s="223">
        <f t="shared" si="56"/>
        <v>276679.7304</v>
      </c>
      <c r="R581" s="197">
        <f t="shared" si="57"/>
        <v>23056.644199999999</v>
      </c>
      <c r="S581" s="201">
        <v>0.05</v>
      </c>
      <c r="T581" s="196">
        <f t="shared" si="58"/>
        <v>461132.88400000002</v>
      </c>
      <c r="U581" s="199">
        <f t="shared" si="59"/>
        <v>38427.740333333335</v>
      </c>
      <c r="V581" s="21">
        <v>0.06</v>
      </c>
      <c r="W581" s="19">
        <f t="shared" si="60"/>
        <v>553359.4608</v>
      </c>
      <c r="X581" s="17">
        <f t="shared" si="61"/>
        <v>46113.288399999998</v>
      </c>
      <c r="Y581" s="22"/>
      <c r="Z581" s="19"/>
      <c r="AA581" s="20"/>
      <c r="AB581" s="23"/>
      <c r="AC581" s="19"/>
      <c r="AD581" s="17"/>
      <c r="AE581" s="22"/>
      <c r="AF581" s="19"/>
      <c r="AG581" s="17"/>
      <c r="AH581" s="76" t="s">
        <v>1997</v>
      </c>
      <c r="AI581" s="77" t="s">
        <v>3695</v>
      </c>
      <c r="AJ581" s="1"/>
    </row>
    <row r="582" spans="1:36" ht="39.6">
      <c r="A582" s="39">
        <v>580</v>
      </c>
      <c r="B582" s="39" t="s">
        <v>3697</v>
      </c>
      <c r="C582" s="39" t="s">
        <v>3687</v>
      </c>
      <c r="D582" s="40" t="s">
        <v>3688</v>
      </c>
      <c r="E582" s="25" t="s">
        <v>3689</v>
      </c>
      <c r="F582" s="25" t="s">
        <v>3690</v>
      </c>
      <c r="G582" s="39" t="s">
        <v>3691</v>
      </c>
      <c r="H582" s="39" t="s">
        <v>3692</v>
      </c>
      <c r="I582" s="39" t="s">
        <v>3693</v>
      </c>
      <c r="J582" s="40" t="s">
        <v>3694</v>
      </c>
      <c r="K582" s="41">
        <v>38764</v>
      </c>
      <c r="L582" s="72">
        <v>46908</v>
      </c>
      <c r="M582" s="42" t="s">
        <v>3698</v>
      </c>
      <c r="N582" s="63">
        <v>1.7613000000000001</v>
      </c>
      <c r="O582" s="55">
        <v>22020807.670000002</v>
      </c>
      <c r="P582" s="15">
        <v>0.03</v>
      </c>
      <c r="Q582" s="223">
        <f t="shared" si="56"/>
        <v>660624.23010000004</v>
      </c>
      <c r="R582" s="197">
        <f t="shared" si="57"/>
        <v>55052.019175000001</v>
      </c>
      <c r="S582" s="201">
        <v>0.05</v>
      </c>
      <c r="T582" s="196">
        <f t="shared" si="58"/>
        <v>1101040.3835000002</v>
      </c>
      <c r="U582" s="199">
        <f t="shared" si="59"/>
        <v>91753.365291666691</v>
      </c>
      <c r="V582" s="21">
        <v>0.06</v>
      </c>
      <c r="W582" s="19">
        <f t="shared" si="60"/>
        <v>1321248.4602000001</v>
      </c>
      <c r="X582" s="17">
        <f t="shared" si="61"/>
        <v>110104.03835</v>
      </c>
      <c r="Y582" s="22"/>
      <c r="Z582" s="19"/>
      <c r="AA582" s="20"/>
      <c r="AB582" s="23"/>
      <c r="AC582" s="19"/>
      <c r="AD582" s="17"/>
      <c r="AE582" s="22"/>
      <c r="AF582" s="19"/>
      <c r="AG582" s="17"/>
      <c r="AH582" s="78" t="s">
        <v>1997</v>
      </c>
      <c r="AI582" s="79" t="s">
        <v>3698</v>
      </c>
      <c r="AJ582" s="1"/>
    </row>
    <row r="583" spans="1:36" ht="26.4">
      <c r="A583" s="39">
        <v>581</v>
      </c>
      <c r="B583" s="10" t="s">
        <v>3699</v>
      </c>
      <c r="C583" s="10" t="s">
        <v>3687</v>
      </c>
      <c r="D583" s="11" t="s">
        <v>3700</v>
      </c>
      <c r="E583" s="35" t="s">
        <v>3701</v>
      </c>
      <c r="F583" s="35" t="s">
        <v>3702</v>
      </c>
      <c r="G583" s="10" t="s">
        <v>3703</v>
      </c>
      <c r="H583" s="10" t="s">
        <v>3704</v>
      </c>
      <c r="I583" s="10" t="s">
        <v>3705</v>
      </c>
      <c r="J583" s="11" t="s">
        <v>3706</v>
      </c>
      <c r="K583" s="12">
        <v>42886</v>
      </c>
      <c r="L583" s="69">
        <v>46538</v>
      </c>
      <c r="M583" s="14" t="s">
        <v>3707</v>
      </c>
      <c r="N583" s="61">
        <v>1.6128</v>
      </c>
      <c r="O583" s="56">
        <v>18431400.800000001</v>
      </c>
      <c r="P583" s="15">
        <v>0.03</v>
      </c>
      <c r="Q583" s="223">
        <f t="shared" si="56"/>
        <v>552942.02399999998</v>
      </c>
      <c r="R583" s="197">
        <f t="shared" si="57"/>
        <v>46078.502</v>
      </c>
      <c r="S583" s="198">
        <v>3.5999999999999997E-2</v>
      </c>
      <c r="T583" s="196">
        <f t="shared" si="58"/>
        <v>663530.42879999999</v>
      </c>
      <c r="U583" s="199">
        <f t="shared" si="59"/>
        <v>55294.202400000002</v>
      </c>
      <c r="V583" s="21">
        <v>0.05</v>
      </c>
      <c r="W583" s="19">
        <f t="shared" si="60"/>
        <v>921570.04</v>
      </c>
      <c r="X583" s="17">
        <f t="shared" si="61"/>
        <v>76797.503333333341</v>
      </c>
      <c r="Y583" s="18">
        <v>0.06</v>
      </c>
      <c r="Z583" s="19">
        <f>O583*Y583</f>
        <v>1105884.048</v>
      </c>
      <c r="AA583" s="20">
        <f>Z583/12</f>
        <v>92157.004000000001</v>
      </c>
      <c r="AB583" s="23"/>
      <c r="AC583" s="19"/>
      <c r="AD583" s="17"/>
      <c r="AE583" s="22"/>
      <c r="AF583" s="19"/>
      <c r="AG583" s="17"/>
      <c r="AH583" s="76" t="s">
        <v>35</v>
      </c>
      <c r="AI583" s="77" t="s">
        <v>3707</v>
      </c>
      <c r="AJ583" s="1"/>
    </row>
    <row r="584" spans="1:36" ht="26.4">
      <c r="A584" s="39">
        <v>582</v>
      </c>
      <c r="B584" s="39" t="s">
        <v>3708</v>
      </c>
      <c r="C584" s="39" t="s">
        <v>3687</v>
      </c>
      <c r="D584" s="40" t="s">
        <v>3700</v>
      </c>
      <c r="E584" s="25" t="s">
        <v>3701</v>
      </c>
      <c r="F584" s="25" t="s">
        <v>3709</v>
      </c>
      <c r="G584" s="39" t="s">
        <v>3710</v>
      </c>
      <c r="H584" s="39" t="s">
        <v>3711</v>
      </c>
      <c r="I584" s="39" t="s">
        <v>903</v>
      </c>
      <c r="J584" s="40" t="s">
        <v>3712</v>
      </c>
      <c r="K584" s="41">
        <v>36689</v>
      </c>
      <c r="L584" s="72">
        <v>54951</v>
      </c>
      <c r="M584" s="42" t="s">
        <v>3713</v>
      </c>
      <c r="N584" s="63">
        <v>0.86299999999999999</v>
      </c>
      <c r="O584" s="55">
        <v>9862536.5199999996</v>
      </c>
      <c r="P584" s="15">
        <v>0.03</v>
      </c>
      <c r="Q584" s="223">
        <f t="shared" si="56"/>
        <v>295876.0956</v>
      </c>
      <c r="R584" s="197">
        <f t="shared" si="57"/>
        <v>24656.3413</v>
      </c>
      <c r="S584" s="200"/>
      <c r="T584" s="196">
        <f t="shared" si="58"/>
        <v>0</v>
      </c>
      <c r="U584" s="199">
        <f t="shared" si="59"/>
        <v>0</v>
      </c>
      <c r="V584" s="21"/>
      <c r="W584" s="19">
        <f t="shared" si="60"/>
        <v>0</v>
      </c>
      <c r="X584" s="17">
        <f t="shared" si="61"/>
        <v>0</v>
      </c>
      <c r="Y584" s="22"/>
      <c r="Z584" s="19"/>
      <c r="AA584" s="20"/>
      <c r="AB584" s="23"/>
      <c r="AC584" s="19"/>
      <c r="AD584" s="17"/>
      <c r="AE584" s="22"/>
      <c r="AF584" s="19"/>
      <c r="AG584" s="17"/>
      <c r="AH584" s="78" t="s">
        <v>35</v>
      </c>
      <c r="AI584" s="79" t="s">
        <v>3713</v>
      </c>
      <c r="AJ584" s="1"/>
    </row>
    <row r="585" spans="1:36" ht="26.4">
      <c r="A585" s="39">
        <v>583</v>
      </c>
      <c r="B585" s="10" t="s">
        <v>3714</v>
      </c>
      <c r="C585" s="10" t="s">
        <v>3687</v>
      </c>
      <c r="D585" s="11" t="s">
        <v>272</v>
      </c>
      <c r="E585" s="35" t="s">
        <v>273</v>
      </c>
      <c r="F585" s="35" t="s">
        <v>3715</v>
      </c>
      <c r="G585" s="10" t="s">
        <v>98</v>
      </c>
      <c r="H585" s="10" t="s">
        <v>3716</v>
      </c>
      <c r="I585" s="10" t="s">
        <v>3717</v>
      </c>
      <c r="J585" s="11" t="s">
        <v>3718</v>
      </c>
      <c r="K585" s="12">
        <v>43546</v>
      </c>
      <c r="L585" s="69">
        <v>47199</v>
      </c>
      <c r="M585" s="14" t="s">
        <v>3719</v>
      </c>
      <c r="N585" s="61">
        <v>0.30280000000000001</v>
      </c>
      <c r="O585" s="56">
        <v>9070082.4800000004</v>
      </c>
      <c r="P585" s="15">
        <v>0.08</v>
      </c>
      <c r="Q585" s="223">
        <f t="shared" si="56"/>
        <v>725606.59840000002</v>
      </c>
      <c r="R585" s="197">
        <f t="shared" si="57"/>
        <v>60467.216533333332</v>
      </c>
      <c r="S585" s="198">
        <v>9.6000000000000002E-2</v>
      </c>
      <c r="T585" s="196">
        <f t="shared" si="58"/>
        <v>870727.91808000009</v>
      </c>
      <c r="U585" s="199">
        <f t="shared" si="59"/>
        <v>72560.659840000008</v>
      </c>
      <c r="V585" s="21"/>
      <c r="W585" s="19">
        <f t="shared" si="60"/>
        <v>0</v>
      </c>
      <c r="X585" s="17">
        <f t="shared" si="61"/>
        <v>0</v>
      </c>
      <c r="Y585" s="22"/>
      <c r="Z585" s="19"/>
      <c r="AA585" s="20"/>
      <c r="AB585" s="23"/>
      <c r="AC585" s="19"/>
      <c r="AD585" s="17"/>
      <c r="AE585" s="22"/>
      <c r="AF585" s="19"/>
      <c r="AG585" s="17"/>
      <c r="AH585" s="76" t="s">
        <v>103</v>
      </c>
      <c r="AI585" s="77" t="s">
        <v>3719</v>
      </c>
      <c r="AJ585" s="1"/>
    </row>
    <row r="586" spans="1:36" ht="13.2">
      <c r="A586" s="39">
        <v>584</v>
      </c>
      <c r="B586" s="39" t="s">
        <v>3720</v>
      </c>
      <c r="C586" s="39" t="s">
        <v>3687</v>
      </c>
      <c r="D586" s="40" t="s">
        <v>3721</v>
      </c>
      <c r="E586" s="25" t="s">
        <v>3722</v>
      </c>
      <c r="F586" s="25" t="s">
        <v>3723</v>
      </c>
      <c r="G586" s="39" t="s">
        <v>3724</v>
      </c>
      <c r="H586" s="39" t="s">
        <v>3725</v>
      </c>
      <c r="I586" s="39" t="s">
        <v>3726</v>
      </c>
      <c r="J586" s="40" t="s">
        <v>3727</v>
      </c>
      <c r="K586" s="41">
        <v>37225</v>
      </c>
      <c r="L586" s="72">
        <v>46356</v>
      </c>
      <c r="M586" s="42" t="s">
        <v>3728</v>
      </c>
      <c r="N586" s="63">
        <v>0.41860000000000003</v>
      </c>
      <c r="O586" s="55">
        <v>14294186.390000001</v>
      </c>
      <c r="P586" s="15">
        <v>0.03</v>
      </c>
      <c r="Q586" s="223">
        <f t="shared" si="56"/>
        <v>428825.59169999999</v>
      </c>
      <c r="R586" s="197">
        <f t="shared" si="57"/>
        <v>35735.465974999999</v>
      </c>
      <c r="S586" s="200"/>
      <c r="T586" s="196">
        <f t="shared" si="58"/>
        <v>0</v>
      </c>
      <c r="U586" s="199">
        <f t="shared" si="59"/>
        <v>0</v>
      </c>
      <c r="V586" s="21"/>
      <c r="W586" s="19">
        <f t="shared" si="60"/>
        <v>0</v>
      </c>
      <c r="X586" s="17">
        <f t="shared" si="61"/>
        <v>0</v>
      </c>
      <c r="Y586" s="22"/>
      <c r="Z586" s="19"/>
      <c r="AA586" s="20"/>
      <c r="AB586" s="23"/>
      <c r="AC586" s="19"/>
      <c r="AD586" s="17"/>
      <c r="AE586" s="22"/>
      <c r="AF586" s="19"/>
      <c r="AG586" s="17"/>
      <c r="AH586" s="78"/>
      <c r="AI586" s="79" t="s">
        <v>3728</v>
      </c>
      <c r="AJ586" s="1"/>
    </row>
    <row r="587" spans="1:36" ht="13.2">
      <c r="A587" s="39">
        <v>585</v>
      </c>
      <c r="B587" s="10" t="s">
        <v>3729</v>
      </c>
      <c r="C587" s="10" t="s">
        <v>3687</v>
      </c>
      <c r="D587" s="11" t="s">
        <v>3730</v>
      </c>
      <c r="E587" s="35" t="s">
        <v>3731</v>
      </c>
      <c r="F587" s="35" t="s">
        <v>3732</v>
      </c>
      <c r="G587" s="10" t="s">
        <v>3733</v>
      </c>
      <c r="H587" s="10" t="s">
        <v>3734</v>
      </c>
      <c r="I587" s="10" t="s">
        <v>3735</v>
      </c>
      <c r="J587" s="11" t="s">
        <v>3736</v>
      </c>
      <c r="K587" s="12">
        <v>37074</v>
      </c>
      <c r="L587" s="69">
        <v>54971</v>
      </c>
      <c r="M587" s="14" t="s">
        <v>3737</v>
      </c>
      <c r="N587" s="61">
        <v>1.3227</v>
      </c>
      <c r="O587" s="56">
        <v>73631924.620000005</v>
      </c>
      <c r="P587" s="15">
        <v>0.03</v>
      </c>
      <c r="Q587" s="223">
        <f t="shared" si="56"/>
        <v>2208957.7386000003</v>
      </c>
      <c r="R587" s="197">
        <f t="shared" si="57"/>
        <v>184079.81155000001</v>
      </c>
      <c r="S587" s="200"/>
      <c r="T587" s="196">
        <f t="shared" si="58"/>
        <v>0</v>
      </c>
      <c r="U587" s="199">
        <f t="shared" si="59"/>
        <v>0</v>
      </c>
      <c r="V587" s="21"/>
      <c r="W587" s="19">
        <f t="shared" si="60"/>
        <v>0</v>
      </c>
      <c r="X587" s="17">
        <f t="shared" si="61"/>
        <v>0</v>
      </c>
      <c r="Y587" s="22"/>
      <c r="Z587" s="19"/>
      <c r="AA587" s="20"/>
      <c r="AB587" s="23"/>
      <c r="AC587" s="19"/>
      <c r="AD587" s="17"/>
      <c r="AE587" s="22"/>
      <c r="AF587" s="19"/>
      <c r="AG587" s="17"/>
      <c r="AH587" s="76"/>
      <c r="AI587" s="77" t="s">
        <v>3737</v>
      </c>
      <c r="AJ587" s="1"/>
    </row>
    <row r="588" spans="1:36" ht="26.4">
      <c r="A588" s="39">
        <v>586</v>
      </c>
      <c r="B588" s="39" t="s">
        <v>3738</v>
      </c>
      <c r="C588" s="39" t="s">
        <v>3687</v>
      </c>
      <c r="D588" s="40" t="s">
        <v>3739</v>
      </c>
      <c r="E588" s="25" t="s">
        <v>3740</v>
      </c>
      <c r="F588" s="25" t="s">
        <v>3741</v>
      </c>
      <c r="G588" s="39" t="s">
        <v>3742</v>
      </c>
      <c r="H588" s="39" t="s">
        <v>3743</v>
      </c>
      <c r="I588" s="39" t="s">
        <v>3744</v>
      </c>
      <c r="J588" s="40" t="s">
        <v>3745</v>
      </c>
      <c r="K588" s="41">
        <v>42870</v>
      </c>
      <c r="L588" s="72">
        <v>44696</v>
      </c>
      <c r="M588" s="42" t="s">
        <v>3746</v>
      </c>
      <c r="N588" s="63">
        <v>0.29820000000000002</v>
      </c>
      <c r="O588" s="55">
        <v>13833471.890000001</v>
      </c>
      <c r="P588" s="15">
        <v>0.03</v>
      </c>
      <c r="Q588" s="223">
        <f t="shared" si="56"/>
        <v>415004.15669999999</v>
      </c>
      <c r="R588" s="197">
        <f t="shared" si="57"/>
        <v>34583.679725000002</v>
      </c>
      <c r="S588" s="201">
        <v>0.06</v>
      </c>
      <c r="T588" s="196">
        <f t="shared" si="58"/>
        <v>830008.31339999998</v>
      </c>
      <c r="U588" s="199">
        <f t="shared" si="59"/>
        <v>69167.359450000004</v>
      </c>
      <c r="V588" s="21">
        <v>0.1</v>
      </c>
      <c r="W588" s="19">
        <f t="shared" si="60"/>
        <v>1383347.1890000002</v>
      </c>
      <c r="X588" s="17">
        <f t="shared" si="61"/>
        <v>115278.93241666669</v>
      </c>
      <c r="Y588" s="22"/>
      <c r="Z588" s="19"/>
      <c r="AA588" s="20"/>
      <c r="AB588" s="23"/>
      <c r="AC588" s="19"/>
      <c r="AD588" s="17"/>
      <c r="AE588" s="22"/>
      <c r="AF588" s="19"/>
      <c r="AG588" s="17"/>
      <c r="AH588" s="78" t="s">
        <v>76</v>
      </c>
      <c r="AI588" s="79" t="s">
        <v>3746</v>
      </c>
      <c r="AJ588" s="1"/>
    </row>
    <row r="589" spans="1:36" ht="26.4">
      <c r="A589" s="39">
        <v>587</v>
      </c>
      <c r="B589" s="10" t="s">
        <v>3747</v>
      </c>
      <c r="C589" s="10" t="s">
        <v>3660</v>
      </c>
      <c r="D589" s="11" t="s">
        <v>3748</v>
      </c>
      <c r="E589" s="35" t="s">
        <v>3749</v>
      </c>
      <c r="F589" s="35" t="s">
        <v>3750</v>
      </c>
      <c r="G589" s="10" t="s">
        <v>3751</v>
      </c>
      <c r="H589" s="10" t="s">
        <v>3752</v>
      </c>
      <c r="I589" s="10" t="s">
        <v>3753</v>
      </c>
      <c r="J589" s="11" t="s">
        <v>3754</v>
      </c>
      <c r="K589" s="12">
        <v>43284</v>
      </c>
      <c r="L589" s="69">
        <v>50589</v>
      </c>
      <c r="M589" s="14" t="s">
        <v>3755</v>
      </c>
      <c r="N589" s="61">
        <v>0.88859999999999995</v>
      </c>
      <c r="O589" s="56">
        <v>10698730.76</v>
      </c>
      <c r="P589" s="43">
        <v>9.1350000000000001E-2</v>
      </c>
      <c r="Q589" s="223">
        <f t="shared" si="56"/>
        <v>977329.05492599995</v>
      </c>
      <c r="R589" s="197">
        <f t="shared" si="57"/>
        <v>81444.087910499991</v>
      </c>
      <c r="S589" s="200"/>
      <c r="T589" s="196">
        <f t="shared" si="58"/>
        <v>0</v>
      </c>
      <c r="U589" s="199">
        <f t="shared" si="59"/>
        <v>0</v>
      </c>
      <c r="V589" s="21"/>
      <c r="W589" s="19">
        <f t="shared" si="60"/>
        <v>0</v>
      </c>
      <c r="X589" s="17">
        <f t="shared" si="61"/>
        <v>0</v>
      </c>
      <c r="Y589" s="22"/>
      <c r="Z589" s="19"/>
      <c r="AA589" s="20"/>
      <c r="AB589" s="23"/>
      <c r="AC589" s="19"/>
      <c r="AD589" s="17"/>
      <c r="AE589" s="22"/>
      <c r="AF589" s="19"/>
      <c r="AG589" s="17"/>
      <c r="AH589" s="76" t="s">
        <v>452</v>
      </c>
      <c r="AI589" s="77" t="s">
        <v>3755</v>
      </c>
      <c r="AJ589" s="1"/>
    </row>
    <row r="590" spans="1:36" ht="26.4">
      <c r="A590" s="39">
        <v>588</v>
      </c>
      <c r="B590" s="39" t="s">
        <v>3756</v>
      </c>
      <c r="C590" s="39" t="s">
        <v>3660</v>
      </c>
      <c r="D590" s="40" t="s">
        <v>3757</v>
      </c>
      <c r="E590" s="25" t="s">
        <v>3758</v>
      </c>
      <c r="F590" s="25" t="s">
        <v>3759</v>
      </c>
      <c r="G590" s="39" t="s">
        <v>1587</v>
      </c>
      <c r="H590" s="39" t="s">
        <v>3760</v>
      </c>
      <c r="I590" s="39" t="s">
        <v>3761</v>
      </c>
      <c r="J590" s="40" t="s">
        <v>3762</v>
      </c>
      <c r="K590" s="41">
        <v>39133</v>
      </c>
      <c r="L590" s="72">
        <v>47107</v>
      </c>
      <c r="M590" s="42" t="s">
        <v>3763</v>
      </c>
      <c r="N590" s="63">
        <v>0.61260000000000003</v>
      </c>
      <c r="O590" s="55">
        <v>17073367.760000002</v>
      </c>
      <c r="P590" s="15">
        <v>0.05</v>
      </c>
      <c r="Q590" s="223">
        <f t="shared" si="56"/>
        <v>853668.38800000015</v>
      </c>
      <c r="R590" s="197">
        <f t="shared" si="57"/>
        <v>71139.032333333351</v>
      </c>
      <c r="S590" s="201">
        <v>0.06</v>
      </c>
      <c r="T590" s="196">
        <f t="shared" si="58"/>
        <v>1024402.0656000001</v>
      </c>
      <c r="U590" s="199">
        <f t="shared" si="59"/>
        <v>85366.838800000012</v>
      </c>
      <c r="V590" s="21"/>
      <c r="W590" s="19">
        <f t="shared" si="60"/>
        <v>0</v>
      </c>
      <c r="X590" s="17">
        <f t="shared" si="61"/>
        <v>0</v>
      </c>
      <c r="Y590" s="22"/>
      <c r="Z590" s="19"/>
      <c r="AA590" s="20"/>
      <c r="AB590" s="23"/>
      <c r="AC590" s="19"/>
      <c r="AD590" s="17"/>
      <c r="AE590" s="22"/>
      <c r="AF590" s="19"/>
      <c r="AG590" s="17"/>
      <c r="AH590" s="78" t="s">
        <v>76</v>
      </c>
      <c r="AI590" s="79" t="s">
        <v>3763</v>
      </c>
      <c r="AJ590" s="1"/>
    </row>
    <row r="591" spans="1:36" ht="26.4">
      <c r="A591" s="39">
        <v>589</v>
      </c>
      <c r="B591" s="10" t="s">
        <v>3764</v>
      </c>
      <c r="C591" s="10" t="s">
        <v>3660</v>
      </c>
      <c r="D591" s="11" t="s">
        <v>231</v>
      </c>
      <c r="E591" s="35" t="s">
        <v>232</v>
      </c>
      <c r="F591" s="35" t="s">
        <v>3765</v>
      </c>
      <c r="G591" s="10" t="s">
        <v>1594</v>
      </c>
      <c r="H591" s="10" t="s">
        <v>3766</v>
      </c>
      <c r="I591" s="10" t="s">
        <v>3767</v>
      </c>
      <c r="J591" s="11" t="s">
        <v>3768</v>
      </c>
      <c r="K591" s="12">
        <v>41620</v>
      </c>
      <c r="L591" s="69">
        <v>45272</v>
      </c>
      <c r="M591" s="14" t="s">
        <v>3769</v>
      </c>
      <c r="N591" s="61">
        <v>4.4000000000000003E-3</v>
      </c>
      <c r="O591" s="56">
        <v>28661.99</v>
      </c>
      <c r="P591" s="15">
        <v>0.03</v>
      </c>
      <c r="Q591" s="223">
        <f t="shared" si="56"/>
        <v>859.85969999999998</v>
      </c>
      <c r="R591" s="197">
        <f t="shared" si="57"/>
        <v>71.654974999999993</v>
      </c>
      <c r="S591" s="200"/>
      <c r="T591" s="196">
        <f t="shared" si="58"/>
        <v>0</v>
      </c>
      <c r="U591" s="199">
        <f t="shared" si="59"/>
        <v>0</v>
      </c>
      <c r="V591" s="21"/>
      <c r="W591" s="19">
        <f t="shared" si="60"/>
        <v>0</v>
      </c>
      <c r="X591" s="17">
        <f t="shared" si="61"/>
        <v>0</v>
      </c>
      <c r="Y591" s="22"/>
      <c r="Z591" s="19"/>
      <c r="AA591" s="20"/>
      <c r="AB591" s="23"/>
      <c r="AC591" s="19"/>
      <c r="AD591" s="17"/>
      <c r="AE591" s="22"/>
      <c r="AF591" s="19"/>
      <c r="AG591" s="17"/>
      <c r="AH591" s="76" t="s">
        <v>239</v>
      </c>
      <c r="AI591" s="77" t="s">
        <v>3769</v>
      </c>
      <c r="AJ591" s="1"/>
    </row>
    <row r="592" spans="1:36" ht="13.2">
      <c r="A592" s="39">
        <v>590</v>
      </c>
      <c r="B592" s="39" t="s">
        <v>3770</v>
      </c>
      <c r="C592" s="39" t="s">
        <v>3660</v>
      </c>
      <c r="D592" s="40" t="s">
        <v>3771</v>
      </c>
      <c r="E592" s="25" t="s">
        <v>3772</v>
      </c>
      <c r="F592" s="25" t="s">
        <v>1188</v>
      </c>
      <c r="G592" s="39" t="s">
        <v>2427</v>
      </c>
      <c r="H592" s="39" t="s">
        <v>3773</v>
      </c>
      <c r="I592" s="39" t="s">
        <v>3774</v>
      </c>
      <c r="J592" s="40" t="s">
        <v>3775</v>
      </c>
      <c r="K592" s="41">
        <v>41774</v>
      </c>
      <c r="L592" s="72">
        <v>44722</v>
      </c>
      <c r="M592" s="42" t="s">
        <v>3640</v>
      </c>
      <c r="N592" s="63">
        <v>0.26369999999999999</v>
      </c>
      <c r="O592" s="55">
        <v>4088204.14</v>
      </c>
      <c r="P592" s="15">
        <v>0.03</v>
      </c>
      <c r="Q592" s="223">
        <f t="shared" si="56"/>
        <v>122646.12420000001</v>
      </c>
      <c r="R592" s="197">
        <f t="shared" si="57"/>
        <v>10220.51035</v>
      </c>
      <c r="S592" s="200"/>
      <c r="T592" s="196">
        <f t="shared" si="58"/>
        <v>0</v>
      </c>
      <c r="U592" s="199">
        <f t="shared" si="59"/>
        <v>0</v>
      </c>
      <c r="V592" s="21"/>
      <c r="W592" s="19">
        <f t="shared" si="60"/>
        <v>0</v>
      </c>
      <c r="X592" s="17">
        <f t="shared" si="61"/>
        <v>0</v>
      </c>
      <c r="Y592" s="22"/>
      <c r="Z592" s="19"/>
      <c r="AA592" s="20"/>
      <c r="AB592" s="23"/>
      <c r="AC592" s="19"/>
      <c r="AD592" s="17"/>
      <c r="AE592" s="22"/>
      <c r="AF592" s="19"/>
      <c r="AG592" s="17"/>
      <c r="AH592" s="78"/>
      <c r="AI592" s="79" t="s">
        <v>3640</v>
      </c>
      <c r="AJ592" s="1"/>
    </row>
    <row r="593" spans="1:36" ht="13.2">
      <c r="A593" s="39">
        <v>591</v>
      </c>
      <c r="B593" s="10" t="s">
        <v>3776</v>
      </c>
      <c r="C593" s="10" t="s">
        <v>3660</v>
      </c>
      <c r="D593" s="11" t="s">
        <v>3777</v>
      </c>
      <c r="E593" s="35" t="s">
        <v>21465</v>
      </c>
      <c r="F593" s="35" t="s">
        <v>3778</v>
      </c>
      <c r="G593" s="10" t="s">
        <v>3779</v>
      </c>
      <c r="H593" s="10" t="s">
        <v>3780</v>
      </c>
      <c r="I593" s="10" t="s">
        <v>3781</v>
      </c>
      <c r="J593" s="11" t="s">
        <v>3782</v>
      </c>
      <c r="K593" s="12">
        <v>39773</v>
      </c>
      <c r="L593" s="69">
        <v>58035</v>
      </c>
      <c r="M593" s="14" t="s">
        <v>3783</v>
      </c>
      <c r="N593" s="61">
        <v>3.2000000000000001E-2</v>
      </c>
      <c r="O593" s="56">
        <v>2104190.29</v>
      </c>
      <c r="P593" s="21">
        <v>1E-3</v>
      </c>
      <c r="Q593" s="223">
        <f t="shared" si="56"/>
        <v>2104.19029</v>
      </c>
      <c r="R593" s="197">
        <f t="shared" si="57"/>
        <v>175.34919083333332</v>
      </c>
      <c r="S593" s="200"/>
      <c r="T593" s="196">
        <f t="shared" si="58"/>
        <v>0</v>
      </c>
      <c r="U593" s="199">
        <f t="shared" si="59"/>
        <v>0</v>
      </c>
      <c r="V593" s="21"/>
      <c r="W593" s="19">
        <f t="shared" si="60"/>
        <v>0</v>
      </c>
      <c r="X593" s="17">
        <f t="shared" si="61"/>
        <v>0</v>
      </c>
      <c r="Y593" s="22"/>
      <c r="Z593" s="19"/>
      <c r="AA593" s="20"/>
      <c r="AB593" s="23"/>
      <c r="AC593" s="19"/>
      <c r="AD593" s="17"/>
      <c r="AE593" s="22"/>
      <c r="AF593" s="19"/>
      <c r="AG593" s="17"/>
      <c r="AH593" s="76"/>
      <c r="AI593" s="77" t="s">
        <v>3783</v>
      </c>
      <c r="AJ593" s="1"/>
    </row>
    <row r="594" spans="1:36" ht="13.2">
      <c r="A594" s="39">
        <v>592</v>
      </c>
      <c r="B594" s="39" t="s">
        <v>3784</v>
      </c>
      <c r="C594" s="39" t="s">
        <v>3660</v>
      </c>
      <c r="D594" s="40" t="s">
        <v>3785</v>
      </c>
      <c r="E594" s="25" t="s">
        <v>3786</v>
      </c>
      <c r="F594" s="25" t="s">
        <v>3787</v>
      </c>
      <c r="G594" s="39" t="s">
        <v>3788</v>
      </c>
      <c r="H594" s="39" t="s">
        <v>3789</v>
      </c>
      <c r="I594" s="39" t="s">
        <v>3790</v>
      </c>
      <c r="J594" s="40" t="s">
        <v>3791</v>
      </c>
      <c r="K594" s="41">
        <v>37951</v>
      </c>
      <c r="L594" s="72">
        <v>47083</v>
      </c>
      <c r="M594" s="42" t="s">
        <v>3792</v>
      </c>
      <c r="N594" s="63">
        <v>1.3944000000000001</v>
      </c>
      <c r="O594" s="55">
        <v>19453779.850000001</v>
      </c>
      <c r="P594" s="15">
        <v>0.03</v>
      </c>
      <c r="Q594" s="223">
        <f t="shared" si="56"/>
        <v>583613.39549999998</v>
      </c>
      <c r="R594" s="197">
        <f t="shared" si="57"/>
        <v>48634.449625000001</v>
      </c>
      <c r="S594" s="201">
        <v>0.04</v>
      </c>
      <c r="T594" s="196">
        <f t="shared" si="58"/>
        <v>778151.19400000002</v>
      </c>
      <c r="U594" s="199">
        <f t="shared" si="59"/>
        <v>64845.932833333332</v>
      </c>
      <c r="V594" s="21"/>
      <c r="W594" s="19">
        <f t="shared" si="60"/>
        <v>0</v>
      </c>
      <c r="X594" s="17">
        <f t="shared" si="61"/>
        <v>0</v>
      </c>
      <c r="Y594" s="22"/>
      <c r="Z594" s="19"/>
      <c r="AA594" s="20"/>
      <c r="AB594" s="23"/>
      <c r="AC594" s="19"/>
      <c r="AD594" s="17"/>
      <c r="AE594" s="22"/>
      <c r="AF594" s="19"/>
      <c r="AG594" s="17"/>
      <c r="AH594" s="78" t="s">
        <v>452</v>
      </c>
      <c r="AI594" s="79" t="s">
        <v>3792</v>
      </c>
      <c r="AJ594" s="1"/>
    </row>
    <row r="595" spans="1:36" ht="26.4">
      <c r="A595" s="39">
        <v>593</v>
      </c>
      <c r="B595" s="10" t="s">
        <v>3793</v>
      </c>
      <c r="C595" s="10" t="s">
        <v>3660</v>
      </c>
      <c r="D595" s="11" t="s">
        <v>3794</v>
      </c>
      <c r="E595" s="35" t="s">
        <v>3795</v>
      </c>
      <c r="F595" s="35" t="s">
        <v>3796</v>
      </c>
      <c r="G595" s="10" t="s">
        <v>1712</v>
      </c>
      <c r="H595" s="10" t="s">
        <v>3797</v>
      </c>
      <c r="I595" s="10" t="s">
        <v>1714</v>
      </c>
      <c r="J595" s="11" t="s">
        <v>3798</v>
      </c>
      <c r="K595" s="12">
        <v>42713</v>
      </c>
      <c r="L595" s="69">
        <v>48191</v>
      </c>
      <c r="M595" s="14" t="s">
        <v>3799</v>
      </c>
      <c r="N595" s="61">
        <v>0.25669999999999998</v>
      </c>
      <c r="O595" s="56">
        <v>3173316.87</v>
      </c>
      <c r="P595" s="15">
        <v>0.03</v>
      </c>
      <c r="Q595" s="223">
        <f t="shared" si="56"/>
        <v>95199.506099999999</v>
      </c>
      <c r="R595" s="197">
        <f t="shared" si="57"/>
        <v>7933.2921749999996</v>
      </c>
      <c r="S595" s="198">
        <v>3.5999999999999997E-2</v>
      </c>
      <c r="T595" s="196">
        <f t="shared" si="58"/>
        <v>114239.40732</v>
      </c>
      <c r="U595" s="199">
        <f t="shared" si="59"/>
        <v>9519.9506099999999</v>
      </c>
      <c r="V595" s="15">
        <v>0.05</v>
      </c>
      <c r="W595" s="19">
        <f t="shared" si="60"/>
        <v>158665.84350000002</v>
      </c>
      <c r="X595" s="17">
        <f t="shared" si="61"/>
        <v>13222.153625000001</v>
      </c>
      <c r="Y595" s="22"/>
      <c r="Z595" s="19"/>
      <c r="AA595" s="20"/>
      <c r="AB595" s="23"/>
      <c r="AC595" s="19"/>
      <c r="AD595" s="17"/>
      <c r="AE595" s="22"/>
      <c r="AF595" s="19"/>
      <c r="AG595" s="17"/>
      <c r="AH595" s="76" t="s">
        <v>452</v>
      </c>
      <c r="AI595" s="77" t="s">
        <v>3799</v>
      </c>
      <c r="AJ595" s="1"/>
    </row>
    <row r="596" spans="1:36" ht="52.8">
      <c r="A596" s="39">
        <v>594</v>
      </c>
      <c r="B596" s="39" t="s">
        <v>3800</v>
      </c>
      <c r="C596" s="39" t="s">
        <v>3687</v>
      </c>
      <c r="D596" s="40" t="s">
        <v>3801</v>
      </c>
      <c r="E596" s="25" t="s">
        <v>3802</v>
      </c>
      <c r="F596" s="25" t="s">
        <v>3803</v>
      </c>
      <c r="G596" s="39" t="s">
        <v>3804</v>
      </c>
      <c r="H596" s="39" t="s">
        <v>3805</v>
      </c>
      <c r="I596" s="39" t="s">
        <v>3806</v>
      </c>
      <c r="J596" s="40" t="s">
        <v>3807</v>
      </c>
      <c r="K596" s="41">
        <v>39749</v>
      </c>
      <c r="L596" s="72">
        <v>45137</v>
      </c>
      <c r="M596" s="42" t="s">
        <v>3808</v>
      </c>
      <c r="N596" s="63">
        <v>0.1452</v>
      </c>
      <c r="O596" s="55">
        <v>2590698.19</v>
      </c>
      <c r="P596" s="15">
        <v>0.03</v>
      </c>
      <c r="Q596" s="223">
        <f t="shared" si="56"/>
        <v>77720.945699999997</v>
      </c>
      <c r="R596" s="197">
        <f t="shared" si="57"/>
        <v>6476.7454749999997</v>
      </c>
      <c r="S596" s="201">
        <v>0.04</v>
      </c>
      <c r="T596" s="196">
        <f t="shared" si="58"/>
        <v>103627.9276</v>
      </c>
      <c r="U596" s="199">
        <f t="shared" si="59"/>
        <v>8635.660633333333</v>
      </c>
      <c r="V596" s="21"/>
      <c r="W596" s="19">
        <f t="shared" si="60"/>
        <v>0</v>
      </c>
      <c r="X596" s="17">
        <f t="shared" si="61"/>
        <v>0</v>
      </c>
      <c r="Y596" s="22"/>
      <c r="Z596" s="19"/>
      <c r="AA596" s="20"/>
      <c r="AB596" s="23"/>
      <c r="AC596" s="19"/>
      <c r="AD596" s="17"/>
      <c r="AE596" s="22"/>
      <c r="AF596" s="19"/>
      <c r="AG596" s="17"/>
      <c r="AH596" s="78" t="s">
        <v>1997</v>
      </c>
      <c r="AI596" s="79" t="s">
        <v>3808</v>
      </c>
      <c r="AJ596" s="1"/>
    </row>
    <row r="597" spans="1:36" ht="52.8">
      <c r="A597" s="39">
        <v>595</v>
      </c>
      <c r="B597" s="10" t="s">
        <v>3809</v>
      </c>
      <c r="C597" s="10" t="s">
        <v>3687</v>
      </c>
      <c r="D597" s="11" t="s">
        <v>3801</v>
      </c>
      <c r="E597" s="35" t="s">
        <v>3802</v>
      </c>
      <c r="F597" s="35" t="s">
        <v>3810</v>
      </c>
      <c r="G597" s="10" t="s">
        <v>3811</v>
      </c>
      <c r="H597" s="10" t="s">
        <v>3812</v>
      </c>
      <c r="I597" s="10" t="s">
        <v>3813</v>
      </c>
      <c r="J597" s="11" t="s">
        <v>3807</v>
      </c>
      <c r="K597" s="12">
        <v>38692</v>
      </c>
      <c r="L597" s="69">
        <v>45137</v>
      </c>
      <c r="M597" s="14" t="s">
        <v>3814</v>
      </c>
      <c r="N597" s="61">
        <v>0.47520000000000001</v>
      </c>
      <c r="O597" s="56">
        <v>23104317.469999999</v>
      </c>
      <c r="P597" s="15">
        <v>0.06</v>
      </c>
      <c r="Q597" s="223">
        <f t="shared" si="56"/>
        <v>1386259.0481999998</v>
      </c>
      <c r="R597" s="197">
        <f t="shared" si="57"/>
        <v>115521.58734999999</v>
      </c>
      <c r="S597" s="201">
        <v>0.1</v>
      </c>
      <c r="T597" s="196">
        <f t="shared" si="58"/>
        <v>2310431.747</v>
      </c>
      <c r="U597" s="199">
        <f t="shared" si="59"/>
        <v>192535.97891666667</v>
      </c>
      <c r="V597" s="21"/>
      <c r="W597" s="19">
        <f t="shared" si="60"/>
        <v>0</v>
      </c>
      <c r="X597" s="17">
        <f t="shared" si="61"/>
        <v>0</v>
      </c>
      <c r="Y597" s="22"/>
      <c r="Z597" s="19"/>
      <c r="AA597" s="20"/>
      <c r="AB597" s="23"/>
      <c r="AC597" s="19"/>
      <c r="AD597" s="17"/>
      <c r="AE597" s="22"/>
      <c r="AF597" s="19"/>
      <c r="AG597" s="17"/>
      <c r="AH597" s="76" t="s">
        <v>367</v>
      </c>
      <c r="AI597" s="77" t="s">
        <v>3814</v>
      </c>
      <c r="AJ597" s="1"/>
    </row>
    <row r="598" spans="1:36" ht="52.8">
      <c r="A598" s="39">
        <v>596</v>
      </c>
      <c r="B598" s="39" t="s">
        <v>3815</v>
      </c>
      <c r="C598" s="39" t="s">
        <v>3687</v>
      </c>
      <c r="D598" s="40" t="s">
        <v>3801</v>
      </c>
      <c r="E598" s="25" t="s">
        <v>3802</v>
      </c>
      <c r="F598" s="25" t="s">
        <v>3810</v>
      </c>
      <c r="G598" s="39" t="s">
        <v>3811</v>
      </c>
      <c r="H598" s="39" t="s">
        <v>3812</v>
      </c>
      <c r="I598" s="39" t="s">
        <v>3813</v>
      </c>
      <c r="J598" s="40" t="s">
        <v>3807</v>
      </c>
      <c r="K598" s="41">
        <v>38692</v>
      </c>
      <c r="L598" s="72">
        <v>45137</v>
      </c>
      <c r="M598" s="42" t="s">
        <v>3814</v>
      </c>
      <c r="N598" s="63">
        <v>0.59930000000000005</v>
      </c>
      <c r="O598" s="55">
        <v>29138083.879999999</v>
      </c>
      <c r="P598" s="15">
        <v>0.06</v>
      </c>
      <c r="Q598" s="223">
        <f t="shared" si="56"/>
        <v>1748285.0327999999</v>
      </c>
      <c r="R598" s="197">
        <f t="shared" si="57"/>
        <v>145690.41939999998</v>
      </c>
      <c r="S598" s="201">
        <v>0.1</v>
      </c>
      <c r="T598" s="196">
        <f t="shared" si="58"/>
        <v>2913808.3880000003</v>
      </c>
      <c r="U598" s="199">
        <f t="shared" si="59"/>
        <v>242817.36566666668</v>
      </c>
      <c r="V598" s="21"/>
      <c r="W598" s="19">
        <f t="shared" si="60"/>
        <v>0</v>
      </c>
      <c r="X598" s="17">
        <f t="shared" si="61"/>
        <v>0</v>
      </c>
      <c r="Y598" s="22"/>
      <c r="Z598" s="19"/>
      <c r="AA598" s="20"/>
      <c r="AB598" s="23"/>
      <c r="AC598" s="19"/>
      <c r="AD598" s="17"/>
      <c r="AE598" s="22"/>
      <c r="AF598" s="19"/>
      <c r="AG598" s="17"/>
      <c r="AH598" s="78" t="s">
        <v>367</v>
      </c>
      <c r="AI598" s="79" t="s">
        <v>3814</v>
      </c>
      <c r="AJ598" s="1"/>
    </row>
    <row r="599" spans="1:36" ht="13.2">
      <c r="A599" s="39">
        <v>597</v>
      </c>
      <c r="B599" s="10" t="s">
        <v>3816</v>
      </c>
      <c r="C599" s="10" t="s">
        <v>3660</v>
      </c>
      <c r="D599" s="11" t="s">
        <v>3817</v>
      </c>
      <c r="E599" s="35" t="s">
        <v>3818</v>
      </c>
      <c r="F599" s="35" t="s">
        <v>3819</v>
      </c>
      <c r="G599" s="10" t="s">
        <v>3820</v>
      </c>
      <c r="H599" s="10" t="s">
        <v>3821</v>
      </c>
      <c r="I599" s="10" t="s">
        <v>3822</v>
      </c>
      <c r="J599" s="11" t="s">
        <v>3823</v>
      </c>
      <c r="K599" s="12">
        <v>41165</v>
      </c>
      <c r="L599" s="69">
        <v>46643</v>
      </c>
      <c r="M599" s="14" t="s">
        <v>3824</v>
      </c>
      <c r="N599" s="61">
        <v>0.44469999999999998</v>
      </c>
      <c r="O599" s="56">
        <v>8445505.7599999998</v>
      </c>
      <c r="P599" s="15">
        <v>0.03</v>
      </c>
      <c r="Q599" s="223">
        <f t="shared" si="56"/>
        <v>253365.17279999997</v>
      </c>
      <c r="R599" s="197">
        <f t="shared" si="57"/>
        <v>21113.764399999996</v>
      </c>
      <c r="S599" s="201">
        <v>0.1</v>
      </c>
      <c r="T599" s="196">
        <f t="shared" si="58"/>
        <v>844550.576</v>
      </c>
      <c r="U599" s="199">
        <f t="shared" si="59"/>
        <v>70379.214666666667</v>
      </c>
      <c r="V599" s="21"/>
      <c r="W599" s="19">
        <f t="shared" si="60"/>
        <v>0</v>
      </c>
      <c r="X599" s="17">
        <f t="shared" si="61"/>
        <v>0</v>
      </c>
      <c r="Y599" s="22"/>
      <c r="Z599" s="19"/>
      <c r="AA599" s="20"/>
      <c r="AB599" s="23"/>
      <c r="AC599" s="19"/>
      <c r="AD599" s="17"/>
      <c r="AE599" s="22"/>
      <c r="AF599" s="19"/>
      <c r="AG599" s="17"/>
      <c r="AH599" s="76" t="s">
        <v>452</v>
      </c>
      <c r="AI599" s="77" t="s">
        <v>3824</v>
      </c>
      <c r="AJ599" s="1"/>
    </row>
    <row r="600" spans="1:36" ht="26.4">
      <c r="A600" s="39">
        <v>598</v>
      </c>
      <c r="B600" s="39" t="s">
        <v>3825</v>
      </c>
      <c r="C600" s="39" t="s">
        <v>3660</v>
      </c>
      <c r="D600" s="40" t="s">
        <v>3826</v>
      </c>
      <c r="E600" s="25" t="s">
        <v>3827</v>
      </c>
      <c r="F600" s="25" t="s">
        <v>3828</v>
      </c>
      <c r="G600" s="39" t="s">
        <v>3829</v>
      </c>
      <c r="H600" s="39" t="s">
        <v>3830</v>
      </c>
      <c r="I600" s="39" t="s">
        <v>3829</v>
      </c>
      <c r="J600" s="40" t="s">
        <v>3775</v>
      </c>
      <c r="K600" s="41">
        <v>36685</v>
      </c>
      <c r="L600" s="72">
        <v>45451</v>
      </c>
      <c r="M600" s="42" t="s">
        <v>3831</v>
      </c>
      <c r="N600" s="63">
        <v>0.49590000000000001</v>
      </c>
      <c r="O600" s="55">
        <v>7688056.25</v>
      </c>
      <c r="P600" s="15">
        <v>0.03</v>
      </c>
      <c r="Q600" s="223">
        <f t="shared" si="56"/>
        <v>230641.6875</v>
      </c>
      <c r="R600" s="197">
        <f t="shared" si="57"/>
        <v>19220.140625</v>
      </c>
      <c r="S600" s="200"/>
      <c r="T600" s="196">
        <f t="shared" si="58"/>
        <v>0</v>
      </c>
      <c r="U600" s="199">
        <f t="shared" si="59"/>
        <v>0</v>
      </c>
      <c r="V600" s="21"/>
      <c r="W600" s="19">
        <f t="shared" si="60"/>
        <v>0</v>
      </c>
      <c r="X600" s="17">
        <f t="shared" si="61"/>
        <v>0</v>
      </c>
      <c r="Y600" s="22"/>
      <c r="Z600" s="19"/>
      <c r="AA600" s="20"/>
      <c r="AB600" s="23"/>
      <c r="AC600" s="19"/>
      <c r="AD600" s="17"/>
      <c r="AE600" s="22"/>
      <c r="AF600" s="19"/>
      <c r="AG600" s="17"/>
      <c r="AH600" s="78"/>
      <c r="AI600" s="79" t="s">
        <v>3831</v>
      </c>
      <c r="AJ600" s="1"/>
    </row>
    <row r="601" spans="1:36" ht="26.4">
      <c r="A601" s="39">
        <v>599</v>
      </c>
      <c r="B601" s="10" t="s">
        <v>3832</v>
      </c>
      <c r="C601" s="10" t="s">
        <v>3660</v>
      </c>
      <c r="D601" s="11" t="s">
        <v>3833</v>
      </c>
      <c r="E601" s="35" t="s">
        <v>3834</v>
      </c>
      <c r="F601" s="35" t="s">
        <v>3835</v>
      </c>
      <c r="G601" s="10" t="s">
        <v>3836</v>
      </c>
      <c r="H601" s="10" t="s">
        <v>3837</v>
      </c>
      <c r="I601" s="10" t="s">
        <v>3836</v>
      </c>
      <c r="J601" s="11" t="s">
        <v>3838</v>
      </c>
      <c r="K601" s="12">
        <v>36186</v>
      </c>
      <c r="L601" s="69">
        <v>54083</v>
      </c>
      <c r="M601" s="14" t="s">
        <v>3839</v>
      </c>
      <c r="N601" s="61">
        <v>0.5353</v>
      </c>
      <c r="O601" s="56">
        <v>17073224.640000001</v>
      </c>
      <c r="P601" s="15">
        <v>0.03</v>
      </c>
      <c r="Q601" s="223">
        <f t="shared" si="56"/>
        <v>512196.73920000001</v>
      </c>
      <c r="R601" s="197">
        <f t="shared" si="57"/>
        <v>42683.061600000001</v>
      </c>
      <c r="S601" s="200"/>
      <c r="T601" s="196">
        <f t="shared" si="58"/>
        <v>0</v>
      </c>
      <c r="U601" s="199">
        <f t="shared" si="59"/>
        <v>0</v>
      </c>
      <c r="V601" s="21"/>
      <c r="W601" s="19">
        <f t="shared" si="60"/>
        <v>0</v>
      </c>
      <c r="X601" s="17">
        <f t="shared" si="61"/>
        <v>0</v>
      </c>
      <c r="Y601" s="22"/>
      <c r="Z601" s="19"/>
      <c r="AA601" s="20"/>
      <c r="AB601" s="23"/>
      <c r="AC601" s="19"/>
      <c r="AD601" s="17"/>
      <c r="AE601" s="22"/>
      <c r="AF601" s="19"/>
      <c r="AG601" s="17"/>
      <c r="AH601" s="76"/>
      <c r="AI601" s="77" t="s">
        <v>3839</v>
      </c>
      <c r="AJ601" s="1"/>
    </row>
    <row r="602" spans="1:36" ht="13.2">
      <c r="A602" s="39">
        <v>600</v>
      </c>
      <c r="B602" s="39" t="s">
        <v>3840</v>
      </c>
      <c r="C602" s="39" t="s">
        <v>3660</v>
      </c>
      <c r="D602" s="40" t="s">
        <v>3841</v>
      </c>
      <c r="E602" s="25" t="s">
        <v>3842</v>
      </c>
      <c r="F602" s="25" t="s">
        <v>3690</v>
      </c>
      <c r="G602" s="39" t="s">
        <v>3843</v>
      </c>
      <c r="H602" s="39" t="s">
        <v>3844</v>
      </c>
      <c r="I602" s="39" t="s">
        <v>3845</v>
      </c>
      <c r="J602" s="40" t="s">
        <v>3846</v>
      </c>
      <c r="K602" s="41">
        <v>38040</v>
      </c>
      <c r="L602" s="72">
        <v>47172</v>
      </c>
      <c r="M602" s="42" t="s">
        <v>3847</v>
      </c>
      <c r="N602" s="63">
        <v>3.3100999999999998</v>
      </c>
      <c r="O602" s="55">
        <v>62863657.759999998</v>
      </c>
      <c r="P602" s="15">
        <v>0.03</v>
      </c>
      <c r="Q602" s="223">
        <f t="shared" si="56"/>
        <v>1885909.7327999999</v>
      </c>
      <c r="R602" s="197">
        <f t="shared" si="57"/>
        <v>157159.14439999999</v>
      </c>
      <c r="S602" s="201">
        <v>0.04</v>
      </c>
      <c r="T602" s="196">
        <f t="shared" si="58"/>
        <v>2514546.3103999998</v>
      </c>
      <c r="U602" s="199">
        <f t="shared" si="59"/>
        <v>209545.52586666666</v>
      </c>
      <c r="V602" s="21">
        <v>7.4999999999999997E-2</v>
      </c>
      <c r="W602" s="19">
        <f t="shared" si="60"/>
        <v>4714774.3319999995</v>
      </c>
      <c r="X602" s="17">
        <f t="shared" si="61"/>
        <v>392897.86099999998</v>
      </c>
      <c r="Y602" s="22"/>
      <c r="Z602" s="19"/>
      <c r="AA602" s="20"/>
      <c r="AB602" s="23"/>
      <c r="AC602" s="19"/>
      <c r="AD602" s="17"/>
      <c r="AE602" s="22"/>
      <c r="AF602" s="19"/>
      <c r="AG602" s="17"/>
      <c r="AH602" s="78"/>
      <c r="AI602" s="79" t="s">
        <v>3847</v>
      </c>
      <c r="AJ602" s="1"/>
    </row>
    <row r="603" spans="1:36" ht="26.4">
      <c r="A603" s="39">
        <v>601</v>
      </c>
      <c r="B603" s="10" t="s">
        <v>3848</v>
      </c>
      <c r="C603" s="10" t="s">
        <v>3660</v>
      </c>
      <c r="D603" s="11" t="s">
        <v>3849</v>
      </c>
      <c r="E603" s="35" t="s">
        <v>3850</v>
      </c>
      <c r="F603" s="35" t="s">
        <v>3851</v>
      </c>
      <c r="G603" s="10" t="s">
        <v>3852</v>
      </c>
      <c r="H603" s="10" t="s">
        <v>3853</v>
      </c>
      <c r="I603" s="10" t="s">
        <v>3852</v>
      </c>
      <c r="J603" s="11" t="s">
        <v>3854</v>
      </c>
      <c r="K603" s="12">
        <v>36403</v>
      </c>
      <c r="L603" s="69">
        <v>45535</v>
      </c>
      <c r="M603" s="14" t="s">
        <v>3855</v>
      </c>
      <c r="N603" s="61">
        <v>0.49569999999999997</v>
      </c>
      <c r="O603" s="56">
        <v>18011614.699999999</v>
      </c>
      <c r="P603" s="15">
        <v>0.03</v>
      </c>
      <c r="Q603" s="223">
        <f t="shared" si="56"/>
        <v>540348.44099999999</v>
      </c>
      <c r="R603" s="197">
        <f t="shared" si="57"/>
        <v>45029.036749999999</v>
      </c>
      <c r="S603" s="200"/>
      <c r="T603" s="196">
        <f t="shared" si="58"/>
        <v>0</v>
      </c>
      <c r="U603" s="199">
        <f t="shared" si="59"/>
        <v>0</v>
      </c>
      <c r="V603" s="21"/>
      <c r="W603" s="19">
        <f t="shared" si="60"/>
        <v>0</v>
      </c>
      <c r="X603" s="17">
        <f t="shared" si="61"/>
        <v>0</v>
      </c>
      <c r="Y603" s="22"/>
      <c r="Z603" s="19"/>
      <c r="AA603" s="20"/>
      <c r="AB603" s="23"/>
      <c r="AC603" s="19"/>
      <c r="AD603" s="17"/>
      <c r="AE603" s="22"/>
      <c r="AF603" s="19"/>
      <c r="AG603" s="17"/>
      <c r="AH603" s="76"/>
      <c r="AI603" s="77" t="s">
        <v>3855</v>
      </c>
      <c r="AJ603" s="1"/>
    </row>
    <row r="604" spans="1:36" ht="26.4">
      <c r="A604" s="39">
        <v>602</v>
      </c>
      <c r="B604" s="39" t="s">
        <v>3856</v>
      </c>
      <c r="C604" s="39" t="s">
        <v>3660</v>
      </c>
      <c r="D604" s="40" t="s">
        <v>3857</v>
      </c>
      <c r="E604" s="25" t="s">
        <v>3858</v>
      </c>
      <c r="F604" s="25" t="s">
        <v>3859</v>
      </c>
      <c r="G604" s="39" t="s">
        <v>3860</v>
      </c>
      <c r="H604" s="39" t="s">
        <v>3861</v>
      </c>
      <c r="I604" s="39" t="s">
        <v>3705</v>
      </c>
      <c r="J604" s="40" t="s">
        <v>3775</v>
      </c>
      <c r="K604" s="41">
        <v>42880</v>
      </c>
      <c r="L604" s="72">
        <v>46532</v>
      </c>
      <c r="M604" s="42" t="s">
        <v>3862</v>
      </c>
      <c r="N604" s="63">
        <v>0.69630000000000003</v>
      </c>
      <c r="O604" s="55">
        <v>10120223.779999999</v>
      </c>
      <c r="P604" s="15">
        <v>0.03</v>
      </c>
      <c r="Q604" s="223">
        <f t="shared" si="56"/>
        <v>303606.71339999995</v>
      </c>
      <c r="R604" s="197">
        <f t="shared" si="57"/>
        <v>25300.559449999997</v>
      </c>
      <c r="S604" s="198">
        <v>3.5999999999999997E-2</v>
      </c>
      <c r="T604" s="196">
        <f t="shared" si="58"/>
        <v>364328.05607999995</v>
      </c>
      <c r="U604" s="199">
        <f t="shared" si="59"/>
        <v>30360.671339999997</v>
      </c>
      <c r="V604" s="21">
        <v>0.05</v>
      </c>
      <c r="W604" s="19">
        <f t="shared" si="60"/>
        <v>506011.18900000001</v>
      </c>
      <c r="X604" s="17">
        <f t="shared" si="61"/>
        <v>42167.599083333334</v>
      </c>
      <c r="Y604" s="18">
        <v>0.06</v>
      </c>
      <c r="Z604" s="19">
        <f>O604*Y604</f>
        <v>607213.4267999999</v>
      </c>
      <c r="AA604" s="20">
        <f>Z604/12</f>
        <v>50601.118899999994</v>
      </c>
      <c r="AB604" s="23"/>
      <c r="AC604" s="19"/>
      <c r="AD604" s="17"/>
      <c r="AE604" s="22"/>
      <c r="AF604" s="19"/>
      <c r="AG604" s="17"/>
      <c r="AH604" s="78" t="s">
        <v>452</v>
      </c>
      <c r="AI604" s="79" t="s">
        <v>3862</v>
      </c>
      <c r="AJ604" s="1"/>
    </row>
    <row r="605" spans="1:36" ht="26.4">
      <c r="A605" s="39">
        <v>603</v>
      </c>
      <c r="B605" s="10" t="s">
        <v>3863</v>
      </c>
      <c r="C605" s="10" t="s">
        <v>3660</v>
      </c>
      <c r="D605" s="11" t="s">
        <v>3864</v>
      </c>
      <c r="E605" s="35" t="s">
        <v>21465</v>
      </c>
      <c r="F605" s="35" t="s">
        <v>3865</v>
      </c>
      <c r="G605" s="10" t="s">
        <v>768</v>
      </c>
      <c r="H605" s="10" t="s">
        <v>3866</v>
      </c>
      <c r="I605" s="10" t="s">
        <v>544</v>
      </c>
      <c r="J605" s="11" t="s">
        <v>3867</v>
      </c>
      <c r="K605" s="12">
        <v>38820</v>
      </c>
      <c r="L605" s="69">
        <v>46564</v>
      </c>
      <c r="M605" s="14" t="s">
        <v>3868</v>
      </c>
      <c r="N605" s="61">
        <v>0.1208</v>
      </c>
      <c r="O605" s="56">
        <v>1872791.28</v>
      </c>
      <c r="P605" s="15">
        <v>0.03</v>
      </c>
      <c r="Q605" s="223">
        <f t="shared" si="56"/>
        <v>56183.738400000002</v>
      </c>
      <c r="R605" s="197">
        <f t="shared" si="57"/>
        <v>4681.9782000000005</v>
      </c>
      <c r="S605" s="198">
        <v>3.5999999999999997E-2</v>
      </c>
      <c r="T605" s="196">
        <f t="shared" si="58"/>
        <v>67420.486080000002</v>
      </c>
      <c r="U605" s="199">
        <f t="shared" si="59"/>
        <v>5618.3738400000002</v>
      </c>
      <c r="V605" s="21"/>
      <c r="W605" s="19">
        <f t="shared" si="60"/>
        <v>0</v>
      </c>
      <c r="X605" s="17">
        <f t="shared" si="61"/>
        <v>0</v>
      </c>
      <c r="Y605" s="22"/>
      <c r="Z605" s="19"/>
      <c r="AA605" s="20"/>
      <c r="AB605" s="23"/>
      <c r="AC605" s="19"/>
      <c r="AD605" s="17"/>
      <c r="AE605" s="22"/>
      <c r="AF605" s="19"/>
      <c r="AG605" s="17"/>
      <c r="AH605" s="76" t="s">
        <v>452</v>
      </c>
      <c r="AI605" s="77" t="s">
        <v>3868</v>
      </c>
      <c r="AJ605" s="1"/>
    </row>
    <row r="606" spans="1:36" ht="13.2">
      <c r="A606" s="39">
        <v>604</v>
      </c>
      <c r="B606" s="39" t="s">
        <v>3869</v>
      </c>
      <c r="C606" s="39" t="s">
        <v>3660</v>
      </c>
      <c r="D606" s="40" t="s">
        <v>3870</v>
      </c>
      <c r="E606" s="25" t="s">
        <v>3871</v>
      </c>
      <c r="F606" s="25" t="s">
        <v>3872</v>
      </c>
      <c r="G606" s="39" t="s">
        <v>3873</v>
      </c>
      <c r="H606" s="39" t="s">
        <v>3874</v>
      </c>
      <c r="I606" s="39" t="s">
        <v>3875</v>
      </c>
      <c r="J606" s="40" t="s">
        <v>3876</v>
      </c>
      <c r="K606" s="41">
        <v>43297</v>
      </c>
      <c r="L606" s="72">
        <v>44393</v>
      </c>
      <c r="M606" s="42" t="s">
        <v>248</v>
      </c>
      <c r="N606" s="63">
        <v>2.4796</v>
      </c>
      <c r="O606" s="55">
        <v>40844446.07</v>
      </c>
      <c r="P606" s="21">
        <v>1E-3</v>
      </c>
      <c r="Q606" s="223">
        <f t="shared" si="56"/>
        <v>40844.446069999998</v>
      </c>
      <c r="R606" s="197">
        <f t="shared" si="57"/>
        <v>3403.7038391666665</v>
      </c>
      <c r="S606" s="201">
        <v>0.1</v>
      </c>
      <c r="T606" s="196">
        <f t="shared" si="58"/>
        <v>4084444.6070000003</v>
      </c>
      <c r="U606" s="199">
        <f t="shared" si="59"/>
        <v>340370.38391666667</v>
      </c>
      <c r="V606" s="21"/>
      <c r="W606" s="19">
        <f t="shared" si="60"/>
        <v>0</v>
      </c>
      <c r="X606" s="17">
        <f t="shared" si="61"/>
        <v>0</v>
      </c>
      <c r="Y606" s="22"/>
      <c r="Z606" s="19"/>
      <c r="AA606" s="20"/>
      <c r="AB606" s="23"/>
      <c r="AC606" s="19"/>
      <c r="AD606" s="17"/>
      <c r="AE606" s="22"/>
      <c r="AF606" s="19"/>
      <c r="AG606" s="17"/>
      <c r="AH606" s="78"/>
      <c r="AI606" s="79" t="s">
        <v>248</v>
      </c>
      <c r="AJ606" s="1"/>
    </row>
    <row r="607" spans="1:36" ht="26.4">
      <c r="A607" s="39">
        <v>605</v>
      </c>
      <c r="B607" s="10" t="s">
        <v>3877</v>
      </c>
      <c r="C607" s="10" t="s">
        <v>3660</v>
      </c>
      <c r="D607" s="11" t="s">
        <v>3878</v>
      </c>
      <c r="E607" s="35" t="s">
        <v>3879</v>
      </c>
      <c r="F607" s="35" t="s">
        <v>3880</v>
      </c>
      <c r="G607" s="10" t="s">
        <v>3881</v>
      </c>
      <c r="H607" s="10" t="s">
        <v>3882</v>
      </c>
      <c r="I607" s="10" t="s">
        <v>3881</v>
      </c>
      <c r="J607" s="11" t="s">
        <v>3883</v>
      </c>
      <c r="K607" s="12">
        <v>36427</v>
      </c>
      <c r="L607" s="69">
        <v>45559</v>
      </c>
      <c r="M607" s="14" t="s">
        <v>3884</v>
      </c>
      <c r="N607" s="61">
        <v>1.3191999999999999</v>
      </c>
      <c r="O607" s="56">
        <v>45429168.25</v>
      </c>
      <c r="P607" s="15">
        <v>0.03</v>
      </c>
      <c r="Q607" s="223">
        <f t="shared" si="56"/>
        <v>1362875.0474999999</v>
      </c>
      <c r="R607" s="197">
        <f t="shared" si="57"/>
        <v>113572.92062499998</v>
      </c>
      <c r="S607" s="200"/>
      <c r="T607" s="196">
        <f t="shared" si="58"/>
        <v>0</v>
      </c>
      <c r="U607" s="199">
        <f t="shared" si="59"/>
        <v>0</v>
      </c>
      <c r="V607" s="21"/>
      <c r="W607" s="19">
        <f t="shared" si="60"/>
        <v>0</v>
      </c>
      <c r="X607" s="17">
        <f t="shared" si="61"/>
        <v>0</v>
      </c>
      <c r="Y607" s="22"/>
      <c r="Z607" s="19"/>
      <c r="AA607" s="20"/>
      <c r="AB607" s="23"/>
      <c r="AC607" s="19"/>
      <c r="AD607" s="17"/>
      <c r="AE607" s="22"/>
      <c r="AF607" s="19"/>
      <c r="AG607" s="17"/>
      <c r="AH607" s="76"/>
      <c r="AI607" s="77"/>
      <c r="AJ607" s="1"/>
    </row>
    <row r="608" spans="1:36" ht="13.2">
      <c r="A608" s="39">
        <v>606</v>
      </c>
      <c r="B608" s="39" t="s">
        <v>3885</v>
      </c>
      <c r="C608" s="39" t="s">
        <v>3660</v>
      </c>
      <c r="D608" s="40" t="s">
        <v>3886</v>
      </c>
      <c r="E608" s="25" t="s">
        <v>3887</v>
      </c>
      <c r="F608" s="25" t="s">
        <v>3888</v>
      </c>
      <c r="G608" s="39" t="s">
        <v>3889</v>
      </c>
      <c r="H608" s="39" t="s">
        <v>3890</v>
      </c>
      <c r="I608" s="39" t="s">
        <v>3891</v>
      </c>
      <c r="J608" s="40" t="s">
        <v>3791</v>
      </c>
      <c r="K608" s="41">
        <v>41950</v>
      </c>
      <c r="L608" s="72">
        <v>46765</v>
      </c>
      <c r="M608" s="42" t="s">
        <v>3892</v>
      </c>
      <c r="N608" s="63">
        <v>6.7599999999999993E-2</v>
      </c>
      <c r="O608" s="55">
        <v>2357780.2599999998</v>
      </c>
      <c r="P608" s="15">
        <v>0.03</v>
      </c>
      <c r="Q608" s="223">
        <f t="shared" si="56"/>
        <v>70733.407799999986</v>
      </c>
      <c r="R608" s="197">
        <f t="shared" si="57"/>
        <v>5894.4506499999989</v>
      </c>
      <c r="S608" s="200"/>
      <c r="T608" s="196">
        <f t="shared" si="58"/>
        <v>0</v>
      </c>
      <c r="U608" s="199">
        <f t="shared" si="59"/>
        <v>0</v>
      </c>
      <c r="V608" s="21"/>
      <c r="W608" s="19">
        <f t="shared" si="60"/>
        <v>0</v>
      </c>
      <c r="X608" s="17">
        <f t="shared" si="61"/>
        <v>0</v>
      </c>
      <c r="Y608" s="22"/>
      <c r="Z608" s="19"/>
      <c r="AA608" s="20"/>
      <c r="AB608" s="23"/>
      <c r="AC608" s="19"/>
      <c r="AD608" s="17"/>
      <c r="AE608" s="22"/>
      <c r="AF608" s="19"/>
      <c r="AG608" s="17"/>
      <c r="AH608" s="78"/>
      <c r="AI608" s="79" t="s">
        <v>3892</v>
      </c>
      <c r="AJ608" s="1"/>
    </row>
    <row r="609" spans="1:36" ht="13.2">
      <c r="A609" s="39">
        <v>607</v>
      </c>
      <c r="B609" s="10" t="s">
        <v>3893</v>
      </c>
      <c r="C609" s="10" t="s">
        <v>3660</v>
      </c>
      <c r="D609" s="11" t="s">
        <v>231</v>
      </c>
      <c r="E609" s="35" t="s">
        <v>232</v>
      </c>
      <c r="F609" s="35" t="s">
        <v>3894</v>
      </c>
      <c r="G609" s="10" t="s">
        <v>3895</v>
      </c>
      <c r="H609" s="10" t="s">
        <v>3896</v>
      </c>
      <c r="I609" s="10" t="s">
        <v>236</v>
      </c>
      <c r="J609" s="11" t="s">
        <v>3897</v>
      </c>
      <c r="K609" s="12">
        <v>41731</v>
      </c>
      <c r="L609" s="69">
        <v>45384</v>
      </c>
      <c r="M609" s="14" t="s">
        <v>3898</v>
      </c>
      <c r="N609" s="61">
        <v>1.0200000000000001E-2</v>
      </c>
      <c r="O609" s="56">
        <v>73178.429999999993</v>
      </c>
      <c r="P609" s="15">
        <v>0.03</v>
      </c>
      <c r="Q609" s="223">
        <f t="shared" si="56"/>
        <v>2195.3528999999999</v>
      </c>
      <c r="R609" s="197">
        <f t="shared" si="57"/>
        <v>182.94607499999998</v>
      </c>
      <c r="S609" s="201">
        <v>0.1</v>
      </c>
      <c r="T609" s="196">
        <f t="shared" si="58"/>
        <v>7317.8429999999998</v>
      </c>
      <c r="U609" s="199">
        <f t="shared" si="59"/>
        <v>609.82024999999999</v>
      </c>
      <c r="V609" s="21"/>
      <c r="W609" s="19">
        <f t="shared" si="60"/>
        <v>0</v>
      </c>
      <c r="X609" s="17">
        <f t="shared" si="61"/>
        <v>0</v>
      </c>
      <c r="Y609" s="22"/>
      <c r="Z609" s="19"/>
      <c r="AA609" s="20"/>
      <c r="AB609" s="23"/>
      <c r="AC609" s="19"/>
      <c r="AD609" s="17"/>
      <c r="AE609" s="22"/>
      <c r="AF609" s="19"/>
      <c r="AG609" s="17"/>
      <c r="AH609" s="76" t="s">
        <v>239</v>
      </c>
      <c r="AI609" s="77" t="s">
        <v>3898</v>
      </c>
      <c r="AJ609" s="1"/>
    </row>
    <row r="610" spans="1:36" ht="26.4">
      <c r="A610" s="39">
        <v>608</v>
      </c>
      <c r="B610" s="39" t="s">
        <v>3899</v>
      </c>
      <c r="C610" s="39" t="s">
        <v>3660</v>
      </c>
      <c r="D610" s="40" t="s">
        <v>3900</v>
      </c>
      <c r="E610" s="25" t="s">
        <v>3901</v>
      </c>
      <c r="F610" s="25" t="s">
        <v>3902</v>
      </c>
      <c r="G610" s="39" t="s">
        <v>3903</v>
      </c>
      <c r="H610" s="39" t="s">
        <v>3904</v>
      </c>
      <c r="I610" s="39" t="s">
        <v>219</v>
      </c>
      <c r="J610" s="40" t="s">
        <v>3905</v>
      </c>
      <c r="K610" s="41">
        <v>38365</v>
      </c>
      <c r="L610" s="72">
        <v>44551</v>
      </c>
      <c r="M610" s="42" t="s">
        <v>3906</v>
      </c>
      <c r="N610" s="63">
        <v>0.30099999999999999</v>
      </c>
      <c r="O610" s="55">
        <v>3455169.71</v>
      </c>
      <c r="P610" s="15">
        <v>0.03</v>
      </c>
      <c r="Q610" s="223">
        <f t="shared" si="56"/>
        <v>103655.0913</v>
      </c>
      <c r="R610" s="197">
        <f t="shared" si="57"/>
        <v>8637.9242749999994</v>
      </c>
      <c r="S610" s="198">
        <v>3.5999999999999997E-2</v>
      </c>
      <c r="T610" s="196">
        <f t="shared" si="58"/>
        <v>124386.10955999998</v>
      </c>
      <c r="U610" s="199">
        <f t="shared" si="59"/>
        <v>10365.509129999999</v>
      </c>
      <c r="V610" s="21"/>
      <c r="W610" s="19">
        <f t="shared" si="60"/>
        <v>0</v>
      </c>
      <c r="X610" s="17">
        <f t="shared" si="61"/>
        <v>0</v>
      </c>
      <c r="Y610" s="22"/>
      <c r="Z610" s="19"/>
      <c r="AA610" s="20"/>
      <c r="AB610" s="23"/>
      <c r="AC610" s="19"/>
      <c r="AD610" s="17"/>
      <c r="AE610" s="22"/>
      <c r="AF610" s="19"/>
      <c r="AG610" s="17"/>
      <c r="AH610" s="78" t="s">
        <v>452</v>
      </c>
      <c r="AI610" s="79" t="s">
        <v>3906</v>
      </c>
      <c r="AJ610" s="1"/>
    </row>
    <row r="611" spans="1:36" ht="26.4">
      <c r="A611" s="39">
        <v>609</v>
      </c>
      <c r="B611" s="10" t="s">
        <v>3907</v>
      </c>
      <c r="C611" s="10" t="s">
        <v>3660</v>
      </c>
      <c r="D611" s="11" t="s">
        <v>3908</v>
      </c>
      <c r="E611" s="35" t="s">
        <v>3909</v>
      </c>
      <c r="F611" s="35" t="s">
        <v>3910</v>
      </c>
      <c r="G611" s="10" t="s">
        <v>1387</v>
      </c>
      <c r="H611" s="10" t="s">
        <v>3911</v>
      </c>
      <c r="I611" s="10" t="s">
        <v>2993</v>
      </c>
      <c r="J611" s="11" t="s">
        <v>3912</v>
      </c>
      <c r="K611" s="12">
        <v>43165</v>
      </c>
      <c r="L611" s="69">
        <v>46818</v>
      </c>
      <c r="M611" s="14" t="s">
        <v>3913</v>
      </c>
      <c r="N611" s="61">
        <v>0.30220000000000002</v>
      </c>
      <c r="O611" s="56">
        <v>8783545.3000000007</v>
      </c>
      <c r="P611" s="15">
        <v>0.04</v>
      </c>
      <c r="Q611" s="223">
        <f t="shared" si="56"/>
        <v>351341.81200000003</v>
      </c>
      <c r="R611" s="197">
        <f t="shared" si="57"/>
        <v>29278.484333333337</v>
      </c>
      <c r="S611" s="200"/>
      <c r="T611" s="196">
        <f t="shared" si="58"/>
        <v>0</v>
      </c>
      <c r="U611" s="199">
        <f t="shared" si="59"/>
        <v>0</v>
      </c>
      <c r="V611" s="21"/>
      <c r="W611" s="19">
        <f t="shared" si="60"/>
        <v>0</v>
      </c>
      <c r="X611" s="17">
        <f t="shared" si="61"/>
        <v>0</v>
      </c>
      <c r="Y611" s="22"/>
      <c r="Z611" s="19"/>
      <c r="AA611" s="20"/>
      <c r="AB611" s="23"/>
      <c r="AC611" s="19"/>
      <c r="AD611" s="17"/>
      <c r="AE611" s="22"/>
      <c r="AF611" s="19"/>
      <c r="AG611" s="17"/>
      <c r="AH611" s="76" t="s">
        <v>367</v>
      </c>
      <c r="AI611" s="77" t="s">
        <v>3913</v>
      </c>
      <c r="AJ611" s="1"/>
    </row>
    <row r="612" spans="1:36" ht="26.4">
      <c r="A612" s="39">
        <v>610</v>
      </c>
      <c r="B612" s="39" t="s">
        <v>3914</v>
      </c>
      <c r="C612" s="39" t="s">
        <v>3660</v>
      </c>
      <c r="D612" s="40" t="s">
        <v>3915</v>
      </c>
      <c r="E612" s="25" t="s">
        <v>3916</v>
      </c>
      <c r="F612" s="25" t="s">
        <v>3917</v>
      </c>
      <c r="G612" s="39" t="s">
        <v>3918</v>
      </c>
      <c r="H612" s="39" t="s">
        <v>3919</v>
      </c>
      <c r="I612" s="39" t="s">
        <v>3920</v>
      </c>
      <c r="J612" s="40" t="s">
        <v>3921</v>
      </c>
      <c r="K612" s="41">
        <v>37350</v>
      </c>
      <c r="L612" s="72">
        <v>55247</v>
      </c>
      <c r="M612" s="42" t="s">
        <v>3922</v>
      </c>
      <c r="N612" s="63">
        <v>3.0749</v>
      </c>
      <c r="O612" s="55">
        <v>37106768.460000001</v>
      </c>
      <c r="P612" s="15">
        <v>0.03</v>
      </c>
      <c r="Q612" s="223">
        <f t="shared" si="56"/>
        <v>1113203.0537999999</v>
      </c>
      <c r="R612" s="197">
        <f t="shared" si="57"/>
        <v>92766.921149999995</v>
      </c>
      <c r="S612" s="200"/>
      <c r="T612" s="196">
        <f t="shared" si="58"/>
        <v>0</v>
      </c>
      <c r="U612" s="199">
        <f t="shared" si="59"/>
        <v>0</v>
      </c>
      <c r="V612" s="21"/>
      <c r="W612" s="19">
        <f t="shared" si="60"/>
        <v>0</v>
      </c>
      <c r="X612" s="17">
        <f t="shared" si="61"/>
        <v>0</v>
      </c>
      <c r="Y612" s="22"/>
      <c r="Z612" s="19"/>
      <c r="AA612" s="20"/>
      <c r="AB612" s="23"/>
      <c r="AC612" s="19"/>
      <c r="AD612" s="17"/>
      <c r="AE612" s="22"/>
      <c r="AF612" s="19"/>
      <c r="AG612" s="17"/>
      <c r="AH612" s="78" t="s">
        <v>3923</v>
      </c>
      <c r="AI612" s="79" t="s">
        <v>3922</v>
      </c>
      <c r="AJ612" s="1"/>
    </row>
    <row r="613" spans="1:36" ht="26.4">
      <c r="A613" s="39">
        <v>611</v>
      </c>
      <c r="B613" s="10" t="s">
        <v>3924</v>
      </c>
      <c r="C613" s="10" t="s">
        <v>3687</v>
      </c>
      <c r="D613" s="11" t="s">
        <v>3925</v>
      </c>
      <c r="E613" s="35" t="s">
        <v>3926</v>
      </c>
      <c r="F613" s="35" t="s">
        <v>455</v>
      </c>
      <c r="G613" s="10" t="s">
        <v>3927</v>
      </c>
      <c r="H613" s="10" t="s">
        <v>3928</v>
      </c>
      <c r="I613" s="10" t="s">
        <v>3929</v>
      </c>
      <c r="J613" s="11" t="s">
        <v>3930</v>
      </c>
      <c r="K613" s="12">
        <v>38036</v>
      </c>
      <c r="L613" s="69">
        <v>47168</v>
      </c>
      <c r="M613" s="14" t="s">
        <v>3931</v>
      </c>
      <c r="N613" s="61">
        <v>1.9472</v>
      </c>
      <c r="O613" s="56">
        <v>16652059.68</v>
      </c>
      <c r="P613" s="15">
        <v>0.03</v>
      </c>
      <c r="Q613" s="223">
        <f t="shared" si="56"/>
        <v>499561.7904</v>
      </c>
      <c r="R613" s="197">
        <f t="shared" si="57"/>
        <v>41630.1492</v>
      </c>
      <c r="S613" s="201">
        <v>0.04</v>
      </c>
      <c r="T613" s="196">
        <f t="shared" si="58"/>
        <v>666082.3872</v>
      </c>
      <c r="U613" s="199">
        <f t="shared" si="59"/>
        <v>55506.865599999997</v>
      </c>
      <c r="V613" s="21">
        <v>7.4999999999999997E-2</v>
      </c>
      <c r="W613" s="19">
        <f t="shared" si="60"/>
        <v>1248904.476</v>
      </c>
      <c r="X613" s="17">
        <f t="shared" si="61"/>
        <v>104075.37300000001</v>
      </c>
      <c r="Y613" s="22"/>
      <c r="Z613" s="19"/>
      <c r="AA613" s="20"/>
      <c r="AB613" s="23"/>
      <c r="AC613" s="19"/>
      <c r="AD613" s="17"/>
      <c r="AE613" s="22"/>
      <c r="AF613" s="19"/>
      <c r="AG613" s="17"/>
      <c r="AH613" s="76" t="s">
        <v>452</v>
      </c>
      <c r="AI613" s="77" t="s">
        <v>3931</v>
      </c>
      <c r="AJ613" s="1"/>
    </row>
    <row r="614" spans="1:36" ht="26.4">
      <c r="A614" s="39">
        <v>612</v>
      </c>
      <c r="B614" s="39" t="s">
        <v>3932</v>
      </c>
      <c r="C614" s="39" t="s">
        <v>3687</v>
      </c>
      <c r="D614" s="40" t="s">
        <v>3933</v>
      </c>
      <c r="E614" s="25" t="s">
        <v>3926</v>
      </c>
      <c r="F614" s="25" t="s">
        <v>1720</v>
      </c>
      <c r="G614" s="39" t="s">
        <v>3262</v>
      </c>
      <c r="H614" s="39" t="s">
        <v>3934</v>
      </c>
      <c r="I614" s="39" t="s">
        <v>1756</v>
      </c>
      <c r="J614" s="40" t="s">
        <v>3935</v>
      </c>
      <c r="K614" s="41">
        <v>43180</v>
      </c>
      <c r="L614" s="72">
        <v>46833</v>
      </c>
      <c r="M614" s="42" t="s">
        <v>3936</v>
      </c>
      <c r="N614" s="63">
        <v>1.1103000000000001</v>
      </c>
      <c r="O614" s="55">
        <v>9890688.0500000007</v>
      </c>
      <c r="P614" s="15">
        <v>0.03</v>
      </c>
      <c r="Q614" s="223">
        <f t="shared" si="56"/>
        <v>296720.64150000003</v>
      </c>
      <c r="R614" s="197">
        <f t="shared" si="57"/>
        <v>24726.720125000003</v>
      </c>
      <c r="S614" s="198">
        <v>3.5999999999999997E-2</v>
      </c>
      <c r="T614" s="196">
        <f t="shared" si="58"/>
        <v>356064.76980000001</v>
      </c>
      <c r="U614" s="199">
        <f t="shared" si="59"/>
        <v>29672.064150000002</v>
      </c>
      <c r="V614" s="21"/>
      <c r="W614" s="19">
        <f t="shared" si="60"/>
        <v>0</v>
      </c>
      <c r="X614" s="17">
        <f t="shared" si="61"/>
        <v>0</v>
      </c>
      <c r="Y614" s="22"/>
      <c r="Z614" s="19"/>
      <c r="AA614" s="20"/>
      <c r="AB614" s="23"/>
      <c r="AC614" s="19"/>
      <c r="AD614" s="17"/>
      <c r="AE614" s="22"/>
      <c r="AF614" s="19"/>
      <c r="AG614" s="17"/>
      <c r="AH614" s="78" t="s">
        <v>452</v>
      </c>
      <c r="AI614" s="79" t="s">
        <v>3936</v>
      </c>
      <c r="AJ614" s="1"/>
    </row>
    <row r="615" spans="1:36" ht="26.4">
      <c r="A615" s="39">
        <v>613</v>
      </c>
      <c r="B615" s="10" t="s">
        <v>3937</v>
      </c>
      <c r="C615" s="10" t="s">
        <v>3687</v>
      </c>
      <c r="D615" s="11" t="s">
        <v>3938</v>
      </c>
      <c r="E615" s="35" t="s">
        <v>3939</v>
      </c>
      <c r="F615" s="35" t="s">
        <v>3940</v>
      </c>
      <c r="G615" s="10" t="s">
        <v>3941</v>
      </c>
      <c r="H615" s="10" t="s">
        <v>3942</v>
      </c>
      <c r="I615" s="10" t="s">
        <v>3941</v>
      </c>
      <c r="J615" s="11" t="s">
        <v>3943</v>
      </c>
      <c r="K615" s="12">
        <v>35530</v>
      </c>
      <c r="L615" s="69">
        <v>44296</v>
      </c>
      <c r="M615" s="14" t="s">
        <v>3944</v>
      </c>
      <c r="N615" s="61">
        <v>1.5939000000000001</v>
      </c>
      <c r="O615" s="56">
        <v>25557580.68</v>
      </c>
      <c r="P615" s="44">
        <v>2.9999999999999997E-4</v>
      </c>
      <c r="Q615" s="223">
        <f t="shared" si="56"/>
        <v>7667.2742039999994</v>
      </c>
      <c r="R615" s="197">
        <f t="shared" si="57"/>
        <v>638.93951699999991</v>
      </c>
      <c r="S615" s="200"/>
      <c r="T615" s="196">
        <f t="shared" si="58"/>
        <v>0</v>
      </c>
      <c r="U615" s="199">
        <f t="shared" si="59"/>
        <v>0</v>
      </c>
      <c r="V615" s="21"/>
      <c r="W615" s="19">
        <f t="shared" si="60"/>
        <v>0</v>
      </c>
      <c r="X615" s="17">
        <f t="shared" si="61"/>
        <v>0</v>
      </c>
      <c r="Y615" s="22"/>
      <c r="Z615" s="19"/>
      <c r="AA615" s="20"/>
      <c r="AB615" s="23"/>
      <c r="AC615" s="19"/>
      <c r="AD615" s="17"/>
      <c r="AE615" s="22"/>
      <c r="AF615" s="19"/>
      <c r="AG615" s="17"/>
      <c r="AH615" s="76"/>
      <c r="AI615" s="77" t="s">
        <v>3944</v>
      </c>
      <c r="AJ615" s="1"/>
    </row>
    <row r="616" spans="1:36" ht="26.4">
      <c r="A616" s="39">
        <v>614</v>
      </c>
      <c r="B616" s="39" t="s">
        <v>3945</v>
      </c>
      <c r="C616" s="39" t="s">
        <v>3687</v>
      </c>
      <c r="D616" s="40" t="s">
        <v>3946</v>
      </c>
      <c r="E616" s="25" t="s">
        <v>3947</v>
      </c>
      <c r="F616" s="25" t="s">
        <v>3948</v>
      </c>
      <c r="G616" s="39" t="s">
        <v>2580</v>
      </c>
      <c r="H616" s="39" t="s">
        <v>3949</v>
      </c>
      <c r="I616" s="39" t="s">
        <v>3950</v>
      </c>
      <c r="J616" s="40" t="s">
        <v>3951</v>
      </c>
      <c r="K616" s="41">
        <v>43315</v>
      </c>
      <c r="L616" s="72">
        <v>48794</v>
      </c>
      <c r="M616" s="42" t="s">
        <v>3952</v>
      </c>
      <c r="N616" s="63">
        <v>2.1396000000000002</v>
      </c>
      <c r="O616" s="55">
        <v>43818008.109999999</v>
      </c>
      <c r="P616" s="15">
        <v>0.04</v>
      </c>
      <c r="Q616" s="223">
        <f t="shared" si="56"/>
        <v>1752720.3244</v>
      </c>
      <c r="R616" s="197">
        <f t="shared" si="57"/>
        <v>146060.02703333335</v>
      </c>
      <c r="S616" s="200"/>
      <c r="T616" s="196">
        <f t="shared" si="58"/>
        <v>0</v>
      </c>
      <c r="U616" s="199">
        <f t="shared" si="59"/>
        <v>0</v>
      </c>
      <c r="V616" s="21"/>
      <c r="W616" s="19">
        <f t="shared" si="60"/>
        <v>0</v>
      </c>
      <c r="X616" s="17">
        <f t="shared" si="61"/>
        <v>0</v>
      </c>
      <c r="Y616" s="22"/>
      <c r="Z616" s="19"/>
      <c r="AA616" s="20"/>
      <c r="AB616" s="23"/>
      <c r="AC616" s="19"/>
      <c r="AD616" s="17"/>
      <c r="AE616" s="22"/>
      <c r="AF616" s="19"/>
      <c r="AG616" s="17"/>
      <c r="AH616" s="78" t="s">
        <v>103</v>
      </c>
      <c r="AI616" s="79" t="s">
        <v>3952</v>
      </c>
      <c r="AJ616" s="1"/>
    </row>
    <row r="617" spans="1:36" ht="26.4">
      <c r="A617" s="39">
        <v>615</v>
      </c>
      <c r="B617" s="10" t="s">
        <v>3953</v>
      </c>
      <c r="C617" s="10" t="s">
        <v>3687</v>
      </c>
      <c r="D617" s="11" t="s">
        <v>3954</v>
      </c>
      <c r="E617" s="35" t="s">
        <v>3955</v>
      </c>
      <c r="F617" s="35" t="s">
        <v>3956</v>
      </c>
      <c r="G617" s="10" t="s">
        <v>3957</v>
      </c>
      <c r="H617" s="10" t="s">
        <v>3958</v>
      </c>
      <c r="I617" s="10" t="s">
        <v>3959</v>
      </c>
      <c r="J617" s="11" t="s">
        <v>3960</v>
      </c>
      <c r="K617" s="12">
        <v>38786</v>
      </c>
      <c r="L617" s="69">
        <v>44418</v>
      </c>
      <c r="M617" s="14" t="s">
        <v>248</v>
      </c>
      <c r="N617" s="61">
        <v>2.2334999999999998</v>
      </c>
      <c r="O617" s="56">
        <v>18296414.489999998</v>
      </c>
      <c r="P617" s="21">
        <v>1E-3</v>
      </c>
      <c r="Q617" s="223">
        <f t="shared" si="56"/>
        <v>18296.414489999999</v>
      </c>
      <c r="R617" s="197">
        <f t="shared" si="57"/>
        <v>1524.7012075</v>
      </c>
      <c r="S617" s="201">
        <v>0.03</v>
      </c>
      <c r="T617" s="196">
        <f t="shared" si="58"/>
        <v>548892.43469999998</v>
      </c>
      <c r="U617" s="199">
        <f t="shared" si="59"/>
        <v>45741.036224999996</v>
      </c>
      <c r="V617" s="21"/>
      <c r="W617" s="19">
        <f t="shared" si="60"/>
        <v>0</v>
      </c>
      <c r="X617" s="17">
        <f t="shared" si="61"/>
        <v>0</v>
      </c>
      <c r="Y617" s="22"/>
      <c r="Z617" s="19"/>
      <c r="AA617" s="20"/>
      <c r="AB617" s="23"/>
      <c r="AC617" s="19"/>
      <c r="AD617" s="17"/>
      <c r="AE617" s="22"/>
      <c r="AF617" s="19"/>
      <c r="AG617" s="17"/>
      <c r="AH617" s="76" t="s">
        <v>249</v>
      </c>
      <c r="AI617" s="77" t="s">
        <v>248</v>
      </c>
      <c r="AJ617" s="1"/>
    </row>
    <row r="618" spans="1:36" ht="26.4">
      <c r="A618" s="39">
        <v>616</v>
      </c>
      <c r="B618" s="39" t="s">
        <v>3961</v>
      </c>
      <c r="C618" s="39" t="s">
        <v>3687</v>
      </c>
      <c r="D618" s="40" t="s">
        <v>3962</v>
      </c>
      <c r="E618" s="25" t="s">
        <v>3963</v>
      </c>
      <c r="F618" s="25" t="s">
        <v>2735</v>
      </c>
      <c r="G618" s="39" t="s">
        <v>3964</v>
      </c>
      <c r="H618" s="39" t="s">
        <v>3965</v>
      </c>
      <c r="I618" s="39" t="s">
        <v>3966</v>
      </c>
      <c r="J618" s="40" t="s">
        <v>3967</v>
      </c>
      <c r="K618" s="41">
        <v>39994</v>
      </c>
      <c r="L618" s="72">
        <v>45013</v>
      </c>
      <c r="M618" s="42" t="s">
        <v>3968</v>
      </c>
      <c r="N618" s="63">
        <v>1.9E-3</v>
      </c>
      <c r="O618" s="55">
        <v>25275.33</v>
      </c>
      <c r="P618" s="15">
        <v>0.04</v>
      </c>
      <c r="Q618" s="223">
        <f t="shared" si="56"/>
        <v>1011.0132000000001</v>
      </c>
      <c r="R618" s="197">
        <f t="shared" si="57"/>
        <v>84.251100000000008</v>
      </c>
      <c r="S618" s="200"/>
      <c r="T618" s="196">
        <f t="shared" si="58"/>
        <v>0</v>
      </c>
      <c r="U618" s="199">
        <f t="shared" si="59"/>
        <v>0</v>
      </c>
      <c r="V618" s="21"/>
      <c r="W618" s="19">
        <f t="shared" si="60"/>
        <v>0</v>
      </c>
      <c r="X618" s="17">
        <f t="shared" si="61"/>
        <v>0</v>
      </c>
      <c r="Y618" s="22"/>
      <c r="Z618" s="19"/>
      <c r="AA618" s="20"/>
      <c r="AB618" s="23"/>
      <c r="AC618" s="19"/>
      <c r="AD618" s="17"/>
      <c r="AE618" s="22"/>
      <c r="AF618" s="19"/>
      <c r="AG618" s="17"/>
      <c r="AH618" s="78" t="s">
        <v>2467</v>
      </c>
      <c r="AI618" s="79" t="s">
        <v>3968</v>
      </c>
      <c r="AJ618" s="1"/>
    </row>
    <row r="619" spans="1:36" ht="13.2">
      <c r="A619" s="39">
        <v>617</v>
      </c>
      <c r="B619" s="10" t="s">
        <v>3969</v>
      </c>
      <c r="C619" s="10" t="s">
        <v>3687</v>
      </c>
      <c r="D619" s="11" t="s">
        <v>3970</v>
      </c>
      <c r="E619" s="35" t="s">
        <v>3971</v>
      </c>
      <c r="F619" s="35" t="s">
        <v>3972</v>
      </c>
      <c r="G619" s="10" t="s">
        <v>2248</v>
      </c>
      <c r="H619" s="10" t="s">
        <v>3973</v>
      </c>
      <c r="I619" s="10" t="s">
        <v>3974</v>
      </c>
      <c r="J619" s="11" t="s">
        <v>3975</v>
      </c>
      <c r="K619" s="12">
        <v>43325</v>
      </c>
      <c r="L619" s="69">
        <v>46978</v>
      </c>
      <c r="M619" s="14" t="s">
        <v>538</v>
      </c>
      <c r="N619" s="61">
        <v>8.5999999999999993E-2</v>
      </c>
      <c r="O619" s="56">
        <v>4085861.15</v>
      </c>
      <c r="P619" s="15">
        <v>0.05</v>
      </c>
      <c r="Q619" s="223">
        <f t="shared" si="56"/>
        <v>204293.0575</v>
      </c>
      <c r="R619" s="197">
        <f t="shared" si="57"/>
        <v>17024.421458333334</v>
      </c>
      <c r="S619" s="201">
        <v>0.06</v>
      </c>
      <c r="T619" s="196">
        <f t="shared" si="58"/>
        <v>245151.66899999999</v>
      </c>
      <c r="U619" s="199">
        <f t="shared" si="59"/>
        <v>20429.30575</v>
      </c>
      <c r="V619" s="21"/>
      <c r="W619" s="19">
        <f t="shared" si="60"/>
        <v>0</v>
      </c>
      <c r="X619" s="17">
        <f t="shared" si="61"/>
        <v>0</v>
      </c>
      <c r="Y619" s="22"/>
      <c r="Z619" s="19"/>
      <c r="AA619" s="20"/>
      <c r="AB619" s="23"/>
      <c r="AC619" s="19"/>
      <c r="AD619" s="17"/>
      <c r="AE619" s="22"/>
      <c r="AF619" s="19"/>
      <c r="AG619" s="17"/>
      <c r="AH619" s="76" t="s">
        <v>76</v>
      </c>
      <c r="AI619" s="77" t="s">
        <v>538</v>
      </c>
      <c r="AJ619" s="1"/>
    </row>
    <row r="620" spans="1:36" ht="26.4">
      <c r="A620" s="39">
        <v>618</v>
      </c>
      <c r="B620" s="39" t="s">
        <v>3976</v>
      </c>
      <c r="C620" s="39" t="s">
        <v>3660</v>
      </c>
      <c r="D620" s="40" t="s">
        <v>3977</v>
      </c>
      <c r="E620" s="25" t="s">
        <v>3978</v>
      </c>
      <c r="F620" s="25" t="s">
        <v>3979</v>
      </c>
      <c r="G620" s="39" t="s">
        <v>3980</v>
      </c>
      <c r="H620" s="39" t="s">
        <v>3981</v>
      </c>
      <c r="I620" s="39" t="s">
        <v>3982</v>
      </c>
      <c r="J620" s="40" t="s">
        <v>3983</v>
      </c>
      <c r="K620" s="41">
        <v>39420</v>
      </c>
      <c r="L620" s="72">
        <v>45218</v>
      </c>
      <c r="M620" s="42" t="s">
        <v>3984</v>
      </c>
      <c r="N620" s="63">
        <v>1.6875</v>
      </c>
      <c r="O620" s="55">
        <v>18694726.170000002</v>
      </c>
      <c r="P620" s="15">
        <v>0.04</v>
      </c>
      <c r="Q620" s="223">
        <f t="shared" si="56"/>
        <v>747789.04680000013</v>
      </c>
      <c r="R620" s="197">
        <f t="shared" si="57"/>
        <v>62315.753900000011</v>
      </c>
      <c r="S620" s="200"/>
      <c r="T620" s="196">
        <f t="shared" si="58"/>
        <v>0</v>
      </c>
      <c r="U620" s="199">
        <f t="shared" si="59"/>
        <v>0</v>
      </c>
      <c r="V620" s="21"/>
      <c r="W620" s="19">
        <f t="shared" si="60"/>
        <v>0</v>
      </c>
      <c r="X620" s="17">
        <f t="shared" si="61"/>
        <v>0</v>
      </c>
      <c r="Y620" s="22"/>
      <c r="Z620" s="19"/>
      <c r="AA620" s="20"/>
      <c r="AB620" s="23"/>
      <c r="AC620" s="19"/>
      <c r="AD620" s="17"/>
      <c r="AE620" s="22"/>
      <c r="AF620" s="19"/>
      <c r="AG620" s="17"/>
      <c r="AH620" s="78" t="s">
        <v>817</v>
      </c>
      <c r="AI620" s="79" t="s">
        <v>3984</v>
      </c>
      <c r="AJ620" s="1"/>
    </row>
    <row r="621" spans="1:36" ht="13.2">
      <c r="A621" s="39">
        <v>619</v>
      </c>
      <c r="B621" s="10" t="s">
        <v>3985</v>
      </c>
      <c r="C621" s="10" t="s">
        <v>3660</v>
      </c>
      <c r="D621" s="11" t="s">
        <v>3986</v>
      </c>
      <c r="E621" s="35" t="s">
        <v>3987</v>
      </c>
      <c r="F621" s="35" t="s">
        <v>3988</v>
      </c>
      <c r="G621" s="10" t="s">
        <v>3989</v>
      </c>
      <c r="H621" s="10" t="s">
        <v>3990</v>
      </c>
      <c r="I621" s="10" t="s">
        <v>3991</v>
      </c>
      <c r="J621" s="11" t="s">
        <v>3992</v>
      </c>
      <c r="K621" s="12">
        <v>38483</v>
      </c>
      <c r="L621" s="69">
        <v>47614</v>
      </c>
      <c r="M621" s="14" t="s">
        <v>3993</v>
      </c>
      <c r="N621" s="61">
        <v>1.0168999999999999</v>
      </c>
      <c r="O621" s="56">
        <v>32384790.989999998</v>
      </c>
      <c r="P621" s="21">
        <v>1.4999999999999999E-2</v>
      </c>
      <c r="Q621" s="223">
        <f t="shared" si="56"/>
        <v>485771.86484999995</v>
      </c>
      <c r="R621" s="197">
        <f t="shared" si="57"/>
        <v>40480.988737499996</v>
      </c>
      <c r="S621" s="198">
        <v>2.9999999999999997E-4</v>
      </c>
      <c r="T621" s="196">
        <f t="shared" si="58"/>
        <v>9715.4372969999986</v>
      </c>
      <c r="U621" s="199">
        <f t="shared" si="59"/>
        <v>809.61977474999992</v>
      </c>
      <c r="V621" s="21">
        <v>0.02</v>
      </c>
      <c r="W621" s="19">
        <f t="shared" si="60"/>
        <v>647695.81979999994</v>
      </c>
      <c r="X621" s="17">
        <f t="shared" si="61"/>
        <v>53974.651649999993</v>
      </c>
      <c r="Y621" s="22"/>
      <c r="Z621" s="19"/>
      <c r="AA621" s="20"/>
      <c r="AB621" s="23"/>
      <c r="AC621" s="19"/>
      <c r="AD621" s="17"/>
      <c r="AE621" s="22"/>
      <c r="AF621" s="19"/>
      <c r="AG621" s="17"/>
      <c r="AH621" s="76"/>
      <c r="AI621" s="77" t="s">
        <v>3993</v>
      </c>
      <c r="AJ621" s="1"/>
    </row>
    <row r="622" spans="1:36" ht="26.4">
      <c r="A622" s="39">
        <v>620</v>
      </c>
      <c r="B622" s="39" t="s">
        <v>3994</v>
      </c>
      <c r="C622" s="39" t="s">
        <v>3660</v>
      </c>
      <c r="D622" s="40" t="s">
        <v>3995</v>
      </c>
      <c r="E622" s="25" t="s">
        <v>3996</v>
      </c>
      <c r="F622" s="25" t="s">
        <v>3865</v>
      </c>
      <c r="G622" s="39" t="s">
        <v>3997</v>
      </c>
      <c r="H622" s="39" t="s">
        <v>3998</v>
      </c>
      <c r="I622" s="39" t="s">
        <v>2454</v>
      </c>
      <c r="J622" s="40" t="s">
        <v>3999</v>
      </c>
      <c r="K622" s="41">
        <v>39307</v>
      </c>
      <c r="L622" s="72">
        <v>48439</v>
      </c>
      <c r="M622" s="42" t="s">
        <v>4000</v>
      </c>
      <c r="N622" s="63">
        <v>9.2399999999999996E-2</v>
      </c>
      <c r="O622" s="55">
        <v>1445499.67</v>
      </c>
      <c r="P622" s="44">
        <v>2.9999999999999997E-4</v>
      </c>
      <c r="Q622" s="223">
        <f t="shared" si="56"/>
        <v>433.64990099999994</v>
      </c>
      <c r="R622" s="197">
        <f t="shared" si="57"/>
        <v>36.137491749999995</v>
      </c>
      <c r="S622" s="198">
        <v>2.5000000000000001E-2</v>
      </c>
      <c r="T622" s="196">
        <f t="shared" si="58"/>
        <v>36137.491750000001</v>
      </c>
      <c r="U622" s="199">
        <f t="shared" si="59"/>
        <v>3011.4576458333336</v>
      </c>
      <c r="V622" s="21"/>
      <c r="W622" s="19">
        <f t="shared" si="60"/>
        <v>0</v>
      </c>
      <c r="X622" s="17">
        <f t="shared" si="61"/>
        <v>0</v>
      </c>
      <c r="Y622" s="22"/>
      <c r="Z622" s="19"/>
      <c r="AA622" s="20"/>
      <c r="AB622" s="23"/>
      <c r="AC622" s="19"/>
      <c r="AD622" s="17"/>
      <c r="AE622" s="22"/>
      <c r="AF622" s="19"/>
      <c r="AG622" s="17"/>
      <c r="AH622" s="78"/>
      <c r="AI622" s="79" t="s">
        <v>4000</v>
      </c>
      <c r="AJ622" s="1"/>
    </row>
    <row r="623" spans="1:36" ht="26.4">
      <c r="A623" s="39">
        <v>621</v>
      </c>
      <c r="B623" s="10" t="s">
        <v>4001</v>
      </c>
      <c r="C623" s="10" t="s">
        <v>3660</v>
      </c>
      <c r="D623" s="11" t="s">
        <v>3995</v>
      </c>
      <c r="E623" s="35" t="s">
        <v>3996</v>
      </c>
      <c r="F623" s="35" t="s">
        <v>3910</v>
      </c>
      <c r="G623" s="10" t="s">
        <v>3997</v>
      </c>
      <c r="H623" s="10" t="s">
        <v>4002</v>
      </c>
      <c r="I623" s="10" t="s">
        <v>2454</v>
      </c>
      <c r="J623" s="11" t="s">
        <v>4003</v>
      </c>
      <c r="K623" s="12">
        <v>39307</v>
      </c>
      <c r="L623" s="69">
        <v>48439</v>
      </c>
      <c r="M623" s="14" t="s">
        <v>4000</v>
      </c>
      <c r="N623" s="61">
        <v>0.2873</v>
      </c>
      <c r="O623" s="56">
        <v>4494502.7699999996</v>
      </c>
      <c r="P623" s="44">
        <v>2.9999999999999997E-4</v>
      </c>
      <c r="Q623" s="223">
        <f t="shared" si="56"/>
        <v>1348.3508309999997</v>
      </c>
      <c r="R623" s="197">
        <f t="shared" si="57"/>
        <v>112.36256924999998</v>
      </c>
      <c r="S623" s="198">
        <v>2.5000000000000001E-2</v>
      </c>
      <c r="T623" s="196">
        <f t="shared" si="58"/>
        <v>112362.56925</v>
      </c>
      <c r="U623" s="199">
        <f t="shared" si="59"/>
        <v>9363.5474374999994</v>
      </c>
      <c r="V623" s="21"/>
      <c r="W623" s="19">
        <f t="shared" si="60"/>
        <v>0</v>
      </c>
      <c r="X623" s="17">
        <f t="shared" si="61"/>
        <v>0</v>
      </c>
      <c r="Y623" s="22"/>
      <c r="Z623" s="19"/>
      <c r="AA623" s="20"/>
      <c r="AB623" s="23"/>
      <c r="AC623" s="19"/>
      <c r="AD623" s="17"/>
      <c r="AE623" s="22"/>
      <c r="AF623" s="19"/>
      <c r="AG623" s="17"/>
      <c r="AH623" s="76"/>
      <c r="AI623" s="77" t="s">
        <v>4000</v>
      </c>
      <c r="AJ623" s="1"/>
    </row>
    <row r="624" spans="1:36" ht="26.4">
      <c r="A624" s="39">
        <v>622</v>
      </c>
      <c r="B624" s="39" t="s">
        <v>4004</v>
      </c>
      <c r="C624" s="39" t="s">
        <v>3660</v>
      </c>
      <c r="D624" s="40" t="s">
        <v>4005</v>
      </c>
      <c r="E624" s="25" t="s">
        <v>4006</v>
      </c>
      <c r="F624" s="25" t="s">
        <v>4007</v>
      </c>
      <c r="G624" s="39" t="s">
        <v>4008</v>
      </c>
      <c r="H624" s="39" t="s">
        <v>4009</v>
      </c>
      <c r="I624" s="39" t="s">
        <v>4010</v>
      </c>
      <c r="J624" s="40" t="s">
        <v>4011</v>
      </c>
      <c r="K624" s="41">
        <v>39259</v>
      </c>
      <c r="L624" s="72">
        <v>44738</v>
      </c>
      <c r="M624" s="42" t="s">
        <v>4012</v>
      </c>
      <c r="N624" s="63">
        <v>2.6040000000000001</v>
      </c>
      <c r="O624" s="55">
        <v>38742795.229999997</v>
      </c>
      <c r="P624" s="15">
        <v>0.03</v>
      </c>
      <c r="Q624" s="223">
        <f t="shared" si="56"/>
        <v>1162283.8568999998</v>
      </c>
      <c r="R624" s="197">
        <f t="shared" si="57"/>
        <v>96856.988074999987</v>
      </c>
      <c r="S624" s="200"/>
      <c r="T624" s="196">
        <f t="shared" si="58"/>
        <v>0</v>
      </c>
      <c r="U624" s="199">
        <f t="shared" si="59"/>
        <v>0</v>
      </c>
      <c r="V624" s="21"/>
      <c r="W624" s="19">
        <f t="shared" si="60"/>
        <v>0</v>
      </c>
      <c r="X624" s="17">
        <f t="shared" si="61"/>
        <v>0</v>
      </c>
      <c r="Y624" s="22"/>
      <c r="Z624" s="19"/>
      <c r="AA624" s="20"/>
      <c r="AB624" s="23"/>
      <c r="AC624" s="19"/>
      <c r="AD624" s="17"/>
      <c r="AE624" s="22"/>
      <c r="AF624" s="19"/>
      <c r="AG624" s="17"/>
      <c r="AH624" s="78"/>
      <c r="AI624" s="79" t="s">
        <v>4012</v>
      </c>
      <c r="AJ624" s="1"/>
    </row>
    <row r="625" spans="1:36" ht="26.4">
      <c r="A625" s="39">
        <v>623</v>
      </c>
      <c r="B625" s="10" t="s">
        <v>4013</v>
      </c>
      <c r="C625" s="10" t="s">
        <v>3660</v>
      </c>
      <c r="D625" s="11" t="s">
        <v>4005</v>
      </c>
      <c r="E625" s="35" t="s">
        <v>4006</v>
      </c>
      <c r="F625" s="35" t="s">
        <v>4014</v>
      </c>
      <c r="G625" s="10" t="s">
        <v>4008</v>
      </c>
      <c r="H625" s="10" t="s">
        <v>4015</v>
      </c>
      <c r="I625" s="10" t="s">
        <v>4010</v>
      </c>
      <c r="J625" s="11" t="s">
        <v>4011</v>
      </c>
      <c r="K625" s="12">
        <v>39259</v>
      </c>
      <c r="L625" s="69">
        <v>44910</v>
      </c>
      <c r="M625" s="14" t="s">
        <v>4012</v>
      </c>
      <c r="N625" s="61">
        <v>0.16139999999999999</v>
      </c>
      <c r="O625" s="56">
        <v>2172640.1800000002</v>
      </c>
      <c r="P625" s="15">
        <v>0.03</v>
      </c>
      <c r="Q625" s="223">
        <f t="shared" si="56"/>
        <v>65179.205400000006</v>
      </c>
      <c r="R625" s="197">
        <f t="shared" si="57"/>
        <v>5431.6004500000008</v>
      </c>
      <c r="S625" s="200"/>
      <c r="T625" s="196">
        <f t="shared" si="58"/>
        <v>0</v>
      </c>
      <c r="U625" s="199">
        <f t="shared" si="59"/>
        <v>0</v>
      </c>
      <c r="V625" s="21"/>
      <c r="W625" s="19">
        <f t="shared" si="60"/>
        <v>0</v>
      </c>
      <c r="X625" s="17">
        <f t="shared" si="61"/>
        <v>0</v>
      </c>
      <c r="Y625" s="22"/>
      <c r="Z625" s="19"/>
      <c r="AA625" s="20"/>
      <c r="AB625" s="23"/>
      <c r="AC625" s="19"/>
      <c r="AD625" s="17"/>
      <c r="AE625" s="22"/>
      <c r="AF625" s="19"/>
      <c r="AG625" s="17"/>
      <c r="AH625" s="76" t="s">
        <v>35</v>
      </c>
      <c r="AI625" s="77" t="s">
        <v>4012</v>
      </c>
      <c r="AJ625" s="1"/>
    </row>
    <row r="626" spans="1:36" ht="26.4">
      <c r="A626" s="39">
        <v>624</v>
      </c>
      <c r="B626" s="39" t="s">
        <v>4016</v>
      </c>
      <c r="C626" s="39" t="s">
        <v>3660</v>
      </c>
      <c r="D626" s="40" t="s">
        <v>4017</v>
      </c>
      <c r="E626" s="25" t="s">
        <v>4018</v>
      </c>
      <c r="F626" s="25" t="s">
        <v>2623</v>
      </c>
      <c r="G626" s="39" t="s">
        <v>4019</v>
      </c>
      <c r="H626" s="39" t="s">
        <v>4020</v>
      </c>
      <c r="I626" s="39" t="s">
        <v>2488</v>
      </c>
      <c r="J626" s="40" t="s">
        <v>4021</v>
      </c>
      <c r="K626" s="41">
        <v>43705</v>
      </c>
      <c r="L626" s="72">
        <v>47358</v>
      </c>
      <c r="M626" s="42" t="s">
        <v>1869</v>
      </c>
      <c r="N626" s="63">
        <v>0.21840000000000001</v>
      </c>
      <c r="O626" s="55">
        <v>2539147.9700000002</v>
      </c>
      <c r="P626" s="21">
        <v>1E-3</v>
      </c>
      <c r="Q626" s="223">
        <f t="shared" si="56"/>
        <v>2539.1479700000004</v>
      </c>
      <c r="R626" s="197">
        <f t="shared" si="57"/>
        <v>211.59566416666669</v>
      </c>
      <c r="S626" s="198">
        <v>1.1999999999999999E-3</v>
      </c>
      <c r="T626" s="196">
        <f t="shared" si="58"/>
        <v>3046.9775639999998</v>
      </c>
      <c r="U626" s="199">
        <f t="shared" si="59"/>
        <v>253.91479699999999</v>
      </c>
      <c r="V626" s="21"/>
      <c r="W626" s="19">
        <f t="shared" si="60"/>
        <v>0</v>
      </c>
      <c r="X626" s="17">
        <f t="shared" si="61"/>
        <v>0</v>
      </c>
      <c r="Y626" s="22"/>
      <c r="Z626" s="19"/>
      <c r="AA626" s="20"/>
      <c r="AB626" s="23"/>
      <c r="AC626" s="19"/>
      <c r="AD626" s="17"/>
      <c r="AE626" s="22"/>
      <c r="AF626" s="19"/>
      <c r="AG626" s="17"/>
      <c r="AH626" s="78" t="s">
        <v>249</v>
      </c>
      <c r="AI626" s="79" t="s">
        <v>1869</v>
      </c>
      <c r="AJ626" s="1"/>
    </row>
    <row r="627" spans="1:36" ht="13.2">
      <c r="A627" s="39">
        <v>625</v>
      </c>
      <c r="B627" s="10" t="s">
        <v>4022</v>
      </c>
      <c r="C627" s="10" t="s">
        <v>3660</v>
      </c>
      <c r="D627" s="11" t="s">
        <v>4023</v>
      </c>
      <c r="E627" s="35" t="s">
        <v>4024</v>
      </c>
      <c r="F627" s="35" t="s">
        <v>4025</v>
      </c>
      <c r="G627" s="10" t="s">
        <v>768</v>
      </c>
      <c r="H627" s="10" t="s">
        <v>4026</v>
      </c>
      <c r="I627" s="10" t="s">
        <v>544</v>
      </c>
      <c r="J627" s="11" t="s">
        <v>4027</v>
      </c>
      <c r="K627" s="12">
        <v>38820</v>
      </c>
      <c r="L627" s="69">
        <v>44299</v>
      </c>
      <c r="M627" s="14" t="s">
        <v>4028</v>
      </c>
      <c r="N627" s="61">
        <v>1.2544999999999999</v>
      </c>
      <c r="O627" s="56">
        <v>17501984.239999998</v>
      </c>
      <c r="P627" s="15">
        <v>0.03</v>
      </c>
      <c r="Q627" s="223">
        <f t="shared" si="56"/>
        <v>525059.52719999989</v>
      </c>
      <c r="R627" s="197">
        <f t="shared" si="57"/>
        <v>43754.960599999991</v>
      </c>
      <c r="S627" s="200"/>
      <c r="T627" s="196">
        <f t="shared" si="58"/>
        <v>0</v>
      </c>
      <c r="U627" s="199">
        <f t="shared" si="59"/>
        <v>0</v>
      </c>
      <c r="V627" s="21"/>
      <c r="W627" s="19">
        <f t="shared" si="60"/>
        <v>0</v>
      </c>
      <c r="X627" s="17">
        <f t="shared" si="61"/>
        <v>0</v>
      </c>
      <c r="Y627" s="22"/>
      <c r="Z627" s="19"/>
      <c r="AA627" s="20"/>
      <c r="AB627" s="23"/>
      <c r="AC627" s="19"/>
      <c r="AD627" s="17"/>
      <c r="AE627" s="22"/>
      <c r="AF627" s="19"/>
      <c r="AG627" s="17"/>
      <c r="AH627" s="76" t="s">
        <v>452</v>
      </c>
      <c r="AI627" s="77" t="s">
        <v>4028</v>
      </c>
      <c r="AJ627" s="1"/>
    </row>
    <row r="628" spans="1:36" ht="13.2">
      <c r="A628" s="39">
        <v>626</v>
      </c>
      <c r="B628" s="39" t="s">
        <v>4029</v>
      </c>
      <c r="C628" s="39" t="s">
        <v>3660</v>
      </c>
      <c r="D628" s="40" t="s">
        <v>4030</v>
      </c>
      <c r="E628" s="25" t="s">
        <v>4031</v>
      </c>
      <c r="F628" s="25" t="s">
        <v>233</v>
      </c>
      <c r="G628" s="39" t="s">
        <v>324</v>
      </c>
      <c r="H628" s="39" t="s">
        <v>4032</v>
      </c>
      <c r="I628" s="39" t="s">
        <v>326</v>
      </c>
      <c r="J628" s="40" t="s">
        <v>4033</v>
      </c>
      <c r="K628" s="41">
        <v>42487</v>
      </c>
      <c r="L628" s="72">
        <v>46139</v>
      </c>
      <c r="M628" s="42" t="s">
        <v>4034</v>
      </c>
      <c r="N628" s="63">
        <v>0.1618</v>
      </c>
      <c r="O628" s="55">
        <v>2257330.4500000002</v>
      </c>
      <c r="P628" s="15">
        <v>0.03</v>
      </c>
      <c r="Q628" s="223">
        <f t="shared" si="56"/>
        <v>67719.91350000001</v>
      </c>
      <c r="R628" s="197">
        <f t="shared" si="57"/>
        <v>5643.3261250000005</v>
      </c>
      <c r="S628" s="201">
        <v>0.04</v>
      </c>
      <c r="T628" s="196">
        <f t="shared" si="58"/>
        <v>90293.218000000008</v>
      </c>
      <c r="U628" s="199">
        <f t="shared" si="59"/>
        <v>7524.4348333333337</v>
      </c>
      <c r="V628" s="21"/>
      <c r="W628" s="19">
        <f t="shared" si="60"/>
        <v>0</v>
      </c>
      <c r="X628" s="17">
        <f t="shared" si="61"/>
        <v>0</v>
      </c>
      <c r="Y628" s="22"/>
      <c r="Z628" s="19"/>
      <c r="AA628" s="20"/>
      <c r="AB628" s="23"/>
      <c r="AC628" s="19"/>
      <c r="AD628" s="17"/>
      <c r="AE628" s="22"/>
      <c r="AF628" s="19"/>
      <c r="AG628" s="17"/>
      <c r="AH628" s="78" t="s">
        <v>452</v>
      </c>
      <c r="AI628" s="79" t="s">
        <v>4034</v>
      </c>
      <c r="AJ628" s="1"/>
    </row>
    <row r="629" spans="1:36" ht="26.4">
      <c r="A629" s="39">
        <v>627</v>
      </c>
      <c r="B629" s="10" t="s">
        <v>4035</v>
      </c>
      <c r="C629" s="10" t="s">
        <v>3660</v>
      </c>
      <c r="D629" s="11" t="s">
        <v>4036</v>
      </c>
      <c r="E629" s="35" t="s">
        <v>4037</v>
      </c>
      <c r="F629" s="35" t="s">
        <v>4038</v>
      </c>
      <c r="G629" s="10" t="s">
        <v>4039</v>
      </c>
      <c r="H629" s="10" t="s">
        <v>4040</v>
      </c>
      <c r="I629" s="10" t="s">
        <v>4041</v>
      </c>
      <c r="J629" s="11" t="s">
        <v>4042</v>
      </c>
      <c r="K629" s="12">
        <v>42466</v>
      </c>
      <c r="L629" s="69">
        <v>44292</v>
      </c>
      <c r="M629" s="14" t="s">
        <v>4043</v>
      </c>
      <c r="N629" s="61">
        <v>0.73740000000000006</v>
      </c>
      <c r="O629" s="56">
        <v>8573112.25</v>
      </c>
      <c r="P629" s="15">
        <v>0.03</v>
      </c>
      <c r="Q629" s="223">
        <f t="shared" si="56"/>
        <v>257193.36749999999</v>
      </c>
      <c r="R629" s="197">
        <f t="shared" si="57"/>
        <v>21432.780624999999</v>
      </c>
      <c r="S629" s="198">
        <v>3.5999999999999997E-2</v>
      </c>
      <c r="T629" s="196">
        <f t="shared" si="58"/>
        <v>308632.04099999997</v>
      </c>
      <c r="U629" s="199">
        <f t="shared" si="59"/>
        <v>25719.336749999999</v>
      </c>
      <c r="V629" s="21"/>
      <c r="W629" s="19">
        <f t="shared" si="60"/>
        <v>0</v>
      </c>
      <c r="X629" s="17">
        <f t="shared" si="61"/>
        <v>0</v>
      </c>
      <c r="Y629" s="22"/>
      <c r="Z629" s="19"/>
      <c r="AA629" s="20"/>
      <c r="AB629" s="23"/>
      <c r="AC629" s="19"/>
      <c r="AD629" s="17"/>
      <c r="AE629" s="22"/>
      <c r="AF629" s="19"/>
      <c r="AG629" s="17"/>
      <c r="AH629" s="76"/>
      <c r="AI629" s="77" t="s">
        <v>4043</v>
      </c>
      <c r="AJ629" s="1"/>
    </row>
    <row r="630" spans="1:36" ht="26.4">
      <c r="A630" s="39">
        <v>628</v>
      </c>
      <c r="B630" s="10" t="s">
        <v>4045</v>
      </c>
      <c r="C630" s="10" t="s">
        <v>3660</v>
      </c>
      <c r="D630" s="11" t="s">
        <v>4046</v>
      </c>
      <c r="E630" s="35" t="s">
        <v>4047</v>
      </c>
      <c r="F630" s="35" t="s">
        <v>4048</v>
      </c>
      <c r="G630" s="10" t="s">
        <v>1554</v>
      </c>
      <c r="H630" s="10" t="s">
        <v>4049</v>
      </c>
      <c r="I630" s="10" t="s">
        <v>544</v>
      </c>
      <c r="J630" s="11" t="s">
        <v>4050</v>
      </c>
      <c r="K630" s="12">
        <v>38820</v>
      </c>
      <c r="L630" s="69">
        <v>44299</v>
      </c>
      <c r="M630" s="14" t="s">
        <v>4051</v>
      </c>
      <c r="N630" s="61">
        <v>0.75019999999999998</v>
      </c>
      <c r="O630" s="56">
        <v>11958873.02</v>
      </c>
      <c r="P630" s="15">
        <v>0.03</v>
      </c>
      <c r="Q630" s="223">
        <f t="shared" si="56"/>
        <v>358766.19059999997</v>
      </c>
      <c r="R630" s="197">
        <f t="shared" si="57"/>
        <v>29897.182549999998</v>
      </c>
      <c r="S630" s="200"/>
      <c r="T630" s="196">
        <f t="shared" si="58"/>
        <v>0</v>
      </c>
      <c r="U630" s="199">
        <f t="shared" si="59"/>
        <v>0</v>
      </c>
      <c r="V630" s="21"/>
      <c r="W630" s="19">
        <f t="shared" si="60"/>
        <v>0</v>
      </c>
      <c r="X630" s="17">
        <f t="shared" si="61"/>
        <v>0</v>
      </c>
      <c r="Y630" s="22"/>
      <c r="Z630" s="19"/>
      <c r="AA630" s="20"/>
      <c r="AB630" s="23"/>
      <c r="AC630" s="19"/>
      <c r="AD630" s="17"/>
      <c r="AE630" s="22"/>
      <c r="AF630" s="19"/>
      <c r="AG630" s="17"/>
      <c r="AH630" s="76"/>
      <c r="AI630" s="77" t="s">
        <v>4051</v>
      </c>
      <c r="AJ630" s="1"/>
    </row>
    <row r="631" spans="1:36" ht="26.4">
      <c r="A631" s="39">
        <v>629</v>
      </c>
      <c r="B631" s="39" t="s">
        <v>4052</v>
      </c>
      <c r="C631" s="39" t="s">
        <v>3687</v>
      </c>
      <c r="D631" s="40" t="s">
        <v>4053</v>
      </c>
      <c r="E631" s="25" t="s">
        <v>4054</v>
      </c>
      <c r="F631" s="25" t="s">
        <v>4055</v>
      </c>
      <c r="G631" s="39" t="s">
        <v>4056</v>
      </c>
      <c r="H631" s="39" t="s">
        <v>4057</v>
      </c>
      <c r="I631" s="39" t="s">
        <v>1925</v>
      </c>
      <c r="J631" s="40" t="s">
        <v>4058</v>
      </c>
      <c r="K631" s="41">
        <v>43599</v>
      </c>
      <c r="L631" s="72">
        <v>49078</v>
      </c>
      <c r="M631" s="42" t="s">
        <v>4059</v>
      </c>
      <c r="N631" s="63">
        <v>0.43830000000000002</v>
      </c>
      <c r="O631" s="55">
        <v>4956588.67</v>
      </c>
      <c r="P631" s="15">
        <v>0.03</v>
      </c>
      <c r="Q631" s="223">
        <f t="shared" si="56"/>
        <v>148697.66009999998</v>
      </c>
      <c r="R631" s="197">
        <f t="shared" si="57"/>
        <v>12391.471674999999</v>
      </c>
      <c r="S631" s="198">
        <v>3.5999999999999997E-2</v>
      </c>
      <c r="T631" s="196">
        <f t="shared" si="58"/>
        <v>178437.19211999999</v>
      </c>
      <c r="U631" s="199">
        <f t="shared" si="59"/>
        <v>14869.766009999999</v>
      </c>
      <c r="V631" s="21"/>
      <c r="W631" s="19">
        <f t="shared" si="60"/>
        <v>0</v>
      </c>
      <c r="X631" s="17">
        <f t="shared" si="61"/>
        <v>0</v>
      </c>
      <c r="Y631" s="22"/>
      <c r="Z631" s="19"/>
      <c r="AA631" s="20"/>
      <c r="AB631" s="23"/>
      <c r="AC631" s="19"/>
      <c r="AD631" s="17"/>
      <c r="AE631" s="22"/>
      <c r="AF631" s="19"/>
      <c r="AG631" s="17"/>
      <c r="AH631" s="78" t="s">
        <v>452</v>
      </c>
      <c r="AI631" s="79" t="s">
        <v>4059</v>
      </c>
      <c r="AJ631" s="1"/>
    </row>
    <row r="632" spans="1:36" ht="13.2">
      <c r="A632" s="39">
        <v>630</v>
      </c>
      <c r="B632" s="10" t="s">
        <v>4060</v>
      </c>
      <c r="C632" s="10" t="s">
        <v>3687</v>
      </c>
      <c r="D632" s="11" t="s">
        <v>4061</v>
      </c>
      <c r="E632" s="35" t="s">
        <v>4062</v>
      </c>
      <c r="F632" s="35" t="s">
        <v>4063</v>
      </c>
      <c r="G632" s="10" t="s">
        <v>4064</v>
      </c>
      <c r="H632" s="10" t="s">
        <v>4065</v>
      </c>
      <c r="I632" s="10" t="s">
        <v>2401</v>
      </c>
      <c r="J632" s="11" t="s">
        <v>4066</v>
      </c>
      <c r="K632" s="12">
        <v>38174</v>
      </c>
      <c r="L632" s="69">
        <v>47305</v>
      </c>
      <c r="M632" s="14" t="s">
        <v>4067</v>
      </c>
      <c r="N632" s="61">
        <v>3.1297000000000001</v>
      </c>
      <c r="O632" s="56">
        <v>73367706.819999993</v>
      </c>
      <c r="P632" s="15">
        <v>0.03</v>
      </c>
      <c r="Q632" s="223">
        <f t="shared" si="56"/>
        <v>2201031.2045999998</v>
      </c>
      <c r="R632" s="197">
        <f t="shared" si="57"/>
        <v>183419.26704999999</v>
      </c>
      <c r="S632" s="200"/>
      <c r="T632" s="196">
        <f t="shared" si="58"/>
        <v>0</v>
      </c>
      <c r="U632" s="199">
        <f t="shared" si="59"/>
        <v>0</v>
      </c>
      <c r="V632" s="21"/>
      <c r="W632" s="19">
        <f t="shared" si="60"/>
        <v>0</v>
      </c>
      <c r="X632" s="17">
        <f t="shared" si="61"/>
        <v>0</v>
      </c>
      <c r="Y632" s="22"/>
      <c r="Z632" s="19"/>
      <c r="AA632" s="20"/>
      <c r="AB632" s="23"/>
      <c r="AC632" s="19"/>
      <c r="AD632" s="17"/>
      <c r="AE632" s="22"/>
      <c r="AF632" s="19"/>
      <c r="AG632" s="17"/>
      <c r="AH632" s="76"/>
      <c r="AI632" s="77" t="s">
        <v>4067</v>
      </c>
      <c r="AJ632" s="1"/>
    </row>
    <row r="633" spans="1:36" ht="39.6">
      <c r="A633" s="39">
        <v>631</v>
      </c>
      <c r="B633" s="39" t="s">
        <v>4068</v>
      </c>
      <c r="C633" s="39" t="s">
        <v>3687</v>
      </c>
      <c r="D633" s="40" t="s">
        <v>1709</v>
      </c>
      <c r="E633" s="25" t="s">
        <v>1710</v>
      </c>
      <c r="F633" s="25" t="s">
        <v>4069</v>
      </c>
      <c r="G633" s="39" t="s">
        <v>921</v>
      </c>
      <c r="H633" s="39" t="s">
        <v>4070</v>
      </c>
      <c r="I633" s="39" t="s">
        <v>4071</v>
      </c>
      <c r="J633" s="40" t="s">
        <v>4072</v>
      </c>
      <c r="K633" s="41">
        <v>42454</v>
      </c>
      <c r="L633" s="72">
        <v>47932</v>
      </c>
      <c r="M633" s="42" t="s">
        <v>4073</v>
      </c>
      <c r="N633" s="63">
        <v>0.28910000000000002</v>
      </c>
      <c r="O633" s="55">
        <v>3727460.21</v>
      </c>
      <c r="P633" s="15">
        <v>0.08</v>
      </c>
      <c r="Q633" s="223">
        <f t="shared" si="56"/>
        <v>298196.81680000003</v>
      </c>
      <c r="R633" s="197">
        <f t="shared" si="57"/>
        <v>24849.734733333335</v>
      </c>
      <c r="S633" s="200"/>
      <c r="T633" s="196">
        <f t="shared" si="58"/>
        <v>0</v>
      </c>
      <c r="U633" s="199">
        <f t="shared" si="59"/>
        <v>0</v>
      </c>
      <c r="V633" s="21"/>
      <c r="W633" s="19">
        <f t="shared" si="60"/>
        <v>0</v>
      </c>
      <c r="X633" s="17">
        <f t="shared" si="61"/>
        <v>0</v>
      </c>
      <c r="Y633" s="22"/>
      <c r="Z633" s="19"/>
      <c r="AA633" s="20"/>
      <c r="AB633" s="23"/>
      <c r="AC633" s="19"/>
      <c r="AD633" s="17"/>
      <c r="AE633" s="22"/>
      <c r="AF633" s="19"/>
      <c r="AG633" s="17"/>
      <c r="AH633" s="78" t="s">
        <v>1549</v>
      </c>
      <c r="AI633" s="79" t="s">
        <v>4073</v>
      </c>
      <c r="AJ633" s="1"/>
    </row>
    <row r="634" spans="1:36" ht="26.4">
      <c r="A634" s="39">
        <v>632</v>
      </c>
      <c r="B634" s="10" t="s">
        <v>4074</v>
      </c>
      <c r="C634" s="10" t="s">
        <v>3687</v>
      </c>
      <c r="D634" s="11" t="s">
        <v>4075</v>
      </c>
      <c r="E634" s="35" t="s">
        <v>4076</v>
      </c>
      <c r="F634" s="35" t="s">
        <v>4077</v>
      </c>
      <c r="G634" s="10" t="s">
        <v>4078</v>
      </c>
      <c r="H634" s="10" t="s">
        <v>4079</v>
      </c>
      <c r="I634" s="10" t="s">
        <v>4080</v>
      </c>
      <c r="J634" s="11" t="s">
        <v>4081</v>
      </c>
      <c r="K634" s="12">
        <v>39868</v>
      </c>
      <c r="L634" s="69">
        <v>46747</v>
      </c>
      <c r="M634" s="14" t="s">
        <v>248</v>
      </c>
      <c r="N634" s="61">
        <v>2.4032</v>
      </c>
      <c r="O634" s="56">
        <v>19473775.02</v>
      </c>
      <c r="P634" s="44" t="s">
        <v>4082</v>
      </c>
      <c r="Q634" s="223">
        <f>((O634/24032*409)*4%)+((O634/24032*23623)*0.1%)</f>
        <v>32399.298711079395</v>
      </c>
      <c r="R634" s="197">
        <f t="shared" si="57"/>
        <v>2699.9415592566161</v>
      </c>
      <c r="S634" s="201"/>
      <c r="T634" s="196">
        <f t="shared" si="58"/>
        <v>0</v>
      </c>
      <c r="U634" s="199">
        <f t="shared" si="59"/>
        <v>0</v>
      </c>
      <c r="V634" s="21"/>
      <c r="W634" s="19">
        <f t="shared" si="60"/>
        <v>0</v>
      </c>
      <c r="X634" s="17">
        <f t="shared" si="61"/>
        <v>0</v>
      </c>
      <c r="Y634" s="22"/>
      <c r="Z634" s="19"/>
      <c r="AA634" s="20"/>
      <c r="AB634" s="23"/>
      <c r="AC634" s="19"/>
      <c r="AD634" s="17"/>
      <c r="AE634" s="22"/>
      <c r="AF634" s="19"/>
      <c r="AG634" s="17"/>
      <c r="AH634" s="76" t="s">
        <v>249</v>
      </c>
      <c r="AI634" s="77" t="s">
        <v>248</v>
      </c>
      <c r="AJ634" s="1"/>
    </row>
    <row r="635" spans="1:36" ht="26.4">
      <c r="A635" s="39">
        <v>633</v>
      </c>
      <c r="B635" s="39" t="s">
        <v>4083</v>
      </c>
      <c r="C635" s="39" t="s">
        <v>3660</v>
      </c>
      <c r="D635" s="40" t="s">
        <v>4084</v>
      </c>
      <c r="E635" s="25" t="s">
        <v>4085</v>
      </c>
      <c r="F635" s="25" t="s">
        <v>4086</v>
      </c>
      <c r="G635" s="39" t="s">
        <v>4087</v>
      </c>
      <c r="H635" s="39" t="s">
        <v>4088</v>
      </c>
      <c r="I635" s="39" t="s">
        <v>4089</v>
      </c>
      <c r="J635" s="40" t="s">
        <v>4090</v>
      </c>
      <c r="K635" s="41">
        <v>39911</v>
      </c>
      <c r="L635" s="72">
        <v>45390</v>
      </c>
      <c r="M635" s="42" t="s">
        <v>4091</v>
      </c>
      <c r="N635" s="63">
        <v>0.6573</v>
      </c>
      <c r="O635" s="55">
        <v>10617668.35</v>
      </c>
      <c r="P635" s="15">
        <v>0.03</v>
      </c>
      <c r="Q635" s="223">
        <f t="shared" ref="Q635:Q666" si="62">O635*P635</f>
        <v>318530.05049999995</v>
      </c>
      <c r="R635" s="197">
        <f t="shared" si="57"/>
        <v>26544.170874999996</v>
      </c>
      <c r="S635" s="200"/>
      <c r="T635" s="196">
        <f t="shared" si="58"/>
        <v>0</v>
      </c>
      <c r="U635" s="199">
        <f t="shared" si="59"/>
        <v>0</v>
      </c>
      <c r="V635" s="21"/>
      <c r="W635" s="19">
        <f t="shared" si="60"/>
        <v>0</v>
      </c>
      <c r="X635" s="17">
        <f t="shared" si="61"/>
        <v>0</v>
      </c>
      <c r="Y635" s="22"/>
      <c r="Z635" s="19"/>
      <c r="AA635" s="20"/>
      <c r="AB635" s="23"/>
      <c r="AC635" s="19"/>
      <c r="AD635" s="17"/>
      <c r="AE635" s="22"/>
      <c r="AF635" s="19"/>
      <c r="AG635" s="17"/>
      <c r="AH635" s="78" t="s">
        <v>452</v>
      </c>
      <c r="AI635" s="79" t="s">
        <v>4091</v>
      </c>
      <c r="AJ635" s="1"/>
    </row>
    <row r="636" spans="1:36" ht="26.4">
      <c r="A636" s="39">
        <v>634</v>
      </c>
      <c r="B636" s="10" t="s">
        <v>4092</v>
      </c>
      <c r="C636" s="10" t="s">
        <v>3660</v>
      </c>
      <c r="D636" s="11" t="s">
        <v>3156</v>
      </c>
      <c r="E636" s="35" t="s">
        <v>3157</v>
      </c>
      <c r="F636" s="35" t="s">
        <v>4093</v>
      </c>
      <c r="G636" s="10" t="s">
        <v>4087</v>
      </c>
      <c r="H636" s="10" t="s">
        <v>4094</v>
      </c>
      <c r="I636" s="10" t="s">
        <v>4089</v>
      </c>
      <c r="J636" s="11" t="s">
        <v>4095</v>
      </c>
      <c r="K636" s="12">
        <v>39911</v>
      </c>
      <c r="L636" s="69">
        <v>45390</v>
      </c>
      <c r="M636" s="14" t="s">
        <v>4096</v>
      </c>
      <c r="N636" s="61">
        <v>0.5141</v>
      </c>
      <c r="O636" s="56">
        <v>8632302.0099999998</v>
      </c>
      <c r="P636" s="15">
        <v>0.03</v>
      </c>
      <c r="Q636" s="223">
        <f t="shared" si="62"/>
        <v>258969.06029999998</v>
      </c>
      <c r="R636" s="197">
        <f t="shared" ref="R636:R698" si="63">Q636/12</f>
        <v>21580.755024999999</v>
      </c>
      <c r="S636" s="201">
        <v>0.04</v>
      </c>
      <c r="T636" s="196">
        <f t="shared" ref="T636:T698" si="64">O636*S636</f>
        <v>345292.08039999998</v>
      </c>
      <c r="U636" s="199">
        <f t="shared" ref="U636:U698" si="65">O636*S636/12</f>
        <v>28774.34003333333</v>
      </c>
      <c r="V636" s="21"/>
      <c r="W636" s="19">
        <f t="shared" ref="W636:W698" si="66">O636*V636</f>
        <v>0</v>
      </c>
      <c r="X636" s="17">
        <f t="shared" ref="X636:X698" si="67">O636*V636/12</f>
        <v>0</v>
      </c>
      <c r="Y636" s="22"/>
      <c r="Z636" s="19"/>
      <c r="AA636" s="20"/>
      <c r="AB636" s="23"/>
      <c r="AC636" s="19"/>
      <c r="AD636" s="17"/>
      <c r="AE636" s="22"/>
      <c r="AF636" s="19"/>
      <c r="AG636" s="17"/>
      <c r="AH636" s="76" t="s">
        <v>452</v>
      </c>
      <c r="AI636" s="77" t="s">
        <v>4096</v>
      </c>
      <c r="AJ636" s="1"/>
    </row>
    <row r="637" spans="1:36" ht="13.2">
      <c r="A637" s="39">
        <v>635</v>
      </c>
      <c r="B637" s="39" t="s">
        <v>4097</v>
      </c>
      <c r="C637" s="39" t="s">
        <v>3660</v>
      </c>
      <c r="D637" s="40" t="s">
        <v>4098</v>
      </c>
      <c r="E637" s="25" t="s">
        <v>21465</v>
      </c>
      <c r="F637" s="25" t="s">
        <v>494</v>
      </c>
      <c r="G637" s="39" t="s">
        <v>1712</v>
      </c>
      <c r="H637" s="39" t="s">
        <v>4099</v>
      </c>
      <c r="I637" s="39" t="s">
        <v>1714</v>
      </c>
      <c r="J637" s="40" t="s">
        <v>4100</v>
      </c>
      <c r="K637" s="41">
        <v>42713</v>
      </c>
      <c r="L637" s="72">
        <v>60610</v>
      </c>
      <c r="M637" s="42" t="s">
        <v>4101</v>
      </c>
      <c r="N637" s="63">
        <v>9.4399999999999998E-2</v>
      </c>
      <c r="O637" s="55">
        <v>4430362.6399999997</v>
      </c>
      <c r="P637" s="15">
        <v>0.03</v>
      </c>
      <c r="Q637" s="223">
        <f t="shared" si="62"/>
        <v>132910.8792</v>
      </c>
      <c r="R637" s="197">
        <f t="shared" si="63"/>
        <v>11075.9066</v>
      </c>
      <c r="S637" s="201">
        <v>0.05</v>
      </c>
      <c r="T637" s="196">
        <f t="shared" si="64"/>
        <v>221518.13199999998</v>
      </c>
      <c r="U637" s="199">
        <f t="shared" si="65"/>
        <v>18459.844333333331</v>
      </c>
      <c r="V637" s="21">
        <v>0.06</v>
      </c>
      <c r="W637" s="19">
        <f t="shared" si="66"/>
        <v>265821.75839999999</v>
      </c>
      <c r="X637" s="17">
        <f t="shared" si="67"/>
        <v>22151.813200000001</v>
      </c>
      <c r="Y637" s="22"/>
      <c r="Z637" s="19"/>
      <c r="AA637" s="20"/>
      <c r="AB637" s="23"/>
      <c r="AC637" s="19"/>
      <c r="AD637" s="17"/>
      <c r="AE637" s="22"/>
      <c r="AF637" s="19"/>
      <c r="AG637" s="17"/>
      <c r="AH637" s="78"/>
      <c r="AI637" s="79" t="s">
        <v>4101</v>
      </c>
      <c r="AJ637" s="1"/>
    </row>
    <row r="638" spans="1:36" ht="39.6">
      <c r="A638" s="39">
        <v>636</v>
      </c>
      <c r="B638" s="10" t="s">
        <v>4102</v>
      </c>
      <c r="C638" s="10" t="s">
        <v>3660</v>
      </c>
      <c r="D638" s="11" t="s">
        <v>4103</v>
      </c>
      <c r="E638" s="35" t="s">
        <v>4104</v>
      </c>
      <c r="F638" s="35" t="s">
        <v>2623</v>
      </c>
      <c r="G638" s="10" t="s">
        <v>4105</v>
      </c>
      <c r="H638" s="10" t="s">
        <v>4106</v>
      </c>
      <c r="I638" s="10" t="s">
        <v>2034</v>
      </c>
      <c r="J638" s="11" t="s">
        <v>4107</v>
      </c>
      <c r="K638" s="12">
        <v>43266</v>
      </c>
      <c r="L638" s="69">
        <v>52397</v>
      </c>
      <c r="M638" s="14" t="s">
        <v>4108</v>
      </c>
      <c r="N638" s="61">
        <v>0.20649999999999999</v>
      </c>
      <c r="O638" s="56">
        <v>2381435.9300000002</v>
      </c>
      <c r="P638" s="15">
        <v>0.03</v>
      </c>
      <c r="Q638" s="223">
        <f t="shared" si="62"/>
        <v>71443.077900000004</v>
      </c>
      <c r="R638" s="197">
        <f t="shared" si="63"/>
        <v>5953.589825</v>
      </c>
      <c r="S638" s="198">
        <v>3.5999999999999997E-2</v>
      </c>
      <c r="T638" s="196">
        <f t="shared" si="64"/>
        <v>85731.693480000002</v>
      </c>
      <c r="U638" s="199">
        <f t="shared" si="65"/>
        <v>7144.3077899999998</v>
      </c>
      <c r="V638" s="21"/>
      <c r="W638" s="19">
        <f t="shared" si="66"/>
        <v>0</v>
      </c>
      <c r="X638" s="17">
        <f t="shared" si="67"/>
        <v>0</v>
      </c>
      <c r="Y638" s="22"/>
      <c r="Z638" s="19"/>
      <c r="AA638" s="20"/>
      <c r="AB638" s="23"/>
      <c r="AC638" s="19"/>
      <c r="AD638" s="17"/>
      <c r="AE638" s="22"/>
      <c r="AF638" s="19"/>
      <c r="AG638" s="17"/>
      <c r="AH638" s="76" t="s">
        <v>35</v>
      </c>
      <c r="AI638" s="77" t="s">
        <v>4108</v>
      </c>
      <c r="AJ638" s="1"/>
    </row>
    <row r="639" spans="1:36" ht="13.2">
      <c r="A639" s="39">
        <v>637</v>
      </c>
      <c r="B639" s="39" t="s">
        <v>4109</v>
      </c>
      <c r="C639" s="39" t="s">
        <v>3660</v>
      </c>
      <c r="D639" s="40" t="s">
        <v>4110</v>
      </c>
      <c r="E639" s="25" t="s">
        <v>4111</v>
      </c>
      <c r="F639" s="25" t="s">
        <v>4112</v>
      </c>
      <c r="G639" s="39" t="s">
        <v>4113</v>
      </c>
      <c r="H639" s="39" t="s">
        <v>4114</v>
      </c>
      <c r="I639" s="39" t="s">
        <v>4115</v>
      </c>
      <c r="J639" s="40" t="s">
        <v>4116</v>
      </c>
      <c r="K639" s="41">
        <v>36714</v>
      </c>
      <c r="L639" s="72">
        <v>54611</v>
      </c>
      <c r="M639" s="42" t="s">
        <v>4117</v>
      </c>
      <c r="N639" s="63">
        <v>0.81040000000000001</v>
      </c>
      <c r="O639" s="55">
        <v>17295870.190000001</v>
      </c>
      <c r="P639" s="15">
        <v>0.03</v>
      </c>
      <c r="Q639" s="223">
        <f t="shared" si="62"/>
        <v>518876.10570000001</v>
      </c>
      <c r="R639" s="197">
        <f t="shared" si="63"/>
        <v>43239.675475000004</v>
      </c>
      <c r="S639" s="200"/>
      <c r="T639" s="196">
        <f t="shared" si="64"/>
        <v>0</v>
      </c>
      <c r="U639" s="199">
        <f t="shared" si="65"/>
        <v>0</v>
      </c>
      <c r="V639" s="21"/>
      <c r="W639" s="19">
        <f t="shared" si="66"/>
        <v>0</v>
      </c>
      <c r="X639" s="17">
        <f t="shared" si="67"/>
        <v>0</v>
      </c>
      <c r="Y639" s="22"/>
      <c r="Z639" s="19"/>
      <c r="AA639" s="20"/>
      <c r="AB639" s="23"/>
      <c r="AC639" s="19"/>
      <c r="AD639" s="17"/>
      <c r="AE639" s="22"/>
      <c r="AF639" s="19"/>
      <c r="AG639" s="17"/>
      <c r="AH639" s="78" t="s">
        <v>367</v>
      </c>
      <c r="AI639" s="79" t="s">
        <v>4117</v>
      </c>
      <c r="AJ639" s="1"/>
    </row>
    <row r="640" spans="1:36" ht="26.4">
      <c r="A640" s="39">
        <v>638</v>
      </c>
      <c r="B640" s="10" t="s">
        <v>4118</v>
      </c>
      <c r="C640" s="10" t="s">
        <v>3660</v>
      </c>
      <c r="D640" s="11" t="s">
        <v>4119</v>
      </c>
      <c r="E640" s="35" t="s">
        <v>4120</v>
      </c>
      <c r="F640" s="35" t="s">
        <v>4121</v>
      </c>
      <c r="G640" s="10" t="s">
        <v>4122</v>
      </c>
      <c r="H640" s="10" t="s">
        <v>4123</v>
      </c>
      <c r="I640" s="10" t="s">
        <v>4124</v>
      </c>
      <c r="J640" s="11" t="s">
        <v>4125</v>
      </c>
      <c r="K640" s="12">
        <v>37785</v>
      </c>
      <c r="L640" s="69">
        <v>46917</v>
      </c>
      <c r="M640" s="14" t="s">
        <v>771</v>
      </c>
      <c r="N640" s="61">
        <v>5.3571999999999997</v>
      </c>
      <c r="O640" s="56">
        <v>17295870.190000001</v>
      </c>
      <c r="P640" s="15">
        <v>0.03</v>
      </c>
      <c r="Q640" s="223">
        <f t="shared" si="62"/>
        <v>518876.10570000001</v>
      </c>
      <c r="R640" s="197">
        <f t="shared" si="63"/>
        <v>43239.675475000004</v>
      </c>
      <c r="S640" s="201">
        <v>0.04</v>
      </c>
      <c r="T640" s="196">
        <f t="shared" si="64"/>
        <v>691834.80760000006</v>
      </c>
      <c r="U640" s="199">
        <f t="shared" si="65"/>
        <v>57652.900633333338</v>
      </c>
      <c r="V640" s="21"/>
      <c r="W640" s="19">
        <f t="shared" si="66"/>
        <v>0</v>
      </c>
      <c r="X640" s="17">
        <f t="shared" si="67"/>
        <v>0</v>
      </c>
      <c r="Y640" s="22"/>
      <c r="Z640" s="19"/>
      <c r="AA640" s="20"/>
      <c r="AB640" s="23"/>
      <c r="AC640" s="19"/>
      <c r="AD640" s="17"/>
      <c r="AE640" s="22"/>
      <c r="AF640" s="19"/>
      <c r="AG640" s="17"/>
      <c r="AH640" s="76"/>
      <c r="AI640" s="77" t="s">
        <v>771</v>
      </c>
      <c r="AJ640" s="1"/>
    </row>
    <row r="641" spans="1:36" ht="13.2">
      <c r="A641" s="39">
        <v>639</v>
      </c>
      <c r="B641" s="39" t="s">
        <v>4126</v>
      </c>
      <c r="C641" s="39" t="s">
        <v>3660</v>
      </c>
      <c r="D641" s="40" t="s">
        <v>4127</v>
      </c>
      <c r="E641" s="25" t="s">
        <v>4128</v>
      </c>
      <c r="F641" s="25" t="s">
        <v>4129</v>
      </c>
      <c r="G641" s="39" t="s">
        <v>4130</v>
      </c>
      <c r="H641" s="39" t="s">
        <v>4131</v>
      </c>
      <c r="I641" s="39" t="s">
        <v>1665</v>
      </c>
      <c r="J641" s="40" t="s">
        <v>4132</v>
      </c>
      <c r="K641" s="41">
        <v>42363</v>
      </c>
      <c r="L641" s="72">
        <v>51495</v>
      </c>
      <c r="M641" s="42" t="s">
        <v>4133</v>
      </c>
      <c r="N641" s="63">
        <v>0.30570000000000003</v>
      </c>
      <c r="O641" s="55">
        <v>4277531.49</v>
      </c>
      <c r="P641" s="15">
        <v>0.03</v>
      </c>
      <c r="Q641" s="223">
        <f t="shared" si="62"/>
        <v>128325.94470000001</v>
      </c>
      <c r="R641" s="197">
        <f t="shared" si="63"/>
        <v>10693.828725000001</v>
      </c>
      <c r="S641" s="201">
        <v>0.1</v>
      </c>
      <c r="T641" s="196">
        <f t="shared" si="64"/>
        <v>427753.14900000003</v>
      </c>
      <c r="U641" s="199">
        <f t="shared" si="65"/>
        <v>35646.09575</v>
      </c>
      <c r="V641" s="21"/>
      <c r="W641" s="19">
        <f t="shared" si="66"/>
        <v>0</v>
      </c>
      <c r="X641" s="17">
        <f t="shared" si="67"/>
        <v>0</v>
      </c>
      <c r="Y641" s="22"/>
      <c r="Z641" s="19"/>
      <c r="AA641" s="20"/>
      <c r="AB641" s="23"/>
      <c r="AC641" s="19"/>
      <c r="AD641" s="17"/>
      <c r="AE641" s="22"/>
      <c r="AF641" s="19"/>
      <c r="AG641" s="17"/>
      <c r="AH641" s="78" t="s">
        <v>3923</v>
      </c>
      <c r="AI641" s="79" t="s">
        <v>4133</v>
      </c>
      <c r="AJ641" s="1"/>
    </row>
    <row r="642" spans="1:36" ht="39.6">
      <c r="A642" s="39">
        <v>640</v>
      </c>
      <c r="B642" s="10" t="s">
        <v>4134</v>
      </c>
      <c r="C642" s="10" t="s">
        <v>3687</v>
      </c>
      <c r="D642" s="11" t="s">
        <v>4135</v>
      </c>
      <c r="E642" s="35" t="s">
        <v>4136</v>
      </c>
      <c r="F642" s="35" t="s">
        <v>1982</v>
      </c>
      <c r="G642" s="10" t="s">
        <v>921</v>
      </c>
      <c r="H642" s="10" t="s">
        <v>4137</v>
      </c>
      <c r="I642" s="10" t="s">
        <v>4138</v>
      </c>
      <c r="J642" s="11" t="s">
        <v>4072</v>
      </c>
      <c r="K642" s="12">
        <v>42454</v>
      </c>
      <c r="L642" s="69">
        <v>45061</v>
      </c>
      <c r="M642" s="14" t="s">
        <v>4139</v>
      </c>
      <c r="N642" s="61">
        <v>0.2286</v>
      </c>
      <c r="O642" s="56">
        <v>2947414.06</v>
      </c>
      <c r="P642" s="15">
        <v>0.04</v>
      </c>
      <c r="Q642" s="223">
        <f t="shared" si="62"/>
        <v>117896.56240000001</v>
      </c>
      <c r="R642" s="197">
        <f t="shared" si="63"/>
        <v>9824.7135333333335</v>
      </c>
      <c r="S642" s="201">
        <v>0.03</v>
      </c>
      <c r="T642" s="196">
        <f t="shared" si="64"/>
        <v>88422.421799999996</v>
      </c>
      <c r="U642" s="199">
        <f t="shared" si="65"/>
        <v>7368.5351499999997</v>
      </c>
      <c r="V642" s="21">
        <v>0.08</v>
      </c>
      <c r="W642" s="19">
        <f t="shared" si="66"/>
        <v>235793.12480000002</v>
      </c>
      <c r="X642" s="17">
        <f t="shared" si="67"/>
        <v>19649.427066666667</v>
      </c>
      <c r="Y642" s="22"/>
      <c r="Z642" s="19"/>
      <c r="AA642" s="20"/>
      <c r="AB642" s="23"/>
      <c r="AC642" s="19"/>
      <c r="AD642" s="17"/>
      <c r="AE642" s="22"/>
      <c r="AF642" s="19"/>
      <c r="AG642" s="17"/>
      <c r="AH642" s="76" t="s">
        <v>1549</v>
      </c>
      <c r="AI642" s="77" t="s">
        <v>4139</v>
      </c>
      <c r="AJ642" s="1"/>
    </row>
    <row r="643" spans="1:36" ht="13.2">
      <c r="A643" s="39">
        <v>641</v>
      </c>
      <c r="B643" s="39" t="s">
        <v>4140</v>
      </c>
      <c r="C643" s="39" t="s">
        <v>3687</v>
      </c>
      <c r="D643" s="40" t="s">
        <v>4141</v>
      </c>
      <c r="E643" s="25" t="s">
        <v>4142</v>
      </c>
      <c r="F643" s="25" t="s">
        <v>4143</v>
      </c>
      <c r="G643" s="39" t="s">
        <v>4144</v>
      </c>
      <c r="H643" s="39" t="s">
        <v>4145</v>
      </c>
      <c r="I643" s="39" t="s">
        <v>4146</v>
      </c>
      <c r="J643" s="40" t="s">
        <v>4147</v>
      </c>
      <c r="K643" s="41">
        <v>37956</v>
      </c>
      <c r="L643" s="72">
        <v>46319</v>
      </c>
      <c r="M643" s="42" t="s">
        <v>4148</v>
      </c>
      <c r="N643" s="63">
        <v>0.52969999999999995</v>
      </c>
      <c r="O643" s="55">
        <v>13410897.34</v>
      </c>
      <c r="P643" s="15">
        <v>0.05</v>
      </c>
      <c r="Q643" s="223">
        <f t="shared" si="62"/>
        <v>670544.86700000009</v>
      </c>
      <c r="R643" s="197">
        <f t="shared" si="63"/>
        <v>55878.738916666676</v>
      </c>
      <c r="S643" s="200"/>
      <c r="T643" s="196">
        <f t="shared" si="64"/>
        <v>0</v>
      </c>
      <c r="U643" s="199">
        <f t="shared" si="65"/>
        <v>0</v>
      </c>
      <c r="V643" s="21"/>
      <c r="W643" s="19">
        <f t="shared" si="66"/>
        <v>0</v>
      </c>
      <c r="X643" s="17">
        <f t="shared" si="67"/>
        <v>0</v>
      </c>
      <c r="Y643" s="22"/>
      <c r="Z643" s="19"/>
      <c r="AA643" s="20"/>
      <c r="AB643" s="23"/>
      <c r="AC643" s="19"/>
      <c r="AD643" s="17"/>
      <c r="AE643" s="22"/>
      <c r="AF643" s="19"/>
      <c r="AG643" s="17"/>
      <c r="AH643" s="78" t="s">
        <v>367</v>
      </c>
      <c r="AI643" s="79" t="s">
        <v>4148</v>
      </c>
      <c r="AJ643" s="1"/>
    </row>
    <row r="644" spans="1:36" ht="26.4">
      <c r="A644" s="39">
        <v>642</v>
      </c>
      <c r="B644" s="10" t="s">
        <v>4149</v>
      </c>
      <c r="C644" s="10" t="s">
        <v>3687</v>
      </c>
      <c r="D644" s="11" t="s">
        <v>4150</v>
      </c>
      <c r="E644" s="35" t="s">
        <v>4151</v>
      </c>
      <c r="F644" s="35" t="s">
        <v>4152</v>
      </c>
      <c r="G644" s="10" t="s">
        <v>354</v>
      </c>
      <c r="H644" s="10" t="s">
        <v>4153</v>
      </c>
      <c r="I644" s="10" t="s">
        <v>356</v>
      </c>
      <c r="J644" s="11" t="s">
        <v>4154</v>
      </c>
      <c r="K644" s="12">
        <v>42257</v>
      </c>
      <c r="L644" s="69">
        <v>44084</v>
      </c>
      <c r="M644" s="14" t="s">
        <v>4155</v>
      </c>
      <c r="N644" s="61">
        <v>0.34899999999999998</v>
      </c>
      <c r="O644" s="56">
        <v>3118022.7</v>
      </c>
      <c r="P644" s="15">
        <v>0.03</v>
      </c>
      <c r="Q644" s="223">
        <f t="shared" si="62"/>
        <v>93540.680999999997</v>
      </c>
      <c r="R644" s="197">
        <f t="shared" si="63"/>
        <v>7795.0567499999997</v>
      </c>
      <c r="S644" s="200"/>
      <c r="T644" s="196">
        <f t="shared" si="64"/>
        <v>0</v>
      </c>
      <c r="U644" s="199">
        <f t="shared" si="65"/>
        <v>0</v>
      </c>
      <c r="V644" s="21"/>
      <c r="W644" s="19">
        <f t="shared" si="66"/>
        <v>0</v>
      </c>
      <c r="X644" s="17">
        <f t="shared" si="67"/>
        <v>0</v>
      </c>
      <c r="Y644" s="22"/>
      <c r="Z644" s="19"/>
      <c r="AA644" s="20"/>
      <c r="AB644" s="23"/>
      <c r="AC644" s="19"/>
      <c r="AD644" s="17"/>
      <c r="AE644" s="22"/>
      <c r="AF644" s="19"/>
      <c r="AG644" s="17"/>
      <c r="AH644" s="76" t="s">
        <v>817</v>
      </c>
      <c r="AI644" s="77" t="s">
        <v>4155</v>
      </c>
      <c r="AJ644" s="1"/>
    </row>
    <row r="645" spans="1:36" ht="26.4">
      <c r="A645" s="39">
        <v>643</v>
      </c>
      <c r="B645" s="39" t="s">
        <v>4156</v>
      </c>
      <c r="C645" s="39" t="s">
        <v>3687</v>
      </c>
      <c r="D645" s="40" t="s">
        <v>4150</v>
      </c>
      <c r="E645" s="25" t="s">
        <v>4151</v>
      </c>
      <c r="F645" s="25" t="s">
        <v>4152</v>
      </c>
      <c r="G645" s="39" t="s">
        <v>354</v>
      </c>
      <c r="H645" s="39" t="s">
        <v>4153</v>
      </c>
      <c r="I645" s="39" t="s">
        <v>356</v>
      </c>
      <c r="J645" s="40" t="s">
        <v>4154</v>
      </c>
      <c r="K645" s="41">
        <v>42257</v>
      </c>
      <c r="L645" s="72">
        <v>44084</v>
      </c>
      <c r="M645" s="42" t="s">
        <v>4155</v>
      </c>
      <c r="N645" s="63">
        <v>7.2300000000000003E-2</v>
      </c>
      <c r="O645" s="55">
        <v>652531.17000000004</v>
      </c>
      <c r="P645" s="15">
        <v>0.03</v>
      </c>
      <c r="Q645" s="223">
        <f t="shared" si="62"/>
        <v>19575.935099999999</v>
      </c>
      <c r="R645" s="197">
        <f t="shared" si="63"/>
        <v>1631.3279249999998</v>
      </c>
      <c r="S645" s="200"/>
      <c r="T645" s="196">
        <f t="shared" si="64"/>
        <v>0</v>
      </c>
      <c r="U645" s="199">
        <f t="shared" si="65"/>
        <v>0</v>
      </c>
      <c r="V645" s="21"/>
      <c r="W645" s="19">
        <f t="shared" si="66"/>
        <v>0</v>
      </c>
      <c r="X645" s="17">
        <f t="shared" si="67"/>
        <v>0</v>
      </c>
      <c r="Y645" s="22"/>
      <c r="Z645" s="19"/>
      <c r="AA645" s="20"/>
      <c r="AB645" s="23"/>
      <c r="AC645" s="19"/>
      <c r="AD645" s="17"/>
      <c r="AE645" s="22"/>
      <c r="AF645" s="19"/>
      <c r="AG645" s="17"/>
      <c r="AH645" s="78" t="s">
        <v>817</v>
      </c>
      <c r="AI645" s="79" t="s">
        <v>4155</v>
      </c>
      <c r="AJ645" s="1"/>
    </row>
    <row r="646" spans="1:36" ht="26.4">
      <c r="A646" s="39">
        <v>644</v>
      </c>
      <c r="B646" s="10" t="s">
        <v>4157</v>
      </c>
      <c r="C646" s="10" t="s">
        <v>3687</v>
      </c>
      <c r="D646" s="11" t="s">
        <v>4158</v>
      </c>
      <c r="E646" s="35" t="s">
        <v>4159</v>
      </c>
      <c r="F646" s="35" t="s">
        <v>4160</v>
      </c>
      <c r="G646" s="10" t="s">
        <v>1001</v>
      </c>
      <c r="H646" s="10" t="s">
        <v>4161</v>
      </c>
      <c r="I646" s="10" t="s">
        <v>544</v>
      </c>
      <c r="J646" s="11" t="s">
        <v>4162</v>
      </c>
      <c r="K646" s="12">
        <v>38820</v>
      </c>
      <c r="L646" s="69">
        <v>47951</v>
      </c>
      <c r="M646" s="14" t="s">
        <v>4163</v>
      </c>
      <c r="N646" s="61">
        <v>0.37780000000000002</v>
      </c>
      <c r="O646" s="56">
        <v>9565106.6899999995</v>
      </c>
      <c r="P646" s="15">
        <v>0.03</v>
      </c>
      <c r="Q646" s="223">
        <f t="shared" si="62"/>
        <v>286953.20069999999</v>
      </c>
      <c r="R646" s="197">
        <f t="shared" si="63"/>
        <v>23912.766724999998</v>
      </c>
      <c r="S646" s="200"/>
      <c r="T646" s="196">
        <f t="shared" si="64"/>
        <v>0</v>
      </c>
      <c r="U646" s="199">
        <f t="shared" si="65"/>
        <v>0</v>
      </c>
      <c r="V646" s="21"/>
      <c r="W646" s="19">
        <f t="shared" si="66"/>
        <v>0</v>
      </c>
      <c r="X646" s="17">
        <f t="shared" si="67"/>
        <v>0</v>
      </c>
      <c r="Y646" s="22"/>
      <c r="Z646" s="19"/>
      <c r="AA646" s="20"/>
      <c r="AB646" s="23"/>
      <c r="AC646" s="19"/>
      <c r="AD646" s="17"/>
      <c r="AE646" s="22"/>
      <c r="AF646" s="19"/>
      <c r="AG646" s="17"/>
      <c r="AH646" s="76"/>
      <c r="AI646" s="77" t="s">
        <v>4163</v>
      </c>
      <c r="AJ646" s="1"/>
    </row>
    <row r="647" spans="1:36" ht="39.6">
      <c r="A647" s="39">
        <v>645</v>
      </c>
      <c r="B647" s="39" t="s">
        <v>4164</v>
      </c>
      <c r="C647" s="39" t="s">
        <v>3687</v>
      </c>
      <c r="D647" s="40" t="s">
        <v>4165</v>
      </c>
      <c r="E647" s="25" t="s">
        <v>4166</v>
      </c>
      <c r="F647" s="25" t="s">
        <v>4167</v>
      </c>
      <c r="G647" s="39" t="s">
        <v>4168</v>
      </c>
      <c r="H647" s="39" t="s">
        <v>4169</v>
      </c>
      <c r="I647" s="39" t="s">
        <v>3480</v>
      </c>
      <c r="J647" s="40" t="s">
        <v>4170</v>
      </c>
      <c r="K647" s="41">
        <v>39430</v>
      </c>
      <c r="L647" s="72">
        <v>45006</v>
      </c>
      <c r="M647" s="42" t="s">
        <v>4171</v>
      </c>
      <c r="N647" s="63">
        <v>0.69940000000000002</v>
      </c>
      <c r="O647" s="55">
        <v>9199703.9199999999</v>
      </c>
      <c r="P647" s="15">
        <v>0.03</v>
      </c>
      <c r="Q647" s="223">
        <f t="shared" si="62"/>
        <v>275991.1176</v>
      </c>
      <c r="R647" s="197">
        <f t="shared" si="63"/>
        <v>22999.2598</v>
      </c>
      <c r="S647" s="201">
        <v>0.05</v>
      </c>
      <c r="T647" s="196">
        <f t="shared" si="64"/>
        <v>459985.196</v>
      </c>
      <c r="U647" s="199">
        <f t="shared" si="65"/>
        <v>38332.099666666669</v>
      </c>
      <c r="V647" s="21">
        <v>0.06</v>
      </c>
      <c r="W647" s="19">
        <f t="shared" si="66"/>
        <v>551982.2352</v>
      </c>
      <c r="X647" s="17">
        <f t="shared" si="67"/>
        <v>45998.5196</v>
      </c>
      <c r="Y647" s="22"/>
      <c r="Z647" s="19"/>
      <c r="AA647" s="20"/>
      <c r="AB647" s="23"/>
      <c r="AC647" s="19"/>
      <c r="AD647" s="17"/>
      <c r="AE647" s="22"/>
      <c r="AF647" s="19"/>
      <c r="AG647" s="17"/>
      <c r="AH647" s="78" t="s">
        <v>409</v>
      </c>
      <c r="AI647" s="79" t="s">
        <v>4171</v>
      </c>
      <c r="AJ647" s="1"/>
    </row>
    <row r="648" spans="1:36" ht="13.2">
      <c r="A648" s="39">
        <v>646</v>
      </c>
      <c r="B648" s="10" t="s">
        <v>4172</v>
      </c>
      <c r="C648" s="10" t="s">
        <v>3687</v>
      </c>
      <c r="D648" s="11" t="s">
        <v>4173</v>
      </c>
      <c r="E648" s="35" t="s">
        <v>4174</v>
      </c>
      <c r="F648" s="35" t="s">
        <v>630</v>
      </c>
      <c r="G648" s="10" t="s">
        <v>2352</v>
      </c>
      <c r="H648" s="10" t="s">
        <v>4175</v>
      </c>
      <c r="I648" s="10" t="s">
        <v>4176</v>
      </c>
      <c r="J648" s="11" t="s">
        <v>4177</v>
      </c>
      <c r="K648" s="12">
        <v>38234</v>
      </c>
      <c r="L648" s="69">
        <v>47365</v>
      </c>
      <c r="M648" s="14" t="s">
        <v>4178</v>
      </c>
      <c r="N648" s="61">
        <v>6.6400000000000001E-2</v>
      </c>
      <c r="O648" s="56">
        <v>2064022.06</v>
      </c>
      <c r="P648" s="15">
        <v>0.03</v>
      </c>
      <c r="Q648" s="223">
        <f t="shared" si="62"/>
        <v>61920.661800000002</v>
      </c>
      <c r="R648" s="197">
        <f t="shared" si="63"/>
        <v>5160.0551500000001</v>
      </c>
      <c r="S648" s="200"/>
      <c r="T648" s="196">
        <f t="shared" si="64"/>
        <v>0</v>
      </c>
      <c r="U648" s="199">
        <f t="shared" si="65"/>
        <v>0</v>
      </c>
      <c r="V648" s="21"/>
      <c r="W648" s="19">
        <f t="shared" si="66"/>
        <v>0</v>
      </c>
      <c r="X648" s="17">
        <f t="shared" si="67"/>
        <v>0</v>
      </c>
      <c r="Y648" s="22"/>
      <c r="Z648" s="19"/>
      <c r="AA648" s="20"/>
      <c r="AB648" s="23"/>
      <c r="AC648" s="19"/>
      <c r="AD648" s="17"/>
      <c r="AE648" s="22"/>
      <c r="AF648" s="19"/>
      <c r="AG648" s="17"/>
      <c r="AH648" s="76"/>
      <c r="AI648" s="77" t="s">
        <v>4178</v>
      </c>
      <c r="AJ648" s="1"/>
    </row>
    <row r="649" spans="1:36" ht="13.2">
      <c r="A649" s="39">
        <v>647</v>
      </c>
      <c r="B649" s="39" t="s">
        <v>4179</v>
      </c>
      <c r="C649" s="39" t="s">
        <v>3687</v>
      </c>
      <c r="D649" s="40" t="s">
        <v>4180</v>
      </c>
      <c r="E649" s="25" t="s">
        <v>21465</v>
      </c>
      <c r="F649" s="25" t="s">
        <v>4181</v>
      </c>
      <c r="G649" s="39" t="s">
        <v>4182</v>
      </c>
      <c r="H649" s="39" t="s">
        <v>4183</v>
      </c>
      <c r="I649" s="39" t="s">
        <v>4184</v>
      </c>
      <c r="J649" s="40" t="s">
        <v>4185</v>
      </c>
      <c r="K649" s="41">
        <v>42501</v>
      </c>
      <c r="L649" s="72">
        <v>47979</v>
      </c>
      <c r="M649" s="42" t="s">
        <v>4186</v>
      </c>
      <c r="N649" s="63">
        <v>0.20050000000000001</v>
      </c>
      <c r="O649" s="55">
        <v>1454244.46</v>
      </c>
      <c r="P649" s="15">
        <v>0.03</v>
      </c>
      <c r="Q649" s="223">
        <f t="shared" si="62"/>
        <v>43627.3338</v>
      </c>
      <c r="R649" s="197">
        <f t="shared" si="63"/>
        <v>3635.6111500000002</v>
      </c>
      <c r="S649" s="198">
        <v>3.5999999999999997E-2</v>
      </c>
      <c r="T649" s="196">
        <f t="shared" si="64"/>
        <v>52352.800559999996</v>
      </c>
      <c r="U649" s="199">
        <f t="shared" si="65"/>
        <v>4362.7333799999997</v>
      </c>
      <c r="V649" s="21"/>
      <c r="W649" s="19">
        <f t="shared" si="66"/>
        <v>0</v>
      </c>
      <c r="X649" s="17">
        <f t="shared" si="67"/>
        <v>0</v>
      </c>
      <c r="Y649" s="22"/>
      <c r="Z649" s="19"/>
      <c r="AA649" s="20"/>
      <c r="AB649" s="23"/>
      <c r="AC649" s="19"/>
      <c r="AD649" s="17"/>
      <c r="AE649" s="22"/>
      <c r="AF649" s="19"/>
      <c r="AG649" s="17"/>
      <c r="AH649" s="78" t="s">
        <v>817</v>
      </c>
      <c r="AI649" s="79" t="s">
        <v>4186</v>
      </c>
      <c r="AJ649" s="1"/>
    </row>
    <row r="650" spans="1:36" ht="13.2">
      <c r="A650" s="39">
        <v>648</v>
      </c>
      <c r="B650" s="10" t="s">
        <v>4187</v>
      </c>
      <c r="C650" s="10" t="s">
        <v>3687</v>
      </c>
      <c r="D650" s="11" t="s">
        <v>4180</v>
      </c>
      <c r="E650" s="35" t="s">
        <v>21465</v>
      </c>
      <c r="F650" s="35" t="s">
        <v>2040</v>
      </c>
      <c r="G650" s="10" t="s">
        <v>4182</v>
      </c>
      <c r="H650" s="10" t="s">
        <v>4188</v>
      </c>
      <c r="I650" s="10" t="s">
        <v>4184</v>
      </c>
      <c r="J650" s="11" t="s">
        <v>4185</v>
      </c>
      <c r="K650" s="12">
        <v>42501</v>
      </c>
      <c r="L650" s="69">
        <v>47979</v>
      </c>
      <c r="M650" s="14" t="s">
        <v>4186</v>
      </c>
      <c r="N650" s="61">
        <v>0.2707</v>
      </c>
      <c r="O650" s="56">
        <v>1887895.53</v>
      </c>
      <c r="P650" s="15">
        <v>0.03</v>
      </c>
      <c r="Q650" s="223">
        <f t="shared" si="62"/>
        <v>56636.865899999997</v>
      </c>
      <c r="R650" s="197">
        <f t="shared" si="63"/>
        <v>4719.7388249999995</v>
      </c>
      <c r="S650" s="198">
        <v>3.5999999999999997E-2</v>
      </c>
      <c r="T650" s="196">
        <f t="shared" si="64"/>
        <v>67964.239079999999</v>
      </c>
      <c r="U650" s="199">
        <f t="shared" si="65"/>
        <v>5663.6865900000003</v>
      </c>
      <c r="V650" s="21"/>
      <c r="W650" s="19">
        <f t="shared" si="66"/>
        <v>0</v>
      </c>
      <c r="X650" s="17">
        <f t="shared" si="67"/>
        <v>0</v>
      </c>
      <c r="Y650" s="22"/>
      <c r="Z650" s="19"/>
      <c r="AA650" s="20"/>
      <c r="AB650" s="23"/>
      <c r="AC650" s="19"/>
      <c r="AD650" s="17"/>
      <c r="AE650" s="22"/>
      <c r="AF650" s="19"/>
      <c r="AG650" s="17"/>
      <c r="AH650" s="76" t="s">
        <v>817</v>
      </c>
      <c r="AI650" s="77" t="s">
        <v>4186</v>
      </c>
      <c r="AJ650" s="1"/>
    </row>
    <row r="651" spans="1:36" ht="39.6">
      <c r="A651" s="39">
        <v>649</v>
      </c>
      <c r="B651" s="39" t="s">
        <v>4189</v>
      </c>
      <c r="C651" s="39" t="s">
        <v>3687</v>
      </c>
      <c r="D651" s="40" t="s">
        <v>4190</v>
      </c>
      <c r="E651" s="25" t="s">
        <v>4191</v>
      </c>
      <c r="F651" s="25" t="s">
        <v>4192</v>
      </c>
      <c r="G651" s="39" t="s">
        <v>624</v>
      </c>
      <c r="H651" s="39" t="s">
        <v>4193</v>
      </c>
      <c r="I651" s="39" t="s">
        <v>4194</v>
      </c>
      <c r="J651" s="40" t="s">
        <v>4195</v>
      </c>
      <c r="K651" s="41">
        <v>42683</v>
      </c>
      <c r="L651" s="72">
        <v>48161</v>
      </c>
      <c r="M651" s="42" t="s">
        <v>4196</v>
      </c>
      <c r="N651" s="63">
        <v>1.5533999999999999</v>
      </c>
      <c r="O651" s="55">
        <v>18571894.510000002</v>
      </c>
      <c r="P651" s="15">
        <v>0.03</v>
      </c>
      <c r="Q651" s="223">
        <f t="shared" si="62"/>
        <v>557156.83530000004</v>
      </c>
      <c r="R651" s="197">
        <f t="shared" si="63"/>
        <v>46429.736275000003</v>
      </c>
      <c r="S651" s="198">
        <v>3.5999999999999997E-2</v>
      </c>
      <c r="T651" s="196">
        <f t="shared" si="64"/>
        <v>668588.20236</v>
      </c>
      <c r="U651" s="199">
        <f t="shared" si="65"/>
        <v>55715.683530000002</v>
      </c>
      <c r="V651" s="21"/>
      <c r="W651" s="19">
        <f t="shared" si="66"/>
        <v>0</v>
      </c>
      <c r="X651" s="17">
        <f t="shared" si="67"/>
        <v>0</v>
      </c>
      <c r="Y651" s="22"/>
      <c r="Z651" s="19"/>
      <c r="AA651" s="20"/>
      <c r="AB651" s="23"/>
      <c r="AC651" s="19"/>
      <c r="AD651" s="17"/>
      <c r="AE651" s="22"/>
      <c r="AF651" s="19"/>
      <c r="AG651" s="17"/>
      <c r="AH651" s="78"/>
      <c r="AI651" s="79" t="s">
        <v>4196</v>
      </c>
      <c r="AJ651" s="1"/>
    </row>
    <row r="652" spans="1:36" s="9" customFormat="1" ht="26.4">
      <c r="A652" s="39">
        <v>650</v>
      </c>
      <c r="B652" s="35" t="s">
        <v>4197</v>
      </c>
      <c r="C652" s="35" t="s">
        <v>3687</v>
      </c>
      <c r="D652" s="36" t="s">
        <v>4198</v>
      </c>
      <c r="E652" s="35" t="s">
        <v>4199</v>
      </c>
      <c r="F652" s="35" t="s">
        <v>4200</v>
      </c>
      <c r="G652" s="35" t="s">
        <v>4201</v>
      </c>
      <c r="H652" s="35" t="s">
        <v>4202</v>
      </c>
      <c r="I652" s="35" t="s">
        <v>4203</v>
      </c>
      <c r="J652" s="36" t="s">
        <v>4204</v>
      </c>
      <c r="K652" s="37">
        <v>42298</v>
      </c>
      <c r="L652" s="71">
        <v>44125</v>
      </c>
      <c r="M652" s="38" t="s">
        <v>4205</v>
      </c>
      <c r="N652" s="64">
        <v>0.29370000000000002</v>
      </c>
      <c r="O652" s="58">
        <v>7607972.8799999999</v>
      </c>
      <c r="P652" s="29">
        <v>7.0000000000000007E-2</v>
      </c>
      <c r="Q652" s="224">
        <f t="shared" si="62"/>
        <v>532558.10160000005</v>
      </c>
      <c r="R652" s="197">
        <f t="shared" si="63"/>
        <v>44379.841800000002</v>
      </c>
      <c r="S652" s="204">
        <v>0.1</v>
      </c>
      <c r="T652" s="196">
        <f t="shared" si="64"/>
        <v>760797.28800000006</v>
      </c>
      <c r="U652" s="199">
        <f t="shared" si="65"/>
        <v>63399.774000000005</v>
      </c>
      <c r="V652" s="30"/>
      <c r="W652" s="16">
        <f t="shared" si="66"/>
        <v>0</v>
      </c>
      <c r="X652" s="34">
        <f t="shared" si="67"/>
        <v>0</v>
      </c>
      <c r="Y652" s="31"/>
      <c r="Z652" s="16"/>
      <c r="AA652" s="32"/>
      <c r="AB652" s="33"/>
      <c r="AC652" s="16"/>
      <c r="AD652" s="34"/>
      <c r="AE652" s="31"/>
      <c r="AF652" s="16"/>
      <c r="AG652" s="34"/>
      <c r="AH652" s="86" t="s">
        <v>76</v>
      </c>
      <c r="AI652" s="87" t="s">
        <v>4205</v>
      </c>
    </row>
    <row r="653" spans="1:36" ht="13.2">
      <c r="A653" s="39">
        <v>651</v>
      </c>
      <c r="B653" s="39" t="s">
        <v>4206</v>
      </c>
      <c r="C653" s="39" t="s">
        <v>3687</v>
      </c>
      <c r="D653" s="40" t="s">
        <v>4207</v>
      </c>
      <c r="E653" s="25" t="s">
        <v>4208</v>
      </c>
      <c r="F653" s="25" t="s">
        <v>4209</v>
      </c>
      <c r="G653" s="39" t="s">
        <v>4210</v>
      </c>
      <c r="H653" s="39" t="s">
        <v>4211</v>
      </c>
      <c r="I653" s="39" t="s">
        <v>4212</v>
      </c>
      <c r="J653" s="40" t="s">
        <v>4213</v>
      </c>
      <c r="K653" s="41">
        <v>42579</v>
      </c>
      <c r="L653" s="72">
        <v>44405</v>
      </c>
      <c r="M653" s="42" t="s">
        <v>4214</v>
      </c>
      <c r="N653" s="63">
        <v>0.89990000000000003</v>
      </c>
      <c r="O653" s="55">
        <v>13592284.02</v>
      </c>
      <c r="P653" s="15">
        <v>0.03</v>
      </c>
      <c r="Q653" s="223">
        <f t="shared" si="62"/>
        <v>407768.52059999999</v>
      </c>
      <c r="R653" s="197">
        <f t="shared" si="63"/>
        <v>33980.710050000002</v>
      </c>
      <c r="S653" s="198">
        <v>3.5999999999999997E-2</v>
      </c>
      <c r="T653" s="196">
        <f t="shared" si="64"/>
        <v>489322.22471999994</v>
      </c>
      <c r="U653" s="199">
        <f t="shared" si="65"/>
        <v>40776.852059999997</v>
      </c>
      <c r="V653" s="21"/>
      <c r="W653" s="19">
        <f t="shared" si="66"/>
        <v>0</v>
      </c>
      <c r="X653" s="17">
        <f t="shared" si="67"/>
        <v>0</v>
      </c>
      <c r="Y653" s="22"/>
      <c r="Z653" s="19"/>
      <c r="AA653" s="20"/>
      <c r="AB653" s="23"/>
      <c r="AC653" s="19"/>
      <c r="AD653" s="17"/>
      <c r="AE653" s="22"/>
      <c r="AF653" s="19"/>
      <c r="AG653" s="17"/>
      <c r="AH653" s="78" t="s">
        <v>3675</v>
      </c>
      <c r="AI653" s="79" t="s">
        <v>4214</v>
      </c>
      <c r="AJ653" s="1"/>
    </row>
    <row r="654" spans="1:36" ht="13.2">
      <c r="A654" s="39">
        <v>652</v>
      </c>
      <c r="B654" s="10" t="s">
        <v>4215</v>
      </c>
      <c r="C654" s="10" t="s">
        <v>3660</v>
      </c>
      <c r="D654" s="11" t="s">
        <v>4216</v>
      </c>
      <c r="E654" s="35" t="s">
        <v>21465</v>
      </c>
      <c r="F654" s="35" t="s">
        <v>4086</v>
      </c>
      <c r="G654" s="10" t="s">
        <v>4217</v>
      </c>
      <c r="H654" s="10" t="s">
        <v>4218</v>
      </c>
      <c r="I654" s="10" t="s">
        <v>2385</v>
      </c>
      <c r="J654" s="11" t="s">
        <v>4219</v>
      </c>
      <c r="K654" s="12">
        <v>39171</v>
      </c>
      <c r="L654" s="69">
        <v>48303</v>
      </c>
      <c r="M654" s="14" t="s">
        <v>4220</v>
      </c>
      <c r="N654" s="61">
        <v>0.1</v>
      </c>
      <c r="O654" s="56">
        <v>3639438.58</v>
      </c>
      <c r="P654" s="15">
        <v>0.03</v>
      </c>
      <c r="Q654" s="223">
        <f t="shared" si="62"/>
        <v>109183.1574</v>
      </c>
      <c r="R654" s="197">
        <f t="shared" si="63"/>
        <v>9098.5964499999991</v>
      </c>
      <c r="S654" s="200"/>
      <c r="T654" s="196">
        <f t="shared" si="64"/>
        <v>0</v>
      </c>
      <c r="U654" s="199">
        <f t="shared" si="65"/>
        <v>0</v>
      </c>
      <c r="V654" s="21"/>
      <c r="W654" s="19">
        <f t="shared" si="66"/>
        <v>0</v>
      </c>
      <c r="X654" s="17">
        <f t="shared" si="67"/>
        <v>0</v>
      </c>
      <c r="Y654" s="22"/>
      <c r="Z654" s="19"/>
      <c r="AA654" s="20"/>
      <c r="AB654" s="23"/>
      <c r="AC654" s="19"/>
      <c r="AD654" s="17"/>
      <c r="AE654" s="22"/>
      <c r="AF654" s="19"/>
      <c r="AG654" s="17"/>
      <c r="AH654" s="76"/>
      <c r="AI654" s="77" t="s">
        <v>4220</v>
      </c>
      <c r="AJ654" s="1"/>
    </row>
    <row r="655" spans="1:36" ht="13.2">
      <c r="A655" s="39">
        <v>653</v>
      </c>
      <c r="B655" s="39" t="s">
        <v>4221</v>
      </c>
      <c r="C655" s="39" t="s">
        <v>3660</v>
      </c>
      <c r="D655" s="40" t="s">
        <v>4222</v>
      </c>
      <c r="E655" s="25" t="s">
        <v>21465</v>
      </c>
      <c r="F655" s="25" t="s">
        <v>2447</v>
      </c>
      <c r="G655" s="39" t="s">
        <v>1686</v>
      </c>
      <c r="H655" s="39" t="s">
        <v>4223</v>
      </c>
      <c r="I655" s="39" t="s">
        <v>2843</v>
      </c>
      <c r="J655" s="40" t="s">
        <v>4224</v>
      </c>
      <c r="K655" s="41">
        <v>42321</v>
      </c>
      <c r="L655" s="72">
        <v>45974</v>
      </c>
      <c r="M655" s="42" t="s">
        <v>4225</v>
      </c>
      <c r="N655" s="63">
        <v>4.02E-2</v>
      </c>
      <c r="O655" s="55">
        <v>1539228.56</v>
      </c>
      <c r="P655" s="15">
        <v>0.06</v>
      </c>
      <c r="Q655" s="223">
        <f t="shared" si="62"/>
        <v>92353.713600000003</v>
      </c>
      <c r="R655" s="197">
        <f t="shared" si="63"/>
        <v>7696.1428000000005</v>
      </c>
      <c r="S655" s="201">
        <v>0.1</v>
      </c>
      <c r="T655" s="196">
        <f t="shared" si="64"/>
        <v>153922.856</v>
      </c>
      <c r="U655" s="199">
        <f t="shared" si="65"/>
        <v>12826.904666666667</v>
      </c>
      <c r="V655" s="21"/>
      <c r="W655" s="19">
        <f t="shared" si="66"/>
        <v>0</v>
      </c>
      <c r="X655" s="17">
        <f t="shared" si="67"/>
        <v>0</v>
      </c>
      <c r="Y655" s="22"/>
      <c r="Z655" s="19"/>
      <c r="AA655" s="20"/>
      <c r="AB655" s="23"/>
      <c r="AC655" s="19"/>
      <c r="AD655" s="17"/>
      <c r="AE655" s="22"/>
      <c r="AF655" s="19"/>
      <c r="AG655" s="17"/>
      <c r="AH655" s="78"/>
      <c r="AI655" s="79" t="s">
        <v>4225</v>
      </c>
      <c r="AJ655" s="1"/>
    </row>
    <row r="656" spans="1:36" ht="39.6">
      <c r="A656" s="39">
        <v>654</v>
      </c>
      <c r="B656" s="10" t="s">
        <v>4226</v>
      </c>
      <c r="C656" s="10" t="s">
        <v>3660</v>
      </c>
      <c r="D656" s="11" t="s">
        <v>4227</v>
      </c>
      <c r="E656" s="35" t="s">
        <v>4228</v>
      </c>
      <c r="F656" s="35" t="s">
        <v>4229</v>
      </c>
      <c r="G656" s="10" t="s">
        <v>4230</v>
      </c>
      <c r="H656" s="10" t="s">
        <v>4231</v>
      </c>
      <c r="I656" s="10" t="s">
        <v>4232</v>
      </c>
      <c r="J656" s="11" t="s">
        <v>4233</v>
      </c>
      <c r="K656" s="12">
        <v>37729</v>
      </c>
      <c r="L656" s="69">
        <v>46987</v>
      </c>
      <c r="M656" s="14" t="s">
        <v>4234</v>
      </c>
      <c r="N656" s="61">
        <v>0.16089999999999999</v>
      </c>
      <c r="O656" s="56">
        <v>2053581.06</v>
      </c>
      <c r="P656" s="15">
        <v>0.03</v>
      </c>
      <c r="Q656" s="223">
        <f t="shared" si="62"/>
        <v>61607.431799999998</v>
      </c>
      <c r="R656" s="197">
        <f t="shared" si="63"/>
        <v>5133.9526500000002</v>
      </c>
      <c r="S656" s="198">
        <v>3.5999999999999997E-2</v>
      </c>
      <c r="T656" s="196">
        <f t="shared" si="64"/>
        <v>73928.918160000001</v>
      </c>
      <c r="U656" s="199">
        <f t="shared" si="65"/>
        <v>6160.7431800000004</v>
      </c>
      <c r="V656" s="21"/>
      <c r="W656" s="19">
        <f t="shared" si="66"/>
        <v>0</v>
      </c>
      <c r="X656" s="17">
        <f t="shared" si="67"/>
        <v>0</v>
      </c>
      <c r="Y656" s="22"/>
      <c r="Z656" s="19"/>
      <c r="AA656" s="20"/>
      <c r="AB656" s="23"/>
      <c r="AC656" s="19"/>
      <c r="AD656" s="17"/>
      <c r="AE656" s="22"/>
      <c r="AF656" s="19"/>
      <c r="AG656" s="17"/>
      <c r="AH656" s="76" t="s">
        <v>4235</v>
      </c>
      <c r="AI656" s="77" t="s">
        <v>4234</v>
      </c>
      <c r="AJ656" s="1"/>
    </row>
    <row r="657" spans="1:36" ht="13.2">
      <c r="A657" s="39">
        <v>655</v>
      </c>
      <c r="B657" s="39" t="s">
        <v>4236</v>
      </c>
      <c r="C657" s="39" t="s">
        <v>3660</v>
      </c>
      <c r="D657" s="40" t="s">
        <v>1845</v>
      </c>
      <c r="E657" s="25" t="s">
        <v>1846</v>
      </c>
      <c r="F657" s="25" t="s">
        <v>4237</v>
      </c>
      <c r="G657" s="39" t="s">
        <v>1848</v>
      </c>
      <c r="H657" s="39" t="s">
        <v>4238</v>
      </c>
      <c r="I657" s="39" t="s">
        <v>1850</v>
      </c>
      <c r="J657" s="40" t="s">
        <v>4239</v>
      </c>
      <c r="K657" s="41">
        <v>40177</v>
      </c>
      <c r="L657" s="72">
        <v>45656</v>
      </c>
      <c r="M657" s="42" t="s">
        <v>43</v>
      </c>
      <c r="N657" s="63">
        <v>1.9599999999999999E-2</v>
      </c>
      <c r="O657" s="55">
        <v>750469.65</v>
      </c>
      <c r="P657" s="15">
        <v>0.06</v>
      </c>
      <c r="Q657" s="223">
        <f t="shared" si="62"/>
        <v>45028.178999999996</v>
      </c>
      <c r="R657" s="197">
        <f t="shared" si="63"/>
        <v>3752.3482499999996</v>
      </c>
      <c r="S657" s="200"/>
      <c r="T657" s="196">
        <f t="shared" si="64"/>
        <v>0</v>
      </c>
      <c r="U657" s="199">
        <f t="shared" si="65"/>
        <v>0</v>
      </c>
      <c r="V657" s="21"/>
      <c r="W657" s="19">
        <f t="shared" si="66"/>
        <v>0</v>
      </c>
      <c r="X657" s="17">
        <f t="shared" si="67"/>
        <v>0</v>
      </c>
      <c r="Y657" s="22"/>
      <c r="Z657" s="19"/>
      <c r="AA657" s="20"/>
      <c r="AB657" s="23"/>
      <c r="AC657" s="19"/>
      <c r="AD657" s="17"/>
      <c r="AE657" s="22"/>
      <c r="AF657" s="19"/>
      <c r="AG657" s="17"/>
      <c r="AH657" s="78"/>
      <c r="AI657" s="79" t="s">
        <v>43</v>
      </c>
      <c r="AJ657" s="1"/>
    </row>
    <row r="658" spans="1:36" ht="26.4">
      <c r="A658" s="39">
        <v>656</v>
      </c>
      <c r="B658" s="10" t="s">
        <v>4240</v>
      </c>
      <c r="C658" s="10" t="s">
        <v>3660</v>
      </c>
      <c r="D658" s="11" t="s">
        <v>4241</v>
      </c>
      <c r="E658" s="35" t="s">
        <v>4242</v>
      </c>
      <c r="F658" s="35" t="s">
        <v>4243</v>
      </c>
      <c r="G658" s="10" t="s">
        <v>2350</v>
      </c>
      <c r="H658" s="10" t="s">
        <v>4244</v>
      </c>
      <c r="I658" s="10" t="s">
        <v>4245</v>
      </c>
      <c r="J658" s="11" t="s">
        <v>4246</v>
      </c>
      <c r="K658" s="12">
        <v>38210</v>
      </c>
      <c r="L658" s="69">
        <v>47341</v>
      </c>
      <c r="M658" s="14" t="s">
        <v>4247</v>
      </c>
      <c r="N658" s="61">
        <v>4.3400999999999996</v>
      </c>
      <c r="O658" s="56">
        <v>60729193.369999997</v>
      </c>
      <c r="P658" s="15">
        <v>0.03</v>
      </c>
      <c r="Q658" s="223">
        <f t="shared" si="62"/>
        <v>1821875.8010999998</v>
      </c>
      <c r="R658" s="197">
        <f t="shared" si="63"/>
        <v>151822.98342499998</v>
      </c>
      <c r="S658" s="200"/>
      <c r="T658" s="196">
        <f t="shared" si="64"/>
        <v>0</v>
      </c>
      <c r="U658" s="199">
        <f t="shared" si="65"/>
        <v>0</v>
      </c>
      <c r="V658" s="21"/>
      <c r="W658" s="19">
        <f t="shared" si="66"/>
        <v>0</v>
      </c>
      <c r="X658" s="17">
        <f t="shared" si="67"/>
        <v>0</v>
      </c>
      <c r="Y658" s="22"/>
      <c r="Z658" s="19"/>
      <c r="AA658" s="20"/>
      <c r="AB658" s="23"/>
      <c r="AC658" s="19"/>
      <c r="AD658" s="17"/>
      <c r="AE658" s="22"/>
      <c r="AF658" s="19"/>
      <c r="AG658" s="17"/>
      <c r="AH658" s="76"/>
      <c r="AI658" s="77" t="s">
        <v>4247</v>
      </c>
      <c r="AJ658" s="1"/>
    </row>
    <row r="659" spans="1:36" ht="26.4">
      <c r="A659" s="39">
        <v>657</v>
      </c>
      <c r="B659" s="39" t="s">
        <v>4248</v>
      </c>
      <c r="C659" s="39" t="s">
        <v>3660</v>
      </c>
      <c r="D659" s="40" t="s">
        <v>4249</v>
      </c>
      <c r="E659" s="25" t="s">
        <v>4250</v>
      </c>
      <c r="F659" s="25" t="s">
        <v>4251</v>
      </c>
      <c r="G659" s="39" t="s">
        <v>4252</v>
      </c>
      <c r="H659" s="39" t="s">
        <v>4253</v>
      </c>
      <c r="I659" s="39" t="s">
        <v>4252</v>
      </c>
      <c r="J659" s="40" t="s">
        <v>4254</v>
      </c>
      <c r="K659" s="41">
        <v>35979</v>
      </c>
      <c r="L659" s="72">
        <v>53876</v>
      </c>
      <c r="M659" s="42" t="s">
        <v>4255</v>
      </c>
      <c r="N659" s="63">
        <v>0.2288</v>
      </c>
      <c r="O659" s="55">
        <v>16047957.92</v>
      </c>
      <c r="P659" s="15">
        <v>0.03</v>
      </c>
      <c r="Q659" s="223">
        <f t="shared" si="62"/>
        <v>481438.73759999999</v>
      </c>
      <c r="R659" s="197">
        <f t="shared" si="63"/>
        <v>40119.894800000002</v>
      </c>
      <c r="S659" s="200"/>
      <c r="T659" s="196">
        <f t="shared" si="64"/>
        <v>0</v>
      </c>
      <c r="U659" s="199">
        <f t="shared" si="65"/>
        <v>0</v>
      </c>
      <c r="V659" s="21"/>
      <c r="W659" s="19">
        <f t="shared" si="66"/>
        <v>0</v>
      </c>
      <c r="X659" s="17">
        <f t="shared" si="67"/>
        <v>0</v>
      </c>
      <c r="Y659" s="22"/>
      <c r="Z659" s="19"/>
      <c r="AA659" s="20"/>
      <c r="AB659" s="23"/>
      <c r="AC659" s="19"/>
      <c r="AD659" s="17"/>
      <c r="AE659" s="22"/>
      <c r="AF659" s="19"/>
      <c r="AG659" s="17"/>
      <c r="AH659" s="78"/>
      <c r="AI659" s="79" t="s">
        <v>4255</v>
      </c>
      <c r="AJ659" s="1"/>
    </row>
    <row r="660" spans="1:36" ht="26.4">
      <c r="A660" s="39">
        <v>658</v>
      </c>
      <c r="B660" s="10" t="s">
        <v>4256</v>
      </c>
      <c r="C660" s="10" t="s">
        <v>3687</v>
      </c>
      <c r="D660" s="11" t="s">
        <v>4257</v>
      </c>
      <c r="E660" s="35" t="s">
        <v>4258</v>
      </c>
      <c r="F660" s="35" t="s">
        <v>4259</v>
      </c>
      <c r="G660" s="10" t="s">
        <v>4260</v>
      </c>
      <c r="H660" s="10" t="s">
        <v>4261</v>
      </c>
      <c r="I660" s="10" t="s">
        <v>4262</v>
      </c>
      <c r="J660" s="11" t="s">
        <v>4263</v>
      </c>
      <c r="K660" s="12">
        <v>37068</v>
      </c>
      <c r="L660" s="69">
        <v>46199</v>
      </c>
      <c r="M660" s="14" t="s">
        <v>4264</v>
      </c>
      <c r="N660" s="61">
        <v>1.0741000000000001</v>
      </c>
      <c r="O660" s="56">
        <v>11588170.32</v>
      </c>
      <c r="P660" s="15">
        <v>0.03</v>
      </c>
      <c r="Q660" s="223">
        <f t="shared" si="62"/>
        <v>347645.10959999997</v>
      </c>
      <c r="R660" s="197">
        <f t="shared" si="63"/>
        <v>28970.425799999997</v>
      </c>
      <c r="S660" s="200"/>
      <c r="T660" s="196">
        <f t="shared" si="64"/>
        <v>0</v>
      </c>
      <c r="U660" s="199">
        <f t="shared" si="65"/>
        <v>0</v>
      </c>
      <c r="V660" s="21"/>
      <c r="W660" s="19">
        <f t="shared" si="66"/>
        <v>0</v>
      </c>
      <c r="X660" s="17">
        <f t="shared" si="67"/>
        <v>0</v>
      </c>
      <c r="Y660" s="22"/>
      <c r="Z660" s="19"/>
      <c r="AA660" s="20"/>
      <c r="AB660" s="23"/>
      <c r="AC660" s="19"/>
      <c r="AD660" s="17"/>
      <c r="AE660" s="22"/>
      <c r="AF660" s="19"/>
      <c r="AG660" s="17"/>
      <c r="AH660" s="76"/>
      <c r="AI660" s="77" t="s">
        <v>4264</v>
      </c>
      <c r="AJ660" s="1"/>
    </row>
    <row r="661" spans="1:36" ht="39.6">
      <c r="A661" s="39">
        <v>659</v>
      </c>
      <c r="B661" s="39" t="s">
        <v>4265</v>
      </c>
      <c r="C661" s="39" t="s">
        <v>3687</v>
      </c>
      <c r="D661" s="40" t="s">
        <v>4266</v>
      </c>
      <c r="E661" s="25" t="s">
        <v>4267</v>
      </c>
      <c r="F661" s="25" t="s">
        <v>4268</v>
      </c>
      <c r="G661" s="39" t="s">
        <v>4269</v>
      </c>
      <c r="H661" s="39" t="s">
        <v>4270</v>
      </c>
      <c r="I661" s="39" t="s">
        <v>4269</v>
      </c>
      <c r="J661" s="40" t="s">
        <v>4271</v>
      </c>
      <c r="K661" s="41">
        <v>36500</v>
      </c>
      <c r="L661" s="72">
        <v>45266</v>
      </c>
      <c r="M661" s="42" t="s">
        <v>4272</v>
      </c>
      <c r="N661" s="63">
        <v>0.25650000000000001</v>
      </c>
      <c r="O661" s="55">
        <v>15994533.359999999</v>
      </c>
      <c r="P661" s="44">
        <v>2.9999999999999997E-4</v>
      </c>
      <c r="Q661" s="223">
        <f t="shared" si="62"/>
        <v>4798.3600079999997</v>
      </c>
      <c r="R661" s="197">
        <f t="shared" si="63"/>
        <v>399.86333399999995</v>
      </c>
      <c r="S661" s="200"/>
      <c r="T661" s="196">
        <f t="shared" si="64"/>
        <v>0</v>
      </c>
      <c r="U661" s="199">
        <f t="shared" si="65"/>
        <v>0</v>
      </c>
      <c r="V661" s="21"/>
      <c r="W661" s="19">
        <f t="shared" si="66"/>
        <v>0</v>
      </c>
      <c r="X661" s="17">
        <f t="shared" si="67"/>
        <v>0</v>
      </c>
      <c r="Y661" s="22"/>
      <c r="Z661" s="19"/>
      <c r="AA661" s="20"/>
      <c r="AB661" s="23"/>
      <c r="AC661" s="19"/>
      <c r="AD661" s="17"/>
      <c r="AE661" s="22"/>
      <c r="AF661" s="19"/>
      <c r="AG661" s="17"/>
      <c r="AH661" s="78"/>
      <c r="AI661" s="79"/>
      <c r="AJ661" s="1"/>
    </row>
    <row r="662" spans="1:36" ht="26.4">
      <c r="A662" s="39">
        <v>660</v>
      </c>
      <c r="B662" s="10" t="s">
        <v>4273</v>
      </c>
      <c r="C662" s="10" t="s">
        <v>3687</v>
      </c>
      <c r="D662" s="11" t="s">
        <v>4274</v>
      </c>
      <c r="E662" s="35" t="s">
        <v>4275</v>
      </c>
      <c r="F662" s="35" t="s">
        <v>4276</v>
      </c>
      <c r="G662" s="10" t="s">
        <v>4277</v>
      </c>
      <c r="H662" s="10" t="s">
        <v>4278</v>
      </c>
      <c r="I662" s="10" t="s">
        <v>4279</v>
      </c>
      <c r="J662" s="11" t="s">
        <v>4280</v>
      </c>
      <c r="K662" s="12">
        <v>37582</v>
      </c>
      <c r="L662" s="69">
        <v>46713</v>
      </c>
      <c r="M662" s="14" t="s">
        <v>4281</v>
      </c>
      <c r="N662" s="61">
        <v>0.1464</v>
      </c>
      <c r="O662" s="56">
        <v>2898109.08</v>
      </c>
      <c r="P662" s="44">
        <v>2.9999999999999997E-4</v>
      </c>
      <c r="Q662" s="223">
        <f t="shared" si="62"/>
        <v>869.43272399999989</v>
      </c>
      <c r="R662" s="197">
        <f t="shared" si="63"/>
        <v>72.452726999999996</v>
      </c>
      <c r="S662" s="200"/>
      <c r="T662" s="196">
        <f t="shared" si="64"/>
        <v>0</v>
      </c>
      <c r="U662" s="199">
        <f t="shared" si="65"/>
        <v>0</v>
      </c>
      <c r="V662" s="21"/>
      <c r="W662" s="19">
        <f t="shared" si="66"/>
        <v>0</v>
      </c>
      <c r="X662" s="17">
        <f t="shared" si="67"/>
        <v>0</v>
      </c>
      <c r="Y662" s="22"/>
      <c r="Z662" s="19"/>
      <c r="AA662" s="20"/>
      <c r="AB662" s="23"/>
      <c r="AC662" s="19"/>
      <c r="AD662" s="17"/>
      <c r="AE662" s="22"/>
      <c r="AF662" s="19"/>
      <c r="AG662" s="17"/>
      <c r="AH662" s="76"/>
      <c r="AI662" s="77" t="s">
        <v>4281</v>
      </c>
      <c r="AJ662" s="1"/>
    </row>
    <row r="663" spans="1:36" ht="13.2">
      <c r="A663" s="39">
        <v>661</v>
      </c>
      <c r="B663" s="39" t="s">
        <v>4282</v>
      </c>
      <c r="C663" s="39" t="s">
        <v>3687</v>
      </c>
      <c r="D663" s="40" t="s">
        <v>4283</v>
      </c>
      <c r="E663" s="25" t="s">
        <v>21465</v>
      </c>
      <c r="F663" s="25" t="s">
        <v>4284</v>
      </c>
      <c r="G663" s="39" t="s">
        <v>1050</v>
      </c>
      <c r="H663" s="39" t="s">
        <v>4285</v>
      </c>
      <c r="I663" s="39" t="s">
        <v>4286</v>
      </c>
      <c r="J663" s="40" t="s">
        <v>4287</v>
      </c>
      <c r="K663" s="41">
        <v>40777</v>
      </c>
      <c r="L663" s="72">
        <v>44430</v>
      </c>
      <c r="M663" s="42" t="s">
        <v>4288</v>
      </c>
      <c r="N663" s="63">
        <v>0.2336</v>
      </c>
      <c r="O663" s="55">
        <v>15121478</v>
      </c>
      <c r="P663" s="15">
        <v>0.1</v>
      </c>
      <c r="Q663" s="223">
        <f t="shared" si="62"/>
        <v>1512147.8</v>
      </c>
      <c r="R663" s="197">
        <f t="shared" si="63"/>
        <v>126012.31666666667</v>
      </c>
      <c r="S663" s="200"/>
      <c r="T663" s="196">
        <f t="shared" si="64"/>
        <v>0</v>
      </c>
      <c r="U663" s="199">
        <f t="shared" si="65"/>
        <v>0</v>
      </c>
      <c r="V663" s="21"/>
      <c r="W663" s="19">
        <f t="shared" si="66"/>
        <v>0</v>
      </c>
      <c r="X663" s="17">
        <f t="shared" si="67"/>
        <v>0</v>
      </c>
      <c r="Y663" s="22"/>
      <c r="Z663" s="19"/>
      <c r="AA663" s="20"/>
      <c r="AB663" s="23"/>
      <c r="AC663" s="19"/>
      <c r="AD663" s="17"/>
      <c r="AE663" s="22"/>
      <c r="AF663" s="19"/>
      <c r="AG663" s="17"/>
      <c r="AH663" s="78"/>
      <c r="AI663" s="79" t="s">
        <v>4288</v>
      </c>
      <c r="AJ663" s="1"/>
    </row>
    <row r="664" spans="1:36" ht="13.2">
      <c r="A664" s="39">
        <v>662</v>
      </c>
      <c r="B664" s="10" t="s">
        <v>4289</v>
      </c>
      <c r="C664" s="10" t="s">
        <v>3687</v>
      </c>
      <c r="D664" s="11" t="s">
        <v>4290</v>
      </c>
      <c r="E664" s="35" t="s">
        <v>4291</v>
      </c>
      <c r="F664" s="35" t="s">
        <v>4292</v>
      </c>
      <c r="G664" s="10" t="s">
        <v>4293</v>
      </c>
      <c r="H664" s="10" t="s">
        <v>4294</v>
      </c>
      <c r="I664" s="10" t="s">
        <v>4295</v>
      </c>
      <c r="J664" s="11" t="s">
        <v>4296</v>
      </c>
      <c r="K664" s="12">
        <v>42481</v>
      </c>
      <c r="L664" s="69">
        <v>44307</v>
      </c>
      <c r="M664" s="14" t="s">
        <v>4297</v>
      </c>
      <c r="N664" s="61">
        <v>0.86539999999999995</v>
      </c>
      <c r="O664" s="56">
        <v>26129601.620000001</v>
      </c>
      <c r="P664" s="21">
        <v>4.4999999999999998E-2</v>
      </c>
      <c r="Q664" s="223">
        <f t="shared" si="62"/>
        <v>1175832.0729</v>
      </c>
      <c r="R664" s="197">
        <f t="shared" si="63"/>
        <v>97986.006074999998</v>
      </c>
      <c r="S664" s="198">
        <v>5.3999999999999999E-2</v>
      </c>
      <c r="T664" s="196">
        <f t="shared" si="64"/>
        <v>1410998.4874800001</v>
      </c>
      <c r="U664" s="199">
        <f t="shared" si="65"/>
        <v>117583.20729000001</v>
      </c>
      <c r="V664" s="21"/>
      <c r="W664" s="19">
        <f t="shared" si="66"/>
        <v>0</v>
      </c>
      <c r="X664" s="17">
        <f t="shared" si="67"/>
        <v>0</v>
      </c>
      <c r="Y664" s="22"/>
      <c r="Z664" s="19"/>
      <c r="AA664" s="20"/>
      <c r="AB664" s="23"/>
      <c r="AC664" s="19"/>
      <c r="AD664" s="17"/>
      <c r="AE664" s="22"/>
      <c r="AF664" s="19"/>
      <c r="AG664" s="17"/>
      <c r="AH664" s="76" t="s">
        <v>452</v>
      </c>
      <c r="AI664" s="77" t="s">
        <v>4297</v>
      </c>
      <c r="AJ664" s="1"/>
    </row>
    <row r="665" spans="1:36" ht="26.4">
      <c r="A665" s="39">
        <v>663</v>
      </c>
      <c r="B665" s="39" t="s">
        <v>4298</v>
      </c>
      <c r="C665" s="39" t="s">
        <v>3687</v>
      </c>
      <c r="D665" s="40" t="s">
        <v>4299</v>
      </c>
      <c r="E665" s="25" t="s">
        <v>4300</v>
      </c>
      <c r="F665" s="25" t="s">
        <v>4301</v>
      </c>
      <c r="G665" s="39" t="s">
        <v>1554</v>
      </c>
      <c r="H665" s="39" t="s">
        <v>4302</v>
      </c>
      <c r="I665" s="39" t="s">
        <v>544</v>
      </c>
      <c r="J665" s="40" t="s">
        <v>4303</v>
      </c>
      <c r="K665" s="41">
        <v>38820</v>
      </c>
      <c r="L665" s="72">
        <v>44299</v>
      </c>
      <c r="M665" s="42" t="s">
        <v>4304</v>
      </c>
      <c r="N665" s="63">
        <v>0.10009999999999999</v>
      </c>
      <c r="O665" s="55">
        <v>2548639.2599999998</v>
      </c>
      <c r="P665" s="15">
        <v>0.03</v>
      </c>
      <c r="Q665" s="223">
        <f t="shared" si="62"/>
        <v>76459.17779999999</v>
      </c>
      <c r="R665" s="197">
        <f t="shared" si="63"/>
        <v>6371.5981499999989</v>
      </c>
      <c r="S665" s="200"/>
      <c r="T665" s="196">
        <f t="shared" si="64"/>
        <v>0</v>
      </c>
      <c r="U665" s="199">
        <f t="shared" si="65"/>
        <v>0</v>
      </c>
      <c r="V665" s="21"/>
      <c r="W665" s="19">
        <f t="shared" si="66"/>
        <v>0</v>
      </c>
      <c r="X665" s="17">
        <f t="shared" si="67"/>
        <v>0</v>
      </c>
      <c r="Y665" s="22"/>
      <c r="Z665" s="19"/>
      <c r="AA665" s="20"/>
      <c r="AB665" s="23"/>
      <c r="AC665" s="19"/>
      <c r="AD665" s="17"/>
      <c r="AE665" s="22"/>
      <c r="AF665" s="19"/>
      <c r="AG665" s="17"/>
      <c r="AH665" s="78"/>
      <c r="AI665" s="79" t="s">
        <v>4304</v>
      </c>
      <c r="AJ665" s="1"/>
    </row>
    <row r="666" spans="1:36" ht="26.4">
      <c r="A666" s="39">
        <v>664</v>
      </c>
      <c r="B666" s="10" t="s">
        <v>4305</v>
      </c>
      <c r="C666" s="10" t="s">
        <v>3687</v>
      </c>
      <c r="D666" s="11" t="s">
        <v>4306</v>
      </c>
      <c r="E666" s="35" t="s">
        <v>4307</v>
      </c>
      <c r="F666" s="35" t="s">
        <v>353</v>
      </c>
      <c r="G666" s="10" t="s">
        <v>3262</v>
      </c>
      <c r="H666" s="10" t="s">
        <v>4308</v>
      </c>
      <c r="I666" s="10" t="s">
        <v>2993</v>
      </c>
      <c r="J666" s="11" t="s">
        <v>4309</v>
      </c>
      <c r="K666" s="12">
        <v>43180</v>
      </c>
      <c r="L666" s="69">
        <v>46833</v>
      </c>
      <c r="M666" s="14" t="s">
        <v>4310</v>
      </c>
      <c r="N666" s="61">
        <v>2.7761999999999998</v>
      </c>
      <c r="O666" s="56">
        <v>40610519.770000003</v>
      </c>
      <c r="P666" s="15">
        <v>0.03</v>
      </c>
      <c r="Q666" s="223">
        <f t="shared" si="62"/>
        <v>1218315.5930999999</v>
      </c>
      <c r="R666" s="197">
        <f t="shared" si="63"/>
        <v>101526.29942499999</v>
      </c>
      <c r="S666" s="198">
        <v>3.5999999999999997E-2</v>
      </c>
      <c r="T666" s="196">
        <f t="shared" si="64"/>
        <v>1461978.71172</v>
      </c>
      <c r="U666" s="199">
        <f t="shared" si="65"/>
        <v>121831.55931</v>
      </c>
      <c r="V666" s="21"/>
      <c r="W666" s="19">
        <f t="shared" si="66"/>
        <v>0</v>
      </c>
      <c r="X666" s="17">
        <f t="shared" si="67"/>
        <v>0</v>
      </c>
      <c r="Y666" s="22"/>
      <c r="Z666" s="19"/>
      <c r="AA666" s="20"/>
      <c r="AB666" s="23"/>
      <c r="AC666" s="19"/>
      <c r="AD666" s="17"/>
      <c r="AE666" s="22"/>
      <c r="AF666" s="19"/>
      <c r="AG666" s="17"/>
      <c r="AH666" s="76" t="s">
        <v>452</v>
      </c>
      <c r="AI666" s="77" t="s">
        <v>4310</v>
      </c>
      <c r="AJ666" s="1"/>
    </row>
    <row r="667" spans="1:36" ht="13.2">
      <c r="A667" s="39">
        <v>665</v>
      </c>
      <c r="B667" s="39" t="s">
        <v>4311</v>
      </c>
      <c r="C667" s="39" t="s">
        <v>3687</v>
      </c>
      <c r="D667" s="40" t="s">
        <v>4290</v>
      </c>
      <c r="E667" s="25" t="s">
        <v>4291</v>
      </c>
      <c r="F667" s="25" t="s">
        <v>4292</v>
      </c>
      <c r="G667" s="39" t="s">
        <v>4293</v>
      </c>
      <c r="H667" s="39" t="s">
        <v>4294</v>
      </c>
      <c r="I667" s="39" t="s">
        <v>4295</v>
      </c>
      <c r="J667" s="40" t="s">
        <v>4296</v>
      </c>
      <c r="K667" s="41">
        <v>42481</v>
      </c>
      <c r="L667" s="72">
        <v>44307</v>
      </c>
      <c r="M667" s="42" t="s">
        <v>4297</v>
      </c>
      <c r="N667" s="63">
        <v>0.16489999999999999</v>
      </c>
      <c r="O667" s="55">
        <v>5571666.5999999996</v>
      </c>
      <c r="P667" s="15">
        <v>0.04</v>
      </c>
      <c r="Q667" s="223">
        <f t="shared" ref="Q667:Q697" si="68">O667*P667</f>
        <v>222866.66399999999</v>
      </c>
      <c r="R667" s="197">
        <f t="shared" si="63"/>
        <v>18572.221999999998</v>
      </c>
      <c r="S667" s="198">
        <v>5.3999999999999999E-2</v>
      </c>
      <c r="T667" s="196">
        <f t="shared" si="64"/>
        <v>300869.9964</v>
      </c>
      <c r="U667" s="199">
        <f t="shared" si="65"/>
        <v>25072.4997</v>
      </c>
      <c r="V667" s="21"/>
      <c r="W667" s="19">
        <f t="shared" si="66"/>
        <v>0</v>
      </c>
      <c r="X667" s="17">
        <f t="shared" si="67"/>
        <v>0</v>
      </c>
      <c r="Y667" s="22"/>
      <c r="Z667" s="19"/>
      <c r="AA667" s="20"/>
      <c r="AB667" s="23"/>
      <c r="AC667" s="19"/>
      <c r="AD667" s="17"/>
      <c r="AE667" s="22"/>
      <c r="AF667" s="19"/>
      <c r="AG667" s="17"/>
      <c r="AH667" s="78" t="s">
        <v>452</v>
      </c>
      <c r="AI667" s="79" t="s">
        <v>4297</v>
      </c>
      <c r="AJ667" s="1"/>
    </row>
    <row r="668" spans="1:36" ht="39.6">
      <c r="A668" s="39">
        <v>666</v>
      </c>
      <c r="B668" s="10" t="s">
        <v>4312</v>
      </c>
      <c r="C668" s="10" t="s">
        <v>3660</v>
      </c>
      <c r="D668" s="11" t="s">
        <v>4227</v>
      </c>
      <c r="E668" s="35" t="s">
        <v>4228</v>
      </c>
      <c r="F668" s="35" t="s">
        <v>4229</v>
      </c>
      <c r="G668" s="10" t="s">
        <v>4230</v>
      </c>
      <c r="H668" s="10" t="s">
        <v>4231</v>
      </c>
      <c r="I668" s="10" t="s">
        <v>4232</v>
      </c>
      <c r="J668" s="11" t="s">
        <v>4313</v>
      </c>
      <c r="K668" s="12">
        <v>37729</v>
      </c>
      <c r="L668" s="69">
        <v>46987</v>
      </c>
      <c r="M668" s="14" t="s">
        <v>4234</v>
      </c>
      <c r="N668" s="61">
        <v>1.7500000000000002E-2</v>
      </c>
      <c r="O668" s="56">
        <v>558385.15</v>
      </c>
      <c r="P668" s="15">
        <v>0.03</v>
      </c>
      <c r="Q668" s="223">
        <f t="shared" si="68"/>
        <v>16751.554499999998</v>
      </c>
      <c r="R668" s="197">
        <f t="shared" si="63"/>
        <v>1395.9628749999999</v>
      </c>
      <c r="S668" s="198">
        <v>3.5999999999999997E-2</v>
      </c>
      <c r="T668" s="196">
        <f t="shared" si="64"/>
        <v>20101.865399999999</v>
      </c>
      <c r="U668" s="199">
        <f t="shared" si="65"/>
        <v>1675.15545</v>
      </c>
      <c r="V668" s="21"/>
      <c r="W668" s="19">
        <f t="shared" si="66"/>
        <v>0</v>
      </c>
      <c r="X668" s="17">
        <f t="shared" si="67"/>
        <v>0</v>
      </c>
      <c r="Y668" s="22"/>
      <c r="Z668" s="19"/>
      <c r="AA668" s="20"/>
      <c r="AB668" s="23"/>
      <c r="AC668" s="19"/>
      <c r="AD668" s="17"/>
      <c r="AE668" s="22"/>
      <c r="AF668" s="19"/>
      <c r="AG668" s="17"/>
      <c r="AH668" s="76" t="s">
        <v>44</v>
      </c>
      <c r="AI668" s="77" t="s">
        <v>4234</v>
      </c>
      <c r="AJ668" s="1"/>
    </row>
    <row r="669" spans="1:36" ht="26.4">
      <c r="A669" s="39">
        <v>667</v>
      </c>
      <c r="B669" s="39" t="s">
        <v>4314</v>
      </c>
      <c r="C669" s="39" t="s">
        <v>3660</v>
      </c>
      <c r="D669" s="40" t="s">
        <v>4315</v>
      </c>
      <c r="E669" s="25" t="s">
        <v>4316</v>
      </c>
      <c r="F669" s="25" t="s">
        <v>4317</v>
      </c>
      <c r="G669" s="39" t="s">
        <v>4318</v>
      </c>
      <c r="H669" s="39" t="s">
        <v>4319</v>
      </c>
      <c r="I669" s="39" t="s">
        <v>4320</v>
      </c>
      <c r="J669" s="40" t="s">
        <v>4321</v>
      </c>
      <c r="K669" s="41">
        <v>42062</v>
      </c>
      <c r="L669" s="72">
        <v>45715</v>
      </c>
      <c r="M669" s="42" t="s">
        <v>4322</v>
      </c>
      <c r="N669" s="63">
        <v>1.6714</v>
      </c>
      <c r="O669" s="55">
        <v>62037599.939999998</v>
      </c>
      <c r="P669" s="21">
        <v>4.4999999999999998E-2</v>
      </c>
      <c r="Q669" s="223">
        <f t="shared" si="68"/>
        <v>2791691.9972999999</v>
      </c>
      <c r="R669" s="197">
        <f t="shared" si="63"/>
        <v>232640.999775</v>
      </c>
      <c r="S669" s="201">
        <v>0.06</v>
      </c>
      <c r="T669" s="196">
        <f t="shared" si="64"/>
        <v>3722255.9963999996</v>
      </c>
      <c r="U669" s="199">
        <f t="shared" si="65"/>
        <v>310187.99969999999</v>
      </c>
      <c r="V669" s="21"/>
      <c r="W669" s="19">
        <f t="shared" si="66"/>
        <v>0</v>
      </c>
      <c r="X669" s="17">
        <f t="shared" si="67"/>
        <v>0</v>
      </c>
      <c r="Y669" s="22"/>
      <c r="Z669" s="19"/>
      <c r="AA669" s="20"/>
      <c r="AB669" s="23"/>
      <c r="AC669" s="19"/>
      <c r="AD669" s="17"/>
      <c r="AE669" s="22"/>
      <c r="AF669" s="19"/>
      <c r="AG669" s="17"/>
      <c r="AH669" s="78"/>
      <c r="AI669" s="79" t="s">
        <v>4322</v>
      </c>
      <c r="AJ669" s="1"/>
    </row>
    <row r="670" spans="1:36" ht="39.6">
      <c r="A670" s="39">
        <v>668</v>
      </c>
      <c r="B670" s="10" t="s">
        <v>4323</v>
      </c>
      <c r="C670" s="10" t="s">
        <v>3660</v>
      </c>
      <c r="D670" s="11" t="s">
        <v>4324</v>
      </c>
      <c r="E670" s="35" t="s">
        <v>4325</v>
      </c>
      <c r="F670" s="35" t="s">
        <v>4326</v>
      </c>
      <c r="G670" s="10" t="s">
        <v>1444</v>
      </c>
      <c r="H670" s="10" t="s">
        <v>4327</v>
      </c>
      <c r="I670" s="10" t="s">
        <v>4328</v>
      </c>
      <c r="J670" s="11" t="s">
        <v>4329</v>
      </c>
      <c r="K670" s="12">
        <v>42536</v>
      </c>
      <c r="L670" s="69">
        <v>46188</v>
      </c>
      <c r="M670" s="14" t="s">
        <v>4330</v>
      </c>
      <c r="N670" s="61">
        <v>3.4700000000000002E-2</v>
      </c>
      <c r="O670" s="56">
        <v>1328637.5900000001</v>
      </c>
      <c r="P670" s="15">
        <v>0.05</v>
      </c>
      <c r="Q670" s="223">
        <f t="shared" si="68"/>
        <v>66431.87950000001</v>
      </c>
      <c r="R670" s="197">
        <f t="shared" si="63"/>
        <v>5535.9899583333345</v>
      </c>
      <c r="S670" s="201">
        <v>0.1</v>
      </c>
      <c r="T670" s="196">
        <f t="shared" si="64"/>
        <v>132863.75900000002</v>
      </c>
      <c r="U670" s="199">
        <f t="shared" si="65"/>
        <v>11071.979916666669</v>
      </c>
      <c r="V670" s="21"/>
      <c r="W670" s="19">
        <f t="shared" si="66"/>
        <v>0</v>
      </c>
      <c r="X670" s="17">
        <f t="shared" si="67"/>
        <v>0</v>
      </c>
      <c r="Y670" s="22"/>
      <c r="Z670" s="19"/>
      <c r="AA670" s="20"/>
      <c r="AB670" s="23"/>
      <c r="AC670" s="19"/>
      <c r="AD670" s="17"/>
      <c r="AE670" s="22"/>
      <c r="AF670" s="19"/>
      <c r="AG670" s="17"/>
      <c r="AH670" s="76"/>
      <c r="AI670" s="77" t="s">
        <v>4330</v>
      </c>
      <c r="AJ670" s="1"/>
    </row>
    <row r="671" spans="1:36" ht="39.6">
      <c r="A671" s="39">
        <v>669</v>
      </c>
      <c r="B671" s="39" t="s">
        <v>4331</v>
      </c>
      <c r="C671" s="39" t="s">
        <v>3660</v>
      </c>
      <c r="D671" s="40" t="s">
        <v>4324</v>
      </c>
      <c r="E671" s="25" t="s">
        <v>4325</v>
      </c>
      <c r="F671" s="25" t="s">
        <v>4332</v>
      </c>
      <c r="G671" s="39" t="s">
        <v>1444</v>
      </c>
      <c r="H671" s="39" t="s">
        <v>4333</v>
      </c>
      <c r="I671" s="39" t="s">
        <v>4328</v>
      </c>
      <c r="J671" s="40" t="s">
        <v>4329</v>
      </c>
      <c r="K671" s="41">
        <v>42536</v>
      </c>
      <c r="L671" s="72">
        <v>46188</v>
      </c>
      <c r="M671" s="42" t="s">
        <v>4330</v>
      </c>
      <c r="N671" s="63">
        <v>2E-3</v>
      </c>
      <c r="O671" s="55">
        <v>76578.539999999994</v>
      </c>
      <c r="P671" s="15">
        <v>0.05</v>
      </c>
      <c r="Q671" s="223">
        <f t="shared" si="68"/>
        <v>3828.9269999999997</v>
      </c>
      <c r="R671" s="197">
        <f t="shared" si="63"/>
        <v>319.07724999999999</v>
      </c>
      <c r="S671" s="201">
        <v>0.06</v>
      </c>
      <c r="T671" s="196">
        <f t="shared" si="64"/>
        <v>4594.7123999999994</v>
      </c>
      <c r="U671" s="199">
        <f t="shared" si="65"/>
        <v>382.89269999999993</v>
      </c>
      <c r="V671" s="21"/>
      <c r="W671" s="19">
        <f t="shared" si="66"/>
        <v>0</v>
      </c>
      <c r="X671" s="17">
        <f t="shared" si="67"/>
        <v>0</v>
      </c>
      <c r="Y671" s="22"/>
      <c r="Z671" s="19"/>
      <c r="AA671" s="20"/>
      <c r="AB671" s="23"/>
      <c r="AC671" s="19"/>
      <c r="AD671" s="17"/>
      <c r="AE671" s="22"/>
      <c r="AF671" s="19"/>
      <c r="AG671" s="17"/>
      <c r="AH671" s="78"/>
      <c r="AI671" s="79" t="s">
        <v>4330</v>
      </c>
      <c r="AJ671" s="1"/>
    </row>
    <row r="672" spans="1:36" ht="13.2">
      <c r="A672" s="39">
        <v>670</v>
      </c>
      <c r="B672" s="10" t="s">
        <v>4334</v>
      </c>
      <c r="C672" s="10" t="s">
        <v>3660</v>
      </c>
      <c r="D672" s="11" t="s">
        <v>4335</v>
      </c>
      <c r="E672" s="35" t="s">
        <v>4336</v>
      </c>
      <c r="F672" s="35" t="s">
        <v>4337</v>
      </c>
      <c r="G672" s="10" t="s">
        <v>668</v>
      </c>
      <c r="H672" s="10" t="s">
        <v>4338</v>
      </c>
      <c r="I672" s="10" t="s">
        <v>806</v>
      </c>
      <c r="J672" s="11" t="s">
        <v>4224</v>
      </c>
      <c r="K672" s="12">
        <v>42671</v>
      </c>
      <c r="L672" s="69">
        <v>46323</v>
      </c>
      <c r="M672" s="14" t="s">
        <v>4339</v>
      </c>
      <c r="N672" s="61">
        <v>1.77E-2</v>
      </c>
      <c r="O672" s="56">
        <v>564766.69999999995</v>
      </c>
      <c r="P672" s="15">
        <v>0.05</v>
      </c>
      <c r="Q672" s="223">
        <f t="shared" si="68"/>
        <v>28238.334999999999</v>
      </c>
      <c r="R672" s="197">
        <f t="shared" si="63"/>
        <v>2353.1945833333334</v>
      </c>
      <c r="S672" s="201">
        <v>0.06</v>
      </c>
      <c r="T672" s="196">
        <f t="shared" si="64"/>
        <v>33886.001999999993</v>
      </c>
      <c r="U672" s="199">
        <f t="shared" si="65"/>
        <v>2823.8334999999993</v>
      </c>
      <c r="V672" s="21"/>
      <c r="W672" s="19">
        <f t="shared" si="66"/>
        <v>0</v>
      </c>
      <c r="X672" s="17">
        <f t="shared" si="67"/>
        <v>0</v>
      </c>
      <c r="Y672" s="22"/>
      <c r="Z672" s="19"/>
      <c r="AA672" s="20"/>
      <c r="AB672" s="23"/>
      <c r="AC672" s="19"/>
      <c r="AD672" s="17"/>
      <c r="AE672" s="22"/>
      <c r="AF672" s="19"/>
      <c r="AG672" s="17"/>
      <c r="AH672" s="76" t="s">
        <v>76</v>
      </c>
      <c r="AI672" s="77" t="s">
        <v>4339</v>
      </c>
      <c r="AJ672" s="1"/>
    </row>
    <row r="673" spans="1:36" ht="26.4">
      <c r="A673" s="39">
        <v>671</v>
      </c>
      <c r="B673" s="39" t="s">
        <v>4340</v>
      </c>
      <c r="C673" s="39" t="s">
        <v>3660</v>
      </c>
      <c r="D673" s="40" t="s">
        <v>3013</v>
      </c>
      <c r="E673" s="25" t="s">
        <v>3014</v>
      </c>
      <c r="F673" s="25" t="s">
        <v>4341</v>
      </c>
      <c r="G673" s="39" t="s">
        <v>4342</v>
      </c>
      <c r="H673" s="39" t="s">
        <v>4343</v>
      </c>
      <c r="I673" s="39" t="s">
        <v>4344</v>
      </c>
      <c r="J673" s="40" t="s">
        <v>4345</v>
      </c>
      <c r="K673" s="41">
        <v>41929</v>
      </c>
      <c r="L673" s="72">
        <v>54586</v>
      </c>
      <c r="M673" s="42" t="s">
        <v>4346</v>
      </c>
      <c r="N673" s="63">
        <v>9.1899999999999996E-2</v>
      </c>
      <c r="O673" s="55">
        <v>2932319.75</v>
      </c>
      <c r="P673" s="15">
        <v>0.03</v>
      </c>
      <c r="Q673" s="223">
        <f t="shared" si="68"/>
        <v>87969.592499999999</v>
      </c>
      <c r="R673" s="197">
        <f t="shared" si="63"/>
        <v>7330.7993749999996</v>
      </c>
      <c r="S673" s="200"/>
      <c r="T673" s="196">
        <f t="shared" si="64"/>
        <v>0</v>
      </c>
      <c r="U673" s="199">
        <f t="shared" si="65"/>
        <v>0</v>
      </c>
      <c r="V673" s="21"/>
      <c r="W673" s="19">
        <f t="shared" si="66"/>
        <v>0</v>
      </c>
      <c r="X673" s="17">
        <f t="shared" si="67"/>
        <v>0</v>
      </c>
      <c r="Y673" s="22"/>
      <c r="Z673" s="19"/>
      <c r="AA673" s="20"/>
      <c r="AB673" s="23"/>
      <c r="AC673" s="19"/>
      <c r="AD673" s="17"/>
      <c r="AE673" s="22"/>
      <c r="AF673" s="19"/>
      <c r="AG673" s="17"/>
      <c r="AH673" s="78"/>
      <c r="AI673" s="79" t="s">
        <v>4346</v>
      </c>
      <c r="AJ673" s="1"/>
    </row>
    <row r="674" spans="1:36" ht="13.2">
      <c r="A674" s="39">
        <v>672</v>
      </c>
      <c r="B674" s="10" t="s">
        <v>4347</v>
      </c>
      <c r="C674" s="10" t="s">
        <v>3660</v>
      </c>
      <c r="D674" s="11" t="s">
        <v>1845</v>
      </c>
      <c r="E674" s="35" t="s">
        <v>1846</v>
      </c>
      <c r="F674" s="35" t="s">
        <v>4348</v>
      </c>
      <c r="G674" s="10" t="s">
        <v>1848</v>
      </c>
      <c r="H674" s="10" t="s">
        <v>4349</v>
      </c>
      <c r="I674" s="10" t="s">
        <v>1850</v>
      </c>
      <c r="J674" s="11" t="s">
        <v>4239</v>
      </c>
      <c r="K674" s="12">
        <v>40177</v>
      </c>
      <c r="L674" s="69">
        <v>45656</v>
      </c>
      <c r="M674" s="14" t="s">
        <v>3608</v>
      </c>
      <c r="N674" s="61">
        <v>2.1100000000000001E-2</v>
      </c>
      <c r="O674" s="56">
        <v>807903.55</v>
      </c>
      <c r="P674" s="15">
        <v>0.06</v>
      </c>
      <c r="Q674" s="223">
        <f t="shared" si="68"/>
        <v>48474.213000000003</v>
      </c>
      <c r="R674" s="197">
        <f t="shared" si="63"/>
        <v>4039.5177500000004</v>
      </c>
      <c r="S674" s="200"/>
      <c r="T674" s="196">
        <f t="shared" si="64"/>
        <v>0</v>
      </c>
      <c r="U674" s="199">
        <f t="shared" si="65"/>
        <v>0</v>
      </c>
      <c r="V674" s="21"/>
      <c r="W674" s="19">
        <f t="shared" si="66"/>
        <v>0</v>
      </c>
      <c r="X674" s="17">
        <f t="shared" si="67"/>
        <v>0</v>
      </c>
      <c r="Y674" s="22"/>
      <c r="Z674" s="19"/>
      <c r="AA674" s="20"/>
      <c r="AB674" s="23"/>
      <c r="AC674" s="19"/>
      <c r="AD674" s="17"/>
      <c r="AE674" s="22"/>
      <c r="AF674" s="19"/>
      <c r="AG674" s="17"/>
      <c r="AH674" s="76"/>
      <c r="AI674" s="77" t="s">
        <v>3608</v>
      </c>
      <c r="AJ674" s="1"/>
    </row>
    <row r="675" spans="1:36" ht="26.4">
      <c r="A675" s="39">
        <v>673</v>
      </c>
      <c r="B675" s="39" t="s">
        <v>4350</v>
      </c>
      <c r="C675" s="39" t="s">
        <v>3660</v>
      </c>
      <c r="D675" s="40" t="s">
        <v>4351</v>
      </c>
      <c r="E675" s="25" t="s">
        <v>4352</v>
      </c>
      <c r="F675" s="25" t="s">
        <v>4353</v>
      </c>
      <c r="G675" s="39" t="s">
        <v>3288</v>
      </c>
      <c r="H675" s="39" t="s">
        <v>4354</v>
      </c>
      <c r="I675" s="39" t="s">
        <v>4064</v>
      </c>
      <c r="J675" s="40" t="s">
        <v>4355</v>
      </c>
      <c r="K675" s="41">
        <v>38162</v>
      </c>
      <c r="L675" s="72">
        <v>47293</v>
      </c>
      <c r="M675" s="42" t="s">
        <v>4356</v>
      </c>
      <c r="N675" s="63">
        <v>0.78200000000000003</v>
      </c>
      <c r="O675" s="55">
        <v>7943850.9299999997</v>
      </c>
      <c r="P675" s="15">
        <v>0.03</v>
      </c>
      <c r="Q675" s="223">
        <f t="shared" si="68"/>
        <v>238315.52789999999</v>
      </c>
      <c r="R675" s="197">
        <f t="shared" si="63"/>
        <v>19859.627324999998</v>
      </c>
      <c r="S675" s="201">
        <v>0.04</v>
      </c>
      <c r="T675" s="196">
        <f t="shared" si="64"/>
        <v>317754.03720000002</v>
      </c>
      <c r="U675" s="199">
        <f t="shared" si="65"/>
        <v>26479.503100000002</v>
      </c>
      <c r="V675" s="21">
        <v>7.4999999999999997E-2</v>
      </c>
      <c r="W675" s="19">
        <f t="shared" si="66"/>
        <v>595788.81974999991</v>
      </c>
      <c r="X675" s="17">
        <f t="shared" si="67"/>
        <v>49649.068312499992</v>
      </c>
      <c r="Y675" s="22"/>
      <c r="Z675" s="19"/>
      <c r="AA675" s="20"/>
      <c r="AB675" s="23"/>
      <c r="AC675" s="19"/>
      <c r="AD675" s="17"/>
      <c r="AE675" s="22"/>
      <c r="AF675" s="19"/>
      <c r="AG675" s="17"/>
      <c r="AH675" s="78"/>
      <c r="AI675" s="79" t="s">
        <v>4356</v>
      </c>
      <c r="AJ675" s="1"/>
    </row>
    <row r="676" spans="1:36" ht="26.4">
      <c r="A676" s="39">
        <v>674</v>
      </c>
      <c r="B676" s="10" t="s">
        <v>4357</v>
      </c>
      <c r="C676" s="10" t="s">
        <v>3660</v>
      </c>
      <c r="D676" s="11" t="s">
        <v>4358</v>
      </c>
      <c r="E676" s="35" t="s">
        <v>4359</v>
      </c>
      <c r="F676" s="35" t="s">
        <v>4360</v>
      </c>
      <c r="G676" s="10" t="s">
        <v>4361</v>
      </c>
      <c r="H676" s="10" t="s">
        <v>4362</v>
      </c>
      <c r="I676" s="10" t="s">
        <v>4361</v>
      </c>
      <c r="J676" s="11" t="s">
        <v>4363</v>
      </c>
      <c r="K676" s="12">
        <v>36419</v>
      </c>
      <c r="L676" s="69">
        <v>54317</v>
      </c>
      <c r="M676" s="14" t="s">
        <v>4364</v>
      </c>
      <c r="N676" s="61">
        <v>0.56499999999999995</v>
      </c>
      <c r="O676" s="56">
        <v>3401096.95</v>
      </c>
      <c r="P676" s="15">
        <v>0.03</v>
      </c>
      <c r="Q676" s="223">
        <f t="shared" si="68"/>
        <v>102032.90850000001</v>
      </c>
      <c r="R676" s="197">
        <f t="shared" si="63"/>
        <v>8502.7423749999998</v>
      </c>
      <c r="S676" s="200"/>
      <c r="T676" s="196">
        <f t="shared" si="64"/>
        <v>0</v>
      </c>
      <c r="U676" s="199">
        <f t="shared" si="65"/>
        <v>0</v>
      </c>
      <c r="V676" s="21"/>
      <c r="W676" s="19">
        <f t="shared" si="66"/>
        <v>0</v>
      </c>
      <c r="X676" s="17">
        <f t="shared" si="67"/>
        <v>0</v>
      </c>
      <c r="Y676" s="22"/>
      <c r="Z676" s="19"/>
      <c r="AA676" s="20"/>
      <c r="AB676" s="23"/>
      <c r="AC676" s="19"/>
      <c r="AD676" s="17"/>
      <c r="AE676" s="22"/>
      <c r="AF676" s="19"/>
      <c r="AG676" s="17"/>
      <c r="AH676" s="76"/>
      <c r="AI676" s="77" t="s">
        <v>4364</v>
      </c>
      <c r="AJ676" s="1"/>
    </row>
    <row r="677" spans="1:36" ht="26.4">
      <c r="A677" s="39">
        <v>675</v>
      </c>
      <c r="B677" s="39" t="s">
        <v>4365</v>
      </c>
      <c r="C677" s="39" t="s">
        <v>3660</v>
      </c>
      <c r="D677" s="40" t="s">
        <v>3915</v>
      </c>
      <c r="E677" s="25" t="s">
        <v>3916</v>
      </c>
      <c r="F677" s="25" t="s">
        <v>4366</v>
      </c>
      <c r="G677" s="39" t="s">
        <v>3918</v>
      </c>
      <c r="H677" s="39" t="s">
        <v>4367</v>
      </c>
      <c r="I677" s="39" t="s">
        <v>3920</v>
      </c>
      <c r="J677" s="40" t="s">
        <v>4368</v>
      </c>
      <c r="K677" s="41">
        <v>37350</v>
      </c>
      <c r="L677" s="72">
        <v>55247</v>
      </c>
      <c r="M677" s="42" t="s">
        <v>4369</v>
      </c>
      <c r="N677" s="63">
        <v>0.14149999999999999</v>
      </c>
      <c r="O677" s="55">
        <v>3857985.29</v>
      </c>
      <c r="P677" s="15">
        <v>0.03</v>
      </c>
      <c r="Q677" s="223">
        <f t="shared" si="68"/>
        <v>115739.55869999999</v>
      </c>
      <c r="R677" s="197">
        <f t="shared" si="63"/>
        <v>9644.9632249999995</v>
      </c>
      <c r="S677" s="200"/>
      <c r="T677" s="196">
        <f t="shared" si="64"/>
        <v>0</v>
      </c>
      <c r="U677" s="199">
        <f t="shared" si="65"/>
        <v>0</v>
      </c>
      <c r="V677" s="21"/>
      <c r="W677" s="19">
        <f t="shared" si="66"/>
        <v>0</v>
      </c>
      <c r="X677" s="17">
        <f t="shared" si="67"/>
        <v>0</v>
      </c>
      <c r="Y677" s="22"/>
      <c r="Z677" s="19"/>
      <c r="AA677" s="20"/>
      <c r="AB677" s="23"/>
      <c r="AC677" s="19"/>
      <c r="AD677" s="17"/>
      <c r="AE677" s="22"/>
      <c r="AF677" s="19"/>
      <c r="AG677" s="17"/>
      <c r="AH677" s="78" t="s">
        <v>367</v>
      </c>
      <c r="AI677" s="79" t="s">
        <v>4369</v>
      </c>
      <c r="AJ677" s="1"/>
    </row>
    <row r="678" spans="1:36" ht="13.2">
      <c r="A678" s="39">
        <v>676</v>
      </c>
      <c r="B678" s="10" t="s">
        <v>4370</v>
      </c>
      <c r="C678" s="10" t="s">
        <v>3660</v>
      </c>
      <c r="D678" s="11" t="s">
        <v>4371</v>
      </c>
      <c r="E678" s="35" t="s">
        <v>4120</v>
      </c>
      <c r="F678" s="35" t="s">
        <v>4372</v>
      </c>
      <c r="G678" s="10" t="s">
        <v>4122</v>
      </c>
      <c r="H678" s="10" t="s">
        <v>4373</v>
      </c>
      <c r="I678" s="10" t="s">
        <v>4124</v>
      </c>
      <c r="J678" s="11" t="s">
        <v>4374</v>
      </c>
      <c r="K678" s="12">
        <v>37785</v>
      </c>
      <c r="L678" s="69">
        <v>48744</v>
      </c>
      <c r="M678" s="14" t="s">
        <v>4375</v>
      </c>
      <c r="N678" s="61">
        <v>0.50929999999999997</v>
      </c>
      <c r="O678" s="56">
        <v>6243436.0800000001</v>
      </c>
      <c r="P678" s="15">
        <v>0.03</v>
      </c>
      <c r="Q678" s="223">
        <f t="shared" si="68"/>
        <v>187303.08239999998</v>
      </c>
      <c r="R678" s="197">
        <f t="shared" si="63"/>
        <v>15608.590199999999</v>
      </c>
      <c r="S678" s="201">
        <v>0.1</v>
      </c>
      <c r="T678" s="196">
        <f t="shared" si="64"/>
        <v>624343.60800000001</v>
      </c>
      <c r="U678" s="199">
        <f t="shared" si="65"/>
        <v>52028.633999999998</v>
      </c>
      <c r="V678" s="21"/>
      <c r="W678" s="19">
        <f t="shared" si="66"/>
        <v>0</v>
      </c>
      <c r="X678" s="17">
        <f t="shared" si="67"/>
        <v>0</v>
      </c>
      <c r="Y678" s="22"/>
      <c r="Z678" s="19"/>
      <c r="AA678" s="20"/>
      <c r="AB678" s="23"/>
      <c r="AC678" s="19"/>
      <c r="AD678" s="17"/>
      <c r="AE678" s="22"/>
      <c r="AF678" s="19"/>
      <c r="AG678" s="17"/>
      <c r="AH678" s="76"/>
      <c r="AI678" s="77" t="s">
        <v>4375</v>
      </c>
      <c r="AJ678" s="1"/>
    </row>
    <row r="679" spans="1:36" ht="26.4">
      <c r="A679" s="39">
        <v>677</v>
      </c>
      <c r="B679" s="39" t="s">
        <v>4376</v>
      </c>
      <c r="C679" s="39" t="s">
        <v>3660</v>
      </c>
      <c r="D679" s="40" t="s">
        <v>4377</v>
      </c>
      <c r="E679" s="25" t="s">
        <v>4378</v>
      </c>
      <c r="F679" s="25" t="s">
        <v>4379</v>
      </c>
      <c r="G679" s="39" t="s">
        <v>4380</v>
      </c>
      <c r="H679" s="39" t="s">
        <v>4381</v>
      </c>
      <c r="I679" s="39" t="s">
        <v>4380</v>
      </c>
      <c r="J679" s="40" t="s">
        <v>4382</v>
      </c>
      <c r="K679" s="41">
        <v>35698</v>
      </c>
      <c r="L679" s="72">
        <v>44829</v>
      </c>
      <c r="M679" s="42" t="s">
        <v>4383</v>
      </c>
      <c r="N679" s="63">
        <v>2.6654</v>
      </c>
      <c r="O679" s="55">
        <v>36207164.869999997</v>
      </c>
      <c r="P679" s="15">
        <v>0.03</v>
      </c>
      <c r="Q679" s="223">
        <f t="shared" si="68"/>
        <v>1086214.9460999998</v>
      </c>
      <c r="R679" s="197">
        <f t="shared" si="63"/>
        <v>90517.91217499999</v>
      </c>
      <c r="S679" s="200"/>
      <c r="T679" s="196">
        <f t="shared" si="64"/>
        <v>0</v>
      </c>
      <c r="U679" s="199">
        <f t="shared" si="65"/>
        <v>0</v>
      </c>
      <c r="V679" s="21"/>
      <c r="W679" s="19">
        <f t="shared" si="66"/>
        <v>0</v>
      </c>
      <c r="X679" s="17">
        <f t="shared" si="67"/>
        <v>0</v>
      </c>
      <c r="Y679" s="22"/>
      <c r="Z679" s="19"/>
      <c r="AA679" s="20"/>
      <c r="AB679" s="23"/>
      <c r="AC679" s="19"/>
      <c r="AD679" s="17"/>
      <c r="AE679" s="22"/>
      <c r="AF679" s="19"/>
      <c r="AG679" s="17"/>
      <c r="AH679" s="78"/>
      <c r="AI679" s="79" t="s">
        <v>4383</v>
      </c>
      <c r="AJ679" s="1"/>
    </row>
    <row r="680" spans="1:36" ht="26.4">
      <c r="A680" s="39">
        <v>678</v>
      </c>
      <c r="B680" s="10" t="s">
        <v>4384</v>
      </c>
      <c r="C680" s="10" t="s">
        <v>3660</v>
      </c>
      <c r="D680" s="11" t="s">
        <v>4377</v>
      </c>
      <c r="E680" s="35" t="s">
        <v>4378</v>
      </c>
      <c r="F680" s="35" t="s">
        <v>4379</v>
      </c>
      <c r="G680" s="10" t="s">
        <v>4380</v>
      </c>
      <c r="H680" s="10" t="s">
        <v>4381</v>
      </c>
      <c r="I680" s="10" t="s">
        <v>4380</v>
      </c>
      <c r="J680" s="11" t="s">
        <v>4385</v>
      </c>
      <c r="K680" s="12">
        <v>35698</v>
      </c>
      <c r="L680" s="69">
        <v>44829</v>
      </c>
      <c r="M680" s="14" t="s">
        <v>4383</v>
      </c>
      <c r="N680" s="61">
        <v>0.52110000000000001</v>
      </c>
      <c r="O680" s="56">
        <v>6388090.5999999996</v>
      </c>
      <c r="P680" s="15">
        <v>0.03</v>
      </c>
      <c r="Q680" s="223">
        <f t="shared" si="68"/>
        <v>191642.71799999999</v>
      </c>
      <c r="R680" s="197">
        <f t="shared" si="63"/>
        <v>15970.226499999999</v>
      </c>
      <c r="S680" s="200"/>
      <c r="T680" s="196">
        <f t="shared" si="64"/>
        <v>0</v>
      </c>
      <c r="U680" s="199">
        <f t="shared" si="65"/>
        <v>0</v>
      </c>
      <c r="V680" s="21"/>
      <c r="W680" s="19">
        <f t="shared" si="66"/>
        <v>0</v>
      </c>
      <c r="X680" s="17">
        <f t="shared" si="67"/>
        <v>0</v>
      </c>
      <c r="Y680" s="22"/>
      <c r="Z680" s="19"/>
      <c r="AA680" s="20"/>
      <c r="AB680" s="23"/>
      <c r="AC680" s="19"/>
      <c r="AD680" s="17"/>
      <c r="AE680" s="22"/>
      <c r="AF680" s="19"/>
      <c r="AG680" s="17"/>
      <c r="AH680" s="76"/>
      <c r="AI680" s="77" t="s">
        <v>4383</v>
      </c>
      <c r="AJ680" s="1"/>
    </row>
    <row r="681" spans="1:36" ht="26.4">
      <c r="A681" s="39">
        <v>679</v>
      </c>
      <c r="B681" s="39" t="s">
        <v>4386</v>
      </c>
      <c r="C681" s="39" t="s">
        <v>3687</v>
      </c>
      <c r="D681" s="40" t="s">
        <v>4387</v>
      </c>
      <c r="E681" s="25" t="s">
        <v>4388</v>
      </c>
      <c r="F681" s="25" t="s">
        <v>1266</v>
      </c>
      <c r="G681" s="39" t="s">
        <v>4389</v>
      </c>
      <c r="H681" s="39" t="s">
        <v>4390</v>
      </c>
      <c r="I681" s="39" t="s">
        <v>4391</v>
      </c>
      <c r="J681" s="40" t="s">
        <v>4392</v>
      </c>
      <c r="K681" s="41">
        <v>42185</v>
      </c>
      <c r="L681" s="72">
        <v>44781</v>
      </c>
      <c r="M681" s="42" t="s">
        <v>4393</v>
      </c>
      <c r="N681" s="63">
        <v>1.2388999999999999</v>
      </c>
      <c r="O681" s="55">
        <v>44135627.340000004</v>
      </c>
      <c r="P681" s="15">
        <v>0.03</v>
      </c>
      <c r="Q681" s="223">
        <f t="shared" si="68"/>
        <v>1324068.8202</v>
      </c>
      <c r="R681" s="197">
        <f t="shared" si="63"/>
        <v>110339.06835</v>
      </c>
      <c r="S681" s="201">
        <v>0.06</v>
      </c>
      <c r="T681" s="196">
        <f t="shared" si="64"/>
        <v>2648137.6403999999</v>
      </c>
      <c r="U681" s="199">
        <f t="shared" si="65"/>
        <v>220678.1367</v>
      </c>
      <c r="V681" s="21">
        <v>0.04</v>
      </c>
      <c r="W681" s="19">
        <f t="shared" si="66"/>
        <v>1765425.0936000003</v>
      </c>
      <c r="X681" s="17">
        <f t="shared" si="67"/>
        <v>147118.75780000002</v>
      </c>
      <c r="Y681" s="18">
        <v>0.1</v>
      </c>
      <c r="Z681" s="19">
        <f>O681*Y681</f>
        <v>4413562.7340000002</v>
      </c>
      <c r="AA681" s="20">
        <f>Z681/12</f>
        <v>367796.89449999999</v>
      </c>
      <c r="AB681" s="23"/>
      <c r="AC681" s="19"/>
      <c r="AD681" s="17"/>
      <c r="AE681" s="22"/>
      <c r="AF681" s="19"/>
      <c r="AG681" s="17"/>
      <c r="AH681" s="78" t="s">
        <v>817</v>
      </c>
      <c r="AI681" s="79" t="s">
        <v>4393</v>
      </c>
      <c r="AJ681" s="1"/>
    </row>
    <row r="682" spans="1:36" ht="26.4">
      <c r="A682" s="39">
        <v>680</v>
      </c>
      <c r="B682" s="10" t="s">
        <v>4394</v>
      </c>
      <c r="C682" s="10" t="s">
        <v>3687</v>
      </c>
      <c r="D682" s="11" t="s">
        <v>4395</v>
      </c>
      <c r="E682" s="35" t="s">
        <v>4396</v>
      </c>
      <c r="F682" s="35" t="s">
        <v>4397</v>
      </c>
      <c r="G682" s="10" t="s">
        <v>4398</v>
      </c>
      <c r="H682" s="10" t="s">
        <v>4399</v>
      </c>
      <c r="I682" s="10" t="s">
        <v>4400</v>
      </c>
      <c r="J682" s="11" t="s">
        <v>4401</v>
      </c>
      <c r="K682" s="12">
        <v>37677</v>
      </c>
      <c r="L682" s="69">
        <v>46808</v>
      </c>
      <c r="M682" s="14" t="s">
        <v>4402</v>
      </c>
      <c r="N682" s="61">
        <v>0.88480000000000003</v>
      </c>
      <c r="O682" s="56">
        <v>25149628.530000001</v>
      </c>
      <c r="P682" s="15">
        <v>0.03</v>
      </c>
      <c r="Q682" s="223">
        <f t="shared" si="68"/>
        <v>754488.85589999997</v>
      </c>
      <c r="R682" s="197">
        <f t="shared" si="63"/>
        <v>62874.071324999997</v>
      </c>
      <c r="S682" s="200"/>
      <c r="T682" s="196">
        <f t="shared" si="64"/>
        <v>0</v>
      </c>
      <c r="U682" s="199">
        <f t="shared" si="65"/>
        <v>0</v>
      </c>
      <c r="V682" s="21"/>
      <c r="W682" s="19">
        <f t="shared" si="66"/>
        <v>0</v>
      </c>
      <c r="X682" s="17">
        <f t="shared" si="67"/>
        <v>0</v>
      </c>
      <c r="Y682" s="22"/>
      <c r="Z682" s="19"/>
      <c r="AA682" s="20"/>
      <c r="AB682" s="23"/>
      <c r="AC682" s="19"/>
      <c r="AD682" s="17"/>
      <c r="AE682" s="22"/>
      <c r="AF682" s="19"/>
      <c r="AG682" s="17"/>
      <c r="AH682" s="76" t="s">
        <v>76</v>
      </c>
      <c r="AI682" s="77" t="s">
        <v>4402</v>
      </c>
      <c r="AJ682" s="1"/>
    </row>
    <row r="683" spans="1:36" ht="39.6">
      <c r="A683" s="39">
        <v>681</v>
      </c>
      <c r="B683" s="39" t="s">
        <v>4403</v>
      </c>
      <c r="C683" s="39" t="s">
        <v>3687</v>
      </c>
      <c r="D683" s="40" t="s">
        <v>4404</v>
      </c>
      <c r="E683" s="25" t="s">
        <v>4405</v>
      </c>
      <c r="F683" s="25" t="s">
        <v>4406</v>
      </c>
      <c r="G683" s="39" t="s">
        <v>4407</v>
      </c>
      <c r="H683" s="39" t="s">
        <v>4408</v>
      </c>
      <c r="I683" s="39" t="s">
        <v>442</v>
      </c>
      <c r="J683" s="40" t="s">
        <v>4409</v>
      </c>
      <c r="K683" s="41">
        <v>37467</v>
      </c>
      <c r="L683" s="72">
        <v>46598</v>
      </c>
      <c r="M683" s="42" t="s">
        <v>4410</v>
      </c>
      <c r="N683" s="63">
        <v>0.6673</v>
      </c>
      <c r="O683" s="55">
        <v>7546273.3700000001</v>
      </c>
      <c r="P683" s="15">
        <v>0.04</v>
      </c>
      <c r="Q683" s="223">
        <f t="shared" si="68"/>
        <v>301850.93479999999</v>
      </c>
      <c r="R683" s="197">
        <f t="shared" si="63"/>
        <v>25154.244566666664</v>
      </c>
      <c r="S683" s="200"/>
      <c r="T683" s="196">
        <f t="shared" si="64"/>
        <v>0</v>
      </c>
      <c r="U683" s="199">
        <f t="shared" si="65"/>
        <v>0</v>
      </c>
      <c r="V683" s="21"/>
      <c r="W683" s="19">
        <f t="shared" si="66"/>
        <v>0</v>
      </c>
      <c r="X683" s="17">
        <f t="shared" si="67"/>
        <v>0</v>
      </c>
      <c r="Y683" s="22"/>
      <c r="Z683" s="19"/>
      <c r="AA683" s="20"/>
      <c r="AB683" s="23"/>
      <c r="AC683" s="19"/>
      <c r="AD683" s="17"/>
      <c r="AE683" s="22"/>
      <c r="AF683" s="19"/>
      <c r="AG683" s="17"/>
      <c r="AH683" s="78"/>
      <c r="AI683" s="79" t="s">
        <v>4410</v>
      </c>
      <c r="AJ683" s="1"/>
    </row>
    <row r="684" spans="1:36" ht="26.4">
      <c r="A684" s="39">
        <v>682</v>
      </c>
      <c r="B684" s="10" t="s">
        <v>4411</v>
      </c>
      <c r="C684" s="10" t="s">
        <v>3687</v>
      </c>
      <c r="D684" s="11" t="s">
        <v>4412</v>
      </c>
      <c r="E684" s="35" t="s">
        <v>4413</v>
      </c>
      <c r="F684" s="35" t="s">
        <v>4414</v>
      </c>
      <c r="G684" s="10" t="s">
        <v>4415</v>
      </c>
      <c r="H684" s="10" t="s">
        <v>4416</v>
      </c>
      <c r="I684" s="10" t="s">
        <v>4417</v>
      </c>
      <c r="J684" s="11" t="s">
        <v>4418</v>
      </c>
      <c r="K684" s="12">
        <v>38699</v>
      </c>
      <c r="L684" s="69">
        <v>44178</v>
      </c>
      <c r="M684" s="14" t="s">
        <v>4419</v>
      </c>
      <c r="N684" s="61">
        <v>1.0019</v>
      </c>
      <c r="O684" s="56">
        <v>11330153.279999999</v>
      </c>
      <c r="P684" s="15">
        <v>0.03</v>
      </c>
      <c r="Q684" s="223">
        <f t="shared" si="68"/>
        <v>339904.59839999996</v>
      </c>
      <c r="R684" s="197">
        <f t="shared" si="63"/>
        <v>28325.383199999997</v>
      </c>
      <c r="S684" s="200"/>
      <c r="T684" s="196">
        <f t="shared" si="64"/>
        <v>0</v>
      </c>
      <c r="U684" s="199">
        <f t="shared" si="65"/>
        <v>0</v>
      </c>
      <c r="V684" s="21"/>
      <c r="W684" s="19">
        <f t="shared" si="66"/>
        <v>0</v>
      </c>
      <c r="X684" s="17">
        <f t="shared" si="67"/>
        <v>0</v>
      </c>
      <c r="Y684" s="22"/>
      <c r="Z684" s="19"/>
      <c r="AA684" s="20"/>
      <c r="AB684" s="23"/>
      <c r="AC684" s="19"/>
      <c r="AD684" s="17"/>
      <c r="AE684" s="22"/>
      <c r="AF684" s="19"/>
      <c r="AG684" s="17"/>
      <c r="AH684" s="76"/>
      <c r="AI684" s="77" t="s">
        <v>4419</v>
      </c>
      <c r="AJ684" s="1"/>
    </row>
    <row r="685" spans="1:36" ht="13.2">
      <c r="A685" s="39">
        <v>683</v>
      </c>
      <c r="B685" s="39" t="s">
        <v>4420</v>
      </c>
      <c r="C685" s="39" t="s">
        <v>3687</v>
      </c>
      <c r="D685" s="40" t="s">
        <v>4421</v>
      </c>
      <c r="E685" s="25" t="s">
        <v>4422</v>
      </c>
      <c r="F685" s="25" t="s">
        <v>395</v>
      </c>
      <c r="G685" s="39" t="s">
        <v>1554</v>
      </c>
      <c r="H685" s="39" t="s">
        <v>4423</v>
      </c>
      <c r="I685" s="39" t="s">
        <v>2141</v>
      </c>
      <c r="J685" s="40" t="s">
        <v>4424</v>
      </c>
      <c r="K685" s="41">
        <v>38817</v>
      </c>
      <c r="L685" s="72">
        <v>44296</v>
      </c>
      <c r="M685" s="42" t="s">
        <v>4425</v>
      </c>
      <c r="N685" s="63">
        <v>0.38800000000000001</v>
      </c>
      <c r="O685" s="55">
        <v>11460574.279999999</v>
      </c>
      <c r="P685" s="15">
        <v>0.03</v>
      </c>
      <c r="Q685" s="223">
        <f t="shared" si="68"/>
        <v>343817.22839999996</v>
      </c>
      <c r="R685" s="197">
        <f t="shared" si="63"/>
        <v>28651.435699999998</v>
      </c>
      <c r="S685" s="200"/>
      <c r="T685" s="196">
        <f t="shared" si="64"/>
        <v>0</v>
      </c>
      <c r="U685" s="199">
        <f t="shared" si="65"/>
        <v>0</v>
      </c>
      <c r="V685" s="21"/>
      <c r="W685" s="19">
        <f t="shared" si="66"/>
        <v>0</v>
      </c>
      <c r="X685" s="17">
        <f t="shared" si="67"/>
        <v>0</v>
      </c>
      <c r="Y685" s="22"/>
      <c r="Z685" s="19"/>
      <c r="AA685" s="20"/>
      <c r="AB685" s="23"/>
      <c r="AC685" s="19"/>
      <c r="AD685" s="17"/>
      <c r="AE685" s="22"/>
      <c r="AF685" s="19"/>
      <c r="AG685" s="17"/>
      <c r="AH685" s="78"/>
      <c r="AI685" s="79" t="s">
        <v>4425</v>
      </c>
      <c r="AJ685" s="1"/>
    </row>
    <row r="686" spans="1:36" ht="26.4">
      <c r="A686" s="39">
        <v>684</v>
      </c>
      <c r="B686" s="10" t="s">
        <v>4426</v>
      </c>
      <c r="C686" s="10" t="s">
        <v>3687</v>
      </c>
      <c r="D686" s="11" t="s">
        <v>4427</v>
      </c>
      <c r="E686" s="35" t="s">
        <v>4428</v>
      </c>
      <c r="F686" s="35" t="s">
        <v>4429</v>
      </c>
      <c r="G686" s="10" t="s">
        <v>4430</v>
      </c>
      <c r="H686" s="10" t="s">
        <v>4431</v>
      </c>
      <c r="I686" s="10" t="s">
        <v>4430</v>
      </c>
      <c r="J686" s="11" t="s">
        <v>4432</v>
      </c>
      <c r="K686" s="12">
        <v>36774</v>
      </c>
      <c r="L686" s="69">
        <v>44079</v>
      </c>
      <c r="M686" s="14" t="s">
        <v>4433</v>
      </c>
      <c r="N686" s="61">
        <v>1.4424999999999999</v>
      </c>
      <c r="O686" s="56">
        <v>46868727.43</v>
      </c>
      <c r="P686" s="15">
        <v>0.03</v>
      </c>
      <c r="Q686" s="223">
        <f t="shared" si="68"/>
        <v>1406061.8229</v>
      </c>
      <c r="R686" s="197">
        <f t="shared" si="63"/>
        <v>117171.818575</v>
      </c>
      <c r="S686" s="200"/>
      <c r="T686" s="196">
        <f t="shared" si="64"/>
        <v>0</v>
      </c>
      <c r="U686" s="199">
        <f t="shared" si="65"/>
        <v>0</v>
      </c>
      <c r="V686" s="21"/>
      <c r="W686" s="19">
        <f t="shared" si="66"/>
        <v>0</v>
      </c>
      <c r="X686" s="17">
        <f t="shared" si="67"/>
        <v>0</v>
      </c>
      <c r="Y686" s="22"/>
      <c r="Z686" s="19"/>
      <c r="AA686" s="20"/>
      <c r="AB686" s="23"/>
      <c r="AC686" s="19"/>
      <c r="AD686" s="17"/>
      <c r="AE686" s="22"/>
      <c r="AF686" s="19"/>
      <c r="AG686" s="17"/>
      <c r="AH686" s="76"/>
      <c r="AI686" s="77"/>
      <c r="AJ686" s="1"/>
    </row>
    <row r="687" spans="1:36" ht="13.2">
      <c r="A687" s="39">
        <v>685</v>
      </c>
      <c r="B687" s="10" t="s">
        <v>4441</v>
      </c>
      <c r="C687" s="10" t="s">
        <v>3687</v>
      </c>
      <c r="D687" s="11" t="s">
        <v>4434</v>
      </c>
      <c r="E687" s="35" t="s">
        <v>4435</v>
      </c>
      <c r="F687" s="35" t="s">
        <v>1933</v>
      </c>
      <c r="G687" s="10" t="s">
        <v>4436</v>
      </c>
      <c r="H687" s="10" t="s">
        <v>4437</v>
      </c>
      <c r="I687" s="10" t="s">
        <v>4438</v>
      </c>
      <c r="J687" s="11" t="s">
        <v>4439</v>
      </c>
      <c r="K687" s="12">
        <v>42142</v>
      </c>
      <c r="L687" s="69">
        <v>57562</v>
      </c>
      <c r="M687" s="14" t="s">
        <v>4440</v>
      </c>
      <c r="N687" s="61">
        <v>0.23</v>
      </c>
      <c r="O687" s="56">
        <v>7561943.6600000001</v>
      </c>
      <c r="P687" s="15">
        <v>0.05</v>
      </c>
      <c r="Q687" s="223">
        <f t="shared" si="68"/>
        <v>378097.18300000002</v>
      </c>
      <c r="R687" s="197">
        <f t="shared" si="63"/>
        <v>31508.098583333336</v>
      </c>
      <c r="S687" s="201">
        <v>0.1</v>
      </c>
      <c r="T687" s="196">
        <f t="shared" si="64"/>
        <v>756194.36600000004</v>
      </c>
      <c r="U687" s="199">
        <f t="shared" si="65"/>
        <v>63016.197166666672</v>
      </c>
      <c r="V687" s="21"/>
      <c r="W687" s="19">
        <f t="shared" si="66"/>
        <v>0</v>
      </c>
      <c r="X687" s="17">
        <f t="shared" si="67"/>
        <v>0</v>
      </c>
      <c r="Y687" s="22"/>
      <c r="Z687" s="19"/>
      <c r="AA687" s="20"/>
      <c r="AB687" s="23"/>
      <c r="AC687" s="19"/>
      <c r="AD687" s="17"/>
      <c r="AE687" s="22"/>
      <c r="AF687" s="19"/>
      <c r="AG687" s="17"/>
      <c r="AH687" s="76"/>
      <c r="AI687" s="77" t="s">
        <v>4440</v>
      </c>
      <c r="AJ687" s="1"/>
    </row>
    <row r="688" spans="1:36" ht="13.2">
      <c r="A688" s="39">
        <v>686</v>
      </c>
      <c r="B688" s="39" t="s">
        <v>4442</v>
      </c>
      <c r="C688" s="39" t="s">
        <v>3687</v>
      </c>
      <c r="D688" s="40" t="s">
        <v>4434</v>
      </c>
      <c r="E688" s="25" t="s">
        <v>4435</v>
      </c>
      <c r="F688" s="25" t="s">
        <v>1933</v>
      </c>
      <c r="G688" s="39" t="s">
        <v>4436</v>
      </c>
      <c r="H688" s="39" t="s">
        <v>4437</v>
      </c>
      <c r="I688" s="39" t="s">
        <v>4438</v>
      </c>
      <c r="J688" s="40" t="s">
        <v>4439</v>
      </c>
      <c r="K688" s="41">
        <v>42142</v>
      </c>
      <c r="L688" s="72">
        <v>57562</v>
      </c>
      <c r="M688" s="42" t="s">
        <v>4440</v>
      </c>
      <c r="N688" s="63">
        <v>0.23</v>
      </c>
      <c r="O688" s="55">
        <v>5499595.3899999997</v>
      </c>
      <c r="P688" s="15">
        <v>0.05</v>
      </c>
      <c r="Q688" s="223">
        <f t="shared" si="68"/>
        <v>274979.76949999999</v>
      </c>
      <c r="R688" s="197">
        <f t="shared" si="63"/>
        <v>22914.980791666665</v>
      </c>
      <c r="S688" s="201">
        <v>0.1</v>
      </c>
      <c r="T688" s="196">
        <f t="shared" si="64"/>
        <v>549959.53899999999</v>
      </c>
      <c r="U688" s="199">
        <f t="shared" si="65"/>
        <v>45829.96158333333</v>
      </c>
      <c r="V688" s="21"/>
      <c r="W688" s="19">
        <f t="shared" si="66"/>
        <v>0</v>
      </c>
      <c r="X688" s="17">
        <f t="shared" si="67"/>
        <v>0</v>
      </c>
      <c r="Y688" s="22"/>
      <c r="Z688" s="19"/>
      <c r="AA688" s="20"/>
      <c r="AB688" s="23"/>
      <c r="AC688" s="19"/>
      <c r="AD688" s="17"/>
      <c r="AE688" s="22"/>
      <c r="AF688" s="19"/>
      <c r="AG688" s="17"/>
      <c r="AH688" s="78"/>
      <c r="AI688" s="79" t="s">
        <v>4440</v>
      </c>
      <c r="AJ688" s="1"/>
    </row>
    <row r="689" spans="1:36" ht="13.2">
      <c r="A689" s="39">
        <v>687</v>
      </c>
      <c r="B689" s="10" t="s">
        <v>4443</v>
      </c>
      <c r="C689" s="10" t="s">
        <v>3687</v>
      </c>
      <c r="D689" s="11" t="s">
        <v>4444</v>
      </c>
      <c r="E689" s="35" t="s">
        <v>4445</v>
      </c>
      <c r="F689" s="35" t="s">
        <v>4446</v>
      </c>
      <c r="G689" s="10" t="s">
        <v>4447</v>
      </c>
      <c r="H689" s="10" t="s">
        <v>4448</v>
      </c>
      <c r="I689" s="10" t="s">
        <v>561</v>
      </c>
      <c r="J689" s="11" t="s">
        <v>4449</v>
      </c>
      <c r="K689" s="12">
        <v>36882</v>
      </c>
      <c r="L689" s="69">
        <v>48575</v>
      </c>
      <c r="M689" s="14" t="s">
        <v>4450</v>
      </c>
      <c r="N689" s="61">
        <v>0.1341</v>
      </c>
      <c r="O689" s="56">
        <v>3808158.58</v>
      </c>
      <c r="P689" s="15">
        <v>0.03</v>
      </c>
      <c r="Q689" s="223">
        <f t="shared" si="68"/>
        <v>114244.7574</v>
      </c>
      <c r="R689" s="197">
        <f t="shared" si="63"/>
        <v>9520.3964500000002</v>
      </c>
      <c r="S689" s="198">
        <v>3.5999999999999997E-2</v>
      </c>
      <c r="T689" s="196">
        <f t="shared" si="64"/>
        <v>137093.70887999999</v>
      </c>
      <c r="U689" s="199">
        <f t="shared" si="65"/>
        <v>11424.47574</v>
      </c>
      <c r="V689" s="21">
        <v>0.05</v>
      </c>
      <c r="W689" s="19">
        <f t="shared" si="66"/>
        <v>190407.929</v>
      </c>
      <c r="X689" s="17">
        <f t="shared" si="67"/>
        <v>15867.327416666667</v>
      </c>
      <c r="Y689" s="18">
        <v>0.06</v>
      </c>
      <c r="Z689" s="19">
        <f>O689*Y689</f>
        <v>228489.5148</v>
      </c>
      <c r="AA689" s="20">
        <f>Z689/12</f>
        <v>19040.7929</v>
      </c>
      <c r="AB689" s="23"/>
      <c r="AC689" s="19"/>
      <c r="AD689" s="17"/>
      <c r="AE689" s="22"/>
      <c r="AF689" s="19"/>
      <c r="AG689" s="17"/>
      <c r="AH689" s="76" t="s">
        <v>76</v>
      </c>
      <c r="AI689" s="77" t="s">
        <v>4450</v>
      </c>
      <c r="AJ689" s="1"/>
    </row>
    <row r="690" spans="1:36" ht="26.4">
      <c r="A690" s="39">
        <v>688</v>
      </c>
      <c r="B690" s="39" t="s">
        <v>4451</v>
      </c>
      <c r="C690" s="39" t="s">
        <v>3660</v>
      </c>
      <c r="D690" s="40" t="s">
        <v>4452</v>
      </c>
      <c r="E690" s="25" t="s">
        <v>4453</v>
      </c>
      <c r="F690" s="25" t="s">
        <v>4454</v>
      </c>
      <c r="G690" s="39" t="s">
        <v>4455</v>
      </c>
      <c r="H690" s="39" t="s">
        <v>4456</v>
      </c>
      <c r="I690" s="39" t="s">
        <v>4457</v>
      </c>
      <c r="J690" s="40" t="s">
        <v>4458</v>
      </c>
      <c r="K690" s="41">
        <v>42265</v>
      </c>
      <c r="L690" s="72">
        <v>45918</v>
      </c>
      <c r="M690" s="42" t="s">
        <v>4459</v>
      </c>
      <c r="N690" s="63">
        <v>0.36480000000000001</v>
      </c>
      <c r="O690" s="55">
        <v>10570963.539999999</v>
      </c>
      <c r="P690" s="15">
        <v>0.03</v>
      </c>
      <c r="Q690" s="223">
        <f t="shared" si="68"/>
        <v>317128.90619999997</v>
      </c>
      <c r="R690" s="197">
        <f t="shared" si="63"/>
        <v>26427.408849999996</v>
      </c>
      <c r="S690" s="201">
        <v>0.1</v>
      </c>
      <c r="T690" s="196">
        <f t="shared" si="64"/>
        <v>1057096.3540000001</v>
      </c>
      <c r="U690" s="199">
        <f t="shared" si="65"/>
        <v>88091.362833333333</v>
      </c>
      <c r="V690" s="21"/>
      <c r="W690" s="19">
        <f t="shared" si="66"/>
        <v>0</v>
      </c>
      <c r="X690" s="17">
        <f t="shared" si="67"/>
        <v>0</v>
      </c>
      <c r="Y690" s="22"/>
      <c r="Z690" s="19"/>
      <c r="AA690" s="20"/>
      <c r="AB690" s="23"/>
      <c r="AC690" s="19"/>
      <c r="AD690" s="17"/>
      <c r="AE690" s="22"/>
      <c r="AF690" s="19"/>
      <c r="AG690" s="17"/>
      <c r="AH690" s="78"/>
      <c r="AI690" s="79" t="s">
        <v>4459</v>
      </c>
      <c r="AJ690" s="1"/>
    </row>
    <row r="691" spans="1:36" ht="26.4">
      <c r="A691" s="39">
        <v>689</v>
      </c>
      <c r="B691" s="10" t="s">
        <v>4460</v>
      </c>
      <c r="C691" s="10" t="s">
        <v>3660</v>
      </c>
      <c r="D691" s="11" t="s">
        <v>3013</v>
      </c>
      <c r="E691" s="35" t="s">
        <v>3014</v>
      </c>
      <c r="F691" s="35" t="s">
        <v>4461</v>
      </c>
      <c r="G691" s="10" t="s">
        <v>3016</v>
      </c>
      <c r="H691" s="10" t="s">
        <v>4462</v>
      </c>
      <c r="I691" s="10" t="s">
        <v>3018</v>
      </c>
      <c r="J691" s="11" t="s">
        <v>4463</v>
      </c>
      <c r="K691" s="12">
        <v>41999</v>
      </c>
      <c r="L691" s="69">
        <v>45114</v>
      </c>
      <c r="M691" s="14" t="s">
        <v>4464</v>
      </c>
      <c r="N691" s="61">
        <v>0.42099999999999999</v>
      </c>
      <c r="O691" s="56">
        <v>20895387.649999999</v>
      </c>
      <c r="P691" s="15">
        <v>0.03</v>
      </c>
      <c r="Q691" s="223">
        <f t="shared" si="68"/>
        <v>626861.62949999992</v>
      </c>
      <c r="R691" s="197">
        <f t="shared" si="63"/>
        <v>52238.469124999996</v>
      </c>
      <c r="S691" s="200"/>
      <c r="T691" s="196">
        <f t="shared" si="64"/>
        <v>0</v>
      </c>
      <c r="U691" s="199">
        <f t="shared" si="65"/>
        <v>0</v>
      </c>
      <c r="V691" s="21"/>
      <c r="W691" s="19">
        <f t="shared" si="66"/>
        <v>0</v>
      </c>
      <c r="X691" s="17">
        <f t="shared" si="67"/>
        <v>0</v>
      </c>
      <c r="Y691" s="22"/>
      <c r="Z691" s="19"/>
      <c r="AA691" s="20"/>
      <c r="AB691" s="23"/>
      <c r="AC691" s="19"/>
      <c r="AD691" s="17"/>
      <c r="AE691" s="22"/>
      <c r="AF691" s="19"/>
      <c r="AG691" s="17"/>
      <c r="AH691" s="76"/>
      <c r="AI691" s="77" t="s">
        <v>4464</v>
      </c>
      <c r="AJ691" s="1"/>
    </row>
    <row r="692" spans="1:36" ht="13.2">
      <c r="A692" s="39">
        <v>690</v>
      </c>
      <c r="B692" s="39" t="s">
        <v>4465</v>
      </c>
      <c r="C692" s="39" t="s">
        <v>3660</v>
      </c>
      <c r="D692" s="40" t="s">
        <v>231</v>
      </c>
      <c r="E692" s="25" t="s">
        <v>232</v>
      </c>
      <c r="F692" s="25" t="s">
        <v>4466</v>
      </c>
      <c r="G692" s="39" t="s">
        <v>234</v>
      </c>
      <c r="H692" s="39" t="s">
        <v>4467</v>
      </c>
      <c r="I692" s="39" t="s">
        <v>236</v>
      </c>
      <c r="J692" s="40" t="s">
        <v>4468</v>
      </c>
      <c r="K692" s="41">
        <v>41725</v>
      </c>
      <c r="L692" s="72">
        <v>45378</v>
      </c>
      <c r="M692" s="42" t="s">
        <v>4469</v>
      </c>
      <c r="N692" s="63">
        <v>0.2404</v>
      </c>
      <c r="O692" s="55">
        <v>3425008.06</v>
      </c>
      <c r="P692" s="15">
        <v>0.03</v>
      </c>
      <c r="Q692" s="223">
        <f t="shared" si="68"/>
        <v>102750.2418</v>
      </c>
      <c r="R692" s="197">
        <f t="shared" si="63"/>
        <v>8562.5201500000003</v>
      </c>
      <c r="S692" s="200"/>
      <c r="T692" s="196">
        <f t="shared" si="64"/>
        <v>0</v>
      </c>
      <c r="U692" s="199">
        <f t="shared" si="65"/>
        <v>0</v>
      </c>
      <c r="V692" s="21"/>
      <c r="W692" s="19">
        <f t="shared" si="66"/>
        <v>0</v>
      </c>
      <c r="X692" s="17">
        <f t="shared" si="67"/>
        <v>0</v>
      </c>
      <c r="Y692" s="22"/>
      <c r="Z692" s="19"/>
      <c r="AA692" s="20"/>
      <c r="AB692" s="23"/>
      <c r="AC692" s="19"/>
      <c r="AD692" s="17"/>
      <c r="AE692" s="22"/>
      <c r="AF692" s="19"/>
      <c r="AG692" s="17"/>
      <c r="AH692" s="78" t="s">
        <v>239</v>
      </c>
      <c r="AI692" s="79" t="s">
        <v>4469</v>
      </c>
      <c r="AJ692" s="1"/>
    </row>
    <row r="693" spans="1:36" ht="13.2">
      <c r="A693" s="39">
        <v>691</v>
      </c>
      <c r="B693" s="10" t="s">
        <v>4470</v>
      </c>
      <c r="C693" s="10" t="s">
        <v>3660</v>
      </c>
      <c r="D693" s="11" t="s">
        <v>4471</v>
      </c>
      <c r="E693" s="35" t="s">
        <v>4472</v>
      </c>
      <c r="F693" s="35" t="s">
        <v>4473</v>
      </c>
      <c r="G693" s="10" t="s">
        <v>4474</v>
      </c>
      <c r="H693" s="10" t="s">
        <v>4475</v>
      </c>
      <c r="I693" s="10" t="s">
        <v>1486</v>
      </c>
      <c r="J693" s="11" t="s">
        <v>4476</v>
      </c>
      <c r="K693" s="12">
        <v>36693</v>
      </c>
      <c r="L693" s="69">
        <v>45824</v>
      </c>
      <c r="M693" s="14" t="s">
        <v>4477</v>
      </c>
      <c r="N693" s="61">
        <v>0.1195</v>
      </c>
      <c r="O693" s="56">
        <v>3258157.19</v>
      </c>
      <c r="P693" s="15">
        <v>0.03</v>
      </c>
      <c r="Q693" s="223">
        <f t="shared" si="68"/>
        <v>97744.715700000001</v>
      </c>
      <c r="R693" s="197">
        <f t="shared" si="63"/>
        <v>8145.3929749999998</v>
      </c>
      <c r="S693" s="200"/>
      <c r="T693" s="196">
        <f t="shared" si="64"/>
        <v>0</v>
      </c>
      <c r="U693" s="199">
        <f t="shared" si="65"/>
        <v>0</v>
      </c>
      <c r="V693" s="21"/>
      <c r="W693" s="19">
        <f t="shared" si="66"/>
        <v>0</v>
      </c>
      <c r="X693" s="17">
        <f t="shared" si="67"/>
        <v>0</v>
      </c>
      <c r="Y693" s="22"/>
      <c r="Z693" s="19"/>
      <c r="AA693" s="20"/>
      <c r="AB693" s="23"/>
      <c r="AC693" s="19"/>
      <c r="AD693" s="17"/>
      <c r="AE693" s="22"/>
      <c r="AF693" s="19"/>
      <c r="AG693" s="17"/>
      <c r="AH693" s="76" t="s">
        <v>76</v>
      </c>
      <c r="AI693" s="77" t="s">
        <v>4477</v>
      </c>
      <c r="AJ693" s="1"/>
    </row>
    <row r="694" spans="1:36" s="9" customFormat="1" ht="26.4">
      <c r="A694" s="39">
        <v>692</v>
      </c>
      <c r="B694" s="25" t="s">
        <v>4478</v>
      </c>
      <c r="C694" s="25" t="s">
        <v>3660</v>
      </c>
      <c r="D694" s="26" t="s">
        <v>4479</v>
      </c>
      <c r="E694" s="25" t="s">
        <v>4480</v>
      </c>
      <c r="F694" s="25" t="s">
        <v>4481</v>
      </c>
      <c r="G694" s="25" t="s">
        <v>4482</v>
      </c>
      <c r="H694" s="25" t="s">
        <v>4483</v>
      </c>
      <c r="I694" s="25" t="s">
        <v>4484</v>
      </c>
      <c r="J694" s="26" t="s">
        <v>4485</v>
      </c>
      <c r="K694" s="27">
        <v>43754</v>
      </c>
      <c r="L694" s="70">
        <v>44850</v>
      </c>
      <c r="M694" s="28" t="s">
        <v>4486</v>
      </c>
      <c r="N694" s="62">
        <v>0.24010000000000001</v>
      </c>
      <c r="O694" s="57">
        <v>4015000.59</v>
      </c>
      <c r="P694" s="29">
        <v>0.03</v>
      </c>
      <c r="Q694" s="224">
        <f t="shared" si="68"/>
        <v>120450.0177</v>
      </c>
      <c r="R694" s="206">
        <f t="shared" si="63"/>
        <v>10037.501474999999</v>
      </c>
      <c r="S694" s="205">
        <v>3.5999999999999997E-2</v>
      </c>
      <c r="T694" s="203">
        <f t="shared" si="64"/>
        <v>144540.02123999997</v>
      </c>
      <c r="U694" s="207">
        <f t="shared" si="65"/>
        <v>12045.001769999997</v>
      </c>
      <c r="V694" s="30"/>
      <c r="W694" s="16">
        <f t="shared" si="66"/>
        <v>0</v>
      </c>
      <c r="X694" s="34">
        <f t="shared" si="67"/>
        <v>0</v>
      </c>
      <c r="Y694" s="31"/>
      <c r="Z694" s="16"/>
      <c r="AA694" s="32"/>
      <c r="AB694" s="33"/>
      <c r="AC694" s="16"/>
      <c r="AD694" s="34"/>
      <c r="AE694" s="31"/>
      <c r="AF694" s="16"/>
      <c r="AG694" s="34"/>
      <c r="AH694" s="84" t="s">
        <v>1133</v>
      </c>
      <c r="AI694" s="85" t="s">
        <v>4486</v>
      </c>
    </row>
    <row r="695" spans="1:36" ht="13.2">
      <c r="A695" s="39">
        <v>693</v>
      </c>
      <c r="B695" s="10" t="s">
        <v>4487</v>
      </c>
      <c r="C695" s="10" t="s">
        <v>3660</v>
      </c>
      <c r="D695" s="11" t="s">
        <v>4488</v>
      </c>
      <c r="E695" s="35" t="s">
        <v>4489</v>
      </c>
      <c r="F695" s="35" t="s">
        <v>1258</v>
      </c>
      <c r="G695" s="10" t="s">
        <v>4490</v>
      </c>
      <c r="H695" s="10" t="s">
        <v>4491</v>
      </c>
      <c r="I695" s="10" t="s">
        <v>2463</v>
      </c>
      <c r="J695" s="11" t="s">
        <v>4492</v>
      </c>
      <c r="K695" s="12">
        <v>43399</v>
      </c>
      <c r="L695" s="69">
        <v>48878</v>
      </c>
      <c r="M695" s="14" t="s">
        <v>4043</v>
      </c>
      <c r="N695" s="61">
        <v>7.22E-2</v>
      </c>
      <c r="O695" s="56">
        <v>620882.93000000005</v>
      </c>
      <c r="P695" s="15">
        <v>0.03</v>
      </c>
      <c r="Q695" s="223">
        <f t="shared" si="68"/>
        <v>18626.4879</v>
      </c>
      <c r="R695" s="197">
        <f t="shared" si="63"/>
        <v>1552.2073250000001</v>
      </c>
      <c r="S695" s="198">
        <v>3.5999999999999997E-2</v>
      </c>
      <c r="T695" s="196">
        <f t="shared" si="64"/>
        <v>22351.785479999999</v>
      </c>
      <c r="U695" s="199">
        <f t="shared" si="65"/>
        <v>1862.64879</v>
      </c>
      <c r="V695" s="21"/>
      <c r="W695" s="19">
        <f t="shared" si="66"/>
        <v>0</v>
      </c>
      <c r="X695" s="17">
        <f t="shared" si="67"/>
        <v>0</v>
      </c>
      <c r="Y695" s="22"/>
      <c r="Z695" s="19"/>
      <c r="AA695" s="20"/>
      <c r="AB695" s="23"/>
      <c r="AC695" s="19"/>
      <c r="AD695" s="17"/>
      <c r="AE695" s="22"/>
      <c r="AF695" s="19"/>
      <c r="AG695" s="17"/>
      <c r="AH695" s="76" t="s">
        <v>3923</v>
      </c>
      <c r="AI695" s="77" t="s">
        <v>4043</v>
      </c>
      <c r="AJ695" s="1"/>
    </row>
    <row r="696" spans="1:36" ht="13.2">
      <c r="A696" s="39">
        <v>694</v>
      </c>
      <c r="B696" s="39" t="s">
        <v>4493</v>
      </c>
      <c r="C696" s="39" t="s">
        <v>3660</v>
      </c>
      <c r="D696" s="40" t="s">
        <v>4488</v>
      </c>
      <c r="E696" s="25" t="s">
        <v>4489</v>
      </c>
      <c r="F696" s="25" t="s">
        <v>4494</v>
      </c>
      <c r="G696" s="39" t="s">
        <v>4495</v>
      </c>
      <c r="H696" s="39" t="s">
        <v>4496</v>
      </c>
      <c r="I696" s="39" t="s">
        <v>2463</v>
      </c>
      <c r="J696" s="40" t="s">
        <v>4492</v>
      </c>
      <c r="K696" s="41">
        <v>43406</v>
      </c>
      <c r="L696" s="72">
        <v>48885</v>
      </c>
      <c r="M696" s="42" t="s">
        <v>4043</v>
      </c>
      <c r="N696" s="63">
        <v>0.49330000000000002</v>
      </c>
      <c r="O696" s="55">
        <v>4242126.74</v>
      </c>
      <c r="P696" s="15">
        <v>0.03</v>
      </c>
      <c r="Q696" s="223">
        <f t="shared" si="68"/>
        <v>127263.80220000001</v>
      </c>
      <c r="R696" s="197">
        <f t="shared" si="63"/>
        <v>10605.316850000001</v>
      </c>
      <c r="S696" s="198">
        <v>3.5999999999999997E-2</v>
      </c>
      <c r="T696" s="196">
        <f t="shared" si="64"/>
        <v>152716.56263999999</v>
      </c>
      <c r="U696" s="199">
        <f t="shared" si="65"/>
        <v>12726.380219999999</v>
      </c>
      <c r="V696" s="21"/>
      <c r="W696" s="19">
        <f t="shared" si="66"/>
        <v>0</v>
      </c>
      <c r="X696" s="17">
        <f t="shared" si="67"/>
        <v>0</v>
      </c>
      <c r="Y696" s="22"/>
      <c r="Z696" s="19"/>
      <c r="AA696" s="20"/>
      <c r="AB696" s="23"/>
      <c r="AC696" s="19"/>
      <c r="AD696" s="17"/>
      <c r="AE696" s="22"/>
      <c r="AF696" s="19"/>
      <c r="AG696" s="17"/>
      <c r="AH696" s="78" t="s">
        <v>3923</v>
      </c>
      <c r="AI696" s="79" t="s">
        <v>4043</v>
      </c>
      <c r="AJ696" s="1"/>
    </row>
    <row r="697" spans="1:36" ht="26.4">
      <c r="A697" s="39">
        <v>695</v>
      </c>
      <c r="B697" s="10" t="s">
        <v>4497</v>
      </c>
      <c r="C697" s="10" t="s">
        <v>3687</v>
      </c>
      <c r="D697" s="11" t="s">
        <v>4498</v>
      </c>
      <c r="E697" s="35" t="s">
        <v>4499</v>
      </c>
      <c r="F697" s="35" t="s">
        <v>4500</v>
      </c>
      <c r="G697" s="10" t="s">
        <v>4501</v>
      </c>
      <c r="H697" s="10" t="s">
        <v>4502</v>
      </c>
      <c r="I697" s="10" t="s">
        <v>4501</v>
      </c>
      <c r="J697" s="11" t="s">
        <v>4503</v>
      </c>
      <c r="K697" s="12">
        <v>35592</v>
      </c>
      <c r="L697" s="69">
        <v>46631</v>
      </c>
      <c r="M697" s="14" t="s">
        <v>4504</v>
      </c>
      <c r="N697" s="61">
        <v>1.0323</v>
      </c>
      <c r="O697" s="56">
        <v>27950657.030000001</v>
      </c>
      <c r="P697" s="15">
        <v>0.03</v>
      </c>
      <c r="Q697" s="223">
        <f t="shared" si="68"/>
        <v>838519.71089999995</v>
      </c>
      <c r="R697" s="197">
        <f t="shared" si="63"/>
        <v>69876.642574999991</v>
      </c>
      <c r="S697" s="198">
        <v>3.5999999999999997E-2</v>
      </c>
      <c r="T697" s="196">
        <f t="shared" si="64"/>
        <v>1006223.65308</v>
      </c>
      <c r="U697" s="199">
        <f t="shared" si="65"/>
        <v>83851.971089999992</v>
      </c>
      <c r="V697" s="21"/>
      <c r="W697" s="19">
        <f t="shared" si="66"/>
        <v>0</v>
      </c>
      <c r="X697" s="17">
        <f t="shared" si="67"/>
        <v>0</v>
      </c>
      <c r="Y697" s="22"/>
      <c r="Z697" s="19"/>
      <c r="AA697" s="20"/>
      <c r="AB697" s="23"/>
      <c r="AC697" s="19"/>
      <c r="AD697" s="17"/>
      <c r="AE697" s="22"/>
      <c r="AF697" s="19"/>
      <c r="AG697" s="17"/>
      <c r="AH697" s="76" t="s">
        <v>367</v>
      </c>
      <c r="AI697" s="77" t="s">
        <v>4504</v>
      </c>
      <c r="AJ697" s="1"/>
    </row>
    <row r="698" spans="1:36" ht="26.4">
      <c r="A698" s="39">
        <v>696</v>
      </c>
      <c r="B698" s="39" t="s">
        <v>4505</v>
      </c>
      <c r="C698" s="39" t="s">
        <v>3687</v>
      </c>
      <c r="D698" s="40" t="s">
        <v>4506</v>
      </c>
      <c r="E698" s="25" t="s">
        <v>4507</v>
      </c>
      <c r="F698" s="25" t="s">
        <v>4508</v>
      </c>
      <c r="G698" s="39" t="s">
        <v>4509</v>
      </c>
      <c r="H698" s="39" t="s">
        <v>4510</v>
      </c>
      <c r="I698" s="39" t="s">
        <v>4511</v>
      </c>
      <c r="J698" s="40" t="s">
        <v>4185</v>
      </c>
      <c r="K698" s="41">
        <v>37986</v>
      </c>
      <c r="L698" s="72">
        <v>47118</v>
      </c>
      <c r="M698" s="42" t="s">
        <v>2429</v>
      </c>
      <c r="N698" s="63">
        <v>2.8504</v>
      </c>
      <c r="O698" s="55">
        <v>88603742.189999998</v>
      </c>
      <c r="P698" s="15">
        <v>0.03</v>
      </c>
      <c r="Q698" s="223">
        <f t="shared" ref="Q698:Q704" si="69">O698*P698</f>
        <v>2658112.2656999999</v>
      </c>
      <c r="R698" s="197">
        <f t="shared" si="63"/>
        <v>221509.35547499999</v>
      </c>
      <c r="S698" s="201">
        <v>0.04</v>
      </c>
      <c r="T698" s="196">
        <f t="shared" si="64"/>
        <v>3544149.6875999998</v>
      </c>
      <c r="U698" s="199">
        <f t="shared" si="65"/>
        <v>295345.80729999999</v>
      </c>
      <c r="V698" s="21"/>
      <c r="W698" s="19">
        <f t="shared" si="66"/>
        <v>0</v>
      </c>
      <c r="X698" s="17">
        <f t="shared" si="67"/>
        <v>0</v>
      </c>
      <c r="Y698" s="22"/>
      <c r="Z698" s="19"/>
      <c r="AA698" s="20"/>
      <c r="AB698" s="23"/>
      <c r="AC698" s="19"/>
      <c r="AD698" s="17"/>
      <c r="AE698" s="22"/>
      <c r="AF698" s="19"/>
      <c r="AG698" s="17"/>
      <c r="AH698" s="78"/>
      <c r="AI698" s="79" t="s">
        <v>2429</v>
      </c>
      <c r="AJ698" s="1"/>
    </row>
    <row r="699" spans="1:36" ht="13.2">
      <c r="A699" s="39">
        <v>697</v>
      </c>
      <c r="B699" s="10" t="s">
        <v>4512</v>
      </c>
      <c r="C699" s="10" t="s">
        <v>3687</v>
      </c>
      <c r="D699" s="11" t="s">
        <v>4513</v>
      </c>
      <c r="E699" s="35" t="s">
        <v>4514</v>
      </c>
      <c r="F699" s="35" t="s">
        <v>2010</v>
      </c>
      <c r="G699" s="10" t="s">
        <v>4515</v>
      </c>
      <c r="H699" s="10" t="s">
        <v>4516</v>
      </c>
      <c r="I699" s="10" t="s">
        <v>869</v>
      </c>
      <c r="J699" s="11" t="s">
        <v>4517</v>
      </c>
      <c r="K699" s="12">
        <v>37839</v>
      </c>
      <c r="L699" s="69">
        <v>46971</v>
      </c>
      <c r="M699" s="14" t="s">
        <v>4518</v>
      </c>
      <c r="N699" s="61">
        <v>8.6265000000000001</v>
      </c>
      <c r="O699" s="56">
        <v>74486639.489999995</v>
      </c>
      <c r="P699" s="15">
        <v>0.03</v>
      </c>
      <c r="Q699" s="223">
        <f t="shared" si="69"/>
        <v>2234599.1846999996</v>
      </c>
      <c r="R699" s="197">
        <f t="shared" ref="R699:R762" si="70">Q699/12</f>
        <v>186216.59872499996</v>
      </c>
      <c r="S699" s="201">
        <v>0.04</v>
      </c>
      <c r="T699" s="196">
        <f t="shared" ref="T699:T762" si="71">O699*S699</f>
        <v>2979465.5795999998</v>
      </c>
      <c r="U699" s="199">
        <f t="shared" ref="U699:U762" si="72">O699*S699/12</f>
        <v>248288.79829999999</v>
      </c>
      <c r="V699" s="21"/>
      <c r="W699" s="19">
        <f t="shared" ref="W699:W762" si="73">O699*V699</f>
        <v>0</v>
      </c>
      <c r="X699" s="17">
        <f t="shared" ref="X699:X762" si="74">O699*V699/12</f>
        <v>0</v>
      </c>
      <c r="Y699" s="22"/>
      <c r="Z699" s="19"/>
      <c r="AA699" s="20"/>
      <c r="AB699" s="23"/>
      <c r="AC699" s="19"/>
      <c r="AD699" s="17"/>
      <c r="AE699" s="22"/>
      <c r="AF699" s="19"/>
      <c r="AG699" s="17"/>
      <c r="AH699" s="76" t="s">
        <v>35</v>
      </c>
      <c r="AI699" s="77" t="s">
        <v>4518</v>
      </c>
      <c r="AJ699" s="1"/>
    </row>
    <row r="700" spans="1:36" ht="13.2">
      <c r="A700" s="39">
        <v>698</v>
      </c>
      <c r="B700" s="39" t="s">
        <v>4519</v>
      </c>
      <c r="C700" s="39" t="s">
        <v>3687</v>
      </c>
      <c r="D700" s="40" t="s">
        <v>4520</v>
      </c>
      <c r="E700" s="25" t="s">
        <v>4521</v>
      </c>
      <c r="F700" s="25" t="s">
        <v>705</v>
      </c>
      <c r="G700" s="39" t="s">
        <v>4522</v>
      </c>
      <c r="H700" s="39" t="s">
        <v>4523</v>
      </c>
      <c r="I700" s="39" t="s">
        <v>4524</v>
      </c>
      <c r="J700" s="40" t="s">
        <v>4525</v>
      </c>
      <c r="K700" s="41">
        <v>37754</v>
      </c>
      <c r="L700" s="72">
        <v>46886</v>
      </c>
      <c r="M700" s="42" t="s">
        <v>4526</v>
      </c>
      <c r="N700" s="63">
        <v>2.9988999999999999</v>
      </c>
      <c r="O700" s="55">
        <v>26213093.449999999</v>
      </c>
      <c r="P700" s="15">
        <v>0.03</v>
      </c>
      <c r="Q700" s="223">
        <f t="shared" si="69"/>
        <v>786392.80349999992</v>
      </c>
      <c r="R700" s="197">
        <f t="shared" si="70"/>
        <v>65532.733624999993</v>
      </c>
      <c r="S700" s="200"/>
      <c r="T700" s="196">
        <f t="shared" si="71"/>
        <v>0</v>
      </c>
      <c r="U700" s="199">
        <f t="shared" si="72"/>
        <v>0</v>
      </c>
      <c r="V700" s="21"/>
      <c r="W700" s="19">
        <f t="shared" si="73"/>
        <v>0</v>
      </c>
      <c r="X700" s="17">
        <f t="shared" si="74"/>
        <v>0</v>
      </c>
      <c r="Y700" s="22"/>
      <c r="Z700" s="19"/>
      <c r="AA700" s="20"/>
      <c r="AB700" s="23"/>
      <c r="AC700" s="19"/>
      <c r="AD700" s="17"/>
      <c r="AE700" s="22"/>
      <c r="AF700" s="19"/>
      <c r="AG700" s="17"/>
      <c r="AH700" s="78"/>
      <c r="AI700" s="79" t="s">
        <v>4526</v>
      </c>
      <c r="AJ700" s="1"/>
    </row>
    <row r="701" spans="1:36" ht="26.4">
      <c r="A701" s="39">
        <v>699</v>
      </c>
      <c r="B701" s="10" t="s">
        <v>4527</v>
      </c>
      <c r="C701" s="10" t="s">
        <v>3687</v>
      </c>
      <c r="D701" s="11" t="s">
        <v>4528</v>
      </c>
      <c r="E701" s="35" t="s">
        <v>4529</v>
      </c>
      <c r="F701" s="35" t="s">
        <v>4530</v>
      </c>
      <c r="G701" s="10" t="s">
        <v>4531</v>
      </c>
      <c r="H701" s="10" t="s">
        <v>4532</v>
      </c>
      <c r="I701" s="10" t="s">
        <v>4531</v>
      </c>
      <c r="J701" s="11" t="s">
        <v>4533</v>
      </c>
      <c r="K701" s="12">
        <v>36445</v>
      </c>
      <c r="L701" s="69">
        <v>45211</v>
      </c>
      <c r="M701" s="14" t="s">
        <v>4534</v>
      </c>
      <c r="N701" s="61">
        <v>0.31390000000000001</v>
      </c>
      <c r="O701" s="56">
        <v>11759011.689999999</v>
      </c>
      <c r="P701" s="15">
        <v>0.01</v>
      </c>
      <c r="Q701" s="223">
        <f t="shared" si="69"/>
        <v>117590.11689999999</v>
      </c>
      <c r="R701" s="197">
        <f t="shared" si="70"/>
        <v>9799.1764083333328</v>
      </c>
      <c r="S701" s="200"/>
      <c r="T701" s="196">
        <f t="shared" si="71"/>
        <v>0</v>
      </c>
      <c r="U701" s="199">
        <f t="shared" si="72"/>
        <v>0</v>
      </c>
      <c r="V701" s="21"/>
      <c r="W701" s="19">
        <f t="shared" si="73"/>
        <v>0</v>
      </c>
      <c r="X701" s="17">
        <f t="shared" si="74"/>
        <v>0</v>
      </c>
      <c r="Y701" s="22"/>
      <c r="Z701" s="19"/>
      <c r="AA701" s="20"/>
      <c r="AB701" s="23"/>
      <c r="AC701" s="19"/>
      <c r="AD701" s="17"/>
      <c r="AE701" s="22"/>
      <c r="AF701" s="19"/>
      <c r="AG701" s="17"/>
      <c r="AH701" s="76"/>
      <c r="AI701" s="77" t="s">
        <v>4534</v>
      </c>
      <c r="AJ701" s="1"/>
    </row>
    <row r="702" spans="1:36" s="24" customFormat="1" ht="26.4">
      <c r="A702" s="39">
        <v>700</v>
      </c>
      <c r="B702" s="39" t="s">
        <v>4535</v>
      </c>
      <c r="C702" s="39" t="s">
        <v>3687</v>
      </c>
      <c r="D702" s="40" t="s">
        <v>4536</v>
      </c>
      <c r="E702" s="25" t="s">
        <v>4537</v>
      </c>
      <c r="F702" s="25" t="s">
        <v>4538</v>
      </c>
      <c r="G702" s="39" t="s">
        <v>4539</v>
      </c>
      <c r="H702" s="39" t="s">
        <v>4540</v>
      </c>
      <c r="I702" s="39" t="s">
        <v>4484</v>
      </c>
      <c r="J702" s="40" t="s">
        <v>4541</v>
      </c>
      <c r="K702" s="41">
        <v>43770</v>
      </c>
      <c r="L702" s="72">
        <v>45597</v>
      </c>
      <c r="M702" s="42" t="s">
        <v>116</v>
      </c>
      <c r="N702" s="63">
        <v>0.14030000000000001</v>
      </c>
      <c r="O702" s="55">
        <v>4469777.51</v>
      </c>
      <c r="P702" s="15">
        <v>0.08</v>
      </c>
      <c r="Q702" s="223">
        <f t="shared" si="69"/>
        <v>357582.20079999999</v>
      </c>
      <c r="R702" s="197">
        <f t="shared" si="70"/>
        <v>29798.516733333334</v>
      </c>
      <c r="S702" s="200"/>
      <c r="T702" s="196">
        <f t="shared" si="71"/>
        <v>0</v>
      </c>
      <c r="U702" s="199">
        <f t="shared" si="72"/>
        <v>0</v>
      </c>
      <c r="V702" s="21"/>
      <c r="W702" s="19">
        <f t="shared" si="73"/>
        <v>0</v>
      </c>
      <c r="X702" s="17">
        <f t="shared" si="74"/>
        <v>0</v>
      </c>
      <c r="Y702" s="22"/>
      <c r="Z702" s="19"/>
      <c r="AA702" s="20"/>
      <c r="AB702" s="23"/>
      <c r="AC702" s="19"/>
      <c r="AD702" s="17"/>
      <c r="AE702" s="22"/>
      <c r="AF702" s="19"/>
      <c r="AG702" s="17"/>
      <c r="AH702" s="88" t="s">
        <v>103</v>
      </c>
      <c r="AI702" s="89" t="s">
        <v>116</v>
      </c>
    </row>
    <row r="703" spans="1:36" ht="26.4">
      <c r="A703" s="39">
        <v>701</v>
      </c>
      <c r="B703" s="10" t="s">
        <v>4542</v>
      </c>
      <c r="C703" s="10" t="s">
        <v>3687</v>
      </c>
      <c r="D703" s="11" t="s">
        <v>4543</v>
      </c>
      <c r="E703" s="35" t="s">
        <v>21465</v>
      </c>
      <c r="F703" s="35" t="s">
        <v>143</v>
      </c>
      <c r="G703" s="10" t="s">
        <v>4544</v>
      </c>
      <c r="H703" s="10" t="s">
        <v>4545</v>
      </c>
      <c r="I703" s="10" t="s">
        <v>4546</v>
      </c>
      <c r="J703" s="11" t="s">
        <v>4547</v>
      </c>
      <c r="K703" s="12">
        <v>38646</v>
      </c>
      <c r="L703" s="69">
        <v>44125</v>
      </c>
      <c r="M703" s="14" t="s">
        <v>4548</v>
      </c>
      <c r="N703" s="61">
        <v>1.4E-2</v>
      </c>
      <c r="O703" s="56">
        <v>492971.67</v>
      </c>
      <c r="P703" s="15">
        <v>0.03</v>
      </c>
      <c r="Q703" s="223">
        <f t="shared" si="69"/>
        <v>14789.150099999999</v>
      </c>
      <c r="R703" s="197">
        <f t="shared" si="70"/>
        <v>1232.429175</v>
      </c>
      <c r="S703" s="200"/>
      <c r="T703" s="196">
        <f t="shared" si="71"/>
        <v>0</v>
      </c>
      <c r="U703" s="199">
        <f t="shared" si="72"/>
        <v>0</v>
      </c>
      <c r="V703" s="21"/>
      <c r="W703" s="19">
        <f t="shared" si="73"/>
        <v>0</v>
      </c>
      <c r="X703" s="17">
        <f t="shared" si="74"/>
        <v>0</v>
      </c>
      <c r="Y703" s="22"/>
      <c r="Z703" s="19"/>
      <c r="AA703" s="20"/>
      <c r="AB703" s="23"/>
      <c r="AC703" s="19"/>
      <c r="AD703" s="17"/>
      <c r="AE703" s="22"/>
      <c r="AF703" s="19"/>
      <c r="AG703" s="17"/>
      <c r="AH703" s="76"/>
      <c r="AI703" s="77" t="s">
        <v>4548</v>
      </c>
      <c r="AJ703" s="1"/>
    </row>
    <row r="704" spans="1:36" ht="13.2">
      <c r="A704" s="39">
        <v>702</v>
      </c>
      <c r="B704" s="39" t="s">
        <v>4549</v>
      </c>
      <c r="C704" s="39" t="s">
        <v>3660</v>
      </c>
      <c r="D704" s="40" t="s">
        <v>4550</v>
      </c>
      <c r="E704" s="25" t="s">
        <v>4551</v>
      </c>
      <c r="F704" s="25" t="s">
        <v>4552</v>
      </c>
      <c r="G704" s="39" t="s">
        <v>4553</v>
      </c>
      <c r="H704" s="39" t="s">
        <v>4554</v>
      </c>
      <c r="I704" s="39" t="s">
        <v>4555</v>
      </c>
      <c r="J704" s="40" t="s">
        <v>4556</v>
      </c>
      <c r="K704" s="41">
        <v>38574</v>
      </c>
      <c r="L704" s="72">
        <v>44053</v>
      </c>
      <c r="M704" s="42" t="s">
        <v>4557</v>
      </c>
      <c r="N704" s="63">
        <v>0.75129999999999997</v>
      </c>
      <c r="O704" s="55">
        <v>30287299.66</v>
      </c>
      <c r="P704" s="15">
        <v>0.03</v>
      </c>
      <c r="Q704" s="223">
        <f t="shared" si="69"/>
        <v>908618.98979999998</v>
      </c>
      <c r="R704" s="197">
        <f t="shared" si="70"/>
        <v>75718.249150000003</v>
      </c>
      <c r="S704" s="200"/>
      <c r="T704" s="196">
        <f t="shared" si="71"/>
        <v>0</v>
      </c>
      <c r="U704" s="199">
        <f t="shared" si="72"/>
        <v>0</v>
      </c>
      <c r="V704" s="21"/>
      <c r="W704" s="19">
        <f t="shared" si="73"/>
        <v>0</v>
      </c>
      <c r="X704" s="17">
        <f t="shared" si="74"/>
        <v>0</v>
      </c>
      <c r="Y704" s="22"/>
      <c r="Z704" s="19"/>
      <c r="AA704" s="20"/>
      <c r="AB704" s="23"/>
      <c r="AC704" s="19"/>
      <c r="AD704" s="17"/>
      <c r="AE704" s="22"/>
      <c r="AF704" s="19"/>
      <c r="AG704" s="17"/>
      <c r="AH704" s="78"/>
      <c r="AI704" s="79" t="s">
        <v>4557</v>
      </c>
      <c r="AJ704" s="1"/>
    </row>
    <row r="705" spans="1:36" ht="13.2">
      <c r="A705" s="39">
        <v>703</v>
      </c>
      <c r="B705" s="10" t="s">
        <v>4558</v>
      </c>
      <c r="C705" s="10" t="s">
        <v>3660</v>
      </c>
      <c r="D705" s="11" t="s">
        <v>4559</v>
      </c>
      <c r="E705" s="35" t="s">
        <v>4560</v>
      </c>
      <c r="F705" s="35" t="s">
        <v>4561</v>
      </c>
      <c r="G705" s="10" t="s">
        <v>4562</v>
      </c>
      <c r="H705" s="10" t="s">
        <v>4563</v>
      </c>
      <c r="I705" s="10" t="s">
        <v>4564</v>
      </c>
      <c r="J705" s="11" t="s">
        <v>4565</v>
      </c>
      <c r="K705" s="12">
        <v>40646</v>
      </c>
      <c r="L705" s="69">
        <v>58544</v>
      </c>
      <c r="M705" s="14" t="s">
        <v>4566</v>
      </c>
      <c r="N705" s="61">
        <v>0.25</v>
      </c>
      <c r="O705" s="56">
        <v>13362140.57</v>
      </c>
      <c r="P705" s="47" t="s">
        <v>4567</v>
      </c>
      <c r="Q705" s="223">
        <v>1</v>
      </c>
      <c r="R705" s="197">
        <f t="shared" si="70"/>
        <v>8.3333333333333329E-2</v>
      </c>
      <c r="S705" s="200"/>
      <c r="T705" s="196">
        <f t="shared" si="71"/>
        <v>0</v>
      </c>
      <c r="U705" s="199">
        <f t="shared" si="72"/>
        <v>0</v>
      </c>
      <c r="V705" s="21"/>
      <c r="W705" s="19">
        <f t="shared" si="73"/>
        <v>0</v>
      </c>
      <c r="X705" s="17">
        <f t="shared" si="74"/>
        <v>0</v>
      </c>
      <c r="Y705" s="22"/>
      <c r="Z705" s="19"/>
      <c r="AA705" s="20"/>
      <c r="AB705" s="23"/>
      <c r="AC705" s="19"/>
      <c r="AD705" s="17"/>
      <c r="AE705" s="22"/>
      <c r="AF705" s="19"/>
      <c r="AG705" s="17"/>
      <c r="AH705" s="76"/>
      <c r="AI705" s="77" t="s">
        <v>4566</v>
      </c>
      <c r="AJ705" s="1"/>
    </row>
    <row r="706" spans="1:36" ht="26.4">
      <c r="A706" s="39">
        <v>704</v>
      </c>
      <c r="B706" s="39" t="s">
        <v>4568</v>
      </c>
      <c r="C706" s="39" t="s">
        <v>3660</v>
      </c>
      <c r="D706" s="40" t="s">
        <v>4569</v>
      </c>
      <c r="E706" s="25" t="s">
        <v>4570</v>
      </c>
      <c r="F706" s="25" t="s">
        <v>4571</v>
      </c>
      <c r="G706" s="39" t="s">
        <v>3319</v>
      </c>
      <c r="H706" s="39" t="s">
        <v>4572</v>
      </c>
      <c r="I706" s="39" t="s">
        <v>4573</v>
      </c>
      <c r="J706" s="40" t="s">
        <v>4574</v>
      </c>
      <c r="K706" s="41">
        <v>43456</v>
      </c>
      <c r="L706" s="72">
        <v>45282</v>
      </c>
      <c r="M706" s="42" t="s">
        <v>4575</v>
      </c>
      <c r="N706" s="63">
        <v>0.18659999999999999</v>
      </c>
      <c r="O706" s="55">
        <v>5170500.34</v>
      </c>
      <c r="P706" s="15">
        <v>0.04</v>
      </c>
      <c r="Q706" s="223">
        <f t="shared" ref="Q706:Q737" si="75">O706*P706</f>
        <v>206820.01360000001</v>
      </c>
      <c r="R706" s="197">
        <f t="shared" si="70"/>
        <v>17235.001133333335</v>
      </c>
      <c r="S706" s="200"/>
      <c r="T706" s="196">
        <f t="shared" si="71"/>
        <v>0</v>
      </c>
      <c r="U706" s="199">
        <f t="shared" si="72"/>
        <v>0</v>
      </c>
      <c r="V706" s="21"/>
      <c r="W706" s="19">
        <f t="shared" si="73"/>
        <v>0</v>
      </c>
      <c r="X706" s="17">
        <f t="shared" si="74"/>
        <v>0</v>
      </c>
      <c r="Y706" s="22"/>
      <c r="Z706" s="19"/>
      <c r="AA706" s="20"/>
      <c r="AB706" s="23"/>
      <c r="AC706" s="19"/>
      <c r="AD706" s="17"/>
      <c r="AE706" s="22"/>
      <c r="AF706" s="19"/>
      <c r="AG706" s="17"/>
      <c r="AH706" s="78" t="s">
        <v>452</v>
      </c>
      <c r="AI706" s="79" t="s">
        <v>4575</v>
      </c>
      <c r="AJ706" s="1"/>
    </row>
    <row r="707" spans="1:36" ht="26.4">
      <c r="A707" s="39">
        <v>705</v>
      </c>
      <c r="B707" s="10" t="s">
        <v>4576</v>
      </c>
      <c r="C707" s="10" t="s">
        <v>3660</v>
      </c>
      <c r="D707" s="11" t="s">
        <v>4569</v>
      </c>
      <c r="E707" s="35" t="s">
        <v>4570</v>
      </c>
      <c r="F707" s="35" t="s">
        <v>4577</v>
      </c>
      <c r="G707" s="10" t="s">
        <v>3319</v>
      </c>
      <c r="H707" s="10" t="s">
        <v>4578</v>
      </c>
      <c r="I707" s="10" t="s">
        <v>3321</v>
      </c>
      <c r="J707" s="11" t="s">
        <v>4579</v>
      </c>
      <c r="K707" s="12">
        <v>43456</v>
      </c>
      <c r="L707" s="69">
        <v>47109</v>
      </c>
      <c r="M707" s="14" t="s">
        <v>4580</v>
      </c>
      <c r="N707" s="61">
        <v>8.0299999999999996E-2</v>
      </c>
      <c r="O707" s="56">
        <v>1739363.73</v>
      </c>
      <c r="P707" s="15">
        <v>0.08</v>
      </c>
      <c r="Q707" s="223">
        <f t="shared" si="75"/>
        <v>139149.09839999999</v>
      </c>
      <c r="R707" s="197">
        <f t="shared" si="70"/>
        <v>11595.758199999998</v>
      </c>
      <c r="S707" s="198">
        <v>9.6000000000000002E-2</v>
      </c>
      <c r="T707" s="196">
        <f t="shared" si="71"/>
        <v>166978.91808</v>
      </c>
      <c r="U707" s="199">
        <f t="shared" si="72"/>
        <v>13914.90984</v>
      </c>
      <c r="V707" s="21"/>
      <c r="W707" s="19">
        <f t="shared" si="73"/>
        <v>0</v>
      </c>
      <c r="X707" s="17">
        <f t="shared" si="74"/>
        <v>0</v>
      </c>
      <c r="Y707" s="22"/>
      <c r="Z707" s="19"/>
      <c r="AA707" s="20"/>
      <c r="AB707" s="23"/>
      <c r="AC707" s="19"/>
      <c r="AD707" s="17"/>
      <c r="AE707" s="22"/>
      <c r="AF707" s="19"/>
      <c r="AG707" s="17"/>
      <c r="AH707" s="76" t="s">
        <v>35</v>
      </c>
      <c r="AI707" s="77" t="s">
        <v>4580</v>
      </c>
      <c r="AJ707" s="1"/>
    </row>
    <row r="708" spans="1:36" ht="26.4">
      <c r="A708" s="39">
        <v>706</v>
      </c>
      <c r="B708" s="39" t="s">
        <v>4581</v>
      </c>
      <c r="C708" s="39" t="s">
        <v>3660</v>
      </c>
      <c r="D708" s="40" t="s">
        <v>4582</v>
      </c>
      <c r="E708" s="25" t="s">
        <v>4583</v>
      </c>
      <c r="F708" s="25" t="s">
        <v>4584</v>
      </c>
      <c r="G708" s="39" t="s">
        <v>58</v>
      </c>
      <c r="H708" s="39" t="s">
        <v>4585</v>
      </c>
      <c r="I708" s="39" t="s">
        <v>58</v>
      </c>
      <c r="J708" s="40" t="s">
        <v>4586</v>
      </c>
      <c r="K708" s="41">
        <v>35990</v>
      </c>
      <c r="L708" s="72">
        <v>53887</v>
      </c>
      <c r="M708" s="42" t="s">
        <v>4587</v>
      </c>
      <c r="N708" s="63">
        <v>7.2999999999999995E-2</v>
      </c>
      <c r="O708" s="55">
        <v>3303664.03</v>
      </c>
      <c r="P708" s="15">
        <v>0.08</v>
      </c>
      <c r="Q708" s="223">
        <f t="shared" si="75"/>
        <v>264293.12239999999</v>
      </c>
      <c r="R708" s="197">
        <f t="shared" si="70"/>
        <v>22024.426866666665</v>
      </c>
      <c r="S708" s="200"/>
      <c r="T708" s="196">
        <f t="shared" si="71"/>
        <v>0</v>
      </c>
      <c r="U708" s="199">
        <f t="shared" si="72"/>
        <v>0</v>
      </c>
      <c r="V708" s="21"/>
      <c r="W708" s="19">
        <f t="shared" si="73"/>
        <v>0</v>
      </c>
      <c r="X708" s="17">
        <f t="shared" si="74"/>
        <v>0</v>
      </c>
      <c r="Y708" s="22"/>
      <c r="Z708" s="19"/>
      <c r="AA708" s="20"/>
      <c r="AB708" s="23"/>
      <c r="AC708" s="19"/>
      <c r="AD708" s="17"/>
      <c r="AE708" s="22"/>
      <c r="AF708" s="19"/>
      <c r="AG708" s="17"/>
      <c r="AH708" s="78"/>
      <c r="AI708" s="79" t="s">
        <v>4587</v>
      </c>
      <c r="AJ708" s="1"/>
    </row>
    <row r="709" spans="1:36" ht="26.4">
      <c r="A709" s="39">
        <v>707</v>
      </c>
      <c r="B709" s="10" t="s">
        <v>4588</v>
      </c>
      <c r="C709" s="10" t="s">
        <v>3660</v>
      </c>
      <c r="D709" s="11" t="s">
        <v>4582</v>
      </c>
      <c r="E709" s="35" t="s">
        <v>4583</v>
      </c>
      <c r="F709" s="35" t="s">
        <v>4584</v>
      </c>
      <c r="G709" s="10" t="s">
        <v>58</v>
      </c>
      <c r="H709" s="10" t="s">
        <v>4585</v>
      </c>
      <c r="I709" s="10" t="s">
        <v>58</v>
      </c>
      <c r="J709" s="11" t="s">
        <v>4589</v>
      </c>
      <c r="K709" s="12">
        <v>35990</v>
      </c>
      <c r="L709" s="69">
        <v>53887</v>
      </c>
      <c r="M709" s="14" t="s">
        <v>4587</v>
      </c>
      <c r="N709" s="61">
        <v>7.4399999999999994E-2</v>
      </c>
      <c r="O709" s="56">
        <v>3367021.97</v>
      </c>
      <c r="P709" s="15">
        <v>0.08</v>
      </c>
      <c r="Q709" s="223">
        <f t="shared" si="75"/>
        <v>269361.75760000001</v>
      </c>
      <c r="R709" s="197">
        <f t="shared" si="70"/>
        <v>22446.813133333333</v>
      </c>
      <c r="S709" s="200"/>
      <c r="T709" s="196">
        <f t="shared" si="71"/>
        <v>0</v>
      </c>
      <c r="U709" s="199">
        <f t="shared" si="72"/>
        <v>0</v>
      </c>
      <c r="V709" s="21"/>
      <c r="W709" s="19">
        <f t="shared" si="73"/>
        <v>0</v>
      </c>
      <c r="X709" s="17">
        <f t="shared" si="74"/>
        <v>0</v>
      </c>
      <c r="Y709" s="22"/>
      <c r="Z709" s="19"/>
      <c r="AA709" s="20"/>
      <c r="AB709" s="23"/>
      <c r="AC709" s="19"/>
      <c r="AD709" s="17"/>
      <c r="AE709" s="22"/>
      <c r="AF709" s="19"/>
      <c r="AG709" s="17"/>
      <c r="AH709" s="76"/>
      <c r="AI709" s="77" t="s">
        <v>4587</v>
      </c>
      <c r="AJ709" s="1"/>
    </row>
    <row r="710" spans="1:36" ht="13.2">
      <c r="A710" s="39">
        <v>708</v>
      </c>
      <c r="B710" s="39" t="s">
        <v>4590</v>
      </c>
      <c r="C710" s="39" t="s">
        <v>3660</v>
      </c>
      <c r="D710" s="40" t="s">
        <v>231</v>
      </c>
      <c r="E710" s="25" t="s">
        <v>232</v>
      </c>
      <c r="F710" s="25" t="s">
        <v>4591</v>
      </c>
      <c r="G710" s="39" t="s">
        <v>1721</v>
      </c>
      <c r="H710" s="39" t="s">
        <v>4592</v>
      </c>
      <c r="I710" s="39" t="s">
        <v>4593</v>
      </c>
      <c r="J710" s="40" t="s">
        <v>4594</v>
      </c>
      <c r="K710" s="41">
        <v>40971</v>
      </c>
      <c r="L710" s="72">
        <v>50102</v>
      </c>
      <c r="M710" s="42" t="s">
        <v>4595</v>
      </c>
      <c r="N710" s="63">
        <v>6.4000000000000003E-3</v>
      </c>
      <c r="O710" s="55">
        <v>35139.730000000003</v>
      </c>
      <c r="P710" s="15">
        <v>0.03</v>
      </c>
      <c r="Q710" s="223">
        <f t="shared" si="75"/>
        <v>1054.1919</v>
      </c>
      <c r="R710" s="197">
        <f t="shared" si="70"/>
        <v>87.849325000000007</v>
      </c>
      <c r="S710" s="200"/>
      <c r="T710" s="196">
        <f t="shared" si="71"/>
        <v>0</v>
      </c>
      <c r="U710" s="199">
        <f t="shared" si="72"/>
        <v>0</v>
      </c>
      <c r="V710" s="21"/>
      <c r="W710" s="19">
        <f t="shared" si="73"/>
        <v>0</v>
      </c>
      <c r="X710" s="17">
        <f t="shared" si="74"/>
        <v>0</v>
      </c>
      <c r="Y710" s="22"/>
      <c r="Z710" s="19"/>
      <c r="AA710" s="20"/>
      <c r="AB710" s="23"/>
      <c r="AC710" s="19"/>
      <c r="AD710" s="17"/>
      <c r="AE710" s="22"/>
      <c r="AF710" s="19"/>
      <c r="AG710" s="17"/>
      <c r="AH710" s="78" t="s">
        <v>239</v>
      </c>
      <c r="AI710" s="79" t="s">
        <v>4595</v>
      </c>
      <c r="AJ710" s="1"/>
    </row>
    <row r="711" spans="1:36" ht="39.6">
      <c r="A711" s="39">
        <v>709</v>
      </c>
      <c r="B711" s="10" t="s">
        <v>4596</v>
      </c>
      <c r="C711" s="10" t="s">
        <v>3660</v>
      </c>
      <c r="D711" s="11" t="s">
        <v>4597</v>
      </c>
      <c r="E711" s="35" t="s">
        <v>4598</v>
      </c>
      <c r="F711" s="35" t="s">
        <v>4599</v>
      </c>
      <c r="G711" s="10" t="s">
        <v>4600</v>
      </c>
      <c r="H711" s="10" t="s">
        <v>4601</v>
      </c>
      <c r="I711" s="10" t="s">
        <v>4602</v>
      </c>
      <c r="J711" s="11" t="s">
        <v>4603</v>
      </c>
      <c r="K711" s="12">
        <v>38499</v>
      </c>
      <c r="L711" s="69">
        <v>47630</v>
      </c>
      <c r="M711" s="14" t="s">
        <v>4604</v>
      </c>
      <c r="N711" s="61">
        <v>5.2144000000000004</v>
      </c>
      <c r="O711" s="56">
        <v>140437468.47</v>
      </c>
      <c r="P711" s="15">
        <v>0.03</v>
      </c>
      <c r="Q711" s="223">
        <f t="shared" si="75"/>
        <v>4213124.0540999994</v>
      </c>
      <c r="R711" s="197">
        <f t="shared" si="70"/>
        <v>351093.67117499997</v>
      </c>
      <c r="S711" s="200"/>
      <c r="T711" s="196">
        <f t="shared" si="71"/>
        <v>0</v>
      </c>
      <c r="U711" s="199">
        <f t="shared" si="72"/>
        <v>0</v>
      </c>
      <c r="V711" s="21"/>
      <c r="W711" s="19">
        <f t="shared" si="73"/>
        <v>0</v>
      </c>
      <c r="X711" s="17">
        <f t="shared" si="74"/>
        <v>0</v>
      </c>
      <c r="Y711" s="22"/>
      <c r="Z711" s="19"/>
      <c r="AA711" s="20"/>
      <c r="AB711" s="23"/>
      <c r="AC711" s="19"/>
      <c r="AD711" s="17"/>
      <c r="AE711" s="22"/>
      <c r="AF711" s="19"/>
      <c r="AG711" s="17"/>
      <c r="AH711" s="76"/>
      <c r="AI711" s="77" t="s">
        <v>4604</v>
      </c>
      <c r="AJ711" s="1"/>
    </row>
    <row r="712" spans="1:36" ht="13.2">
      <c r="A712" s="39">
        <v>710</v>
      </c>
      <c r="B712" s="39" t="s">
        <v>4605</v>
      </c>
      <c r="C712" s="39" t="s">
        <v>3687</v>
      </c>
      <c r="D712" s="40" t="s">
        <v>4606</v>
      </c>
      <c r="E712" s="25" t="s">
        <v>4607</v>
      </c>
      <c r="F712" s="25" t="s">
        <v>4608</v>
      </c>
      <c r="G712" s="39" t="s">
        <v>768</v>
      </c>
      <c r="H712" s="39" t="s">
        <v>4609</v>
      </c>
      <c r="I712" s="39" t="s">
        <v>544</v>
      </c>
      <c r="J712" s="40" t="s">
        <v>4610</v>
      </c>
      <c r="K712" s="41">
        <v>38820</v>
      </c>
      <c r="L712" s="72">
        <v>47951</v>
      </c>
      <c r="M712" s="42" t="s">
        <v>4611</v>
      </c>
      <c r="N712" s="63">
        <v>0.91649999999999998</v>
      </c>
      <c r="O712" s="55">
        <v>17969147.239999998</v>
      </c>
      <c r="P712" s="15">
        <v>0.03</v>
      </c>
      <c r="Q712" s="223">
        <f t="shared" si="75"/>
        <v>539074.41719999991</v>
      </c>
      <c r="R712" s="197">
        <f t="shared" si="70"/>
        <v>44922.868099999992</v>
      </c>
      <c r="S712" s="200"/>
      <c r="T712" s="196">
        <f t="shared" si="71"/>
        <v>0</v>
      </c>
      <c r="U712" s="199">
        <f t="shared" si="72"/>
        <v>0</v>
      </c>
      <c r="V712" s="21"/>
      <c r="W712" s="19">
        <f t="shared" si="73"/>
        <v>0</v>
      </c>
      <c r="X712" s="17">
        <f t="shared" si="74"/>
        <v>0</v>
      </c>
      <c r="Y712" s="22"/>
      <c r="Z712" s="19"/>
      <c r="AA712" s="20"/>
      <c r="AB712" s="23"/>
      <c r="AC712" s="19"/>
      <c r="AD712" s="17"/>
      <c r="AE712" s="22"/>
      <c r="AF712" s="19"/>
      <c r="AG712" s="17"/>
      <c r="AH712" s="78" t="s">
        <v>452</v>
      </c>
      <c r="AI712" s="79" t="s">
        <v>4611</v>
      </c>
      <c r="AJ712" s="1"/>
    </row>
    <row r="713" spans="1:36" ht="26.4">
      <c r="A713" s="39">
        <v>711</v>
      </c>
      <c r="B713" s="10" t="s">
        <v>4612</v>
      </c>
      <c r="C713" s="10" t="s">
        <v>3687</v>
      </c>
      <c r="D713" s="11" t="s">
        <v>4613</v>
      </c>
      <c r="E713" s="35" t="s">
        <v>4614</v>
      </c>
      <c r="F713" s="35" t="s">
        <v>2888</v>
      </c>
      <c r="G713" s="10" t="s">
        <v>4615</v>
      </c>
      <c r="H713" s="10" t="s">
        <v>4616</v>
      </c>
      <c r="I713" s="10" t="s">
        <v>4615</v>
      </c>
      <c r="J713" s="11" t="s">
        <v>4617</v>
      </c>
      <c r="K713" s="12">
        <v>40078</v>
      </c>
      <c r="L713" s="69">
        <v>45096</v>
      </c>
      <c r="M713" s="14" t="s">
        <v>595</v>
      </c>
      <c r="N713" s="61">
        <v>0.15029999999999999</v>
      </c>
      <c r="O713" s="56">
        <v>4744260.91</v>
      </c>
      <c r="P713" s="15">
        <v>0.1</v>
      </c>
      <c r="Q713" s="223">
        <f t="shared" si="75"/>
        <v>474426.09100000001</v>
      </c>
      <c r="R713" s="197">
        <f t="shared" si="70"/>
        <v>39535.507583333332</v>
      </c>
      <c r="S713" s="200"/>
      <c r="T713" s="196">
        <f t="shared" si="71"/>
        <v>0</v>
      </c>
      <c r="U713" s="199">
        <f t="shared" si="72"/>
        <v>0</v>
      </c>
      <c r="V713" s="21"/>
      <c r="W713" s="19">
        <f t="shared" si="73"/>
        <v>0</v>
      </c>
      <c r="X713" s="17">
        <f t="shared" si="74"/>
        <v>0</v>
      </c>
      <c r="Y713" s="22"/>
      <c r="Z713" s="19"/>
      <c r="AA713" s="20"/>
      <c r="AB713" s="23"/>
      <c r="AC713" s="19"/>
      <c r="AD713" s="17"/>
      <c r="AE713" s="22"/>
      <c r="AF713" s="19"/>
      <c r="AG713" s="17"/>
      <c r="AH713" s="76" t="s">
        <v>103</v>
      </c>
      <c r="AI713" s="77" t="s">
        <v>595</v>
      </c>
      <c r="AJ713" s="1"/>
    </row>
    <row r="714" spans="1:36" ht="26.4">
      <c r="A714" s="39">
        <v>712</v>
      </c>
      <c r="B714" s="39" t="s">
        <v>4618</v>
      </c>
      <c r="C714" s="39" t="s">
        <v>3687</v>
      </c>
      <c r="D714" s="40" t="s">
        <v>4619</v>
      </c>
      <c r="E714" s="25" t="s">
        <v>4620</v>
      </c>
      <c r="F714" s="25" t="s">
        <v>2440</v>
      </c>
      <c r="G714" s="39" t="s">
        <v>4621</v>
      </c>
      <c r="H714" s="39" t="s">
        <v>4622</v>
      </c>
      <c r="I714" s="39" t="s">
        <v>4623</v>
      </c>
      <c r="J714" s="40" t="s">
        <v>4624</v>
      </c>
      <c r="K714" s="41">
        <v>39888</v>
      </c>
      <c r="L714" s="72">
        <v>45367</v>
      </c>
      <c r="M714" s="42" t="s">
        <v>4625</v>
      </c>
      <c r="N714" s="63">
        <v>0.2198</v>
      </c>
      <c r="O714" s="55">
        <v>9137407.8900000006</v>
      </c>
      <c r="P714" s="15">
        <v>0.03</v>
      </c>
      <c r="Q714" s="223">
        <f t="shared" si="75"/>
        <v>274122.23670000001</v>
      </c>
      <c r="R714" s="197">
        <f t="shared" si="70"/>
        <v>22843.519725000002</v>
      </c>
      <c r="S714" s="200"/>
      <c r="T714" s="196">
        <f t="shared" si="71"/>
        <v>0</v>
      </c>
      <c r="U714" s="199">
        <f t="shared" si="72"/>
        <v>0</v>
      </c>
      <c r="V714" s="21"/>
      <c r="W714" s="19">
        <f t="shared" si="73"/>
        <v>0</v>
      </c>
      <c r="X714" s="17">
        <f t="shared" si="74"/>
        <v>0</v>
      </c>
      <c r="Y714" s="22"/>
      <c r="Z714" s="19"/>
      <c r="AA714" s="20"/>
      <c r="AB714" s="23"/>
      <c r="AC714" s="19"/>
      <c r="AD714" s="17"/>
      <c r="AE714" s="22"/>
      <c r="AF714" s="19"/>
      <c r="AG714" s="17"/>
      <c r="AH714" s="78"/>
      <c r="AI714" s="79" t="s">
        <v>4625</v>
      </c>
      <c r="AJ714" s="1"/>
    </row>
    <row r="715" spans="1:36" ht="26.4">
      <c r="A715" s="39">
        <v>713</v>
      </c>
      <c r="B715" s="10" t="s">
        <v>4626</v>
      </c>
      <c r="C715" s="10" t="s">
        <v>3687</v>
      </c>
      <c r="D715" s="11" t="s">
        <v>4627</v>
      </c>
      <c r="E715" s="35" t="s">
        <v>4628</v>
      </c>
      <c r="F715" s="35" t="s">
        <v>4629</v>
      </c>
      <c r="G715" s="10" t="s">
        <v>2549</v>
      </c>
      <c r="H715" s="10" t="s">
        <v>4630</v>
      </c>
      <c r="I715" s="10" t="s">
        <v>2551</v>
      </c>
      <c r="J715" s="11" t="s">
        <v>4631</v>
      </c>
      <c r="K715" s="12">
        <v>42625</v>
      </c>
      <c r="L715" s="69">
        <v>48103</v>
      </c>
      <c r="M715" s="14" t="s">
        <v>4196</v>
      </c>
      <c r="N715" s="61">
        <v>0.25369999999999998</v>
      </c>
      <c r="O715" s="56">
        <v>2911820.56</v>
      </c>
      <c r="P715" s="15">
        <v>0.03</v>
      </c>
      <c r="Q715" s="223">
        <f t="shared" si="75"/>
        <v>87354.616800000003</v>
      </c>
      <c r="R715" s="197">
        <f t="shared" si="70"/>
        <v>7279.5514000000003</v>
      </c>
      <c r="S715" s="198">
        <v>3.5999999999999997E-2</v>
      </c>
      <c r="T715" s="196">
        <f t="shared" si="71"/>
        <v>104825.54015999999</v>
      </c>
      <c r="U715" s="199">
        <f t="shared" si="72"/>
        <v>8735.4616799999985</v>
      </c>
      <c r="V715" s="21"/>
      <c r="W715" s="19">
        <f t="shared" si="73"/>
        <v>0</v>
      </c>
      <c r="X715" s="17">
        <f t="shared" si="74"/>
        <v>0</v>
      </c>
      <c r="Y715" s="22"/>
      <c r="Z715" s="19"/>
      <c r="AA715" s="20"/>
      <c r="AB715" s="23"/>
      <c r="AC715" s="19"/>
      <c r="AD715" s="17"/>
      <c r="AE715" s="22"/>
      <c r="AF715" s="19"/>
      <c r="AG715" s="17"/>
      <c r="AH715" s="76" t="s">
        <v>452</v>
      </c>
      <c r="AI715" s="77" t="s">
        <v>4632</v>
      </c>
      <c r="AJ715" s="1"/>
    </row>
    <row r="716" spans="1:36" ht="26.4">
      <c r="A716" s="39">
        <v>714</v>
      </c>
      <c r="B716" s="39" t="s">
        <v>4633</v>
      </c>
      <c r="C716" s="39" t="s">
        <v>3687</v>
      </c>
      <c r="D716" s="40" t="s">
        <v>4634</v>
      </c>
      <c r="E716" s="25" t="s">
        <v>4635</v>
      </c>
      <c r="F716" s="25" t="s">
        <v>4636</v>
      </c>
      <c r="G716" s="39" t="s">
        <v>4637</v>
      </c>
      <c r="H716" s="39" t="s">
        <v>4638</v>
      </c>
      <c r="I716" s="39" t="s">
        <v>4400</v>
      </c>
      <c r="J716" s="40" t="s">
        <v>4195</v>
      </c>
      <c r="K716" s="41">
        <v>37677</v>
      </c>
      <c r="L716" s="72">
        <v>55574</v>
      </c>
      <c r="M716" s="42" t="s">
        <v>4639</v>
      </c>
      <c r="N716" s="63">
        <v>9.02</v>
      </c>
      <c r="O716" s="55">
        <v>89866576.810000002</v>
      </c>
      <c r="P716" s="15">
        <v>0.03</v>
      </c>
      <c r="Q716" s="223">
        <f t="shared" si="75"/>
        <v>2695997.3043</v>
      </c>
      <c r="R716" s="197">
        <f t="shared" si="70"/>
        <v>224666.442025</v>
      </c>
      <c r="S716" s="200"/>
      <c r="T716" s="196">
        <f t="shared" si="71"/>
        <v>0</v>
      </c>
      <c r="U716" s="199">
        <f t="shared" si="72"/>
        <v>0</v>
      </c>
      <c r="V716" s="21"/>
      <c r="W716" s="19">
        <f t="shared" si="73"/>
        <v>0</v>
      </c>
      <c r="X716" s="17">
        <f t="shared" si="74"/>
        <v>0</v>
      </c>
      <c r="Y716" s="22"/>
      <c r="Z716" s="19"/>
      <c r="AA716" s="20"/>
      <c r="AB716" s="23"/>
      <c r="AC716" s="19"/>
      <c r="AD716" s="17"/>
      <c r="AE716" s="22"/>
      <c r="AF716" s="19"/>
      <c r="AG716" s="17"/>
      <c r="AH716" s="78"/>
      <c r="AI716" s="79" t="s">
        <v>4639</v>
      </c>
      <c r="AJ716" s="1"/>
    </row>
    <row r="717" spans="1:36" ht="26.4">
      <c r="A717" s="39">
        <v>715</v>
      </c>
      <c r="B717" s="10" t="s">
        <v>4640</v>
      </c>
      <c r="C717" s="10" t="s">
        <v>3687</v>
      </c>
      <c r="D717" s="11" t="s">
        <v>4198</v>
      </c>
      <c r="E717" s="35" t="s">
        <v>4199</v>
      </c>
      <c r="F717" s="35" t="s">
        <v>4200</v>
      </c>
      <c r="G717" s="10" t="s">
        <v>4201</v>
      </c>
      <c r="H717" s="10" t="s">
        <v>4202</v>
      </c>
      <c r="I717" s="10" t="s">
        <v>4203</v>
      </c>
      <c r="J717" s="11" t="s">
        <v>4204</v>
      </c>
      <c r="K717" s="12">
        <v>42298</v>
      </c>
      <c r="L717" s="69">
        <v>44125</v>
      </c>
      <c r="M717" s="14" t="s">
        <v>4205</v>
      </c>
      <c r="N717" s="61">
        <v>0.69330000000000003</v>
      </c>
      <c r="O717" s="56">
        <v>17959167.850000001</v>
      </c>
      <c r="P717" s="15">
        <v>7.0000000000000007E-2</v>
      </c>
      <c r="Q717" s="223">
        <f t="shared" si="75"/>
        <v>1257141.7495000002</v>
      </c>
      <c r="R717" s="197">
        <f t="shared" si="70"/>
        <v>104761.81245833334</v>
      </c>
      <c r="S717" s="201">
        <v>0.1</v>
      </c>
      <c r="T717" s="196">
        <f t="shared" si="71"/>
        <v>1795916.7850000001</v>
      </c>
      <c r="U717" s="199">
        <f t="shared" si="72"/>
        <v>149659.73208333334</v>
      </c>
      <c r="V717" s="21"/>
      <c r="W717" s="19">
        <f t="shared" si="73"/>
        <v>0</v>
      </c>
      <c r="X717" s="17">
        <f t="shared" si="74"/>
        <v>0</v>
      </c>
      <c r="Y717" s="22"/>
      <c r="Z717" s="19"/>
      <c r="AA717" s="20"/>
      <c r="AB717" s="23"/>
      <c r="AC717" s="19"/>
      <c r="AD717" s="17"/>
      <c r="AE717" s="22"/>
      <c r="AF717" s="19"/>
      <c r="AG717" s="17"/>
      <c r="AH717" s="76" t="s">
        <v>76</v>
      </c>
      <c r="AI717" s="77" t="s">
        <v>4205</v>
      </c>
      <c r="AJ717" s="1"/>
    </row>
    <row r="718" spans="1:36" ht="13.2">
      <c r="A718" s="39">
        <v>716</v>
      </c>
      <c r="B718" s="39" t="s">
        <v>4641</v>
      </c>
      <c r="C718" s="39" t="s">
        <v>3687</v>
      </c>
      <c r="D718" s="40" t="s">
        <v>4513</v>
      </c>
      <c r="E718" s="25" t="s">
        <v>4514</v>
      </c>
      <c r="F718" s="25" t="s">
        <v>2010</v>
      </c>
      <c r="G718" s="39" t="s">
        <v>4515</v>
      </c>
      <c r="H718" s="39" t="s">
        <v>4516</v>
      </c>
      <c r="I718" s="39" t="s">
        <v>869</v>
      </c>
      <c r="J718" s="40" t="s">
        <v>4517</v>
      </c>
      <c r="K718" s="41">
        <v>37839</v>
      </c>
      <c r="L718" s="72">
        <v>46971</v>
      </c>
      <c r="M718" s="42" t="s">
        <v>4518</v>
      </c>
      <c r="N718" s="63">
        <v>0.2276</v>
      </c>
      <c r="O718" s="55">
        <v>1965241.89</v>
      </c>
      <c r="P718" s="21">
        <v>1.4999999999999999E-2</v>
      </c>
      <c r="Q718" s="223">
        <f t="shared" si="75"/>
        <v>29478.628349999999</v>
      </c>
      <c r="R718" s="197">
        <f t="shared" si="70"/>
        <v>2456.5523625000001</v>
      </c>
      <c r="S718" s="201">
        <v>0.04</v>
      </c>
      <c r="T718" s="196">
        <f t="shared" si="71"/>
        <v>78609.675600000002</v>
      </c>
      <c r="U718" s="199">
        <f t="shared" si="72"/>
        <v>6550.8063000000002</v>
      </c>
      <c r="V718" s="21"/>
      <c r="W718" s="19">
        <f t="shared" si="73"/>
        <v>0</v>
      </c>
      <c r="X718" s="17">
        <f t="shared" si="74"/>
        <v>0</v>
      </c>
      <c r="Y718" s="22"/>
      <c r="Z718" s="19"/>
      <c r="AA718" s="20"/>
      <c r="AB718" s="23"/>
      <c r="AC718" s="19"/>
      <c r="AD718" s="17"/>
      <c r="AE718" s="22"/>
      <c r="AF718" s="19"/>
      <c r="AG718" s="17"/>
      <c r="AH718" s="78" t="s">
        <v>35</v>
      </c>
      <c r="AI718" s="79" t="s">
        <v>4518</v>
      </c>
      <c r="AJ718" s="1"/>
    </row>
    <row r="719" spans="1:36" ht="26.4">
      <c r="A719" s="39">
        <v>717</v>
      </c>
      <c r="B719" s="10" t="s">
        <v>4642</v>
      </c>
      <c r="C719" s="10" t="s">
        <v>3660</v>
      </c>
      <c r="D719" s="11" t="s">
        <v>4643</v>
      </c>
      <c r="E719" s="35" t="s">
        <v>4644</v>
      </c>
      <c r="F719" s="35" t="s">
        <v>4645</v>
      </c>
      <c r="G719" s="10" t="s">
        <v>4646</v>
      </c>
      <c r="H719" s="10" t="s">
        <v>4647</v>
      </c>
      <c r="I719" s="10" t="s">
        <v>4646</v>
      </c>
      <c r="J719" s="11" t="s">
        <v>4648</v>
      </c>
      <c r="K719" s="12">
        <v>36634</v>
      </c>
      <c r="L719" s="69">
        <v>45400</v>
      </c>
      <c r="M719" s="14" t="s">
        <v>4649</v>
      </c>
      <c r="N719" s="61">
        <v>0.35880000000000001</v>
      </c>
      <c r="O719" s="56">
        <v>3145781.63</v>
      </c>
      <c r="P719" s="15">
        <v>0.03</v>
      </c>
      <c r="Q719" s="223">
        <f t="shared" si="75"/>
        <v>94373.448899999988</v>
      </c>
      <c r="R719" s="197">
        <f t="shared" si="70"/>
        <v>7864.4540749999987</v>
      </c>
      <c r="S719" s="200"/>
      <c r="T719" s="196">
        <f t="shared" si="71"/>
        <v>0</v>
      </c>
      <c r="U719" s="199">
        <f t="shared" si="72"/>
        <v>0</v>
      </c>
      <c r="V719" s="21"/>
      <c r="W719" s="19">
        <f t="shared" si="73"/>
        <v>0</v>
      </c>
      <c r="X719" s="17">
        <f t="shared" si="74"/>
        <v>0</v>
      </c>
      <c r="Y719" s="22"/>
      <c r="Z719" s="19"/>
      <c r="AA719" s="20"/>
      <c r="AB719" s="23"/>
      <c r="AC719" s="19"/>
      <c r="AD719" s="17"/>
      <c r="AE719" s="22"/>
      <c r="AF719" s="19"/>
      <c r="AG719" s="17"/>
      <c r="AH719" s="76" t="s">
        <v>452</v>
      </c>
      <c r="AI719" s="77" t="s">
        <v>4649</v>
      </c>
      <c r="AJ719" s="1"/>
    </row>
    <row r="720" spans="1:36" ht="26.4">
      <c r="A720" s="39">
        <v>718</v>
      </c>
      <c r="B720" s="39" t="s">
        <v>4650</v>
      </c>
      <c r="C720" s="39" t="s">
        <v>3660</v>
      </c>
      <c r="D720" s="40" t="s">
        <v>4651</v>
      </c>
      <c r="E720" s="25" t="s">
        <v>21465</v>
      </c>
      <c r="F720" s="25" t="s">
        <v>2082</v>
      </c>
      <c r="G720" s="39" t="s">
        <v>136</v>
      </c>
      <c r="H720" s="39" t="s">
        <v>4652</v>
      </c>
      <c r="I720" s="39" t="s">
        <v>4653</v>
      </c>
      <c r="J720" s="40" t="s">
        <v>4654</v>
      </c>
      <c r="K720" s="41">
        <v>42317</v>
      </c>
      <c r="L720" s="72">
        <v>44144</v>
      </c>
      <c r="M720" s="42" t="s">
        <v>4655</v>
      </c>
      <c r="N720" s="63">
        <v>1.43E-2</v>
      </c>
      <c r="O720" s="55">
        <v>160349.35999999999</v>
      </c>
      <c r="P720" s="15">
        <v>0.06</v>
      </c>
      <c r="Q720" s="223">
        <f t="shared" si="75"/>
        <v>9620.9615999999987</v>
      </c>
      <c r="R720" s="197">
        <f t="shared" si="70"/>
        <v>801.74679999999989</v>
      </c>
      <c r="S720" s="200"/>
      <c r="T720" s="196">
        <f t="shared" si="71"/>
        <v>0</v>
      </c>
      <c r="U720" s="199">
        <f t="shared" si="72"/>
        <v>0</v>
      </c>
      <c r="V720" s="21"/>
      <c r="W720" s="19">
        <f t="shared" si="73"/>
        <v>0</v>
      </c>
      <c r="X720" s="17">
        <f t="shared" si="74"/>
        <v>0</v>
      </c>
      <c r="Y720" s="22"/>
      <c r="Z720" s="19"/>
      <c r="AA720" s="20"/>
      <c r="AB720" s="23"/>
      <c r="AC720" s="19"/>
      <c r="AD720" s="17"/>
      <c r="AE720" s="22"/>
      <c r="AF720" s="19"/>
      <c r="AG720" s="17"/>
      <c r="AH720" s="78"/>
      <c r="AI720" s="79" t="s">
        <v>4655</v>
      </c>
      <c r="AJ720" s="1"/>
    </row>
    <row r="721" spans="1:36" ht="26.4">
      <c r="A721" s="39">
        <v>719</v>
      </c>
      <c r="B721" s="10" t="s">
        <v>4656</v>
      </c>
      <c r="C721" s="10" t="s">
        <v>3660</v>
      </c>
      <c r="D721" s="11" t="s">
        <v>4651</v>
      </c>
      <c r="E721" s="35" t="s">
        <v>21465</v>
      </c>
      <c r="F721" s="35" t="s">
        <v>4657</v>
      </c>
      <c r="G721" s="10" t="s">
        <v>136</v>
      </c>
      <c r="H721" s="10" t="s">
        <v>4658</v>
      </c>
      <c r="I721" s="10" t="s">
        <v>4653</v>
      </c>
      <c r="J721" s="11" t="s">
        <v>4654</v>
      </c>
      <c r="K721" s="12">
        <v>42317</v>
      </c>
      <c r="L721" s="69">
        <v>44144</v>
      </c>
      <c r="M721" s="14" t="s">
        <v>4655</v>
      </c>
      <c r="N721" s="61">
        <v>8.0000000000000002E-3</v>
      </c>
      <c r="O721" s="56">
        <v>89705.93</v>
      </c>
      <c r="P721" s="15">
        <v>0.06</v>
      </c>
      <c r="Q721" s="223">
        <f t="shared" si="75"/>
        <v>5382.3557999999994</v>
      </c>
      <c r="R721" s="197">
        <f t="shared" si="70"/>
        <v>448.52964999999995</v>
      </c>
      <c r="S721" s="200"/>
      <c r="T721" s="196">
        <f t="shared" si="71"/>
        <v>0</v>
      </c>
      <c r="U721" s="199">
        <f t="shared" si="72"/>
        <v>0</v>
      </c>
      <c r="V721" s="21"/>
      <c r="W721" s="19">
        <f t="shared" si="73"/>
        <v>0</v>
      </c>
      <c r="X721" s="17">
        <f t="shared" si="74"/>
        <v>0</v>
      </c>
      <c r="Y721" s="22"/>
      <c r="Z721" s="19"/>
      <c r="AA721" s="20"/>
      <c r="AB721" s="23"/>
      <c r="AC721" s="19"/>
      <c r="AD721" s="17"/>
      <c r="AE721" s="22"/>
      <c r="AF721" s="19"/>
      <c r="AG721" s="17"/>
      <c r="AH721" s="76"/>
      <c r="AI721" s="77" t="s">
        <v>4655</v>
      </c>
      <c r="AJ721" s="1"/>
    </row>
    <row r="722" spans="1:36" ht="13.2">
      <c r="A722" s="39">
        <v>720</v>
      </c>
      <c r="B722" s="39" t="s">
        <v>4659</v>
      </c>
      <c r="C722" s="39" t="s">
        <v>3660</v>
      </c>
      <c r="D722" s="40" t="s">
        <v>4660</v>
      </c>
      <c r="E722" s="25" t="s">
        <v>4661</v>
      </c>
      <c r="F722" s="25" t="s">
        <v>1350</v>
      </c>
      <c r="G722" s="39" t="s">
        <v>3591</v>
      </c>
      <c r="H722" s="39" t="s">
        <v>4662</v>
      </c>
      <c r="I722" s="39" t="s">
        <v>615</v>
      </c>
      <c r="J722" s="40" t="s">
        <v>4663</v>
      </c>
      <c r="K722" s="41">
        <v>38160</v>
      </c>
      <c r="L722" s="72">
        <v>47291</v>
      </c>
      <c r="M722" s="42" t="s">
        <v>4664</v>
      </c>
      <c r="N722" s="63">
        <v>8.1699999999999995E-2</v>
      </c>
      <c r="O722" s="55">
        <v>4290796.38</v>
      </c>
      <c r="P722" s="44">
        <v>2.9999999999999997E-4</v>
      </c>
      <c r="Q722" s="223">
        <f t="shared" si="75"/>
        <v>1287.2389139999998</v>
      </c>
      <c r="R722" s="197">
        <f t="shared" si="70"/>
        <v>107.26990949999998</v>
      </c>
      <c r="S722" s="201">
        <v>0.04</v>
      </c>
      <c r="T722" s="196">
        <f t="shared" si="71"/>
        <v>171631.85519999999</v>
      </c>
      <c r="U722" s="199">
        <f t="shared" si="72"/>
        <v>14302.6546</v>
      </c>
      <c r="V722" s="44">
        <v>1.5E-3</v>
      </c>
      <c r="W722" s="19">
        <f t="shared" si="73"/>
        <v>6436.1945699999997</v>
      </c>
      <c r="X722" s="17">
        <f t="shared" si="74"/>
        <v>536.34954749999997</v>
      </c>
      <c r="Y722" s="22"/>
      <c r="Z722" s="19"/>
      <c r="AA722" s="20"/>
      <c r="AB722" s="23"/>
      <c r="AC722" s="19"/>
      <c r="AD722" s="17"/>
      <c r="AE722" s="22"/>
      <c r="AF722" s="19"/>
      <c r="AG722" s="17"/>
      <c r="AH722" s="78"/>
      <c r="AI722" s="79" t="s">
        <v>4664</v>
      </c>
      <c r="AJ722" s="1"/>
    </row>
    <row r="723" spans="1:36" ht="26.4">
      <c r="A723" s="39">
        <v>721</v>
      </c>
      <c r="B723" s="10" t="s">
        <v>4665</v>
      </c>
      <c r="C723" s="10" t="s">
        <v>3660</v>
      </c>
      <c r="D723" s="11" t="s">
        <v>1718</v>
      </c>
      <c r="E723" s="35" t="s">
        <v>1719</v>
      </c>
      <c r="F723" s="35" t="s">
        <v>4666</v>
      </c>
      <c r="G723" s="10" t="s">
        <v>4667</v>
      </c>
      <c r="H723" s="10" t="s">
        <v>4668</v>
      </c>
      <c r="I723" s="10" t="s">
        <v>4667</v>
      </c>
      <c r="J723" s="11" t="s">
        <v>4669</v>
      </c>
      <c r="K723" s="12">
        <v>39653</v>
      </c>
      <c r="L723" s="69">
        <v>44559</v>
      </c>
      <c r="M723" s="14" t="s">
        <v>4670</v>
      </c>
      <c r="N723" s="61">
        <v>2.12E-2</v>
      </c>
      <c r="O723" s="56">
        <v>1232512.33</v>
      </c>
      <c r="P723" s="15">
        <v>0.04</v>
      </c>
      <c r="Q723" s="223">
        <f t="shared" si="75"/>
        <v>49300.493200000004</v>
      </c>
      <c r="R723" s="197">
        <f t="shared" si="70"/>
        <v>4108.3744333333334</v>
      </c>
      <c r="S723" s="200"/>
      <c r="T723" s="196">
        <f t="shared" si="71"/>
        <v>0</v>
      </c>
      <c r="U723" s="199">
        <f t="shared" si="72"/>
        <v>0</v>
      </c>
      <c r="V723" s="21"/>
      <c r="W723" s="19">
        <f t="shared" si="73"/>
        <v>0</v>
      </c>
      <c r="X723" s="17">
        <f t="shared" si="74"/>
        <v>0</v>
      </c>
      <c r="Y723" s="22"/>
      <c r="Z723" s="19"/>
      <c r="AA723" s="20"/>
      <c r="AB723" s="23"/>
      <c r="AC723" s="19"/>
      <c r="AD723" s="17"/>
      <c r="AE723" s="22"/>
      <c r="AF723" s="19"/>
      <c r="AG723" s="17"/>
      <c r="AH723" s="76"/>
      <c r="AI723" s="77" t="s">
        <v>4670</v>
      </c>
      <c r="AJ723" s="1"/>
    </row>
    <row r="724" spans="1:36" ht="26.4">
      <c r="A724" s="39">
        <v>722</v>
      </c>
      <c r="B724" s="39" t="s">
        <v>4671</v>
      </c>
      <c r="C724" s="39" t="s">
        <v>3660</v>
      </c>
      <c r="D724" s="40" t="s">
        <v>4672</v>
      </c>
      <c r="E724" s="25" t="s">
        <v>1719</v>
      </c>
      <c r="F724" s="25" t="s">
        <v>4673</v>
      </c>
      <c r="G724" s="39" t="s">
        <v>4260</v>
      </c>
      <c r="H724" s="39" t="s">
        <v>4674</v>
      </c>
      <c r="I724" s="39" t="s">
        <v>4675</v>
      </c>
      <c r="J724" s="40" t="s">
        <v>4669</v>
      </c>
      <c r="K724" s="41">
        <v>37054</v>
      </c>
      <c r="L724" s="72">
        <v>46185</v>
      </c>
      <c r="M724" s="42" t="s">
        <v>4676</v>
      </c>
      <c r="N724" s="63">
        <v>0.18229999999999999</v>
      </c>
      <c r="O724" s="55">
        <v>12585651.43</v>
      </c>
      <c r="P724" s="15">
        <v>0.04</v>
      </c>
      <c r="Q724" s="223">
        <f t="shared" si="75"/>
        <v>503426.05719999998</v>
      </c>
      <c r="R724" s="197">
        <f t="shared" si="70"/>
        <v>41952.171433333329</v>
      </c>
      <c r="S724" s="200"/>
      <c r="T724" s="196">
        <f t="shared" si="71"/>
        <v>0</v>
      </c>
      <c r="U724" s="199">
        <f t="shared" si="72"/>
        <v>0</v>
      </c>
      <c r="V724" s="21"/>
      <c r="W724" s="19">
        <f t="shared" si="73"/>
        <v>0</v>
      </c>
      <c r="X724" s="17">
        <f t="shared" si="74"/>
        <v>0</v>
      </c>
      <c r="Y724" s="22"/>
      <c r="Z724" s="19"/>
      <c r="AA724" s="20"/>
      <c r="AB724" s="23"/>
      <c r="AC724" s="19"/>
      <c r="AD724" s="17"/>
      <c r="AE724" s="22"/>
      <c r="AF724" s="19"/>
      <c r="AG724" s="17"/>
      <c r="AH724" s="78"/>
      <c r="AI724" s="79" t="s">
        <v>4676</v>
      </c>
      <c r="AJ724" s="1"/>
    </row>
    <row r="725" spans="1:36" ht="13.2">
      <c r="A725" s="39">
        <v>723</v>
      </c>
      <c r="B725" s="10" t="s">
        <v>4677</v>
      </c>
      <c r="C725" s="10" t="s">
        <v>3660</v>
      </c>
      <c r="D725" s="11" t="s">
        <v>4678</v>
      </c>
      <c r="E725" s="35" t="s">
        <v>4679</v>
      </c>
      <c r="F725" s="35" t="s">
        <v>4680</v>
      </c>
      <c r="G725" s="10" t="s">
        <v>432</v>
      </c>
      <c r="H725" s="10" t="s">
        <v>4681</v>
      </c>
      <c r="I725" s="10" t="s">
        <v>4682</v>
      </c>
      <c r="J725" s="11" t="s">
        <v>4683</v>
      </c>
      <c r="K725" s="12">
        <v>38595</v>
      </c>
      <c r="L725" s="69">
        <v>44074</v>
      </c>
      <c r="M725" s="14" t="s">
        <v>4684</v>
      </c>
      <c r="N725" s="61">
        <v>0.4279</v>
      </c>
      <c r="O725" s="56">
        <v>22701773.120000001</v>
      </c>
      <c r="P725" s="15">
        <v>0.03</v>
      </c>
      <c r="Q725" s="223">
        <f t="shared" si="75"/>
        <v>681053.1936</v>
      </c>
      <c r="R725" s="197">
        <f t="shared" si="70"/>
        <v>56754.432800000002</v>
      </c>
      <c r="S725" s="200"/>
      <c r="T725" s="196">
        <f t="shared" si="71"/>
        <v>0</v>
      </c>
      <c r="U725" s="199">
        <f t="shared" si="72"/>
        <v>0</v>
      </c>
      <c r="V725" s="21"/>
      <c r="W725" s="19">
        <f t="shared" si="73"/>
        <v>0</v>
      </c>
      <c r="X725" s="17">
        <f t="shared" si="74"/>
        <v>0</v>
      </c>
      <c r="Y725" s="22"/>
      <c r="Z725" s="19"/>
      <c r="AA725" s="20"/>
      <c r="AB725" s="23"/>
      <c r="AC725" s="19"/>
      <c r="AD725" s="17"/>
      <c r="AE725" s="22"/>
      <c r="AF725" s="19"/>
      <c r="AG725" s="17"/>
      <c r="AH725" s="76"/>
      <c r="AI725" s="77"/>
      <c r="AJ725" s="1"/>
    </row>
    <row r="726" spans="1:36" s="9" customFormat="1" ht="13.2">
      <c r="A726" s="39">
        <v>724</v>
      </c>
      <c r="B726" s="25" t="s">
        <v>4685</v>
      </c>
      <c r="C726" s="25" t="s">
        <v>3687</v>
      </c>
      <c r="D726" s="26" t="s">
        <v>231</v>
      </c>
      <c r="E726" s="25" t="s">
        <v>232</v>
      </c>
      <c r="F726" s="25" t="s">
        <v>4686</v>
      </c>
      <c r="G726" s="25" t="s">
        <v>1721</v>
      </c>
      <c r="H726" s="25" t="s">
        <v>4687</v>
      </c>
      <c r="I726" s="25" t="s">
        <v>4593</v>
      </c>
      <c r="J726" s="26" t="s">
        <v>4688</v>
      </c>
      <c r="K726" s="27">
        <v>40971</v>
      </c>
      <c r="L726" s="70">
        <v>50102</v>
      </c>
      <c r="M726" s="28" t="s">
        <v>4595</v>
      </c>
      <c r="N726" s="62">
        <v>2.3999999999999998E-3</v>
      </c>
      <c r="O726" s="57">
        <v>19130.2</v>
      </c>
      <c r="P726" s="29">
        <v>0.03</v>
      </c>
      <c r="Q726" s="224">
        <f t="shared" si="75"/>
        <v>573.90599999999995</v>
      </c>
      <c r="R726" s="197">
        <f t="shared" si="70"/>
        <v>47.825499999999998</v>
      </c>
      <c r="S726" s="208"/>
      <c r="T726" s="196">
        <f t="shared" si="71"/>
        <v>0</v>
      </c>
      <c r="U726" s="199">
        <f t="shared" si="72"/>
        <v>0</v>
      </c>
      <c r="V726" s="30"/>
      <c r="W726" s="16">
        <f t="shared" si="73"/>
        <v>0</v>
      </c>
      <c r="X726" s="34">
        <f t="shared" si="74"/>
        <v>0</v>
      </c>
      <c r="Y726" s="31"/>
      <c r="Z726" s="16"/>
      <c r="AA726" s="32"/>
      <c r="AB726" s="33"/>
      <c r="AC726" s="16"/>
      <c r="AD726" s="34"/>
      <c r="AE726" s="31"/>
      <c r="AF726" s="16"/>
      <c r="AG726" s="34"/>
      <c r="AH726" s="84" t="s">
        <v>239</v>
      </c>
      <c r="AI726" s="85" t="s">
        <v>4595</v>
      </c>
    </row>
    <row r="727" spans="1:36" ht="13.2">
      <c r="A727" s="39">
        <v>725</v>
      </c>
      <c r="B727" s="10" t="s">
        <v>4689</v>
      </c>
      <c r="C727" s="10" t="s">
        <v>3687</v>
      </c>
      <c r="D727" s="11" t="s">
        <v>4690</v>
      </c>
      <c r="E727" s="35" t="s">
        <v>21465</v>
      </c>
      <c r="F727" s="35" t="s">
        <v>4691</v>
      </c>
      <c r="G727" s="10" t="s">
        <v>4692</v>
      </c>
      <c r="H727" s="10" t="s">
        <v>4693</v>
      </c>
      <c r="I727" s="10" t="s">
        <v>4203</v>
      </c>
      <c r="J727" s="11" t="s">
        <v>4694</v>
      </c>
      <c r="K727" s="12">
        <v>42307</v>
      </c>
      <c r="L727" s="69">
        <v>44134</v>
      </c>
      <c r="M727" s="14" t="s">
        <v>4695</v>
      </c>
      <c r="N727" s="61">
        <v>0.05</v>
      </c>
      <c r="O727" s="56">
        <v>1811571.83</v>
      </c>
      <c r="P727" s="15">
        <v>0.06</v>
      </c>
      <c r="Q727" s="223">
        <f t="shared" si="75"/>
        <v>108694.3098</v>
      </c>
      <c r="R727" s="197">
        <f t="shared" si="70"/>
        <v>9057.8591500000002</v>
      </c>
      <c r="S727" s="201">
        <v>0.1</v>
      </c>
      <c r="T727" s="196">
        <f t="shared" si="71"/>
        <v>181157.18300000002</v>
      </c>
      <c r="U727" s="199">
        <f t="shared" si="72"/>
        <v>15096.431916666668</v>
      </c>
      <c r="V727" s="21"/>
      <c r="W727" s="19">
        <f t="shared" si="73"/>
        <v>0</v>
      </c>
      <c r="X727" s="17">
        <f t="shared" si="74"/>
        <v>0</v>
      </c>
      <c r="Y727" s="22"/>
      <c r="Z727" s="19"/>
      <c r="AA727" s="20"/>
      <c r="AB727" s="23"/>
      <c r="AC727" s="19"/>
      <c r="AD727" s="17"/>
      <c r="AE727" s="22"/>
      <c r="AF727" s="19"/>
      <c r="AG727" s="17"/>
      <c r="AH727" s="76"/>
      <c r="AI727" s="77" t="s">
        <v>4695</v>
      </c>
      <c r="AJ727" s="1"/>
    </row>
    <row r="728" spans="1:36" ht="26.4">
      <c r="A728" s="39">
        <v>726</v>
      </c>
      <c r="B728" s="39" t="s">
        <v>4696</v>
      </c>
      <c r="C728" s="39" t="s">
        <v>3687</v>
      </c>
      <c r="D728" s="40" t="s">
        <v>4697</v>
      </c>
      <c r="E728" s="25" t="s">
        <v>4698</v>
      </c>
      <c r="F728" s="25" t="s">
        <v>4699</v>
      </c>
      <c r="G728" s="39" t="s">
        <v>3903</v>
      </c>
      <c r="H728" s="39" t="s">
        <v>4700</v>
      </c>
      <c r="I728" s="39" t="s">
        <v>1412</v>
      </c>
      <c r="J728" s="40" t="s">
        <v>4701</v>
      </c>
      <c r="K728" s="41">
        <v>38376</v>
      </c>
      <c r="L728" s="72">
        <v>47507</v>
      </c>
      <c r="M728" s="42" t="s">
        <v>4702</v>
      </c>
      <c r="N728" s="63">
        <v>4.2647000000000004</v>
      </c>
      <c r="O728" s="55">
        <v>66102993.079999998</v>
      </c>
      <c r="P728" s="15">
        <v>0.03</v>
      </c>
      <c r="Q728" s="223">
        <f t="shared" si="75"/>
        <v>1983089.7923999999</v>
      </c>
      <c r="R728" s="197">
        <f t="shared" si="70"/>
        <v>165257.48269999999</v>
      </c>
      <c r="S728" s="200"/>
      <c r="T728" s="196">
        <f t="shared" si="71"/>
        <v>0</v>
      </c>
      <c r="U728" s="199">
        <f t="shared" si="72"/>
        <v>0</v>
      </c>
      <c r="V728" s="21"/>
      <c r="W728" s="19">
        <f t="shared" si="73"/>
        <v>0</v>
      </c>
      <c r="X728" s="17">
        <f t="shared" si="74"/>
        <v>0</v>
      </c>
      <c r="Y728" s="22"/>
      <c r="Z728" s="19"/>
      <c r="AA728" s="20"/>
      <c r="AB728" s="23"/>
      <c r="AC728" s="19"/>
      <c r="AD728" s="17"/>
      <c r="AE728" s="22"/>
      <c r="AF728" s="19"/>
      <c r="AG728" s="17"/>
      <c r="AH728" s="78"/>
      <c r="AI728" s="79" t="s">
        <v>4702</v>
      </c>
      <c r="AJ728" s="1"/>
    </row>
    <row r="729" spans="1:36" ht="26.4">
      <c r="A729" s="39">
        <v>727</v>
      </c>
      <c r="B729" s="10" t="s">
        <v>4703</v>
      </c>
      <c r="C729" s="10" t="s">
        <v>3687</v>
      </c>
      <c r="D729" s="11" t="s">
        <v>4704</v>
      </c>
      <c r="E729" s="35" t="s">
        <v>4705</v>
      </c>
      <c r="F729" s="35" t="s">
        <v>4706</v>
      </c>
      <c r="G729" s="10" t="s">
        <v>768</v>
      </c>
      <c r="H729" s="10" t="s">
        <v>4707</v>
      </c>
      <c r="I729" s="10" t="s">
        <v>544</v>
      </c>
      <c r="J729" s="11" t="s">
        <v>4708</v>
      </c>
      <c r="K729" s="12">
        <v>38820</v>
      </c>
      <c r="L729" s="69">
        <v>44299</v>
      </c>
      <c r="M729" s="14" t="s">
        <v>4709</v>
      </c>
      <c r="N729" s="61">
        <v>1.5647</v>
      </c>
      <c r="O729" s="56">
        <v>18538138.109999999</v>
      </c>
      <c r="P729" s="15">
        <v>0.03</v>
      </c>
      <c r="Q729" s="223">
        <f t="shared" si="75"/>
        <v>556144.1433</v>
      </c>
      <c r="R729" s="197">
        <f t="shared" si="70"/>
        <v>46345.345275</v>
      </c>
      <c r="S729" s="200"/>
      <c r="T729" s="196">
        <f t="shared" si="71"/>
        <v>0</v>
      </c>
      <c r="U729" s="199">
        <f t="shared" si="72"/>
        <v>0</v>
      </c>
      <c r="V729" s="21"/>
      <c r="W729" s="19">
        <f t="shared" si="73"/>
        <v>0</v>
      </c>
      <c r="X729" s="17">
        <f t="shared" si="74"/>
        <v>0</v>
      </c>
      <c r="Y729" s="22"/>
      <c r="Z729" s="19"/>
      <c r="AA729" s="20"/>
      <c r="AB729" s="23"/>
      <c r="AC729" s="19"/>
      <c r="AD729" s="17"/>
      <c r="AE729" s="22"/>
      <c r="AF729" s="19"/>
      <c r="AG729" s="17"/>
      <c r="AH729" s="76" t="s">
        <v>4710</v>
      </c>
      <c r="AI729" s="77" t="s">
        <v>4709</v>
      </c>
      <c r="AJ729" s="1"/>
    </row>
    <row r="730" spans="1:36" ht="26.4">
      <c r="A730" s="39">
        <v>728</v>
      </c>
      <c r="B730" s="39" t="s">
        <v>4711</v>
      </c>
      <c r="C730" s="39" t="s">
        <v>3687</v>
      </c>
      <c r="D730" s="40" t="s">
        <v>3617</v>
      </c>
      <c r="E730" s="25" t="s">
        <v>3618</v>
      </c>
      <c r="F730" s="25" t="s">
        <v>4712</v>
      </c>
      <c r="G730" s="39" t="s">
        <v>4713</v>
      </c>
      <c r="H730" s="39" t="s">
        <v>4714</v>
      </c>
      <c r="I730" s="39" t="s">
        <v>4715</v>
      </c>
      <c r="J730" s="40" t="s">
        <v>4716</v>
      </c>
      <c r="K730" s="41">
        <v>41262</v>
      </c>
      <c r="L730" s="72">
        <v>45591</v>
      </c>
      <c r="M730" s="42" t="s">
        <v>4717</v>
      </c>
      <c r="N730" s="63">
        <v>0.64019999999999999</v>
      </c>
      <c r="O730" s="55">
        <v>5189678.47</v>
      </c>
      <c r="P730" s="15">
        <v>0.03</v>
      </c>
      <c r="Q730" s="223">
        <f t="shared" si="75"/>
        <v>155690.3541</v>
      </c>
      <c r="R730" s="197">
        <f t="shared" si="70"/>
        <v>12974.196174999999</v>
      </c>
      <c r="S730" s="200"/>
      <c r="T730" s="196">
        <f t="shared" si="71"/>
        <v>0</v>
      </c>
      <c r="U730" s="199">
        <f t="shared" si="72"/>
        <v>0</v>
      </c>
      <c r="V730" s="21"/>
      <c r="W730" s="19">
        <f t="shared" si="73"/>
        <v>0</v>
      </c>
      <c r="X730" s="17">
        <f t="shared" si="74"/>
        <v>0</v>
      </c>
      <c r="Y730" s="22"/>
      <c r="Z730" s="19"/>
      <c r="AA730" s="20"/>
      <c r="AB730" s="23"/>
      <c r="AC730" s="19"/>
      <c r="AD730" s="17"/>
      <c r="AE730" s="22"/>
      <c r="AF730" s="19"/>
      <c r="AG730" s="17"/>
      <c r="AH730" s="78" t="s">
        <v>1479</v>
      </c>
      <c r="AI730" s="79" t="s">
        <v>4717</v>
      </c>
      <c r="AJ730" s="1"/>
    </row>
    <row r="731" spans="1:36" ht="26.4">
      <c r="A731" s="39">
        <v>729</v>
      </c>
      <c r="B731" s="10" t="s">
        <v>4718</v>
      </c>
      <c r="C731" s="10" t="s">
        <v>3687</v>
      </c>
      <c r="D731" s="11" t="s">
        <v>4719</v>
      </c>
      <c r="E731" s="35" t="s">
        <v>4720</v>
      </c>
      <c r="F731" s="35" t="s">
        <v>4721</v>
      </c>
      <c r="G731" s="10" t="s">
        <v>4722</v>
      </c>
      <c r="H731" s="10" t="s">
        <v>4723</v>
      </c>
      <c r="I731" s="10" t="s">
        <v>4722</v>
      </c>
      <c r="J731" s="11" t="s">
        <v>4724</v>
      </c>
      <c r="K731" s="12">
        <v>36836</v>
      </c>
      <c r="L731" s="69">
        <v>45602</v>
      </c>
      <c r="M731" s="14" t="s">
        <v>4725</v>
      </c>
      <c r="N731" s="61">
        <v>0.20899999999999999</v>
      </c>
      <c r="O731" s="56">
        <v>7819499.6799999997</v>
      </c>
      <c r="P731" s="15">
        <v>0</v>
      </c>
      <c r="Q731" s="223">
        <f t="shared" si="75"/>
        <v>0</v>
      </c>
      <c r="R731" s="197">
        <f t="shared" si="70"/>
        <v>0</v>
      </c>
      <c r="S731" s="200"/>
      <c r="T731" s="196">
        <f t="shared" si="71"/>
        <v>0</v>
      </c>
      <c r="U731" s="199">
        <f t="shared" si="72"/>
        <v>0</v>
      </c>
      <c r="V731" s="21"/>
      <c r="W731" s="19">
        <f t="shared" si="73"/>
        <v>0</v>
      </c>
      <c r="X731" s="17">
        <f t="shared" si="74"/>
        <v>0</v>
      </c>
      <c r="Y731" s="22"/>
      <c r="Z731" s="19"/>
      <c r="AA731" s="20"/>
      <c r="AB731" s="23"/>
      <c r="AC731" s="19"/>
      <c r="AD731" s="17"/>
      <c r="AE731" s="22"/>
      <c r="AF731" s="19"/>
      <c r="AG731" s="17"/>
      <c r="AH731" s="76"/>
      <c r="AI731" s="77" t="s">
        <v>4725</v>
      </c>
      <c r="AJ731" s="1"/>
    </row>
    <row r="732" spans="1:36" ht="26.4">
      <c r="A732" s="39">
        <v>730</v>
      </c>
      <c r="B732" s="39" t="s">
        <v>4726</v>
      </c>
      <c r="C732" s="39" t="s">
        <v>3687</v>
      </c>
      <c r="D732" s="40" t="s">
        <v>4727</v>
      </c>
      <c r="E732" s="25" t="s">
        <v>4705</v>
      </c>
      <c r="F732" s="25" t="s">
        <v>4728</v>
      </c>
      <c r="G732" s="39" t="s">
        <v>4729</v>
      </c>
      <c r="H732" s="39" t="s">
        <v>4730</v>
      </c>
      <c r="I732" s="39" t="s">
        <v>4731</v>
      </c>
      <c r="J732" s="40" t="s">
        <v>4708</v>
      </c>
      <c r="K732" s="41">
        <v>38796</v>
      </c>
      <c r="L732" s="72">
        <v>45279</v>
      </c>
      <c r="M732" s="42" t="s">
        <v>4709</v>
      </c>
      <c r="N732" s="63">
        <v>0.13200000000000001</v>
      </c>
      <c r="O732" s="55">
        <v>1577618.36</v>
      </c>
      <c r="P732" s="15">
        <v>0.03</v>
      </c>
      <c r="Q732" s="223">
        <f t="shared" si="75"/>
        <v>47328.550800000005</v>
      </c>
      <c r="R732" s="197">
        <f t="shared" si="70"/>
        <v>3944.0459000000005</v>
      </c>
      <c r="S732" s="200"/>
      <c r="T732" s="196">
        <f t="shared" si="71"/>
        <v>0</v>
      </c>
      <c r="U732" s="199">
        <f t="shared" si="72"/>
        <v>0</v>
      </c>
      <c r="V732" s="21"/>
      <c r="W732" s="19">
        <f t="shared" si="73"/>
        <v>0</v>
      </c>
      <c r="X732" s="17">
        <f t="shared" si="74"/>
        <v>0</v>
      </c>
      <c r="Y732" s="22"/>
      <c r="Z732" s="19"/>
      <c r="AA732" s="20"/>
      <c r="AB732" s="23"/>
      <c r="AC732" s="19"/>
      <c r="AD732" s="17"/>
      <c r="AE732" s="22"/>
      <c r="AF732" s="19"/>
      <c r="AG732" s="17"/>
      <c r="AH732" s="78" t="s">
        <v>4710</v>
      </c>
      <c r="AI732" s="79" t="s">
        <v>4709</v>
      </c>
      <c r="AJ732" s="1"/>
    </row>
    <row r="733" spans="1:36" ht="39.6">
      <c r="A733" s="39">
        <v>731</v>
      </c>
      <c r="B733" s="10" t="s">
        <v>4732</v>
      </c>
      <c r="C733" s="10" t="s">
        <v>3687</v>
      </c>
      <c r="D733" s="11" t="s">
        <v>4733</v>
      </c>
      <c r="E733" s="35" t="s">
        <v>4734</v>
      </c>
      <c r="F733" s="35" t="s">
        <v>638</v>
      </c>
      <c r="G733" s="10" t="s">
        <v>4735</v>
      </c>
      <c r="H733" s="10" t="s">
        <v>4736</v>
      </c>
      <c r="I733" s="10" t="s">
        <v>4737</v>
      </c>
      <c r="J733" s="11" t="s">
        <v>4738</v>
      </c>
      <c r="K733" s="12">
        <v>37932</v>
      </c>
      <c r="L733" s="69">
        <v>56195</v>
      </c>
      <c r="M733" s="14" t="s">
        <v>4739</v>
      </c>
      <c r="N733" s="61">
        <v>0.2016</v>
      </c>
      <c r="O733" s="56">
        <v>10326229.25</v>
      </c>
      <c r="P733" s="15">
        <v>0.03</v>
      </c>
      <c r="Q733" s="223">
        <f t="shared" si="75"/>
        <v>309786.8775</v>
      </c>
      <c r="R733" s="197">
        <f t="shared" si="70"/>
        <v>25815.573124999999</v>
      </c>
      <c r="S733" s="201">
        <v>0.04</v>
      </c>
      <c r="T733" s="196">
        <f t="shared" si="71"/>
        <v>413049.17</v>
      </c>
      <c r="U733" s="199">
        <f t="shared" si="72"/>
        <v>34420.764166666668</v>
      </c>
      <c r="V733" s="21"/>
      <c r="W733" s="19">
        <f t="shared" si="73"/>
        <v>0</v>
      </c>
      <c r="X733" s="17">
        <f t="shared" si="74"/>
        <v>0</v>
      </c>
      <c r="Y733" s="22"/>
      <c r="Z733" s="19"/>
      <c r="AA733" s="20"/>
      <c r="AB733" s="23"/>
      <c r="AC733" s="19"/>
      <c r="AD733" s="17"/>
      <c r="AE733" s="22"/>
      <c r="AF733" s="19"/>
      <c r="AG733" s="17"/>
      <c r="AH733" s="76"/>
      <c r="AI733" s="77" t="s">
        <v>4739</v>
      </c>
      <c r="AJ733" s="1"/>
    </row>
    <row r="734" spans="1:36" ht="26.4">
      <c r="A734" s="39">
        <v>732</v>
      </c>
      <c r="B734" s="39" t="s">
        <v>4740</v>
      </c>
      <c r="C734" s="39" t="s">
        <v>3687</v>
      </c>
      <c r="D734" s="40" t="s">
        <v>4741</v>
      </c>
      <c r="E734" s="25" t="s">
        <v>4742</v>
      </c>
      <c r="F734" s="25" t="s">
        <v>4743</v>
      </c>
      <c r="G734" s="39" t="s">
        <v>4744</v>
      </c>
      <c r="H734" s="39" t="s">
        <v>4745</v>
      </c>
      <c r="I734" s="39" t="s">
        <v>4744</v>
      </c>
      <c r="J734" s="40" t="s">
        <v>4746</v>
      </c>
      <c r="K734" s="41">
        <v>36521</v>
      </c>
      <c r="L734" s="72">
        <v>54419</v>
      </c>
      <c r="M734" s="42" t="s">
        <v>4747</v>
      </c>
      <c r="N734" s="63">
        <v>0.17810000000000001</v>
      </c>
      <c r="O734" s="55">
        <v>7744823.0700000003</v>
      </c>
      <c r="P734" s="15">
        <v>0.03</v>
      </c>
      <c r="Q734" s="223">
        <f t="shared" si="75"/>
        <v>232344.69210000001</v>
      </c>
      <c r="R734" s="197">
        <f t="shared" si="70"/>
        <v>19362.057675</v>
      </c>
      <c r="S734" s="200"/>
      <c r="T734" s="196">
        <f t="shared" si="71"/>
        <v>0</v>
      </c>
      <c r="U734" s="199">
        <f t="shared" si="72"/>
        <v>0</v>
      </c>
      <c r="V734" s="21"/>
      <c r="W734" s="19">
        <f t="shared" si="73"/>
        <v>0</v>
      </c>
      <c r="X734" s="17">
        <f t="shared" si="74"/>
        <v>0</v>
      </c>
      <c r="Y734" s="22"/>
      <c r="Z734" s="19"/>
      <c r="AA734" s="20"/>
      <c r="AB734" s="23"/>
      <c r="AC734" s="19"/>
      <c r="AD734" s="17"/>
      <c r="AE734" s="22"/>
      <c r="AF734" s="19"/>
      <c r="AG734" s="17"/>
      <c r="AH734" s="78"/>
      <c r="AI734" s="79" t="s">
        <v>4747</v>
      </c>
      <c r="AJ734" s="1"/>
    </row>
    <row r="735" spans="1:36" ht="26.4">
      <c r="A735" s="39">
        <v>733</v>
      </c>
      <c r="B735" s="10" t="s">
        <v>4748</v>
      </c>
      <c r="C735" s="10" t="s">
        <v>3687</v>
      </c>
      <c r="D735" s="11" t="s">
        <v>4749</v>
      </c>
      <c r="E735" s="35" t="s">
        <v>4750</v>
      </c>
      <c r="F735" s="35" t="s">
        <v>4751</v>
      </c>
      <c r="G735" s="10" t="s">
        <v>4752</v>
      </c>
      <c r="H735" s="10" t="s">
        <v>4753</v>
      </c>
      <c r="I735" s="10" t="s">
        <v>4754</v>
      </c>
      <c r="J735" s="11" t="s">
        <v>4755</v>
      </c>
      <c r="K735" s="12">
        <v>42174</v>
      </c>
      <c r="L735" s="69">
        <v>44001</v>
      </c>
      <c r="M735" s="14" t="s">
        <v>4756</v>
      </c>
      <c r="N735" s="61">
        <v>0.8</v>
      </c>
      <c r="O735" s="56">
        <v>8503892.0800000001</v>
      </c>
      <c r="P735" s="15">
        <v>0.05</v>
      </c>
      <c r="Q735" s="223">
        <f t="shared" si="75"/>
        <v>425194.60400000005</v>
      </c>
      <c r="R735" s="197">
        <f t="shared" si="70"/>
        <v>35432.883666666668</v>
      </c>
      <c r="S735" s="201">
        <v>0.03</v>
      </c>
      <c r="T735" s="196">
        <f t="shared" si="71"/>
        <v>255116.76240000001</v>
      </c>
      <c r="U735" s="199">
        <f t="shared" si="72"/>
        <v>21259.730200000002</v>
      </c>
      <c r="V735" s="21">
        <v>0.06</v>
      </c>
      <c r="W735" s="19">
        <f t="shared" si="73"/>
        <v>510233.52480000001</v>
      </c>
      <c r="X735" s="17">
        <f t="shared" si="74"/>
        <v>42519.460400000004</v>
      </c>
      <c r="Y735" s="18">
        <v>0.1</v>
      </c>
      <c r="Z735" s="19">
        <f>O735*Y735</f>
        <v>850389.2080000001</v>
      </c>
      <c r="AA735" s="20">
        <f>Z735/12</f>
        <v>70865.767333333337</v>
      </c>
      <c r="AB735" s="23"/>
      <c r="AC735" s="19"/>
      <c r="AD735" s="17"/>
      <c r="AE735" s="22"/>
      <c r="AF735" s="19"/>
      <c r="AG735" s="17"/>
      <c r="AH735" s="76"/>
      <c r="AI735" s="77" t="s">
        <v>4756</v>
      </c>
      <c r="AJ735" s="1"/>
    </row>
    <row r="736" spans="1:36" ht="13.2">
      <c r="A736" s="39">
        <v>734</v>
      </c>
      <c r="B736" s="39" t="s">
        <v>4757</v>
      </c>
      <c r="C736" s="39" t="s">
        <v>3687</v>
      </c>
      <c r="D736" s="40" t="s">
        <v>231</v>
      </c>
      <c r="E736" s="25" t="s">
        <v>232</v>
      </c>
      <c r="F736" s="25" t="s">
        <v>4758</v>
      </c>
      <c r="G736" s="39" t="s">
        <v>1721</v>
      </c>
      <c r="H736" s="39" t="s">
        <v>4759</v>
      </c>
      <c r="I736" s="39" t="s">
        <v>4760</v>
      </c>
      <c r="J736" s="40" t="s">
        <v>4761</v>
      </c>
      <c r="K736" s="41">
        <v>41208</v>
      </c>
      <c r="L736" s="72">
        <v>44860</v>
      </c>
      <c r="M736" s="42" t="s">
        <v>4595</v>
      </c>
      <c r="N736" s="63">
        <v>5.1999999999999998E-3</v>
      </c>
      <c r="O736" s="55">
        <v>31491.61</v>
      </c>
      <c r="P736" s="15">
        <v>0.03</v>
      </c>
      <c r="Q736" s="223">
        <f t="shared" si="75"/>
        <v>944.74829999999997</v>
      </c>
      <c r="R736" s="197">
        <f t="shared" si="70"/>
        <v>78.729024999999993</v>
      </c>
      <c r="S736" s="200"/>
      <c r="T736" s="196">
        <f t="shared" si="71"/>
        <v>0</v>
      </c>
      <c r="U736" s="199">
        <f t="shared" si="72"/>
        <v>0</v>
      </c>
      <c r="V736" s="21"/>
      <c r="W736" s="19">
        <f t="shared" si="73"/>
        <v>0</v>
      </c>
      <c r="X736" s="17">
        <f t="shared" si="74"/>
        <v>0</v>
      </c>
      <c r="Y736" s="22"/>
      <c r="Z736" s="19"/>
      <c r="AA736" s="20"/>
      <c r="AB736" s="23"/>
      <c r="AC736" s="19"/>
      <c r="AD736" s="17"/>
      <c r="AE736" s="22"/>
      <c r="AF736" s="19"/>
      <c r="AG736" s="17"/>
      <c r="AH736" s="78" t="s">
        <v>239</v>
      </c>
      <c r="AI736" s="79" t="s">
        <v>4595</v>
      </c>
      <c r="AJ736" s="1"/>
    </row>
    <row r="737" spans="1:36" ht="13.2">
      <c r="A737" s="39">
        <v>735</v>
      </c>
      <c r="B737" s="10" t="s">
        <v>4762</v>
      </c>
      <c r="C737" s="10" t="s">
        <v>3687</v>
      </c>
      <c r="D737" s="11" t="s">
        <v>4763</v>
      </c>
      <c r="E737" s="35" t="s">
        <v>21465</v>
      </c>
      <c r="F737" s="35" t="s">
        <v>4764</v>
      </c>
      <c r="G737" s="10" t="s">
        <v>944</v>
      </c>
      <c r="H737" s="10" t="s">
        <v>4765</v>
      </c>
      <c r="I737" s="10" t="s">
        <v>4766</v>
      </c>
      <c r="J737" s="11" t="s">
        <v>4767</v>
      </c>
      <c r="K737" s="12">
        <v>38594</v>
      </c>
      <c r="L737" s="69">
        <v>44073</v>
      </c>
      <c r="M737" s="14" t="s">
        <v>4768</v>
      </c>
      <c r="N737" s="61">
        <v>1.6500000000000001E-2</v>
      </c>
      <c r="O737" s="56">
        <v>593865.84</v>
      </c>
      <c r="P737" s="15">
        <v>0.03</v>
      </c>
      <c r="Q737" s="223">
        <f t="shared" si="75"/>
        <v>17815.975199999997</v>
      </c>
      <c r="R737" s="197">
        <f t="shared" si="70"/>
        <v>1484.6645999999998</v>
      </c>
      <c r="S737" s="200"/>
      <c r="T737" s="196">
        <f t="shared" si="71"/>
        <v>0</v>
      </c>
      <c r="U737" s="199">
        <f t="shared" si="72"/>
        <v>0</v>
      </c>
      <c r="V737" s="21"/>
      <c r="W737" s="19">
        <f t="shared" si="73"/>
        <v>0</v>
      </c>
      <c r="X737" s="17">
        <f t="shared" si="74"/>
        <v>0</v>
      </c>
      <c r="Y737" s="22"/>
      <c r="Z737" s="19"/>
      <c r="AA737" s="20"/>
      <c r="AB737" s="23"/>
      <c r="AC737" s="19"/>
      <c r="AD737" s="17"/>
      <c r="AE737" s="22"/>
      <c r="AF737" s="19"/>
      <c r="AG737" s="17"/>
      <c r="AH737" s="76"/>
      <c r="AI737" s="77" t="s">
        <v>4768</v>
      </c>
      <c r="AJ737" s="1"/>
    </row>
    <row r="738" spans="1:36" ht="26.4">
      <c r="A738" s="39">
        <v>736</v>
      </c>
      <c r="B738" s="10" t="s">
        <v>4769</v>
      </c>
      <c r="C738" s="10" t="s">
        <v>3687</v>
      </c>
      <c r="D738" s="11" t="s">
        <v>4770</v>
      </c>
      <c r="E738" s="35" t="s">
        <v>21465</v>
      </c>
      <c r="F738" s="35" t="s">
        <v>4771</v>
      </c>
      <c r="G738" s="10" t="s">
        <v>1571</v>
      </c>
      <c r="H738" s="10" t="s">
        <v>4772</v>
      </c>
      <c r="I738" s="10" t="s">
        <v>1562</v>
      </c>
      <c r="J738" s="11" t="s">
        <v>4773</v>
      </c>
      <c r="K738" s="12">
        <v>42636</v>
      </c>
      <c r="L738" s="69">
        <v>51767</v>
      </c>
      <c r="M738" s="14" t="s">
        <v>4774</v>
      </c>
      <c r="N738" s="61">
        <v>1.3299999999999999E-2</v>
      </c>
      <c r="O738" s="56">
        <v>5710.67</v>
      </c>
      <c r="P738" s="15">
        <v>0.03</v>
      </c>
      <c r="Q738" s="223">
        <f t="shared" ref="Q738:Q769" si="76">O738*P738</f>
        <v>171.3201</v>
      </c>
      <c r="R738" s="197">
        <f t="shared" si="70"/>
        <v>14.276674999999999</v>
      </c>
      <c r="S738" s="200"/>
      <c r="T738" s="196">
        <f t="shared" si="71"/>
        <v>0</v>
      </c>
      <c r="U738" s="199">
        <f t="shared" si="72"/>
        <v>0</v>
      </c>
      <c r="V738" s="21"/>
      <c r="W738" s="19">
        <f t="shared" si="73"/>
        <v>0</v>
      </c>
      <c r="X738" s="17">
        <f t="shared" si="74"/>
        <v>0</v>
      </c>
      <c r="Y738" s="22"/>
      <c r="Z738" s="19"/>
      <c r="AA738" s="20"/>
      <c r="AB738" s="23"/>
      <c r="AC738" s="19"/>
      <c r="AD738" s="17"/>
      <c r="AE738" s="22"/>
      <c r="AF738" s="19"/>
      <c r="AG738" s="17"/>
      <c r="AH738" s="76" t="s">
        <v>4775</v>
      </c>
      <c r="AI738" s="77" t="s">
        <v>4774</v>
      </c>
      <c r="AJ738" s="1"/>
    </row>
    <row r="739" spans="1:36" ht="52.8">
      <c r="A739" s="39">
        <v>737</v>
      </c>
      <c r="B739" s="39" t="s">
        <v>4776</v>
      </c>
      <c r="C739" s="39" t="s">
        <v>3660</v>
      </c>
      <c r="D739" s="40" t="s">
        <v>4777</v>
      </c>
      <c r="E739" s="25" t="s">
        <v>4778</v>
      </c>
      <c r="F739" s="25" t="s">
        <v>4779</v>
      </c>
      <c r="G739" s="39" t="s">
        <v>4780</v>
      </c>
      <c r="H739" s="39" t="s">
        <v>4781</v>
      </c>
      <c r="I739" s="39" t="s">
        <v>544</v>
      </c>
      <c r="J739" s="40" t="s">
        <v>4782</v>
      </c>
      <c r="K739" s="41">
        <v>38820</v>
      </c>
      <c r="L739" s="72">
        <v>47951</v>
      </c>
      <c r="M739" s="42" t="s">
        <v>4783</v>
      </c>
      <c r="N739" s="63">
        <v>0.24929999999999999</v>
      </c>
      <c r="O739" s="55">
        <v>17411729.510000002</v>
      </c>
      <c r="P739" s="15">
        <v>0.03</v>
      </c>
      <c r="Q739" s="223">
        <f t="shared" si="76"/>
        <v>522351.88530000002</v>
      </c>
      <c r="R739" s="197">
        <f t="shared" si="70"/>
        <v>43529.323775000004</v>
      </c>
      <c r="S739" s="200"/>
      <c r="T739" s="196">
        <f t="shared" si="71"/>
        <v>0</v>
      </c>
      <c r="U739" s="199">
        <f t="shared" si="72"/>
        <v>0</v>
      </c>
      <c r="V739" s="21"/>
      <c r="W739" s="19">
        <f t="shared" si="73"/>
        <v>0</v>
      </c>
      <c r="X739" s="17">
        <f t="shared" si="74"/>
        <v>0</v>
      </c>
      <c r="Y739" s="22"/>
      <c r="Z739" s="19"/>
      <c r="AA739" s="20"/>
      <c r="AB739" s="23"/>
      <c r="AC739" s="19"/>
      <c r="AD739" s="17"/>
      <c r="AE739" s="22"/>
      <c r="AF739" s="19"/>
      <c r="AG739" s="17"/>
      <c r="AH739" s="78"/>
      <c r="AI739" s="79" t="s">
        <v>4783</v>
      </c>
      <c r="AJ739" s="1"/>
    </row>
    <row r="740" spans="1:36" ht="13.2">
      <c r="A740" s="39">
        <v>738</v>
      </c>
      <c r="B740" s="10" t="s">
        <v>4784</v>
      </c>
      <c r="C740" s="10" t="s">
        <v>3660</v>
      </c>
      <c r="D740" s="11" t="s">
        <v>4110</v>
      </c>
      <c r="E740" s="35" t="s">
        <v>4111</v>
      </c>
      <c r="F740" s="35" t="s">
        <v>4785</v>
      </c>
      <c r="G740" s="10" t="s">
        <v>4113</v>
      </c>
      <c r="H740" s="10" t="s">
        <v>4786</v>
      </c>
      <c r="I740" s="10" t="s">
        <v>4115</v>
      </c>
      <c r="J740" s="11" t="s">
        <v>4787</v>
      </c>
      <c r="K740" s="12">
        <v>36714</v>
      </c>
      <c r="L740" s="69">
        <v>54611</v>
      </c>
      <c r="M740" s="14" t="s">
        <v>4788</v>
      </c>
      <c r="N740" s="61">
        <v>0.46250000000000002</v>
      </c>
      <c r="O740" s="56">
        <v>29042296.050000001</v>
      </c>
      <c r="P740" s="15">
        <v>0.03</v>
      </c>
      <c r="Q740" s="223">
        <f t="shared" si="76"/>
        <v>871268.88150000002</v>
      </c>
      <c r="R740" s="197">
        <f t="shared" si="70"/>
        <v>72605.740124999997</v>
      </c>
      <c r="S740" s="200"/>
      <c r="T740" s="196">
        <f t="shared" si="71"/>
        <v>0</v>
      </c>
      <c r="U740" s="199">
        <f t="shared" si="72"/>
        <v>0</v>
      </c>
      <c r="V740" s="21"/>
      <c r="W740" s="19">
        <f t="shared" si="73"/>
        <v>0</v>
      </c>
      <c r="X740" s="17">
        <f t="shared" si="74"/>
        <v>0</v>
      </c>
      <c r="Y740" s="22"/>
      <c r="Z740" s="19"/>
      <c r="AA740" s="20"/>
      <c r="AB740" s="23"/>
      <c r="AC740" s="19"/>
      <c r="AD740" s="17"/>
      <c r="AE740" s="22"/>
      <c r="AF740" s="19"/>
      <c r="AG740" s="17"/>
      <c r="AH740" s="76"/>
      <c r="AI740" s="77" t="s">
        <v>4788</v>
      </c>
      <c r="AJ740" s="1"/>
    </row>
    <row r="741" spans="1:36" ht="13.2">
      <c r="A741" s="39">
        <v>739</v>
      </c>
      <c r="B741" s="39" t="s">
        <v>4789</v>
      </c>
      <c r="C741" s="39" t="s">
        <v>3660</v>
      </c>
      <c r="D741" s="40" t="s">
        <v>4790</v>
      </c>
      <c r="E741" s="25" t="s">
        <v>4791</v>
      </c>
      <c r="F741" s="25" t="s">
        <v>4792</v>
      </c>
      <c r="G741" s="39" t="s">
        <v>4692</v>
      </c>
      <c r="H741" s="39" t="s">
        <v>4793</v>
      </c>
      <c r="I741" s="39" t="s">
        <v>2255</v>
      </c>
      <c r="J741" s="40" t="s">
        <v>4794</v>
      </c>
      <c r="K741" s="41">
        <v>42307</v>
      </c>
      <c r="L741" s="72">
        <v>44134</v>
      </c>
      <c r="M741" s="42" t="s">
        <v>4795</v>
      </c>
      <c r="N741" s="63">
        <v>0.43459999999999999</v>
      </c>
      <c r="O741" s="55">
        <v>13088223.880000001</v>
      </c>
      <c r="P741" s="15">
        <v>0.03</v>
      </c>
      <c r="Q741" s="223">
        <f t="shared" si="76"/>
        <v>392646.71640000003</v>
      </c>
      <c r="R741" s="197">
        <f t="shared" si="70"/>
        <v>32720.559700000002</v>
      </c>
      <c r="S741" s="201">
        <v>0.04</v>
      </c>
      <c r="T741" s="196">
        <f t="shared" si="71"/>
        <v>523528.95520000003</v>
      </c>
      <c r="U741" s="199">
        <f t="shared" si="72"/>
        <v>43627.412933333333</v>
      </c>
      <c r="V741" s="21">
        <v>0.06</v>
      </c>
      <c r="W741" s="19">
        <f t="shared" si="73"/>
        <v>785293.43280000007</v>
      </c>
      <c r="X741" s="17">
        <f t="shared" si="74"/>
        <v>65441.119400000003</v>
      </c>
      <c r="Y741" s="22"/>
      <c r="Z741" s="19"/>
      <c r="AA741" s="20"/>
      <c r="AB741" s="23"/>
      <c r="AC741" s="19"/>
      <c r="AD741" s="17"/>
      <c r="AE741" s="22"/>
      <c r="AF741" s="19"/>
      <c r="AG741" s="17"/>
      <c r="AH741" s="78" t="s">
        <v>2158</v>
      </c>
      <c r="AI741" s="79" t="s">
        <v>4795</v>
      </c>
      <c r="AJ741" s="1"/>
    </row>
    <row r="742" spans="1:36" ht="26.4">
      <c r="A742" s="39">
        <v>740</v>
      </c>
      <c r="B742" s="10" t="s">
        <v>4796</v>
      </c>
      <c r="C742" s="10" t="s">
        <v>3660</v>
      </c>
      <c r="D742" s="11" t="s">
        <v>4797</v>
      </c>
      <c r="E742" s="35" t="s">
        <v>4798</v>
      </c>
      <c r="F742" s="35" t="s">
        <v>4799</v>
      </c>
      <c r="G742" s="10" t="s">
        <v>4800</v>
      </c>
      <c r="H742" s="10" t="s">
        <v>4801</v>
      </c>
      <c r="I742" s="10" t="s">
        <v>466</v>
      </c>
      <c r="J742" s="11" t="s">
        <v>4802</v>
      </c>
      <c r="K742" s="12">
        <v>41505</v>
      </c>
      <c r="L742" s="69">
        <v>45157</v>
      </c>
      <c r="M742" s="14" t="s">
        <v>4803</v>
      </c>
      <c r="N742" s="61">
        <v>0.2949</v>
      </c>
      <c r="O742" s="56">
        <v>16533924.91</v>
      </c>
      <c r="P742" s="15">
        <v>0.1</v>
      </c>
      <c r="Q742" s="223">
        <f t="shared" si="76"/>
        <v>1653392.4910000002</v>
      </c>
      <c r="R742" s="197">
        <f t="shared" si="70"/>
        <v>137782.70758333334</v>
      </c>
      <c r="S742" s="200"/>
      <c r="T742" s="196">
        <f t="shared" si="71"/>
        <v>0</v>
      </c>
      <c r="U742" s="199">
        <f t="shared" si="72"/>
        <v>0</v>
      </c>
      <c r="V742" s="21"/>
      <c r="W742" s="19">
        <f t="shared" si="73"/>
        <v>0</v>
      </c>
      <c r="X742" s="17">
        <f t="shared" si="74"/>
        <v>0</v>
      </c>
      <c r="Y742" s="22"/>
      <c r="Z742" s="19"/>
      <c r="AA742" s="20"/>
      <c r="AB742" s="23"/>
      <c r="AC742" s="19"/>
      <c r="AD742" s="17"/>
      <c r="AE742" s="22"/>
      <c r="AF742" s="19"/>
      <c r="AG742" s="17"/>
      <c r="AH742" s="76" t="s">
        <v>76</v>
      </c>
      <c r="AI742" s="77" t="s">
        <v>4803</v>
      </c>
      <c r="AJ742" s="1"/>
    </row>
    <row r="743" spans="1:36" ht="26.4">
      <c r="A743" s="39">
        <v>741</v>
      </c>
      <c r="B743" s="39" t="s">
        <v>4804</v>
      </c>
      <c r="C743" s="39" t="s">
        <v>3660</v>
      </c>
      <c r="D743" s="40" t="s">
        <v>4643</v>
      </c>
      <c r="E743" s="25" t="s">
        <v>4644</v>
      </c>
      <c r="F743" s="25" t="s">
        <v>4645</v>
      </c>
      <c r="G743" s="39" t="s">
        <v>4646</v>
      </c>
      <c r="H743" s="39" t="s">
        <v>4647</v>
      </c>
      <c r="I743" s="39" t="s">
        <v>4646</v>
      </c>
      <c r="J743" s="40" t="s">
        <v>4805</v>
      </c>
      <c r="K743" s="41">
        <v>36634</v>
      </c>
      <c r="L743" s="72">
        <v>45400</v>
      </c>
      <c r="M743" s="42" t="s">
        <v>4806</v>
      </c>
      <c r="N743" s="63">
        <v>8.5500000000000007E-2</v>
      </c>
      <c r="O743" s="55">
        <v>1843970.53</v>
      </c>
      <c r="P743" s="15">
        <v>0.03</v>
      </c>
      <c r="Q743" s="223">
        <f t="shared" si="76"/>
        <v>55319.115899999997</v>
      </c>
      <c r="R743" s="197">
        <f t="shared" si="70"/>
        <v>4609.9263249999995</v>
      </c>
      <c r="S743" s="200"/>
      <c r="T743" s="196">
        <f t="shared" si="71"/>
        <v>0</v>
      </c>
      <c r="U743" s="199">
        <f t="shared" si="72"/>
        <v>0</v>
      </c>
      <c r="V743" s="21"/>
      <c r="W743" s="19">
        <f t="shared" si="73"/>
        <v>0</v>
      </c>
      <c r="X743" s="17">
        <f t="shared" si="74"/>
        <v>0</v>
      </c>
      <c r="Y743" s="22"/>
      <c r="Z743" s="19"/>
      <c r="AA743" s="20"/>
      <c r="AB743" s="23"/>
      <c r="AC743" s="19"/>
      <c r="AD743" s="17"/>
      <c r="AE743" s="22"/>
      <c r="AF743" s="19"/>
      <c r="AG743" s="17"/>
      <c r="AH743" s="78" t="s">
        <v>452</v>
      </c>
      <c r="AI743" s="79" t="s">
        <v>4806</v>
      </c>
      <c r="AJ743" s="1"/>
    </row>
    <row r="744" spans="1:36" ht="26.4">
      <c r="A744" s="39">
        <v>742</v>
      </c>
      <c r="B744" s="10" t="s">
        <v>4807</v>
      </c>
      <c r="C744" s="10" t="s">
        <v>3660</v>
      </c>
      <c r="D744" s="11" t="s">
        <v>4808</v>
      </c>
      <c r="E744" s="35" t="s">
        <v>21465</v>
      </c>
      <c r="F744" s="35" t="s">
        <v>4809</v>
      </c>
      <c r="G744" s="10" t="s">
        <v>4810</v>
      </c>
      <c r="H744" s="10" t="s">
        <v>4811</v>
      </c>
      <c r="I744" s="10" t="s">
        <v>4810</v>
      </c>
      <c r="J744" s="11" t="s">
        <v>4812</v>
      </c>
      <c r="K744" s="12">
        <v>39804</v>
      </c>
      <c r="L744" s="69">
        <v>45282</v>
      </c>
      <c r="M744" s="14" t="s">
        <v>4813</v>
      </c>
      <c r="N744" s="61">
        <v>0.14399999999999999</v>
      </c>
      <c r="O744" s="56">
        <v>5124297.0599999996</v>
      </c>
      <c r="P744" s="15">
        <v>0.04</v>
      </c>
      <c r="Q744" s="223">
        <f t="shared" si="76"/>
        <v>204971.8824</v>
      </c>
      <c r="R744" s="197">
        <f t="shared" si="70"/>
        <v>17080.9902</v>
      </c>
      <c r="S744" s="200"/>
      <c r="T744" s="196">
        <f t="shared" si="71"/>
        <v>0</v>
      </c>
      <c r="U744" s="199">
        <f t="shared" si="72"/>
        <v>0</v>
      </c>
      <c r="V744" s="21"/>
      <c r="W744" s="19">
        <f t="shared" si="73"/>
        <v>0</v>
      </c>
      <c r="X744" s="17">
        <f t="shared" si="74"/>
        <v>0</v>
      </c>
      <c r="Y744" s="22"/>
      <c r="Z744" s="19"/>
      <c r="AA744" s="20"/>
      <c r="AB744" s="23"/>
      <c r="AC744" s="19"/>
      <c r="AD744" s="17"/>
      <c r="AE744" s="22"/>
      <c r="AF744" s="19"/>
      <c r="AG744" s="17"/>
      <c r="AH744" s="76"/>
      <c r="AI744" s="77"/>
      <c r="AJ744" s="1"/>
    </row>
    <row r="745" spans="1:36" ht="26.4">
      <c r="A745" s="39">
        <v>743</v>
      </c>
      <c r="B745" s="39" t="s">
        <v>4814</v>
      </c>
      <c r="C745" s="39" t="s">
        <v>3660</v>
      </c>
      <c r="D745" s="40" t="s">
        <v>712</v>
      </c>
      <c r="E745" s="25" t="s">
        <v>713</v>
      </c>
      <c r="F745" s="25" t="s">
        <v>4815</v>
      </c>
      <c r="G745" s="39" t="s">
        <v>4816</v>
      </c>
      <c r="H745" s="39" t="s">
        <v>4817</v>
      </c>
      <c r="I745" s="39" t="s">
        <v>717</v>
      </c>
      <c r="J745" s="40" t="s">
        <v>4818</v>
      </c>
      <c r="K745" s="41">
        <v>37712</v>
      </c>
      <c r="L745" s="72">
        <v>46844</v>
      </c>
      <c r="M745" s="42" t="s">
        <v>4819</v>
      </c>
      <c r="N745" s="63">
        <v>4.4999999999999997E-3</v>
      </c>
      <c r="O745" s="55">
        <v>192080.26</v>
      </c>
      <c r="P745" s="15">
        <v>0.04</v>
      </c>
      <c r="Q745" s="223">
        <f t="shared" si="76"/>
        <v>7683.2104000000008</v>
      </c>
      <c r="R745" s="197">
        <f t="shared" si="70"/>
        <v>640.2675333333334</v>
      </c>
      <c r="S745" s="200"/>
      <c r="T745" s="196">
        <f t="shared" si="71"/>
        <v>0</v>
      </c>
      <c r="U745" s="199">
        <f t="shared" si="72"/>
        <v>0</v>
      </c>
      <c r="V745" s="21"/>
      <c r="W745" s="19">
        <f t="shared" si="73"/>
        <v>0</v>
      </c>
      <c r="X745" s="17">
        <f t="shared" si="74"/>
        <v>0</v>
      </c>
      <c r="Y745" s="22"/>
      <c r="Z745" s="19"/>
      <c r="AA745" s="20"/>
      <c r="AB745" s="23"/>
      <c r="AC745" s="19"/>
      <c r="AD745" s="17"/>
      <c r="AE745" s="22"/>
      <c r="AF745" s="19"/>
      <c r="AG745" s="17"/>
      <c r="AH745" s="78"/>
      <c r="AI745" s="79" t="s">
        <v>4819</v>
      </c>
      <c r="AJ745" s="1"/>
    </row>
    <row r="746" spans="1:36" ht="13.2">
      <c r="A746" s="39">
        <v>744</v>
      </c>
      <c r="B746" s="10" t="s">
        <v>4820</v>
      </c>
      <c r="C746" s="10" t="s">
        <v>3660</v>
      </c>
      <c r="D746" s="11" t="s">
        <v>4821</v>
      </c>
      <c r="E746" s="35" t="s">
        <v>4822</v>
      </c>
      <c r="F746" s="35" t="s">
        <v>1392</v>
      </c>
      <c r="G746" s="10" t="s">
        <v>4823</v>
      </c>
      <c r="H746" s="10" t="s">
        <v>1392</v>
      </c>
      <c r="I746" s="10" t="s">
        <v>4823</v>
      </c>
      <c r="J746" s="11" t="s">
        <v>4824</v>
      </c>
      <c r="K746" s="12">
        <v>40925</v>
      </c>
      <c r="L746" s="69">
        <v>44577</v>
      </c>
      <c r="M746" s="14" t="s">
        <v>4825</v>
      </c>
      <c r="N746" s="61">
        <v>2.7873000000000001</v>
      </c>
      <c r="O746" s="56">
        <v>23631752.52</v>
      </c>
      <c r="P746" s="15">
        <v>0.05</v>
      </c>
      <c r="Q746" s="223">
        <f t="shared" si="76"/>
        <v>1181587.6259999999</v>
      </c>
      <c r="R746" s="197">
        <f t="shared" si="70"/>
        <v>98465.635499999989</v>
      </c>
      <c r="S746" s="200"/>
      <c r="T746" s="196">
        <f t="shared" si="71"/>
        <v>0</v>
      </c>
      <c r="U746" s="199">
        <f t="shared" si="72"/>
        <v>0</v>
      </c>
      <c r="V746" s="21"/>
      <c r="W746" s="19">
        <f t="shared" si="73"/>
        <v>0</v>
      </c>
      <c r="X746" s="17">
        <f t="shared" si="74"/>
        <v>0</v>
      </c>
      <c r="Y746" s="22"/>
      <c r="Z746" s="19"/>
      <c r="AA746" s="20"/>
      <c r="AB746" s="23"/>
      <c r="AC746" s="19"/>
      <c r="AD746" s="17"/>
      <c r="AE746" s="22"/>
      <c r="AF746" s="19"/>
      <c r="AG746" s="17"/>
      <c r="AH746" s="76" t="s">
        <v>817</v>
      </c>
      <c r="AI746" s="77" t="s">
        <v>4825</v>
      </c>
      <c r="AJ746" s="1"/>
    </row>
    <row r="747" spans="1:36" ht="26.4">
      <c r="A747" s="39">
        <v>745</v>
      </c>
      <c r="B747" s="39" t="s">
        <v>4826</v>
      </c>
      <c r="C747" s="39" t="s">
        <v>3660</v>
      </c>
      <c r="D747" s="40" t="s">
        <v>1718</v>
      </c>
      <c r="E747" s="25" t="s">
        <v>1719</v>
      </c>
      <c r="F747" s="25" t="s">
        <v>4666</v>
      </c>
      <c r="G747" s="39" t="s">
        <v>4667</v>
      </c>
      <c r="H747" s="39" t="s">
        <v>4668</v>
      </c>
      <c r="I747" s="39" t="s">
        <v>4667</v>
      </c>
      <c r="J747" s="40" t="s">
        <v>4669</v>
      </c>
      <c r="K747" s="41">
        <v>39653</v>
      </c>
      <c r="L747" s="72">
        <v>44559</v>
      </c>
      <c r="M747" s="42" t="s">
        <v>4670</v>
      </c>
      <c r="N747" s="63">
        <v>1.6400000000000001E-2</v>
      </c>
      <c r="O747" s="55">
        <v>953452.94</v>
      </c>
      <c r="P747" s="15">
        <v>0.04</v>
      </c>
      <c r="Q747" s="223">
        <f t="shared" si="76"/>
        <v>38138.117599999998</v>
      </c>
      <c r="R747" s="197">
        <f t="shared" si="70"/>
        <v>3178.1764666666663</v>
      </c>
      <c r="S747" s="200"/>
      <c r="T747" s="196">
        <f t="shared" si="71"/>
        <v>0</v>
      </c>
      <c r="U747" s="199">
        <f t="shared" si="72"/>
        <v>0</v>
      </c>
      <c r="V747" s="21"/>
      <c r="W747" s="19">
        <f t="shared" si="73"/>
        <v>0</v>
      </c>
      <c r="X747" s="17">
        <f t="shared" si="74"/>
        <v>0</v>
      </c>
      <c r="Y747" s="22"/>
      <c r="Z747" s="19"/>
      <c r="AA747" s="20"/>
      <c r="AB747" s="23"/>
      <c r="AC747" s="19"/>
      <c r="AD747" s="17"/>
      <c r="AE747" s="22"/>
      <c r="AF747" s="19"/>
      <c r="AG747" s="17"/>
      <c r="AH747" s="78"/>
      <c r="AI747" s="79" t="s">
        <v>4670</v>
      </c>
      <c r="AJ747" s="1"/>
    </row>
    <row r="748" spans="1:36" ht="26.4">
      <c r="A748" s="39">
        <v>746</v>
      </c>
      <c r="B748" s="10" t="s">
        <v>4827</v>
      </c>
      <c r="C748" s="10" t="s">
        <v>3660</v>
      </c>
      <c r="D748" s="11" t="s">
        <v>1718</v>
      </c>
      <c r="E748" s="35" t="s">
        <v>1719</v>
      </c>
      <c r="F748" s="35" t="s">
        <v>4666</v>
      </c>
      <c r="G748" s="10" t="s">
        <v>4667</v>
      </c>
      <c r="H748" s="10" t="s">
        <v>4668</v>
      </c>
      <c r="I748" s="10" t="s">
        <v>4667</v>
      </c>
      <c r="J748" s="11" t="s">
        <v>4669</v>
      </c>
      <c r="K748" s="12">
        <v>39653</v>
      </c>
      <c r="L748" s="69">
        <v>44559</v>
      </c>
      <c r="M748" s="14" t="s">
        <v>4670</v>
      </c>
      <c r="N748" s="61">
        <v>1.7299999999999999E-2</v>
      </c>
      <c r="O748" s="56">
        <v>1181787.47</v>
      </c>
      <c r="P748" s="15">
        <v>0.04</v>
      </c>
      <c r="Q748" s="223">
        <f t="shared" si="76"/>
        <v>47271.498800000001</v>
      </c>
      <c r="R748" s="197">
        <f t="shared" si="70"/>
        <v>3939.2915666666668</v>
      </c>
      <c r="S748" s="200"/>
      <c r="T748" s="196">
        <f t="shared" si="71"/>
        <v>0</v>
      </c>
      <c r="U748" s="199">
        <f t="shared" si="72"/>
        <v>0</v>
      </c>
      <c r="V748" s="21"/>
      <c r="W748" s="19">
        <f t="shared" si="73"/>
        <v>0</v>
      </c>
      <c r="X748" s="17">
        <f t="shared" si="74"/>
        <v>0</v>
      </c>
      <c r="Y748" s="22"/>
      <c r="Z748" s="19"/>
      <c r="AA748" s="20"/>
      <c r="AB748" s="23"/>
      <c r="AC748" s="19"/>
      <c r="AD748" s="17"/>
      <c r="AE748" s="22"/>
      <c r="AF748" s="19"/>
      <c r="AG748" s="17"/>
      <c r="AH748" s="76"/>
      <c r="AI748" s="77" t="s">
        <v>4670</v>
      </c>
      <c r="AJ748" s="1"/>
    </row>
    <row r="749" spans="1:36" ht="26.4">
      <c r="A749" s="39">
        <v>747</v>
      </c>
      <c r="B749" s="39" t="s">
        <v>4828</v>
      </c>
      <c r="C749" s="39" t="s">
        <v>3660</v>
      </c>
      <c r="D749" s="40" t="s">
        <v>1718</v>
      </c>
      <c r="E749" s="25" t="s">
        <v>1719</v>
      </c>
      <c r="F749" s="25" t="s">
        <v>4666</v>
      </c>
      <c r="G749" s="39" t="s">
        <v>4667</v>
      </c>
      <c r="H749" s="39" t="s">
        <v>4668</v>
      </c>
      <c r="I749" s="39" t="s">
        <v>4667</v>
      </c>
      <c r="J749" s="40" t="s">
        <v>4669</v>
      </c>
      <c r="K749" s="41">
        <v>39653</v>
      </c>
      <c r="L749" s="72">
        <v>44559</v>
      </c>
      <c r="M749" s="42" t="s">
        <v>4670</v>
      </c>
      <c r="N749" s="63">
        <v>2.1100000000000001E-2</v>
      </c>
      <c r="O749" s="55">
        <v>1088695</v>
      </c>
      <c r="P749" s="15">
        <v>0.04</v>
      </c>
      <c r="Q749" s="223">
        <f t="shared" si="76"/>
        <v>43547.8</v>
      </c>
      <c r="R749" s="197">
        <f t="shared" si="70"/>
        <v>3628.9833333333336</v>
      </c>
      <c r="S749" s="200"/>
      <c r="T749" s="196">
        <f t="shared" si="71"/>
        <v>0</v>
      </c>
      <c r="U749" s="199">
        <f t="shared" si="72"/>
        <v>0</v>
      </c>
      <c r="V749" s="21"/>
      <c r="W749" s="19">
        <f t="shared" si="73"/>
        <v>0</v>
      </c>
      <c r="X749" s="17">
        <f t="shared" si="74"/>
        <v>0</v>
      </c>
      <c r="Y749" s="22"/>
      <c r="Z749" s="19"/>
      <c r="AA749" s="20"/>
      <c r="AB749" s="23"/>
      <c r="AC749" s="19"/>
      <c r="AD749" s="17"/>
      <c r="AE749" s="22"/>
      <c r="AF749" s="19"/>
      <c r="AG749" s="17"/>
      <c r="AH749" s="78"/>
      <c r="AI749" s="79" t="s">
        <v>4670</v>
      </c>
      <c r="AJ749" s="1"/>
    </row>
    <row r="750" spans="1:36" ht="26.4">
      <c r="A750" s="39">
        <v>748</v>
      </c>
      <c r="B750" s="10" t="s">
        <v>4829</v>
      </c>
      <c r="C750" s="10" t="s">
        <v>3660</v>
      </c>
      <c r="D750" s="11" t="s">
        <v>1718</v>
      </c>
      <c r="E750" s="35" t="s">
        <v>1719</v>
      </c>
      <c r="F750" s="35" t="s">
        <v>4830</v>
      </c>
      <c r="G750" s="10" t="s">
        <v>4667</v>
      </c>
      <c r="H750" s="10" t="s">
        <v>4831</v>
      </c>
      <c r="I750" s="10" t="s">
        <v>4667</v>
      </c>
      <c r="J750" s="11" t="s">
        <v>4669</v>
      </c>
      <c r="K750" s="12">
        <v>39653</v>
      </c>
      <c r="L750" s="69">
        <v>44559</v>
      </c>
      <c r="M750" s="14" t="s">
        <v>4670</v>
      </c>
      <c r="N750" s="61">
        <v>1.43E-2</v>
      </c>
      <c r="O750" s="56">
        <v>987245.29</v>
      </c>
      <c r="P750" s="15">
        <v>0.04</v>
      </c>
      <c r="Q750" s="223">
        <f t="shared" si="76"/>
        <v>39489.811600000001</v>
      </c>
      <c r="R750" s="197">
        <f t="shared" si="70"/>
        <v>3290.8176333333336</v>
      </c>
      <c r="S750" s="200"/>
      <c r="T750" s="196">
        <f t="shared" si="71"/>
        <v>0</v>
      </c>
      <c r="U750" s="199">
        <f t="shared" si="72"/>
        <v>0</v>
      </c>
      <c r="V750" s="21"/>
      <c r="W750" s="19">
        <f t="shared" si="73"/>
        <v>0</v>
      </c>
      <c r="X750" s="17">
        <f t="shared" si="74"/>
        <v>0</v>
      </c>
      <c r="Y750" s="22"/>
      <c r="Z750" s="19"/>
      <c r="AA750" s="20"/>
      <c r="AB750" s="23"/>
      <c r="AC750" s="19"/>
      <c r="AD750" s="17"/>
      <c r="AE750" s="22"/>
      <c r="AF750" s="19"/>
      <c r="AG750" s="17"/>
      <c r="AH750" s="76"/>
      <c r="AI750" s="77" t="s">
        <v>4670</v>
      </c>
      <c r="AJ750" s="1"/>
    </row>
    <row r="751" spans="1:36" ht="26.4">
      <c r="A751" s="39">
        <v>749</v>
      </c>
      <c r="B751" s="39" t="s">
        <v>4832</v>
      </c>
      <c r="C751" s="39" t="s">
        <v>3687</v>
      </c>
      <c r="D751" s="40" t="s">
        <v>4833</v>
      </c>
      <c r="E751" s="25" t="s">
        <v>4834</v>
      </c>
      <c r="F751" s="25" t="s">
        <v>4835</v>
      </c>
      <c r="G751" s="39" t="s">
        <v>768</v>
      </c>
      <c r="H751" s="39" t="s">
        <v>4836</v>
      </c>
      <c r="I751" s="39" t="s">
        <v>544</v>
      </c>
      <c r="J751" s="40" t="s">
        <v>4837</v>
      </c>
      <c r="K751" s="41">
        <v>38820</v>
      </c>
      <c r="L751" s="72">
        <v>44299</v>
      </c>
      <c r="M751" s="42" t="s">
        <v>4838</v>
      </c>
      <c r="N751" s="63">
        <v>0.20080000000000001</v>
      </c>
      <c r="O751" s="55">
        <v>10195815.17</v>
      </c>
      <c r="P751" s="15">
        <v>0.04</v>
      </c>
      <c r="Q751" s="223">
        <f t="shared" si="76"/>
        <v>407832.60680000001</v>
      </c>
      <c r="R751" s="197">
        <f t="shared" si="70"/>
        <v>33986.050566666665</v>
      </c>
      <c r="S751" s="200"/>
      <c r="T751" s="196">
        <f t="shared" si="71"/>
        <v>0</v>
      </c>
      <c r="U751" s="199">
        <f t="shared" si="72"/>
        <v>0</v>
      </c>
      <c r="V751" s="21"/>
      <c r="W751" s="19">
        <f t="shared" si="73"/>
        <v>0</v>
      </c>
      <c r="X751" s="17">
        <f t="shared" si="74"/>
        <v>0</v>
      </c>
      <c r="Y751" s="22"/>
      <c r="Z751" s="19"/>
      <c r="AA751" s="20"/>
      <c r="AB751" s="23"/>
      <c r="AC751" s="19"/>
      <c r="AD751" s="17"/>
      <c r="AE751" s="22"/>
      <c r="AF751" s="19"/>
      <c r="AG751" s="17"/>
      <c r="AH751" s="78"/>
      <c r="AI751" s="79" t="s">
        <v>4838</v>
      </c>
      <c r="AJ751" s="1"/>
    </row>
    <row r="752" spans="1:36" ht="26.4">
      <c r="A752" s="39">
        <v>750</v>
      </c>
      <c r="B752" s="10" t="s">
        <v>4839</v>
      </c>
      <c r="C752" s="10" t="s">
        <v>3687</v>
      </c>
      <c r="D752" s="11" t="s">
        <v>4833</v>
      </c>
      <c r="E752" s="35" t="s">
        <v>4834</v>
      </c>
      <c r="F752" s="35" t="s">
        <v>4840</v>
      </c>
      <c r="G752" s="10" t="s">
        <v>768</v>
      </c>
      <c r="H752" s="10" t="s">
        <v>4841</v>
      </c>
      <c r="I752" s="10" t="s">
        <v>544</v>
      </c>
      <c r="J752" s="11" t="s">
        <v>4837</v>
      </c>
      <c r="K752" s="12">
        <v>38820</v>
      </c>
      <c r="L752" s="69">
        <v>44299</v>
      </c>
      <c r="M752" s="14" t="s">
        <v>4838</v>
      </c>
      <c r="N752" s="61">
        <v>0.24010000000000001</v>
      </c>
      <c r="O752" s="56">
        <v>9303895.1400000006</v>
      </c>
      <c r="P752" s="15">
        <v>0.04</v>
      </c>
      <c r="Q752" s="223">
        <f t="shared" si="76"/>
        <v>372155.80560000002</v>
      </c>
      <c r="R752" s="197">
        <f t="shared" si="70"/>
        <v>31012.983800000002</v>
      </c>
      <c r="S752" s="200"/>
      <c r="T752" s="196">
        <f t="shared" si="71"/>
        <v>0</v>
      </c>
      <c r="U752" s="199">
        <f t="shared" si="72"/>
        <v>0</v>
      </c>
      <c r="V752" s="21"/>
      <c r="W752" s="19">
        <f t="shared" si="73"/>
        <v>0</v>
      </c>
      <c r="X752" s="17">
        <f t="shared" si="74"/>
        <v>0</v>
      </c>
      <c r="Y752" s="22"/>
      <c r="Z752" s="19"/>
      <c r="AA752" s="20"/>
      <c r="AB752" s="23"/>
      <c r="AC752" s="19"/>
      <c r="AD752" s="17"/>
      <c r="AE752" s="22"/>
      <c r="AF752" s="19"/>
      <c r="AG752" s="17"/>
      <c r="AH752" s="76"/>
      <c r="AI752" s="77" t="s">
        <v>4838</v>
      </c>
      <c r="AJ752" s="1"/>
    </row>
    <row r="753" spans="1:36" ht="26.4">
      <c r="A753" s="39">
        <v>751</v>
      </c>
      <c r="B753" s="39" t="s">
        <v>4842</v>
      </c>
      <c r="C753" s="39" t="s">
        <v>3687</v>
      </c>
      <c r="D753" s="40" t="s">
        <v>4833</v>
      </c>
      <c r="E753" s="25" t="s">
        <v>4834</v>
      </c>
      <c r="F753" s="25" t="s">
        <v>4843</v>
      </c>
      <c r="G753" s="39" t="s">
        <v>768</v>
      </c>
      <c r="H753" s="39" t="s">
        <v>4844</v>
      </c>
      <c r="I753" s="39" t="s">
        <v>544</v>
      </c>
      <c r="J753" s="40" t="s">
        <v>4837</v>
      </c>
      <c r="K753" s="41">
        <v>38820</v>
      </c>
      <c r="L753" s="72">
        <v>44299</v>
      </c>
      <c r="M753" s="42" t="s">
        <v>4838</v>
      </c>
      <c r="N753" s="63">
        <v>1.4328000000000001</v>
      </c>
      <c r="O753" s="55">
        <v>53606598.789999999</v>
      </c>
      <c r="P753" s="15">
        <v>0.04</v>
      </c>
      <c r="Q753" s="223">
        <f t="shared" si="76"/>
        <v>2144263.9515999998</v>
      </c>
      <c r="R753" s="197">
        <f t="shared" si="70"/>
        <v>178688.66263333333</v>
      </c>
      <c r="S753" s="200"/>
      <c r="T753" s="196">
        <f t="shared" si="71"/>
        <v>0</v>
      </c>
      <c r="U753" s="199">
        <f t="shared" si="72"/>
        <v>0</v>
      </c>
      <c r="V753" s="21"/>
      <c r="W753" s="19">
        <f t="shared" si="73"/>
        <v>0</v>
      </c>
      <c r="X753" s="17">
        <f t="shared" si="74"/>
        <v>0</v>
      </c>
      <c r="Y753" s="22"/>
      <c r="Z753" s="19"/>
      <c r="AA753" s="20"/>
      <c r="AB753" s="23"/>
      <c r="AC753" s="19"/>
      <c r="AD753" s="17"/>
      <c r="AE753" s="22"/>
      <c r="AF753" s="19"/>
      <c r="AG753" s="17"/>
      <c r="AH753" s="78"/>
      <c r="AI753" s="79" t="s">
        <v>4838</v>
      </c>
      <c r="AJ753" s="1"/>
    </row>
    <row r="754" spans="1:36" ht="26.4">
      <c r="A754" s="39">
        <v>752</v>
      </c>
      <c r="B754" s="10" t="s">
        <v>4845</v>
      </c>
      <c r="C754" s="10" t="s">
        <v>3687</v>
      </c>
      <c r="D754" s="11" t="s">
        <v>4846</v>
      </c>
      <c r="E754" s="35" t="s">
        <v>4847</v>
      </c>
      <c r="F754" s="35" t="s">
        <v>4848</v>
      </c>
      <c r="G754" s="10" t="s">
        <v>3032</v>
      </c>
      <c r="H754" s="10" t="s">
        <v>4849</v>
      </c>
      <c r="I754" s="10" t="s">
        <v>1476</v>
      </c>
      <c r="J754" s="11" t="s">
        <v>4837</v>
      </c>
      <c r="K754" s="12">
        <v>41253</v>
      </c>
      <c r="L754" s="69">
        <v>46731</v>
      </c>
      <c r="M754" s="14" t="s">
        <v>4850</v>
      </c>
      <c r="N754" s="61">
        <v>0.57630000000000003</v>
      </c>
      <c r="O754" s="56">
        <v>22331673.34</v>
      </c>
      <c r="P754" s="15">
        <v>0.03</v>
      </c>
      <c r="Q754" s="223">
        <f t="shared" si="76"/>
        <v>669950.20019999996</v>
      </c>
      <c r="R754" s="197">
        <f t="shared" si="70"/>
        <v>55829.183349999999</v>
      </c>
      <c r="S754" s="201">
        <v>0.1</v>
      </c>
      <c r="T754" s="196">
        <f t="shared" si="71"/>
        <v>2233167.3340000003</v>
      </c>
      <c r="U754" s="199">
        <f t="shared" si="72"/>
        <v>186097.27783333336</v>
      </c>
      <c r="V754" s="21"/>
      <c r="W754" s="19">
        <f t="shared" si="73"/>
        <v>0</v>
      </c>
      <c r="X754" s="17">
        <f t="shared" si="74"/>
        <v>0</v>
      </c>
      <c r="Y754" s="22"/>
      <c r="Z754" s="19"/>
      <c r="AA754" s="20"/>
      <c r="AB754" s="23"/>
      <c r="AC754" s="19"/>
      <c r="AD754" s="17"/>
      <c r="AE754" s="22"/>
      <c r="AF754" s="19"/>
      <c r="AG754" s="17"/>
      <c r="AH754" s="76" t="s">
        <v>367</v>
      </c>
      <c r="AI754" s="77" t="s">
        <v>4850</v>
      </c>
      <c r="AJ754" s="1"/>
    </row>
    <row r="755" spans="1:36" ht="26.4">
      <c r="A755" s="39">
        <v>753</v>
      </c>
      <c r="B755" s="39" t="s">
        <v>4851</v>
      </c>
      <c r="C755" s="39" t="s">
        <v>3687</v>
      </c>
      <c r="D755" s="40" t="s">
        <v>4852</v>
      </c>
      <c r="E755" s="25" t="s">
        <v>4853</v>
      </c>
      <c r="F755" s="25" t="s">
        <v>4854</v>
      </c>
      <c r="G755" s="39" t="s">
        <v>1076</v>
      </c>
      <c r="H755" s="39" t="s">
        <v>4855</v>
      </c>
      <c r="I755" s="39" t="s">
        <v>4856</v>
      </c>
      <c r="J755" s="40" t="s">
        <v>4837</v>
      </c>
      <c r="K755" s="41">
        <v>40899</v>
      </c>
      <c r="L755" s="72">
        <v>46378</v>
      </c>
      <c r="M755" s="42" t="s">
        <v>4857</v>
      </c>
      <c r="N755" s="63">
        <v>0.4158</v>
      </c>
      <c r="O755" s="55">
        <v>13426904.060000001</v>
      </c>
      <c r="P755" s="15">
        <v>0.03</v>
      </c>
      <c r="Q755" s="223">
        <f t="shared" si="76"/>
        <v>402807.12180000002</v>
      </c>
      <c r="R755" s="197">
        <f t="shared" si="70"/>
        <v>33567.260150000002</v>
      </c>
      <c r="S755" s="200"/>
      <c r="T755" s="196">
        <f t="shared" si="71"/>
        <v>0</v>
      </c>
      <c r="U755" s="199">
        <f t="shared" si="72"/>
        <v>0</v>
      </c>
      <c r="V755" s="21"/>
      <c r="W755" s="19">
        <f t="shared" si="73"/>
        <v>0</v>
      </c>
      <c r="X755" s="17">
        <f t="shared" si="74"/>
        <v>0</v>
      </c>
      <c r="Y755" s="22"/>
      <c r="Z755" s="19"/>
      <c r="AA755" s="20"/>
      <c r="AB755" s="23"/>
      <c r="AC755" s="19"/>
      <c r="AD755" s="17"/>
      <c r="AE755" s="22"/>
      <c r="AF755" s="19"/>
      <c r="AG755" s="17"/>
      <c r="AH755" s="78"/>
      <c r="AI755" s="79" t="s">
        <v>4857</v>
      </c>
      <c r="AJ755" s="1"/>
    </row>
    <row r="756" spans="1:36" ht="26.4">
      <c r="A756" s="39">
        <v>754</v>
      </c>
      <c r="B756" s="10" t="s">
        <v>4858</v>
      </c>
      <c r="C756" s="10" t="s">
        <v>3687</v>
      </c>
      <c r="D756" s="11" t="s">
        <v>4859</v>
      </c>
      <c r="E756" s="35" t="s">
        <v>4860</v>
      </c>
      <c r="F756" s="35" t="s">
        <v>3865</v>
      </c>
      <c r="G756" s="10" t="s">
        <v>4861</v>
      </c>
      <c r="H756" s="10" t="s">
        <v>4862</v>
      </c>
      <c r="I756" s="10" t="s">
        <v>4863</v>
      </c>
      <c r="J756" s="11" t="s">
        <v>4864</v>
      </c>
      <c r="K756" s="12">
        <v>38453</v>
      </c>
      <c r="L756" s="69">
        <v>47584</v>
      </c>
      <c r="M756" s="14" t="s">
        <v>4865</v>
      </c>
      <c r="N756" s="61">
        <v>6.0805999999999996</v>
      </c>
      <c r="O756" s="113">
        <v>284373503.44</v>
      </c>
      <c r="P756" s="15">
        <v>0.03</v>
      </c>
      <c r="Q756" s="223">
        <f t="shared" si="76"/>
        <v>8531205.1031999998</v>
      </c>
      <c r="R756" s="197">
        <f t="shared" si="70"/>
        <v>710933.75859999994</v>
      </c>
      <c r="S756" s="200"/>
      <c r="T756" s="196">
        <f t="shared" si="71"/>
        <v>0</v>
      </c>
      <c r="U756" s="199">
        <f t="shared" si="72"/>
        <v>0</v>
      </c>
      <c r="V756" s="21"/>
      <c r="W756" s="19">
        <f t="shared" si="73"/>
        <v>0</v>
      </c>
      <c r="X756" s="17">
        <f t="shared" si="74"/>
        <v>0</v>
      </c>
      <c r="Y756" s="22"/>
      <c r="Z756" s="19"/>
      <c r="AA756" s="20"/>
      <c r="AB756" s="23"/>
      <c r="AC756" s="19"/>
      <c r="AD756" s="17"/>
      <c r="AE756" s="22"/>
      <c r="AF756" s="19"/>
      <c r="AG756" s="17"/>
      <c r="AH756" s="76"/>
      <c r="AI756" s="77"/>
      <c r="AJ756" s="1"/>
    </row>
    <row r="757" spans="1:36" ht="26.4">
      <c r="A757" s="39">
        <v>755</v>
      </c>
      <c r="B757" s="39" t="s">
        <v>4866</v>
      </c>
      <c r="C757" s="39" t="s">
        <v>3687</v>
      </c>
      <c r="D757" s="40" t="s">
        <v>4867</v>
      </c>
      <c r="E757" s="25" t="s">
        <v>4868</v>
      </c>
      <c r="F757" s="25" t="s">
        <v>4869</v>
      </c>
      <c r="G757" s="39" t="s">
        <v>4870</v>
      </c>
      <c r="H757" s="39" t="s">
        <v>4871</v>
      </c>
      <c r="I757" s="39" t="s">
        <v>4872</v>
      </c>
      <c r="J757" s="40" t="s">
        <v>4873</v>
      </c>
      <c r="K757" s="41">
        <v>37649</v>
      </c>
      <c r="L757" s="72">
        <v>46780</v>
      </c>
      <c r="M757" s="42" t="s">
        <v>4874</v>
      </c>
      <c r="N757" s="63">
        <v>0.26190000000000002</v>
      </c>
      <c r="O757" s="55">
        <v>2041394.5</v>
      </c>
      <c r="P757" s="15">
        <v>0.03</v>
      </c>
      <c r="Q757" s="223">
        <f t="shared" si="76"/>
        <v>61241.834999999999</v>
      </c>
      <c r="R757" s="197">
        <f t="shared" si="70"/>
        <v>5103.4862499999999</v>
      </c>
      <c r="S757" s="200"/>
      <c r="T757" s="196">
        <f t="shared" si="71"/>
        <v>0</v>
      </c>
      <c r="U757" s="199">
        <f t="shared" si="72"/>
        <v>0</v>
      </c>
      <c r="V757" s="21"/>
      <c r="W757" s="19">
        <f t="shared" si="73"/>
        <v>0</v>
      </c>
      <c r="X757" s="17">
        <f t="shared" si="74"/>
        <v>0</v>
      </c>
      <c r="Y757" s="22"/>
      <c r="Z757" s="19"/>
      <c r="AA757" s="20"/>
      <c r="AB757" s="23"/>
      <c r="AC757" s="19"/>
      <c r="AD757" s="17"/>
      <c r="AE757" s="22"/>
      <c r="AF757" s="19"/>
      <c r="AG757" s="17"/>
      <c r="AH757" s="78"/>
      <c r="AI757" s="79" t="s">
        <v>4874</v>
      </c>
      <c r="AJ757" s="1"/>
    </row>
    <row r="758" spans="1:36" s="24" customFormat="1" ht="13.2">
      <c r="A758" s="39">
        <v>756</v>
      </c>
      <c r="B758" s="39" t="s">
        <v>4875</v>
      </c>
      <c r="C758" s="39" t="s">
        <v>3687</v>
      </c>
      <c r="D758" s="40" t="s">
        <v>4876</v>
      </c>
      <c r="E758" s="25" t="s">
        <v>4877</v>
      </c>
      <c r="F758" s="25" t="s">
        <v>4878</v>
      </c>
      <c r="G758" s="39" t="s">
        <v>4879</v>
      </c>
      <c r="H758" s="39" t="s">
        <v>4880</v>
      </c>
      <c r="I758" s="39" t="s">
        <v>4881</v>
      </c>
      <c r="J758" s="40" t="s">
        <v>4882</v>
      </c>
      <c r="K758" s="41">
        <v>37524</v>
      </c>
      <c r="L758" s="72">
        <v>55787</v>
      </c>
      <c r="M758" s="42" t="s">
        <v>4883</v>
      </c>
      <c r="N758" s="63">
        <v>0.1</v>
      </c>
      <c r="O758" s="55">
        <v>1067937.27</v>
      </c>
      <c r="P758" s="44">
        <v>2.9999999999999997E-4</v>
      </c>
      <c r="Q758" s="223">
        <f t="shared" si="76"/>
        <v>320.38118099999997</v>
      </c>
      <c r="R758" s="197">
        <f t="shared" si="70"/>
        <v>26.698431749999997</v>
      </c>
      <c r="S758" s="200"/>
      <c r="T758" s="196">
        <f t="shared" si="71"/>
        <v>0</v>
      </c>
      <c r="U758" s="199">
        <f t="shared" si="72"/>
        <v>0</v>
      </c>
      <c r="V758" s="21"/>
      <c r="W758" s="19">
        <f t="shared" si="73"/>
        <v>0</v>
      </c>
      <c r="X758" s="17">
        <f t="shared" si="74"/>
        <v>0</v>
      </c>
      <c r="Y758" s="22"/>
      <c r="Z758" s="19"/>
      <c r="AA758" s="20"/>
      <c r="AB758" s="23"/>
      <c r="AC758" s="19"/>
      <c r="AD758" s="17"/>
      <c r="AE758" s="22"/>
      <c r="AF758" s="19"/>
      <c r="AG758" s="17"/>
      <c r="AH758" s="88" t="s">
        <v>4884</v>
      </c>
      <c r="AI758" s="89" t="s">
        <v>4883</v>
      </c>
    </row>
    <row r="759" spans="1:36" s="24" customFormat="1" ht="13.2">
      <c r="A759" s="39">
        <v>757</v>
      </c>
      <c r="B759" s="10" t="s">
        <v>4885</v>
      </c>
      <c r="C759" s="10" t="s">
        <v>3687</v>
      </c>
      <c r="D759" s="11" t="s">
        <v>4876</v>
      </c>
      <c r="E759" s="35" t="s">
        <v>4877</v>
      </c>
      <c r="F759" s="35" t="s">
        <v>4878</v>
      </c>
      <c r="G759" s="10" t="s">
        <v>4879</v>
      </c>
      <c r="H759" s="10" t="s">
        <v>4880</v>
      </c>
      <c r="I759" s="10" t="s">
        <v>4881</v>
      </c>
      <c r="J759" s="11" t="s">
        <v>4882</v>
      </c>
      <c r="K759" s="12">
        <v>37524</v>
      </c>
      <c r="L759" s="69">
        <v>55787</v>
      </c>
      <c r="M759" s="14" t="s">
        <v>4883</v>
      </c>
      <c r="N759" s="61">
        <v>0.1</v>
      </c>
      <c r="O759" s="56">
        <v>1067937.27</v>
      </c>
      <c r="P759" s="44">
        <v>2.9999999999999997E-4</v>
      </c>
      <c r="Q759" s="223">
        <f t="shared" si="76"/>
        <v>320.38118099999997</v>
      </c>
      <c r="R759" s="197">
        <f t="shared" si="70"/>
        <v>26.698431749999997</v>
      </c>
      <c r="S759" s="200"/>
      <c r="T759" s="196">
        <f t="shared" si="71"/>
        <v>0</v>
      </c>
      <c r="U759" s="199">
        <f t="shared" si="72"/>
        <v>0</v>
      </c>
      <c r="V759" s="21"/>
      <c r="W759" s="19">
        <f t="shared" si="73"/>
        <v>0</v>
      </c>
      <c r="X759" s="17">
        <f t="shared" si="74"/>
        <v>0</v>
      </c>
      <c r="Y759" s="22"/>
      <c r="Z759" s="19"/>
      <c r="AA759" s="20"/>
      <c r="AB759" s="23"/>
      <c r="AC759" s="19"/>
      <c r="AD759" s="17"/>
      <c r="AE759" s="22"/>
      <c r="AF759" s="19"/>
      <c r="AG759" s="17"/>
      <c r="AH759" s="82" t="s">
        <v>4884</v>
      </c>
      <c r="AI759" s="83" t="s">
        <v>4883</v>
      </c>
    </row>
    <row r="760" spans="1:36" s="24" customFormat="1" ht="13.2">
      <c r="A760" s="39">
        <v>758</v>
      </c>
      <c r="B760" s="39" t="s">
        <v>4886</v>
      </c>
      <c r="C760" s="39" t="s">
        <v>3687</v>
      </c>
      <c r="D760" s="40" t="s">
        <v>4876</v>
      </c>
      <c r="E760" s="25" t="s">
        <v>4877</v>
      </c>
      <c r="F760" s="25" t="s">
        <v>4878</v>
      </c>
      <c r="G760" s="39" t="s">
        <v>4879</v>
      </c>
      <c r="H760" s="39" t="s">
        <v>4880</v>
      </c>
      <c r="I760" s="39" t="s">
        <v>4881</v>
      </c>
      <c r="J760" s="40" t="s">
        <v>4882</v>
      </c>
      <c r="K760" s="41">
        <v>37524</v>
      </c>
      <c r="L760" s="72">
        <v>55787</v>
      </c>
      <c r="M760" s="42" t="s">
        <v>4883</v>
      </c>
      <c r="N760" s="63">
        <v>0.1</v>
      </c>
      <c r="O760" s="56">
        <v>1067937.27</v>
      </c>
      <c r="P760" s="44">
        <v>2.9999999999999997E-4</v>
      </c>
      <c r="Q760" s="223">
        <f t="shared" si="76"/>
        <v>320.38118099999997</v>
      </c>
      <c r="R760" s="197">
        <f t="shared" si="70"/>
        <v>26.698431749999997</v>
      </c>
      <c r="S760" s="200"/>
      <c r="T760" s="196">
        <f t="shared" si="71"/>
        <v>0</v>
      </c>
      <c r="U760" s="199">
        <f t="shared" si="72"/>
        <v>0</v>
      </c>
      <c r="V760" s="21"/>
      <c r="W760" s="19">
        <f t="shared" si="73"/>
        <v>0</v>
      </c>
      <c r="X760" s="17">
        <f t="shared" si="74"/>
        <v>0</v>
      </c>
      <c r="Y760" s="22"/>
      <c r="Z760" s="19"/>
      <c r="AA760" s="20"/>
      <c r="AB760" s="23"/>
      <c r="AC760" s="19"/>
      <c r="AD760" s="17"/>
      <c r="AE760" s="22"/>
      <c r="AF760" s="19"/>
      <c r="AG760" s="17"/>
      <c r="AH760" s="88" t="s">
        <v>4884</v>
      </c>
      <c r="AI760" s="89" t="s">
        <v>4883</v>
      </c>
    </row>
    <row r="761" spans="1:36" s="24" customFormat="1" ht="13.2">
      <c r="A761" s="39">
        <v>759</v>
      </c>
      <c r="B761" s="10" t="s">
        <v>4887</v>
      </c>
      <c r="C761" s="10" t="s">
        <v>3687</v>
      </c>
      <c r="D761" s="11" t="s">
        <v>4876</v>
      </c>
      <c r="E761" s="35" t="s">
        <v>4877</v>
      </c>
      <c r="F761" s="35" t="s">
        <v>4878</v>
      </c>
      <c r="G761" s="10" t="s">
        <v>4879</v>
      </c>
      <c r="H761" s="10" t="s">
        <v>4880</v>
      </c>
      <c r="I761" s="10" t="s">
        <v>4881</v>
      </c>
      <c r="J761" s="11" t="s">
        <v>4882</v>
      </c>
      <c r="K761" s="12">
        <v>37524</v>
      </c>
      <c r="L761" s="69">
        <v>55787</v>
      </c>
      <c r="M761" s="14" t="s">
        <v>4883</v>
      </c>
      <c r="N761" s="61">
        <v>0.1</v>
      </c>
      <c r="O761" s="56">
        <v>1067937.27</v>
      </c>
      <c r="P761" s="44">
        <v>2.9999999999999997E-4</v>
      </c>
      <c r="Q761" s="223">
        <f t="shared" si="76"/>
        <v>320.38118099999997</v>
      </c>
      <c r="R761" s="197">
        <f t="shared" si="70"/>
        <v>26.698431749999997</v>
      </c>
      <c r="S761" s="200"/>
      <c r="T761" s="196">
        <f t="shared" si="71"/>
        <v>0</v>
      </c>
      <c r="U761" s="199">
        <f t="shared" si="72"/>
        <v>0</v>
      </c>
      <c r="V761" s="21"/>
      <c r="W761" s="19">
        <f t="shared" si="73"/>
        <v>0</v>
      </c>
      <c r="X761" s="17">
        <f t="shared" si="74"/>
        <v>0</v>
      </c>
      <c r="Y761" s="22"/>
      <c r="Z761" s="19"/>
      <c r="AA761" s="20"/>
      <c r="AB761" s="23"/>
      <c r="AC761" s="19"/>
      <c r="AD761" s="17"/>
      <c r="AE761" s="22"/>
      <c r="AF761" s="19"/>
      <c r="AG761" s="17"/>
      <c r="AH761" s="82"/>
      <c r="AI761" s="83"/>
    </row>
    <row r="762" spans="1:36" s="24" customFormat="1" ht="13.2">
      <c r="A762" s="39">
        <v>760</v>
      </c>
      <c r="B762" s="39" t="s">
        <v>4888</v>
      </c>
      <c r="C762" s="39" t="s">
        <v>3687</v>
      </c>
      <c r="D762" s="40" t="s">
        <v>4876</v>
      </c>
      <c r="E762" s="25" t="s">
        <v>4877</v>
      </c>
      <c r="F762" s="25" t="s">
        <v>4878</v>
      </c>
      <c r="G762" s="39" t="s">
        <v>4879</v>
      </c>
      <c r="H762" s="39" t="s">
        <v>4880</v>
      </c>
      <c r="I762" s="39" t="s">
        <v>4881</v>
      </c>
      <c r="J762" s="40" t="s">
        <v>4882</v>
      </c>
      <c r="K762" s="41">
        <v>37524</v>
      </c>
      <c r="L762" s="72">
        <v>55787</v>
      </c>
      <c r="M762" s="42" t="s">
        <v>4883</v>
      </c>
      <c r="N762" s="63">
        <v>0.1</v>
      </c>
      <c r="O762" s="56">
        <v>1067937.27</v>
      </c>
      <c r="P762" s="44">
        <v>2.9999999999999997E-4</v>
      </c>
      <c r="Q762" s="223">
        <f t="shared" si="76"/>
        <v>320.38118099999997</v>
      </c>
      <c r="R762" s="197">
        <f t="shared" si="70"/>
        <v>26.698431749999997</v>
      </c>
      <c r="S762" s="200"/>
      <c r="T762" s="196">
        <f t="shared" si="71"/>
        <v>0</v>
      </c>
      <c r="U762" s="199">
        <f t="shared" si="72"/>
        <v>0</v>
      </c>
      <c r="V762" s="21"/>
      <c r="W762" s="19">
        <f t="shared" si="73"/>
        <v>0</v>
      </c>
      <c r="X762" s="17">
        <f t="shared" si="74"/>
        <v>0</v>
      </c>
      <c r="Y762" s="22"/>
      <c r="Z762" s="19"/>
      <c r="AA762" s="20"/>
      <c r="AB762" s="23"/>
      <c r="AC762" s="19"/>
      <c r="AD762" s="17"/>
      <c r="AE762" s="22"/>
      <c r="AF762" s="19"/>
      <c r="AG762" s="17"/>
      <c r="AH762" s="88" t="s">
        <v>4884</v>
      </c>
      <c r="AI762" s="89" t="s">
        <v>4883</v>
      </c>
    </row>
    <row r="763" spans="1:36" ht="13.2">
      <c r="A763" s="39">
        <v>761</v>
      </c>
      <c r="B763" s="10" t="s">
        <v>4889</v>
      </c>
      <c r="C763" s="10" t="s">
        <v>3687</v>
      </c>
      <c r="D763" s="11" t="s">
        <v>4890</v>
      </c>
      <c r="E763" s="35" t="s">
        <v>21465</v>
      </c>
      <c r="F763" s="35" t="s">
        <v>4891</v>
      </c>
      <c r="G763" s="10" t="s">
        <v>4892</v>
      </c>
      <c r="H763" s="10" t="s">
        <v>4893</v>
      </c>
      <c r="I763" s="10" t="s">
        <v>4894</v>
      </c>
      <c r="J763" s="11" t="s">
        <v>4895</v>
      </c>
      <c r="K763" s="12">
        <v>39960</v>
      </c>
      <c r="L763" s="69">
        <v>45439</v>
      </c>
      <c r="M763" s="14" t="s">
        <v>4896</v>
      </c>
      <c r="N763" s="61">
        <v>1.0699999999999999E-2</v>
      </c>
      <c r="O763" s="56">
        <v>354512.9</v>
      </c>
      <c r="P763" s="21">
        <v>1E-3</v>
      </c>
      <c r="Q763" s="223">
        <f t="shared" si="76"/>
        <v>354.51290000000006</v>
      </c>
      <c r="R763" s="197">
        <f t="shared" ref="R763:R825" si="77">Q763/12</f>
        <v>29.542741666666672</v>
      </c>
      <c r="S763" s="200"/>
      <c r="T763" s="196">
        <f t="shared" ref="T763:T825" si="78">O763*S763</f>
        <v>0</v>
      </c>
      <c r="U763" s="199">
        <f t="shared" ref="U763:U825" si="79">O763*S763/12</f>
        <v>0</v>
      </c>
      <c r="V763" s="21"/>
      <c r="W763" s="19">
        <f t="shared" ref="W763:W825" si="80">O763*V763</f>
        <v>0</v>
      </c>
      <c r="X763" s="17">
        <f t="shared" ref="X763:X825" si="81">O763*V763/12</f>
        <v>0</v>
      </c>
      <c r="Y763" s="22"/>
      <c r="Z763" s="19"/>
      <c r="AA763" s="20"/>
      <c r="AB763" s="23"/>
      <c r="AC763" s="19"/>
      <c r="AD763" s="17"/>
      <c r="AE763" s="22"/>
      <c r="AF763" s="19"/>
      <c r="AG763" s="17"/>
      <c r="AH763" s="76"/>
      <c r="AI763" s="77" t="s">
        <v>4896</v>
      </c>
      <c r="AJ763" s="1"/>
    </row>
    <row r="764" spans="1:36" ht="26.4">
      <c r="A764" s="39">
        <v>762</v>
      </c>
      <c r="B764" s="39" t="s">
        <v>4897</v>
      </c>
      <c r="C764" s="39" t="s">
        <v>3687</v>
      </c>
      <c r="D764" s="40" t="s">
        <v>4898</v>
      </c>
      <c r="E764" s="25" t="s">
        <v>4899</v>
      </c>
      <c r="F764" s="25" t="s">
        <v>4900</v>
      </c>
      <c r="G764" s="39" t="s">
        <v>3129</v>
      </c>
      <c r="H764" s="39" t="s">
        <v>4901</v>
      </c>
      <c r="I764" s="39" t="s">
        <v>3129</v>
      </c>
      <c r="J764" s="40" t="s">
        <v>4902</v>
      </c>
      <c r="K764" s="41">
        <v>39713</v>
      </c>
      <c r="L764" s="72">
        <v>44915</v>
      </c>
      <c r="M764" s="42" t="s">
        <v>4903</v>
      </c>
      <c r="N764" s="63">
        <v>0.42380000000000001</v>
      </c>
      <c r="O764" s="55">
        <v>23784144.48</v>
      </c>
      <c r="P764" s="15">
        <v>0.03</v>
      </c>
      <c r="Q764" s="223">
        <f t="shared" si="76"/>
        <v>713524.33439999993</v>
      </c>
      <c r="R764" s="197">
        <f t="shared" si="77"/>
        <v>59460.361199999992</v>
      </c>
      <c r="S764" s="198">
        <v>3.5999999999999997E-2</v>
      </c>
      <c r="T764" s="196">
        <f t="shared" si="78"/>
        <v>856229.20127999992</v>
      </c>
      <c r="U764" s="199">
        <f t="shared" si="79"/>
        <v>71352.433439999993</v>
      </c>
      <c r="V764" s="21">
        <v>0.06</v>
      </c>
      <c r="W764" s="19">
        <f t="shared" si="80"/>
        <v>1427048.6687999999</v>
      </c>
      <c r="X764" s="17">
        <f t="shared" si="81"/>
        <v>118920.72239999998</v>
      </c>
      <c r="Y764" s="112">
        <v>7.1999999999999995E-2</v>
      </c>
      <c r="Z764" s="19">
        <f>O764*Y764</f>
        <v>1712458.4025599998</v>
      </c>
      <c r="AA764" s="20">
        <f>Z764/12</f>
        <v>142704.86687999999</v>
      </c>
      <c r="AB764" s="23"/>
      <c r="AC764" s="19"/>
      <c r="AD764" s="17"/>
      <c r="AE764" s="22"/>
      <c r="AF764" s="19"/>
      <c r="AG764" s="17"/>
      <c r="AH764" s="78"/>
      <c r="AI764" s="79" t="s">
        <v>4903</v>
      </c>
      <c r="AJ764" s="1"/>
    </row>
    <row r="765" spans="1:36" ht="26.4">
      <c r="A765" s="39">
        <v>763</v>
      </c>
      <c r="B765" s="10" t="s">
        <v>4904</v>
      </c>
      <c r="C765" s="10" t="s">
        <v>3687</v>
      </c>
      <c r="D765" s="11" t="s">
        <v>4905</v>
      </c>
      <c r="E765" s="35" t="s">
        <v>4906</v>
      </c>
      <c r="F765" s="35" t="s">
        <v>3119</v>
      </c>
      <c r="G765" s="10" t="s">
        <v>928</v>
      </c>
      <c r="H765" s="10" t="s">
        <v>4907</v>
      </c>
      <c r="I765" s="10" t="s">
        <v>4908</v>
      </c>
      <c r="J765" s="11" t="s">
        <v>4909</v>
      </c>
      <c r="K765" s="12">
        <v>40829</v>
      </c>
      <c r="L765" s="69">
        <v>44482</v>
      </c>
      <c r="M765" s="14" t="s">
        <v>221</v>
      </c>
      <c r="N765" s="61">
        <v>0.61550000000000005</v>
      </c>
      <c r="O765" s="56">
        <v>28785474.530000001</v>
      </c>
      <c r="P765" s="15">
        <v>0.03</v>
      </c>
      <c r="Q765" s="223">
        <f t="shared" si="76"/>
        <v>863564.23589999997</v>
      </c>
      <c r="R765" s="197">
        <f t="shared" si="77"/>
        <v>71963.686325000002</v>
      </c>
      <c r="S765" s="201">
        <v>0.06</v>
      </c>
      <c r="T765" s="196">
        <f t="shared" si="78"/>
        <v>1727128.4717999999</v>
      </c>
      <c r="U765" s="199">
        <f t="shared" si="79"/>
        <v>143927.37265</v>
      </c>
      <c r="V765" s="21">
        <v>0.1</v>
      </c>
      <c r="W765" s="19">
        <f t="shared" si="80"/>
        <v>2878547.4530000002</v>
      </c>
      <c r="X765" s="17">
        <f t="shared" si="81"/>
        <v>239878.95441666667</v>
      </c>
      <c r="Y765" s="22"/>
      <c r="Z765" s="19"/>
      <c r="AA765" s="20"/>
      <c r="AB765" s="23"/>
      <c r="AC765" s="19"/>
      <c r="AD765" s="17"/>
      <c r="AE765" s="22"/>
      <c r="AF765" s="19"/>
      <c r="AG765" s="17"/>
      <c r="AH765" s="76" t="s">
        <v>76</v>
      </c>
      <c r="AI765" s="77" t="s">
        <v>221</v>
      </c>
      <c r="AJ765" s="1"/>
    </row>
    <row r="766" spans="1:36" ht="26.4">
      <c r="A766" s="39">
        <v>764</v>
      </c>
      <c r="B766" s="39" t="s">
        <v>4910</v>
      </c>
      <c r="C766" s="39" t="s">
        <v>3660</v>
      </c>
      <c r="D766" s="40" t="s">
        <v>712</v>
      </c>
      <c r="E766" s="25" t="s">
        <v>713</v>
      </c>
      <c r="F766" s="25" t="s">
        <v>3979</v>
      </c>
      <c r="G766" s="39" t="s">
        <v>4911</v>
      </c>
      <c r="H766" s="39" t="s">
        <v>4912</v>
      </c>
      <c r="I766" s="39" t="s">
        <v>4913</v>
      </c>
      <c r="J766" s="40" t="s">
        <v>4914</v>
      </c>
      <c r="K766" s="41">
        <v>37813</v>
      </c>
      <c r="L766" s="72">
        <v>46945</v>
      </c>
      <c r="M766" s="42" t="s">
        <v>4915</v>
      </c>
      <c r="N766" s="63">
        <v>0.2107</v>
      </c>
      <c r="O766" s="55">
        <v>10319001.08</v>
      </c>
      <c r="P766" s="15">
        <v>0.03</v>
      </c>
      <c r="Q766" s="223">
        <f t="shared" si="76"/>
        <v>309570.03239999997</v>
      </c>
      <c r="R766" s="197">
        <f t="shared" si="77"/>
        <v>25797.502699999997</v>
      </c>
      <c r="S766" s="201">
        <v>0.04</v>
      </c>
      <c r="T766" s="196">
        <f t="shared" si="78"/>
        <v>412760.04320000001</v>
      </c>
      <c r="U766" s="199">
        <f t="shared" si="79"/>
        <v>34396.670266666668</v>
      </c>
      <c r="V766" s="21"/>
      <c r="W766" s="19">
        <f t="shared" si="80"/>
        <v>0</v>
      </c>
      <c r="X766" s="17">
        <f t="shared" si="81"/>
        <v>0</v>
      </c>
      <c r="Y766" s="22"/>
      <c r="Z766" s="19"/>
      <c r="AA766" s="20"/>
      <c r="AB766" s="23"/>
      <c r="AC766" s="19"/>
      <c r="AD766" s="17"/>
      <c r="AE766" s="22"/>
      <c r="AF766" s="19"/>
      <c r="AG766" s="17"/>
      <c r="AH766" s="78"/>
      <c r="AI766" s="79" t="s">
        <v>4915</v>
      </c>
      <c r="AJ766" s="1"/>
    </row>
    <row r="767" spans="1:36" ht="13.2">
      <c r="A767" s="39">
        <v>765</v>
      </c>
      <c r="B767" s="10" t="s">
        <v>4916</v>
      </c>
      <c r="C767" s="10" t="s">
        <v>3660</v>
      </c>
      <c r="D767" s="11" t="s">
        <v>4917</v>
      </c>
      <c r="E767" s="35" t="s">
        <v>4918</v>
      </c>
      <c r="F767" s="35" t="s">
        <v>4919</v>
      </c>
      <c r="G767" s="10" t="s">
        <v>1313</v>
      </c>
      <c r="H767" s="10" t="s">
        <v>4920</v>
      </c>
      <c r="I767" s="10" t="s">
        <v>4921</v>
      </c>
      <c r="J767" s="11" t="s">
        <v>4922</v>
      </c>
      <c r="K767" s="12">
        <v>37288</v>
      </c>
      <c r="L767" s="69">
        <v>55185</v>
      </c>
      <c r="M767" s="14" t="s">
        <v>4923</v>
      </c>
      <c r="N767" s="61">
        <v>0.54759999999999998</v>
      </c>
      <c r="O767" s="56">
        <v>39268554.579999998</v>
      </c>
      <c r="P767" s="15">
        <v>0.03</v>
      </c>
      <c r="Q767" s="223">
        <f t="shared" si="76"/>
        <v>1178056.6373999999</v>
      </c>
      <c r="R767" s="197">
        <f t="shared" si="77"/>
        <v>98171.386449999991</v>
      </c>
      <c r="S767" s="200"/>
      <c r="T767" s="196">
        <f t="shared" si="78"/>
        <v>0</v>
      </c>
      <c r="U767" s="199">
        <f t="shared" si="79"/>
        <v>0</v>
      </c>
      <c r="V767" s="21"/>
      <c r="W767" s="19">
        <f t="shared" si="80"/>
        <v>0</v>
      </c>
      <c r="X767" s="17">
        <f t="shared" si="81"/>
        <v>0</v>
      </c>
      <c r="Y767" s="22"/>
      <c r="Z767" s="19"/>
      <c r="AA767" s="20"/>
      <c r="AB767" s="23"/>
      <c r="AC767" s="19"/>
      <c r="AD767" s="17"/>
      <c r="AE767" s="22"/>
      <c r="AF767" s="19"/>
      <c r="AG767" s="17"/>
      <c r="AH767" s="76"/>
      <c r="AI767" s="77" t="s">
        <v>4923</v>
      </c>
      <c r="AJ767" s="1"/>
    </row>
    <row r="768" spans="1:36" ht="13.2">
      <c r="A768" s="39">
        <v>766</v>
      </c>
      <c r="B768" s="39" t="s">
        <v>4924</v>
      </c>
      <c r="C768" s="39" t="s">
        <v>3660</v>
      </c>
      <c r="D768" s="40" t="s">
        <v>4925</v>
      </c>
      <c r="E768" s="25" t="s">
        <v>21465</v>
      </c>
      <c r="F768" s="25" t="s">
        <v>4926</v>
      </c>
      <c r="G768" s="39" t="s">
        <v>4927</v>
      </c>
      <c r="H768" s="39" t="s">
        <v>4928</v>
      </c>
      <c r="I768" s="39" t="s">
        <v>4929</v>
      </c>
      <c r="J768" s="40" t="s">
        <v>4805</v>
      </c>
      <c r="K768" s="41">
        <v>39223</v>
      </c>
      <c r="L768" s="72">
        <v>44702</v>
      </c>
      <c r="M768" s="42" t="s">
        <v>4930</v>
      </c>
      <c r="N768" s="63">
        <v>0.42630000000000001</v>
      </c>
      <c r="O768" s="55">
        <v>16039517.65</v>
      </c>
      <c r="P768" s="15">
        <v>0.04</v>
      </c>
      <c r="Q768" s="223">
        <f t="shared" si="76"/>
        <v>641580.70600000001</v>
      </c>
      <c r="R768" s="197">
        <f t="shared" si="77"/>
        <v>53465.058833333336</v>
      </c>
      <c r="S768" s="200"/>
      <c r="T768" s="196">
        <f t="shared" si="78"/>
        <v>0</v>
      </c>
      <c r="U768" s="199">
        <f t="shared" si="79"/>
        <v>0</v>
      </c>
      <c r="V768" s="21"/>
      <c r="W768" s="19">
        <f t="shared" si="80"/>
        <v>0</v>
      </c>
      <c r="X768" s="17">
        <f t="shared" si="81"/>
        <v>0</v>
      </c>
      <c r="Y768" s="22"/>
      <c r="Z768" s="19"/>
      <c r="AA768" s="20"/>
      <c r="AB768" s="23"/>
      <c r="AC768" s="19"/>
      <c r="AD768" s="17"/>
      <c r="AE768" s="22"/>
      <c r="AF768" s="19"/>
      <c r="AG768" s="17"/>
      <c r="AH768" s="78"/>
      <c r="AI768" s="79"/>
      <c r="AJ768" s="1"/>
    </row>
    <row r="769" spans="1:36" ht="26.4">
      <c r="A769" s="39">
        <v>767</v>
      </c>
      <c r="B769" s="10" t="s">
        <v>4931</v>
      </c>
      <c r="C769" s="10" t="s">
        <v>3660</v>
      </c>
      <c r="D769" s="11" t="s">
        <v>4932</v>
      </c>
      <c r="E769" s="35" t="s">
        <v>4933</v>
      </c>
      <c r="F769" s="35" t="s">
        <v>4934</v>
      </c>
      <c r="G769" s="10" t="s">
        <v>4935</v>
      </c>
      <c r="H769" s="10" t="s">
        <v>4936</v>
      </c>
      <c r="I769" s="10" t="s">
        <v>544</v>
      </c>
      <c r="J769" s="11" t="s">
        <v>4937</v>
      </c>
      <c r="K769" s="12">
        <v>38820</v>
      </c>
      <c r="L769" s="69">
        <v>44299</v>
      </c>
      <c r="M769" s="14" t="s">
        <v>4938</v>
      </c>
      <c r="N769" s="61">
        <v>0.4098</v>
      </c>
      <c r="O769" s="56">
        <v>12848921.6</v>
      </c>
      <c r="P769" s="15">
        <v>0.03</v>
      </c>
      <c r="Q769" s="223">
        <f t="shared" si="76"/>
        <v>385467.64799999999</v>
      </c>
      <c r="R769" s="197">
        <f t="shared" si="77"/>
        <v>32122.304</v>
      </c>
      <c r="S769" s="200"/>
      <c r="T769" s="196">
        <f t="shared" si="78"/>
        <v>0</v>
      </c>
      <c r="U769" s="199">
        <f t="shared" si="79"/>
        <v>0</v>
      </c>
      <c r="V769" s="21"/>
      <c r="W769" s="19">
        <f t="shared" si="80"/>
        <v>0</v>
      </c>
      <c r="X769" s="17">
        <f t="shared" si="81"/>
        <v>0</v>
      </c>
      <c r="Y769" s="22"/>
      <c r="Z769" s="19"/>
      <c r="AA769" s="20"/>
      <c r="AB769" s="23"/>
      <c r="AC769" s="19"/>
      <c r="AD769" s="17"/>
      <c r="AE769" s="22"/>
      <c r="AF769" s="19"/>
      <c r="AG769" s="17"/>
      <c r="AH769" s="76"/>
      <c r="AI769" s="77" t="s">
        <v>4938</v>
      </c>
      <c r="AJ769" s="1"/>
    </row>
    <row r="770" spans="1:36" ht="26.4">
      <c r="A770" s="39">
        <v>768</v>
      </c>
      <c r="B770" s="39" t="s">
        <v>4939</v>
      </c>
      <c r="C770" s="39" t="s">
        <v>3660</v>
      </c>
      <c r="D770" s="40" t="s">
        <v>4940</v>
      </c>
      <c r="E770" s="25" t="s">
        <v>4941</v>
      </c>
      <c r="F770" s="25" t="s">
        <v>983</v>
      </c>
      <c r="G770" s="39" t="s">
        <v>4942</v>
      </c>
      <c r="H770" s="39" t="s">
        <v>4943</v>
      </c>
      <c r="I770" s="39" t="s">
        <v>4944</v>
      </c>
      <c r="J770" s="40" t="s">
        <v>4945</v>
      </c>
      <c r="K770" s="41">
        <v>37970</v>
      </c>
      <c r="L770" s="72">
        <v>47102</v>
      </c>
      <c r="M770" s="42" t="s">
        <v>4946</v>
      </c>
      <c r="N770" s="63">
        <v>1.8373999999999999</v>
      </c>
      <c r="O770" s="55">
        <v>110022810.67</v>
      </c>
      <c r="P770" s="15">
        <v>0.03</v>
      </c>
      <c r="Q770" s="223">
        <f t="shared" ref="Q770:Q801" si="82">O770*P770</f>
        <v>3300684.3201000001</v>
      </c>
      <c r="R770" s="197">
        <f t="shared" si="77"/>
        <v>275057.02667500003</v>
      </c>
      <c r="S770" s="201">
        <v>0.04</v>
      </c>
      <c r="T770" s="196">
        <f t="shared" si="78"/>
        <v>4400912.4268000005</v>
      </c>
      <c r="U770" s="199">
        <f t="shared" si="79"/>
        <v>366742.70223333337</v>
      </c>
      <c r="V770" s="21"/>
      <c r="W770" s="19">
        <f t="shared" si="80"/>
        <v>0</v>
      </c>
      <c r="X770" s="17">
        <f t="shared" si="81"/>
        <v>0</v>
      </c>
      <c r="Y770" s="22"/>
      <c r="Z770" s="19"/>
      <c r="AA770" s="20"/>
      <c r="AB770" s="23"/>
      <c r="AC770" s="19"/>
      <c r="AD770" s="17"/>
      <c r="AE770" s="22"/>
      <c r="AF770" s="19"/>
      <c r="AG770" s="17"/>
      <c r="AH770" s="78"/>
      <c r="AI770" s="79" t="s">
        <v>4946</v>
      </c>
      <c r="AJ770" s="1"/>
    </row>
    <row r="771" spans="1:36" ht="13.2">
      <c r="A771" s="39">
        <v>769</v>
      </c>
      <c r="B771" s="10" t="s">
        <v>4947</v>
      </c>
      <c r="C771" s="10" t="s">
        <v>3660</v>
      </c>
      <c r="D771" s="11" t="s">
        <v>4948</v>
      </c>
      <c r="E771" s="35" t="s">
        <v>4949</v>
      </c>
      <c r="F771" s="35" t="s">
        <v>4950</v>
      </c>
      <c r="G771" s="10" t="s">
        <v>1235</v>
      </c>
      <c r="H771" s="10" t="s">
        <v>4951</v>
      </c>
      <c r="I771" s="10" t="s">
        <v>4952</v>
      </c>
      <c r="J771" s="11" t="s">
        <v>4953</v>
      </c>
      <c r="K771" s="12">
        <v>43430</v>
      </c>
      <c r="L771" s="69">
        <v>45256</v>
      </c>
      <c r="M771" s="14" t="s">
        <v>4954</v>
      </c>
      <c r="N771" s="61">
        <v>0.20830000000000001</v>
      </c>
      <c r="O771" s="56">
        <v>10130961.880000001</v>
      </c>
      <c r="P771" s="15">
        <v>0.05</v>
      </c>
      <c r="Q771" s="223">
        <f t="shared" si="82"/>
        <v>506548.09400000004</v>
      </c>
      <c r="R771" s="197">
        <f t="shared" si="77"/>
        <v>42212.341166666673</v>
      </c>
      <c r="S771" s="201">
        <v>0.06</v>
      </c>
      <c r="T771" s="196">
        <f t="shared" si="78"/>
        <v>607857.71279999998</v>
      </c>
      <c r="U771" s="199">
        <f t="shared" si="79"/>
        <v>50654.809399999998</v>
      </c>
      <c r="V771" s="21"/>
      <c r="W771" s="19">
        <f t="shared" si="80"/>
        <v>0</v>
      </c>
      <c r="X771" s="17">
        <f t="shared" si="81"/>
        <v>0</v>
      </c>
      <c r="Y771" s="22"/>
      <c r="Z771" s="19"/>
      <c r="AA771" s="20"/>
      <c r="AB771" s="23"/>
      <c r="AC771" s="19"/>
      <c r="AD771" s="17"/>
      <c r="AE771" s="22"/>
      <c r="AF771" s="19"/>
      <c r="AG771" s="17"/>
      <c r="AH771" s="76" t="s">
        <v>76</v>
      </c>
      <c r="AI771" s="77" t="s">
        <v>4954</v>
      </c>
      <c r="AJ771" s="1"/>
    </row>
    <row r="772" spans="1:36" ht="13.2">
      <c r="A772" s="39">
        <v>770</v>
      </c>
      <c r="B772" s="39" t="s">
        <v>4955</v>
      </c>
      <c r="C772" s="39" t="s">
        <v>3660</v>
      </c>
      <c r="D772" s="40" t="s">
        <v>4956</v>
      </c>
      <c r="E772" s="25" t="s">
        <v>4957</v>
      </c>
      <c r="F772" s="25" t="s">
        <v>4958</v>
      </c>
      <c r="G772" s="39" t="s">
        <v>4959</v>
      </c>
      <c r="H772" s="39" t="s">
        <v>4960</v>
      </c>
      <c r="I772" s="39" t="s">
        <v>4961</v>
      </c>
      <c r="J772" s="40" t="s">
        <v>4945</v>
      </c>
      <c r="K772" s="41">
        <v>37971</v>
      </c>
      <c r="L772" s="72">
        <v>47103</v>
      </c>
      <c r="M772" s="42" t="s">
        <v>4962</v>
      </c>
      <c r="N772" s="63">
        <v>0.39040000000000002</v>
      </c>
      <c r="O772" s="55">
        <v>17508092.949999999</v>
      </c>
      <c r="P772" s="15">
        <v>0.03</v>
      </c>
      <c r="Q772" s="223">
        <f t="shared" si="82"/>
        <v>525242.78849999991</v>
      </c>
      <c r="R772" s="197">
        <f t="shared" si="77"/>
        <v>43770.232374999992</v>
      </c>
      <c r="S772" s="201">
        <v>0.04</v>
      </c>
      <c r="T772" s="196">
        <f t="shared" si="78"/>
        <v>700323.71799999999</v>
      </c>
      <c r="U772" s="199">
        <f t="shared" si="79"/>
        <v>58360.309833333333</v>
      </c>
      <c r="V772" s="21"/>
      <c r="W772" s="19">
        <f t="shared" si="80"/>
        <v>0</v>
      </c>
      <c r="X772" s="17">
        <f t="shared" si="81"/>
        <v>0</v>
      </c>
      <c r="Y772" s="22"/>
      <c r="Z772" s="19"/>
      <c r="AA772" s="20"/>
      <c r="AB772" s="23"/>
      <c r="AC772" s="19"/>
      <c r="AD772" s="17"/>
      <c r="AE772" s="22"/>
      <c r="AF772" s="19"/>
      <c r="AG772" s="17"/>
      <c r="AH772" s="78"/>
      <c r="AI772" s="79" t="s">
        <v>4962</v>
      </c>
      <c r="AJ772" s="1"/>
    </row>
    <row r="773" spans="1:36" ht="13.2">
      <c r="A773" s="39">
        <v>771</v>
      </c>
      <c r="B773" s="10" t="s">
        <v>4963</v>
      </c>
      <c r="C773" s="10" t="s">
        <v>3660</v>
      </c>
      <c r="D773" s="11" t="s">
        <v>4964</v>
      </c>
      <c r="E773" s="35" t="s">
        <v>4965</v>
      </c>
      <c r="F773" s="35" t="s">
        <v>4966</v>
      </c>
      <c r="G773" s="10" t="s">
        <v>4967</v>
      </c>
      <c r="H773" s="10" t="s">
        <v>4968</v>
      </c>
      <c r="I773" s="10" t="s">
        <v>4967</v>
      </c>
      <c r="J773" s="11" t="s">
        <v>4945</v>
      </c>
      <c r="K773" s="12">
        <v>43376</v>
      </c>
      <c r="L773" s="69">
        <v>47029</v>
      </c>
      <c r="M773" s="14" t="s">
        <v>4969</v>
      </c>
      <c r="N773" s="61">
        <v>2.9897999999999998</v>
      </c>
      <c r="O773" s="56">
        <v>113308913.16</v>
      </c>
      <c r="P773" s="15">
        <v>0.1</v>
      </c>
      <c r="Q773" s="223">
        <f t="shared" si="82"/>
        <v>11330891.316</v>
      </c>
      <c r="R773" s="197">
        <f t="shared" si="77"/>
        <v>944240.94299999997</v>
      </c>
      <c r="S773" s="201">
        <v>0.12</v>
      </c>
      <c r="T773" s="196">
        <f t="shared" si="78"/>
        <v>13597069.5792</v>
      </c>
      <c r="U773" s="199">
        <f t="shared" si="79"/>
        <v>1133089.1316</v>
      </c>
      <c r="V773" s="21"/>
      <c r="W773" s="19">
        <f t="shared" si="80"/>
        <v>0</v>
      </c>
      <c r="X773" s="17">
        <f t="shared" si="81"/>
        <v>0</v>
      </c>
      <c r="Y773" s="22"/>
      <c r="Z773" s="19"/>
      <c r="AA773" s="20"/>
      <c r="AB773" s="23"/>
      <c r="AC773" s="19"/>
      <c r="AD773" s="17"/>
      <c r="AE773" s="22"/>
      <c r="AF773" s="19"/>
      <c r="AG773" s="17"/>
      <c r="AH773" s="76" t="s">
        <v>367</v>
      </c>
      <c r="AI773" s="77" t="s">
        <v>4969</v>
      </c>
      <c r="AJ773" s="1"/>
    </row>
    <row r="774" spans="1:36" ht="13.2">
      <c r="A774" s="39">
        <v>772</v>
      </c>
      <c r="B774" s="39" t="s">
        <v>4970</v>
      </c>
      <c r="C774" s="39" t="s">
        <v>3687</v>
      </c>
      <c r="D774" s="40" t="s">
        <v>4971</v>
      </c>
      <c r="E774" s="25" t="s">
        <v>4972</v>
      </c>
      <c r="F774" s="25" t="s">
        <v>4973</v>
      </c>
      <c r="G774" s="39" t="s">
        <v>211</v>
      </c>
      <c r="H774" s="39" t="s">
        <v>4974</v>
      </c>
      <c r="I774" s="39" t="s">
        <v>1351</v>
      </c>
      <c r="J774" s="40" t="s">
        <v>4975</v>
      </c>
      <c r="K774" s="41">
        <v>38517</v>
      </c>
      <c r="L774" s="72">
        <v>47648</v>
      </c>
      <c r="M774" s="42" t="s">
        <v>4976</v>
      </c>
      <c r="N774" s="63">
        <v>9.6780000000000008</v>
      </c>
      <c r="O774" s="55">
        <v>310364120.04000002</v>
      </c>
      <c r="P774" s="15">
        <v>0.03</v>
      </c>
      <c r="Q774" s="223">
        <f t="shared" si="82"/>
        <v>9310923.6011999995</v>
      </c>
      <c r="R774" s="197">
        <f t="shared" si="77"/>
        <v>775910.30009999999</v>
      </c>
      <c r="S774" s="200"/>
      <c r="T774" s="196">
        <f t="shared" si="78"/>
        <v>0</v>
      </c>
      <c r="U774" s="199">
        <f t="shared" si="79"/>
        <v>0</v>
      </c>
      <c r="V774" s="21"/>
      <c r="W774" s="19">
        <f t="shared" si="80"/>
        <v>0</v>
      </c>
      <c r="X774" s="17">
        <f t="shared" si="81"/>
        <v>0</v>
      </c>
      <c r="Y774" s="22"/>
      <c r="Z774" s="19"/>
      <c r="AA774" s="20"/>
      <c r="AB774" s="23"/>
      <c r="AC774" s="19"/>
      <c r="AD774" s="17"/>
      <c r="AE774" s="22"/>
      <c r="AF774" s="19"/>
      <c r="AG774" s="17"/>
      <c r="AH774" s="78"/>
      <c r="AI774" s="79" t="s">
        <v>4976</v>
      </c>
      <c r="AJ774" s="1"/>
    </row>
    <row r="775" spans="1:36" ht="13.2">
      <c r="A775" s="39">
        <v>773</v>
      </c>
      <c r="B775" s="10" t="s">
        <v>4977</v>
      </c>
      <c r="C775" s="10" t="s">
        <v>3687</v>
      </c>
      <c r="D775" s="11" t="s">
        <v>4978</v>
      </c>
      <c r="E775" s="35" t="s">
        <v>4979</v>
      </c>
      <c r="F775" s="35" t="s">
        <v>4980</v>
      </c>
      <c r="G775" s="10" t="s">
        <v>4130</v>
      </c>
      <c r="H775" s="10" t="s">
        <v>4981</v>
      </c>
      <c r="I775" s="10" t="s">
        <v>4982</v>
      </c>
      <c r="J775" s="11" t="s">
        <v>4983</v>
      </c>
      <c r="K775" s="12">
        <v>42363</v>
      </c>
      <c r="L775" s="69">
        <v>46016</v>
      </c>
      <c r="M775" s="14" t="s">
        <v>4984</v>
      </c>
      <c r="N775" s="61">
        <v>0.1741</v>
      </c>
      <c r="O775" s="56">
        <v>8723819.2899999991</v>
      </c>
      <c r="P775" s="15">
        <v>0.03</v>
      </c>
      <c r="Q775" s="223">
        <f t="shared" si="82"/>
        <v>261714.57869999995</v>
      </c>
      <c r="R775" s="197">
        <f t="shared" si="77"/>
        <v>21809.548224999995</v>
      </c>
      <c r="S775" s="201">
        <v>0.06</v>
      </c>
      <c r="T775" s="196">
        <f t="shared" si="78"/>
        <v>523429.15739999991</v>
      </c>
      <c r="U775" s="199">
        <f t="shared" si="79"/>
        <v>43619.09644999999</v>
      </c>
      <c r="V775" s="21">
        <v>0.1</v>
      </c>
      <c r="W775" s="19">
        <f t="shared" si="80"/>
        <v>872381.929</v>
      </c>
      <c r="X775" s="17">
        <f t="shared" si="81"/>
        <v>72698.494083333338</v>
      </c>
      <c r="Y775" s="22"/>
      <c r="Z775" s="19"/>
      <c r="AA775" s="20"/>
      <c r="AB775" s="23"/>
      <c r="AC775" s="19"/>
      <c r="AD775" s="17"/>
      <c r="AE775" s="22"/>
      <c r="AF775" s="19"/>
      <c r="AG775" s="17"/>
      <c r="AH775" s="76" t="s">
        <v>76</v>
      </c>
      <c r="AI775" s="77" t="s">
        <v>4984</v>
      </c>
      <c r="AJ775" s="1"/>
    </row>
    <row r="776" spans="1:36" ht="13.2">
      <c r="A776" s="39">
        <v>774</v>
      </c>
      <c r="B776" s="39" t="s">
        <v>4985</v>
      </c>
      <c r="C776" s="39" t="s">
        <v>3687</v>
      </c>
      <c r="D776" s="40" t="s">
        <v>4986</v>
      </c>
      <c r="E776" s="25" t="s">
        <v>4987</v>
      </c>
      <c r="F776" s="25" t="s">
        <v>4988</v>
      </c>
      <c r="G776" s="39" t="s">
        <v>4989</v>
      </c>
      <c r="H776" s="39" t="s">
        <v>4990</v>
      </c>
      <c r="I776" s="39" t="s">
        <v>4991</v>
      </c>
      <c r="J776" s="40" t="s">
        <v>4992</v>
      </c>
      <c r="K776" s="41">
        <v>42354</v>
      </c>
      <c r="L776" s="72">
        <v>44181</v>
      </c>
      <c r="M776" s="42" t="s">
        <v>4993</v>
      </c>
      <c r="N776" s="63">
        <v>0.49130000000000001</v>
      </c>
      <c r="O776" s="55">
        <v>9415346.1699999999</v>
      </c>
      <c r="P776" s="15">
        <v>0.04</v>
      </c>
      <c r="Q776" s="223">
        <f t="shared" si="82"/>
        <v>376613.8468</v>
      </c>
      <c r="R776" s="197">
        <f t="shared" si="77"/>
        <v>31384.487233333333</v>
      </c>
      <c r="S776" s="200"/>
      <c r="T776" s="196">
        <f t="shared" si="78"/>
        <v>0</v>
      </c>
      <c r="U776" s="199">
        <f t="shared" si="79"/>
        <v>0</v>
      </c>
      <c r="V776" s="21"/>
      <c r="W776" s="19">
        <f t="shared" si="80"/>
        <v>0</v>
      </c>
      <c r="X776" s="17">
        <f t="shared" si="81"/>
        <v>0</v>
      </c>
      <c r="Y776" s="22"/>
      <c r="Z776" s="19"/>
      <c r="AA776" s="20"/>
      <c r="AB776" s="23"/>
      <c r="AC776" s="19"/>
      <c r="AD776" s="17"/>
      <c r="AE776" s="22"/>
      <c r="AF776" s="19"/>
      <c r="AG776" s="17"/>
      <c r="AH776" s="78"/>
      <c r="AI776" s="79" t="s">
        <v>4993</v>
      </c>
      <c r="AJ776" s="1"/>
    </row>
    <row r="777" spans="1:36" ht="26.4">
      <c r="A777" s="39">
        <v>775</v>
      </c>
      <c r="B777" s="10" t="s">
        <v>4994</v>
      </c>
      <c r="C777" s="10" t="s">
        <v>3687</v>
      </c>
      <c r="D777" s="11" t="s">
        <v>4905</v>
      </c>
      <c r="E777" s="35" t="s">
        <v>4906</v>
      </c>
      <c r="F777" s="35" t="s">
        <v>3119</v>
      </c>
      <c r="G777" s="10" t="s">
        <v>928</v>
      </c>
      <c r="H777" s="10" t="s">
        <v>4907</v>
      </c>
      <c r="I777" s="10" t="s">
        <v>4908</v>
      </c>
      <c r="J777" s="11" t="s">
        <v>4909</v>
      </c>
      <c r="K777" s="12">
        <v>40829</v>
      </c>
      <c r="L777" s="69">
        <v>44482</v>
      </c>
      <c r="M777" s="14" t="s">
        <v>221</v>
      </c>
      <c r="N777" s="61">
        <v>0.28689999999999999</v>
      </c>
      <c r="O777" s="56">
        <v>13417632.24</v>
      </c>
      <c r="P777" s="15">
        <v>0.03</v>
      </c>
      <c r="Q777" s="223">
        <f t="shared" si="82"/>
        <v>402528.96720000001</v>
      </c>
      <c r="R777" s="197">
        <f t="shared" si="77"/>
        <v>33544.080600000001</v>
      </c>
      <c r="S777" s="201">
        <v>0.06</v>
      </c>
      <c r="T777" s="196">
        <f t="shared" si="78"/>
        <v>805057.93440000003</v>
      </c>
      <c r="U777" s="199">
        <f t="shared" si="79"/>
        <v>67088.161200000002</v>
      </c>
      <c r="V777" s="21">
        <v>0.1</v>
      </c>
      <c r="W777" s="19">
        <f t="shared" si="80"/>
        <v>1341763.2240000002</v>
      </c>
      <c r="X777" s="17">
        <f t="shared" si="81"/>
        <v>111813.60200000001</v>
      </c>
      <c r="Y777" s="22"/>
      <c r="Z777" s="19"/>
      <c r="AA777" s="20"/>
      <c r="AB777" s="23"/>
      <c r="AC777" s="19"/>
      <c r="AD777" s="17"/>
      <c r="AE777" s="22"/>
      <c r="AF777" s="19"/>
      <c r="AG777" s="17"/>
      <c r="AH777" s="76" t="s">
        <v>76</v>
      </c>
      <c r="AI777" s="77" t="s">
        <v>221</v>
      </c>
      <c r="AJ777" s="1"/>
    </row>
    <row r="778" spans="1:36" ht="26.4">
      <c r="A778" s="39">
        <v>776</v>
      </c>
      <c r="B778" s="39" t="s">
        <v>4995</v>
      </c>
      <c r="C778" s="39" t="s">
        <v>3687</v>
      </c>
      <c r="D778" s="40" t="s">
        <v>4905</v>
      </c>
      <c r="E778" s="25" t="s">
        <v>4906</v>
      </c>
      <c r="F778" s="25" t="s">
        <v>4996</v>
      </c>
      <c r="G778" s="39" t="s">
        <v>4997</v>
      </c>
      <c r="H778" s="39" t="s">
        <v>4998</v>
      </c>
      <c r="I778" s="39" t="s">
        <v>4999</v>
      </c>
      <c r="J778" s="40" t="s">
        <v>4909</v>
      </c>
      <c r="K778" s="41">
        <v>37832</v>
      </c>
      <c r="L778" s="72">
        <v>44670</v>
      </c>
      <c r="M778" s="42" t="s">
        <v>221</v>
      </c>
      <c r="N778" s="63">
        <v>8.5099999999999995E-2</v>
      </c>
      <c r="O778" s="55">
        <v>3979925.07</v>
      </c>
      <c r="P778" s="15">
        <v>0.03</v>
      </c>
      <c r="Q778" s="223">
        <f t="shared" si="82"/>
        <v>119397.75209999998</v>
      </c>
      <c r="R778" s="197">
        <f t="shared" si="77"/>
        <v>9949.8126749999992</v>
      </c>
      <c r="S778" s="201">
        <v>0.06</v>
      </c>
      <c r="T778" s="196">
        <f t="shared" si="78"/>
        <v>238795.50419999997</v>
      </c>
      <c r="U778" s="199">
        <f t="shared" si="79"/>
        <v>19899.625349999998</v>
      </c>
      <c r="V778" s="21">
        <v>0.1</v>
      </c>
      <c r="W778" s="19">
        <f t="shared" si="80"/>
        <v>397992.50699999998</v>
      </c>
      <c r="X778" s="17">
        <f t="shared" si="81"/>
        <v>33166.042249999999</v>
      </c>
      <c r="Y778" s="22"/>
      <c r="Z778" s="19"/>
      <c r="AA778" s="20"/>
      <c r="AB778" s="23"/>
      <c r="AC778" s="19"/>
      <c r="AD778" s="17"/>
      <c r="AE778" s="22"/>
      <c r="AF778" s="19"/>
      <c r="AG778" s="17"/>
      <c r="AH778" s="78" t="s">
        <v>76</v>
      </c>
      <c r="AI778" s="79" t="s">
        <v>221</v>
      </c>
      <c r="AJ778" s="1"/>
    </row>
    <row r="779" spans="1:36" ht="26.4">
      <c r="A779" s="39">
        <v>777</v>
      </c>
      <c r="B779" s="10" t="s">
        <v>5000</v>
      </c>
      <c r="C779" s="10" t="s">
        <v>3687</v>
      </c>
      <c r="D779" s="11" t="s">
        <v>4905</v>
      </c>
      <c r="E779" s="35" t="s">
        <v>4906</v>
      </c>
      <c r="F779" s="35" t="s">
        <v>4996</v>
      </c>
      <c r="G779" s="10" t="s">
        <v>4997</v>
      </c>
      <c r="H779" s="10" t="s">
        <v>4998</v>
      </c>
      <c r="I779" s="10" t="s">
        <v>4999</v>
      </c>
      <c r="J779" s="11" t="s">
        <v>4909</v>
      </c>
      <c r="K779" s="12">
        <v>37832</v>
      </c>
      <c r="L779" s="69">
        <v>44670</v>
      </c>
      <c r="M779" s="14" t="s">
        <v>221</v>
      </c>
      <c r="N779" s="61">
        <v>0.20669999999999999</v>
      </c>
      <c r="O779" s="56">
        <v>9666868.5399999991</v>
      </c>
      <c r="P779" s="15">
        <v>0.03</v>
      </c>
      <c r="Q779" s="223">
        <f t="shared" si="82"/>
        <v>290006.05619999993</v>
      </c>
      <c r="R779" s="197">
        <f t="shared" si="77"/>
        <v>24167.171349999993</v>
      </c>
      <c r="S779" s="201">
        <v>0.06</v>
      </c>
      <c r="T779" s="196">
        <f t="shared" si="78"/>
        <v>580012.11239999987</v>
      </c>
      <c r="U779" s="199">
        <f t="shared" si="79"/>
        <v>48334.342699999987</v>
      </c>
      <c r="V779" s="21">
        <v>0.1</v>
      </c>
      <c r="W779" s="19">
        <f t="shared" si="80"/>
        <v>966686.85399999993</v>
      </c>
      <c r="X779" s="17">
        <f t="shared" si="81"/>
        <v>80557.237833333333</v>
      </c>
      <c r="Y779" s="22"/>
      <c r="Z779" s="19"/>
      <c r="AA779" s="20"/>
      <c r="AB779" s="23"/>
      <c r="AC779" s="19"/>
      <c r="AD779" s="17"/>
      <c r="AE779" s="22"/>
      <c r="AF779" s="19"/>
      <c r="AG779" s="17"/>
      <c r="AH779" s="76" t="s">
        <v>76</v>
      </c>
      <c r="AI779" s="77" t="s">
        <v>221</v>
      </c>
      <c r="AJ779" s="1"/>
    </row>
    <row r="780" spans="1:36" ht="26.4">
      <c r="A780" s="39">
        <v>778</v>
      </c>
      <c r="B780" s="39" t="s">
        <v>5001</v>
      </c>
      <c r="C780" s="39" t="s">
        <v>3687</v>
      </c>
      <c r="D780" s="40" t="s">
        <v>5002</v>
      </c>
      <c r="E780" s="25" t="s">
        <v>5003</v>
      </c>
      <c r="F780" s="25" t="s">
        <v>5004</v>
      </c>
      <c r="G780" s="39" t="s">
        <v>5005</v>
      </c>
      <c r="H780" s="39" t="s">
        <v>5006</v>
      </c>
      <c r="I780" s="39" t="s">
        <v>3761</v>
      </c>
      <c r="J780" s="40" t="s">
        <v>5007</v>
      </c>
      <c r="K780" s="41">
        <v>39133</v>
      </c>
      <c r="L780" s="72">
        <v>44738</v>
      </c>
      <c r="M780" s="42" t="s">
        <v>5008</v>
      </c>
      <c r="N780" s="63">
        <v>2.8296000000000001</v>
      </c>
      <c r="O780" s="55">
        <v>46432869.43</v>
      </c>
      <c r="P780" s="15">
        <v>0.03</v>
      </c>
      <c r="Q780" s="223">
        <f t="shared" si="82"/>
        <v>1392986.0829</v>
      </c>
      <c r="R780" s="197">
        <f t="shared" si="77"/>
        <v>116082.17357500001</v>
      </c>
      <c r="S780" s="201">
        <v>0.05</v>
      </c>
      <c r="T780" s="196">
        <f t="shared" si="78"/>
        <v>2321643.4715</v>
      </c>
      <c r="U780" s="199">
        <f t="shared" si="79"/>
        <v>193470.28929166668</v>
      </c>
      <c r="V780" s="21"/>
      <c r="W780" s="19">
        <f t="shared" si="80"/>
        <v>0</v>
      </c>
      <c r="X780" s="17">
        <f t="shared" si="81"/>
        <v>0</v>
      </c>
      <c r="Y780" s="22"/>
      <c r="Z780" s="19"/>
      <c r="AA780" s="20"/>
      <c r="AB780" s="23"/>
      <c r="AC780" s="19"/>
      <c r="AD780" s="17"/>
      <c r="AE780" s="22"/>
      <c r="AF780" s="19"/>
      <c r="AG780" s="17"/>
      <c r="AH780" s="78" t="s">
        <v>409</v>
      </c>
      <c r="AI780" s="79" t="s">
        <v>5008</v>
      </c>
      <c r="AJ780" s="1"/>
    </row>
    <row r="781" spans="1:36" ht="13.2">
      <c r="A781" s="39">
        <v>779</v>
      </c>
      <c r="B781" s="10" t="s">
        <v>5009</v>
      </c>
      <c r="C781" s="10" t="s">
        <v>3687</v>
      </c>
      <c r="D781" s="11" t="s">
        <v>5010</v>
      </c>
      <c r="E781" s="35" t="s">
        <v>4899</v>
      </c>
      <c r="F781" s="35" t="s">
        <v>5011</v>
      </c>
      <c r="G781" s="10" t="s">
        <v>5012</v>
      </c>
      <c r="H781" s="10" t="s">
        <v>5013</v>
      </c>
      <c r="I781" s="10" t="s">
        <v>4766</v>
      </c>
      <c r="J781" s="11" t="s">
        <v>4902</v>
      </c>
      <c r="K781" s="12">
        <v>38594</v>
      </c>
      <c r="L781" s="69">
        <v>44073</v>
      </c>
      <c r="M781" s="14" t="s">
        <v>5014</v>
      </c>
      <c r="N781" s="61">
        <v>0.39860000000000001</v>
      </c>
      <c r="O781" s="56">
        <v>18641576.199999999</v>
      </c>
      <c r="P781" s="15">
        <v>0.03</v>
      </c>
      <c r="Q781" s="223">
        <f t="shared" si="82"/>
        <v>559247.28599999996</v>
      </c>
      <c r="R781" s="197">
        <f t="shared" si="77"/>
        <v>46603.940499999997</v>
      </c>
      <c r="S781" s="200"/>
      <c r="T781" s="196">
        <f t="shared" si="78"/>
        <v>0</v>
      </c>
      <c r="U781" s="199">
        <f t="shared" si="79"/>
        <v>0</v>
      </c>
      <c r="V781" s="21"/>
      <c r="W781" s="19">
        <f t="shared" si="80"/>
        <v>0</v>
      </c>
      <c r="X781" s="17">
        <f t="shared" si="81"/>
        <v>0</v>
      </c>
      <c r="Y781" s="22"/>
      <c r="Z781" s="19"/>
      <c r="AA781" s="20"/>
      <c r="AB781" s="23"/>
      <c r="AC781" s="19"/>
      <c r="AD781" s="17"/>
      <c r="AE781" s="22"/>
      <c r="AF781" s="19"/>
      <c r="AG781" s="17"/>
      <c r="AH781" s="76"/>
      <c r="AI781" s="77" t="s">
        <v>5014</v>
      </c>
      <c r="AJ781" s="1"/>
    </row>
    <row r="782" spans="1:36" ht="26.4">
      <c r="A782" s="39">
        <v>780</v>
      </c>
      <c r="B782" s="39" t="s">
        <v>5015</v>
      </c>
      <c r="C782" s="39" t="s">
        <v>3687</v>
      </c>
      <c r="D782" s="40" t="s">
        <v>5016</v>
      </c>
      <c r="E782" s="25" t="s">
        <v>5017</v>
      </c>
      <c r="F782" s="25" t="s">
        <v>5018</v>
      </c>
      <c r="G782" s="39" t="s">
        <v>39</v>
      </c>
      <c r="H782" s="39" t="s">
        <v>5019</v>
      </c>
      <c r="I782" s="39" t="s">
        <v>4573</v>
      </c>
      <c r="J782" s="40" t="s">
        <v>4902</v>
      </c>
      <c r="K782" s="41">
        <v>43461</v>
      </c>
      <c r="L782" s="72">
        <v>47114</v>
      </c>
      <c r="M782" s="42" t="s">
        <v>5020</v>
      </c>
      <c r="N782" s="63">
        <v>0.1545</v>
      </c>
      <c r="O782" s="55">
        <v>7225598.4000000004</v>
      </c>
      <c r="P782" s="15">
        <v>0.04</v>
      </c>
      <c r="Q782" s="223">
        <f t="shared" si="82"/>
        <v>289023.93600000005</v>
      </c>
      <c r="R782" s="197">
        <f t="shared" si="77"/>
        <v>24085.328000000005</v>
      </c>
      <c r="S782" s="200"/>
      <c r="T782" s="196">
        <f t="shared" si="78"/>
        <v>0</v>
      </c>
      <c r="U782" s="199">
        <f t="shared" si="79"/>
        <v>0</v>
      </c>
      <c r="V782" s="21"/>
      <c r="W782" s="19">
        <f t="shared" si="80"/>
        <v>0</v>
      </c>
      <c r="X782" s="17">
        <f t="shared" si="81"/>
        <v>0</v>
      </c>
      <c r="Y782" s="22"/>
      <c r="Z782" s="19"/>
      <c r="AA782" s="20"/>
      <c r="AB782" s="23"/>
      <c r="AC782" s="19"/>
      <c r="AD782" s="17"/>
      <c r="AE782" s="22"/>
      <c r="AF782" s="19"/>
      <c r="AG782" s="17"/>
      <c r="AH782" s="78" t="s">
        <v>367</v>
      </c>
      <c r="AI782" s="79" t="s">
        <v>5020</v>
      </c>
      <c r="AJ782" s="1"/>
    </row>
    <row r="783" spans="1:36" ht="26.4">
      <c r="A783" s="39">
        <v>781</v>
      </c>
      <c r="B783" s="10" t="s">
        <v>5021</v>
      </c>
      <c r="C783" s="10" t="s">
        <v>3687</v>
      </c>
      <c r="D783" s="11" t="s">
        <v>5002</v>
      </c>
      <c r="E783" s="35" t="s">
        <v>5003</v>
      </c>
      <c r="F783" s="35" t="s">
        <v>5022</v>
      </c>
      <c r="G783" s="10" t="s">
        <v>5005</v>
      </c>
      <c r="H783" s="10" t="s">
        <v>5023</v>
      </c>
      <c r="I783" s="10" t="s">
        <v>3761</v>
      </c>
      <c r="J783" s="11" t="s">
        <v>5007</v>
      </c>
      <c r="K783" s="12">
        <v>39133</v>
      </c>
      <c r="L783" s="69">
        <v>44738</v>
      </c>
      <c r="M783" s="14" t="s">
        <v>5024</v>
      </c>
      <c r="N783" s="61">
        <v>0.2747</v>
      </c>
      <c r="O783" s="56">
        <v>4507742.87</v>
      </c>
      <c r="P783" s="15">
        <v>0.03</v>
      </c>
      <c r="Q783" s="223">
        <f t="shared" si="82"/>
        <v>135232.2861</v>
      </c>
      <c r="R783" s="197">
        <f t="shared" si="77"/>
        <v>11269.357174999999</v>
      </c>
      <c r="S783" s="200"/>
      <c r="T783" s="196">
        <f t="shared" si="78"/>
        <v>0</v>
      </c>
      <c r="U783" s="199">
        <f t="shared" si="79"/>
        <v>0</v>
      </c>
      <c r="V783" s="21"/>
      <c r="W783" s="19">
        <f t="shared" si="80"/>
        <v>0</v>
      </c>
      <c r="X783" s="17">
        <f t="shared" si="81"/>
        <v>0</v>
      </c>
      <c r="Y783" s="22"/>
      <c r="Z783" s="19"/>
      <c r="AA783" s="20"/>
      <c r="AB783" s="23"/>
      <c r="AC783" s="19"/>
      <c r="AD783" s="17"/>
      <c r="AE783" s="22"/>
      <c r="AF783" s="19"/>
      <c r="AG783" s="17"/>
      <c r="AH783" s="76" t="s">
        <v>409</v>
      </c>
      <c r="AI783" s="77" t="s">
        <v>5024</v>
      </c>
      <c r="AJ783" s="1"/>
    </row>
    <row r="784" spans="1:36" ht="26.4">
      <c r="A784" s="39">
        <v>782</v>
      </c>
      <c r="B784" s="39" t="s">
        <v>5025</v>
      </c>
      <c r="C784" s="39" t="s">
        <v>3687</v>
      </c>
      <c r="D784" s="40" t="s">
        <v>5026</v>
      </c>
      <c r="E784" s="25" t="s">
        <v>5027</v>
      </c>
      <c r="F784" s="25" t="s">
        <v>5028</v>
      </c>
      <c r="G784" s="39" t="s">
        <v>5029</v>
      </c>
      <c r="H784" s="39" t="s">
        <v>5030</v>
      </c>
      <c r="I784" s="39" t="s">
        <v>5029</v>
      </c>
      <c r="J784" s="40" t="s">
        <v>5031</v>
      </c>
      <c r="K784" s="41">
        <v>38952</v>
      </c>
      <c r="L784" s="72">
        <v>57215</v>
      </c>
      <c r="M784" s="42" t="s">
        <v>5032</v>
      </c>
      <c r="N784" s="63">
        <v>0.30499999999999999</v>
      </c>
      <c r="O784" s="55">
        <v>17794991.989999998</v>
      </c>
      <c r="P784" s="15">
        <v>0.03</v>
      </c>
      <c r="Q784" s="223">
        <f t="shared" si="82"/>
        <v>533849.75969999994</v>
      </c>
      <c r="R784" s="197">
        <f t="shared" si="77"/>
        <v>44487.479974999995</v>
      </c>
      <c r="S784" s="200"/>
      <c r="T784" s="196">
        <f t="shared" si="78"/>
        <v>0</v>
      </c>
      <c r="U784" s="199">
        <f t="shared" si="79"/>
        <v>0</v>
      </c>
      <c r="V784" s="21"/>
      <c r="W784" s="19">
        <f t="shared" si="80"/>
        <v>0</v>
      </c>
      <c r="X784" s="17">
        <f t="shared" si="81"/>
        <v>0</v>
      </c>
      <c r="Y784" s="22"/>
      <c r="Z784" s="19"/>
      <c r="AA784" s="20"/>
      <c r="AB784" s="23"/>
      <c r="AC784" s="19"/>
      <c r="AD784" s="17"/>
      <c r="AE784" s="22"/>
      <c r="AF784" s="19"/>
      <c r="AG784" s="17"/>
      <c r="AH784" s="78"/>
      <c r="AI784" s="79" t="s">
        <v>5032</v>
      </c>
      <c r="AJ784" s="1"/>
    </row>
    <row r="785" spans="1:36" ht="26.4">
      <c r="A785" s="39">
        <v>783</v>
      </c>
      <c r="B785" s="10" t="s">
        <v>5033</v>
      </c>
      <c r="C785" s="10" t="s">
        <v>3660</v>
      </c>
      <c r="D785" s="11" t="s">
        <v>4932</v>
      </c>
      <c r="E785" s="35" t="s">
        <v>4933</v>
      </c>
      <c r="F785" s="35" t="s">
        <v>5034</v>
      </c>
      <c r="G785" s="10" t="s">
        <v>4935</v>
      </c>
      <c r="H785" s="10" t="s">
        <v>5035</v>
      </c>
      <c r="I785" s="10" t="s">
        <v>544</v>
      </c>
      <c r="J785" s="11" t="s">
        <v>4937</v>
      </c>
      <c r="K785" s="12">
        <v>38820</v>
      </c>
      <c r="L785" s="69">
        <v>44299</v>
      </c>
      <c r="M785" s="14" t="s">
        <v>5036</v>
      </c>
      <c r="N785" s="61">
        <v>1.1902999999999999</v>
      </c>
      <c r="O785" s="56">
        <v>37320818.390000001</v>
      </c>
      <c r="P785" s="15">
        <v>0.03</v>
      </c>
      <c r="Q785" s="223">
        <f t="shared" si="82"/>
        <v>1119624.5517</v>
      </c>
      <c r="R785" s="197">
        <f t="shared" si="77"/>
        <v>93302.045975000001</v>
      </c>
      <c r="S785" s="200"/>
      <c r="T785" s="196">
        <f t="shared" si="78"/>
        <v>0</v>
      </c>
      <c r="U785" s="199">
        <f t="shared" si="79"/>
        <v>0</v>
      </c>
      <c r="V785" s="21"/>
      <c r="W785" s="19">
        <f t="shared" si="80"/>
        <v>0</v>
      </c>
      <c r="X785" s="17">
        <f t="shared" si="81"/>
        <v>0</v>
      </c>
      <c r="Y785" s="22"/>
      <c r="Z785" s="19"/>
      <c r="AA785" s="20"/>
      <c r="AB785" s="23"/>
      <c r="AC785" s="19"/>
      <c r="AD785" s="17"/>
      <c r="AE785" s="22"/>
      <c r="AF785" s="19"/>
      <c r="AG785" s="17"/>
      <c r="AH785" s="76"/>
      <c r="AI785" s="77" t="s">
        <v>5036</v>
      </c>
      <c r="AJ785" s="1"/>
    </row>
    <row r="786" spans="1:36" ht="13.2">
      <c r="A786" s="39">
        <v>784</v>
      </c>
      <c r="B786" s="39" t="s">
        <v>5037</v>
      </c>
      <c r="C786" s="39" t="s">
        <v>3660</v>
      </c>
      <c r="D786" s="40" t="s">
        <v>5038</v>
      </c>
      <c r="E786" s="25" t="s">
        <v>5039</v>
      </c>
      <c r="F786" s="25" t="s">
        <v>5040</v>
      </c>
      <c r="G786" s="39" t="s">
        <v>5041</v>
      </c>
      <c r="H786" s="39" t="s">
        <v>5042</v>
      </c>
      <c r="I786" s="39" t="s">
        <v>5043</v>
      </c>
      <c r="J786" s="40" t="s">
        <v>5044</v>
      </c>
      <c r="K786" s="41">
        <v>39531</v>
      </c>
      <c r="L786" s="72">
        <v>45009</v>
      </c>
      <c r="M786" s="42" t="s">
        <v>5045</v>
      </c>
      <c r="N786" s="63">
        <v>0.3075</v>
      </c>
      <c r="O786" s="55">
        <v>9641394.3200000003</v>
      </c>
      <c r="P786" s="21">
        <v>4.4999999999999998E-2</v>
      </c>
      <c r="Q786" s="223">
        <f t="shared" si="82"/>
        <v>433862.74440000003</v>
      </c>
      <c r="R786" s="197">
        <f t="shared" si="77"/>
        <v>36155.2287</v>
      </c>
      <c r="S786" s="200"/>
      <c r="T786" s="196">
        <f t="shared" si="78"/>
        <v>0</v>
      </c>
      <c r="U786" s="199">
        <f t="shared" si="79"/>
        <v>0</v>
      </c>
      <c r="V786" s="21"/>
      <c r="W786" s="19">
        <f t="shared" si="80"/>
        <v>0</v>
      </c>
      <c r="X786" s="17">
        <f t="shared" si="81"/>
        <v>0</v>
      </c>
      <c r="Y786" s="22"/>
      <c r="Z786" s="19"/>
      <c r="AA786" s="20"/>
      <c r="AB786" s="23"/>
      <c r="AC786" s="19"/>
      <c r="AD786" s="17"/>
      <c r="AE786" s="22"/>
      <c r="AF786" s="19"/>
      <c r="AG786" s="17"/>
      <c r="AH786" s="78"/>
      <c r="AI786" s="79" t="s">
        <v>5045</v>
      </c>
      <c r="AJ786" s="1"/>
    </row>
    <row r="787" spans="1:36" ht="13.2">
      <c r="A787" s="39">
        <v>785</v>
      </c>
      <c r="B787" s="10" t="s">
        <v>5046</v>
      </c>
      <c r="C787" s="10" t="s">
        <v>3660</v>
      </c>
      <c r="D787" s="11" t="s">
        <v>5047</v>
      </c>
      <c r="E787" s="35" t="s">
        <v>5048</v>
      </c>
      <c r="F787" s="35" t="s">
        <v>5049</v>
      </c>
      <c r="G787" s="10" t="s">
        <v>1076</v>
      </c>
      <c r="H787" s="10" t="s">
        <v>5050</v>
      </c>
      <c r="I787" s="10" t="s">
        <v>5051</v>
      </c>
      <c r="J787" s="11" t="s">
        <v>5052</v>
      </c>
      <c r="K787" s="12">
        <v>41058</v>
      </c>
      <c r="L787" s="69">
        <v>44710</v>
      </c>
      <c r="M787" s="14" t="s">
        <v>5053</v>
      </c>
      <c r="N787" s="61">
        <v>2.4813999999999998</v>
      </c>
      <c r="O787" s="56">
        <v>42522581.950000003</v>
      </c>
      <c r="P787" s="15">
        <v>0.05</v>
      </c>
      <c r="Q787" s="223">
        <f t="shared" si="82"/>
        <v>2126129.0975000001</v>
      </c>
      <c r="R787" s="197">
        <f t="shared" si="77"/>
        <v>177177.42479166668</v>
      </c>
      <c r="S787" s="201">
        <v>0.1</v>
      </c>
      <c r="T787" s="196">
        <f t="shared" si="78"/>
        <v>4252258.1950000003</v>
      </c>
      <c r="U787" s="199">
        <f t="shared" si="79"/>
        <v>354354.84958333336</v>
      </c>
      <c r="V787" s="21"/>
      <c r="W787" s="19">
        <f t="shared" si="80"/>
        <v>0</v>
      </c>
      <c r="X787" s="17">
        <f t="shared" si="81"/>
        <v>0</v>
      </c>
      <c r="Y787" s="22"/>
      <c r="Z787" s="19"/>
      <c r="AA787" s="20"/>
      <c r="AB787" s="23"/>
      <c r="AC787" s="19"/>
      <c r="AD787" s="17"/>
      <c r="AE787" s="22"/>
      <c r="AF787" s="19"/>
      <c r="AG787" s="17"/>
      <c r="AH787" s="76"/>
      <c r="AI787" s="77" t="s">
        <v>5053</v>
      </c>
      <c r="AJ787" s="1"/>
    </row>
    <row r="788" spans="1:36" ht="26.4">
      <c r="A788" s="39">
        <v>786</v>
      </c>
      <c r="B788" s="39" t="s">
        <v>5054</v>
      </c>
      <c r="C788" s="39" t="s">
        <v>3660</v>
      </c>
      <c r="D788" s="40" t="s">
        <v>5055</v>
      </c>
      <c r="E788" s="25" t="s">
        <v>5056</v>
      </c>
      <c r="F788" s="25" t="s">
        <v>5057</v>
      </c>
      <c r="G788" s="39" t="s">
        <v>4646</v>
      </c>
      <c r="H788" s="39" t="s">
        <v>5058</v>
      </c>
      <c r="I788" s="39" t="s">
        <v>5059</v>
      </c>
      <c r="J788" s="40" t="s">
        <v>5060</v>
      </c>
      <c r="K788" s="41">
        <v>36672</v>
      </c>
      <c r="L788" s="72">
        <v>54569</v>
      </c>
      <c r="M788" s="42" t="s">
        <v>5061</v>
      </c>
      <c r="N788" s="63">
        <v>0.61229999999999996</v>
      </c>
      <c r="O788" s="55">
        <v>5253992.45</v>
      </c>
      <c r="P788" s="15">
        <v>0.03</v>
      </c>
      <c r="Q788" s="223">
        <f t="shared" si="82"/>
        <v>157619.77350000001</v>
      </c>
      <c r="R788" s="197">
        <f t="shared" si="77"/>
        <v>13134.981125</v>
      </c>
      <c r="S788" s="200"/>
      <c r="T788" s="196">
        <f t="shared" si="78"/>
        <v>0</v>
      </c>
      <c r="U788" s="199">
        <f t="shared" si="79"/>
        <v>0</v>
      </c>
      <c r="V788" s="21"/>
      <c r="W788" s="19">
        <f t="shared" si="80"/>
        <v>0</v>
      </c>
      <c r="X788" s="17">
        <f t="shared" si="81"/>
        <v>0</v>
      </c>
      <c r="Y788" s="22"/>
      <c r="Z788" s="19"/>
      <c r="AA788" s="20"/>
      <c r="AB788" s="23"/>
      <c r="AC788" s="19"/>
      <c r="AD788" s="17"/>
      <c r="AE788" s="22"/>
      <c r="AF788" s="19"/>
      <c r="AG788" s="17"/>
      <c r="AH788" s="78"/>
      <c r="AI788" s="79"/>
      <c r="AJ788" s="1"/>
    </row>
    <row r="789" spans="1:36" ht="13.2">
      <c r="A789" s="39">
        <v>787</v>
      </c>
      <c r="B789" s="10" t="s">
        <v>5062</v>
      </c>
      <c r="C789" s="10" t="s">
        <v>3660</v>
      </c>
      <c r="D789" s="11" t="s">
        <v>4643</v>
      </c>
      <c r="E789" s="35" t="s">
        <v>4644</v>
      </c>
      <c r="F789" s="35" t="s">
        <v>5063</v>
      </c>
      <c r="G789" s="10" t="s">
        <v>5064</v>
      </c>
      <c r="H789" s="10" t="s">
        <v>5065</v>
      </c>
      <c r="I789" s="10" t="s">
        <v>5066</v>
      </c>
      <c r="J789" s="11" t="s">
        <v>5067</v>
      </c>
      <c r="K789" s="12">
        <v>42796</v>
      </c>
      <c r="L789" s="69">
        <v>44987</v>
      </c>
      <c r="M789" s="14" t="s">
        <v>5068</v>
      </c>
      <c r="N789" s="61">
        <v>3.1131000000000002</v>
      </c>
      <c r="O789" s="56">
        <v>44598246.869999997</v>
      </c>
      <c r="P789" s="15">
        <v>0.03</v>
      </c>
      <c r="Q789" s="223">
        <f t="shared" si="82"/>
        <v>1337947.4060999998</v>
      </c>
      <c r="R789" s="197">
        <f t="shared" si="77"/>
        <v>111495.61717499998</v>
      </c>
      <c r="S789" s="200"/>
      <c r="T789" s="196">
        <f t="shared" si="78"/>
        <v>0</v>
      </c>
      <c r="U789" s="199">
        <f t="shared" si="79"/>
        <v>0</v>
      </c>
      <c r="V789" s="21"/>
      <c r="W789" s="19">
        <f t="shared" si="80"/>
        <v>0</v>
      </c>
      <c r="X789" s="17">
        <f t="shared" si="81"/>
        <v>0</v>
      </c>
      <c r="Y789" s="22"/>
      <c r="Z789" s="19"/>
      <c r="AA789" s="20"/>
      <c r="AB789" s="23"/>
      <c r="AC789" s="19"/>
      <c r="AD789" s="17"/>
      <c r="AE789" s="22"/>
      <c r="AF789" s="19"/>
      <c r="AG789" s="17"/>
      <c r="AH789" s="76" t="s">
        <v>2404</v>
      </c>
      <c r="AI789" s="77" t="s">
        <v>5068</v>
      </c>
      <c r="AJ789" s="1"/>
    </row>
    <row r="790" spans="1:36" ht="26.4">
      <c r="A790" s="39">
        <v>788</v>
      </c>
      <c r="B790" s="39" t="s">
        <v>5069</v>
      </c>
      <c r="C790" s="39" t="s">
        <v>5070</v>
      </c>
      <c r="D790" s="40" t="s">
        <v>5071</v>
      </c>
      <c r="E790" s="25" t="s">
        <v>5072</v>
      </c>
      <c r="F790" s="25" t="s">
        <v>5073</v>
      </c>
      <c r="G790" s="39" t="s">
        <v>5074</v>
      </c>
      <c r="H790" s="39" t="s">
        <v>5075</v>
      </c>
      <c r="I790" s="39" t="s">
        <v>4194</v>
      </c>
      <c r="J790" s="40" t="s">
        <v>5076</v>
      </c>
      <c r="K790" s="41">
        <v>42697</v>
      </c>
      <c r="L790" s="72">
        <v>44523</v>
      </c>
      <c r="M790" s="42" t="s">
        <v>5077</v>
      </c>
      <c r="N790" s="63">
        <v>0.26650000000000001</v>
      </c>
      <c r="O790" s="55">
        <v>33469432.530000001</v>
      </c>
      <c r="P790" s="15">
        <v>0.03</v>
      </c>
      <c r="Q790" s="223">
        <f t="shared" si="82"/>
        <v>1004082.9759</v>
      </c>
      <c r="R790" s="197">
        <f t="shared" si="77"/>
        <v>83673.581324999992</v>
      </c>
      <c r="S790" s="200"/>
      <c r="T790" s="196">
        <f t="shared" si="78"/>
        <v>0</v>
      </c>
      <c r="U790" s="199">
        <f t="shared" si="79"/>
        <v>0</v>
      </c>
      <c r="V790" s="21"/>
      <c r="W790" s="19">
        <f t="shared" si="80"/>
        <v>0</v>
      </c>
      <c r="X790" s="17">
        <f t="shared" si="81"/>
        <v>0</v>
      </c>
      <c r="Y790" s="22"/>
      <c r="Z790" s="19"/>
      <c r="AA790" s="20"/>
      <c r="AB790" s="23"/>
      <c r="AC790" s="19"/>
      <c r="AD790" s="17"/>
      <c r="AE790" s="22"/>
      <c r="AF790" s="19"/>
      <c r="AG790" s="17"/>
      <c r="AH790" s="78"/>
      <c r="AI790" s="79" t="s">
        <v>5077</v>
      </c>
      <c r="AJ790" s="1"/>
    </row>
    <row r="791" spans="1:36" ht="26.4">
      <c r="A791" s="39">
        <v>789</v>
      </c>
      <c r="B791" s="10" t="s">
        <v>5078</v>
      </c>
      <c r="C791" s="10" t="s">
        <v>5070</v>
      </c>
      <c r="D791" s="11" t="s">
        <v>5079</v>
      </c>
      <c r="E791" s="35" t="s">
        <v>5080</v>
      </c>
      <c r="F791" s="35" t="s">
        <v>5081</v>
      </c>
      <c r="G791" s="10" t="s">
        <v>5082</v>
      </c>
      <c r="H791" s="10" t="s">
        <v>5083</v>
      </c>
      <c r="I791" s="10" t="s">
        <v>5084</v>
      </c>
      <c r="J791" s="11" t="s">
        <v>5085</v>
      </c>
      <c r="K791" s="12">
        <v>43431</v>
      </c>
      <c r="L791" s="69">
        <v>48910</v>
      </c>
      <c r="M791" s="14" t="s">
        <v>5086</v>
      </c>
      <c r="N791" s="61">
        <v>0.20849999999999999</v>
      </c>
      <c r="O791" s="56">
        <v>21821065.300000001</v>
      </c>
      <c r="P791" s="15">
        <v>0.03</v>
      </c>
      <c r="Q791" s="223">
        <f t="shared" si="82"/>
        <v>654631.95900000003</v>
      </c>
      <c r="R791" s="197">
        <f t="shared" si="77"/>
        <v>54552.663250000005</v>
      </c>
      <c r="S791" s="198">
        <v>3.5999999999999997E-2</v>
      </c>
      <c r="T791" s="196">
        <f t="shared" si="78"/>
        <v>785558.35080000001</v>
      </c>
      <c r="U791" s="199">
        <f t="shared" si="79"/>
        <v>65463.195899999999</v>
      </c>
      <c r="V791" s="21"/>
      <c r="W791" s="19">
        <f t="shared" si="80"/>
        <v>0</v>
      </c>
      <c r="X791" s="17">
        <f t="shared" si="81"/>
        <v>0</v>
      </c>
      <c r="Y791" s="22"/>
      <c r="Z791" s="19"/>
      <c r="AA791" s="20"/>
      <c r="AB791" s="23"/>
      <c r="AC791" s="19"/>
      <c r="AD791" s="17"/>
      <c r="AE791" s="22"/>
      <c r="AF791" s="19"/>
      <c r="AG791" s="17"/>
      <c r="AH791" s="76" t="s">
        <v>367</v>
      </c>
      <c r="AI791" s="77" t="s">
        <v>5086</v>
      </c>
      <c r="AJ791" s="1"/>
    </row>
    <row r="792" spans="1:36" ht="13.2">
      <c r="A792" s="39">
        <v>790</v>
      </c>
      <c r="B792" s="39" t="s">
        <v>5087</v>
      </c>
      <c r="C792" s="39" t="s">
        <v>5070</v>
      </c>
      <c r="D792" s="40" t="s">
        <v>5088</v>
      </c>
      <c r="E792" s="25" t="s">
        <v>5089</v>
      </c>
      <c r="F792" s="25" t="s">
        <v>5090</v>
      </c>
      <c r="G792" s="39" t="s">
        <v>5091</v>
      </c>
      <c r="H792" s="39" t="s">
        <v>5092</v>
      </c>
      <c r="I792" s="39" t="s">
        <v>5093</v>
      </c>
      <c r="J792" s="40" t="s">
        <v>5094</v>
      </c>
      <c r="K792" s="41">
        <v>36985</v>
      </c>
      <c r="L792" s="72">
        <v>55247</v>
      </c>
      <c r="M792" s="42" t="s">
        <v>5095</v>
      </c>
      <c r="N792" s="63">
        <v>0.34470000000000001</v>
      </c>
      <c r="O792" s="55">
        <v>43290481.770000003</v>
      </c>
      <c r="P792" s="15">
        <v>0.03</v>
      </c>
      <c r="Q792" s="223">
        <f t="shared" si="82"/>
        <v>1298714.4531</v>
      </c>
      <c r="R792" s="197">
        <f t="shared" si="77"/>
        <v>108226.204425</v>
      </c>
      <c r="S792" s="200"/>
      <c r="T792" s="196">
        <f t="shared" si="78"/>
        <v>0</v>
      </c>
      <c r="U792" s="199">
        <f t="shared" si="79"/>
        <v>0</v>
      </c>
      <c r="V792" s="21"/>
      <c r="W792" s="19">
        <f t="shared" si="80"/>
        <v>0</v>
      </c>
      <c r="X792" s="17">
        <f t="shared" si="81"/>
        <v>0</v>
      </c>
      <c r="Y792" s="22"/>
      <c r="Z792" s="19"/>
      <c r="AA792" s="20"/>
      <c r="AB792" s="23"/>
      <c r="AC792" s="19"/>
      <c r="AD792" s="17"/>
      <c r="AE792" s="22"/>
      <c r="AF792" s="19"/>
      <c r="AG792" s="17"/>
      <c r="AH792" s="78"/>
      <c r="AI792" s="79" t="s">
        <v>5095</v>
      </c>
      <c r="AJ792" s="1"/>
    </row>
    <row r="793" spans="1:36" ht="13.2">
      <c r="A793" s="39">
        <v>791</v>
      </c>
      <c r="B793" s="10" t="s">
        <v>5096</v>
      </c>
      <c r="C793" s="10" t="s">
        <v>3687</v>
      </c>
      <c r="D793" s="11" t="s">
        <v>5097</v>
      </c>
      <c r="E793" s="35" t="s">
        <v>21465</v>
      </c>
      <c r="F793" s="35" t="s">
        <v>5098</v>
      </c>
      <c r="G793" s="10" t="s">
        <v>2463</v>
      </c>
      <c r="H793" s="10" t="s">
        <v>5099</v>
      </c>
      <c r="I793" s="10" t="s">
        <v>39</v>
      </c>
      <c r="J793" s="11" t="s">
        <v>5100</v>
      </c>
      <c r="K793" s="12">
        <v>43445</v>
      </c>
      <c r="L793" s="69">
        <v>48924</v>
      </c>
      <c r="M793" s="14" t="s">
        <v>5101</v>
      </c>
      <c r="N793" s="61">
        <v>9.0499999999999997E-2</v>
      </c>
      <c r="O793" s="56">
        <v>2087347.09</v>
      </c>
      <c r="P793" s="15">
        <v>0.05</v>
      </c>
      <c r="Q793" s="223">
        <f t="shared" si="82"/>
        <v>104367.35450000002</v>
      </c>
      <c r="R793" s="197">
        <f t="shared" si="77"/>
        <v>8697.2795416666686</v>
      </c>
      <c r="S793" s="201">
        <v>0.06</v>
      </c>
      <c r="T793" s="196">
        <f t="shared" si="78"/>
        <v>125240.8254</v>
      </c>
      <c r="U793" s="199">
        <f t="shared" si="79"/>
        <v>10436.73545</v>
      </c>
      <c r="V793" s="21"/>
      <c r="W793" s="19">
        <f t="shared" si="80"/>
        <v>0</v>
      </c>
      <c r="X793" s="17">
        <f t="shared" si="81"/>
        <v>0</v>
      </c>
      <c r="Y793" s="22"/>
      <c r="Z793" s="19"/>
      <c r="AA793" s="20"/>
      <c r="AB793" s="23"/>
      <c r="AC793" s="19"/>
      <c r="AD793" s="17"/>
      <c r="AE793" s="22"/>
      <c r="AF793" s="19"/>
      <c r="AG793" s="17"/>
      <c r="AH793" s="76" t="s">
        <v>76</v>
      </c>
      <c r="AI793" s="77" t="s">
        <v>5101</v>
      </c>
      <c r="AJ793" s="1"/>
    </row>
    <row r="794" spans="1:36" ht="26.4">
      <c r="A794" s="39">
        <v>792</v>
      </c>
      <c r="B794" s="39" t="s">
        <v>5102</v>
      </c>
      <c r="C794" s="39" t="s">
        <v>3687</v>
      </c>
      <c r="D794" s="40" t="s">
        <v>5103</v>
      </c>
      <c r="E794" s="25" t="s">
        <v>5104</v>
      </c>
      <c r="F794" s="25" t="s">
        <v>5105</v>
      </c>
      <c r="G794" s="39" t="s">
        <v>624</v>
      </c>
      <c r="H794" s="39" t="s">
        <v>5106</v>
      </c>
      <c r="I794" s="39" t="s">
        <v>5074</v>
      </c>
      <c r="J794" s="40" t="s">
        <v>5107</v>
      </c>
      <c r="K794" s="41">
        <v>42683</v>
      </c>
      <c r="L794" s="72">
        <v>46335</v>
      </c>
      <c r="M794" s="42" t="s">
        <v>5108</v>
      </c>
      <c r="N794" s="63">
        <v>2.4775999999999998</v>
      </c>
      <c r="O794" s="55">
        <v>36784370.810000002</v>
      </c>
      <c r="P794" s="15">
        <v>0.03</v>
      </c>
      <c r="Q794" s="223">
        <f t="shared" si="82"/>
        <v>1103531.1243</v>
      </c>
      <c r="R794" s="197">
        <f t="shared" si="77"/>
        <v>91960.927024999997</v>
      </c>
      <c r="S794" s="201">
        <v>0.05</v>
      </c>
      <c r="T794" s="196">
        <f t="shared" si="78"/>
        <v>1839218.5405000001</v>
      </c>
      <c r="U794" s="199">
        <f t="shared" si="79"/>
        <v>153268.21170833334</v>
      </c>
      <c r="V794" s="21">
        <v>0.06</v>
      </c>
      <c r="W794" s="19">
        <f t="shared" si="80"/>
        <v>2207062.2486</v>
      </c>
      <c r="X794" s="17">
        <f t="shared" si="81"/>
        <v>183921.85404999999</v>
      </c>
      <c r="Y794" s="22"/>
      <c r="Z794" s="19"/>
      <c r="AA794" s="20"/>
      <c r="AB794" s="23"/>
      <c r="AC794" s="19"/>
      <c r="AD794" s="17"/>
      <c r="AE794" s="22"/>
      <c r="AF794" s="19"/>
      <c r="AG794" s="17"/>
      <c r="AH794" s="78" t="s">
        <v>1997</v>
      </c>
      <c r="AI794" s="79" t="s">
        <v>5108</v>
      </c>
      <c r="AJ794" s="1"/>
    </row>
    <row r="795" spans="1:36" ht="26.4">
      <c r="A795" s="39">
        <v>793</v>
      </c>
      <c r="B795" s="10" t="s">
        <v>5109</v>
      </c>
      <c r="C795" s="10" t="s">
        <v>3687</v>
      </c>
      <c r="D795" s="11" t="s">
        <v>5110</v>
      </c>
      <c r="E795" s="35" t="s">
        <v>5111</v>
      </c>
      <c r="F795" s="35" t="s">
        <v>5112</v>
      </c>
      <c r="G795" s="10" t="s">
        <v>2533</v>
      </c>
      <c r="H795" s="10" t="s">
        <v>5113</v>
      </c>
      <c r="I795" s="10" t="s">
        <v>2535</v>
      </c>
      <c r="J795" s="11" t="s">
        <v>5114</v>
      </c>
      <c r="K795" s="12">
        <v>38194</v>
      </c>
      <c r="L795" s="69">
        <v>47325</v>
      </c>
      <c r="M795" s="14" t="s">
        <v>5115</v>
      </c>
      <c r="N795" s="61">
        <v>2.4838</v>
      </c>
      <c r="O795" s="56">
        <v>31861227.579999998</v>
      </c>
      <c r="P795" s="15">
        <v>0.03</v>
      </c>
      <c r="Q795" s="223">
        <f t="shared" si="82"/>
        <v>955836.82739999995</v>
      </c>
      <c r="R795" s="197">
        <f t="shared" si="77"/>
        <v>79653.068950000001</v>
      </c>
      <c r="S795" s="200"/>
      <c r="T795" s="196">
        <f t="shared" si="78"/>
        <v>0</v>
      </c>
      <c r="U795" s="199">
        <f t="shared" si="79"/>
        <v>0</v>
      </c>
      <c r="V795" s="21"/>
      <c r="W795" s="19">
        <f t="shared" si="80"/>
        <v>0</v>
      </c>
      <c r="X795" s="17">
        <f t="shared" si="81"/>
        <v>0</v>
      </c>
      <c r="Y795" s="22"/>
      <c r="Z795" s="19"/>
      <c r="AA795" s="20"/>
      <c r="AB795" s="23"/>
      <c r="AC795" s="19"/>
      <c r="AD795" s="17"/>
      <c r="AE795" s="22"/>
      <c r="AF795" s="19"/>
      <c r="AG795" s="17"/>
      <c r="AH795" s="76"/>
      <c r="AI795" s="77" t="s">
        <v>5115</v>
      </c>
      <c r="AJ795" s="1"/>
    </row>
    <row r="796" spans="1:36" ht="26.4">
      <c r="A796" s="39">
        <v>794</v>
      </c>
      <c r="B796" s="39" t="s">
        <v>5116</v>
      </c>
      <c r="C796" s="39" t="s">
        <v>3687</v>
      </c>
      <c r="D796" s="40" t="s">
        <v>801</v>
      </c>
      <c r="E796" s="25" t="s">
        <v>802</v>
      </c>
      <c r="F796" s="25" t="s">
        <v>5117</v>
      </c>
      <c r="G796" s="39" t="s">
        <v>1571</v>
      </c>
      <c r="H796" s="39" t="s">
        <v>5118</v>
      </c>
      <c r="I796" s="39" t="s">
        <v>5119</v>
      </c>
      <c r="J796" s="40" t="s">
        <v>5120</v>
      </c>
      <c r="K796" s="41">
        <v>42636</v>
      </c>
      <c r="L796" s="72">
        <v>44462</v>
      </c>
      <c r="M796" s="42" t="s">
        <v>5121</v>
      </c>
      <c r="N796" s="63">
        <v>6.4899999999999999E-2</v>
      </c>
      <c r="O796" s="55">
        <v>2577944.98</v>
      </c>
      <c r="P796" s="15">
        <v>0.03</v>
      </c>
      <c r="Q796" s="223">
        <f t="shared" si="82"/>
        <v>77338.349399999992</v>
      </c>
      <c r="R796" s="197">
        <f t="shared" si="77"/>
        <v>6444.8624499999996</v>
      </c>
      <c r="S796" s="198">
        <v>3.5999999999999997E-2</v>
      </c>
      <c r="T796" s="196">
        <f t="shared" si="78"/>
        <v>92806.019279999993</v>
      </c>
      <c r="U796" s="199">
        <f t="shared" si="79"/>
        <v>7733.8349399999997</v>
      </c>
      <c r="V796" s="21">
        <v>0.05</v>
      </c>
      <c r="W796" s="19">
        <f t="shared" si="80"/>
        <v>128897.24900000001</v>
      </c>
      <c r="X796" s="17">
        <f t="shared" si="81"/>
        <v>10741.437416666668</v>
      </c>
      <c r="Y796" s="22"/>
      <c r="Z796" s="19"/>
      <c r="AA796" s="20"/>
      <c r="AB796" s="23"/>
      <c r="AC796" s="19"/>
      <c r="AD796" s="17"/>
      <c r="AE796" s="22"/>
      <c r="AF796" s="19"/>
      <c r="AG796" s="17"/>
      <c r="AH796" s="78" t="s">
        <v>76</v>
      </c>
      <c r="AI796" s="79" t="s">
        <v>5121</v>
      </c>
      <c r="AJ796" s="1"/>
    </row>
    <row r="797" spans="1:36" ht="26.4">
      <c r="A797" s="39">
        <v>795</v>
      </c>
      <c r="B797" s="10" t="s">
        <v>5122</v>
      </c>
      <c r="C797" s="10" t="s">
        <v>3687</v>
      </c>
      <c r="D797" s="11" t="s">
        <v>5123</v>
      </c>
      <c r="E797" s="35" t="s">
        <v>5124</v>
      </c>
      <c r="F797" s="35" t="s">
        <v>5125</v>
      </c>
      <c r="G797" s="10" t="s">
        <v>1050</v>
      </c>
      <c r="H797" s="10" t="s">
        <v>5126</v>
      </c>
      <c r="I797" s="10" t="s">
        <v>5127</v>
      </c>
      <c r="J797" s="11" t="s">
        <v>5128</v>
      </c>
      <c r="K797" s="12">
        <v>40773</v>
      </c>
      <c r="L797" s="69">
        <v>44963</v>
      </c>
      <c r="M797" s="14" t="s">
        <v>5129</v>
      </c>
      <c r="N797" s="61">
        <v>2.6985000000000001</v>
      </c>
      <c r="O797" s="56">
        <v>117324638.12</v>
      </c>
      <c r="P797" s="15">
        <v>0.03</v>
      </c>
      <c r="Q797" s="223">
        <f t="shared" si="82"/>
        <v>3519739.1436000001</v>
      </c>
      <c r="R797" s="197">
        <f t="shared" si="77"/>
        <v>293311.59529999999</v>
      </c>
      <c r="S797" s="200"/>
      <c r="T797" s="196">
        <f t="shared" si="78"/>
        <v>0</v>
      </c>
      <c r="U797" s="199">
        <f t="shared" si="79"/>
        <v>0</v>
      </c>
      <c r="V797" s="21"/>
      <c r="W797" s="19">
        <f t="shared" si="80"/>
        <v>0</v>
      </c>
      <c r="X797" s="17">
        <f t="shared" si="81"/>
        <v>0</v>
      </c>
      <c r="Y797" s="22"/>
      <c r="Z797" s="19"/>
      <c r="AA797" s="20"/>
      <c r="AB797" s="23"/>
      <c r="AC797" s="19"/>
      <c r="AD797" s="17"/>
      <c r="AE797" s="22"/>
      <c r="AF797" s="19"/>
      <c r="AG797" s="17"/>
      <c r="AH797" s="76"/>
      <c r="AI797" s="77" t="s">
        <v>5129</v>
      </c>
      <c r="AJ797" s="1"/>
    </row>
    <row r="798" spans="1:36" s="24" customFormat="1" ht="13.2">
      <c r="A798" s="39">
        <v>796</v>
      </c>
      <c r="B798" s="39" t="s">
        <v>5130</v>
      </c>
      <c r="C798" s="39" t="s">
        <v>3687</v>
      </c>
      <c r="D798" s="40" t="s">
        <v>4876</v>
      </c>
      <c r="E798" s="25" t="s">
        <v>4877</v>
      </c>
      <c r="F798" s="25" t="s">
        <v>4878</v>
      </c>
      <c r="G798" s="39" t="s">
        <v>4879</v>
      </c>
      <c r="H798" s="39" t="s">
        <v>4880</v>
      </c>
      <c r="I798" s="39" t="s">
        <v>4881</v>
      </c>
      <c r="J798" s="40" t="s">
        <v>4882</v>
      </c>
      <c r="K798" s="41">
        <v>37524</v>
      </c>
      <c r="L798" s="72">
        <v>55787</v>
      </c>
      <c r="M798" s="42" t="s">
        <v>4883</v>
      </c>
      <c r="N798" s="63">
        <v>0.1</v>
      </c>
      <c r="O798" s="55">
        <v>1067937.27</v>
      </c>
      <c r="P798" s="44">
        <v>2.9999999999999997E-4</v>
      </c>
      <c r="Q798" s="223">
        <f t="shared" si="82"/>
        <v>320.38118099999997</v>
      </c>
      <c r="R798" s="197">
        <f t="shared" si="77"/>
        <v>26.698431749999997</v>
      </c>
      <c r="S798" s="200"/>
      <c r="T798" s="196">
        <f t="shared" si="78"/>
        <v>0</v>
      </c>
      <c r="U798" s="199">
        <f t="shared" si="79"/>
        <v>0</v>
      </c>
      <c r="V798" s="21"/>
      <c r="W798" s="19">
        <f t="shared" si="80"/>
        <v>0</v>
      </c>
      <c r="X798" s="17">
        <f t="shared" si="81"/>
        <v>0</v>
      </c>
      <c r="Y798" s="22"/>
      <c r="Z798" s="19"/>
      <c r="AA798" s="20"/>
      <c r="AB798" s="23"/>
      <c r="AC798" s="19"/>
      <c r="AD798" s="17"/>
      <c r="AE798" s="22"/>
      <c r="AF798" s="19"/>
      <c r="AG798" s="17"/>
      <c r="AH798" s="88" t="s">
        <v>4884</v>
      </c>
      <c r="AI798" s="89" t="s">
        <v>4883</v>
      </c>
    </row>
    <row r="799" spans="1:36" ht="13.2">
      <c r="A799" s="39">
        <v>797</v>
      </c>
      <c r="B799" s="10" t="s">
        <v>5131</v>
      </c>
      <c r="C799" s="10" t="s">
        <v>3687</v>
      </c>
      <c r="D799" s="11" t="s">
        <v>231</v>
      </c>
      <c r="E799" s="35" t="s">
        <v>232</v>
      </c>
      <c r="F799" s="35" t="s">
        <v>5132</v>
      </c>
      <c r="G799" s="10" t="s">
        <v>2814</v>
      </c>
      <c r="H799" s="10" t="s">
        <v>5133</v>
      </c>
      <c r="I799" s="10" t="s">
        <v>2268</v>
      </c>
      <c r="J799" s="11" t="s">
        <v>5134</v>
      </c>
      <c r="K799" s="12">
        <v>41634</v>
      </c>
      <c r="L799" s="69">
        <v>45286</v>
      </c>
      <c r="M799" s="14" t="s">
        <v>5135</v>
      </c>
      <c r="N799" s="61">
        <v>1.6400000000000001E-2</v>
      </c>
      <c r="O799" s="56">
        <v>238982.89</v>
      </c>
      <c r="P799" s="15">
        <v>0.03</v>
      </c>
      <c r="Q799" s="223">
        <f t="shared" si="82"/>
        <v>7169.4867000000004</v>
      </c>
      <c r="R799" s="197">
        <f t="shared" si="77"/>
        <v>597.45722499999999</v>
      </c>
      <c r="S799" s="200"/>
      <c r="T799" s="196">
        <f t="shared" si="78"/>
        <v>0</v>
      </c>
      <c r="U799" s="199">
        <f t="shared" si="79"/>
        <v>0</v>
      </c>
      <c r="V799" s="21"/>
      <c r="W799" s="19">
        <f t="shared" si="80"/>
        <v>0</v>
      </c>
      <c r="X799" s="17">
        <f t="shared" si="81"/>
        <v>0</v>
      </c>
      <c r="Y799" s="22"/>
      <c r="Z799" s="19"/>
      <c r="AA799" s="20"/>
      <c r="AB799" s="23"/>
      <c r="AC799" s="19"/>
      <c r="AD799" s="17"/>
      <c r="AE799" s="22"/>
      <c r="AF799" s="19"/>
      <c r="AG799" s="17"/>
      <c r="AH799" s="76" t="s">
        <v>239</v>
      </c>
      <c r="AI799" s="77" t="s">
        <v>5135</v>
      </c>
      <c r="AJ799" s="1"/>
    </row>
    <row r="800" spans="1:36" ht="26.4">
      <c r="A800" s="39">
        <v>798</v>
      </c>
      <c r="B800" s="39" t="s">
        <v>5136</v>
      </c>
      <c r="C800" s="39" t="s">
        <v>3687</v>
      </c>
      <c r="D800" s="40" t="s">
        <v>5137</v>
      </c>
      <c r="E800" s="25" t="s">
        <v>5138</v>
      </c>
      <c r="F800" s="25" t="s">
        <v>5139</v>
      </c>
      <c r="G800" s="39" t="s">
        <v>4531</v>
      </c>
      <c r="H800" s="39" t="s">
        <v>5140</v>
      </c>
      <c r="I800" s="39" t="s">
        <v>4531</v>
      </c>
      <c r="J800" s="40" t="s">
        <v>5141</v>
      </c>
      <c r="K800" s="41">
        <v>36445</v>
      </c>
      <c r="L800" s="72">
        <v>45577</v>
      </c>
      <c r="M800" s="42" t="s">
        <v>5142</v>
      </c>
      <c r="N800" s="63">
        <v>6.2165999999999997</v>
      </c>
      <c r="O800" s="55">
        <v>85253457.019999996</v>
      </c>
      <c r="P800" s="15">
        <v>0.03</v>
      </c>
      <c r="Q800" s="223">
        <f t="shared" si="82"/>
        <v>2557603.7105999999</v>
      </c>
      <c r="R800" s="197">
        <f t="shared" si="77"/>
        <v>213133.64254999999</v>
      </c>
      <c r="S800" s="200"/>
      <c r="T800" s="196">
        <f t="shared" si="78"/>
        <v>0</v>
      </c>
      <c r="U800" s="199">
        <f t="shared" si="79"/>
        <v>0</v>
      </c>
      <c r="V800" s="21"/>
      <c r="W800" s="19">
        <f t="shared" si="80"/>
        <v>0</v>
      </c>
      <c r="X800" s="17">
        <f t="shared" si="81"/>
        <v>0</v>
      </c>
      <c r="Y800" s="22"/>
      <c r="Z800" s="19"/>
      <c r="AA800" s="20"/>
      <c r="AB800" s="23"/>
      <c r="AC800" s="19"/>
      <c r="AD800" s="17"/>
      <c r="AE800" s="22"/>
      <c r="AF800" s="19"/>
      <c r="AG800" s="17"/>
      <c r="AH800" s="78"/>
      <c r="AI800" s="79" t="s">
        <v>5142</v>
      </c>
      <c r="AJ800" s="1"/>
    </row>
    <row r="801" spans="1:36" ht="26.4">
      <c r="A801" s="39">
        <v>799</v>
      </c>
      <c r="B801" s="10" t="s">
        <v>5143</v>
      </c>
      <c r="C801" s="10" t="s">
        <v>3687</v>
      </c>
      <c r="D801" s="11" t="s">
        <v>5144</v>
      </c>
      <c r="E801" s="35" t="s">
        <v>5145</v>
      </c>
      <c r="F801" s="35" t="s">
        <v>5146</v>
      </c>
      <c r="G801" s="10" t="s">
        <v>5147</v>
      </c>
      <c r="H801" s="10" t="s">
        <v>5148</v>
      </c>
      <c r="I801" s="10" t="s">
        <v>5147</v>
      </c>
      <c r="J801" s="11" t="s">
        <v>5149</v>
      </c>
      <c r="K801" s="12">
        <v>39070</v>
      </c>
      <c r="L801" s="69">
        <v>44550</v>
      </c>
      <c r="M801" s="14" t="s">
        <v>5150</v>
      </c>
      <c r="N801" s="61">
        <v>0.38850000000000001</v>
      </c>
      <c r="O801" s="56">
        <v>19699263.010000002</v>
      </c>
      <c r="P801" s="15">
        <v>0.03</v>
      </c>
      <c r="Q801" s="223">
        <f t="shared" si="82"/>
        <v>590977.89029999997</v>
      </c>
      <c r="R801" s="197">
        <f t="shared" si="77"/>
        <v>49248.157524999995</v>
      </c>
      <c r="S801" s="200"/>
      <c r="T801" s="196">
        <f t="shared" si="78"/>
        <v>0</v>
      </c>
      <c r="U801" s="199">
        <f t="shared" si="79"/>
        <v>0</v>
      </c>
      <c r="V801" s="21"/>
      <c r="W801" s="19">
        <f t="shared" si="80"/>
        <v>0</v>
      </c>
      <c r="X801" s="17">
        <f t="shared" si="81"/>
        <v>0</v>
      </c>
      <c r="Y801" s="22"/>
      <c r="Z801" s="19"/>
      <c r="AA801" s="20"/>
      <c r="AB801" s="23"/>
      <c r="AC801" s="19"/>
      <c r="AD801" s="17"/>
      <c r="AE801" s="22"/>
      <c r="AF801" s="19"/>
      <c r="AG801" s="17"/>
      <c r="AH801" s="76"/>
      <c r="AI801" s="77" t="s">
        <v>5150</v>
      </c>
      <c r="AJ801" s="1"/>
    </row>
    <row r="802" spans="1:36" ht="26.4">
      <c r="A802" s="39">
        <v>800</v>
      </c>
      <c r="B802" s="39" t="s">
        <v>5151</v>
      </c>
      <c r="C802" s="39" t="s">
        <v>3660</v>
      </c>
      <c r="D802" s="40" t="s">
        <v>5152</v>
      </c>
      <c r="E802" s="25" t="s">
        <v>5153</v>
      </c>
      <c r="F802" s="25" t="s">
        <v>3126</v>
      </c>
      <c r="G802" s="39" t="s">
        <v>1754</v>
      </c>
      <c r="H802" s="39" t="s">
        <v>5154</v>
      </c>
      <c r="I802" s="39" t="s">
        <v>5155</v>
      </c>
      <c r="J802" s="40" t="s">
        <v>4805</v>
      </c>
      <c r="K802" s="41">
        <v>43196</v>
      </c>
      <c r="L802" s="72">
        <v>44657</v>
      </c>
      <c r="M802" s="42" t="s">
        <v>5156</v>
      </c>
      <c r="N802" s="63">
        <v>0.64410000000000001</v>
      </c>
      <c r="O802" s="55">
        <v>9227371.6899999995</v>
      </c>
      <c r="P802" s="15">
        <v>0.04</v>
      </c>
      <c r="Q802" s="223">
        <f t="shared" ref="Q802:Q832" si="83">O802*P802</f>
        <v>369094.8676</v>
      </c>
      <c r="R802" s="197">
        <f t="shared" si="77"/>
        <v>30757.905633333332</v>
      </c>
      <c r="S802" s="200"/>
      <c r="T802" s="196">
        <f t="shared" si="78"/>
        <v>0</v>
      </c>
      <c r="U802" s="199">
        <f t="shared" si="79"/>
        <v>0</v>
      </c>
      <c r="V802" s="21"/>
      <c r="W802" s="19">
        <f t="shared" si="80"/>
        <v>0</v>
      </c>
      <c r="X802" s="17">
        <f t="shared" si="81"/>
        <v>0</v>
      </c>
      <c r="Y802" s="22"/>
      <c r="Z802" s="19"/>
      <c r="AA802" s="20"/>
      <c r="AB802" s="23"/>
      <c r="AC802" s="19"/>
      <c r="AD802" s="17"/>
      <c r="AE802" s="22"/>
      <c r="AF802" s="19"/>
      <c r="AG802" s="17"/>
      <c r="AH802" s="78" t="s">
        <v>1997</v>
      </c>
      <c r="AI802" s="79" t="s">
        <v>5156</v>
      </c>
      <c r="AJ802" s="1"/>
    </row>
    <row r="803" spans="1:36" ht="26.4">
      <c r="A803" s="39">
        <v>801</v>
      </c>
      <c r="B803" s="10" t="s">
        <v>5157</v>
      </c>
      <c r="C803" s="10" t="s">
        <v>3660</v>
      </c>
      <c r="D803" s="11" t="s">
        <v>5152</v>
      </c>
      <c r="E803" s="35" t="s">
        <v>5153</v>
      </c>
      <c r="F803" s="35" t="s">
        <v>5158</v>
      </c>
      <c r="G803" s="10" t="s">
        <v>1754</v>
      </c>
      <c r="H803" s="10" t="s">
        <v>5159</v>
      </c>
      <c r="I803" s="10" t="s">
        <v>5155</v>
      </c>
      <c r="J803" s="11" t="s">
        <v>4805</v>
      </c>
      <c r="K803" s="12">
        <v>43196</v>
      </c>
      <c r="L803" s="69">
        <v>44657</v>
      </c>
      <c r="M803" s="14" t="s">
        <v>5156</v>
      </c>
      <c r="N803" s="61">
        <v>0.35670000000000002</v>
      </c>
      <c r="O803" s="56">
        <v>5110081.4800000004</v>
      </c>
      <c r="P803" s="15">
        <v>0.04</v>
      </c>
      <c r="Q803" s="223">
        <f t="shared" si="83"/>
        <v>204403.25920000003</v>
      </c>
      <c r="R803" s="197">
        <f t="shared" si="77"/>
        <v>17033.604933333336</v>
      </c>
      <c r="S803" s="200"/>
      <c r="T803" s="196">
        <f t="shared" si="78"/>
        <v>0</v>
      </c>
      <c r="U803" s="199">
        <f t="shared" si="79"/>
        <v>0</v>
      </c>
      <c r="V803" s="21"/>
      <c r="W803" s="19">
        <f t="shared" si="80"/>
        <v>0</v>
      </c>
      <c r="X803" s="17">
        <f t="shared" si="81"/>
        <v>0</v>
      </c>
      <c r="Y803" s="22"/>
      <c r="Z803" s="19"/>
      <c r="AA803" s="20"/>
      <c r="AB803" s="23"/>
      <c r="AC803" s="19"/>
      <c r="AD803" s="17"/>
      <c r="AE803" s="22"/>
      <c r="AF803" s="19"/>
      <c r="AG803" s="17"/>
      <c r="AH803" s="76" t="s">
        <v>1997</v>
      </c>
      <c r="AI803" s="77" t="s">
        <v>5156</v>
      </c>
      <c r="AJ803" s="1"/>
    </row>
    <row r="804" spans="1:36" ht="26.4">
      <c r="A804" s="39">
        <v>802</v>
      </c>
      <c r="B804" s="39" t="s">
        <v>5160</v>
      </c>
      <c r="C804" s="39" t="s">
        <v>5070</v>
      </c>
      <c r="D804" s="40" t="s">
        <v>5161</v>
      </c>
      <c r="E804" s="25" t="s">
        <v>5162</v>
      </c>
      <c r="F804" s="25" t="s">
        <v>5163</v>
      </c>
      <c r="G804" s="39" t="s">
        <v>2383</v>
      </c>
      <c r="H804" s="39" t="s">
        <v>5164</v>
      </c>
      <c r="I804" s="39" t="s">
        <v>2383</v>
      </c>
      <c r="J804" s="40" t="s">
        <v>5165</v>
      </c>
      <c r="K804" s="41">
        <v>39164</v>
      </c>
      <c r="L804" s="72">
        <v>57062</v>
      </c>
      <c r="M804" s="42" t="s">
        <v>5166</v>
      </c>
      <c r="N804" s="63">
        <v>8.98</v>
      </c>
      <c r="O804" s="55">
        <v>188877658.94999999</v>
      </c>
      <c r="P804" s="15">
        <v>0.04</v>
      </c>
      <c r="Q804" s="223">
        <f t="shared" si="83"/>
        <v>7555106.358</v>
      </c>
      <c r="R804" s="197">
        <f t="shared" si="77"/>
        <v>629592.19649999996</v>
      </c>
      <c r="S804" s="200"/>
      <c r="T804" s="196">
        <f t="shared" si="78"/>
        <v>0</v>
      </c>
      <c r="U804" s="199">
        <f t="shared" si="79"/>
        <v>0</v>
      </c>
      <c r="V804" s="21"/>
      <c r="W804" s="19">
        <f t="shared" si="80"/>
        <v>0</v>
      </c>
      <c r="X804" s="17">
        <f t="shared" si="81"/>
        <v>0</v>
      </c>
      <c r="Y804" s="22"/>
      <c r="Z804" s="19"/>
      <c r="AA804" s="20"/>
      <c r="AB804" s="23"/>
      <c r="AC804" s="19"/>
      <c r="AD804" s="17"/>
      <c r="AE804" s="22"/>
      <c r="AF804" s="19"/>
      <c r="AG804" s="17"/>
      <c r="AH804" s="78"/>
      <c r="AI804" s="79" t="s">
        <v>5166</v>
      </c>
      <c r="AJ804" s="1"/>
    </row>
    <row r="805" spans="1:36" ht="39.6">
      <c r="A805" s="39">
        <v>803</v>
      </c>
      <c r="B805" s="10" t="s">
        <v>5167</v>
      </c>
      <c r="C805" s="10" t="s">
        <v>3660</v>
      </c>
      <c r="D805" s="11" t="s">
        <v>5168</v>
      </c>
      <c r="E805" s="35" t="s">
        <v>5169</v>
      </c>
      <c r="F805" s="35" t="s">
        <v>5170</v>
      </c>
      <c r="G805" s="10" t="s">
        <v>5171</v>
      </c>
      <c r="H805" s="10" t="s">
        <v>5172</v>
      </c>
      <c r="I805" s="10" t="s">
        <v>5173</v>
      </c>
      <c r="J805" s="11" t="s">
        <v>5174</v>
      </c>
      <c r="K805" s="12">
        <v>38803</v>
      </c>
      <c r="L805" s="69">
        <v>47934</v>
      </c>
      <c r="M805" s="14" t="s">
        <v>5175</v>
      </c>
      <c r="N805" s="61">
        <v>2.3075999999999999</v>
      </c>
      <c r="O805" s="56">
        <v>30834692.300000001</v>
      </c>
      <c r="P805" s="21">
        <v>1.4999999999999999E-2</v>
      </c>
      <c r="Q805" s="223">
        <f t="shared" si="83"/>
        <v>462520.38449999999</v>
      </c>
      <c r="R805" s="197">
        <f t="shared" si="77"/>
        <v>38543.365375000001</v>
      </c>
      <c r="S805" s="200"/>
      <c r="T805" s="196">
        <f t="shared" si="78"/>
        <v>0</v>
      </c>
      <c r="U805" s="199">
        <f t="shared" si="79"/>
        <v>0</v>
      </c>
      <c r="V805" s="21"/>
      <c r="W805" s="19">
        <f t="shared" si="80"/>
        <v>0</v>
      </c>
      <c r="X805" s="17">
        <f t="shared" si="81"/>
        <v>0</v>
      </c>
      <c r="Y805" s="22"/>
      <c r="Z805" s="19"/>
      <c r="AA805" s="20"/>
      <c r="AB805" s="23"/>
      <c r="AC805" s="19"/>
      <c r="AD805" s="17"/>
      <c r="AE805" s="22"/>
      <c r="AF805" s="19"/>
      <c r="AG805" s="17"/>
      <c r="AH805" s="76"/>
      <c r="AI805" s="77" t="s">
        <v>5175</v>
      </c>
      <c r="AJ805" s="1"/>
    </row>
    <row r="806" spans="1:36" ht="39.6">
      <c r="A806" s="39">
        <v>804</v>
      </c>
      <c r="B806" s="39" t="s">
        <v>5176</v>
      </c>
      <c r="C806" s="39" t="s">
        <v>3660</v>
      </c>
      <c r="D806" s="40" t="s">
        <v>5168</v>
      </c>
      <c r="E806" s="25" t="s">
        <v>5169</v>
      </c>
      <c r="F806" s="25" t="s">
        <v>5177</v>
      </c>
      <c r="G806" s="39" t="s">
        <v>5171</v>
      </c>
      <c r="H806" s="39" t="s">
        <v>5178</v>
      </c>
      <c r="I806" s="39" t="s">
        <v>5173</v>
      </c>
      <c r="J806" s="40" t="s">
        <v>5174</v>
      </c>
      <c r="K806" s="41">
        <v>38803</v>
      </c>
      <c r="L806" s="72">
        <v>45022</v>
      </c>
      <c r="M806" s="42" t="s">
        <v>5179</v>
      </c>
      <c r="N806" s="63">
        <v>0.96260000000000001</v>
      </c>
      <c r="O806" s="55">
        <v>12862486.92</v>
      </c>
      <c r="P806" s="15">
        <v>0.03</v>
      </c>
      <c r="Q806" s="223">
        <f t="shared" si="83"/>
        <v>385874.60759999999</v>
      </c>
      <c r="R806" s="197">
        <f t="shared" si="77"/>
        <v>32156.2173</v>
      </c>
      <c r="S806" s="201">
        <v>0.1</v>
      </c>
      <c r="T806" s="196">
        <f t="shared" si="78"/>
        <v>1286248.692</v>
      </c>
      <c r="U806" s="199">
        <f t="shared" si="79"/>
        <v>107187.391</v>
      </c>
      <c r="V806" s="21"/>
      <c r="W806" s="19">
        <f t="shared" si="80"/>
        <v>0</v>
      </c>
      <c r="X806" s="17">
        <f t="shared" si="81"/>
        <v>0</v>
      </c>
      <c r="Y806" s="22"/>
      <c r="Z806" s="19"/>
      <c r="AA806" s="20"/>
      <c r="AB806" s="23"/>
      <c r="AC806" s="19"/>
      <c r="AD806" s="17"/>
      <c r="AE806" s="22"/>
      <c r="AF806" s="19"/>
      <c r="AG806" s="17"/>
      <c r="AH806" s="78" t="s">
        <v>452</v>
      </c>
      <c r="AI806" s="79" t="s">
        <v>5179</v>
      </c>
      <c r="AJ806" s="1"/>
    </row>
    <row r="807" spans="1:36" ht="39.6">
      <c r="A807" s="39">
        <v>805</v>
      </c>
      <c r="B807" s="10" t="s">
        <v>5180</v>
      </c>
      <c r="C807" s="10" t="s">
        <v>3660</v>
      </c>
      <c r="D807" s="11" t="s">
        <v>5168</v>
      </c>
      <c r="E807" s="35" t="s">
        <v>5169</v>
      </c>
      <c r="F807" s="35" t="s">
        <v>5063</v>
      </c>
      <c r="G807" s="10" t="s">
        <v>5171</v>
      </c>
      <c r="H807" s="10" t="s">
        <v>5181</v>
      </c>
      <c r="I807" s="10" t="s">
        <v>5173</v>
      </c>
      <c r="J807" s="11" t="s">
        <v>5174</v>
      </c>
      <c r="K807" s="12">
        <v>38803</v>
      </c>
      <c r="L807" s="69">
        <v>47934</v>
      </c>
      <c r="M807" s="14" t="s">
        <v>5175</v>
      </c>
      <c r="N807" s="61">
        <v>3.1187</v>
      </c>
      <c r="O807" s="56">
        <v>41672800.689999998</v>
      </c>
      <c r="P807" s="15">
        <v>0.02</v>
      </c>
      <c r="Q807" s="223">
        <f t="shared" si="83"/>
        <v>833456.01379999996</v>
      </c>
      <c r="R807" s="197">
        <f t="shared" si="77"/>
        <v>69454.667816666668</v>
      </c>
      <c r="S807" s="200"/>
      <c r="T807" s="196">
        <f t="shared" si="78"/>
        <v>0</v>
      </c>
      <c r="U807" s="199">
        <f t="shared" si="79"/>
        <v>0</v>
      </c>
      <c r="V807" s="21"/>
      <c r="W807" s="19">
        <f t="shared" si="80"/>
        <v>0</v>
      </c>
      <c r="X807" s="17">
        <f t="shared" si="81"/>
        <v>0</v>
      </c>
      <c r="Y807" s="22"/>
      <c r="Z807" s="19"/>
      <c r="AA807" s="20"/>
      <c r="AB807" s="23"/>
      <c r="AC807" s="19"/>
      <c r="AD807" s="17"/>
      <c r="AE807" s="22"/>
      <c r="AF807" s="19"/>
      <c r="AG807" s="17"/>
      <c r="AH807" s="76"/>
      <c r="AI807" s="77" t="s">
        <v>5175</v>
      </c>
      <c r="AJ807" s="1"/>
    </row>
    <row r="808" spans="1:36" ht="26.4">
      <c r="A808" s="39">
        <v>806</v>
      </c>
      <c r="B808" s="39" t="s">
        <v>5182</v>
      </c>
      <c r="C808" s="39" t="s">
        <v>5070</v>
      </c>
      <c r="D808" s="40" t="s">
        <v>5183</v>
      </c>
      <c r="E808" s="25" t="s">
        <v>5184</v>
      </c>
      <c r="F808" s="25" t="s">
        <v>5185</v>
      </c>
      <c r="G808" s="39" t="s">
        <v>5186</v>
      </c>
      <c r="H808" s="39" t="s">
        <v>5187</v>
      </c>
      <c r="I808" s="39" t="s">
        <v>2215</v>
      </c>
      <c r="J808" s="40" t="s">
        <v>5188</v>
      </c>
      <c r="K808" s="41">
        <v>41680</v>
      </c>
      <c r="L808" s="72">
        <v>47159</v>
      </c>
      <c r="M808" s="42" t="s">
        <v>5189</v>
      </c>
      <c r="N808" s="63">
        <v>0.43709999999999999</v>
      </c>
      <c r="O808" s="55">
        <v>18671732.280000001</v>
      </c>
      <c r="P808" s="15">
        <v>0.04</v>
      </c>
      <c r="Q808" s="223">
        <f t="shared" si="83"/>
        <v>746869.29120000009</v>
      </c>
      <c r="R808" s="197">
        <f t="shared" si="77"/>
        <v>62239.10760000001</v>
      </c>
      <c r="S808" s="201">
        <v>0.1</v>
      </c>
      <c r="T808" s="196">
        <f t="shared" si="78"/>
        <v>1867173.2280000001</v>
      </c>
      <c r="U808" s="199">
        <f t="shared" si="79"/>
        <v>155597.769</v>
      </c>
      <c r="V808" s="21"/>
      <c r="W808" s="19">
        <f t="shared" si="80"/>
        <v>0</v>
      </c>
      <c r="X808" s="17">
        <f t="shared" si="81"/>
        <v>0</v>
      </c>
      <c r="Y808" s="22"/>
      <c r="Z808" s="19"/>
      <c r="AA808" s="20"/>
      <c r="AB808" s="23"/>
      <c r="AC808" s="19"/>
      <c r="AD808" s="17"/>
      <c r="AE808" s="22"/>
      <c r="AF808" s="19"/>
      <c r="AG808" s="17"/>
      <c r="AH808" s="78" t="s">
        <v>409</v>
      </c>
      <c r="AI808" s="79" t="s">
        <v>5189</v>
      </c>
      <c r="AJ808" s="1"/>
    </row>
    <row r="809" spans="1:36" ht="26.4">
      <c r="A809" s="39">
        <v>807</v>
      </c>
      <c r="B809" s="10" t="s">
        <v>5190</v>
      </c>
      <c r="C809" s="10" t="s">
        <v>5070</v>
      </c>
      <c r="D809" s="11" t="s">
        <v>5071</v>
      </c>
      <c r="E809" s="35" t="s">
        <v>5072</v>
      </c>
      <c r="F809" s="35" t="s">
        <v>5191</v>
      </c>
      <c r="G809" s="10" t="s">
        <v>5074</v>
      </c>
      <c r="H809" s="10" t="s">
        <v>5192</v>
      </c>
      <c r="I809" s="10" t="s">
        <v>4194</v>
      </c>
      <c r="J809" s="11" t="s">
        <v>5076</v>
      </c>
      <c r="K809" s="12">
        <v>42697</v>
      </c>
      <c r="L809" s="69">
        <v>44523</v>
      </c>
      <c r="M809" s="14" t="s">
        <v>5193</v>
      </c>
      <c r="N809" s="61">
        <v>0.06</v>
      </c>
      <c r="O809" s="56">
        <v>8381134.46</v>
      </c>
      <c r="P809" s="15">
        <v>0.03</v>
      </c>
      <c r="Q809" s="223">
        <f t="shared" si="83"/>
        <v>251434.03379999998</v>
      </c>
      <c r="R809" s="197">
        <f t="shared" si="77"/>
        <v>20952.836149999999</v>
      </c>
      <c r="S809" s="201">
        <v>0.1</v>
      </c>
      <c r="T809" s="196">
        <f t="shared" si="78"/>
        <v>838113.446</v>
      </c>
      <c r="U809" s="199">
        <f t="shared" si="79"/>
        <v>69842.787166666662</v>
      </c>
      <c r="V809" s="21"/>
      <c r="W809" s="19">
        <f t="shared" si="80"/>
        <v>0</v>
      </c>
      <c r="X809" s="17">
        <f t="shared" si="81"/>
        <v>0</v>
      </c>
      <c r="Y809" s="22"/>
      <c r="Z809" s="19"/>
      <c r="AA809" s="20"/>
      <c r="AB809" s="23"/>
      <c r="AC809" s="19"/>
      <c r="AD809" s="17"/>
      <c r="AE809" s="22"/>
      <c r="AF809" s="19"/>
      <c r="AG809" s="17"/>
      <c r="AH809" s="76"/>
      <c r="AI809" s="77" t="s">
        <v>5193</v>
      </c>
      <c r="AJ809" s="1"/>
    </row>
    <row r="810" spans="1:36" ht="13.2">
      <c r="A810" s="39">
        <v>808</v>
      </c>
      <c r="B810" s="39" t="s">
        <v>5194</v>
      </c>
      <c r="C810" s="39" t="s">
        <v>3660</v>
      </c>
      <c r="D810" s="40" t="s">
        <v>5195</v>
      </c>
      <c r="E810" s="25" t="s">
        <v>5196</v>
      </c>
      <c r="F810" s="25" t="s">
        <v>5197</v>
      </c>
      <c r="G810" s="39" t="s">
        <v>2060</v>
      </c>
      <c r="H810" s="39" t="s">
        <v>5198</v>
      </c>
      <c r="I810" s="39" t="s">
        <v>91</v>
      </c>
      <c r="J810" s="40" t="s">
        <v>5199</v>
      </c>
      <c r="K810" s="41">
        <v>39098</v>
      </c>
      <c r="L810" s="72">
        <v>44577</v>
      </c>
      <c r="M810" s="42" t="s">
        <v>5200</v>
      </c>
      <c r="N810" s="63">
        <v>0.18099999999999999</v>
      </c>
      <c r="O810" s="55">
        <v>4760730.5199999996</v>
      </c>
      <c r="P810" s="15">
        <v>0.03</v>
      </c>
      <c r="Q810" s="223">
        <f t="shared" si="83"/>
        <v>142821.91559999998</v>
      </c>
      <c r="R810" s="197">
        <f t="shared" si="77"/>
        <v>11901.826299999999</v>
      </c>
      <c r="S810" s="200"/>
      <c r="T810" s="196">
        <f t="shared" si="78"/>
        <v>0</v>
      </c>
      <c r="U810" s="199">
        <f t="shared" si="79"/>
        <v>0</v>
      </c>
      <c r="V810" s="21"/>
      <c r="W810" s="19">
        <f t="shared" si="80"/>
        <v>0</v>
      </c>
      <c r="X810" s="17">
        <f t="shared" si="81"/>
        <v>0</v>
      </c>
      <c r="Y810" s="22"/>
      <c r="Z810" s="19"/>
      <c r="AA810" s="20"/>
      <c r="AB810" s="23"/>
      <c r="AC810" s="19"/>
      <c r="AD810" s="17"/>
      <c r="AE810" s="22"/>
      <c r="AF810" s="19"/>
      <c r="AG810" s="17"/>
      <c r="AH810" s="78"/>
      <c r="AI810" s="79" t="s">
        <v>5200</v>
      </c>
      <c r="AJ810" s="1"/>
    </row>
    <row r="811" spans="1:36" ht="26.4">
      <c r="A811" s="39">
        <v>809</v>
      </c>
      <c r="B811" s="10" t="s">
        <v>5201</v>
      </c>
      <c r="C811" s="10" t="s">
        <v>3660</v>
      </c>
      <c r="D811" s="11" t="s">
        <v>5202</v>
      </c>
      <c r="E811" s="35" t="s">
        <v>5203</v>
      </c>
      <c r="F811" s="35" t="s">
        <v>5204</v>
      </c>
      <c r="G811" s="10" t="s">
        <v>3210</v>
      </c>
      <c r="H811" s="10" t="s">
        <v>5205</v>
      </c>
      <c r="I811" s="10" t="s">
        <v>5206</v>
      </c>
      <c r="J811" s="11" t="s">
        <v>5207</v>
      </c>
      <c r="K811" s="12">
        <v>39899</v>
      </c>
      <c r="L811" s="69">
        <v>45439</v>
      </c>
      <c r="M811" s="14" t="s">
        <v>5208</v>
      </c>
      <c r="N811" s="61">
        <v>0.64710000000000001</v>
      </c>
      <c r="O811" s="56">
        <v>34276930.979999997</v>
      </c>
      <c r="P811" s="15">
        <v>0.05</v>
      </c>
      <c r="Q811" s="223">
        <f t="shared" si="83"/>
        <v>1713846.5489999999</v>
      </c>
      <c r="R811" s="197">
        <f t="shared" si="77"/>
        <v>142820.54574999999</v>
      </c>
      <c r="S811" s="201">
        <v>0.06</v>
      </c>
      <c r="T811" s="196">
        <f t="shared" si="78"/>
        <v>2056615.8587999998</v>
      </c>
      <c r="U811" s="199">
        <f t="shared" si="79"/>
        <v>171384.65489999999</v>
      </c>
      <c r="V811" s="21"/>
      <c r="W811" s="19">
        <f t="shared" si="80"/>
        <v>0</v>
      </c>
      <c r="X811" s="17">
        <f t="shared" si="81"/>
        <v>0</v>
      </c>
      <c r="Y811" s="22"/>
      <c r="Z811" s="19"/>
      <c r="AA811" s="20"/>
      <c r="AB811" s="23"/>
      <c r="AC811" s="19"/>
      <c r="AD811" s="17"/>
      <c r="AE811" s="22"/>
      <c r="AF811" s="19"/>
      <c r="AG811" s="17"/>
      <c r="AH811" s="76" t="s">
        <v>367</v>
      </c>
      <c r="AI811" s="77" t="s">
        <v>5208</v>
      </c>
      <c r="AJ811" s="1"/>
    </row>
    <row r="812" spans="1:36" ht="26.4">
      <c r="A812" s="39">
        <v>810</v>
      </c>
      <c r="B812" s="39" t="s">
        <v>5209</v>
      </c>
      <c r="C812" s="39" t="s">
        <v>3660</v>
      </c>
      <c r="D812" s="40" t="s">
        <v>5210</v>
      </c>
      <c r="E812" s="25" t="s">
        <v>5211</v>
      </c>
      <c r="F812" s="25" t="s">
        <v>5212</v>
      </c>
      <c r="G812" s="39" t="s">
        <v>5213</v>
      </c>
      <c r="H812" s="39" t="s">
        <v>5214</v>
      </c>
      <c r="I812" s="39" t="s">
        <v>5215</v>
      </c>
      <c r="J812" s="40" t="s">
        <v>5216</v>
      </c>
      <c r="K812" s="41">
        <v>39563</v>
      </c>
      <c r="L812" s="72">
        <v>45062</v>
      </c>
      <c r="M812" s="42" t="s">
        <v>5217</v>
      </c>
      <c r="N812" s="63">
        <v>0.40439999999999998</v>
      </c>
      <c r="O812" s="55">
        <v>22159753.949999999</v>
      </c>
      <c r="P812" s="44">
        <v>0.1125</v>
      </c>
      <c r="Q812" s="223">
        <f t="shared" si="83"/>
        <v>2492972.319375</v>
      </c>
      <c r="R812" s="197">
        <f t="shared" si="77"/>
        <v>207747.69328124999</v>
      </c>
      <c r="S812" s="200"/>
      <c r="T812" s="196">
        <f t="shared" si="78"/>
        <v>0</v>
      </c>
      <c r="U812" s="199">
        <f t="shared" si="79"/>
        <v>0</v>
      </c>
      <c r="V812" s="21"/>
      <c r="W812" s="19">
        <f t="shared" si="80"/>
        <v>0</v>
      </c>
      <c r="X812" s="17">
        <f t="shared" si="81"/>
        <v>0</v>
      </c>
      <c r="Y812" s="22"/>
      <c r="Z812" s="19"/>
      <c r="AA812" s="20"/>
      <c r="AB812" s="23"/>
      <c r="AC812" s="19"/>
      <c r="AD812" s="17"/>
      <c r="AE812" s="22"/>
      <c r="AF812" s="19"/>
      <c r="AG812" s="17"/>
      <c r="AH812" s="78" t="s">
        <v>367</v>
      </c>
      <c r="AI812" s="79" t="s">
        <v>5217</v>
      </c>
      <c r="AJ812" s="1"/>
    </row>
    <row r="813" spans="1:36" ht="26.4">
      <c r="A813" s="39">
        <v>811</v>
      </c>
      <c r="B813" s="10" t="s">
        <v>5218</v>
      </c>
      <c r="C813" s="10" t="s">
        <v>3660</v>
      </c>
      <c r="D813" s="11" t="s">
        <v>5219</v>
      </c>
      <c r="E813" s="35" t="s">
        <v>5220</v>
      </c>
      <c r="F813" s="35" t="s">
        <v>5221</v>
      </c>
      <c r="G813" s="10" t="s">
        <v>468</v>
      </c>
      <c r="H813" s="10" t="s">
        <v>5222</v>
      </c>
      <c r="I813" s="10" t="s">
        <v>5223</v>
      </c>
      <c r="J813" s="11" t="s">
        <v>5224</v>
      </c>
      <c r="K813" s="12">
        <v>41526</v>
      </c>
      <c r="L813" s="69">
        <v>47005</v>
      </c>
      <c r="M813" s="14" t="s">
        <v>5225</v>
      </c>
      <c r="N813" s="61">
        <v>6.3299999999999995E-2</v>
      </c>
      <c r="O813" s="56">
        <v>3353005.3</v>
      </c>
      <c r="P813" s="15">
        <v>7.0000000000000007E-2</v>
      </c>
      <c r="Q813" s="223">
        <f t="shared" si="83"/>
        <v>234710.37100000001</v>
      </c>
      <c r="R813" s="197">
        <f t="shared" si="77"/>
        <v>19559.197583333334</v>
      </c>
      <c r="S813" s="201">
        <v>0.1</v>
      </c>
      <c r="T813" s="196">
        <f t="shared" si="78"/>
        <v>335300.53000000003</v>
      </c>
      <c r="U813" s="199">
        <f t="shared" si="79"/>
        <v>27941.710833333334</v>
      </c>
      <c r="V813" s="21"/>
      <c r="W813" s="19">
        <f t="shared" si="80"/>
        <v>0</v>
      </c>
      <c r="X813" s="17">
        <f t="shared" si="81"/>
        <v>0</v>
      </c>
      <c r="Y813" s="22"/>
      <c r="Z813" s="19"/>
      <c r="AA813" s="20"/>
      <c r="AB813" s="23"/>
      <c r="AC813" s="19"/>
      <c r="AD813" s="17"/>
      <c r="AE813" s="22"/>
      <c r="AF813" s="19"/>
      <c r="AG813" s="17"/>
      <c r="AH813" s="76" t="s">
        <v>76</v>
      </c>
      <c r="AI813" s="77" t="s">
        <v>5225</v>
      </c>
      <c r="AJ813" s="1"/>
    </row>
    <row r="814" spans="1:36" ht="13.2">
      <c r="A814" s="39">
        <v>812</v>
      </c>
      <c r="B814" s="39" t="s">
        <v>5226</v>
      </c>
      <c r="C814" s="39" t="s">
        <v>3687</v>
      </c>
      <c r="D814" s="40" t="s">
        <v>5227</v>
      </c>
      <c r="E814" s="25" t="s">
        <v>5228</v>
      </c>
      <c r="F814" s="25" t="s">
        <v>5229</v>
      </c>
      <c r="G814" s="39" t="s">
        <v>1076</v>
      </c>
      <c r="H814" s="39" t="s">
        <v>5230</v>
      </c>
      <c r="I814" s="39" t="s">
        <v>1078</v>
      </c>
      <c r="J814" s="40" t="s">
        <v>5231</v>
      </c>
      <c r="K814" s="41">
        <v>40942</v>
      </c>
      <c r="L814" s="72">
        <v>44595</v>
      </c>
      <c r="M814" s="42" t="s">
        <v>5232</v>
      </c>
      <c r="N814" s="63">
        <v>1.1827000000000001</v>
      </c>
      <c r="O814" s="55">
        <v>57503106.630000003</v>
      </c>
      <c r="P814" s="15">
        <v>0.03</v>
      </c>
      <c r="Q814" s="223">
        <f t="shared" si="83"/>
        <v>1725093.1989</v>
      </c>
      <c r="R814" s="197">
        <f t="shared" si="77"/>
        <v>143757.76657499999</v>
      </c>
      <c r="S814" s="200"/>
      <c r="T814" s="196">
        <f t="shared" si="78"/>
        <v>0</v>
      </c>
      <c r="U814" s="199">
        <f t="shared" si="79"/>
        <v>0</v>
      </c>
      <c r="V814" s="21"/>
      <c r="W814" s="19">
        <f t="shared" si="80"/>
        <v>0</v>
      </c>
      <c r="X814" s="17">
        <f t="shared" si="81"/>
        <v>0</v>
      </c>
      <c r="Y814" s="22"/>
      <c r="Z814" s="19"/>
      <c r="AA814" s="20"/>
      <c r="AB814" s="23"/>
      <c r="AC814" s="19"/>
      <c r="AD814" s="17"/>
      <c r="AE814" s="22"/>
      <c r="AF814" s="19"/>
      <c r="AG814" s="17"/>
      <c r="AH814" s="78"/>
      <c r="AI814" s="79" t="s">
        <v>5232</v>
      </c>
      <c r="AJ814" s="1"/>
    </row>
    <row r="815" spans="1:36" ht="13.2">
      <c r="A815" s="39">
        <v>813</v>
      </c>
      <c r="B815" s="10" t="s">
        <v>5233</v>
      </c>
      <c r="C815" s="10" t="s">
        <v>3687</v>
      </c>
      <c r="D815" s="11" t="s">
        <v>4986</v>
      </c>
      <c r="E815" s="35" t="s">
        <v>4987</v>
      </c>
      <c r="F815" s="35" t="s">
        <v>5234</v>
      </c>
      <c r="G815" s="10" t="s">
        <v>4989</v>
      </c>
      <c r="H815" s="10" t="s">
        <v>5235</v>
      </c>
      <c r="I815" s="10" t="s">
        <v>5236</v>
      </c>
      <c r="J815" s="11" t="s">
        <v>4992</v>
      </c>
      <c r="K815" s="12">
        <v>42354</v>
      </c>
      <c r="L815" s="69">
        <v>44181</v>
      </c>
      <c r="M815" s="14" t="s">
        <v>4993</v>
      </c>
      <c r="N815" s="61">
        <v>0.31169999999999998</v>
      </c>
      <c r="O815" s="56">
        <v>6002670.4299999997</v>
      </c>
      <c r="P815" s="15">
        <v>0.04</v>
      </c>
      <c r="Q815" s="223">
        <f t="shared" si="83"/>
        <v>240106.81719999999</v>
      </c>
      <c r="R815" s="197">
        <f t="shared" si="77"/>
        <v>20008.901433333333</v>
      </c>
      <c r="S815" s="200"/>
      <c r="T815" s="196">
        <f t="shared" si="78"/>
        <v>0</v>
      </c>
      <c r="U815" s="199">
        <f t="shared" si="79"/>
        <v>0</v>
      </c>
      <c r="V815" s="21"/>
      <c r="W815" s="19">
        <f t="shared" si="80"/>
        <v>0</v>
      </c>
      <c r="X815" s="17">
        <f t="shared" si="81"/>
        <v>0</v>
      </c>
      <c r="Y815" s="22"/>
      <c r="Z815" s="19"/>
      <c r="AA815" s="20"/>
      <c r="AB815" s="23"/>
      <c r="AC815" s="19"/>
      <c r="AD815" s="17"/>
      <c r="AE815" s="22"/>
      <c r="AF815" s="19"/>
      <c r="AG815" s="17"/>
      <c r="AH815" s="76"/>
      <c r="AI815" s="77" t="s">
        <v>4993</v>
      </c>
      <c r="AJ815" s="1"/>
    </row>
    <row r="816" spans="1:36" ht="26.4">
      <c r="A816" s="39">
        <v>814</v>
      </c>
      <c r="B816" s="39" t="s">
        <v>5237</v>
      </c>
      <c r="C816" s="39" t="s">
        <v>3687</v>
      </c>
      <c r="D816" s="40" t="s">
        <v>5238</v>
      </c>
      <c r="E816" s="25"/>
      <c r="F816" s="25" t="s">
        <v>5239</v>
      </c>
      <c r="G816" s="39" t="s">
        <v>5240</v>
      </c>
      <c r="H816" s="39" t="s">
        <v>5241</v>
      </c>
      <c r="I816" s="39" t="s">
        <v>5240</v>
      </c>
      <c r="J816" s="40" t="s">
        <v>5242</v>
      </c>
      <c r="K816" s="41">
        <v>36438</v>
      </c>
      <c r="L816" s="72">
        <v>54336</v>
      </c>
      <c r="M816" s="42" t="s">
        <v>5243</v>
      </c>
      <c r="N816" s="63">
        <v>5.0099999999999999E-2</v>
      </c>
      <c r="O816" s="55">
        <v>2152798.58</v>
      </c>
      <c r="P816" s="15">
        <v>0.08</v>
      </c>
      <c r="Q816" s="223">
        <f t="shared" si="83"/>
        <v>172223.88640000002</v>
      </c>
      <c r="R816" s="197">
        <f t="shared" si="77"/>
        <v>14351.990533333335</v>
      </c>
      <c r="S816" s="200"/>
      <c r="T816" s="196">
        <f t="shared" si="78"/>
        <v>0</v>
      </c>
      <c r="U816" s="199">
        <f t="shared" si="79"/>
        <v>0</v>
      </c>
      <c r="V816" s="21"/>
      <c r="W816" s="19">
        <f t="shared" si="80"/>
        <v>0</v>
      </c>
      <c r="X816" s="17">
        <f t="shared" si="81"/>
        <v>0</v>
      </c>
      <c r="Y816" s="22"/>
      <c r="Z816" s="19"/>
      <c r="AA816" s="20"/>
      <c r="AB816" s="23"/>
      <c r="AC816" s="19"/>
      <c r="AD816" s="17"/>
      <c r="AE816" s="22"/>
      <c r="AF816" s="19"/>
      <c r="AG816" s="17"/>
      <c r="AH816" s="78"/>
      <c r="AI816" s="79" t="s">
        <v>5243</v>
      </c>
      <c r="AJ816" s="1"/>
    </row>
    <row r="817" spans="1:36" ht="26.4">
      <c r="A817" s="39">
        <v>815</v>
      </c>
      <c r="B817" s="10" t="s">
        <v>5244</v>
      </c>
      <c r="C817" s="10" t="s">
        <v>3687</v>
      </c>
      <c r="D817" s="11" t="s">
        <v>5245</v>
      </c>
      <c r="E817" s="35" t="s">
        <v>5246</v>
      </c>
      <c r="F817" s="35" t="s">
        <v>5247</v>
      </c>
      <c r="G817" s="10" t="s">
        <v>5248</v>
      </c>
      <c r="H817" s="10" t="s">
        <v>5249</v>
      </c>
      <c r="I817" s="10" t="s">
        <v>5250</v>
      </c>
      <c r="J817" s="11" t="s">
        <v>5251</v>
      </c>
      <c r="K817" s="12">
        <v>38120</v>
      </c>
      <c r="L817" s="69">
        <v>47251</v>
      </c>
      <c r="M817" s="14" t="s">
        <v>5252</v>
      </c>
      <c r="N817" s="61">
        <v>0.58579999999999999</v>
      </c>
      <c r="O817" s="56">
        <v>33049727.140000001</v>
      </c>
      <c r="P817" s="15">
        <v>0.03</v>
      </c>
      <c r="Q817" s="223">
        <f t="shared" si="83"/>
        <v>991491.81420000002</v>
      </c>
      <c r="R817" s="197">
        <f t="shared" si="77"/>
        <v>82624.317850000007</v>
      </c>
      <c r="S817" s="201">
        <v>0.04</v>
      </c>
      <c r="T817" s="196">
        <f t="shared" si="78"/>
        <v>1321989.0856000001</v>
      </c>
      <c r="U817" s="199">
        <f t="shared" si="79"/>
        <v>110165.75713333335</v>
      </c>
      <c r="V817" s="21">
        <v>0.1</v>
      </c>
      <c r="W817" s="19">
        <f t="shared" si="80"/>
        <v>3304972.7140000002</v>
      </c>
      <c r="X817" s="17">
        <f t="shared" si="81"/>
        <v>275414.39283333335</v>
      </c>
      <c r="Y817" s="22"/>
      <c r="Z817" s="19"/>
      <c r="AA817" s="20"/>
      <c r="AB817" s="23"/>
      <c r="AC817" s="19"/>
      <c r="AD817" s="17"/>
      <c r="AE817" s="22"/>
      <c r="AF817" s="19"/>
      <c r="AG817" s="17"/>
      <c r="AH817" s="76"/>
      <c r="AI817" s="77" t="s">
        <v>5252</v>
      </c>
      <c r="AJ817" s="1"/>
    </row>
    <row r="818" spans="1:36" ht="13.2">
      <c r="A818" s="39">
        <v>816</v>
      </c>
      <c r="B818" s="39" t="s">
        <v>5253</v>
      </c>
      <c r="C818" s="39" t="s">
        <v>3687</v>
      </c>
      <c r="D818" s="40" t="s">
        <v>5254</v>
      </c>
      <c r="E818" s="25" t="s">
        <v>5255</v>
      </c>
      <c r="F818" s="25" t="s">
        <v>5256</v>
      </c>
      <c r="G818" s="39" t="s">
        <v>5257</v>
      </c>
      <c r="H818" s="39" t="s">
        <v>5258</v>
      </c>
      <c r="I818" s="39" t="s">
        <v>5259</v>
      </c>
      <c r="J818" s="40" t="s">
        <v>5260</v>
      </c>
      <c r="K818" s="41">
        <v>43482</v>
      </c>
      <c r="L818" s="72">
        <v>45308</v>
      </c>
      <c r="M818" s="42" t="s">
        <v>5261</v>
      </c>
      <c r="N818" s="63">
        <v>0.1585</v>
      </c>
      <c r="O818" s="55">
        <v>8942269.9800000004</v>
      </c>
      <c r="P818" s="15">
        <v>0.05</v>
      </c>
      <c r="Q818" s="223">
        <f t="shared" si="83"/>
        <v>447113.49900000007</v>
      </c>
      <c r="R818" s="197">
        <f t="shared" si="77"/>
        <v>37259.458250000003</v>
      </c>
      <c r="S818" s="201">
        <v>0.06</v>
      </c>
      <c r="T818" s="196">
        <f t="shared" si="78"/>
        <v>536536.19880000001</v>
      </c>
      <c r="U818" s="199">
        <f t="shared" si="79"/>
        <v>44711.349900000001</v>
      </c>
      <c r="V818" s="21"/>
      <c r="W818" s="19">
        <f t="shared" si="80"/>
        <v>0</v>
      </c>
      <c r="X818" s="17">
        <f t="shared" si="81"/>
        <v>0</v>
      </c>
      <c r="Y818" s="22"/>
      <c r="Z818" s="19"/>
      <c r="AA818" s="20"/>
      <c r="AB818" s="23"/>
      <c r="AC818" s="19"/>
      <c r="AD818" s="17"/>
      <c r="AE818" s="22"/>
      <c r="AF818" s="19"/>
      <c r="AG818" s="17"/>
      <c r="AH818" s="78" t="s">
        <v>76</v>
      </c>
      <c r="AI818" s="79" t="s">
        <v>5261</v>
      </c>
      <c r="AJ818" s="1"/>
    </row>
    <row r="819" spans="1:36" ht="26.4">
      <c r="A819" s="39">
        <v>817</v>
      </c>
      <c r="B819" s="10" t="s">
        <v>5262</v>
      </c>
      <c r="C819" s="10" t="s">
        <v>3687</v>
      </c>
      <c r="D819" s="11" t="s">
        <v>5263</v>
      </c>
      <c r="E819" s="35" t="s">
        <v>5264</v>
      </c>
      <c r="F819" s="35" t="s">
        <v>5265</v>
      </c>
      <c r="G819" s="10" t="s">
        <v>5266</v>
      </c>
      <c r="H819" s="10" t="s">
        <v>5267</v>
      </c>
      <c r="I819" s="10" t="s">
        <v>2535</v>
      </c>
      <c r="J819" s="11" t="s">
        <v>5268</v>
      </c>
      <c r="K819" s="12">
        <v>38194</v>
      </c>
      <c r="L819" s="69">
        <v>47325</v>
      </c>
      <c r="M819" s="14" t="s">
        <v>5269</v>
      </c>
      <c r="N819" s="61">
        <v>0.32150000000000001</v>
      </c>
      <c r="O819" s="56">
        <v>3766861.61</v>
      </c>
      <c r="P819" s="15">
        <v>0.03</v>
      </c>
      <c r="Q819" s="223">
        <f t="shared" si="83"/>
        <v>113005.8483</v>
      </c>
      <c r="R819" s="197">
        <f t="shared" si="77"/>
        <v>9417.1540249999998</v>
      </c>
      <c r="S819" s="200"/>
      <c r="T819" s="196">
        <f t="shared" si="78"/>
        <v>0</v>
      </c>
      <c r="U819" s="199">
        <f t="shared" si="79"/>
        <v>0</v>
      </c>
      <c r="V819" s="21"/>
      <c r="W819" s="19">
        <f t="shared" si="80"/>
        <v>0</v>
      </c>
      <c r="X819" s="17">
        <f t="shared" si="81"/>
        <v>0</v>
      </c>
      <c r="Y819" s="22"/>
      <c r="Z819" s="19"/>
      <c r="AA819" s="20"/>
      <c r="AB819" s="23"/>
      <c r="AC819" s="19"/>
      <c r="AD819" s="17"/>
      <c r="AE819" s="22"/>
      <c r="AF819" s="19"/>
      <c r="AG819" s="17"/>
      <c r="AH819" s="76" t="s">
        <v>843</v>
      </c>
      <c r="AI819" s="77" t="s">
        <v>5269</v>
      </c>
      <c r="AJ819" s="1"/>
    </row>
    <row r="820" spans="1:36" ht="26.4">
      <c r="A820" s="39">
        <v>818</v>
      </c>
      <c r="B820" s="39" t="s">
        <v>5270</v>
      </c>
      <c r="C820" s="39" t="s">
        <v>3687</v>
      </c>
      <c r="D820" s="40" t="s">
        <v>5144</v>
      </c>
      <c r="E820" s="25" t="s">
        <v>5145</v>
      </c>
      <c r="F820" s="25" t="s">
        <v>5146</v>
      </c>
      <c r="G820" s="39" t="s">
        <v>5147</v>
      </c>
      <c r="H820" s="39" t="s">
        <v>5148</v>
      </c>
      <c r="I820" s="39" t="s">
        <v>5147</v>
      </c>
      <c r="J820" s="40" t="s">
        <v>5149</v>
      </c>
      <c r="K820" s="41">
        <v>39070</v>
      </c>
      <c r="L820" s="72">
        <v>44550</v>
      </c>
      <c r="M820" s="42" t="s">
        <v>4739</v>
      </c>
      <c r="N820" s="63">
        <v>8.1699999999999995E-2</v>
      </c>
      <c r="O820" s="55">
        <v>4102456.26</v>
      </c>
      <c r="P820" s="15">
        <v>0.03</v>
      </c>
      <c r="Q820" s="223">
        <f t="shared" si="83"/>
        <v>123073.68779999999</v>
      </c>
      <c r="R820" s="197">
        <f t="shared" si="77"/>
        <v>10256.140649999999</v>
      </c>
      <c r="S820" s="200"/>
      <c r="T820" s="196">
        <f t="shared" si="78"/>
        <v>0</v>
      </c>
      <c r="U820" s="199">
        <f t="shared" si="79"/>
        <v>0</v>
      </c>
      <c r="V820" s="21"/>
      <c r="W820" s="19">
        <f t="shared" si="80"/>
        <v>0</v>
      </c>
      <c r="X820" s="17">
        <f t="shared" si="81"/>
        <v>0</v>
      </c>
      <c r="Y820" s="22"/>
      <c r="Z820" s="19"/>
      <c r="AA820" s="20"/>
      <c r="AB820" s="23"/>
      <c r="AC820" s="19"/>
      <c r="AD820" s="17"/>
      <c r="AE820" s="22"/>
      <c r="AF820" s="19"/>
      <c r="AG820" s="17"/>
      <c r="AH820" s="78"/>
      <c r="AI820" s="79" t="s">
        <v>4739</v>
      </c>
      <c r="AJ820" s="1"/>
    </row>
    <row r="821" spans="1:36" ht="13.2">
      <c r="A821" s="39">
        <v>819</v>
      </c>
      <c r="B821" s="39" t="s">
        <v>5273</v>
      </c>
      <c r="C821" s="39" t="s">
        <v>3687</v>
      </c>
      <c r="D821" s="40" t="s">
        <v>5274</v>
      </c>
      <c r="E821" s="25" t="s">
        <v>5275</v>
      </c>
      <c r="F821" s="25" t="s">
        <v>5276</v>
      </c>
      <c r="G821" s="39" t="s">
        <v>5277</v>
      </c>
      <c r="H821" s="39" t="s">
        <v>5278</v>
      </c>
      <c r="I821" s="39" t="s">
        <v>2385</v>
      </c>
      <c r="J821" s="40" t="s">
        <v>5279</v>
      </c>
      <c r="K821" s="41">
        <v>39171</v>
      </c>
      <c r="L821" s="72">
        <v>44650</v>
      </c>
      <c r="M821" s="42" t="s">
        <v>5280</v>
      </c>
      <c r="N821" s="63">
        <v>0.3916</v>
      </c>
      <c r="O821" s="55">
        <v>21380325.579999998</v>
      </c>
      <c r="P821" s="15">
        <v>0.03</v>
      </c>
      <c r="Q821" s="223">
        <f t="shared" si="83"/>
        <v>641409.7673999999</v>
      </c>
      <c r="R821" s="197">
        <f t="shared" si="77"/>
        <v>53450.813949999989</v>
      </c>
      <c r="S821" s="200"/>
      <c r="T821" s="196">
        <f t="shared" si="78"/>
        <v>0</v>
      </c>
      <c r="U821" s="199">
        <f t="shared" si="79"/>
        <v>0</v>
      </c>
      <c r="V821" s="21"/>
      <c r="W821" s="19">
        <f t="shared" si="80"/>
        <v>0</v>
      </c>
      <c r="X821" s="17">
        <f t="shared" si="81"/>
        <v>0</v>
      </c>
      <c r="Y821" s="22"/>
      <c r="Z821" s="19"/>
      <c r="AA821" s="20"/>
      <c r="AB821" s="23"/>
      <c r="AC821" s="19"/>
      <c r="AD821" s="17"/>
      <c r="AE821" s="22"/>
      <c r="AF821" s="19"/>
      <c r="AG821" s="17"/>
      <c r="AH821" s="78"/>
      <c r="AI821" s="79"/>
      <c r="AJ821" s="1"/>
    </row>
    <row r="822" spans="1:36" ht="13.2">
      <c r="A822" s="39">
        <v>820</v>
      </c>
      <c r="B822" s="10" t="s">
        <v>5281</v>
      </c>
      <c r="C822" s="10" t="s">
        <v>3687</v>
      </c>
      <c r="D822" s="11" t="s">
        <v>5282</v>
      </c>
      <c r="E822" s="35" t="s">
        <v>5283</v>
      </c>
      <c r="F822" s="35" t="s">
        <v>5284</v>
      </c>
      <c r="G822" s="10" t="s">
        <v>5285</v>
      </c>
      <c r="H822" s="10" t="s">
        <v>5286</v>
      </c>
      <c r="I822" s="10" t="s">
        <v>5287</v>
      </c>
      <c r="J822" s="11" t="s">
        <v>5288</v>
      </c>
      <c r="K822" s="12">
        <v>38398</v>
      </c>
      <c r="L822" s="69">
        <v>47529</v>
      </c>
      <c r="M822" s="14" t="s">
        <v>5289</v>
      </c>
      <c r="N822" s="61">
        <v>0.41949999999999998</v>
      </c>
      <c r="O822" s="56">
        <v>21331776.760000002</v>
      </c>
      <c r="P822" s="15">
        <v>0.03</v>
      </c>
      <c r="Q822" s="223">
        <f t="shared" si="83"/>
        <v>639953.30280000006</v>
      </c>
      <c r="R822" s="197">
        <f t="shared" si="77"/>
        <v>53329.441900000005</v>
      </c>
      <c r="S822" s="200"/>
      <c r="T822" s="196">
        <f t="shared" si="78"/>
        <v>0</v>
      </c>
      <c r="U822" s="199">
        <f t="shared" si="79"/>
        <v>0</v>
      </c>
      <c r="V822" s="21"/>
      <c r="W822" s="19">
        <f t="shared" si="80"/>
        <v>0</v>
      </c>
      <c r="X822" s="17">
        <f t="shared" si="81"/>
        <v>0</v>
      </c>
      <c r="Y822" s="22"/>
      <c r="Z822" s="19"/>
      <c r="AA822" s="20"/>
      <c r="AB822" s="23"/>
      <c r="AC822" s="19"/>
      <c r="AD822" s="17"/>
      <c r="AE822" s="22"/>
      <c r="AF822" s="19"/>
      <c r="AG822" s="17"/>
      <c r="AH822" s="76"/>
      <c r="AI822" s="77" t="s">
        <v>5289</v>
      </c>
      <c r="AJ822" s="1"/>
    </row>
    <row r="823" spans="1:36" ht="26.4">
      <c r="A823" s="39">
        <v>821</v>
      </c>
      <c r="B823" s="39" t="s">
        <v>5290</v>
      </c>
      <c r="C823" s="39" t="s">
        <v>3660</v>
      </c>
      <c r="D823" s="40" t="s">
        <v>5291</v>
      </c>
      <c r="E823" s="25" t="s">
        <v>5292</v>
      </c>
      <c r="F823" s="25" t="s">
        <v>5293</v>
      </c>
      <c r="G823" s="39" t="s">
        <v>3774</v>
      </c>
      <c r="H823" s="39" t="s">
        <v>5294</v>
      </c>
      <c r="I823" s="39" t="s">
        <v>5295</v>
      </c>
      <c r="J823" s="40" t="s">
        <v>5296</v>
      </c>
      <c r="K823" s="41">
        <v>41780</v>
      </c>
      <c r="L823" s="72">
        <v>47259</v>
      </c>
      <c r="M823" s="42" t="s">
        <v>5297</v>
      </c>
      <c r="N823" s="63">
        <v>0.26500000000000001</v>
      </c>
      <c r="O823" s="55">
        <v>15613420.449999999</v>
      </c>
      <c r="P823" s="15">
        <v>0.06</v>
      </c>
      <c r="Q823" s="223">
        <f t="shared" si="83"/>
        <v>936805.22699999996</v>
      </c>
      <c r="R823" s="197">
        <f t="shared" si="77"/>
        <v>78067.102249999996</v>
      </c>
      <c r="S823" s="201">
        <v>0.1</v>
      </c>
      <c r="T823" s="196">
        <f t="shared" si="78"/>
        <v>1561342.0449999999</v>
      </c>
      <c r="U823" s="199">
        <f t="shared" si="79"/>
        <v>130111.83708333333</v>
      </c>
      <c r="V823" s="21"/>
      <c r="W823" s="19">
        <f t="shared" si="80"/>
        <v>0</v>
      </c>
      <c r="X823" s="17">
        <f t="shared" si="81"/>
        <v>0</v>
      </c>
      <c r="Y823" s="22"/>
      <c r="Z823" s="19"/>
      <c r="AA823" s="20"/>
      <c r="AB823" s="23"/>
      <c r="AC823" s="19"/>
      <c r="AD823" s="17"/>
      <c r="AE823" s="22"/>
      <c r="AF823" s="19"/>
      <c r="AG823" s="17"/>
      <c r="AH823" s="78" t="s">
        <v>76</v>
      </c>
      <c r="AI823" s="79" t="s">
        <v>5297</v>
      </c>
      <c r="AJ823" s="1"/>
    </row>
    <row r="824" spans="1:36" ht="13.2">
      <c r="A824" s="39">
        <v>822</v>
      </c>
      <c r="B824" s="10" t="s">
        <v>5298</v>
      </c>
      <c r="C824" s="10" t="s">
        <v>3660</v>
      </c>
      <c r="D824" s="11" t="s">
        <v>231</v>
      </c>
      <c r="E824" s="35" t="s">
        <v>232</v>
      </c>
      <c r="F824" s="35" t="s">
        <v>5299</v>
      </c>
      <c r="G824" s="10" t="s">
        <v>2630</v>
      </c>
      <c r="H824" s="10" t="s">
        <v>5300</v>
      </c>
      <c r="I824" s="10" t="s">
        <v>5301</v>
      </c>
      <c r="J824" s="11" t="s">
        <v>5302</v>
      </c>
      <c r="K824" s="12">
        <v>40732</v>
      </c>
      <c r="L824" s="69">
        <v>46211</v>
      </c>
      <c r="M824" s="14" t="s">
        <v>4595</v>
      </c>
      <c r="N824" s="61">
        <v>5.4999999999999997E-3</v>
      </c>
      <c r="O824" s="56">
        <v>38616.31</v>
      </c>
      <c r="P824" s="15">
        <v>0.03</v>
      </c>
      <c r="Q824" s="223">
        <f t="shared" si="83"/>
        <v>1158.4893</v>
      </c>
      <c r="R824" s="197">
        <f t="shared" si="77"/>
        <v>96.540774999999996</v>
      </c>
      <c r="S824" s="200"/>
      <c r="T824" s="196">
        <f t="shared" si="78"/>
        <v>0</v>
      </c>
      <c r="U824" s="199">
        <f t="shared" si="79"/>
        <v>0</v>
      </c>
      <c r="V824" s="21"/>
      <c r="W824" s="19">
        <f t="shared" si="80"/>
        <v>0</v>
      </c>
      <c r="X824" s="17">
        <f t="shared" si="81"/>
        <v>0</v>
      </c>
      <c r="Y824" s="22"/>
      <c r="Z824" s="19"/>
      <c r="AA824" s="20"/>
      <c r="AB824" s="23"/>
      <c r="AC824" s="19"/>
      <c r="AD824" s="17"/>
      <c r="AE824" s="22"/>
      <c r="AF824" s="19"/>
      <c r="AG824" s="17"/>
      <c r="AH824" s="76"/>
      <c r="AI824" s="77" t="s">
        <v>4595</v>
      </c>
      <c r="AJ824" s="1"/>
    </row>
    <row r="825" spans="1:36" ht="26.4">
      <c r="A825" s="39">
        <v>823</v>
      </c>
      <c r="B825" s="39" t="s">
        <v>5303</v>
      </c>
      <c r="C825" s="39" t="s">
        <v>3660</v>
      </c>
      <c r="D825" s="40" t="s">
        <v>5304</v>
      </c>
      <c r="E825" s="25" t="s">
        <v>21465</v>
      </c>
      <c r="F825" s="25" t="s">
        <v>4259</v>
      </c>
      <c r="G825" s="39" t="s">
        <v>2875</v>
      </c>
      <c r="H825" s="39" t="s">
        <v>5305</v>
      </c>
      <c r="I825" s="39" t="s">
        <v>2877</v>
      </c>
      <c r="J825" s="40" t="s">
        <v>5306</v>
      </c>
      <c r="K825" s="41">
        <v>43040</v>
      </c>
      <c r="L825" s="72">
        <v>46692</v>
      </c>
      <c r="M825" s="42" t="s">
        <v>5307</v>
      </c>
      <c r="N825" s="63">
        <v>6.4899999999999999E-2</v>
      </c>
      <c r="O825" s="55">
        <v>775662.79</v>
      </c>
      <c r="P825" s="15">
        <v>0.03</v>
      </c>
      <c r="Q825" s="223">
        <f t="shared" si="83"/>
        <v>23269.883699999998</v>
      </c>
      <c r="R825" s="197">
        <f t="shared" si="77"/>
        <v>1939.1569749999999</v>
      </c>
      <c r="S825" s="198">
        <v>3.5999999999999997E-2</v>
      </c>
      <c r="T825" s="196">
        <f t="shared" si="78"/>
        <v>27923.86044</v>
      </c>
      <c r="U825" s="199">
        <f t="shared" si="79"/>
        <v>2326.98837</v>
      </c>
      <c r="V825" s="21"/>
      <c r="W825" s="19">
        <f t="shared" si="80"/>
        <v>0</v>
      </c>
      <c r="X825" s="17">
        <f t="shared" si="81"/>
        <v>0</v>
      </c>
      <c r="Y825" s="22"/>
      <c r="Z825" s="19"/>
      <c r="AA825" s="20"/>
      <c r="AB825" s="23"/>
      <c r="AC825" s="19"/>
      <c r="AD825" s="17"/>
      <c r="AE825" s="22"/>
      <c r="AF825" s="19"/>
      <c r="AG825" s="17"/>
      <c r="AH825" s="78" t="s">
        <v>817</v>
      </c>
      <c r="AI825" s="79" t="s">
        <v>5307</v>
      </c>
      <c r="AJ825" s="1"/>
    </row>
    <row r="826" spans="1:36" ht="13.2">
      <c r="A826" s="39">
        <v>824</v>
      </c>
      <c r="B826" s="10" t="s">
        <v>5308</v>
      </c>
      <c r="C826" s="10" t="s">
        <v>3660</v>
      </c>
      <c r="D826" s="11" t="s">
        <v>5309</v>
      </c>
      <c r="E826" s="35" t="s">
        <v>5310</v>
      </c>
      <c r="F826" s="35" t="s">
        <v>5311</v>
      </c>
      <c r="G826" s="10" t="s">
        <v>3751</v>
      </c>
      <c r="H826" s="10" t="s">
        <v>5312</v>
      </c>
      <c r="I826" s="10" t="s">
        <v>2042</v>
      </c>
      <c r="J826" s="11" t="s">
        <v>5313</v>
      </c>
      <c r="K826" s="12">
        <v>43284</v>
      </c>
      <c r="L826" s="69">
        <v>48763</v>
      </c>
      <c r="M826" s="14" t="s">
        <v>5314</v>
      </c>
      <c r="N826" s="61">
        <v>0.3</v>
      </c>
      <c r="O826" s="56">
        <v>3206936.28</v>
      </c>
      <c r="P826" s="15">
        <v>0.03</v>
      </c>
      <c r="Q826" s="223">
        <f t="shared" si="83"/>
        <v>96208.088399999993</v>
      </c>
      <c r="R826" s="197">
        <f t="shared" ref="R826:R855" si="84">Q826/12</f>
        <v>8017.3406999999997</v>
      </c>
      <c r="S826" s="198">
        <v>3.5999999999999997E-2</v>
      </c>
      <c r="T826" s="196">
        <f t="shared" ref="T826:T887" si="85">O826*S826</f>
        <v>115449.70607999999</v>
      </c>
      <c r="U826" s="199">
        <f t="shared" ref="U826:U887" si="86">O826*S826/12</f>
        <v>9620.8088399999997</v>
      </c>
      <c r="V826" s="21"/>
      <c r="W826" s="19">
        <f t="shared" ref="W826:W887" si="87">O826*V826</f>
        <v>0</v>
      </c>
      <c r="X826" s="17">
        <f t="shared" ref="X826:X887" si="88">O826*V826/12</f>
        <v>0</v>
      </c>
      <c r="Y826" s="22"/>
      <c r="Z826" s="19"/>
      <c r="AA826" s="20"/>
      <c r="AB826" s="23"/>
      <c r="AC826" s="19"/>
      <c r="AD826" s="17"/>
      <c r="AE826" s="22"/>
      <c r="AF826" s="19"/>
      <c r="AG826" s="17"/>
      <c r="AH826" s="76" t="s">
        <v>1133</v>
      </c>
      <c r="AI826" s="77" t="s">
        <v>5314</v>
      </c>
      <c r="AJ826" s="1"/>
    </row>
    <row r="827" spans="1:36" ht="26.4">
      <c r="A827" s="39">
        <v>825</v>
      </c>
      <c r="B827" s="39" t="s">
        <v>5315</v>
      </c>
      <c r="C827" s="39" t="s">
        <v>3687</v>
      </c>
      <c r="D827" s="40" t="s">
        <v>5245</v>
      </c>
      <c r="E827" s="25" t="s">
        <v>5246</v>
      </c>
      <c r="F827" s="25" t="s">
        <v>1266</v>
      </c>
      <c r="G827" s="39" t="s">
        <v>4935</v>
      </c>
      <c r="H827" s="39" t="s">
        <v>5316</v>
      </c>
      <c r="I827" s="39" t="s">
        <v>698</v>
      </c>
      <c r="J827" s="40" t="s">
        <v>5317</v>
      </c>
      <c r="K827" s="41">
        <v>38814</v>
      </c>
      <c r="L827" s="72">
        <v>44293</v>
      </c>
      <c r="M827" s="42" t="s">
        <v>5318</v>
      </c>
      <c r="N827" s="63">
        <v>0.69950000000000001</v>
      </c>
      <c r="O827" s="55">
        <v>20037468.27</v>
      </c>
      <c r="P827" s="15">
        <v>0.03</v>
      </c>
      <c r="Q827" s="223">
        <f t="shared" si="83"/>
        <v>601124.04810000001</v>
      </c>
      <c r="R827" s="197">
        <f t="shared" si="84"/>
        <v>50093.670675000001</v>
      </c>
      <c r="S827" s="200"/>
      <c r="T827" s="196">
        <f t="shared" si="85"/>
        <v>0</v>
      </c>
      <c r="U827" s="199">
        <f t="shared" si="86"/>
        <v>0</v>
      </c>
      <c r="V827" s="21"/>
      <c r="W827" s="19">
        <f t="shared" si="87"/>
        <v>0</v>
      </c>
      <c r="X827" s="17">
        <f t="shared" si="88"/>
        <v>0</v>
      </c>
      <c r="Y827" s="22"/>
      <c r="Z827" s="19"/>
      <c r="AA827" s="20"/>
      <c r="AB827" s="23"/>
      <c r="AC827" s="19"/>
      <c r="AD827" s="17"/>
      <c r="AE827" s="22"/>
      <c r="AF827" s="19"/>
      <c r="AG827" s="17"/>
      <c r="AH827" s="78"/>
      <c r="AI827" s="79" t="s">
        <v>5318</v>
      </c>
      <c r="AJ827" s="1"/>
    </row>
    <row r="828" spans="1:36" ht="26.4">
      <c r="A828" s="39">
        <v>826</v>
      </c>
      <c r="B828" s="10" t="s">
        <v>5319</v>
      </c>
      <c r="C828" s="10" t="s">
        <v>3687</v>
      </c>
      <c r="D828" s="11" t="s">
        <v>5245</v>
      </c>
      <c r="E828" s="35" t="s">
        <v>5246</v>
      </c>
      <c r="F828" s="35" t="s">
        <v>5320</v>
      </c>
      <c r="G828" s="10" t="s">
        <v>5321</v>
      </c>
      <c r="H828" s="10" t="s">
        <v>5322</v>
      </c>
      <c r="I828" s="10" t="s">
        <v>5321</v>
      </c>
      <c r="J828" s="11" t="s">
        <v>5323</v>
      </c>
      <c r="K828" s="12">
        <v>40224</v>
      </c>
      <c r="L828" s="69">
        <v>45703</v>
      </c>
      <c r="M828" s="14" t="s">
        <v>5324</v>
      </c>
      <c r="N828" s="61">
        <v>2.3860000000000001</v>
      </c>
      <c r="O828" s="56">
        <v>65877553.549999997</v>
      </c>
      <c r="P828" s="15">
        <v>0.03</v>
      </c>
      <c r="Q828" s="223">
        <f t="shared" si="83"/>
        <v>1976326.6064999998</v>
      </c>
      <c r="R828" s="197">
        <f t="shared" si="84"/>
        <v>164693.88387499997</v>
      </c>
      <c r="S828" s="200"/>
      <c r="T828" s="196">
        <f t="shared" si="85"/>
        <v>0</v>
      </c>
      <c r="U828" s="199">
        <f t="shared" si="86"/>
        <v>0</v>
      </c>
      <c r="V828" s="21"/>
      <c r="W828" s="19">
        <f t="shared" si="87"/>
        <v>0</v>
      </c>
      <c r="X828" s="17">
        <f t="shared" si="88"/>
        <v>0</v>
      </c>
      <c r="Y828" s="22"/>
      <c r="Z828" s="19"/>
      <c r="AA828" s="20"/>
      <c r="AB828" s="23"/>
      <c r="AC828" s="19"/>
      <c r="AD828" s="17"/>
      <c r="AE828" s="22"/>
      <c r="AF828" s="19"/>
      <c r="AG828" s="17"/>
      <c r="AH828" s="76"/>
      <c r="AI828" s="77" t="s">
        <v>5324</v>
      </c>
      <c r="AJ828" s="1"/>
    </row>
    <row r="829" spans="1:36" ht="26.4">
      <c r="A829" s="39">
        <v>827</v>
      </c>
      <c r="B829" s="39" t="s">
        <v>5325</v>
      </c>
      <c r="C829" s="39" t="s">
        <v>3687</v>
      </c>
      <c r="D829" s="40" t="s">
        <v>231</v>
      </c>
      <c r="E829" s="25" t="s">
        <v>232</v>
      </c>
      <c r="F829" s="25" t="s">
        <v>5326</v>
      </c>
      <c r="G829" s="39" t="s">
        <v>1128</v>
      </c>
      <c r="H829" s="39" t="s">
        <v>5327</v>
      </c>
      <c r="I829" s="39" t="s">
        <v>1749</v>
      </c>
      <c r="J829" s="40" t="s">
        <v>5328</v>
      </c>
      <c r="K829" s="41">
        <v>41270</v>
      </c>
      <c r="L829" s="72">
        <v>44922</v>
      </c>
      <c r="M829" s="42" t="s">
        <v>5329</v>
      </c>
      <c r="N829" s="63">
        <v>2.1999999999999999E-2</v>
      </c>
      <c r="O829" s="55">
        <v>227208.71</v>
      </c>
      <c r="P829" s="15">
        <v>0.03</v>
      </c>
      <c r="Q829" s="223">
        <f t="shared" si="83"/>
        <v>6816.2612999999992</v>
      </c>
      <c r="R829" s="197">
        <f t="shared" si="84"/>
        <v>568.02177499999993</v>
      </c>
      <c r="S829" s="200"/>
      <c r="T829" s="196">
        <f t="shared" si="85"/>
        <v>0</v>
      </c>
      <c r="U829" s="199">
        <f t="shared" si="86"/>
        <v>0</v>
      </c>
      <c r="V829" s="21"/>
      <c r="W829" s="19">
        <f t="shared" si="87"/>
        <v>0</v>
      </c>
      <c r="X829" s="17">
        <f t="shared" si="88"/>
        <v>0</v>
      </c>
      <c r="Y829" s="22"/>
      <c r="Z829" s="19"/>
      <c r="AA829" s="20"/>
      <c r="AB829" s="23"/>
      <c r="AC829" s="19"/>
      <c r="AD829" s="17"/>
      <c r="AE829" s="22"/>
      <c r="AF829" s="19"/>
      <c r="AG829" s="17"/>
      <c r="AH829" s="78" t="s">
        <v>239</v>
      </c>
      <c r="AI829" s="79" t="s">
        <v>5329</v>
      </c>
      <c r="AJ829" s="1"/>
    </row>
    <row r="830" spans="1:36" ht="13.2">
      <c r="A830" s="39">
        <v>828</v>
      </c>
      <c r="B830" s="10" t="s">
        <v>5330</v>
      </c>
      <c r="C830" s="10" t="s">
        <v>3687</v>
      </c>
      <c r="D830" s="11" t="s">
        <v>5331</v>
      </c>
      <c r="E830" s="35" t="s">
        <v>5332</v>
      </c>
      <c r="F830" s="35" t="s">
        <v>5333</v>
      </c>
      <c r="G830" s="10" t="s">
        <v>5334</v>
      </c>
      <c r="H830" s="10" t="s">
        <v>5335</v>
      </c>
      <c r="I830" s="10" t="s">
        <v>5336</v>
      </c>
      <c r="J830" s="11" t="s">
        <v>5337</v>
      </c>
      <c r="K830" s="12">
        <v>39729</v>
      </c>
      <c r="L830" s="69">
        <v>44921</v>
      </c>
      <c r="M830" s="14" t="s">
        <v>5338</v>
      </c>
      <c r="N830" s="61">
        <v>4.6399999999999997E-2</v>
      </c>
      <c r="O830" s="56">
        <v>1665437.57</v>
      </c>
      <c r="P830" s="15">
        <v>0.12</v>
      </c>
      <c r="Q830" s="223">
        <f t="shared" si="83"/>
        <v>199852.50839999999</v>
      </c>
      <c r="R830" s="197">
        <f t="shared" si="84"/>
        <v>16654.375700000001</v>
      </c>
      <c r="S830" s="200"/>
      <c r="T830" s="196">
        <f t="shared" si="85"/>
        <v>0</v>
      </c>
      <c r="U830" s="199">
        <f t="shared" si="86"/>
        <v>0</v>
      </c>
      <c r="V830" s="21"/>
      <c r="W830" s="19">
        <f t="shared" si="87"/>
        <v>0</v>
      </c>
      <c r="X830" s="17">
        <f t="shared" si="88"/>
        <v>0</v>
      </c>
      <c r="Y830" s="22"/>
      <c r="Z830" s="19"/>
      <c r="AA830" s="20"/>
      <c r="AB830" s="23"/>
      <c r="AC830" s="19"/>
      <c r="AD830" s="17"/>
      <c r="AE830" s="22"/>
      <c r="AF830" s="19"/>
      <c r="AG830" s="17"/>
      <c r="AH830" s="76" t="s">
        <v>76</v>
      </c>
      <c r="AI830" s="77" t="s">
        <v>5338</v>
      </c>
      <c r="AJ830" s="1"/>
    </row>
    <row r="831" spans="1:36" ht="26.4">
      <c r="A831" s="39">
        <v>829</v>
      </c>
      <c r="B831" s="39" t="s">
        <v>5339</v>
      </c>
      <c r="C831" s="39" t="s">
        <v>3687</v>
      </c>
      <c r="D831" s="40" t="s">
        <v>5340</v>
      </c>
      <c r="E831" s="25" t="s">
        <v>5341</v>
      </c>
      <c r="F831" s="25" t="s">
        <v>5342</v>
      </c>
      <c r="G831" s="39" t="s">
        <v>1010</v>
      </c>
      <c r="H831" s="39" t="s">
        <v>5343</v>
      </c>
      <c r="I831" s="39" t="s">
        <v>1012</v>
      </c>
      <c r="J831" s="40" t="s">
        <v>5344</v>
      </c>
      <c r="K831" s="41">
        <v>42058</v>
      </c>
      <c r="L831" s="72">
        <v>47537</v>
      </c>
      <c r="M831" s="42" t="s">
        <v>5345</v>
      </c>
      <c r="N831" s="63">
        <v>0.91090000000000004</v>
      </c>
      <c r="O831" s="55">
        <v>26016106.43</v>
      </c>
      <c r="P831" s="15">
        <v>0.03</v>
      </c>
      <c r="Q831" s="223">
        <f t="shared" si="83"/>
        <v>780483.19289999991</v>
      </c>
      <c r="R831" s="197">
        <f t="shared" si="84"/>
        <v>65040.266074999992</v>
      </c>
      <c r="S831" s="201">
        <v>0.1</v>
      </c>
      <c r="T831" s="196">
        <f t="shared" si="85"/>
        <v>2601610.6430000002</v>
      </c>
      <c r="U831" s="199">
        <f t="shared" si="86"/>
        <v>216800.88691666667</v>
      </c>
      <c r="V831" s="21"/>
      <c r="W831" s="19">
        <f t="shared" si="87"/>
        <v>0</v>
      </c>
      <c r="X831" s="17">
        <f t="shared" si="88"/>
        <v>0</v>
      </c>
      <c r="Y831" s="22"/>
      <c r="Z831" s="19"/>
      <c r="AA831" s="20"/>
      <c r="AB831" s="23"/>
      <c r="AC831" s="19"/>
      <c r="AD831" s="17"/>
      <c r="AE831" s="22"/>
      <c r="AF831" s="19"/>
      <c r="AG831" s="17"/>
      <c r="AH831" s="78" t="s">
        <v>76</v>
      </c>
      <c r="AI831" s="79" t="s">
        <v>5345</v>
      </c>
      <c r="AJ831" s="1"/>
    </row>
    <row r="832" spans="1:36" ht="13.2">
      <c r="A832" s="39">
        <v>830</v>
      </c>
      <c r="B832" s="10" t="s">
        <v>5346</v>
      </c>
      <c r="C832" s="10" t="s">
        <v>3687</v>
      </c>
      <c r="D832" s="11" t="s">
        <v>5347</v>
      </c>
      <c r="E832" s="35" t="s">
        <v>5348</v>
      </c>
      <c r="F832" s="35" t="s">
        <v>5349</v>
      </c>
      <c r="G832" s="10" t="s">
        <v>1936</v>
      </c>
      <c r="H832" s="10" t="s">
        <v>5350</v>
      </c>
      <c r="I832" s="10" t="s">
        <v>5351</v>
      </c>
      <c r="J832" s="11" t="s">
        <v>5352</v>
      </c>
      <c r="K832" s="12">
        <v>36637</v>
      </c>
      <c r="L832" s="69">
        <v>45768</v>
      </c>
      <c r="M832" s="14" t="s">
        <v>5353</v>
      </c>
      <c r="N832" s="61">
        <v>0.38919999999999999</v>
      </c>
      <c r="O832" s="56">
        <v>16264342.68</v>
      </c>
      <c r="P832" s="15">
        <v>0.03</v>
      </c>
      <c r="Q832" s="223">
        <f t="shared" si="83"/>
        <v>487930.28039999999</v>
      </c>
      <c r="R832" s="197">
        <f t="shared" si="84"/>
        <v>40660.856699999997</v>
      </c>
      <c r="S832" s="200"/>
      <c r="T832" s="196">
        <f t="shared" si="85"/>
        <v>0</v>
      </c>
      <c r="U832" s="199">
        <f t="shared" si="86"/>
        <v>0</v>
      </c>
      <c r="V832" s="21"/>
      <c r="W832" s="19">
        <f t="shared" si="87"/>
        <v>0</v>
      </c>
      <c r="X832" s="17">
        <f t="shared" si="88"/>
        <v>0</v>
      </c>
      <c r="Y832" s="22"/>
      <c r="Z832" s="19"/>
      <c r="AA832" s="20"/>
      <c r="AB832" s="23"/>
      <c r="AC832" s="19"/>
      <c r="AD832" s="17"/>
      <c r="AE832" s="22"/>
      <c r="AF832" s="19"/>
      <c r="AG832" s="17"/>
      <c r="AH832" s="76"/>
      <c r="AI832" s="77" t="s">
        <v>5353</v>
      </c>
      <c r="AJ832" s="1"/>
    </row>
    <row r="833" spans="1:36" ht="26.4">
      <c r="A833" s="39">
        <v>831</v>
      </c>
      <c r="B833" s="39" t="s">
        <v>5354</v>
      </c>
      <c r="C833" s="39" t="s">
        <v>3687</v>
      </c>
      <c r="D833" s="40" t="s">
        <v>5355</v>
      </c>
      <c r="E833" s="25" t="s">
        <v>5356</v>
      </c>
      <c r="F833" s="25" t="s">
        <v>5357</v>
      </c>
      <c r="G833" s="39" t="s">
        <v>2232</v>
      </c>
      <c r="H833" s="39" t="s">
        <v>5358</v>
      </c>
      <c r="I833" s="39" t="s">
        <v>4816</v>
      </c>
      <c r="J833" s="40" t="s">
        <v>5352</v>
      </c>
      <c r="K833" s="41">
        <v>37698</v>
      </c>
      <c r="L833" s="72">
        <v>46830</v>
      </c>
      <c r="M833" s="42" t="s">
        <v>5359</v>
      </c>
      <c r="N833" s="63">
        <v>0.75060000000000004</v>
      </c>
      <c r="O833" s="55">
        <v>34688152.700000003</v>
      </c>
      <c r="P833" s="15">
        <v>0.05</v>
      </c>
      <c r="Q833" s="223">
        <f t="shared" ref="Q833:Q855" si="89">O833*P833</f>
        <v>1734407.6350000002</v>
      </c>
      <c r="R833" s="197">
        <f t="shared" si="84"/>
        <v>144533.96958333335</v>
      </c>
      <c r="S833" s="200"/>
      <c r="T833" s="196">
        <f t="shared" si="85"/>
        <v>0</v>
      </c>
      <c r="U833" s="199">
        <f t="shared" si="86"/>
        <v>0</v>
      </c>
      <c r="V833" s="21"/>
      <c r="W833" s="19">
        <f t="shared" si="87"/>
        <v>0</v>
      </c>
      <c r="X833" s="17">
        <f t="shared" si="88"/>
        <v>0</v>
      </c>
      <c r="Y833" s="22"/>
      <c r="Z833" s="19"/>
      <c r="AA833" s="20"/>
      <c r="AB833" s="23"/>
      <c r="AC833" s="19"/>
      <c r="AD833" s="17"/>
      <c r="AE833" s="22"/>
      <c r="AF833" s="19"/>
      <c r="AG833" s="17"/>
      <c r="AH833" s="78"/>
      <c r="AI833" s="79" t="s">
        <v>5359</v>
      </c>
      <c r="AJ833" s="1"/>
    </row>
    <row r="834" spans="1:36" ht="26.4">
      <c r="A834" s="39">
        <v>832</v>
      </c>
      <c r="B834" s="10" t="s">
        <v>5360</v>
      </c>
      <c r="C834" s="10" t="s">
        <v>3687</v>
      </c>
      <c r="D834" s="11" t="s">
        <v>5355</v>
      </c>
      <c r="E834" s="35" t="s">
        <v>5356</v>
      </c>
      <c r="F834" s="35" t="s">
        <v>5361</v>
      </c>
      <c r="G834" s="10" t="s">
        <v>2232</v>
      </c>
      <c r="H834" s="10" t="s">
        <v>5362</v>
      </c>
      <c r="I834" s="10" t="s">
        <v>4816</v>
      </c>
      <c r="J834" s="11" t="s">
        <v>5363</v>
      </c>
      <c r="K834" s="12">
        <v>37698</v>
      </c>
      <c r="L834" s="69">
        <v>44794</v>
      </c>
      <c r="M834" s="14" t="s">
        <v>5364</v>
      </c>
      <c r="N834" s="61">
        <v>0.23730000000000001</v>
      </c>
      <c r="O834" s="56">
        <v>9566572.1099999994</v>
      </c>
      <c r="P834" s="15">
        <v>0.05</v>
      </c>
      <c r="Q834" s="223">
        <f t="shared" si="89"/>
        <v>478328.60550000001</v>
      </c>
      <c r="R834" s="197">
        <f t="shared" si="84"/>
        <v>39860.717125000003</v>
      </c>
      <c r="S834" s="200"/>
      <c r="T834" s="196">
        <f t="shared" si="85"/>
        <v>0</v>
      </c>
      <c r="U834" s="199">
        <f t="shared" si="86"/>
        <v>0</v>
      </c>
      <c r="V834" s="21"/>
      <c r="W834" s="19">
        <f t="shared" si="87"/>
        <v>0</v>
      </c>
      <c r="X834" s="17">
        <f t="shared" si="88"/>
        <v>0</v>
      </c>
      <c r="Y834" s="22"/>
      <c r="Z834" s="19"/>
      <c r="AA834" s="20"/>
      <c r="AB834" s="23"/>
      <c r="AC834" s="19"/>
      <c r="AD834" s="17"/>
      <c r="AE834" s="22"/>
      <c r="AF834" s="19"/>
      <c r="AG834" s="17"/>
      <c r="AH834" s="76" t="s">
        <v>367</v>
      </c>
      <c r="AI834" s="77" t="s">
        <v>5364</v>
      </c>
      <c r="AJ834" s="1"/>
    </row>
    <row r="835" spans="1:36" ht="26.4">
      <c r="A835" s="39">
        <v>833</v>
      </c>
      <c r="B835" s="39" t="s">
        <v>5365</v>
      </c>
      <c r="C835" s="39" t="s">
        <v>3687</v>
      </c>
      <c r="D835" s="40" t="s">
        <v>5366</v>
      </c>
      <c r="E835" s="25" t="s">
        <v>5367</v>
      </c>
      <c r="F835" s="25" t="s">
        <v>1553</v>
      </c>
      <c r="G835" s="39" t="s">
        <v>5368</v>
      </c>
      <c r="H835" s="39" t="s">
        <v>5369</v>
      </c>
      <c r="I835" s="39" t="s">
        <v>5370</v>
      </c>
      <c r="J835" s="40" t="s">
        <v>5371</v>
      </c>
      <c r="K835" s="41">
        <v>43146</v>
      </c>
      <c r="L835" s="72">
        <v>48625</v>
      </c>
      <c r="M835" s="42" t="s">
        <v>5372</v>
      </c>
      <c r="N835" s="63">
        <v>0.311</v>
      </c>
      <c r="O835" s="55">
        <v>15814499.57</v>
      </c>
      <c r="P835" s="15">
        <v>0.05</v>
      </c>
      <c r="Q835" s="223">
        <f t="shared" si="89"/>
        <v>790724.97850000008</v>
      </c>
      <c r="R835" s="197">
        <f t="shared" si="84"/>
        <v>65893.748208333345</v>
      </c>
      <c r="S835" s="201">
        <v>0.06</v>
      </c>
      <c r="T835" s="196">
        <f t="shared" si="85"/>
        <v>948869.97419999994</v>
      </c>
      <c r="U835" s="199">
        <f t="shared" si="86"/>
        <v>79072.49785</v>
      </c>
      <c r="V835" s="21"/>
      <c r="W835" s="19">
        <f t="shared" si="87"/>
        <v>0</v>
      </c>
      <c r="X835" s="17">
        <f t="shared" si="88"/>
        <v>0</v>
      </c>
      <c r="Y835" s="22"/>
      <c r="Z835" s="19"/>
      <c r="AA835" s="20"/>
      <c r="AB835" s="23"/>
      <c r="AC835" s="19"/>
      <c r="AD835" s="17"/>
      <c r="AE835" s="22"/>
      <c r="AF835" s="19"/>
      <c r="AG835" s="17"/>
      <c r="AH835" s="78" t="s">
        <v>76</v>
      </c>
      <c r="AI835" s="79" t="s">
        <v>5372</v>
      </c>
      <c r="AJ835" s="1"/>
    </row>
    <row r="836" spans="1:36" ht="13.2">
      <c r="A836" s="39">
        <v>834</v>
      </c>
      <c r="B836" s="10" t="s">
        <v>5373</v>
      </c>
      <c r="C836" s="10" t="s">
        <v>3687</v>
      </c>
      <c r="D836" s="11" t="s">
        <v>5374</v>
      </c>
      <c r="E836" s="35" t="s">
        <v>21465</v>
      </c>
      <c r="F836" s="35" t="s">
        <v>5375</v>
      </c>
      <c r="G836" s="10" t="s">
        <v>456</v>
      </c>
      <c r="H836" s="10" t="s">
        <v>5376</v>
      </c>
      <c r="I836" s="10" t="s">
        <v>458</v>
      </c>
      <c r="J836" s="11" t="s">
        <v>5371</v>
      </c>
      <c r="K836" s="12">
        <v>42096</v>
      </c>
      <c r="L836" s="69">
        <v>45749</v>
      </c>
      <c r="M836" s="14" t="s">
        <v>5377</v>
      </c>
      <c r="N836" s="61">
        <v>8.9499999999999996E-2</v>
      </c>
      <c r="O836" s="56">
        <v>1274313.05</v>
      </c>
      <c r="P836" s="15">
        <v>0.04</v>
      </c>
      <c r="Q836" s="223">
        <f t="shared" si="89"/>
        <v>50972.522000000004</v>
      </c>
      <c r="R836" s="197">
        <f t="shared" si="84"/>
        <v>4247.7101666666667</v>
      </c>
      <c r="S836" s="200"/>
      <c r="T836" s="196">
        <f t="shared" si="85"/>
        <v>0</v>
      </c>
      <c r="U836" s="199">
        <f t="shared" si="86"/>
        <v>0</v>
      </c>
      <c r="V836" s="21"/>
      <c r="W836" s="19">
        <f t="shared" si="87"/>
        <v>0</v>
      </c>
      <c r="X836" s="17">
        <f t="shared" si="88"/>
        <v>0</v>
      </c>
      <c r="Y836" s="22"/>
      <c r="Z836" s="19"/>
      <c r="AA836" s="20"/>
      <c r="AB836" s="23"/>
      <c r="AC836" s="19"/>
      <c r="AD836" s="17"/>
      <c r="AE836" s="22"/>
      <c r="AF836" s="19"/>
      <c r="AG836" s="17"/>
      <c r="AH836" s="76" t="s">
        <v>817</v>
      </c>
      <c r="AI836" s="77" t="s">
        <v>5377</v>
      </c>
      <c r="AJ836" s="1"/>
    </row>
    <row r="837" spans="1:36" ht="26.4">
      <c r="A837" s="39">
        <v>835</v>
      </c>
      <c r="B837" s="39" t="s">
        <v>5378</v>
      </c>
      <c r="C837" s="39" t="s">
        <v>3687</v>
      </c>
      <c r="D837" s="40" t="s">
        <v>5379</v>
      </c>
      <c r="E837" s="25" t="s">
        <v>5380</v>
      </c>
      <c r="F837" s="25" t="s">
        <v>5381</v>
      </c>
      <c r="G837" s="39" t="s">
        <v>2875</v>
      </c>
      <c r="H837" s="39" t="s">
        <v>5382</v>
      </c>
      <c r="I837" s="39" t="s">
        <v>2877</v>
      </c>
      <c r="J837" s="40" t="s">
        <v>5383</v>
      </c>
      <c r="K837" s="41">
        <v>43040</v>
      </c>
      <c r="L837" s="72">
        <v>48519</v>
      </c>
      <c r="M837" s="42" t="s">
        <v>816</v>
      </c>
      <c r="N837" s="63">
        <v>4.7E-2</v>
      </c>
      <c r="O837" s="55">
        <v>669192.32999999996</v>
      </c>
      <c r="P837" s="15">
        <v>0.03</v>
      </c>
      <c r="Q837" s="223">
        <f t="shared" si="89"/>
        <v>20075.769899999999</v>
      </c>
      <c r="R837" s="197">
        <f t="shared" si="84"/>
        <v>1672.9808249999999</v>
      </c>
      <c r="S837" s="198">
        <v>3.5999999999999997E-2</v>
      </c>
      <c r="T837" s="196">
        <f t="shared" si="85"/>
        <v>24090.923879999998</v>
      </c>
      <c r="U837" s="199">
        <f t="shared" si="86"/>
        <v>2007.5769899999998</v>
      </c>
      <c r="V837" s="21"/>
      <c r="W837" s="19">
        <f t="shared" si="87"/>
        <v>0</v>
      </c>
      <c r="X837" s="17">
        <f t="shared" si="88"/>
        <v>0</v>
      </c>
      <c r="Y837" s="22"/>
      <c r="Z837" s="19"/>
      <c r="AA837" s="20"/>
      <c r="AB837" s="23"/>
      <c r="AC837" s="19"/>
      <c r="AD837" s="17"/>
      <c r="AE837" s="22"/>
      <c r="AF837" s="19"/>
      <c r="AG837" s="17"/>
      <c r="AH837" s="78" t="s">
        <v>817</v>
      </c>
      <c r="AI837" s="79" t="s">
        <v>816</v>
      </c>
      <c r="AJ837" s="1"/>
    </row>
    <row r="838" spans="1:36" ht="13.2">
      <c r="A838" s="39">
        <v>836</v>
      </c>
      <c r="B838" s="10" t="s">
        <v>5384</v>
      </c>
      <c r="C838" s="10" t="s">
        <v>3687</v>
      </c>
      <c r="D838" s="11" t="s">
        <v>5385</v>
      </c>
      <c r="E838" s="35" t="s">
        <v>3842</v>
      </c>
      <c r="F838" s="35" t="s">
        <v>3256</v>
      </c>
      <c r="G838" s="10" t="s">
        <v>5386</v>
      </c>
      <c r="H838" s="10" t="s">
        <v>5387</v>
      </c>
      <c r="I838" s="10" t="s">
        <v>2383</v>
      </c>
      <c r="J838" s="11" t="s">
        <v>5388</v>
      </c>
      <c r="K838" s="12">
        <v>39164</v>
      </c>
      <c r="L838" s="69">
        <v>48296</v>
      </c>
      <c r="M838" s="14" t="s">
        <v>5389</v>
      </c>
      <c r="N838" s="61">
        <v>0.33979999999999999</v>
      </c>
      <c r="O838" s="56">
        <v>6365944.9500000002</v>
      </c>
      <c r="P838" s="44">
        <v>2.9999999999999997E-4</v>
      </c>
      <c r="Q838" s="223">
        <f t="shared" si="89"/>
        <v>1909.7834849999999</v>
      </c>
      <c r="R838" s="197">
        <f t="shared" si="84"/>
        <v>159.14862374999998</v>
      </c>
      <c r="S838" s="201">
        <v>0.04</v>
      </c>
      <c r="T838" s="196">
        <f t="shared" si="85"/>
        <v>254637.79800000001</v>
      </c>
      <c r="U838" s="199">
        <f t="shared" si="86"/>
        <v>21219.816500000001</v>
      </c>
      <c r="V838" s="21"/>
      <c r="W838" s="19">
        <f t="shared" si="87"/>
        <v>0</v>
      </c>
      <c r="X838" s="17">
        <f t="shared" si="88"/>
        <v>0</v>
      </c>
      <c r="Y838" s="22"/>
      <c r="Z838" s="19"/>
      <c r="AA838" s="20"/>
      <c r="AB838" s="23"/>
      <c r="AC838" s="19"/>
      <c r="AD838" s="17"/>
      <c r="AE838" s="22"/>
      <c r="AF838" s="19"/>
      <c r="AG838" s="17"/>
      <c r="AH838" s="76"/>
      <c r="AI838" s="77" t="s">
        <v>5389</v>
      </c>
      <c r="AJ838" s="1"/>
    </row>
    <row r="839" spans="1:36" ht="26.4">
      <c r="A839" s="39">
        <v>837</v>
      </c>
      <c r="B839" s="39" t="s">
        <v>5390</v>
      </c>
      <c r="C839" s="39" t="s">
        <v>3687</v>
      </c>
      <c r="D839" s="40" t="s">
        <v>5391</v>
      </c>
      <c r="E839" s="25" t="s">
        <v>5392</v>
      </c>
      <c r="F839" s="25" t="s">
        <v>5393</v>
      </c>
      <c r="G839" s="39" t="s">
        <v>5394</v>
      </c>
      <c r="H839" s="39" t="s">
        <v>5395</v>
      </c>
      <c r="I839" s="39" t="s">
        <v>5396</v>
      </c>
      <c r="J839" s="40" t="s">
        <v>5397</v>
      </c>
      <c r="K839" s="41">
        <v>42887</v>
      </c>
      <c r="L839" s="72">
        <v>46539</v>
      </c>
      <c r="M839" s="42" t="s">
        <v>5398</v>
      </c>
      <c r="N839" s="63">
        <v>2.7699999999999999E-2</v>
      </c>
      <c r="O839" s="55">
        <v>1928358.52</v>
      </c>
      <c r="P839" s="15">
        <v>0.03</v>
      </c>
      <c r="Q839" s="223">
        <f t="shared" si="89"/>
        <v>57850.755599999997</v>
      </c>
      <c r="R839" s="197">
        <f t="shared" si="84"/>
        <v>4820.8962999999994</v>
      </c>
      <c r="S839" s="198">
        <v>3.5999999999999997E-2</v>
      </c>
      <c r="T839" s="196">
        <f t="shared" si="85"/>
        <v>69420.906719999999</v>
      </c>
      <c r="U839" s="199">
        <f t="shared" si="86"/>
        <v>5785.0755600000002</v>
      </c>
      <c r="V839" s="21"/>
      <c r="W839" s="19">
        <f t="shared" si="87"/>
        <v>0</v>
      </c>
      <c r="X839" s="17">
        <f t="shared" si="88"/>
        <v>0</v>
      </c>
      <c r="Y839" s="22"/>
      <c r="Z839" s="19"/>
      <c r="AA839" s="20"/>
      <c r="AB839" s="23"/>
      <c r="AC839" s="19"/>
      <c r="AD839" s="17"/>
      <c r="AE839" s="22"/>
      <c r="AF839" s="19"/>
      <c r="AG839" s="17"/>
      <c r="AH839" s="78"/>
      <c r="AI839" s="79" t="s">
        <v>5398</v>
      </c>
      <c r="AJ839" s="1"/>
    </row>
    <row r="840" spans="1:36" ht="13.2">
      <c r="A840" s="39">
        <v>838</v>
      </c>
      <c r="B840" s="10" t="s">
        <v>5399</v>
      </c>
      <c r="C840" s="10" t="s">
        <v>3687</v>
      </c>
      <c r="D840" s="11" t="s">
        <v>5400</v>
      </c>
      <c r="E840" s="35" t="s">
        <v>5401</v>
      </c>
      <c r="F840" s="35" t="s">
        <v>5402</v>
      </c>
      <c r="G840" s="10" t="s">
        <v>1571</v>
      </c>
      <c r="H840" s="10" t="s">
        <v>5403</v>
      </c>
      <c r="I840" s="10" t="s">
        <v>1562</v>
      </c>
      <c r="J840" s="11" t="s">
        <v>5404</v>
      </c>
      <c r="K840" s="12">
        <v>42636</v>
      </c>
      <c r="L840" s="69">
        <v>44462</v>
      </c>
      <c r="M840" s="14" t="s">
        <v>5405</v>
      </c>
      <c r="N840" s="61">
        <v>1.0105999999999999</v>
      </c>
      <c r="O840" s="56">
        <v>20005662.82</v>
      </c>
      <c r="P840" s="15">
        <v>0.03</v>
      </c>
      <c r="Q840" s="223">
        <f t="shared" si="89"/>
        <v>600169.88459999999</v>
      </c>
      <c r="R840" s="197">
        <f t="shared" si="84"/>
        <v>50014.157050000002</v>
      </c>
      <c r="S840" s="201">
        <v>0.05</v>
      </c>
      <c r="T840" s="196">
        <f t="shared" si="85"/>
        <v>1000283.1410000001</v>
      </c>
      <c r="U840" s="199">
        <f t="shared" si="86"/>
        <v>83356.928416666677</v>
      </c>
      <c r="V840" s="21">
        <v>0.06</v>
      </c>
      <c r="W840" s="19">
        <f t="shared" si="87"/>
        <v>1200339.7692</v>
      </c>
      <c r="X840" s="17">
        <f t="shared" si="88"/>
        <v>100028.3141</v>
      </c>
      <c r="Y840" s="22"/>
      <c r="Z840" s="19"/>
      <c r="AA840" s="20"/>
      <c r="AB840" s="23"/>
      <c r="AC840" s="19"/>
      <c r="AD840" s="17"/>
      <c r="AE840" s="22"/>
      <c r="AF840" s="19"/>
      <c r="AG840" s="17"/>
      <c r="AH840" s="76" t="s">
        <v>409</v>
      </c>
      <c r="AI840" s="77" t="s">
        <v>5405</v>
      </c>
      <c r="AJ840" s="1"/>
    </row>
    <row r="841" spans="1:36" ht="13.2">
      <c r="A841" s="39">
        <v>839</v>
      </c>
      <c r="B841" s="39" t="s">
        <v>5406</v>
      </c>
      <c r="C841" s="39" t="s">
        <v>3660</v>
      </c>
      <c r="D841" s="40" t="s">
        <v>5407</v>
      </c>
      <c r="E841" s="25" t="s">
        <v>5408</v>
      </c>
      <c r="F841" s="25" t="s">
        <v>5409</v>
      </c>
      <c r="G841" s="39" t="s">
        <v>1603</v>
      </c>
      <c r="H841" s="39" t="s">
        <v>5410</v>
      </c>
      <c r="I841" s="39" t="s">
        <v>1603</v>
      </c>
      <c r="J841" s="40" t="s">
        <v>5411</v>
      </c>
      <c r="K841" s="41">
        <v>38818</v>
      </c>
      <c r="L841" s="72">
        <v>44297</v>
      </c>
      <c r="M841" s="42" t="s">
        <v>5412</v>
      </c>
      <c r="N841" s="63">
        <v>4.0865999999999998</v>
      </c>
      <c r="O841" s="55">
        <v>31853562.68</v>
      </c>
      <c r="P841" s="15">
        <v>0.03</v>
      </c>
      <c r="Q841" s="223">
        <f t="shared" si="89"/>
        <v>955606.88039999991</v>
      </c>
      <c r="R841" s="197">
        <f t="shared" si="84"/>
        <v>79633.906699999992</v>
      </c>
      <c r="S841" s="200"/>
      <c r="T841" s="196">
        <f t="shared" si="85"/>
        <v>0</v>
      </c>
      <c r="U841" s="199">
        <f t="shared" si="86"/>
        <v>0</v>
      </c>
      <c r="V841" s="21"/>
      <c r="W841" s="19">
        <f t="shared" si="87"/>
        <v>0</v>
      </c>
      <c r="X841" s="17">
        <f t="shared" si="88"/>
        <v>0</v>
      </c>
      <c r="Y841" s="22"/>
      <c r="Z841" s="19"/>
      <c r="AA841" s="20"/>
      <c r="AB841" s="23"/>
      <c r="AC841" s="19"/>
      <c r="AD841" s="17"/>
      <c r="AE841" s="22"/>
      <c r="AF841" s="19"/>
      <c r="AG841" s="17"/>
      <c r="AH841" s="78"/>
      <c r="AI841" s="79" t="s">
        <v>5412</v>
      </c>
      <c r="AJ841" s="1"/>
    </row>
    <row r="842" spans="1:36" ht="13.2">
      <c r="A842" s="39">
        <v>840</v>
      </c>
      <c r="B842" s="39" t="s">
        <v>5413</v>
      </c>
      <c r="C842" s="39" t="s">
        <v>3660</v>
      </c>
      <c r="D842" s="40" t="s">
        <v>5414</v>
      </c>
      <c r="E842" s="25" t="s">
        <v>5415</v>
      </c>
      <c r="F842" s="25" t="s">
        <v>5416</v>
      </c>
      <c r="G842" s="39" t="s">
        <v>5417</v>
      </c>
      <c r="H842" s="39" t="s">
        <v>5418</v>
      </c>
      <c r="I842" s="39" t="s">
        <v>1962</v>
      </c>
      <c r="J842" s="40" t="s">
        <v>5419</v>
      </c>
      <c r="K842" s="41">
        <v>42795</v>
      </c>
      <c r="L842" s="72">
        <v>51926</v>
      </c>
      <c r="M842" s="42" t="s">
        <v>5420</v>
      </c>
      <c r="N842" s="63">
        <v>0.90429999999999999</v>
      </c>
      <c r="O842" s="55">
        <v>7056880.5199999996</v>
      </c>
      <c r="P842" s="15">
        <v>0.03</v>
      </c>
      <c r="Q842" s="223">
        <f t="shared" si="89"/>
        <v>211706.41559999998</v>
      </c>
      <c r="R842" s="197">
        <f t="shared" si="84"/>
        <v>17642.201299999997</v>
      </c>
      <c r="S842" s="198">
        <v>3.5999999999999997E-2</v>
      </c>
      <c r="T842" s="196">
        <f t="shared" si="85"/>
        <v>254047.69871999996</v>
      </c>
      <c r="U842" s="199">
        <f t="shared" si="86"/>
        <v>21170.641559999996</v>
      </c>
      <c r="V842" s="21"/>
      <c r="W842" s="19">
        <f t="shared" si="87"/>
        <v>0</v>
      </c>
      <c r="X842" s="17">
        <f t="shared" si="88"/>
        <v>0</v>
      </c>
      <c r="Y842" s="22"/>
      <c r="Z842" s="19"/>
      <c r="AA842" s="20"/>
      <c r="AB842" s="23"/>
      <c r="AC842" s="19"/>
      <c r="AD842" s="17"/>
      <c r="AE842" s="22"/>
      <c r="AF842" s="19"/>
      <c r="AG842" s="17"/>
      <c r="AH842" s="78" t="s">
        <v>817</v>
      </c>
      <c r="AI842" s="79" t="s">
        <v>5420</v>
      </c>
      <c r="AJ842" s="1"/>
    </row>
    <row r="843" spans="1:36" ht="26.4">
      <c r="A843" s="39">
        <v>841</v>
      </c>
      <c r="B843" s="10" t="s">
        <v>5421</v>
      </c>
      <c r="C843" s="10" t="s">
        <v>3660</v>
      </c>
      <c r="D843" s="11" t="s">
        <v>589</v>
      </c>
      <c r="E843" s="35" t="s">
        <v>590</v>
      </c>
      <c r="F843" s="35" t="s">
        <v>5422</v>
      </c>
      <c r="G843" s="10" t="s">
        <v>591</v>
      </c>
      <c r="H843" s="10" t="s">
        <v>5423</v>
      </c>
      <c r="I843" s="10" t="s">
        <v>593</v>
      </c>
      <c r="J843" s="11" t="s">
        <v>5424</v>
      </c>
      <c r="K843" s="12">
        <v>41045</v>
      </c>
      <c r="L843" s="69">
        <v>44697</v>
      </c>
      <c r="M843" s="14" t="s">
        <v>595</v>
      </c>
      <c r="N843" s="61">
        <v>0.34499999999999997</v>
      </c>
      <c r="O843" s="56">
        <v>11538319.050000001</v>
      </c>
      <c r="P843" s="15">
        <v>0.1</v>
      </c>
      <c r="Q843" s="223">
        <f t="shared" si="89"/>
        <v>1153831.905</v>
      </c>
      <c r="R843" s="197">
        <f t="shared" si="84"/>
        <v>96152.658750000002</v>
      </c>
      <c r="S843" s="200"/>
      <c r="T843" s="196">
        <f t="shared" si="85"/>
        <v>0</v>
      </c>
      <c r="U843" s="199">
        <f t="shared" si="86"/>
        <v>0</v>
      </c>
      <c r="V843" s="21"/>
      <c r="W843" s="19">
        <f t="shared" si="87"/>
        <v>0</v>
      </c>
      <c r="X843" s="17">
        <f t="shared" si="88"/>
        <v>0</v>
      </c>
      <c r="Y843" s="22"/>
      <c r="Z843" s="19"/>
      <c r="AA843" s="20"/>
      <c r="AB843" s="23"/>
      <c r="AC843" s="19"/>
      <c r="AD843" s="17"/>
      <c r="AE843" s="22"/>
      <c r="AF843" s="19"/>
      <c r="AG843" s="17"/>
      <c r="AH843" s="76" t="s">
        <v>76</v>
      </c>
      <c r="AI843" s="77" t="s">
        <v>595</v>
      </c>
      <c r="AJ843" s="1"/>
    </row>
    <row r="844" spans="1:36" ht="26.4">
      <c r="A844" s="39">
        <v>842</v>
      </c>
      <c r="B844" s="10" t="s">
        <v>5426</v>
      </c>
      <c r="C844" s="10" t="s">
        <v>3660</v>
      </c>
      <c r="D844" s="11" t="s">
        <v>5427</v>
      </c>
      <c r="E844" s="35" t="s">
        <v>5428</v>
      </c>
      <c r="F844" s="35" t="s">
        <v>5429</v>
      </c>
      <c r="G844" s="10" t="s">
        <v>5430</v>
      </c>
      <c r="H844" s="10" t="s">
        <v>5431</v>
      </c>
      <c r="I844" s="10" t="s">
        <v>5432</v>
      </c>
      <c r="J844" s="11" t="s">
        <v>5433</v>
      </c>
      <c r="K844" s="12">
        <v>38526</v>
      </c>
      <c r="L844" s="69">
        <v>47657</v>
      </c>
      <c r="M844" s="14" t="s">
        <v>5434</v>
      </c>
      <c r="N844" s="61">
        <v>1.0130999999999999</v>
      </c>
      <c r="O844" s="56">
        <v>35294296.590000004</v>
      </c>
      <c r="P844" s="15">
        <v>0.03</v>
      </c>
      <c r="Q844" s="223">
        <f t="shared" si="89"/>
        <v>1058828.8977000001</v>
      </c>
      <c r="R844" s="197">
        <f t="shared" si="84"/>
        <v>88235.741475000003</v>
      </c>
      <c r="S844" s="200"/>
      <c r="T844" s="196">
        <f t="shared" si="85"/>
        <v>0</v>
      </c>
      <c r="U844" s="199">
        <f t="shared" si="86"/>
        <v>0</v>
      </c>
      <c r="V844" s="21"/>
      <c r="W844" s="19">
        <f t="shared" si="87"/>
        <v>0</v>
      </c>
      <c r="X844" s="17">
        <f t="shared" si="88"/>
        <v>0</v>
      </c>
      <c r="Y844" s="22"/>
      <c r="Z844" s="19"/>
      <c r="AA844" s="20"/>
      <c r="AB844" s="23"/>
      <c r="AC844" s="19"/>
      <c r="AD844" s="17"/>
      <c r="AE844" s="22"/>
      <c r="AF844" s="19"/>
      <c r="AG844" s="17"/>
      <c r="AH844" s="76"/>
      <c r="AI844" s="77" t="s">
        <v>5434</v>
      </c>
      <c r="AJ844" s="1"/>
    </row>
    <row r="845" spans="1:36" ht="13.2">
      <c r="A845" s="39">
        <v>843</v>
      </c>
      <c r="B845" s="39" t="s">
        <v>5435</v>
      </c>
      <c r="C845" s="39" t="s">
        <v>3660</v>
      </c>
      <c r="D845" s="40" t="s">
        <v>5436</v>
      </c>
      <c r="E845" s="25" t="s">
        <v>5428</v>
      </c>
      <c r="F845" s="25" t="s">
        <v>3872</v>
      </c>
      <c r="G845" s="39" t="s">
        <v>5437</v>
      </c>
      <c r="H845" s="39" t="s">
        <v>5438</v>
      </c>
      <c r="I845" s="39" t="s">
        <v>5439</v>
      </c>
      <c r="J845" s="40" t="s">
        <v>5433</v>
      </c>
      <c r="K845" s="41">
        <v>42566</v>
      </c>
      <c r="L845" s="72">
        <v>44392</v>
      </c>
      <c r="M845" s="42" t="s">
        <v>5440</v>
      </c>
      <c r="N845" s="63">
        <v>3.4000000000000002E-2</v>
      </c>
      <c r="O845" s="55">
        <v>1184489.27</v>
      </c>
      <c r="P845" s="15">
        <v>0.03</v>
      </c>
      <c r="Q845" s="223">
        <f t="shared" si="89"/>
        <v>35534.678099999997</v>
      </c>
      <c r="R845" s="197">
        <f t="shared" si="84"/>
        <v>2961.2231749999996</v>
      </c>
      <c r="S845" s="198">
        <v>3.5999999999999997E-2</v>
      </c>
      <c r="T845" s="196">
        <f t="shared" si="85"/>
        <v>42641.613719999994</v>
      </c>
      <c r="U845" s="199">
        <f t="shared" si="86"/>
        <v>3553.4678099999996</v>
      </c>
      <c r="V845" s="21"/>
      <c r="W845" s="19">
        <f t="shared" si="87"/>
        <v>0</v>
      </c>
      <c r="X845" s="17">
        <f t="shared" si="88"/>
        <v>0</v>
      </c>
      <c r="Y845" s="22"/>
      <c r="Z845" s="19"/>
      <c r="AA845" s="20"/>
      <c r="AB845" s="23"/>
      <c r="AC845" s="19"/>
      <c r="AD845" s="17"/>
      <c r="AE845" s="22"/>
      <c r="AF845" s="19"/>
      <c r="AG845" s="17"/>
      <c r="AH845" s="78"/>
      <c r="AI845" s="79" t="s">
        <v>5440</v>
      </c>
      <c r="AJ845" s="1"/>
    </row>
    <row r="846" spans="1:36" ht="26.4">
      <c r="A846" s="39">
        <v>844</v>
      </c>
      <c r="B846" s="10" t="s">
        <v>5441</v>
      </c>
      <c r="C846" s="10" t="s">
        <v>3660</v>
      </c>
      <c r="D846" s="11" t="s">
        <v>5442</v>
      </c>
      <c r="E846" s="35" t="s">
        <v>5443</v>
      </c>
      <c r="F846" s="35" t="s">
        <v>5444</v>
      </c>
      <c r="G846" s="10" t="s">
        <v>5445</v>
      </c>
      <c r="H846" s="10" t="s">
        <v>5446</v>
      </c>
      <c r="I846" s="10" t="s">
        <v>5447</v>
      </c>
      <c r="J846" s="11" t="s">
        <v>5448</v>
      </c>
      <c r="K846" s="12">
        <v>43068</v>
      </c>
      <c r="L846" s="69">
        <v>44894</v>
      </c>
      <c r="M846" s="14" t="s">
        <v>5449</v>
      </c>
      <c r="N846" s="61">
        <v>0.23669999999999999</v>
      </c>
      <c r="O846" s="56">
        <v>11948511.42</v>
      </c>
      <c r="P846" s="15">
        <v>0.03</v>
      </c>
      <c r="Q846" s="223">
        <f t="shared" si="89"/>
        <v>358455.34259999997</v>
      </c>
      <c r="R846" s="197">
        <f t="shared" si="84"/>
        <v>29871.278549999999</v>
      </c>
      <c r="S846" s="201">
        <v>0.05</v>
      </c>
      <c r="T846" s="196">
        <f t="shared" si="85"/>
        <v>597425.571</v>
      </c>
      <c r="U846" s="199">
        <f t="shared" si="86"/>
        <v>49785.464249999997</v>
      </c>
      <c r="V846" s="21">
        <v>0.06</v>
      </c>
      <c r="W846" s="19">
        <f t="shared" si="87"/>
        <v>716910.68519999995</v>
      </c>
      <c r="X846" s="17">
        <f t="shared" si="88"/>
        <v>59742.557099999998</v>
      </c>
      <c r="Y846" s="22"/>
      <c r="Z846" s="19"/>
      <c r="AA846" s="20"/>
      <c r="AB846" s="23"/>
      <c r="AC846" s="19"/>
      <c r="AD846" s="17"/>
      <c r="AE846" s="22"/>
      <c r="AF846" s="19"/>
      <c r="AG846" s="17"/>
      <c r="AH846" s="76" t="s">
        <v>76</v>
      </c>
      <c r="AI846" s="77" t="s">
        <v>5449</v>
      </c>
      <c r="AJ846" s="1"/>
    </row>
    <row r="847" spans="1:36" ht="26.4">
      <c r="A847" s="39">
        <v>845</v>
      </c>
      <c r="B847" s="39" t="s">
        <v>5450</v>
      </c>
      <c r="C847" s="39" t="s">
        <v>3660</v>
      </c>
      <c r="D847" s="40" t="s">
        <v>5451</v>
      </c>
      <c r="E847" s="25" t="s">
        <v>5452</v>
      </c>
      <c r="F847" s="25" t="s">
        <v>1241</v>
      </c>
      <c r="G847" s="39" t="s">
        <v>5453</v>
      </c>
      <c r="H847" s="39" t="s">
        <v>5454</v>
      </c>
      <c r="I847" s="39" t="s">
        <v>5455</v>
      </c>
      <c r="J847" s="40" t="s">
        <v>5456</v>
      </c>
      <c r="K847" s="41">
        <v>36980</v>
      </c>
      <c r="L847" s="72">
        <v>46111</v>
      </c>
      <c r="M847" s="42" t="s">
        <v>5457</v>
      </c>
      <c r="N847" s="63">
        <v>0.2661</v>
      </c>
      <c r="O847" s="55">
        <v>14846569.43</v>
      </c>
      <c r="P847" s="15">
        <v>0.03</v>
      </c>
      <c r="Q847" s="223">
        <f t="shared" si="89"/>
        <v>445397.08289999998</v>
      </c>
      <c r="R847" s="197">
        <f t="shared" si="84"/>
        <v>37116.423575000001</v>
      </c>
      <c r="S847" s="200"/>
      <c r="T847" s="196">
        <f t="shared" si="85"/>
        <v>0</v>
      </c>
      <c r="U847" s="199">
        <f t="shared" si="86"/>
        <v>0</v>
      </c>
      <c r="V847" s="21"/>
      <c r="W847" s="19">
        <f t="shared" si="87"/>
        <v>0</v>
      </c>
      <c r="X847" s="17">
        <f t="shared" si="88"/>
        <v>0</v>
      </c>
      <c r="Y847" s="22"/>
      <c r="Z847" s="19"/>
      <c r="AA847" s="20"/>
      <c r="AB847" s="23"/>
      <c r="AC847" s="19"/>
      <c r="AD847" s="17"/>
      <c r="AE847" s="22"/>
      <c r="AF847" s="19"/>
      <c r="AG847" s="17"/>
      <c r="AH847" s="78"/>
      <c r="AI847" s="79" t="s">
        <v>5457</v>
      </c>
      <c r="AJ847" s="1"/>
    </row>
    <row r="848" spans="1:36" ht="26.4">
      <c r="A848" s="39">
        <v>846</v>
      </c>
      <c r="B848" s="10" t="s">
        <v>5458</v>
      </c>
      <c r="C848" s="10" t="s">
        <v>3660</v>
      </c>
      <c r="D848" s="11" t="s">
        <v>5459</v>
      </c>
      <c r="E848" s="35" t="s">
        <v>5460</v>
      </c>
      <c r="F848" s="35" t="s">
        <v>5461</v>
      </c>
      <c r="G848" s="10" t="s">
        <v>5336</v>
      </c>
      <c r="H848" s="10" t="s">
        <v>5462</v>
      </c>
      <c r="I848" s="10" t="s">
        <v>5336</v>
      </c>
      <c r="J848" s="11" t="s">
        <v>5463</v>
      </c>
      <c r="K848" s="12">
        <v>39729</v>
      </c>
      <c r="L848" s="69">
        <v>48860</v>
      </c>
      <c r="M848" s="14" t="s">
        <v>5464</v>
      </c>
      <c r="N848" s="61">
        <v>3.2826</v>
      </c>
      <c r="O848" s="56">
        <v>158436469.75999999</v>
      </c>
      <c r="P848" s="15">
        <v>0.03</v>
      </c>
      <c r="Q848" s="223">
        <f t="shared" si="89"/>
        <v>4753094.0927999998</v>
      </c>
      <c r="R848" s="197">
        <f t="shared" si="84"/>
        <v>396091.17439999996</v>
      </c>
      <c r="S848" s="200"/>
      <c r="T848" s="196">
        <f t="shared" si="85"/>
        <v>0</v>
      </c>
      <c r="U848" s="199">
        <f t="shared" si="86"/>
        <v>0</v>
      </c>
      <c r="V848" s="21"/>
      <c r="W848" s="19">
        <f t="shared" si="87"/>
        <v>0</v>
      </c>
      <c r="X848" s="17">
        <f t="shared" si="88"/>
        <v>0</v>
      </c>
      <c r="Y848" s="22"/>
      <c r="Z848" s="19"/>
      <c r="AA848" s="20"/>
      <c r="AB848" s="23"/>
      <c r="AC848" s="19"/>
      <c r="AD848" s="17"/>
      <c r="AE848" s="22"/>
      <c r="AF848" s="19"/>
      <c r="AG848" s="17"/>
      <c r="AH848" s="76"/>
      <c r="AI848" s="77" t="s">
        <v>5464</v>
      </c>
      <c r="AJ848" s="1"/>
    </row>
    <row r="849" spans="1:36" ht="13.2">
      <c r="A849" s="39">
        <v>847</v>
      </c>
      <c r="B849" s="39" t="s">
        <v>5465</v>
      </c>
      <c r="C849" s="39" t="s">
        <v>3660</v>
      </c>
      <c r="D849" s="40" t="s">
        <v>5466</v>
      </c>
      <c r="E849" s="25" t="s">
        <v>5467</v>
      </c>
      <c r="F849" s="25" t="s">
        <v>5468</v>
      </c>
      <c r="G849" s="39" t="s">
        <v>5469</v>
      </c>
      <c r="H849" s="39" t="s">
        <v>5470</v>
      </c>
      <c r="I849" s="39" t="s">
        <v>5471</v>
      </c>
      <c r="J849" s="40" t="s">
        <v>5472</v>
      </c>
      <c r="K849" s="41">
        <v>43210</v>
      </c>
      <c r="L849" s="72">
        <v>46863</v>
      </c>
      <c r="M849" s="42" t="s">
        <v>5473</v>
      </c>
      <c r="N849" s="63">
        <v>0.17960000000000001</v>
      </c>
      <c r="O849" s="55">
        <v>9066128.6500000004</v>
      </c>
      <c r="P849" s="15">
        <v>0.04</v>
      </c>
      <c r="Q849" s="223">
        <f t="shared" si="89"/>
        <v>362645.14600000001</v>
      </c>
      <c r="R849" s="197">
        <f t="shared" si="84"/>
        <v>30220.428833333335</v>
      </c>
      <c r="S849" s="200"/>
      <c r="T849" s="196">
        <f t="shared" si="85"/>
        <v>0</v>
      </c>
      <c r="U849" s="199">
        <f t="shared" si="86"/>
        <v>0</v>
      </c>
      <c r="V849" s="21"/>
      <c r="W849" s="19">
        <f t="shared" si="87"/>
        <v>0</v>
      </c>
      <c r="X849" s="17">
        <f t="shared" si="88"/>
        <v>0</v>
      </c>
      <c r="Y849" s="22"/>
      <c r="Z849" s="19"/>
      <c r="AA849" s="20"/>
      <c r="AB849" s="23"/>
      <c r="AC849" s="19"/>
      <c r="AD849" s="17"/>
      <c r="AE849" s="22"/>
      <c r="AF849" s="19"/>
      <c r="AG849" s="17"/>
      <c r="AH849" s="78" t="s">
        <v>367</v>
      </c>
      <c r="AI849" s="79" t="s">
        <v>5473</v>
      </c>
      <c r="AJ849" s="1"/>
    </row>
    <row r="850" spans="1:36" ht="13.2">
      <c r="A850" s="39">
        <v>848</v>
      </c>
      <c r="B850" s="10" t="s">
        <v>5474</v>
      </c>
      <c r="C850" s="10" t="s">
        <v>3660</v>
      </c>
      <c r="D850" s="11" t="s">
        <v>5475</v>
      </c>
      <c r="E850" s="35" t="s">
        <v>5476</v>
      </c>
      <c r="F850" s="35" t="s">
        <v>5477</v>
      </c>
      <c r="G850" s="10" t="s">
        <v>5478</v>
      </c>
      <c r="H850" s="10" t="s">
        <v>5479</v>
      </c>
      <c r="I850" s="10" t="s">
        <v>5480</v>
      </c>
      <c r="J850" s="11" t="s">
        <v>5481</v>
      </c>
      <c r="K850" s="12">
        <v>40736</v>
      </c>
      <c r="L850" s="69">
        <v>46215</v>
      </c>
      <c r="M850" s="14" t="s">
        <v>5482</v>
      </c>
      <c r="N850" s="61">
        <v>0.30059999999999998</v>
      </c>
      <c r="O850" s="56">
        <v>14721840.18</v>
      </c>
      <c r="P850" s="15">
        <v>0.03</v>
      </c>
      <c r="Q850" s="223">
        <f t="shared" si="89"/>
        <v>441655.20539999998</v>
      </c>
      <c r="R850" s="197">
        <f t="shared" si="84"/>
        <v>36804.600449999998</v>
      </c>
      <c r="S850" s="201">
        <v>0.04</v>
      </c>
      <c r="T850" s="196">
        <f t="shared" si="85"/>
        <v>588873.60719999997</v>
      </c>
      <c r="U850" s="199">
        <f t="shared" si="86"/>
        <v>49072.800599999995</v>
      </c>
      <c r="V850" s="21"/>
      <c r="W850" s="19">
        <f t="shared" si="87"/>
        <v>0</v>
      </c>
      <c r="X850" s="17">
        <f t="shared" si="88"/>
        <v>0</v>
      </c>
      <c r="Y850" s="22"/>
      <c r="Z850" s="19"/>
      <c r="AA850" s="20"/>
      <c r="AB850" s="23"/>
      <c r="AC850" s="19"/>
      <c r="AD850" s="17"/>
      <c r="AE850" s="22"/>
      <c r="AF850" s="19"/>
      <c r="AG850" s="17"/>
      <c r="AH850" s="76" t="s">
        <v>367</v>
      </c>
      <c r="AI850" s="77" t="s">
        <v>5482</v>
      </c>
      <c r="AJ850" s="1"/>
    </row>
    <row r="851" spans="1:36" ht="26.4">
      <c r="A851" s="39">
        <v>849</v>
      </c>
      <c r="B851" s="39" t="s">
        <v>5483</v>
      </c>
      <c r="C851" s="39" t="s">
        <v>3687</v>
      </c>
      <c r="D851" s="40" t="s">
        <v>5355</v>
      </c>
      <c r="E851" s="25" t="s">
        <v>5356</v>
      </c>
      <c r="F851" s="25" t="s">
        <v>5361</v>
      </c>
      <c r="G851" s="39" t="s">
        <v>2232</v>
      </c>
      <c r="H851" s="39" t="s">
        <v>5362</v>
      </c>
      <c r="I851" s="39" t="s">
        <v>4816</v>
      </c>
      <c r="J851" s="40" t="s">
        <v>5363</v>
      </c>
      <c r="K851" s="41">
        <v>37698</v>
      </c>
      <c r="L851" s="72">
        <v>44794</v>
      </c>
      <c r="M851" s="42" t="s">
        <v>5364</v>
      </c>
      <c r="N851" s="63">
        <v>3.0000000000000001E-3</v>
      </c>
      <c r="O851" s="55">
        <v>120942.76</v>
      </c>
      <c r="P851" s="15">
        <v>0.05</v>
      </c>
      <c r="Q851" s="223">
        <f t="shared" si="89"/>
        <v>6047.1379999999999</v>
      </c>
      <c r="R851" s="197">
        <f t="shared" si="84"/>
        <v>503.92816666666664</v>
      </c>
      <c r="S851" s="200"/>
      <c r="T851" s="196">
        <f t="shared" si="85"/>
        <v>0</v>
      </c>
      <c r="U851" s="199">
        <f t="shared" si="86"/>
        <v>0</v>
      </c>
      <c r="V851" s="21"/>
      <c r="W851" s="19">
        <f t="shared" si="87"/>
        <v>0</v>
      </c>
      <c r="X851" s="17">
        <f t="shared" si="88"/>
        <v>0</v>
      </c>
      <c r="Y851" s="22"/>
      <c r="Z851" s="19"/>
      <c r="AA851" s="20"/>
      <c r="AB851" s="23"/>
      <c r="AC851" s="19"/>
      <c r="AD851" s="17"/>
      <c r="AE851" s="22"/>
      <c r="AF851" s="19"/>
      <c r="AG851" s="17"/>
      <c r="AH851" s="78" t="s">
        <v>367</v>
      </c>
      <c r="AI851" s="79" t="s">
        <v>5364</v>
      </c>
      <c r="AJ851" s="1"/>
    </row>
    <row r="852" spans="1:36" ht="26.4">
      <c r="A852" s="39">
        <v>850</v>
      </c>
      <c r="B852" s="10" t="s">
        <v>5484</v>
      </c>
      <c r="C852" s="10" t="s">
        <v>3687</v>
      </c>
      <c r="D852" s="11" t="s">
        <v>5355</v>
      </c>
      <c r="E852" s="35" t="s">
        <v>5356</v>
      </c>
      <c r="F852" s="35" t="s">
        <v>5485</v>
      </c>
      <c r="G852" s="10" t="s">
        <v>2232</v>
      </c>
      <c r="H852" s="10" t="s">
        <v>5486</v>
      </c>
      <c r="I852" s="10" t="s">
        <v>4816</v>
      </c>
      <c r="J852" s="11" t="s">
        <v>5352</v>
      </c>
      <c r="K852" s="12">
        <v>37698</v>
      </c>
      <c r="L852" s="69">
        <v>44794</v>
      </c>
      <c r="M852" s="14" t="s">
        <v>5487</v>
      </c>
      <c r="N852" s="61">
        <v>0.1047</v>
      </c>
      <c r="O852" s="56">
        <v>4838595.24</v>
      </c>
      <c r="P852" s="15">
        <v>0.05</v>
      </c>
      <c r="Q852" s="223">
        <f t="shared" si="89"/>
        <v>241929.76200000002</v>
      </c>
      <c r="R852" s="197">
        <f t="shared" si="84"/>
        <v>20160.8135</v>
      </c>
      <c r="S852" s="200"/>
      <c r="T852" s="196">
        <f t="shared" si="85"/>
        <v>0</v>
      </c>
      <c r="U852" s="199">
        <f t="shared" si="86"/>
        <v>0</v>
      </c>
      <c r="V852" s="21"/>
      <c r="W852" s="19">
        <f t="shared" si="87"/>
        <v>0</v>
      </c>
      <c r="X852" s="17">
        <f t="shared" si="88"/>
        <v>0</v>
      </c>
      <c r="Y852" s="22"/>
      <c r="Z852" s="19"/>
      <c r="AA852" s="20"/>
      <c r="AB852" s="23"/>
      <c r="AC852" s="19"/>
      <c r="AD852" s="17"/>
      <c r="AE852" s="22"/>
      <c r="AF852" s="19"/>
      <c r="AG852" s="17"/>
      <c r="AH852" s="76" t="s">
        <v>367</v>
      </c>
      <c r="AI852" s="77" t="s">
        <v>5487</v>
      </c>
      <c r="AJ852" s="1"/>
    </row>
    <row r="853" spans="1:36" ht="26.4">
      <c r="A853" s="39">
        <v>851</v>
      </c>
      <c r="B853" s="39" t="s">
        <v>5488</v>
      </c>
      <c r="C853" s="39" t="s">
        <v>3687</v>
      </c>
      <c r="D853" s="40" t="s">
        <v>5489</v>
      </c>
      <c r="E853" s="25" t="s">
        <v>5348</v>
      </c>
      <c r="F853" s="25" t="s">
        <v>5490</v>
      </c>
      <c r="G853" s="39" t="s">
        <v>1663</v>
      </c>
      <c r="H853" s="39" t="s">
        <v>5491</v>
      </c>
      <c r="I853" s="39" t="s">
        <v>5492</v>
      </c>
      <c r="J853" s="40" t="s">
        <v>5352</v>
      </c>
      <c r="K853" s="41">
        <v>42364</v>
      </c>
      <c r="L853" s="72">
        <v>47843</v>
      </c>
      <c r="M853" s="42" t="s">
        <v>5493</v>
      </c>
      <c r="N853" s="63">
        <v>1.7600000000000001E-2</v>
      </c>
      <c r="O853" s="55">
        <v>709530.84</v>
      </c>
      <c r="P853" s="15">
        <v>0.03</v>
      </c>
      <c r="Q853" s="223">
        <f t="shared" si="89"/>
        <v>21285.925199999998</v>
      </c>
      <c r="R853" s="197">
        <f t="shared" si="84"/>
        <v>1773.8270999999997</v>
      </c>
      <c r="S853" s="201">
        <v>0.06</v>
      </c>
      <c r="T853" s="196">
        <f t="shared" si="85"/>
        <v>42571.850399999996</v>
      </c>
      <c r="U853" s="199">
        <f t="shared" si="86"/>
        <v>3547.6541999999995</v>
      </c>
      <c r="V853" s="21">
        <v>0.1</v>
      </c>
      <c r="W853" s="19">
        <f t="shared" si="87"/>
        <v>70953.084000000003</v>
      </c>
      <c r="X853" s="17">
        <f t="shared" si="88"/>
        <v>5912.7570000000005</v>
      </c>
      <c r="Y853" s="22"/>
      <c r="Z853" s="19"/>
      <c r="AA853" s="20"/>
      <c r="AB853" s="23"/>
      <c r="AC853" s="19"/>
      <c r="AD853" s="17"/>
      <c r="AE853" s="22"/>
      <c r="AF853" s="19"/>
      <c r="AG853" s="17"/>
      <c r="AH853" s="78"/>
      <c r="AI853" s="79" t="s">
        <v>5493</v>
      </c>
      <c r="AJ853" s="1"/>
    </row>
    <row r="854" spans="1:36" ht="26.4">
      <c r="A854" s="39">
        <v>852</v>
      </c>
      <c r="B854" s="10" t="s">
        <v>5494</v>
      </c>
      <c r="C854" s="10" t="s">
        <v>3687</v>
      </c>
      <c r="D854" s="11" t="s">
        <v>5355</v>
      </c>
      <c r="E854" s="35" t="s">
        <v>5356</v>
      </c>
      <c r="F854" s="35" t="s">
        <v>5495</v>
      </c>
      <c r="G854" s="10" t="s">
        <v>2232</v>
      </c>
      <c r="H854" s="10" t="s">
        <v>5496</v>
      </c>
      <c r="I854" s="10" t="s">
        <v>4816</v>
      </c>
      <c r="J854" s="11" t="s">
        <v>5363</v>
      </c>
      <c r="K854" s="12">
        <v>37698</v>
      </c>
      <c r="L854" s="69">
        <v>46830</v>
      </c>
      <c r="M854" s="14" t="s">
        <v>5359</v>
      </c>
      <c r="N854" s="61">
        <v>2.3E-2</v>
      </c>
      <c r="O854" s="56">
        <v>927227.81</v>
      </c>
      <c r="P854" s="15">
        <v>0.05</v>
      </c>
      <c r="Q854" s="223">
        <f t="shared" si="89"/>
        <v>46361.390500000009</v>
      </c>
      <c r="R854" s="197">
        <f t="shared" si="84"/>
        <v>3863.4492083333339</v>
      </c>
      <c r="S854" s="200"/>
      <c r="T854" s="196">
        <f t="shared" si="85"/>
        <v>0</v>
      </c>
      <c r="U854" s="199">
        <f t="shared" si="86"/>
        <v>0</v>
      </c>
      <c r="V854" s="21"/>
      <c r="W854" s="19">
        <f t="shared" si="87"/>
        <v>0</v>
      </c>
      <c r="X854" s="17">
        <f t="shared" si="88"/>
        <v>0</v>
      </c>
      <c r="Y854" s="22"/>
      <c r="Z854" s="19"/>
      <c r="AA854" s="20"/>
      <c r="AB854" s="23"/>
      <c r="AC854" s="19"/>
      <c r="AD854" s="17"/>
      <c r="AE854" s="22"/>
      <c r="AF854" s="19"/>
      <c r="AG854" s="17"/>
      <c r="AH854" s="76"/>
      <c r="AI854" s="77" t="s">
        <v>5359</v>
      </c>
      <c r="AJ854" s="1"/>
    </row>
    <row r="855" spans="1:36" ht="26.4">
      <c r="A855" s="39">
        <v>853</v>
      </c>
      <c r="B855" s="39" t="s">
        <v>5497</v>
      </c>
      <c r="C855" s="39" t="s">
        <v>3687</v>
      </c>
      <c r="D855" s="40" t="s">
        <v>5355</v>
      </c>
      <c r="E855" s="25" t="s">
        <v>5356</v>
      </c>
      <c r="F855" s="25" t="s">
        <v>5495</v>
      </c>
      <c r="G855" s="39" t="s">
        <v>2232</v>
      </c>
      <c r="H855" s="39" t="s">
        <v>5496</v>
      </c>
      <c r="I855" s="39" t="s">
        <v>4816</v>
      </c>
      <c r="J855" s="40" t="s">
        <v>5363</v>
      </c>
      <c r="K855" s="41">
        <v>37698</v>
      </c>
      <c r="L855" s="72">
        <v>46830</v>
      </c>
      <c r="M855" s="42" t="s">
        <v>5359</v>
      </c>
      <c r="N855" s="63">
        <v>9.0499999999999997E-2</v>
      </c>
      <c r="O855" s="55">
        <v>3648439.85</v>
      </c>
      <c r="P855" s="15">
        <v>0.05</v>
      </c>
      <c r="Q855" s="223">
        <f t="shared" si="89"/>
        <v>182421.99250000002</v>
      </c>
      <c r="R855" s="197">
        <f t="shared" si="84"/>
        <v>15201.832708333335</v>
      </c>
      <c r="S855" s="200"/>
      <c r="T855" s="196">
        <f t="shared" si="85"/>
        <v>0</v>
      </c>
      <c r="U855" s="199">
        <f t="shared" si="86"/>
        <v>0</v>
      </c>
      <c r="V855" s="21"/>
      <c r="W855" s="19">
        <f t="shared" si="87"/>
        <v>0</v>
      </c>
      <c r="X855" s="17">
        <f t="shared" si="88"/>
        <v>0</v>
      </c>
      <c r="Y855" s="22"/>
      <c r="Z855" s="19"/>
      <c r="AA855" s="20"/>
      <c r="AB855" s="23"/>
      <c r="AC855" s="19"/>
      <c r="AD855" s="17"/>
      <c r="AE855" s="22"/>
      <c r="AF855" s="19"/>
      <c r="AG855" s="17"/>
      <c r="AH855" s="78"/>
      <c r="AI855" s="79" t="s">
        <v>5359</v>
      </c>
      <c r="AJ855" s="1"/>
    </row>
    <row r="856" spans="1:36" ht="52.8">
      <c r="A856" s="39">
        <v>854</v>
      </c>
      <c r="B856" s="10" t="s">
        <v>5498</v>
      </c>
      <c r="C856" s="10" t="s">
        <v>3687</v>
      </c>
      <c r="D856" s="11" t="s">
        <v>5499</v>
      </c>
      <c r="E856" s="35" t="s">
        <v>5500</v>
      </c>
      <c r="F856" s="35" t="s">
        <v>5090</v>
      </c>
      <c r="G856" s="10" t="s">
        <v>5501</v>
      </c>
      <c r="H856" s="10" t="s">
        <v>5502</v>
      </c>
      <c r="I856" s="10" t="s">
        <v>5503</v>
      </c>
      <c r="J856" s="11" t="s">
        <v>5504</v>
      </c>
      <c r="K856" s="12">
        <v>38412</v>
      </c>
      <c r="L856" s="69">
        <v>44281</v>
      </c>
      <c r="M856" s="14" t="s">
        <v>248</v>
      </c>
      <c r="N856" s="61">
        <v>1.6021000000000001</v>
      </c>
      <c r="O856" s="56">
        <v>18590881.989999998</v>
      </c>
      <c r="P856" s="46" t="s">
        <v>21224</v>
      </c>
      <c r="Q856" s="223">
        <f>(O856/366*113*1%)+(O856/366*253*0.1%)</f>
        <v>70249.15243762295</v>
      </c>
      <c r="R856" s="197"/>
      <c r="S856" s="201">
        <v>0.03</v>
      </c>
      <c r="T856" s="196">
        <f t="shared" si="85"/>
        <v>557726.45969999989</v>
      </c>
      <c r="U856" s="199">
        <f t="shared" si="86"/>
        <v>46477.204974999993</v>
      </c>
      <c r="V856" s="21"/>
      <c r="W856" s="19">
        <f t="shared" si="87"/>
        <v>0</v>
      </c>
      <c r="X856" s="17">
        <f t="shared" si="88"/>
        <v>0</v>
      </c>
      <c r="Y856" s="22"/>
      <c r="Z856" s="19"/>
      <c r="AA856" s="20"/>
      <c r="AB856" s="23"/>
      <c r="AC856" s="19"/>
      <c r="AD856" s="17"/>
      <c r="AE856" s="22"/>
      <c r="AF856" s="19"/>
      <c r="AG856" s="17"/>
      <c r="AH856" s="76" t="s">
        <v>249</v>
      </c>
      <c r="AI856" s="77" t="s">
        <v>248</v>
      </c>
      <c r="AJ856" s="1"/>
    </row>
    <row r="857" spans="1:36" ht="13.2">
      <c r="A857" s="39">
        <v>855</v>
      </c>
      <c r="B857" s="39" t="s">
        <v>5505</v>
      </c>
      <c r="C857" s="39" t="s">
        <v>3687</v>
      </c>
      <c r="D857" s="40" t="s">
        <v>5506</v>
      </c>
      <c r="E857" s="25" t="s">
        <v>5507</v>
      </c>
      <c r="F857" s="25" t="s">
        <v>4538</v>
      </c>
      <c r="G857" s="39" t="s">
        <v>717</v>
      </c>
      <c r="H857" s="39" t="s">
        <v>5508</v>
      </c>
      <c r="I857" s="39" t="s">
        <v>5509</v>
      </c>
      <c r="J857" s="40" t="s">
        <v>5510</v>
      </c>
      <c r="K857" s="41">
        <v>37722</v>
      </c>
      <c r="L857" s="72">
        <v>46488</v>
      </c>
      <c r="M857" s="42" t="s">
        <v>1355</v>
      </c>
      <c r="N857" s="63">
        <v>0.94359999999999999</v>
      </c>
      <c r="O857" s="55">
        <v>10949601.300000001</v>
      </c>
      <c r="P857" s="44">
        <v>2.9999999999999997E-4</v>
      </c>
      <c r="Q857" s="223">
        <f t="shared" ref="Q857:Q887" si="90">O857*P857</f>
        <v>3284.8803899999998</v>
      </c>
      <c r="R857" s="197">
        <f t="shared" ref="R857:R919" si="91">Q857/12</f>
        <v>273.74003249999998</v>
      </c>
      <c r="S857" s="200"/>
      <c r="T857" s="196">
        <f t="shared" si="85"/>
        <v>0</v>
      </c>
      <c r="U857" s="199">
        <f t="shared" si="86"/>
        <v>0</v>
      </c>
      <c r="V857" s="21"/>
      <c r="W857" s="19">
        <f t="shared" si="87"/>
        <v>0</v>
      </c>
      <c r="X857" s="17">
        <f t="shared" si="88"/>
        <v>0</v>
      </c>
      <c r="Y857" s="22"/>
      <c r="Z857" s="19"/>
      <c r="AA857" s="20"/>
      <c r="AB857" s="23"/>
      <c r="AC857" s="19"/>
      <c r="AD857" s="17"/>
      <c r="AE857" s="22"/>
      <c r="AF857" s="19"/>
      <c r="AG857" s="17"/>
      <c r="AH857" s="78"/>
      <c r="AI857" s="79" t="s">
        <v>1355</v>
      </c>
      <c r="AJ857" s="1"/>
    </row>
    <row r="858" spans="1:36" ht="13.2">
      <c r="A858" s="39">
        <v>856</v>
      </c>
      <c r="B858" s="10" t="s">
        <v>5511</v>
      </c>
      <c r="C858" s="10" t="s">
        <v>3687</v>
      </c>
      <c r="D858" s="11" t="s">
        <v>5512</v>
      </c>
      <c r="E858" s="35" t="s">
        <v>5513</v>
      </c>
      <c r="F858" s="35" t="s">
        <v>5514</v>
      </c>
      <c r="G858" s="10" t="s">
        <v>5515</v>
      </c>
      <c r="H858" s="10" t="s">
        <v>5516</v>
      </c>
      <c r="I858" s="10" t="s">
        <v>5517</v>
      </c>
      <c r="J858" s="11" t="s">
        <v>5518</v>
      </c>
      <c r="K858" s="12">
        <v>37888</v>
      </c>
      <c r="L858" s="69">
        <v>47020</v>
      </c>
      <c r="M858" s="14" t="s">
        <v>5519</v>
      </c>
      <c r="N858" s="61">
        <v>8.0399999999999999E-2</v>
      </c>
      <c r="O858" s="56">
        <v>4870248.5599999996</v>
      </c>
      <c r="P858" s="15">
        <v>0.03</v>
      </c>
      <c r="Q858" s="223">
        <f t="shared" si="90"/>
        <v>146107.45679999999</v>
      </c>
      <c r="R858" s="197">
        <f t="shared" si="91"/>
        <v>12175.621399999998</v>
      </c>
      <c r="S858" s="201">
        <v>0.04</v>
      </c>
      <c r="T858" s="196">
        <f t="shared" si="85"/>
        <v>194809.9424</v>
      </c>
      <c r="U858" s="199">
        <f t="shared" si="86"/>
        <v>16234.161866666667</v>
      </c>
      <c r="V858" s="21"/>
      <c r="W858" s="19">
        <f t="shared" si="87"/>
        <v>0</v>
      </c>
      <c r="X858" s="17">
        <f t="shared" si="88"/>
        <v>0</v>
      </c>
      <c r="Y858" s="22"/>
      <c r="Z858" s="19"/>
      <c r="AA858" s="20"/>
      <c r="AB858" s="23"/>
      <c r="AC858" s="19"/>
      <c r="AD858" s="17"/>
      <c r="AE858" s="22"/>
      <c r="AF858" s="19"/>
      <c r="AG858" s="17"/>
      <c r="AH858" s="76"/>
      <c r="AI858" s="77" t="s">
        <v>5519</v>
      </c>
      <c r="AJ858" s="1"/>
    </row>
    <row r="859" spans="1:36" ht="13.2">
      <c r="A859" s="39">
        <v>857</v>
      </c>
      <c r="B859" s="39" t="s">
        <v>5520</v>
      </c>
      <c r="C859" s="39" t="s">
        <v>3687</v>
      </c>
      <c r="D859" s="40" t="s">
        <v>5521</v>
      </c>
      <c r="E859" s="25" t="s">
        <v>5522</v>
      </c>
      <c r="F859" s="25" t="s">
        <v>1075</v>
      </c>
      <c r="G859" s="39" t="s">
        <v>5523</v>
      </c>
      <c r="H859" s="39" t="s">
        <v>5524</v>
      </c>
      <c r="I859" s="39" t="s">
        <v>5525</v>
      </c>
      <c r="J859" s="40" t="s">
        <v>5526</v>
      </c>
      <c r="K859" s="41">
        <v>39373</v>
      </c>
      <c r="L859" s="72">
        <v>44509</v>
      </c>
      <c r="M859" s="42" t="s">
        <v>5527</v>
      </c>
      <c r="N859" s="63">
        <v>1.1580999999999999</v>
      </c>
      <c r="O859" s="55">
        <v>16850277.27</v>
      </c>
      <c r="P859" s="15">
        <v>7.0000000000000007E-2</v>
      </c>
      <c r="Q859" s="223">
        <f t="shared" si="90"/>
        <v>1179519.4089000002</v>
      </c>
      <c r="R859" s="197">
        <f t="shared" si="91"/>
        <v>98293.284075000018</v>
      </c>
      <c r="S859" s="201">
        <v>0.1</v>
      </c>
      <c r="T859" s="196">
        <f t="shared" si="85"/>
        <v>1685027.727</v>
      </c>
      <c r="U859" s="199">
        <f t="shared" si="86"/>
        <v>140418.97725</v>
      </c>
      <c r="V859" s="21"/>
      <c r="W859" s="19">
        <f t="shared" si="87"/>
        <v>0</v>
      </c>
      <c r="X859" s="17">
        <f t="shared" si="88"/>
        <v>0</v>
      </c>
      <c r="Y859" s="22"/>
      <c r="Z859" s="19"/>
      <c r="AA859" s="20"/>
      <c r="AB859" s="23"/>
      <c r="AC859" s="19"/>
      <c r="AD859" s="17"/>
      <c r="AE859" s="22"/>
      <c r="AF859" s="19"/>
      <c r="AG859" s="17"/>
      <c r="AH859" s="78" t="s">
        <v>471</v>
      </c>
      <c r="AI859" s="79" t="s">
        <v>5527</v>
      </c>
      <c r="AJ859" s="1"/>
    </row>
    <row r="860" spans="1:36" ht="13.2">
      <c r="A860" s="39">
        <v>858</v>
      </c>
      <c r="B860" s="10" t="s">
        <v>5528</v>
      </c>
      <c r="C860" s="10" t="s">
        <v>3687</v>
      </c>
      <c r="D860" s="11" t="s">
        <v>5529</v>
      </c>
      <c r="E860" s="35" t="s">
        <v>5530</v>
      </c>
      <c r="F860" s="35" t="s">
        <v>5531</v>
      </c>
      <c r="G860" s="10" t="s">
        <v>910</v>
      </c>
      <c r="H860" s="10" t="s">
        <v>5532</v>
      </c>
      <c r="I860" s="10" t="s">
        <v>3321</v>
      </c>
      <c r="J860" s="11" t="s">
        <v>5533</v>
      </c>
      <c r="K860" s="12">
        <v>43460</v>
      </c>
      <c r="L860" s="69">
        <v>47113</v>
      </c>
      <c r="M860" s="14" t="s">
        <v>5534</v>
      </c>
      <c r="N860" s="61">
        <v>0.21759999999999999</v>
      </c>
      <c r="O860" s="56">
        <v>11307376.41</v>
      </c>
      <c r="P860" s="15">
        <v>0.1</v>
      </c>
      <c r="Q860" s="223">
        <f t="shared" si="90"/>
        <v>1130737.6410000001</v>
      </c>
      <c r="R860" s="197">
        <f t="shared" si="91"/>
        <v>94228.136750000005</v>
      </c>
      <c r="S860" s="201">
        <v>0.12</v>
      </c>
      <c r="T860" s="196">
        <f t="shared" si="85"/>
        <v>1356885.1691999999</v>
      </c>
      <c r="U860" s="199">
        <f t="shared" si="86"/>
        <v>113073.76409999999</v>
      </c>
      <c r="V860" s="21"/>
      <c r="W860" s="19">
        <f t="shared" si="87"/>
        <v>0</v>
      </c>
      <c r="X860" s="17">
        <f t="shared" si="88"/>
        <v>0</v>
      </c>
      <c r="Y860" s="22"/>
      <c r="Z860" s="19"/>
      <c r="AA860" s="20"/>
      <c r="AB860" s="23"/>
      <c r="AC860" s="19"/>
      <c r="AD860" s="17"/>
      <c r="AE860" s="22"/>
      <c r="AF860" s="19"/>
      <c r="AG860" s="17"/>
      <c r="AH860" s="76" t="s">
        <v>5535</v>
      </c>
      <c r="AI860" s="77" t="s">
        <v>5534</v>
      </c>
      <c r="AJ860" s="1"/>
    </row>
    <row r="861" spans="1:36" ht="13.2">
      <c r="A861" s="39">
        <v>859</v>
      </c>
      <c r="B861" s="39" t="s">
        <v>5536</v>
      </c>
      <c r="C861" s="39" t="s">
        <v>3687</v>
      </c>
      <c r="D861" s="40" t="s">
        <v>5537</v>
      </c>
      <c r="E861" s="25" t="s">
        <v>5538</v>
      </c>
      <c r="F861" s="25" t="s">
        <v>5539</v>
      </c>
      <c r="G861" s="39" t="s">
        <v>5540</v>
      </c>
      <c r="H861" s="39" t="s">
        <v>5541</v>
      </c>
      <c r="I861" s="39" t="s">
        <v>5542</v>
      </c>
      <c r="J861" s="40" t="s">
        <v>5543</v>
      </c>
      <c r="K861" s="41">
        <v>38070</v>
      </c>
      <c r="L861" s="72">
        <v>47201</v>
      </c>
      <c r="M861" s="42" t="s">
        <v>5544</v>
      </c>
      <c r="N861" s="63">
        <v>0.38090000000000002</v>
      </c>
      <c r="O861" s="55">
        <v>21489657</v>
      </c>
      <c r="P861" s="15">
        <v>0.03</v>
      </c>
      <c r="Q861" s="223">
        <f t="shared" si="90"/>
        <v>644689.71</v>
      </c>
      <c r="R861" s="197">
        <f t="shared" si="91"/>
        <v>53724.142499999994</v>
      </c>
      <c r="S861" s="201">
        <v>0.04</v>
      </c>
      <c r="T861" s="196">
        <f t="shared" si="85"/>
        <v>859586.28</v>
      </c>
      <c r="U861" s="199">
        <f t="shared" si="86"/>
        <v>71632.19</v>
      </c>
      <c r="V861" s="21">
        <v>0.1</v>
      </c>
      <c r="W861" s="19">
        <f t="shared" si="87"/>
        <v>2148965.7000000002</v>
      </c>
      <c r="X861" s="17">
        <f t="shared" si="88"/>
        <v>179080.47500000001</v>
      </c>
      <c r="Y861" s="22"/>
      <c r="Z861" s="19"/>
      <c r="AA861" s="20"/>
      <c r="AB861" s="23"/>
      <c r="AC861" s="19"/>
      <c r="AD861" s="17"/>
      <c r="AE861" s="22"/>
      <c r="AF861" s="19"/>
      <c r="AG861" s="17"/>
      <c r="AH861" s="78" t="s">
        <v>76</v>
      </c>
      <c r="AI861" s="79" t="s">
        <v>5544</v>
      </c>
      <c r="AJ861" s="1"/>
    </row>
    <row r="862" spans="1:36" ht="13.2">
      <c r="A862" s="39">
        <v>860</v>
      </c>
      <c r="B862" s="10" t="s">
        <v>5545</v>
      </c>
      <c r="C862" s="10" t="s">
        <v>3687</v>
      </c>
      <c r="D862" s="11" t="s">
        <v>5546</v>
      </c>
      <c r="E862" s="35" t="s">
        <v>5547</v>
      </c>
      <c r="F862" s="35" t="s">
        <v>4591</v>
      </c>
      <c r="G862" s="10" t="s">
        <v>5548</v>
      </c>
      <c r="H862" s="10" t="s">
        <v>5549</v>
      </c>
      <c r="I862" s="10" t="s">
        <v>5550</v>
      </c>
      <c r="J862" s="11" t="s">
        <v>5551</v>
      </c>
      <c r="K862" s="12">
        <v>43503</v>
      </c>
      <c r="L862" s="69">
        <v>48982</v>
      </c>
      <c r="M862" s="14" t="s">
        <v>5552</v>
      </c>
      <c r="N862" s="61">
        <v>2.1909000000000001</v>
      </c>
      <c r="O862" s="56">
        <v>30045651.800000001</v>
      </c>
      <c r="P862" s="15">
        <v>0.03</v>
      </c>
      <c r="Q862" s="223">
        <f t="shared" si="90"/>
        <v>901369.554</v>
      </c>
      <c r="R862" s="197">
        <f t="shared" si="91"/>
        <v>75114.129499999995</v>
      </c>
      <c r="S862" s="198">
        <v>3.5999999999999997E-2</v>
      </c>
      <c r="T862" s="196">
        <f t="shared" si="85"/>
        <v>1081643.4648</v>
      </c>
      <c r="U862" s="199">
        <f t="shared" si="86"/>
        <v>90136.955399999992</v>
      </c>
      <c r="V862" s="21"/>
      <c r="W862" s="19">
        <f t="shared" si="87"/>
        <v>0</v>
      </c>
      <c r="X862" s="17">
        <f t="shared" si="88"/>
        <v>0</v>
      </c>
      <c r="Y862" s="22"/>
      <c r="Z862" s="19"/>
      <c r="AA862" s="20"/>
      <c r="AB862" s="23"/>
      <c r="AC862" s="19"/>
      <c r="AD862" s="17"/>
      <c r="AE862" s="22"/>
      <c r="AF862" s="19"/>
      <c r="AG862" s="17"/>
      <c r="AH862" s="76" t="s">
        <v>452</v>
      </c>
      <c r="AI862" s="77" t="s">
        <v>5552</v>
      </c>
      <c r="AJ862" s="1"/>
    </row>
    <row r="863" spans="1:36" ht="26.4">
      <c r="A863" s="39">
        <v>861</v>
      </c>
      <c r="B863" s="39" t="s">
        <v>5553</v>
      </c>
      <c r="C863" s="39" t="s">
        <v>1818</v>
      </c>
      <c r="D863" s="40" t="s">
        <v>5554</v>
      </c>
      <c r="E863" s="25" t="s">
        <v>5555</v>
      </c>
      <c r="F863" s="25" t="s">
        <v>5556</v>
      </c>
      <c r="G863" s="39" t="s">
        <v>2401</v>
      </c>
      <c r="H863" s="39" t="s">
        <v>5557</v>
      </c>
      <c r="I863" s="39" t="s">
        <v>5558</v>
      </c>
      <c r="J863" s="40" t="s">
        <v>5559</v>
      </c>
      <c r="K863" s="41">
        <v>38286</v>
      </c>
      <c r="L863" s="72">
        <v>44131</v>
      </c>
      <c r="M863" s="42" t="s">
        <v>5560</v>
      </c>
      <c r="N863" s="63">
        <v>1.0488</v>
      </c>
      <c r="O863" s="55">
        <v>4750620.8600000003</v>
      </c>
      <c r="P863" s="15">
        <v>0.03</v>
      </c>
      <c r="Q863" s="223">
        <f t="shared" si="90"/>
        <v>142518.62580000001</v>
      </c>
      <c r="R863" s="197">
        <f t="shared" si="91"/>
        <v>11876.552150000001</v>
      </c>
      <c r="S863" s="200"/>
      <c r="T863" s="196">
        <f t="shared" si="85"/>
        <v>0</v>
      </c>
      <c r="U863" s="199">
        <f t="shared" si="86"/>
        <v>0</v>
      </c>
      <c r="V863" s="21"/>
      <c r="W863" s="19">
        <f t="shared" si="87"/>
        <v>0</v>
      </c>
      <c r="X863" s="17">
        <f t="shared" si="88"/>
        <v>0</v>
      </c>
      <c r="Y863" s="22"/>
      <c r="Z863" s="19"/>
      <c r="AA863" s="20"/>
      <c r="AB863" s="23"/>
      <c r="AC863" s="19"/>
      <c r="AD863" s="17"/>
      <c r="AE863" s="22"/>
      <c r="AF863" s="19"/>
      <c r="AG863" s="17"/>
      <c r="AH863" s="78" t="s">
        <v>5561</v>
      </c>
      <c r="AI863" s="79" t="s">
        <v>5560</v>
      </c>
      <c r="AJ863" s="1"/>
    </row>
    <row r="864" spans="1:36" ht="26.4">
      <c r="A864" s="39">
        <v>862</v>
      </c>
      <c r="B864" s="10" t="s">
        <v>5562</v>
      </c>
      <c r="C864" s="10" t="s">
        <v>1818</v>
      </c>
      <c r="D864" s="11" t="s">
        <v>5563</v>
      </c>
      <c r="E864" s="35" t="s">
        <v>5564</v>
      </c>
      <c r="F864" s="35" t="s">
        <v>5565</v>
      </c>
      <c r="G864" s="10" t="s">
        <v>5566</v>
      </c>
      <c r="H864" s="10" t="s">
        <v>5567</v>
      </c>
      <c r="I864" s="10" t="s">
        <v>5566</v>
      </c>
      <c r="J864" s="11" t="s">
        <v>5568</v>
      </c>
      <c r="K864" s="12">
        <v>39930</v>
      </c>
      <c r="L864" s="69">
        <v>45409</v>
      </c>
      <c r="M864" s="14" t="s">
        <v>5569</v>
      </c>
      <c r="N864" s="61">
        <v>3.2378</v>
      </c>
      <c r="O864" s="56">
        <v>14665865.949999999</v>
      </c>
      <c r="P864" s="15">
        <v>0.03</v>
      </c>
      <c r="Q864" s="223">
        <f t="shared" si="90"/>
        <v>439975.97849999997</v>
      </c>
      <c r="R864" s="197">
        <f t="shared" si="91"/>
        <v>36664.664874999995</v>
      </c>
      <c r="S864" s="200"/>
      <c r="T864" s="196">
        <f t="shared" si="85"/>
        <v>0</v>
      </c>
      <c r="U864" s="199">
        <f t="shared" si="86"/>
        <v>0</v>
      </c>
      <c r="V864" s="21"/>
      <c r="W864" s="19">
        <f t="shared" si="87"/>
        <v>0</v>
      </c>
      <c r="X864" s="17">
        <f t="shared" si="88"/>
        <v>0</v>
      </c>
      <c r="Y864" s="22"/>
      <c r="Z864" s="19"/>
      <c r="AA864" s="20"/>
      <c r="AB864" s="23"/>
      <c r="AC864" s="19"/>
      <c r="AD864" s="17"/>
      <c r="AE864" s="22"/>
      <c r="AF864" s="19"/>
      <c r="AG864" s="17"/>
      <c r="AH864" s="76"/>
      <c r="AI864" s="77" t="s">
        <v>5569</v>
      </c>
      <c r="AJ864" s="1"/>
    </row>
    <row r="865" spans="1:36" ht="26.4">
      <c r="A865" s="39">
        <v>863</v>
      </c>
      <c r="B865" s="39" t="s">
        <v>5570</v>
      </c>
      <c r="C865" s="39" t="s">
        <v>1818</v>
      </c>
      <c r="D865" s="40" t="s">
        <v>5571</v>
      </c>
      <c r="E865" s="25" t="s">
        <v>5572</v>
      </c>
      <c r="F865" s="25" t="s">
        <v>5573</v>
      </c>
      <c r="G865" s="39" t="s">
        <v>5574</v>
      </c>
      <c r="H865" s="39" t="s">
        <v>5575</v>
      </c>
      <c r="I865" s="39" t="s">
        <v>5576</v>
      </c>
      <c r="J865" s="40" t="s">
        <v>5577</v>
      </c>
      <c r="K865" s="41">
        <v>43612</v>
      </c>
      <c r="L865" s="72">
        <v>45439</v>
      </c>
      <c r="M865" s="42" t="s">
        <v>5578</v>
      </c>
      <c r="N865" s="63">
        <v>0.26069999999999999</v>
      </c>
      <c r="O865" s="55">
        <v>1180860.8500000001</v>
      </c>
      <c r="P865" s="15">
        <v>0.03</v>
      </c>
      <c r="Q865" s="223">
        <f t="shared" si="90"/>
        <v>35425.825499999999</v>
      </c>
      <c r="R865" s="197">
        <f t="shared" si="91"/>
        <v>2952.1521250000001</v>
      </c>
      <c r="S865" s="198">
        <v>3.5999999999999997E-2</v>
      </c>
      <c r="T865" s="196">
        <f t="shared" si="85"/>
        <v>42510.990599999997</v>
      </c>
      <c r="U865" s="199">
        <f t="shared" si="86"/>
        <v>3542.5825499999996</v>
      </c>
      <c r="V865" s="21"/>
      <c r="W865" s="19">
        <f t="shared" si="87"/>
        <v>0</v>
      </c>
      <c r="X865" s="17">
        <f t="shared" si="88"/>
        <v>0</v>
      </c>
      <c r="Y865" s="22"/>
      <c r="Z865" s="19"/>
      <c r="AA865" s="20"/>
      <c r="AB865" s="23"/>
      <c r="AC865" s="19"/>
      <c r="AD865" s="17"/>
      <c r="AE865" s="22"/>
      <c r="AF865" s="19"/>
      <c r="AG865" s="17"/>
      <c r="AH865" s="78" t="s">
        <v>5561</v>
      </c>
      <c r="AI865" s="79" t="s">
        <v>5578</v>
      </c>
      <c r="AJ865" s="1"/>
    </row>
    <row r="866" spans="1:36" ht="26.4">
      <c r="A866" s="39">
        <v>864</v>
      </c>
      <c r="B866" s="10" t="s">
        <v>5579</v>
      </c>
      <c r="C866" s="10" t="s">
        <v>1818</v>
      </c>
      <c r="D866" s="11" t="s">
        <v>5571</v>
      </c>
      <c r="E866" s="35" t="s">
        <v>5572</v>
      </c>
      <c r="F866" s="35" t="s">
        <v>1458</v>
      </c>
      <c r="G866" s="10" t="s">
        <v>5574</v>
      </c>
      <c r="H866" s="10" t="s">
        <v>5580</v>
      </c>
      <c r="I866" s="10" t="s">
        <v>5581</v>
      </c>
      <c r="J866" s="11" t="s">
        <v>5582</v>
      </c>
      <c r="K866" s="12">
        <v>43612</v>
      </c>
      <c r="L866" s="69">
        <v>45439</v>
      </c>
      <c r="M866" s="14" t="s">
        <v>5578</v>
      </c>
      <c r="N866" s="61">
        <v>1.5947</v>
      </c>
      <c r="O866" s="56">
        <v>7223317.2000000002</v>
      </c>
      <c r="P866" s="15">
        <v>0.03</v>
      </c>
      <c r="Q866" s="223">
        <f t="shared" si="90"/>
        <v>216699.516</v>
      </c>
      <c r="R866" s="197">
        <f t="shared" si="91"/>
        <v>18058.293000000001</v>
      </c>
      <c r="S866" s="198">
        <v>3.5999999999999997E-2</v>
      </c>
      <c r="T866" s="196">
        <f t="shared" si="85"/>
        <v>260039.41919999997</v>
      </c>
      <c r="U866" s="199">
        <f t="shared" si="86"/>
        <v>21669.951599999997</v>
      </c>
      <c r="V866" s="21"/>
      <c r="W866" s="19">
        <f t="shared" si="87"/>
        <v>0</v>
      </c>
      <c r="X866" s="17">
        <f t="shared" si="88"/>
        <v>0</v>
      </c>
      <c r="Y866" s="22"/>
      <c r="Z866" s="19"/>
      <c r="AA866" s="20"/>
      <c r="AB866" s="23"/>
      <c r="AC866" s="19"/>
      <c r="AD866" s="17"/>
      <c r="AE866" s="22"/>
      <c r="AF866" s="19"/>
      <c r="AG866" s="17"/>
      <c r="AH866" s="76" t="s">
        <v>5561</v>
      </c>
      <c r="AI866" s="77" t="s">
        <v>5578</v>
      </c>
      <c r="AJ866" s="1"/>
    </row>
    <row r="867" spans="1:36" ht="26.4">
      <c r="A867" s="39">
        <v>865</v>
      </c>
      <c r="B867" s="39" t="s">
        <v>5583</v>
      </c>
      <c r="C867" s="39" t="s">
        <v>1818</v>
      </c>
      <c r="D867" s="40" t="s">
        <v>5563</v>
      </c>
      <c r="E867" s="25" t="s">
        <v>5564</v>
      </c>
      <c r="F867" s="25" t="s">
        <v>5584</v>
      </c>
      <c r="G867" s="39" t="s">
        <v>4752</v>
      </c>
      <c r="H867" s="39" t="s">
        <v>5585</v>
      </c>
      <c r="I867" s="39" t="s">
        <v>5586</v>
      </c>
      <c r="J867" s="40" t="s">
        <v>5568</v>
      </c>
      <c r="K867" s="41">
        <v>42174</v>
      </c>
      <c r="L867" s="72">
        <v>44001</v>
      </c>
      <c r="M867" s="42" t="s">
        <v>5587</v>
      </c>
      <c r="N867" s="63">
        <v>0.2074</v>
      </c>
      <c r="O867" s="55">
        <v>939434.37</v>
      </c>
      <c r="P867" s="15">
        <v>0.03</v>
      </c>
      <c r="Q867" s="223">
        <f t="shared" si="90"/>
        <v>28183.0311</v>
      </c>
      <c r="R867" s="197">
        <f t="shared" si="91"/>
        <v>2348.5859249999999</v>
      </c>
      <c r="S867" s="201">
        <v>0.1</v>
      </c>
      <c r="T867" s="196">
        <f t="shared" si="85"/>
        <v>93943.437000000005</v>
      </c>
      <c r="U867" s="199">
        <f t="shared" si="86"/>
        <v>7828.6197500000007</v>
      </c>
      <c r="V867" s="21"/>
      <c r="W867" s="19">
        <f t="shared" si="87"/>
        <v>0</v>
      </c>
      <c r="X867" s="17">
        <f t="shared" si="88"/>
        <v>0</v>
      </c>
      <c r="Y867" s="22"/>
      <c r="Z867" s="19"/>
      <c r="AA867" s="20"/>
      <c r="AB867" s="23"/>
      <c r="AC867" s="19"/>
      <c r="AD867" s="17"/>
      <c r="AE867" s="22"/>
      <c r="AF867" s="19"/>
      <c r="AG867" s="17"/>
      <c r="AH867" s="78"/>
      <c r="AI867" s="79" t="s">
        <v>5587</v>
      </c>
      <c r="AJ867" s="1"/>
    </row>
    <row r="868" spans="1:36" ht="26.4">
      <c r="A868" s="39">
        <v>866</v>
      </c>
      <c r="B868" s="10" t="s">
        <v>5588</v>
      </c>
      <c r="C868" s="10" t="s">
        <v>1818</v>
      </c>
      <c r="D868" s="11" t="s">
        <v>5589</v>
      </c>
      <c r="E868" s="35" t="s">
        <v>5590</v>
      </c>
      <c r="F868" s="35" t="s">
        <v>5591</v>
      </c>
      <c r="G868" s="10" t="s">
        <v>1571</v>
      </c>
      <c r="H868" s="10" t="s">
        <v>5592</v>
      </c>
      <c r="I868" s="10" t="s">
        <v>1562</v>
      </c>
      <c r="J868" s="11" t="s">
        <v>5593</v>
      </c>
      <c r="K868" s="12">
        <v>42636</v>
      </c>
      <c r="L868" s="69">
        <v>44462</v>
      </c>
      <c r="M868" s="14" t="s">
        <v>5594</v>
      </c>
      <c r="N868" s="61">
        <v>0.55369999999999997</v>
      </c>
      <c r="O868" s="56">
        <v>4067070.89</v>
      </c>
      <c r="P868" s="15">
        <v>0.03</v>
      </c>
      <c r="Q868" s="223">
        <f t="shared" si="90"/>
        <v>122012.12669999999</v>
      </c>
      <c r="R868" s="197">
        <f t="shared" si="91"/>
        <v>10167.677224999999</v>
      </c>
      <c r="S868" s="200"/>
      <c r="T868" s="196">
        <f t="shared" si="85"/>
        <v>0</v>
      </c>
      <c r="U868" s="199">
        <f t="shared" si="86"/>
        <v>0</v>
      </c>
      <c r="V868" s="21"/>
      <c r="W868" s="19">
        <f t="shared" si="87"/>
        <v>0</v>
      </c>
      <c r="X868" s="17">
        <f t="shared" si="88"/>
        <v>0</v>
      </c>
      <c r="Y868" s="22"/>
      <c r="Z868" s="19"/>
      <c r="AA868" s="20"/>
      <c r="AB868" s="23"/>
      <c r="AC868" s="19"/>
      <c r="AD868" s="17"/>
      <c r="AE868" s="22"/>
      <c r="AF868" s="19"/>
      <c r="AG868" s="17"/>
      <c r="AH868" s="76" t="s">
        <v>5595</v>
      </c>
      <c r="AI868" s="77" t="s">
        <v>5594</v>
      </c>
      <c r="AJ868" s="1"/>
    </row>
    <row r="869" spans="1:36" ht="26.4">
      <c r="A869" s="39">
        <v>867</v>
      </c>
      <c r="B869" s="39" t="s">
        <v>5596</v>
      </c>
      <c r="C869" s="39" t="s">
        <v>1818</v>
      </c>
      <c r="D869" s="40" t="s">
        <v>5597</v>
      </c>
      <c r="E869" s="25" t="s">
        <v>5598</v>
      </c>
      <c r="F869" s="25" t="s">
        <v>5599</v>
      </c>
      <c r="G869" s="39" t="s">
        <v>5600</v>
      </c>
      <c r="H869" s="39" t="s">
        <v>5601</v>
      </c>
      <c r="I869" s="39" t="s">
        <v>344</v>
      </c>
      <c r="J869" s="40" t="s">
        <v>5602</v>
      </c>
      <c r="K869" s="41">
        <v>43567</v>
      </c>
      <c r="L869" s="72">
        <v>45394</v>
      </c>
      <c r="M869" s="42" t="s">
        <v>5578</v>
      </c>
      <c r="N869" s="63">
        <v>0.503</v>
      </c>
      <c r="O869" s="55">
        <v>2278377.4700000002</v>
      </c>
      <c r="P869" s="15">
        <v>0.03</v>
      </c>
      <c r="Q869" s="223">
        <f t="shared" si="90"/>
        <v>68351.324099999998</v>
      </c>
      <c r="R869" s="197">
        <f t="shared" si="91"/>
        <v>5695.9436749999995</v>
      </c>
      <c r="S869" s="198">
        <v>3.5999999999999997E-2</v>
      </c>
      <c r="T869" s="196">
        <f t="shared" si="85"/>
        <v>82021.588919999995</v>
      </c>
      <c r="U869" s="199">
        <f t="shared" si="86"/>
        <v>6835.1324099999993</v>
      </c>
      <c r="V869" s="21"/>
      <c r="W869" s="19">
        <f t="shared" si="87"/>
        <v>0</v>
      </c>
      <c r="X869" s="17">
        <f t="shared" si="88"/>
        <v>0</v>
      </c>
      <c r="Y869" s="22"/>
      <c r="Z869" s="19"/>
      <c r="AA869" s="20"/>
      <c r="AB869" s="23"/>
      <c r="AC869" s="19"/>
      <c r="AD869" s="17"/>
      <c r="AE869" s="22"/>
      <c r="AF869" s="19"/>
      <c r="AG869" s="17"/>
      <c r="AH869" s="78" t="s">
        <v>5561</v>
      </c>
      <c r="AI869" s="79" t="s">
        <v>5578</v>
      </c>
      <c r="AJ869" s="1"/>
    </row>
    <row r="870" spans="1:36" ht="26.4">
      <c r="A870" s="39">
        <v>868</v>
      </c>
      <c r="B870" s="10" t="s">
        <v>5603</v>
      </c>
      <c r="C870" s="10" t="s">
        <v>3660</v>
      </c>
      <c r="D870" s="11" t="s">
        <v>3826</v>
      </c>
      <c r="E870" s="35" t="s">
        <v>3827</v>
      </c>
      <c r="F870" s="35" t="s">
        <v>5604</v>
      </c>
      <c r="G870" s="10" t="s">
        <v>5605</v>
      </c>
      <c r="H870" s="10" t="s">
        <v>5606</v>
      </c>
      <c r="I870" s="10" t="s">
        <v>5605</v>
      </c>
      <c r="J870" s="11" t="s">
        <v>5607</v>
      </c>
      <c r="K870" s="12">
        <v>36633</v>
      </c>
      <c r="L870" s="69">
        <v>45399</v>
      </c>
      <c r="M870" s="14" t="s">
        <v>5608</v>
      </c>
      <c r="N870" s="61">
        <v>1.6407</v>
      </c>
      <c r="O870" s="56">
        <v>45320708.979999997</v>
      </c>
      <c r="P870" s="15">
        <v>0.03</v>
      </c>
      <c r="Q870" s="223">
        <f t="shared" si="90"/>
        <v>1359621.2693999999</v>
      </c>
      <c r="R870" s="197">
        <f t="shared" si="91"/>
        <v>113301.77244999999</v>
      </c>
      <c r="S870" s="200"/>
      <c r="T870" s="196">
        <f t="shared" si="85"/>
        <v>0</v>
      </c>
      <c r="U870" s="199">
        <f t="shared" si="86"/>
        <v>0</v>
      </c>
      <c r="V870" s="21"/>
      <c r="W870" s="19">
        <f t="shared" si="87"/>
        <v>0</v>
      </c>
      <c r="X870" s="17">
        <f t="shared" si="88"/>
        <v>0</v>
      </c>
      <c r="Y870" s="22"/>
      <c r="Z870" s="19"/>
      <c r="AA870" s="20"/>
      <c r="AB870" s="23"/>
      <c r="AC870" s="19"/>
      <c r="AD870" s="17"/>
      <c r="AE870" s="22"/>
      <c r="AF870" s="19"/>
      <c r="AG870" s="17"/>
      <c r="AH870" s="76"/>
      <c r="AI870" s="77" t="s">
        <v>5608</v>
      </c>
      <c r="AJ870" s="1"/>
    </row>
    <row r="871" spans="1:36" ht="26.4">
      <c r="A871" s="39">
        <v>869</v>
      </c>
      <c r="B871" s="39" t="s">
        <v>5609</v>
      </c>
      <c r="C871" s="39" t="s">
        <v>3660</v>
      </c>
      <c r="D871" s="40" t="s">
        <v>5610</v>
      </c>
      <c r="E871" s="25" t="s">
        <v>5611</v>
      </c>
      <c r="F871" s="25" t="s">
        <v>5612</v>
      </c>
      <c r="G871" s="39" t="s">
        <v>5613</v>
      </c>
      <c r="H871" s="39" t="s">
        <v>5614</v>
      </c>
      <c r="I871" s="39" t="s">
        <v>5613</v>
      </c>
      <c r="J871" s="40" t="s">
        <v>5615</v>
      </c>
      <c r="K871" s="41">
        <v>36230</v>
      </c>
      <c r="L871" s="72">
        <v>54128</v>
      </c>
      <c r="M871" s="42" t="s">
        <v>5616</v>
      </c>
      <c r="N871" s="63">
        <v>3.4590999999999998</v>
      </c>
      <c r="O871" s="55">
        <v>23364246.940000001</v>
      </c>
      <c r="P871" s="15">
        <v>0.03</v>
      </c>
      <c r="Q871" s="223">
        <f t="shared" si="90"/>
        <v>700927.40820000006</v>
      </c>
      <c r="R871" s="197">
        <f t="shared" si="91"/>
        <v>58410.617350000008</v>
      </c>
      <c r="S871" s="200"/>
      <c r="T871" s="196">
        <f t="shared" si="85"/>
        <v>0</v>
      </c>
      <c r="U871" s="199">
        <f t="shared" si="86"/>
        <v>0</v>
      </c>
      <c r="V871" s="21"/>
      <c r="W871" s="19">
        <f t="shared" si="87"/>
        <v>0</v>
      </c>
      <c r="X871" s="17">
        <f t="shared" si="88"/>
        <v>0</v>
      </c>
      <c r="Y871" s="22"/>
      <c r="Z871" s="19"/>
      <c r="AA871" s="20"/>
      <c r="AB871" s="23"/>
      <c r="AC871" s="19"/>
      <c r="AD871" s="17"/>
      <c r="AE871" s="22"/>
      <c r="AF871" s="19"/>
      <c r="AG871" s="17"/>
      <c r="AH871" s="78" t="s">
        <v>452</v>
      </c>
      <c r="AI871" s="79" t="s">
        <v>5616</v>
      </c>
      <c r="AJ871" s="1"/>
    </row>
    <row r="872" spans="1:36" ht="26.4">
      <c r="A872" s="39">
        <v>870</v>
      </c>
      <c r="B872" s="10" t="s">
        <v>5617</v>
      </c>
      <c r="C872" s="10" t="s">
        <v>3660</v>
      </c>
      <c r="D872" s="11" t="s">
        <v>1678</v>
      </c>
      <c r="E872" s="35" t="s">
        <v>273</v>
      </c>
      <c r="F872" s="35" t="s">
        <v>5618</v>
      </c>
      <c r="G872" s="10" t="s">
        <v>591</v>
      </c>
      <c r="H872" s="10" t="s">
        <v>5619</v>
      </c>
      <c r="I872" s="10" t="s">
        <v>593</v>
      </c>
      <c r="J872" s="11" t="s">
        <v>5620</v>
      </c>
      <c r="K872" s="12">
        <v>41045</v>
      </c>
      <c r="L872" s="69">
        <v>44697</v>
      </c>
      <c r="M872" s="14" t="s">
        <v>595</v>
      </c>
      <c r="N872" s="61">
        <v>7.5700000000000003E-2</v>
      </c>
      <c r="O872" s="56">
        <v>2001428.87</v>
      </c>
      <c r="P872" s="15">
        <v>0.1</v>
      </c>
      <c r="Q872" s="223">
        <f t="shared" si="90"/>
        <v>200142.88700000002</v>
      </c>
      <c r="R872" s="197">
        <f t="shared" si="91"/>
        <v>16678.573916666668</v>
      </c>
      <c r="S872" s="200"/>
      <c r="T872" s="196">
        <f t="shared" si="85"/>
        <v>0</v>
      </c>
      <c r="U872" s="199">
        <f t="shared" si="86"/>
        <v>0</v>
      </c>
      <c r="V872" s="21"/>
      <c r="W872" s="19">
        <f t="shared" si="87"/>
        <v>0</v>
      </c>
      <c r="X872" s="17">
        <f t="shared" si="88"/>
        <v>0</v>
      </c>
      <c r="Y872" s="22"/>
      <c r="Z872" s="19"/>
      <c r="AA872" s="20"/>
      <c r="AB872" s="23"/>
      <c r="AC872" s="19"/>
      <c r="AD872" s="17"/>
      <c r="AE872" s="22"/>
      <c r="AF872" s="19"/>
      <c r="AG872" s="17"/>
      <c r="AH872" s="76" t="s">
        <v>76</v>
      </c>
      <c r="AI872" s="77" t="s">
        <v>595</v>
      </c>
      <c r="AJ872" s="1"/>
    </row>
    <row r="873" spans="1:36" ht="26.4">
      <c r="A873" s="39">
        <v>871</v>
      </c>
      <c r="B873" s="39" t="s">
        <v>5621</v>
      </c>
      <c r="C873" s="39" t="s">
        <v>3660</v>
      </c>
      <c r="D873" s="40" t="s">
        <v>5489</v>
      </c>
      <c r="E873" s="25" t="s">
        <v>5348</v>
      </c>
      <c r="F873" s="25" t="s">
        <v>5622</v>
      </c>
      <c r="G873" s="39" t="s">
        <v>1663</v>
      </c>
      <c r="H873" s="39" t="s">
        <v>5623</v>
      </c>
      <c r="I873" s="39" t="s">
        <v>5624</v>
      </c>
      <c r="J873" s="40" t="s">
        <v>5625</v>
      </c>
      <c r="K873" s="41">
        <v>42364</v>
      </c>
      <c r="L873" s="72">
        <v>44191</v>
      </c>
      <c r="M873" s="42" t="s">
        <v>3395</v>
      </c>
      <c r="N873" s="63">
        <v>1.4761</v>
      </c>
      <c r="O873" s="55">
        <v>57527728.68</v>
      </c>
      <c r="P873" s="15">
        <v>0.03</v>
      </c>
      <c r="Q873" s="223">
        <f t="shared" si="90"/>
        <v>1725831.8603999999</v>
      </c>
      <c r="R873" s="197">
        <f t="shared" si="91"/>
        <v>143819.3217</v>
      </c>
      <c r="S873" s="201">
        <v>0.06</v>
      </c>
      <c r="T873" s="196">
        <f t="shared" si="85"/>
        <v>3451663.7207999998</v>
      </c>
      <c r="U873" s="199">
        <f t="shared" si="86"/>
        <v>287638.6434</v>
      </c>
      <c r="V873" s="21">
        <v>0.1</v>
      </c>
      <c r="W873" s="19">
        <f t="shared" si="87"/>
        <v>5752772.8680000007</v>
      </c>
      <c r="X873" s="17">
        <f t="shared" si="88"/>
        <v>479397.73900000006</v>
      </c>
      <c r="Y873" s="22"/>
      <c r="Z873" s="19"/>
      <c r="AA873" s="20"/>
      <c r="AB873" s="23"/>
      <c r="AC873" s="19"/>
      <c r="AD873" s="17"/>
      <c r="AE873" s="22"/>
      <c r="AF873" s="19"/>
      <c r="AG873" s="17"/>
      <c r="AH873" s="78"/>
      <c r="AI873" s="79" t="s">
        <v>3395</v>
      </c>
      <c r="AJ873" s="1"/>
    </row>
    <row r="874" spans="1:36" ht="26.4">
      <c r="A874" s="39">
        <v>872</v>
      </c>
      <c r="B874" s="10" t="s">
        <v>5626</v>
      </c>
      <c r="C874" s="10" t="s">
        <v>3660</v>
      </c>
      <c r="D874" s="11" t="s">
        <v>5627</v>
      </c>
      <c r="E874" s="35" t="s">
        <v>5628</v>
      </c>
      <c r="F874" s="35" t="s">
        <v>5629</v>
      </c>
      <c r="G874" s="10" t="s">
        <v>5630</v>
      </c>
      <c r="H874" s="10" t="s">
        <v>5631</v>
      </c>
      <c r="I874" s="10" t="s">
        <v>5632</v>
      </c>
      <c r="J874" s="11" t="s">
        <v>5633</v>
      </c>
      <c r="K874" s="12">
        <v>43174</v>
      </c>
      <c r="L874" s="69">
        <v>45000</v>
      </c>
      <c r="M874" s="14" t="s">
        <v>5634</v>
      </c>
      <c r="N874" s="61">
        <v>0.32869999999999999</v>
      </c>
      <c r="O874" s="56">
        <v>4880135.08</v>
      </c>
      <c r="P874" s="15">
        <v>0.03</v>
      </c>
      <c r="Q874" s="223">
        <f t="shared" si="90"/>
        <v>146404.05239999999</v>
      </c>
      <c r="R874" s="197">
        <f t="shared" si="91"/>
        <v>12200.337699999998</v>
      </c>
      <c r="S874" s="200"/>
      <c r="T874" s="196">
        <f t="shared" si="85"/>
        <v>0</v>
      </c>
      <c r="U874" s="199">
        <f t="shared" si="86"/>
        <v>0</v>
      </c>
      <c r="V874" s="21"/>
      <c r="W874" s="19">
        <f t="shared" si="87"/>
        <v>0</v>
      </c>
      <c r="X874" s="17">
        <f t="shared" si="88"/>
        <v>0</v>
      </c>
      <c r="Y874" s="22"/>
      <c r="Z874" s="19"/>
      <c r="AA874" s="20"/>
      <c r="AB874" s="23"/>
      <c r="AC874" s="19"/>
      <c r="AD874" s="17"/>
      <c r="AE874" s="22"/>
      <c r="AF874" s="19"/>
      <c r="AG874" s="17"/>
      <c r="AH874" s="76" t="s">
        <v>1997</v>
      </c>
      <c r="AI874" s="77" t="s">
        <v>5634</v>
      </c>
      <c r="AJ874" s="1"/>
    </row>
    <row r="875" spans="1:36" ht="26.4">
      <c r="A875" s="39">
        <v>873</v>
      </c>
      <c r="B875" s="39" t="s">
        <v>5635</v>
      </c>
      <c r="C875" s="39" t="s">
        <v>3660</v>
      </c>
      <c r="D875" s="40" t="s">
        <v>5636</v>
      </c>
      <c r="E875" s="25" t="s">
        <v>5637</v>
      </c>
      <c r="F875" s="25" t="s">
        <v>5638</v>
      </c>
      <c r="G875" s="39" t="s">
        <v>5639</v>
      </c>
      <c r="H875" s="39" t="s">
        <v>5640</v>
      </c>
      <c r="I875" s="39" t="s">
        <v>544</v>
      </c>
      <c r="J875" s="40" t="s">
        <v>5641</v>
      </c>
      <c r="K875" s="41">
        <v>38820</v>
      </c>
      <c r="L875" s="72">
        <v>44299</v>
      </c>
      <c r="M875" s="42" t="s">
        <v>5642</v>
      </c>
      <c r="N875" s="63">
        <v>2.8799999999999999E-2</v>
      </c>
      <c r="O875" s="55">
        <v>696244.25</v>
      </c>
      <c r="P875" s="15">
        <v>0.03</v>
      </c>
      <c r="Q875" s="223">
        <f t="shared" si="90"/>
        <v>20887.327499999999</v>
      </c>
      <c r="R875" s="197">
        <f t="shared" si="91"/>
        <v>1740.610625</v>
      </c>
      <c r="S875" s="200"/>
      <c r="T875" s="196">
        <f t="shared" si="85"/>
        <v>0</v>
      </c>
      <c r="U875" s="199">
        <f t="shared" si="86"/>
        <v>0</v>
      </c>
      <c r="V875" s="21"/>
      <c r="W875" s="19">
        <f t="shared" si="87"/>
        <v>0</v>
      </c>
      <c r="X875" s="17">
        <f t="shared" si="88"/>
        <v>0</v>
      </c>
      <c r="Y875" s="22"/>
      <c r="Z875" s="19"/>
      <c r="AA875" s="20"/>
      <c r="AB875" s="23"/>
      <c r="AC875" s="19"/>
      <c r="AD875" s="17"/>
      <c r="AE875" s="22"/>
      <c r="AF875" s="19"/>
      <c r="AG875" s="17"/>
      <c r="AH875" s="78"/>
      <c r="AI875" s="79" t="s">
        <v>5642</v>
      </c>
      <c r="AJ875" s="1"/>
    </row>
    <row r="876" spans="1:36" ht="13.2">
      <c r="A876" s="39">
        <v>874</v>
      </c>
      <c r="B876" s="10" t="s">
        <v>5643</v>
      </c>
      <c r="C876" s="10" t="s">
        <v>3660</v>
      </c>
      <c r="D876" s="11" t="s">
        <v>5644</v>
      </c>
      <c r="E876" s="35" t="s">
        <v>5645</v>
      </c>
      <c r="F876" s="35" t="s">
        <v>5646</v>
      </c>
      <c r="G876" s="10" t="s">
        <v>5647</v>
      </c>
      <c r="H876" s="10" t="s">
        <v>5648</v>
      </c>
      <c r="I876" s="10" t="s">
        <v>5649</v>
      </c>
      <c r="J876" s="11" t="s">
        <v>5650</v>
      </c>
      <c r="K876" s="12">
        <v>37281</v>
      </c>
      <c r="L876" s="69">
        <v>44919</v>
      </c>
      <c r="M876" s="14" t="s">
        <v>5651</v>
      </c>
      <c r="N876" s="61">
        <v>1.1540999999999999</v>
      </c>
      <c r="O876" s="56">
        <v>5356903.29</v>
      </c>
      <c r="P876" s="15">
        <v>0.03</v>
      </c>
      <c r="Q876" s="223">
        <f t="shared" si="90"/>
        <v>160707.0987</v>
      </c>
      <c r="R876" s="197">
        <f t="shared" si="91"/>
        <v>13392.258225</v>
      </c>
      <c r="S876" s="201">
        <v>0.1</v>
      </c>
      <c r="T876" s="196">
        <f t="shared" si="85"/>
        <v>535690.32900000003</v>
      </c>
      <c r="U876" s="199">
        <f t="shared" si="86"/>
        <v>44640.86075</v>
      </c>
      <c r="V876" s="21"/>
      <c r="W876" s="19">
        <f t="shared" si="87"/>
        <v>0</v>
      </c>
      <c r="X876" s="17">
        <f t="shared" si="88"/>
        <v>0</v>
      </c>
      <c r="Y876" s="22"/>
      <c r="Z876" s="19"/>
      <c r="AA876" s="20"/>
      <c r="AB876" s="23"/>
      <c r="AC876" s="19"/>
      <c r="AD876" s="17"/>
      <c r="AE876" s="22"/>
      <c r="AF876" s="19"/>
      <c r="AG876" s="17"/>
      <c r="AH876" s="76" t="s">
        <v>5652</v>
      </c>
      <c r="AI876" s="77" t="s">
        <v>5651</v>
      </c>
      <c r="AJ876" s="1"/>
    </row>
    <row r="877" spans="1:36" ht="39.6">
      <c r="A877" s="39">
        <v>875</v>
      </c>
      <c r="B877" s="39" t="s">
        <v>5653</v>
      </c>
      <c r="C877" s="39" t="s">
        <v>3660</v>
      </c>
      <c r="D877" s="40" t="s">
        <v>5654</v>
      </c>
      <c r="E877" s="25" t="s">
        <v>5655</v>
      </c>
      <c r="F877" s="25" t="s">
        <v>4919</v>
      </c>
      <c r="G877" s="39" t="s">
        <v>4823</v>
      </c>
      <c r="H877" s="39" t="s">
        <v>5656</v>
      </c>
      <c r="I877" s="39" t="s">
        <v>5657</v>
      </c>
      <c r="J877" s="40" t="s">
        <v>5658</v>
      </c>
      <c r="K877" s="41">
        <v>40946</v>
      </c>
      <c r="L877" s="72">
        <v>46425</v>
      </c>
      <c r="M877" s="42" t="s">
        <v>5659</v>
      </c>
      <c r="N877" s="63">
        <v>0.10680000000000001</v>
      </c>
      <c r="O877" s="55">
        <v>9404551.2100000009</v>
      </c>
      <c r="P877" s="15">
        <v>0.03</v>
      </c>
      <c r="Q877" s="223">
        <f t="shared" si="90"/>
        <v>282136.53630000004</v>
      </c>
      <c r="R877" s="197">
        <f t="shared" si="91"/>
        <v>23511.378025000002</v>
      </c>
      <c r="S877" s="200"/>
      <c r="T877" s="196">
        <f t="shared" si="85"/>
        <v>0</v>
      </c>
      <c r="U877" s="199">
        <f t="shared" si="86"/>
        <v>0</v>
      </c>
      <c r="V877" s="21"/>
      <c r="W877" s="19">
        <f t="shared" si="87"/>
        <v>0</v>
      </c>
      <c r="X877" s="17">
        <f t="shared" si="88"/>
        <v>0</v>
      </c>
      <c r="Y877" s="22"/>
      <c r="Z877" s="19"/>
      <c r="AA877" s="20"/>
      <c r="AB877" s="23"/>
      <c r="AC877" s="19"/>
      <c r="AD877" s="17"/>
      <c r="AE877" s="22"/>
      <c r="AF877" s="19"/>
      <c r="AG877" s="17"/>
      <c r="AH877" s="78" t="s">
        <v>2467</v>
      </c>
      <c r="AI877" s="79" t="s">
        <v>5659</v>
      </c>
      <c r="AJ877" s="1"/>
    </row>
    <row r="878" spans="1:36" ht="13.2">
      <c r="A878" s="39">
        <v>876</v>
      </c>
      <c r="B878" s="10" t="s">
        <v>5660</v>
      </c>
      <c r="C878" s="10" t="s">
        <v>3660</v>
      </c>
      <c r="D878" s="11" t="s">
        <v>5661</v>
      </c>
      <c r="E878" s="35" t="s">
        <v>5662</v>
      </c>
      <c r="F878" s="35" t="s">
        <v>2440</v>
      </c>
      <c r="G878" s="10" t="s">
        <v>4872</v>
      </c>
      <c r="H878" s="10" t="s">
        <v>5663</v>
      </c>
      <c r="I878" s="10" t="s">
        <v>5664</v>
      </c>
      <c r="J878" s="11" t="s">
        <v>5665</v>
      </c>
      <c r="K878" s="12">
        <v>37670</v>
      </c>
      <c r="L878" s="69">
        <v>46801</v>
      </c>
      <c r="M878" s="14" t="s">
        <v>5666</v>
      </c>
      <c r="N878" s="61">
        <v>0.71430000000000005</v>
      </c>
      <c r="O878" s="56">
        <v>60767352.729999997</v>
      </c>
      <c r="P878" s="15">
        <v>0.03</v>
      </c>
      <c r="Q878" s="223">
        <f t="shared" si="90"/>
        <v>1823020.5818999999</v>
      </c>
      <c r="R878" s="197">
        <f t="shared" si="91"/>
        <v>151918.38182499999</v>
      </c>
      <c r="S878" s="200"/>
      <c r="T878" s="196">
        <f t="shared" si="85"/>
        <v>0</v>
      </c>
      <c r="U878" s="199">
        <f t="shared" si="86"/>
        <v>0</v>
      </c>
      <c r="V878" s="21"/>
      <c r="W878" s="19">
        <f t="shared" si="87"/>
        <v>0</v>
      </c>
      <c r="X878" s="17">
        <f t="shared" si="88"/>
        <v>0</v>
      </c>
      <c r="Y878" s="22"/>
      <c r="Z878" s="19"/>
      <c r="AA878" s="20"/>
      <c r="AB878" s="23"/>
      <c r="AC878" s="19"/>
      <c r="AD878" s="17"/>
      <c r="AE878" s="22"/>
      <c r="AF878" s="19"/>
      <c r="AG878" s="17"/>
      <c r="AH878" s="76"/>
      <c r="AI878" s="77" t="s">
        <v>5666</v>
      </c>
      <c r="AJ878" s="1"/>
    </row>
    <row r="879" spans="1:36" ht="26.4">
      <c r="A879" s="39">
        <v>877</v>
      </c>
      <c r="B879" s="39" t="s">
        <v>5667</v>
      </c>
      <c r="C879" s="39" t="s">
        <v>3660</v>
      </c>
      <c r="D879" s="40" t="s">
        <v>5668</v>
      </c>
      <c r="E879" s="25" t="s">
        <v>5669</v>
      </c>
      <c r="F879" s="25" t="s">
        <v>5670</v>
      </c>
      <c r="G879" s="39" t="s">
        <v>5671</v>
      </c>
      <c r="H879" s="39" t="s">
        <v>5672</v>
      </c>
      <c r="I879" s="39" t="s">
        <v>5673</v>
      </c>
      <c r="J879" s="40" t="s">
        <v>5658</v>
      </c>
      <c r="K879" s="41">
        <v>37418</v>
      </c>
      <c r="L879" s="72">
        <v>46549</v>
      </c>
      <c r="M879" s="42" t="s">
        <v>5674</v>
      </c>
      <c r="N879" s="63">
        <v>0.23499999999999999</v>
      </c>
      <c r="O879" s="55">
        <v>20693534.969999999</v>
      </c>
      <c r="P879" s="15">
        <v>0.03</v>
      </c>
      <c r="Q879" s="223">
        <f t="shared" si="90"/>
        <v>620806.04909999995</v>
      </c>
      <c r="R879" s="197">
        <f t="shared" si="91"/>
        <v>51733.837424999998</v>
      </c>
      <c r="S879" s="200"/>
      <c r="T879" s="196">
        <f t="shared" si="85"/>
        <v>0</v>
      </c>
      <c r="U879" s="199">
        <f t="shared" si="86"/>
        <v>0</v>
      </c>
      <c r="V879" s="21"/>
      <c r="W879" s="19">
        <f t="shared" si="87"/>
        <v>0</v>
      </c>
      <c r="X879" s="17">
        <f t="shared" si="88"/>
        <v>0</v>
      </c>
      <c r="Y879" s="22"/>
      <c r="Z879" s="19"/>
      <c r="AA879" s="20"/>
      <c r="AB879" s="23"/>
      <c r="AC879" s="19"/>
      <c r="AD879" s="17"/>
      <c r="AE879" s="22"/>
      <c r="AF879" s="19"/>
      <c r="AG879" s="17"/>
      <c r="AH879" s="78"/>
      <c r="AI879" s="79" t="s">
        <v>5675</v>
      </c>
      <c r="AJ879" s="1"/>
    </row>
    <row r="880" spans="1:36" ht="26.4">
      <c r="A880" s="39">
        <v>878</v>
      </c>
      <c r="B880" s="10" t="s">
        <v>5676</v>
      </c>
      <c r="C880" s="10" t="s">
        <v>3660</v>
      </c>
      <c r="D880" s="11" t="s">
        <v>5677</v>
      </c>
      <c r="E880" s="35" t="s">
        <v>5678</v>
      </c>
      <c r="F880" s="35" t="s">
        <v>5679</v>
      </c>
      <c r="G880" s="10" t="s">
        <v>5680</v>
      </c>
      <c r="H880" s="10" t="s">
        <v>5681</v>
      </c>
      <c r="I880" s="10" t="s">
        <v>4245</v>
      </c>
      <c r="J880" s="11" t="s">
        <v>5682</v>
      </c>
      <c r="K880" s="12">
        <v>38210</v>
      </c>
      <c r="L880" s="69">
        <v>44992</v>
      </c>
      <c r="M880" s="14" t="s">
        <v>595</v>
      </c>
      <c r="N880" s="61">
        <v>9.7000000000000003E-3</v>
      </c>
      <c r="O880" s="56">
        <v>226823.54</v>
      </c>
      <c r="P880" s="15">
        <v>0.04</v>
      </c>
      <c r="Q880" s="223">
        <f t="shared" si="90"/>
        <v>9072.9416000000001</v>
      </c>
      <c r="R880" s="197">
        <f t="shared" si="91"/>
        <v>756.07846666666671</v>
      </c>
      <c r="S880" s="201">
        <v>0.1</v>
      </c>
      <c r="T880" s="196">
        <f t="shared" si="85"/>
        <v>22682.354000000003</v>
      </c>
      <c r="U880" s="199">
        <f t="shared" si="86"/>
        <v>1890.1961666666668</v>
      </c>
      <c r="V880" s="21"/>
      <c r="W880" s="19">
        <f t="shared" si="87"/>
        <v>0</v>
      </c>
      <c r="X880" s="17">
        <f t="shared" si="88"/>
        <v>0</v>
      </c>
      <c r="Y880" s="22"/>
      <c r="Z880" s="19"/>
      <c r="AA880" s="20"/>
      <c r="AB880" s="23"/>
      <c r="AC880" s="19"/>
      <c r="AD880" s="17"/>
      <c r="AE880" s="22"/>
      <c r="AF880" s="19"/>
      <c r="AG880" s="17"/>
      <c r="AH880" s="76" t="s">
        <v>35</v>
      </c>
      <c r="AI880" s="77" t="s">
        <v>595</v>
      </c>
      <c r="AJ880" s="1"/>
    </row>
    <row r="881" spans="1:36" ht="26.4">
      <c r="A881" s="39">
        <v>879</v>
      </c>
      <c r="B881" s="39" t="s">
        <v>5683</v>
      </c>
      <c r="C881" s="39" t="s">
        <v>3660</v>
      </c>
      <c r="D881" s="40" t="s">
        <v>5677</v>
      </c>
      <c r="E881" s="25" t="s">
        <v>5678</v>
      </c>
      <c r="F881" s="25" t="s">
        <v>5679</v>
      </c>
      <c r="G881" s="39" t="s">
        <v>5680</v>
      </c>
      <c r="H881" s="39" t="s">
        <v>5681</v>
      </c>
      <c r="I881" s="39" t="s">
        <v>4245</v>
      </c>
      <c r="J881" s="40" t="s">
        <v>5682</v>
      </c>
      <c r="K881" s="41">
        <v>38210</v>
      </c>
      <c r="L881" s="72">
        <v>44992</v>
      </c>
      <c r="M881" s="42" t="s">
        <v>595</v>
      </c>
      <c r="N881" s="63">
        <v>8.8999999999999999E-3</v>
      </c>
      <c r="O881" s="55">
        <v>208116.45</v>
      </c>
      <c r="P881" s="15">
        <v>0.04</v>
      </c>
      <c r="Q881" s="223">
        <f t="shared" si="90"/>
        <v>8324.6580000000013</v>
      </c>
      <c r="R881" s="197">
        <f t="shared" si="91"/>
        <v>693.72150000000011</v>
      </c>
      <c r="S881" s="201">
        <v>0.1</v>
      </c>
      <c r="T881" s="196">
        <f t="shared" si="85"/>
        <v>20811.645000000004</v>
      </c>
      <c r="U881" s="199">
        <f t="shared" si="86"/>
        <v>1734.3037500000003</v>
      </c>
      <c r="V881" s="21"/>
      <c r="W881" s="19">
        <f t="shared" si="87"/>
        <v>0</v>
      </c>
      <c r="X881" s="17">
        <f t="shared" si="88"/>
        <v>0</v>
      </c>
      <c r="Y881" s="22"/>
      <c r="Z881" s="19"/>
      <c r="AA881" s="20"/>
      <c r="AB881" s="23"/>
      <c r="AC881" s="19"/>
      <c r="AD881" s="17"/>
      <c r="AE881" s="22"/>
      <c r="AF881" s="19"/>
      <c r="AG881" s="17"/>
      <c r="AH881" s="78" t="s">
        <v>35</v>
      </c>
      <c r="AI881" s="79" t="s">
        <v>595</v>
      </c>
      <c r="AJ881" s="1"/>
    </row>
    <row r="882" spans="1:36" ht="39.6">
      <c r="A882" s="39">
        <v>880</v>
      </c>
      <c r="B882" s="10" t="s">
        <v>5684</v>
      </c>
      <c r="C882" s="10" t="s">
        <v>3660</v>
      </c>
      <c r="D882" s="11" t="s">
        <v>5685</v>
      </c>
      <c r="E882" s="35" t="s">
        <v>5686</v>
      </c>
      <c r="F882" s="35" t="s">
        <v>5687</v>
      </c>
      <c r="G882" s="10" t="s">
        <v>5688</v>
      </c>
      <c r="H882" s="10" t="s">
        <v>5689</v>
      </c>
      <c r="I882" s="10" t="s">
        <v>5688</v>
      </c>
      <c r="J882" s="11" t="s">
        <v>5690</v>
      </c>
      <c r="K882" s="12">
        <v>36468</v>
      </c>
      <c r="L882" s="69">
        <v>45600</v>
      </c>
      <c r="M882" s="14" t="s">
        <v>5691</v>
      </c>
      <c r="N882" s="61">
        <v>0.12670000000000001</v>
      </c>
      <c r="O882" s="56">
        <v>5775273.8399999999</v>
      </c>
      <c r="P882" s="15">
        <v>0.03</v>
      </c>
      <c r="Q882" s="223">
        <f t="shared" si="90"/>
        <v>173258.21519999998</v>
      </c>
      <c r="R882" s="197">
        <f t="shared" si="91"/>
        <v>14438.184599999999</v>
      </c>
      <c r="S882" s="200"/>
      <c r="T882" s="196">
        <f t="shared" si="85"/>
        <v>0</v>
      </c>
      <c r="U882" s="199">
        <f t="shared" si="86"/>
        <v>0</v>
      </c>
      <c r="V882" s="21"/>
      <c r="W882" s="19">
        <f t="shared" si="87"/>
        <v>0</v>
      </c>
      <c r="X882" s="17">
        <f t="shared" si="88"/>
        <v>0</v>
      </c>
      <c r="Y882" s="22"/>
      <c r="Z882" s="19"/>
      <c r="AA882" s="20"/>
      <c r="AB882" s="23"/>
      <c r="AC882" s="19"/>
      <c r="AD882" s="17"/>
      <c r="AE882" s="22"/>
      <c r="AF882" s="19"/>
      <c r="AG882" s="17"/>
      <c r="AH882" s="76"/>
      <c r="AI882" s="77" t="s">
        <v>5691</v>
      </c>
      <c r="AJ882" s="1"/>
    </row>
    <row r="883" spans="1:36" s="49" customFormat="1" ht="13.2">
      <c r="A883" s="39">
        <v>881</v>
      </c>
      <c r="B883" s="39" t="s">
        <v>5692</v>
      </c>
      <c r="C883" s="39" t="s">
        <v>5693</v>
      </c>
      <c r="D883" s="40" t="s">
        <v>5694</v>
      </c>
      <c r="E883" s="25" t="s">
        <v>5695</v>
      </c>
      <c r="F883" s="25" t="s">
        <v>4764</v>
      </c>
      <c r="G883" s="39" t="s">
        <v>4735</v>
      </c>
      <c r="H883" s="39" t="s">
        <v>5696</v>
      </c>
      <c r="I883" s="39" t="s">
        <v>5697</v>
      </c>
      <c r="J883" s="40" t="s">
        <v>5698</v>
      </c>
      <c r="K883" s="41">
        <v>37806</v>
      </c>
      <c r="L883" s="72">
        <v>46938</v>
      </c>
      <c r="M883" s="42" t="s">
        <v>5699</v>
      </c>
      <c r="N883" s="63">
        <v>0.20180000000000001</v>
      </c>
      <c r="O883" s="55">
        <v>45499708.240000002</v>
      </c>
      <c r="P883" s="44">
        <v>2.9999999999999997E-4</v>
      </c>
      <c r="Q883" s="223">
        <f t="shared" si="90"/>
        <v>13649.912472</v>
      </c>
      <c r="R883" s="197">
        <f t="shared" si="91"/>
        <v>1137.492706</v>
      </c>
      <c r="S883" s="201">
        <v>0.02</v>
      </c>
      <c r="T883" s="196">
        <f t="shared" si="85"/>
        <v>909994.16480000003</v>
      </c>
      <c r="U883" s="199">
        <f t="shared" si="86"/>
        <v>75832.847066666669</v>
      </c>
      <c r="V883" s="21">
        <v>0.04</v>
      </c>
      <c r="W883" s="19">
        <f t="shared" si="87"/>
        <v>1819988.3296000001</v>
      </c>
      <c r="X883" s="17">
        <f t="shared" si="88"/>
        <v>151665.69413333334</v>
      </c>
      <c r="Y883" s="22"/>
      <c r="Z883" s="19"/>
      <c r="AA883" s="20"/>
      <c r="AB883" s="23"/>
      <c r="AC883" s="19"/>
      <c r="AD883" s="17"/>
      <c r="AE883" s="22"/>
      <c r="AF883" s="19"/>
      <c r="AG883" s="17"/>
      <c r="AH883" s="80"/>
      <c r="AI883" s="81" t="s">
        <v>5699</v>
      </c>
    </row>
    <row r="884" spans="1:36" ht="13.2">
      <c r="A884" s="39">
        <v>882</v>
      </c>
      <c r="B884" s="39" t="s">
        <v>5703</v>
      </c>
      <c r="C884" s="39" t="s">
        <v>5070</v>
      </c>
      <c r="D884" s="40" t="s">
        <v>1508</v>
      </c>
      <c r="E884" s="25" t="s">
        <v>1509</v>
      </c>
      <c r="F884" s="25" t="s">
        <v>5704</v>
      </c>
      <c r="G884" s="39" t="s">
        <v>668</v>
      </c>
      <c r="H884" s="39" t="s">
        <v>5705</v>
      </c>
      <c r="I884" s="39" t="s">
        <v>5706</v>
      </c>
      <c r="J884" s="40" t="s">
        <v>5707</v>
      </c>
      <c r="K884" s="41">
        <v>42671</v>
      </c>
      <c r="L884" s="72">
        <v>48149</v>
      </c>
      <c r="M884" s="42" t="s">
        <v>5708</v>
      </c>
      <c r="N884" s="63">
        <v>0.1024</v>
      </c>
      <c r="O884" s="55">
        <v>6401825.0999999996</v>
      </c>
      <c r="P884" s="15">
        <v>0.03</v>
      </c>
      <c r="Q884" s="223">
        <f t="shared" si="90"/>
        <v>192054.75299999997</v>
      </c>
      <c r="R884" s="197">
        <f t="shared" si="91"/>
        <v>16004.562749999997</v>
      </c>
      <c r="S884" s="198">
        <v>3.5999999999999997E-2</v>
      </c>
      <c r="T884" s="196">
        <f t="shared" si="85"/>
        <v>230465.70359999998</v>
      </c>
      <c r="U884" s="199">
        <f t="shared" si="86"/>
        <v>19205.475299999998</v>
      </c>
      <c r="V884" s="21"/>
      <c r="W884" s="19">
        <f t="shared" si="87"/>
        <v>0</v>
      </c>
      <c r="X884" s="17">
        <f t="shared" si="88"/>
        <v>0</v>
      </c>
      <c r="Y884" s="22"/>
      <c r="Z884" s="19"/>
      <c r="AA884" s="20"/>
      <c r="AB884" s="23"/>
      <c r="AC884" s="19"/>
      <c r="AD884" s="17"/>
      <c r="AE884" s="22"/>
      <c r="AF884" s="19"/>
      <c r="AG884" s="17"/>
      <c r="AH884" s="78"/>
      <c r="AI884" s="79" t="s">
        <v>5708</v>
      </c>
      <c r="AJ884" s="1"/>
    </row>
    <row r="885" spans="1:36" ht="13.2">
      <c r="A885" s="39">
        <v>883</v>
      </c>
      <c r="B885" s="10" t="s">
        <v>5709</v>
      </c>
      <c r="C885" s="10" t="s">
        <v>5070</v>
      </c>
      <c r="D885" s="11" t="s">
        <v>5710</v>
      </c>
      <c r="E885" s="35" t="s">
        <v>5711</v>
      </c>
      <c r="F885" s="35" t="s">
        <v>1466</v>
      </c>
      <c r="G885" s="10" t="s">
        <v>1936</v>
      </c>
      <c r="H885" s="10" t="s">
        <v>5712</v>
      </c>
      <c r="I885" s="10" t="s">
        <v>5713</v>
      </c>
      <c r="J885" s="11" t="s">
        <v>5714</v>
      </c>
      <c r="K885" s="12">
        <v>36648</v>
      </c>
      <c r="L885" s="69">
        <v>54545</v>
      </c>
      <c r="M885" s="14" t="s">
        <v>5715</v>
      </c>
      <c r="N885" s="61">
        <v>0.17649999999999999</v>
      </c>
      <c r="O885" s="56">
        <v>25730051.390000001</v>
      </c>
      <c r="P885" s="15">
        <v>0.05</v>
      </c>
      <c r="Q885" s="223">
        <f t="shared" si="90"/>
        <v>1286502.5695000002</v>
      </c>
      <c r="R885" s="197">
        <f t="shared" si="91"/>
        <v>107208.54745833336</v>
      </c>
      <c r="S885" s="200"/>
      <c r="T885" s="196">
        <f t="shared" si="85"/>
        <v>0</v>
      </c>
      <c r="U885" s="199">
        <f t="shared" si="86"/>
        <v>0</v>
      </c>
      <c r="V885" s="21"/>
      <c r="W885" s="19">
        <f t="shared" si="87"/>
        <v>0</v>
      </c>
      <c r="X885" s="17">
        <f t="shared" si="88"/>
        <v>0</v>
      </c>
      <c r="Y885" s="22"/>
      <c r="Z885" s="19"/>
      <c r="AA885" s="20"/>
      <c r="AB885" s="23"/>
      <c r="AC885" s="19"/>
      <c r="AD885" s="17"/>
      <c r="AE885" s="22"/>
      <c r="AF885" s="19"/>
      <c r="AG885" s="17"/>
      <c r="AH885" s="76" t="s">
        <v>367</v>
      </c>
      <c r="AI885" s="77" t="s">
        <v>5715</v>
      </c>
      <c r="AJ885" s="1"/>
    </row>
    <row r="886" spans="1:36" ht="26.4">
      <c r="A886" s="39">
        <v>884</v>
      </c>
      <c r="B886" s="39" t="s">
        <v>5716</v>
      </c>
      <c r="C886" s="39" t="s">
        <v>5070</v>
      </c>
      <c r="D886" s="40" t="s">
        <v>5717</v>
      </c>
      <c r="E886" s="25" t="s">
        <v>5718</v>
      </c>
      <c r="F886" s="25" t="s">
        <v>5719</v>
      </c>
      <c r="G886" s="39" t="s">
        <v>5720</v>
      </c>
      <c r="H886" s="39" t="s">
        <v>5721</v>
      </c>
      <c r="I886" s="39" t="s">
        <v>5722</v>
      </c>
      <c r="J886" s="40" t="s">
        <v>5723</v>
      </c>
      <c r="K886" s="41">
        <v>38980</v>
      </c>
      <c r="L886" s="72">
        <v>44817</v>
      </c>
      <c r="M886" s="42" t="s">
        <v>5724</v>
      </c>
      <c r="N886" s="63">
        <v>0.21249999999999999</v>
      </c>
      <c r="O886" s="55">
        <v>7749605.1799999997</v>
      </c>
      <c r="P886" s="15">
        <v>0.04</v>
      </c>
      <c r="Q886" s="223">
        <f t="shared" si="90"/>
        <v>309984.2072</v>
      </c>
      <c r="R886" s="197">
        <f t="shared" si="91"/>
        <v>25832.017266666666</v>
      </c>
      <c r="S886" s="201">
        <v>0.05</v>
      </c>
      <c r="T886" s="196">
        <f t="shared" si="85"/>
        <v>387480.25900000002</v>
      </c>
      <c r="U886" s="199">
        <f t="shared" si="86"/>
        <v>32290.021583333335</v>
      </c>
      <c r="V886" s="21">
        <v>0.06</v>
      </c>
      <c r="W886" s="19">
        <f t="shared" si="87"/>
        <v>464976.31079999998</v>
      </c>
      <c r="X886" s="17">
        <f t="shared" si="88"/>
        <v>38748.025900000001</v>
      </c>
      <c r="Y886" s="22"/>
      <c r="Z886" s="19"/>
      <c r="AA886" s="20"/>
      <c r="AB886" s="23"/>
      <c r="AC886" s="19"/>
      <c r="AD886" s="17"/>
      <c r="AE886" s="22"/>
      <c r="AF886" s="19"/>
      <c r="AG886" s="17"/>
      <c r="AH886" s="78" t="s">
        <v>817</v>
      </c>
      <c r="AI886" s="79" t="s">
        <v>5724</v>
      </c>
      <c r="AJ886" s="1"/>
    </row>
    <row r="887" spans="1:36" ht="26.4">
      <c r="A887" s="39">
        <v>885</v>
      </c>
      <c r="B887" s="10" t="s">
        <v>5725</v>
      </c>
      <c r="C887" s="10" t="s">
        <v>5070</v>
      </c>
      <c r="D887" s="11" t="s">
        <v>5726</v>
      </c>
      <c r="E887" s="35"/>
      <c r="F887" s="35" t="s">
        <v>5727</v>
      </c>
      <c r="G887" s="10" t="s">
        <v>5728</v>
      </c>
      <c r="H887" s="10" t="s">
        <v>5729</v>
      </c>
      <c r="I887" s="10" t="s">
        <v>5728</v>
      </c>
      <c r="J887" s="11" t="s">
        <v>5730</v>
      </c>
      <c r="K887" s="12">
        <v>34530</v>
      </c>
      <c r="L887" s="69">
        <v>52427</v>
      </c>
      <c r="M887" s="14" t="s">
        <v>5731</v>
      </c>
      <c r="N887" s="61">
        <v>1.2824</v>
      </c>
      <c r="O887" s="56">
        <v>224336892.27000001</v>
      </c>
      <c r="P887" s="15">
        <v>0.03</v>
      </c>
      <c r="Q887" s="223">
        <f t="shared" si="90"/>
        <v>6730106.7681</v>
      </c>
      <c r="R887" s="197">
        <f t="shared" si="91"/>
        <v>560842.230675</v>
      </c>
      <c r="S887" s="200"/>
      <c r="T887" s="196">
        <f t="shared" si="85"/>
        <v>0</v>
      </c>
      <c r="U887" s="199">
        <f t="shared" si="86"/>
        <v>0</v>
      </c>
      <c r="V887" s="21"/>
      <c r="W887" s="19">
        <f t="shared" si="87"/>
        <v>0</v>
      </c>
      <c r="X887" s="17">
        <f t="shared" si="88"/>
        <v>0</v>
      </c>
      <c r="Y887" s="22"/>
      <c r="Z887" s="19"/>
      <c r="AA887" s="20"/>
      <c r="AB887" s="23"/>
      <c r="AC887" s="19"/>
      <c r="AD887" s="17"/>
      <c r="AE887" s="22"/>
      <c r="AF887" s="19"/>
      <c r="AG887" s="17"/>
      <c r="AH887" s="76"/>
      <c r="AI887" s="77" t="s">
        <v>5731</v>
      </c>
      <c r="AJ887" s="1"/>
    </row>
    <row r="888" spans="1:36" ht="13.2">
      <c r="A888" s="39">
        <v>886</v>
      </c>
      <c r="B888" s="39" t="s">
        <v>5732</v>
      </c>
      <c r="C888" s="39" t="s">
        <v>5070</v>
      </c>
      <c r="D888" s="40" t="s">
        <v>5710</v>
      </c>
      <c r="E888" s="25" t="s">
        <v>5711</v>
      </c>
      <c r="F888" s="25" t="s">
        <v>1466</v>
      </c>
      <c r="G888" s="39" t="s">
        <v>1936</v>
      </c>
      <c r="H888" s="39" t="s">
        <v>5712</v>
      </c>
      <c r="I888" s="39" t="s">
        <v>5713</v>
      </c>
      <c r="J888" s="40" t="s">
        <v>5714</v>
      </c>
      <c r="K888" s="41">
        <v>36648</v>
      </c>
      <c r="L888" s="72">
        <v>54545</v>
      </c>
      <c r="M888" s="42" t="s">
        <v>5715</v>
      </c>
      <c r="N888" s="63">
        <v>0.17050000000000001</v>
      </c>
      <c r="O888" s="55">
        <v>24855375.420000002</v>
      </c>
      <c r="P888" s="15">
        <v>0.05</v>
      </c>
      <c r="Q888" s="223">
        <f t="shared" ref="Q888:Q919" si="92">O888*P888</f>
        <v>1242768.7710000002</v>
      </c>
      <c r="R888" s="197">
        <f t="shared" si="91"/>
        <v>103564.06425000001</v>
      </c>
      <c r="S888" s="200"/>
      <c r="T888" s="196">
        <f t="shared" ref="T888:T951" si="93">O888*S888</f>
        <v>0</v>
      </c>
      <c r="U888" s="199">
        <f t="shared" ref="U888:U951" si="94">O888*S888/12</f>
        <v>0</v>
      </c>
      <c r="V888" s="21"/>
      <c r="W888" s="19">
        <f t="shared" ref="W888:W951" si="95">O888*V888</f>
        <v>0</v>
      </c>
      <c r="X888" s="17">
        <f t="shared" ref="X888:X951" si="96">O888*V888/12</f>
        <v>0</v>
      </c>
      <c r="Y888" s="22"/>
      <c r="Z888" s="19"/>
      <c r="AA888" s="20"/>
      <c r="AB888" s="23"/>
      <c r="AC888" s="19"/>
      <c r="AD888" s="17"/>
      <c r="AE888" s="22"/>
      <c r="AF888" s="19"/>
      <c r="AG888" s="17"/>
      <c r="AH888" s="78" t="s">
        <v>367</v>
      </c>
      <c r="AI888" s="79" t="s">
        <v>5715</v>
      </c>
      <c r="AJ888" s="1"/>
    </row>
    <row r="889" spans="1:36" ht="26.4">
      <c r="A889" s="39">
        <v>887</v>
      </c>
      <c r="B889" s="10" t="s">
        <v>5733</v>
      </c>
      <c r="C889" s="10" t="s">
        <v>5070</v>
      </c>
      <c r="D889" s="11" t="s">
        <v>5734</v>
      </c>
      <c r="E889" s="35" t="s">
        <v>5735</v>
      </c>
      <c r="F889" s="35" t="s">
        <v>5736</v>
      </c>
      <c r="G889" s="10" t="s">
        <v>5737</v>
      </c>
      <c r="H889" s="10" t="s">
        <v>5738</v>
      </c>
      <c r="I889" s="10" t="s">
        <v>5739</v>
      </c>
      <c r="J889" s="11" t="s">
        <v>5740</v>
      </c>
      <c r="K889" s="12">
        <v>39364</v>
      </c>
      <c r="L889" s="69">
        <v>45372</v>
      </c>
      <c r="M889" s="14" t="s">
        <v>5741</v>
      </c>
      <c r="N889" s="61">
        <v>2.3199999999999998E-2</v>
      </c>
      <c r="O889" s="56">
        <v>2411811.44</v>
      </c>
      <c r="P889" s="15">
        <v>0.05</v>
      </c>
      <c r="Q889" s="223">
        <f t="shared" si="92"/>
        <v>120590.572</v>
      </c>
      <c r="R889" s="197">
        <f t="shared" si="91"/>
        <v>10049.214333333333</v>
      </c>
      <c r="S889" s="200"/>
      <c r="T889" s="196">
        <f t="shared" si="93"/>
        <v>0</v>
      </c>
      <c r="U889" s="199">
        <f t="shared" si="94"/>
        <v>0</v>
      </c>
      <c r="V889" s="21"/>
      <c r="W889" s="19">
        <f t="shared" si="95"/>
        <v>0</v>
      </c>
      <c r="X889" s="17">
        <f t="shared" si="96"/>
        <v>0</v>
      </c>
      <c r="Y889" s="22"/>
      <c r="Z889" s="19"/>
      <c r="AA889" s="20"/>
      <c r="AB889" s="23"/>
      <c r="AC889" s="19"/>
      <c r="AD889" s="17"/>
      <c r="AE889" s="22"/>
      <c r="AF889" s="19"/>
      <c r="AG889" s="17"/>
      <c r="AH889" s="76" t="s">
        <v>76</v>
      </c>
      <c r="AI889" s="77" t="s">
        <v>5741</v>
      </c>
      <c r="AJ889" s="1"/>
    </row>
    <row r="890" spans="1:36" ht="26.4">
      <c r="A890" s="39">
        <v>888</v>
      </c>
      <c r="B890" s="39" t="s">
        <v>5742</v>
      </c>
      <c r="C890" s="39" t="s">
        <v>5070</v>
      </c>
      <c r="D890" s="40" t="s">
        <v>5743</v>
      </c>
      <c r="E890" s="25" t="s">
        <v>5744</v>
      </c>
      <c r="F890" s="25" t="s">
        <v>5745</v>
      </c>
      <c r="G890" s="39" t="s">
        <v>985</v>
      </c>
      <c r="H890" s="39" t="s">
        <v>5746</v>
      </c>
      <c r="I890" s="39" t="s">
        <v>5747</v>
      </c>
      <c r="J890" s="40" t="s">
        <v>5748</v>
      </c>
      <c r="K890" s="41">
        <v>42146</v>
      </c>
      <c r="L890" s="72">
        <v>45986</v>
      </c>
      <c r="M890" s="42" t="s">
        <v>5749</v>
      </c>
      <c r="N890" s="63">
        <v>0.1414</v>
      </c>
      <c r="O890" s="55">
        <v>8434222.6099999994</v>
      </c>
      <c r="P890" s="15">
        <v>0.06</v>
      </c>
      <c r="Q890" s="223">
        <f t="shared" si="92"/>
        <v>506053.35659999994</v>
      </c>
      <c r="R890" s="197">
        <f t="shared" si="91"/>
        <v>42171.113049999993</v>
      </c>
      <c r="S890" s="201">
        <v>0.03</v>
      </c>
      <c r="T890" s="196">
        <f t="shared" si="93"/>
        <v>253026.67829999997</v>
      </c>
      <c r="U890" s="199">
        <f t="shared" si="94"/>
        <v>21085.556524999996</v>
      </c>
      <c r="V890" s="21">
        <v>0.04</v>
      </c>
      <c r="W890" s="19">
        <f t="shared" si="95"/>
        <v>337368.9044</v>
      </c>
      <c r="X890" s="17">
        <f t="shared" si="96"/>
        <v>28114.075366666668</v>
      </c>
      <c r="Y890" s="18">
        <v>0.1</v>
      </c>
      <c r="Z890" s="19">
        <f>O890*Y890</f>
        <v>843422.26099999994</v>
      </c>
      <c r="AA890" s="20">
        <f>Z890/12</f>
        <v>70285.188416666657</v>
      </c>
      <c r="AB890" s="23"/>
      <c r="AC890" s="19"/>
      <c r="AD890" s="17"/>
      <c r="AE890" s="22"/>
      <c r="AF890" s="19"/>
      <c r="AG890" s="17"/>
      <c r="AH890" s="78"/>
      <c r="AI890" s="79" t="s">
        <v>5749</v>
      </c>
      <c r="AJ890" s="1"/>
    </row>
    <row r="891" spans="1:36" ht="26.4">
      <c r="A891" s="39">
        <v>889</v>
      </c>
      <c r="B891" s="10" t="s">
        <v>5750</v>
      </c>
      <c r="C891" s="10" t="s">
        <v>5070</v>
      </c>
      <c r="D891" s="11" t="s">
        <v>5743</v>
      </c>
      <c r="E891" s="35" t="s">
        <v>5744</v>
      </c>
      <c r="F891" s="35" t="s">
        <v>5751</v>
      </c>
      <c r="G891" s="10" t="s">
        <v>1033</v>
      </c>
      <c r="H891" s="10" t="s">
        <v>5752</v>
      </c>
      <c r="I891" s="10" t="s">
        <v>5753</v>
      </c>
      <c r="J891" s="11" t="s">
        <v>5748</v>
      </c>
      <c r="K891" s="12">
        <v>40507</v>
      </c>
      <c r="L891" s="69">
        <v>44663</v>
      </c>
      <c r="M891" s="14" t="s">
        <v>5749</v>
      </c>
      <c r="N891" s="61">
        <v>3.5900000000000001E-2</v>
      </c>
      <c r="O891" s="56">
        <v>7837385.0499999998</v>
      </c>
      <c r="P891" s="15">
        <v>0.03</v>
      </c>
      <c r="Q891" s="223">
        <f t="shared" si="92"/>
        <v>235121.55149999997</v>
      </c>
      <c r="R891" s="197">
        <f t="shared" si="91"/>
        <v>19593.462624999996</v>
      </c>
      <c r="S891" s="201">
        <v>0.06</v>
      </c>
      <c r="T891" s="196">
        <f t="shared" si="93"/>
        <v>470243.10299999994</v>
      </c>
      <c r="U891" s="199">
        <f t="shared" si="94"/>
        <v>39186.925249999993</v>
      </c>
      <c r="V891" s="21">
        <v>7.0000000000000007E-2</v>
      </c>
      <c r="W891" s="19">
        <f t="shared" si="95"/>
        <v>548616.95350000006</v>
      </c>
      <c r="X891" s="17">
        <f t="shared" si="96"/>
        <v>45718.079458333341</v>
      </c>
      <c r="Y891" s="18">
        <v>0.1</v>
      </c>
      <c r="Z891" s="19">
        <f>O891*Y891</f>
        <v>783738.505</v>
      </c>
      <c r="AA891" s="20">
        <f>Z891/12</f>
        <v>65311.542083333334</v>
      </c>
      <c r="AB891" s="23"/>
      <c r="AC891" s="19"/>
      <c r="AD891" s="17"/>
      <c r="AE891" s="22"/>
      <c r="AF891" s="19"/>
      <c r="AG891" s="17"/>
      <c r="AH891" s="76"/>
      <c r="AI891" s="77" t="s">
        <v>5749</v>
      </c>
      <c r="AJ891" s="1"/>
    </row>
    <row r="892" spans="1:36" s="49" customFormat="1" ht="26.4">
      <c r="A892" s="39">
        <v>890</v>
      </c>
      <c r="B892" s="39" t="s">
        <v>5754</v>
      </c>
      <c r="C892" s="39" t="s">
        <v>3660</v>
      </c>
      <c r="D892" s="40" t="s">
        <v>5755</v>
      </c>
      <c r="E892" s="25" t="s">
        <v>5756</v>
      </c>
      <c r="F892" s="25" t="s">
        <v>5757</v>
      </c>
      <c r="G892" s="39" t="s">
        <v>5758</v>
      </c>
      <c r="H892" s="39" t="s">
        <v>5759</v>
      </c>
      <c r="I892" s="39" t="s">
        <v>5758</v>
      </c>
      <c r="J892" s="40" t="s">
        <v>5658</v>
      </c>
      <c r="K892" s="41">
        <v>39127</v>
      </c>
      <c r="L892" s="72">
        <v>48258</v>
      </c>
      <c r="M892" s="42" t="s">
        <v>5760</v>
      </c>
      <c r="N892" s="63">
        <v>0.38719999999999999</v>
      </c>
      <c r="O892" s="55">
        <v>12598146.48</v>
      </c>
      <c r="P892" s="15">
        <v>0.03</v>
      </c>
      <c r="Q892" s="223">
        <f t="shared" si="92"/>
        <v>377944.39439999999</v>
      </c>
      <c r="R892" s="197">
        <f t="shared" si="91"/>
        <v>31495.3662</v>
      </c>
      <c r="S892" s="200"/>
      <c r="T892" s="196">
        <f t="shared" si="93"/>
        <v>0</v>
      </c>
      <c r="U892" s="199">
        <f t="shared" si="94"/>
        <v>0</v>
      </c>
      <c r="V892" s="21"/>
      <c r="W892" s="19">
        <f t="shared" si="95"/>
        <v>0</v>
      </c>
      <c r="X892" s="17">
        <f t="shared" si="96"/>
        <v>0</v>
      </c>
      <c r="Y892" s="22"/>
      <c r="Z892" s="19"/>
      <c r="AA892" s="20"/>
      <c r="AB892" s="23"/>
      <c r="AC892" s="19"/>
      <c r="AD892" s="17"/>
      <c r="AE892" s="22"/>
      <c r="AF892" s="19"/>
      <c r="AG892" s="17"/>
      <c r="AH892" s="80"/>
      <c r="AI892" s="81" t="s">
        <v>5760</v>
      </c>
    </row>
    <row r="893" spans="1:36" ht="26.4">
      <c r="A893" s="39">
        <v>891</v>
      </c>
      <c r="B893" s="10" t="s">
        <v>5761</v>
      </c>
      <c r="C893" s="10" t="s">
        <v>3660</v>
      </c>
      <c r="D893" s="11" t="s">
        <v>5762</v>
      </c>
      <c r="E893" s="35" t="s">
        <v>5763</v>
      </c>
      <c r="F893" s="35" t="s">
        <v>5764</v>
      </c>
      <c r="G893" s="10" t="s">
        <v>5765</v>
      </c>
      <c r="H893" s="10" t="s">
        <v>5766</v>
      </c>
      <c r="I893" s="10" t="s">
        <v>5765</v>
      </c>
      <c r="J893" s="11" t="s">
        <v>5658</v>
      </c>
      <c r="K893" s="12">
        <v>38852</v>
      </c>
      <c r="L893" s="69">
        <v>47983</v>
      </c>
      <c r="M893" s="14" t="s">
        <v>5767</v>
      </c>
      <c r="N893" s="61">
        <v>0.37309999999999999</v>
      </c>
      <c r="O893" s="56">
        <v>27378574.100000001</v>
      </c>
      <c r="P893" s="15">
        <v>0.03</v>
      </c>
      <c r="Q893" s="223">
        <f t="shared" si="92"/>
        <v>821357.223</v>
      </c>
      <c r="R893" s="197">
        <f t="shared" si="91"/>
        <v>68446.435249999995</v>
      </c>
      <c r="S893" s="200"/>
      <c r="T893" s="196">
        <f t="shared" si="93"/>
        <v>0</v>
      </c>
      <c r="U893" s="199">
        <f t="shared" si="94"/>
        <v>0</v>
      </c>
      <c r="V893" s="21"/>
      <c r="W893" s="19">
        <f t="shared" si="95"/>
        <v>0</v>
      </c>
      <c r="X893" s="17">
        <f t="shared" si="96"/>
        <v>0</v>
      </c>
      <c r="Y893" s="22"/>
      <c r="Z893" s="19"/>
      <c r="AA893" s="20"/>
      <c r="AB893" s="23"/>
      <c r="AC893" s="19"/>
      <c r="AD893" s="17"/>
      <c r="AE893" s="22"/>
      <c r="AF893" s="19"/>
      <c r="AG893" s="17"/>
      <c r="AH893" s="76"/>
      <c r="AI893" s="77" t="s">
        <v>5767</v>
      </c>
      <c r="AJ893" s="1"/>
    </row>
    <row r="894" spans="1:36" ht="26.4">
      <c r="A894" s="39">
        <v>892</v>
      </c>
      <c r="B894" s="39" t="s">
        <v>5768</v>
      </c>
      <c r="C894" s="39" t="s">
        <v>3660</v>
      </c>
      <c r="D894" s="40" t="s">
        <v>5762</v>
      </c>
      <c r="E894" s="25" t="s">
        <v>5763</v>
      </c>
      <c r="F894" s="25" t="s">
        <v>5764</v>
      </c>
      <c r="G894" s="39" t="s">
        <v>5765</v>
      </c>
      <c r="H894" s="39" t="s">
        <v>5766</v>
      </c>
      <c r="I894" s="39" t="s">
        <v>5765</v>
      </c>
      <c r="J894" s="40" t="s">
        <v>5658</v>
      </c>
      <c r="K894" s="41">
        <v>38852</v>
      </c>
      <c r="L894" s="72">
        <v>47983</v>
      </c>
      <c r="M894" s="42" t="s">
        <v>5767</v>
      </c>
      <c r="N894" s="63">
        <v>0.59789999999999999</v>
      </c>
      <c r="O894" s="55">
        <v>40528321.82</v>
      </c>
      <c r="P894" s="15">
        <v>0.03</v>
      </c>
      <c r="Q894" s="223">
        <f t="shared" si="92"/>
        <v>1215849.6546</v>
      </c>
      <c r="R894" s="197">
        <f t="shared" si="91"/>
        <v>101320.80455</v>
      </c>
      <c r="S894" s="200"/>
      <c r="T894" s="196">
        <f t="shared" si="93"/>
        <v>0</v>
      </c>
      <c r="U894" s="199">
        <f t="shared" si="94"/>
        <v>0</v>
      </c>
      <c r="V894" s="21"/>
      <c r="W894" s="19">
        <f t="shared" si="95"/>
        <v>0</v>
      </c>
      <c r="X894" s="17">
        <f t="shared" si="96"/>
        <v>0</v>
      </c>
      <c r="Y894" s="22"/>
      <c r="Z894" s="19"/>
      <c r="AA894" s="20"/>
      <c r="AB894" s="23"/>
      <c r="AC894" s="19"/>
      <c r="AD894" s="17"/>
      <c r="AE894" s="22"/>
      <c r="AF894" s="19"/>
      <c r="AG894" s="17"/>
      <c r="AH894" s="78"/>
      <c r="AI894" s="79" t="s">
        <v>5767</v>
      </c>
      <c r="AJ894" s="1"/>
    </row>
    <row r="895" spans="1:36" ht="26.4">
      <c r="A895" s="39">
        <v>893</v>
      </c>
      <c r="B895" s="10" t="s">
        <v>5769</v>
      </c>
      <c r="C895" s="10" t="s">
        <v>3660</v>
      </c>
      <c r="D895" s="11" t="s">
        <v>5770</v>
      </c>
      <c r="E895" s="35" t="s">
        <v>5771</v>
      </c>
      <c r="F895" s="35" t="s">
        <v>5772</v>
      </c>
      <c r="G895" s="10" t="s">
        <v>768</v>
      </c>
      <c r="H895" s="10" t="s">
        <v>5773</v>
      </c>
      <c r="I895" s="10" t="s">
        <v>544</v>
      </c>
      <c r="J895" s="11" t="s">
        <v>5774</v>
      </c>
      <c r="K895" s="12">
        <v>38820</v>
      </c>
      <c r="L895" s="69">
        <v>47951</v>
      </c>
      <c r="M895" s="14" t="s">
        <v>5775</v>
      </c>
      <c r="N895" s="61">
        <v>0.1318</v>
      </c>
      <c r="O895" s="56">
        <v>10327364.960000001</v>
      </c>
      <c r="P895" s="15">
        <v>0.04</v>
      </c>
      <c r="Q895" s="223">
        <f t="shared" si="92"/>
        <v>413094.59840000002</v>
      </c>
      <c r="R895" s="197">
        <f t="shared" si="91"/>
        <v>34424.549866666668</v>
      </c>
      <c r="S895" s="200"/>
      <c r="T895" s="196">
        <f t="shared" si="93"/>
        <v>0</v>
      </c>
      <c r="U895" s="199">
        <f t="shared" si="94"/>
        <v>0</v>
      </c>
      <c r="V895" s="21"/>
      <c r="W895" s="19">
        <f t="shared" si="95"/>
        <v>0</v>
      </c>
      <c r="X895" s="17">
        <f t="shared" si="96"/>
        <v>0</v>
      </c>
      <c r="Y895" s="22"/>
      <c r="Z895" s="19"/>
      <c r="AA895" s="20"/>
      <c r="AB895" s="23"/>
      <c r="AC895" s="19"/>
      <c r="AD895" s="17"/>
      <c r="AE895" s="22"/>
      <c r="AF895" s="19"/>
      <c r="AG895" s="17"/>
      <c r="AH895" s="76"/>
      <c r="AI895" s="77"/>
      <c r="AJ895" s="1"/>
    </row>
    <row r="896" spans="1:36" ht="13.2">
      <c r="A896" s="39">
        <v>894</v>
      </c>
      <c r="B896" s="39" t="s">
        <v>5776</v>
      </c>
      <c r="C896" s="39" t="s">
        <v>3660</v>
      </c>
      <c r="D896" s="40" t="s">
        <v>5777</v>
      </c>
      <c r="E896" s="25" t="s">
        <v>5778</v>
      </c>
      <c r="F896" s="25" t="s">
        <v>1049</v>
      </c>
      <c r="G896" s="39" t="s">
        <v>5779</v>
      </c>
      <c r="H896" s="39" t="s">
        <v>5780</v>
      </c>
      <c r="I896" s="39" t="s">
        <v>5781</v>
      </c>
      <c r="J896" s="40" t="s">
        <v>5782</v>
      </c>
      <c r="K896" s="41">
        <v>39288</v>
      </c>
      <c r="L896" s="72">
        <v>44767</v>
      </c>
      <c r="M896" s="42" t="s">
        <v>5783</v>
      </c>
      <c r="N896" s="63">
        <v>0.71250000000000002</v>
      </c>
      <c r="O896" s="55">
        <v>12115093.970000001</v>
      </c>
      <c r="P896" s="15">
        <v>0.03</v>
      </c>
      <c r="Q896" s="223">
        <f t="shared" si="92"/>
        <v>363452.81910000002</v>
      </c>
      <c r="R896" s="197">
        <f t="shared" si="91"/>
        <v>30287.734925000001</v>
      </c>
      <c r="S896" s="200"/>
      <c r="T896" s="196">
        <f t="shared" si="93"/>
        <v>0</v>
      </c>
      <c r="U896" s="199">
        <f t="shared" si="94"/>
        <v>0</v>
      </c>
      <c r="V896" s="21"/>
      <c r="W896" s="19">
        <f t="shared" si="95"/>
        <v>0</v>
      </c>
      <c r="X896" s="17">
        <f t="shared" si="96"/>
        <v>0</v>
      </c>
      <c r="Y896" s="22"/>
      <c r="Z896" s="19"/>
      <c r="AA896" s="20"/>
      <c r="AB896" s="23"/>
      <c r="AC896" s="19"/>
      <c r="AD896" s="17"/>
      <c r="AE896" s="22"/>
      <c r="AF896" s="19"/>
      <c r="AG896" s="17"/>
      <c r="AH896" s="78"/>
      <c r="AI896" s="79" t="s">
        <v>5783</v>
      </c>
      <c r="AJ896" s="1"/>
    </row>
    <row r="897" spans="1:36" ht="26.4">
      <c r="A897" s="39">
        <v>895</v>
      </c>
      <c r="B897" s="10" t="s">
        <v>5784</v>
      </c>
      <c r="C897" s="10" t="s">
        <v>3660</v>
      </c>
      <c r="D897" s="11" t="s">
        <v>5785</v>
      </c>
      <c r="E897" s="35" t="s">
        <v>5786</v>
      </c>
      <c r="F897" s="35" t="s">
        <v>5787</v>
      </c>
      <c r="G897" s="10" t="s">
        <v>3297</v>
      </c>
      <c r="H897" s="10" t="s">
        <v>5788</v>
      </c>
      <c r="I897" s="10" t="s">
        <v>5558</v>
      </c>
      <c r="J897" s="11" t="s">
        <v>5789</v>
      </c>
      <c r="K897" s="12">
        <v>38286</v>
      </c>
      <c r="L897" s="69">
        <v>47417</v>
      </c>
      <c r="M897" s="14" t="s">
        <v>5790</v>
      </c>
      <c r="N897" s="61">
        <v>1.6071</v>
      </c>
      <c r="O897" s="56">
        <v>29717624.100000001</v>
      </c>
      <c r="P897" s="15">
        <v>0.03</v>
      </c>
      <c r="Q897" s="223">
        <f t="shared" si="92"/>
        <v>891528.723</v>
      </c>
      <c r="R897" s="197">
        <f t="shared" si="91"/>
        <v>74294.060249999995</v>
      </c>
      <c r="S897" s="200"/>
      <c r="T897" s="196">
        <f t="shared" si="93"/>
        <v>0</v>
      </c>
      <c r="U897" s="199">
        <f t="shared" si="94"/>
        <v>0</v>
      </c>
      <c r="V897" s="21"/>
      <c r="W897" s="19">
        <f t="shared" si="95"/>
        <v>0</v>
      </c>
      <c r="X897" s="17">
        <f t="shared" si="96"/>
        <v>0</v>
      </c>
      <c r="Y897" s="22"/>
      <c r="Z897" s="19"/>
      <c r="AA897" s="20"/>
      <c r="AB897" s="23"/>
      <c r="AC897" s="19"/>
      <c r="AD897" s="17"/>
      <c r="AE897" s="22"/>
      <c r="AF897" s="19"/>
      <c r="AG897" s="17"/>
      <c r="AH897" s="76" t="s">
        <v>452</v>
      </c>
      <c r="AI897" s="77" t="s">
        <v>5790</v>
      </c>
      <c r="AJ897" s="1"/>
    </row>
    <row r="898" spans="1:36" ht="13.2">
      <c r="A898" s="39">
        <v>896</v>
      </c>
      <c r="B898" s="39" t="s">
        <v>5791</v>
      </c>
      <c r="C898" s="39" t="s">
        <v>3660</v>
      </c>
      <c r="D898" s="40" t="s">
        <v>5792</v>
      </c>
      <c r="E898" s="25" t="s">
        <v>5793</v>
      </c>
      <c r="F898" s="25" t="s">
        <v>5794</v>
      </c>
      <c r="G898" s="39" t="s">
        <v>5795</v>
      </c>
      <c r="H898" s="39" t="s">
        <v>5796</v>
      </c>
      <c r="I898" s="39" t="s">
        <v>187</v>
      </c>
      <c r="J898" s="40" t="s">
        <v>5797</v>
      </c>
      <c r="K898" s="41">
        <v>38471</v>
      </c>
      <c r="L898" s="72">
        <v>47602</v>
      </c>
      <c r="M898" s="42" t="s">
        <v>5798</v>
      </c>
      <c r="N898" s="63">
        <v>0.13</v>
      </c>
      <c r="O898" s="55">
        <v>7395267.7800000003</v>
      </c>
      <c r="P898" s="15">
        <v>0.03</v>
      </c>
      <c r="Q898" s="223">
        <f t="shared" si="92"/>
        <v>221858.03339999999</v>
      </c>
      <c r="R898" s="197">
        <f t="shared" si="91"/>
        <v>18488.169449999998</v>
      </c>
      <c r="S898" s="200"/>
      <c r="T898" s="196">
        <f t="shared" si="93"/>
        <v>0</v>
      </c>
      <c r="U898" s="199">
        <f t="shared" si="94"/>
        <v>0</v>
      </c>
      <c r="V898" s="21"/>
      <c r="W898" s="19">
        <f t="shared" si="95"/>
        <v>0</v>
      </c>
      <c r="X898" s="17">
        <f t="shared" si="96"/>
        <v>0</v>
      </c>
      <c r="Y898" s="22"/>
      <c r="Z898" s="19"/>
      <c r="AA898" s="20"/>
      <c r="AB898" s="23"/>
      <c r="AC898" s="19"/>
      <c r="AD898" s="17"/>
      <c r="AE898" s="22"/>
      <c r="AF898" s="19"/>
      <c r="AG898" s="17"/>
      <c r="AH898" s="78"/>
      <c r="AI898" s="79" t="s">
        <v>5798</v>
      </c>
      <c r="AJ898" s="1"/>
    </row>
    <row r="899" spans="1:36" ht="13.2">
      <c r="A899" s="39">
        <v>897</v>
      </c>
      <c r="B899" s="10" t="s">
        <v>5799</v>
      </c>
      <c r="C899" s="10" t="s">
        <v>3660</v>
      </c>
      <c r="D899" s="11" t="s">
        <v>5800</v>
      </c>
      <c r="E899" s="35" t="s">
        <v>5801</v>
      </c>
      <c r="F899" s="35" t="s">
        <v>5802</v>
      </c>
      <c r="G899" s="10" t="s">
        <v>5803</v>
      </c>
      <c r="H899" s="10" t="s">
        <v>5804</v>
      </c>
      <c r="I899" s="10" t="s">
        <v>4944</v>
      </c>
      <c r="J899" s="11" t="s">
        <v>5805</v>
      </c>
      <c r="K899" s="12">
        <v>37970</v>
      </c>
      <c r="L899" s="69">
        <v>47102</v>
      </c>
      <c r="M899" s="14" t="s">
        <v>5806</v>
      </c>
      <c r="N899" s="61">
        <v>0.70399999999999996</v>
      </c>
      <c r="O899" s="56">
        <v>37737745.18</v>
      </c>
      <c r="P899" s="15">
        <v>0.03</v>
      </c>
      <c r="Q899" s="223">
        <f t="shared" si="92"/>
        <v>1132132.3554</v>
      </c>
      <c r="R899" s="197">
        <f t="shared" si="91"/>
        <v>94344.362949999995</v>
      </c>
      <c r="S899" s="201">
        <v>0.04</v>
      </c>
      <c r="T899" s="196">
        <f t="shared" si="93"/>
        <v>1509509.8071999999</v>
      </c>
      <c r="U899" s="199">
        <f t="shared" si="94"/>
        <v>125792.48393333332</v>
      </c>
      <c r="V899" s="21"/>
      <c r="W899" s="19">
        <f t="shared" si="95"/>
        <v>0</v>
      </c>
      <c r="X899" s="17">
        <f t="shared" si="96"/>
        <v>0</v>
      </c>
      <c r="Y899" s="22"/>
      <c r="Z899" s="19"/>
      <c r="AA899" s="20"/>
      <c r="AB899" s="23"/>
      <c r="AC899" s="19"/>
      <c r="AD899" s="17"/>
      <c r="AE899" s="22"/>
      <c r="AF899" s="19"/>
      <c r="AG899" s="17"/>
      <c r="AH899" s="76"/>
      <c r="AI899" s="77" t="s">
        <v>5806</v>
      </c>
      <c r="AJ899" s="1"/>
    </row>
    <row r="900" spans="1:36" ht="26.4">
      <c r="A900" s="39">
        <v>898</v>
      </c>
      <c r="B900" s="39" t="s">
        <v>5807</v>
      </c>
      <c r="C900" s="39" t="s">
        <v>3660</v>
      </c>
      <c r="D900" s="40" t="s">
        <v>231</v>
      </c>
      <c r="E900" s="25" t="s">
        <v>232</v>
      </c>
      <c r="F900" s="25" t="s">
        <v>5808</v>
      </c>
      <c r="G900" s="39" t="s">
        <v>2470</v>
      </c>
      <c r="H900" s="39" t="s">
        <v>5809</v>
      </c>
      <c r="I900" s="39" t="s">
        <v>5810</v>
      </c>
      <c r="J900" s="40" t="s">
        <v>5811</v>
      </c>
      <c r="K900" s="41">
        <v>41687</v>
      </c>
      <c r="L900" s="72">
        <v>45339</v>
      </c>
      <c r="M900" s="42" t="s">
        <v>5812</v>
      </c>
      <c r="N900" s="63">
        <v>2.2100000000000002E-2</v>
      </c>
      <c r="O900" s="55">
        <v>248819.95</v>
      </c>
      <c r="P900" s="15">
        <v>0.03</v>
      </c>
      <c r="Q900" s="223">
        <f t="shared" si="92"/>
        <v>7464.5985000000001</v>
      </c>
      <c r="R900" s="197">
        <f t="shared" si="91"/>
        <v>622.04987500000004</v>
      </c>
      <c r="S900" s="200"/>
      <c r="T900" s="196">
        <f t="shared" si="93"/>
        <v>0</v>
      </c>
      <c r="U900" s="199">
        <f t="shared" si="94"/>
        <v>0</v>
      </c>
      <c r="V900" s="21"/>
      <c r="W900" s="19">
        <f t="shared" si="95"/>
        <v>0</v>
      </c>
      <c r="X900" s="17">
        <f t="shared" si="96"/>
        <v>0</v>
      </c>
      <c r="Y900" s="22"/>
      <c r="Z900" s="19"/>
      <c r="AA900" s="20"/>
      <c r="AB900" s="23"/>
      <c r="AC900" s="19"/>
      <c r="AD900" s="17"/>
      <c r="AE900" s="22"/>
      <c r="AF900" s="19"/>
      <c r="AG900" s="17"/>
      <c r="AH900" s="78" t="s">
        <v>239</v>
      </c>
      <c r="AI900" s="79" t="s">
        <v>5812</v>
      </c>
      <c r="AJ900" s="1"/>
    </row>
    <row r="901" spans="1:36" ht="13.2">
      <c r="A901" s="39">
        <v>899</v>
      </c>
      <c r="B901" s="10" t="s">
        <v>5813</v>
      </c>
      <c r="C901" s="10" t="s">
        <v>3660</v>
      </c>
      <c r="D901" s="11" t="s">
        <v>5800</v>
      </c>
      <c r="E901" s="35" t="s">
        <v>5801</v>
      </c>
      <c r="F901" s="35" t="s">
        <v>5814</v>
      </c>
      <c r="G901" s="10" t="s">
        <v>5815</v>
      </c>
      <c r="H901" s="10" t="s">
        <v>5816</v>
      </c>
      <c r="I901" s="10" t="s">
        <v>5817</v>
      </c>
      <c r="J901" s="11" t="s">
        <v>5805</v>
      </c>
      <c r="K901" s="12">
        <v>38685</v>
      </c>
      <c r="L901" s="69">
        <v>47816</v>
      </c>
      <c r="M901" s="14" t="s">
        <v>5806</v>
      </c>
      <c r="N901" s="61">
        <v>0.2399</v>
      </c>
      <c r="O901" s="56">
        <v>12859779.93</v>
      </c>
      <c r="P901" s="15">
        <v>0.03</v>
      </c>
      <c r="Q901" s="223">
        <f t="shared" si="92"/>
        <v>385793.39789999998</v>
      </c>
      <c r="R901" s="197">
        <f t="shared" si="91"/>
        <v>32149.449825</v>
      </c>
      <c r="S901" s="200"/>
      <c r="T901" s="196">
        <f t="shared" si="93"/>
        <v>0</v>
      </c>
      <c r="U901" s="199">
        <f t="shared" si="94"/>
        <v>0</v>
      </c>
      <c r="V901" s="21"/>
      <c r="W901" s="19">
        <f t="shared" si="95"/>
        <v>0</v>
      </c>
      <c r="X901" s="17">
        <f t="shared" si="96"/>
        <v>0</v>
      </c>
      <c r="Y901" s="22"/>
      <c r="Z901" s="19"/>
      <c r="AA901" s="20"/>
      <c r="AB901" s="23"/>
      <c r="AC901" s="19"/>
      <c r="AD901" s="17"/>
      <c r="AE901" s="22"/>
      <c r="AF901" s="19"/>
      <c r="AG901" s="17"/>
      <c r="AH901" s="76"/>
      <c r="AI901" s="77" t="s">
        <v>5806</v>
      </c>
      <c r="AJ901" s="1"/>
    </row>
    <row r="902" spans="1:36" ht="26.4">
      <c r="A902" s="39">
        <v>900</v>
      </c>
      <c r="B902" s="39" t="s">
        <v>5818</v>
      </c>
      <c r="C902" s="39" t="s">
        <v>3660</v>
      </c>
      <c r="D902" s="40" t="s">
        <v>5792</v>
      </c>
      <c r="E902" s="25" t="s">
        <v>5793</v>
      </c>
      <c r="F902" s="25" t="s">
        <v>5819</v>
      </c>
      <c r="G902" s="39" t="s">
        <v>5820</v>
      </c>
      <c r="H902" s="39" t="s">
        <v>5821</v>
      </c>
      <c r="I902" s="39" t="s">
        <v>5820</v>
      </c>
      <c r="J902" s="40" t="s">
        <v>5822</v>
      </c>
      <c r="K902" s="41">
        <v>36152</v>
      </c>
      <c r="L902" s="72">
        <v>44918</v>
      </c>
      <c r="M902" s="42" t="s">
        <v>5823</v>
      </c>
      <c r="N902" s="63">
        <v>5.2400000000000002E-2</v>
      </c>
      <c r="O902" s="55">
        <v>2866213.25</v>
      </c>
      <c r="P902" s="15">
        <v>0.03</v>
      </c>
      <c r="Q902" s="223">
        <f t="shared" si="92"/>
        <v>85986.397499999992</v>
      </c>
      <c r="R902" s="197">
        <f t="shared" si="91"/>
        <v>7165.533124999999</v>
      </c>
      <c r="S902" s="200"/>
      <c r="T902" s="196">
        <f t="shared" si="93"/>
        <v>0</v>
      </c>
      <c r="U902" s="199">
        <f t="shared" si="94"/>
        <v>0</v>
      </c>
      <c r="V902" s="21"/>
      <c r="W902" s="19">
        <f t="shared" si="95"/>
        <v>0</v>
      </c>
      <c r="X902" s="17">
        <f t="shared" si="96"/>
        <v>0</v>
      </c>
      <c r="Y902" s="22"/>
      <c r="Z902" s="19"/>
      <c r="AA902" s="20"/>
      <c r="AB902" s="23"/>
      <c r="AC902" s="19"/>
      <c r="AD902" s="17"/>
      <c r="AE902" s="22"/>
      <c r="AF902" s="19"/>
      <c r="AG902" s="17"/>
      <c r="AH902" s="78"/>
      <c r="AI902" s="79" t="s">
        <v>5823</v>
      </c>
      <c r="AJ902" s="1"/>
    </row>
    <row r="903" spans="1:36" ht="26.4">
      <c r="A903" s="39">
        <v>901</v>
      </c>
      <c r="B903" s="10" t="s">
        <v>5824</v>
      </c>
      <c r="C903" s="10" t="s">
        <v>3660</v>
      </c>
      <c r="D903" s="11" t="s">
        <v>5792</v>
      </c>
      <c r="E903" s="35" t="s">
        <v>5793</v>
      </c>
      <c r="F903" s="35" t="s">
        <v>5819</v>
      </c>
      <c r="G903" s="10" t="s">
        <v>5820</v>
      </c>
      <c r="H903" s="10" t="s">
        <v>5821</v>
      </c>
      <c r="I903" s="10" t="s">
        <v>5820</v>
      </c>
      <c r="J903" s="11" t="s">
        <v>5825</v>
      </c>
      <c r="K903" s="12">
        <v>36152</v>
      </c>
      <c r="L903" s="69">
        <v>44918</v>
      </c>
      <c r="M903" s="14" t="s">
        <v>5826</v>
      </c>
      <c r="N903" s="61">
        <v>9.2999999999999992E-3</v>
      </c>
      <c r="O903" s="56">
        <v>508698.15</v>
      </c>
      <c r="P903" s="15">
        <v>0.03</v>
      </c>
      <c r="Q903" s="223">
        <f t="shared" si="92"/>
        <v>15260.9445</v>
      </c>
      <c r="R903" s="197">
        <f t="shared" si="91"/>
        <v>1271.745375</v>
      </c>
      <c r="S903" s="200"/>
      <c r="T903" s="196">
        <f t="shared" si="93"/>
        <v>0</v>
      </c>
      <c r="U903" s="199">
        <f t="shared" si="94"/>
        <v>0</v>
      </c>
      <c r="V903" s="21"/>
      <c r="W903" s="19">
        <f t="shared" si="95"/>
        <v>0</v>
      </c>
      <c r="X903" s="17">
        <f t="shared" si="96"/>
        <v>0</v>
      </c>
      <c r="Y903" s="22"/>
      <c r="Z903" s="19"/>
      <c r="AA903" s="20"/>
      <c r="AB903" s="23"/>
      <c r="AC903" s="19"/>
      <c r="AD903" s="17"/>
      <c r="AE903" s="22"/>
      <c r="AF903" s="19"/>
      <c r="AG903" s="17"/>
      <c r="AH903" s="76"/>
      <c r="AI903" s="77" t="s">
        <v>5826</v>
      </c>
      <c r="AJ903" s="1"/>
    </row>
    <row r="904" spans="1:36" ht="13.2">
      <c r="A904" s="39">
        <v>902</v>
      </c>
      <c r="B904" s="39" t="s">
        <v>5827</v>
      </c>
      <c r="C904" s="39" t="s">
        <v>3660</v>
      </c>
      <c r="D904" s="40" t="s">
        <v>5800</v>
      </c>
      <c r="E904" s="25" t="s">
        <v>5801</v>
      </c>
      <c r="F904" s="25" t="s">
        <v>5828</v>
      </c>
      <c r="G904" s="39" t="s">
        <v>5803</v>
      </c>
      <c r="H904" s="39" t="s">
        <v>5829</v>
      </c>
      <c r="I904" s="39" t="s">
        <v>4944</v>
      </c>
      <c r="J904" s="40" t="s">
        <v>5805</v>
      </c>
      <c r="K904" s="41">
        <v>37970</v>
      </c>
      <c r="L904" s="72">
        <v>47102</v>
      </c>
      <c r="M904" s="42" t="s">
        <v>5806</v>
      </c>
      <c r="N904" s="63">
        <v>0.65610000000000002</v>
      </c>
      <c r="O904" s="55">
        <v>35528955.920000002</v>
      </c>
      <c r="P904" s="15">
        <v>0.03</v>
      </c>
      <c r="Q904" s="223">
        <f t="shared" si="92"/>
        <v>1065868.6776000001</v>
      </c>
      <c r="R904" s="197">
        <f t="shared" si="91"/>
        <v>88822.389800000004</v>
      </c>
      <c r="S904" s="201">
        <v>0.04</v>
      </c>
      <c r="T904" s="196">
        <f t="shared" si="93"/>
        <v>1421158.2368000001</v>
      </c>
      <c r="U904" s="199">
        <f t="shared" si="94"/>
        <v>118429.85306666668</v>
      </c>
      <c r="V904" s="21"/>
      <c r="W904" s="19">
        <f t="shared" si="95"/>
        <v>0</v>
      </c>
      <c r="X904" s="17">
        <f t="shared" si="96"/>
        <v>0</v>
      </c>
      <c r="Y904" s="22"/>
      <c r="Z904" s="19"/>
      <c r="AA904" s="20"/>
      <c r="AB904" s="23"/>
      <c r="AC904" s="19"/>
      <c r="AD904" s="17"/>
      <c r="AE904" s="22"/>
      <c r="AF904" s="19"/>
      <c r="AG904" s="17"/>
      <c r="AH904" s="78"/>
      <c r="AI904" s="79" t="s">
        <v>5806</v>
      </c>
      <c r="AJ904" s="1"/>
    </row>
    <row r="905" spans="1:36" ht="13.2">
      <c r="A905" s="39">
        <v>903</v>
      </c>
      <c r="B905" s="10" t="s">
        <v>5830</v>
      </c>
      <c r="C905" s="10" t="s">
        <v>5070</v>
      </c>
      <c r="D905" s="11" t="s">
        <v>3826</v>
      </c>
      <c r="E905" s="35" t="s">
        <v>3827</v>
      </c>
      <c r="F905" s="35" t="s">
        <v>5831</v>
      </c>
      <c r="G905" s="10" t="s">
        <v>5832</v>
      </c>
      <c r="H905" s="10" t="s">
        <v>5833</v>
      </c>
      <c r="I905" s="10" t="s">
        <v>5834</v>
      </c>
      <c r="J905" s="11" t="s">
        <v>5835</v>
      </c>
      <c r="K905" s="12">
        <v>36742</v>
      </c>
      <c r="L905" s="69">
        <v>45508</v>
      </c>
      <c r="M905" s="14" t="s">
        <v>5836</v>
      </c>
      <c r="N905" s="61">
        <v>0.30399999999999999</v>
      </c>
      <c r="O905" s="56">
        <v>63646767.289999999</v>
      </c>
      <c r="P905" s="15">
        <v>0.03</v>
      </c>
      <c r="Q905" s="223">
        <f t="shared" si="92"/>
        <v>1909403.0186999999</v>
      </c>
      <c r="R905" s="197">
        <f t="shared" si="91"/>
        <v>159116.918225</v>
      </c>
      <c r="S905" s="200"/>
      <c r="T905" s="196">
        <f t="shared" si="93"/>
        <v>0</v>
      </c>
      <c r="U905" s="199">
        <f t="shared" si="94"/>
        <v>0</v>
      </c>
      <c r="V905" s="21"/>
      <c r="W905" s="19">
        <f t="shared" si="95"/>
        <v>0</v>
      </c>
      <c r="X905" s="17">
        <f t="shared" si="96"/>
        <v>0</v>
      </c>
      <c r="Y905" s="22"/>
      <c r="Z905" s="19"/>
      <c r="AA905" s="20"/>
      <c r="AB905" s="23"/>
      <c r="AC905" s="19"/>
      <c r="AD905" s="17"/>
      <c r="AE905" s="22"/>
      <c r="AF905" s="19"/>
      <c r="AG905" s="17"/>
      <c r="AH905" s="76"/>
      <c r="AI905" s="77" t="s">
        <v>5836</v>
      </c>
      <c r="AJ905" s="1"/>
    </row>
    <row r="906" spans="1:36" ht="26.4">
      <c r="A906" s="39">
        <v>904</v>
      </c>
      <c r="B906" s="39" t="s">
        <v>5837</v>
      </c>
      <c r="C906" s="39" t="s">
        <v>5070</v>
      </c>
      <c r="D906" s="40" t="s">
        <v>5838</v>
      </c>
      <c r="E906" s="25" t="s">
        <v>5839</v>
      </c>
      <c r="F906" s="25" t="s">
        <v>5840</v>
      </c>
      <c r="G906" s="39" t="s">
        <v>1610</v>
      </c>
      <c r="H906" s="39" t="s">
        <v>5841</v>
      </c>
      <c r="I906" s="39" t="s">
        <v>5842</v>
      </c>
      <c r="J906" s="40" t="s">
        <v>5843</v>
      </c>
      <c r="K906" s="41">
        <v>40765</v>
      </c>
      <c r="L906" s="72">
        <v>44418</v>
      </c>
      <c r="M906" s="42" t="s">
        <v>5844</v>
      </c>
      <c r="N906" s="63">
        <v>0.30580000000000002</v>
      </c>
      <c r="O906" s="55">
        <v>64023623.149999999</v>
      </c>
      <c r="P906" s="44">
        <v>0.1125</v>
      </c>
      <c r="Q906" s="223">
        <f t="shared" si="92"/>
        <v>7202657.6043750001</v>
      </c>
      <c r="R906" s="197">
        <f t="shared" si="91"/>
        <v>600221.46703125001</v>
      </c>
      <c r="S906" s="200"/>
      <c r="T906" s="196">
        <f t="shared" si="93"/>
        <v>0</v>
      </c>
      <c r="U906" s="199">
        <f t="shared" si="94"/>
        <v>0</v>
      </c>
      <c r="V906" s="21"/>
      <c r="W906" s="19">
        <f t="shared" si="95"/>
        <v>0</v>
      </c>
      <c r="X906" s="17">
        <f t="shared" si="96"/>
        <v>0</v>
      </c>
      <c r="Y906" s="22"/>
      <c r="Z906" s="19"/>
      <c r="AA906" s="20"/>
      <c r="AB906" s="23"/>
      <c r="AC906" s="19"/>
      <c r="AD906" s="17"/>
      <c r="AE906" s="22"/>
      <c r="AF906" s="19"/>
      <c r="AG906" s="17"/>
      <c r="AH906" s="78"/>
      <c r="AI906" s="79" t="s">
        <v>5844</v>
      </c>
      <c r="AJ906" s="1"/>
    </row>
    <row r="907" spans="1:36" ht="26.4">
      <c r="A907" s="39">
        <v>905</v>
      </c>
      <c r="B907" s="10" t="s">
        <v>5845</v>
      </c>
      <c r="C907" s="10" t="s">
        <v>3660</v>
      </c>
      <c r="D907" s="11" t="s">
        <v>5846</v>
      </c>
      <c r="E907" s="35" t="s">
        <v>5847</v>
      </c>
      <c r="F907" s="35" t="s">
        <v>5848</v>
      </c>
      <c r="G907" s="10" t="s">
        <v>195</v>
      </c>
      <c r="H907" s="10" t="s">
        <v>5849</v>
      </c>
      <c r="I907" s="10" t="s">
        <v>197</v>
      </c>
      <c r="J907" s="11" t="s">
        <v>5850</v>
      </c>
      <c r="K907" s="12">
        <v>42286</v>
      </c>
      <c r="L907" s="69">
        <v>44113</v>
      </c>
      <c r="M907" s="14" t="s">
        <v>5851</v>
      </c>
      <c r="N907" s="61">
        <v>2.2800000000000001E-2</v>
      </c>
      <c r="O907" s="56">
        <v>1254930.07</v>
      </c>
      <c r="P907" s="15">
        <v>0.06</v>
      </c>
      <c r="Q907" s="223">
        <f t="shared" si="92"/>
        <v>75295.804199999999</v>
      </c>
      <c r="R907" s="197">
        <f t="shared" si="91"/>
        <v>6274.6503499999999</v>
      </c>
      <c r="S907" s="200"/>
      <c r="T907" s="196">
        <f t="shared" si="93"/>
        <v>0</v>
      </c>
      <c r="U907" s="199">
        <f t="shared" si="94"/>
        <v>0</v>
      </c>
      <c r="V907" s="21"/>
      <c r="W907" s="19">
        <f t="shared" si="95"/>
        <v>0</v>
      </c>
      <c r="X907" s="17">
        <f t="shared" si="96"/>
        <v>0</v>
      </c>
      <c r="Y907" s="22"/>
      <c r="Z907" s="19"/>
      <c r="AA907" s="20"/>
      <c r="AB907" s="23"/>
      <c r="AC907" s="19"/>
      <c r="AD907" s="17"/>
      <c r="AE907" s="22"/>
      <c r="AF907" s="19"/>
      <c r="AG907" s="17"/>
      <c r="AH907" s="76" t="s">
        <v>44</v>
      </c>
      <c r="AI907" s="77" t="s">
        <v>5851</v>
      </c>
      <c r="AJ907" s="1"/>
    </row>
    <row r="908" spans="1:36" ht="13.2">
      <c r="A908" s="39">
        <v>906</v>
      </c>
      <c r="B908" s="39" t="s">
        <v>5852</v>
      </c>
      <c r="C908" s="39" t="s">
        <v>3660</v>
      </c>
      <c r="D908" s="40" t="s">
        <v>231</v>
      </c>
      <c r="E908" s="25" t="s">
        <v>232</v>
      </c>
      <c r="F908" s="25" t="s">
        <v>5853</v>
      </c>
      <c r="G908" s="39" t="s">
        <v>2472</v>
      </c>
      <c r="H908" s="39" t="s">
        <v>5854</v>
      </c>
      <c r="I908" s="39" t="s">
        <v>236</v>
      </c>
      <c r="J908" s="40" t="s">
        <v>5855</v>
      </c>
      <c r="K908" s="41">
        <v>41730</v>
      </c>
      <c r="L908" s="72">
        <v>45383</v>
      </c>
      <c r="M908" s="42" t="s">
        <v>5856</v>
      </c>
      <c r="N908" s="63">
        <v>2.1600000000000001E-2</v>
      </c>
      <c r="O908" s="55">
        <v>376306.48</v>
      </c>
      <c r="P908" s="15">
        <v>0.03</v>
      </c>
      <c r="Q908" s="223">
        <f t="shared" si="92"/>
        <v>11289.194399999998</v>
      </c>
      <c r="R908" s="197">
        <f t="shared" si="91"/>
        <v>940.76619999999991</v>
      </c>
      <c r="S908" s="200"/>
      <c r="T908" s="196">
        <f t="shared" si="93"/>
        <v>0</v>
      </c>
      <c r="U908" s="199">
        <f t="shared" si="94"/>
        <v>0</v>
      </c>
      <c r="V908" s="21"/>
      <c r="W908" s="19">
        <f t="shared" si="95"/>
        <v>0</v>
      </c>
      <c r="X908" s="17">
        <f t="shared" si="96"/>
        <v>0</v>
      </c>
      <c r="Y908" s="22"/>
      <c r="Z908" s="19"/>
      <c r="AA908" s="20"/>
      <c r="AB908" s="23"/>
      <c r="AC908" s="19"/>
      <c r="AD908" s="17"/>
      <c r="AE908" s="22"/>
      <c r="AF908" s="19"/>
      <c r="AG908" s="17"/>
      <c r="AH908" s="78" t="s">
        <v>239</v>
      </c>
      <c r="AI908" s="79" t="s">
        <v>5856</v>
      </c>
      <c r="AJ908" s="1"/>
    </row>
    <row r="909" spans="1:36" ht="26.4">
      <c r="A909" s="39">
        <v>907</v>
      </c>
      <c r="B909" s="10" t="s">
        <v>5857</v>
      </c>
      <c r="C909" s="10" t="s">
        <v>3660</v>
      </c>
      <c r="D909" s="11" t="s">
        <v>3325</v>
      </c>
      <c r="E909" s="35" t="s">
        <v>3326</v>
      </c>
      <c r="F909" s="35" t="s">
        <v>5858</v>
      </c>
      <c r="G909" s="10" t="s">
        <v>1962</v>
      </c>
      <c r="H909" s="10" t="s">
        <v>5859</v>
      </c>
      <c r="I909" s="10" t="s">
        <v>5860</v>
      </c>
      <c r="J909" s="11" t="s">
        <v>5861</v>
      </c>
      <c r="K909" s="12">
        <v>42829</v>
      </c>
      <c r="L909" s="69">
        <v>44655</v>
      </c>
      <c r="M909" s="14" t="s">
        <v>5862</v>
      </c>
      <c r="N909" s="61">
        <v>2.0199999999999999E-2</v>
      </c>
      <c r="O909" s="56">
        <v>376306.48</v>
      </c>
      <c r="P909" s="15">
        <v>0.1</v>
      </c>
      <c r="Q909" s="223">
        <f t="shared" si="92"/>
        <v>37630.648000000001</v>
      </c>
      <c r="R909" s="197">
        <f t="shared" si="91"/>
        <v>3135.8873333333336</v>
      </c>
      <c r="S909" s="200"/>
      <c r="T909" s="196">
        <f t="shared" si="93"/>
        <v>0</v>
      </c>
      <c r="U909" s="199">
        <f t="shared" si="94"/>
        <v>0</v>
      </c>
      <c r="V909" s="21"/>
      <c r="W909" s="19">
        <f t="shared" si="95"/>
        <v>0</v>
      </c>
      <c r="X909" s="17">
        <f t="shared" si="96"/>
        <v>0</v>
      </c>
      <c r="Y909" s="22"/>
      <c r="Z909" s="19"/>
      <c r="AA909" s="20"/>
      <c r="AB909" s="23"/>
      <c r="AC909" s="19"/>
      <c r="AD909" s="17"/>
      <c r="AE909" s="22"/>
      <c r="AF909" s="19"/>
      <c r="AG909" s="17"/>
      <c r="AH909" s="76" t="s">
        <v>35</v>
      </c>
      <c r="AI909" s="77" t="s">
        <v>5862</v>
      </c>
      <c r="AJ909" s="1"/>
    </row>
    <row r="910" spans="1:36" ht="26.4">
      <c r="A910" s="39">
        <v>908</v>
      </c>
      <c r="B910" s="39" t="s">
        <v>5863</v>
      </c>
      <c r="C910" s="39" t="s">
        <v>3660</v>
      </c>
      <c r="D910" s="40" t="s">
        <v>5864</v>
      </c>
      <c r="E910" s="25" t="s">
        <v>5865</v>
      </c>
      <c r="F910" s="25" t="s">
        <v>5866</v>
      </c>
      <c r="G910" s="39" t="s">
        <v>3421</v>
      </c>
      <c r="H910" s="39" t="s">
        <v>5867</v>
      </c>
      <c r="I910" s="39" t="s">
        <v>5868</v>
      </c>
      <c r="J910" s="40" t="s">
        <v>5869</v>
      </c>
      <c r="K910" s="41">
        <v>42366</v>
      </c>
      <c r="L910" s="72">
        <v>44193</v>
      </c>
      <c r="M910" s="42" t="s">
        <v>5870</v>
      </c>
      <c r="N910" s="63">
        <v>0.33100000000000002</v>
      </c>
      <c r="O910" s="55">
        <v>376306.48</v>
      </c>
      <c r="P910" s="15">
        <v>0.1</v>
      </c>
      <c r="Q910" s="223">
        <f t="shared" si="92"/>
        <v>37630.648000000001</v>
      </c>
      <c r="R910" s="197">
        <f t="shared" si="91"/>
        <v>3135.8873333333336</v>
      </c>
      <c r="S910" s="200"/>
      <c r="T910" s="196">
        <f t="shared" si="93"/>
        <v>0</v>
      </c>
      <c r="U910" s="199">
        <f t="shared" si="94"/>
        <v>0</v>
      </c>
      <c r="V910" s="21"/>
      <c r="W910" s="19">
        <f t="shared" si="95"/>
        <v>0</v>
      </c>
      <c r="X910" s="17">
        <f t="shared" si="96"/>
        <v>0</v>
      </c>
      <c r="Y910" s="22"/>
      <c r="Z910" s="19"/>
      <c r="AA910" s="20"/>
      <c r="AB910" s="23"/>
      <c r="AC910" s="19"/>
      <c r="AD910" s="17"/>
      <c r="AE910" s="22"/>
      <c r="AF910" s="19"/>
      <c r="AG910" s="17"/>
      <c r="AH910" s="78" t="s">
        <v>452</v>
      </c>
      <c r="AI910" s="79" t="s">
        <v>5870</v>
      </c>
      <c r="AJ910" s="1"/>
    </row>
    <row r="911" spans="1:36" ht="26.4">
      <c r="A911" s="39">
        <v>909</v>
      </c>
      <c r="B911" s="10" t="s">
        <v>5871</v>
      </c>
      <c r="C911" s="10" t="s">
        <v>3660</v>
      </c>
      <c r="D911" s="11" t="s">
        <v>5872</v>
      </c>
      <c r="E911" s="35" t="s">
        <v>5873</v>
      </c>
      <c r="F911" s="35" t="s">
        <v>4093</v>
      </c>
      <c r="G911" s="10" t="s">
        <v>3201</v>
      </c>
      <c r="H911" s="10" t="s">
        <v>5874</v>
      </c>
      <c r="I911" s="10" t="s">
        <v>3046</v>
      </c>
      <c r="J911" s="11" t="s">
        <v>5875</v>
      </c>
      <c r="K911" s="12">
        <v>42901</v>
      </c>
      <c r="L911" s="69">
        <v>48380</v>
      </c>
      <c r="M911" s="14" t="s">
        <v>5876</v>
      </c>
      <c r="N911" s="61">
        <v>0.36709999999999998</v>
      </c>
      <c r="O911" s="56">
        <v>3459128.55</v>
      </c>
      <c r="P911" s="15">
        <v>0.04</v>
      </c>
      <c r="Q911" s="223">
        <f t="shared" si="92"/>
        <v>138365.14199999999</v>
      </c>
      <c r="R911" s="197">
        <f t="shared" si="91"/>
        <v>11530.4285</v>
      </c>
      <c r="S911" s="200"/>
      <c r="T911" s="196">
        <f t="shared" si="93"/>
        <v>0</v>
      </c>
      <c r="U911" s="199">
        <f t="shared" si="94"/>
        <v>0</v>
      </c>
      <c r="V911" s="21"/>
      <c r="W911" s="19">
        <f t="shared" si="95"/>
        <v>0</v>
      </c>
      <c r="X911" s="17">
        <f t="shared" si="96"/>
        <v>0</v>
      </c>
      <c r="Y911" s="22"/>
      <c r="Z911" s="19"/>
      <c r="AA911" s="20"/>
      <c r="AB911" s="23"/>
      <c r="AC911" s="19"/>
      <c r="AD911" s="17"/>
      <c r="AE911" s="22"/>
      <c r="AF911" s="19"/>
      <c r="AG911" s="17"/>
      <c r="AH911" s="76" t="s">
        <v>817</v>
      </c>
      <c r="AI911" s="77" t="s">
        <v>5876</v>
      </c>
      <c r="AJ911" s="1"/>
    </row>
    <row r="912" spans="1:36" ht="26.4">
      <c r="A912" s="39">
        <v>910</v>
      </c>
      <c r="B912" s="39" t="s">
        <v>5877</v>
      </c>
      <c r="C912" s="39" t="s">
        <v>3660</v>
      </c>
      <c r="D912" s="40" t="s">
        <v>5878</v>
      </c>
      <c r="E912" s="25" t="s">
        <v>5879</v>
      </c>
      <c r="F912" s="25" t="s">
        <v>5880</v>
      </c>
      <c r="G912" s="39" t="s">
        <v>5881</v>
      </c>
      <c r="H912" s="39" t="s">
        <v>5882</v>
      </c>
      <c r="I912" s="39" t="s">
        <v>3199</v>
      </c>
      <c r="J912" s="40" t="s">
        <v>5883</v>
      </c>
      <c r="K912" s="41">
        <v>42867</v>
      </c>
      <c r="L912" s="72">
        <v>46519</v>
      </c>
      <c r="M912" s="42" t="s">
        <v>5884</v>
      </c>
      <c r="N912" s="63">
        <v>0.3422</v>
      </c>
      <c r="O912" s="55">
        <v>11970651.58</v>
      </c>
      <c r="P912" s="15">
        <v>0.04</v>
      </c>
      <c r="Q912" s="223">
        <f t="shared" si="92"/>
        <v>478826.06320000003</v>
      </c>
      <c r="R912" s="197">
        <f t="shared" si="91"/>
        <v>39902.171933333339</v>
      </c>
      <c r="S912" s="200"/>
      <c r="T912" s="196">
        <f t="shared" si="93"/>
        <v>0</v>
      </c>
      <c r="U912" s="199">
        <f t="shared" si="94"/>
        <v>0</v>
      </c>
      <c r="V912" s="21"/>
      <c r="W912" s="19">
        <f t="shared" si="95"/>
        <v>0</v>
      </c>
      <c r="X912" s="17">
        <f t="shared" si="96"/>
        <v>0</v>
      </c>
      <c r="Y912" s="22"/>
      <c r="Z912" s="19"/>
      <c r="AA912" s="20"/>
      <c r="AB912" s="23"/>
      <c r="AC912" s="19"/>
      <c r="AD912" s="17"/>
      <c r="AE912" s="22"/>
      <c r="AF912" s="19"/>
      <c r="AG912" s="17"/>
      <c r="AH912" s="78"/>
      <c r="AI912" s="79" t="s">
        <v>5884</v>
      </c>
      <c r="AJ912" s="1"/>
    </row>
    <row r="913" spans="1:36" ht="26.4">
      <c r="A913" s="39">
        <v>911</v>
      </c>
      <c r="B913" s="10" t="s">
        <v>5885</v>
      </c>
      <c r="C913" s="10" t="s">
        <v>3660</v>
      </c>
      <c r="D913" s="11" t="s">
        <v>5886</v>
      </c>
      <c r="E913" s="35" t="s">
        <v>5887</v>
      </c>
      <c r="F913" s="35" t="s">
        <v>5888</v>
      </c>
      <c r="G913" s="10" t="s">
        <v>1502</v>
      </c>
      <c r="H913" s="10" t="s">
        <v>5889</v>
      </c>
      <c r="I913" s="10" t="s">
        <v>1749</v>
      </c>
      <c r="J913" s="11" t="s">
        <v>5890</v>
      </c>
      <c r="K913" s="12">
        <v>41270</v>
      </c>
      <c r="L913" s="69">
        <v>46748</v>
      </c>
      <c r="M913" s="14" t="s">
        <v>5891</v>
      </c>
      <c r="N913" s="61">
        <v>6.5600000000000006E-2</v>
      </c>
      <c r="O913" s="56">
        <v>2753739.6</v>
      </c>
      <c r="P913" s="15">
        <v>0.03</v>
      </c>
      <c r="Q913" s="223">
        <f t="shared" si="92"/>
        <v>82612.187999999995</v>
      </c>
      <c r="R913" s="197">
        <f t="shared" si="91"/>
        <v>6884.3489999999993</v>
      </c>
      <c r="S913" s="200"/>
      <c r="T913" s="196">
        <f t="shared" si="93"/>
        <v>0</v>
      </c>
      <c r="U913" s="199">
        <f t="shared" si="94"/>
        <v>0</v>
      </c>
      <c r="V913" s="21"/>
      <c r="W913" s="19">
        <f t="shared" si="95"/>
        <v>0</v>
      </c>
      <c r="X913" s="17">
        <f t="shared" si="96"/>
        <v>0</v>
      </c>
      <c r="Y913" s="22"/>
      <c r="Z913" s="19"/>
      <c r="AA913" s="20"/>
      <c r="AB913" s="23"/>
      <c r="AC913" s="19"/>
      <c r="AD913" s="17"/>
      <c r="AE913" s="22"/>
      <c r="AF913" s="19"/>
      <c r="AG913" s="17"/>
      <c r="AH913" s="76" t="s">
        <v>76</v>
      </c>
      <c r="AI913" s="77" t="s">
        <v>5891</v>
      </c>
      <c r="AJ913" s="1"/>
    </row>
    <row r="914" spans="1:36" ht="26.4">
      <c r="A914" s="39">
        <v>912</v>
      </c>
      <c r="B914" s="39" t="s">
        <v>5892</v>
      </c>
      <c r="C914" s="39" t="s">
        <v>3660</v>
      </c>
      <c r="D914" s="40" t="s">
        <v>5893</v>
      </c>
      <c r="E914" s="25" t="s">
        <v>5894</v>
      </c>
      <c r="F914" s="25" t="s">
        <v>5895</v>
      </c>
      <c r="G914" s="39" t="s">
        <v>5896</v>
      </c>
      <c r="H914" s="39" t="s">
        <v>5897</v>
      </c>
      <c r="I914" s="39" t="s">
        <v>5896</v>
      </c>
      <c r="J914" s="40" t="s">
        <v>5898</v>
      </c>
      <c r="K914" s="41">
        <v>39673</v>
      </c>
      <c r="L914" s="72">
        <v>45151</v>
      </c>
      <c r="M914" s="42" t="s">
        <v>5899</v>
      </c>
      <c r="N914" s="63">
        <v>6.8876999999999997</v>
      </c>
      <c r="O914" s="55">
        <v>219592454.50999999</v>
      </c>
      <c r="P914" s="15">
        <v>0.03</v>
      </c>
      <c r="Q914" s="223">
        <f t="shared" si="92"/>
        <v>6587773.6352999993</v>
      </c>
      <c r="R914" s="197">
        <f t="shared" si="91"/>
        <v>548981.13627499994</v>
      </c>
      <c r="S914" s="200"/>
      <c r="T914" s="196">
        <f t="shared" si="93"/>
        <v>0</v>
      </c>
      <c r="U914" s="199">
        <f t="shared" si="94"/>
        <v>0</v>
      </c>
      <c r="V914" s="21"/>
      <c r="W914" s="19">
        <f t="shared" si="95"/>
        <v>0</v>
      </c>
      <c r="X914" s="17">
        <f t="shared" si="96"/>
        <v>0</v>
      </c>
      <c r="Y914" s="22"/>
      <c r="Z914" s="19"/>
      <c r="AA914" s="20"/>
      <c r="AB914" s="23"/>
      <c r="AC914" s="19"/>
      <c r="AD914" s="17"/>
      <c r="AE914" s="22"/>
      <c r="AF914" s="19"/>
      <c r="AG914" s="17"/>
      <c r="AH914" s="78"/>
      <c r="AI914" s="79" t="s">
        <v>5899</v>
      </c>
      <c r="AJ914" s="1"/>
    </row>
    <row r="915" spans="1:36" ht="26.4">
      <c r="A915" s="39">
        <v>913</v>
      </c>
      <c r="B915" s="10" t="s">
        <v>5900</v>
      </c>
      <c r="C915" s="10" t="s">
        <v>3660</v>
      </c>
      <c r="D915" s="11" t="s">
        <v>5893</v>
      </c>
      <c r="E915" s="35" t="s">
        <v>5894</v>
      </c>
      <c r="F915" s="35" t="s">
        <v>5901</v>
      </c>
      <c r="G915" s="10" t="s">
        <v>5896</v>
      </c>
      <c r="H915" s="10" t="s">
        <v>5902</v>
      </c>
      <c r="I915" s="10" t="s">
        <v>5896</v>
      </c>
      <c r="J915" s="11" t="s">
        <v>5903</v>
      </c>
      <c r="K915" s="12">
        <v>39673</v>
      </c>
      <c r="L915" s="69">
        <v>45151</v>
      </c>
      <c r="M915" s="14" t="s">
        <v>5904</v>
      </c>
      <c r="N915" s="61">
        <v>1.821</v>
      </c>
      <c r="O915" s="56">
        <v>16933234.960000001</v>
      </c>
      <c r="P915" s="15">
        <v>0.03</v>
      </c>
      <c r="Q915" s="223">
        <f t="shared" si="92"/>
        <v>507997.04879999999</v>
      </c>
      <c r="R915" s="197">
        <f t="shared" si="91"/>
        <v>42333.087399999997</v>
      </c>
      <c r="S915" s="200"/>
      <c r="T915" s="196">
        <f t="shared" si="93"/>
        <v>0</v>
      </c>
      <c r="U915" s="199">
        <f t="shared" si="94"/>
        <v>0</v>
      </c>
      <c r="V915" s="21"/>
      <c r="W915" s="19">
        <f t="shared" si="95"/>
        <v>0</v>
      </c>
      <c r="X915" s="17">
        <f t="shared" si="96"/>
        <v>0</v>
      </c>
      <c r="Y915" s="22"/>
      <c r="Z915" s="19"/>
      <c r="AA915" s="20"/>
      <c r="AB915" s="23"/>
      <c r="AC915" s="19"/>
      <c r="AD915" s="17"/>
      <c r="AE915" s="22"/>
      <c r="AF915" s="19"/>
      <c r="AG915" s="17"/>
      <c r="AH915" s="76"/>
      <c r="AI915" s="77" t="s">
        <v>5904</v>
      </c>
      <c r="AJ915" s="1"/>
    </row>
    <row r="916" spans="1:36" ht="26.4">
      <c r="A916" s="39">
        <v>914</v>
      </c>
      <c r="B916" s="39" t="s">
        <v>5905</v>
      </c>
      <c r="C916" s="39" t="s">
        <v>3660</v>
      </c>
      <c r="D916" s="40" t="s">
        <v>5906</v>
      </c>
      <c r="E916" s="25" t="s">
        <v>5907</v>
      </c>
      <c r="F916" s="25" t="s">
        <v>5908</v>
      </c>
      <c r="G916" s="39" t="s">
        <v>5909</v>
      </c>
      <c r="H916" s="39" t="s">
        <v>5910</v>
      </c>
      <c r="I916" s="39" t="s">
        <v>5909</v>
      </c>
      <c r="J916" s="40" t="s">
        <v>5898</v>
      </c>
      <c r="K916" s="41">
        <v>39289</v>
      </c>
      <c r="L916" s="72">
        <v>48421</v>
      </c>
      <c r="M916" s="42" t="s">
        <v>5911</v>
      </c>
      <c r="N916" s="63">
        <v>0.88419999999999999</v>
      </c>
      <c r="O916" s="55">
        <v>28189910.75</v>
      </c>
      <c r="P916" s="15">
        <v>0.03</v>
      </c>
      <c r="Q916" s="223">
        <f t="shared" si="92"/>
        <v>845697.32250000001</v>
      </c>
      <c r="R916" s="197">
        <f t="shared" si="91"/>
        <v>70474.776874999996</v>
      </c>
      <c r="S916" s="200"/>
      <c r="T916" s="196">
        <f t="shared" si="93"/>
        <v>0</v>
      </c>
      <c r="U916" s="199">
        <f t="shared" si="94"/>
        <v>0</v>
      </c>
      <c r="V916" s="21"/>
      <c r="W916" s="19">
        <f t="shared" si="95"/>
        <v>0</v>
      </c>
      <c r="X916" s="17">
        <f t="shared" si="96"/>
        <v>0</v>
      </c>
      <c r="Y916" s="22"/>
      <c r="Z916" s="19"/>
      <c r="AA916" s="20"/>
      <c r="AB916" s="23"/>
      <c r="AC916" s="19"/>
      <c r="AD916" s="17"/>
      <c r="AE916" s="22"/>
      <c r="AF916" s="19"/>
      <c r="AG916" s="17"/>
      <c r="AH916" s="78"/>
      <c r="AI916" s="79" t="s">
        <v>5911</v>
      </c>
      <c r="AJ916" s="1"/>
    </row>
    <row r="917" spans="1:36" ht="26.4">
      <c r="A917" s="39">
        <v>915</v>
      </c>
      <c r="B917" s="10" t="s">
        <v>5912</v>
      </c>
      <c r="C917" s="10" t="s">
        <v>3660</v>
      </c>
      <c r="D917" s="11" t="s">
        <v>5913</v>
      </c>
      <c r="E917" s="35" t="s">
        <v>5914</v>
      </c>
      <c r="F917" s="35" t="s">
        <v>5915</v>
      </c>
      <c r="G917" s="10" t="s">
        <v>5916</v>
      </c>
      <c r="H917" s="10" t="s">
        <v>5917</v>
      </c>
      <c r="I917" s="10" t="s">
        <v>5916</v>
      </c>
      <c r="J917" s="11" t="s">
        <v>5898</v>
      </c>
      <c r="K917" s="12">
        <v>35811</v>
      </c>
      <c r="L917" s="69">
        <v>53708</v>
      </c>
      <c r="M917" s="14" t="s">
        <v>5918</v>
      </c>
      <c r="N917" s="61">
        <v>0.51949999999999996</v>
      </c>
      <c r="O917" s="56">
        <v>20703260.91</v>
      </c>
      <c r="P917" s="15">
        <v>0.03</v>
      </c>
      <c r="Q917" s="223">
        <f t="shared" si="92"/>
        <v>621097.8273</v>
      </c>
      <c r="R917" s="197">
        <f t="shared" si="91"/>
        <v>51758.152275</v>
      </c>
      <c r="S917" s="200"/>
      <c r="T917" s="196">
        <f t="shared" si="93"/>
        <v>0</v>
      </c>
      <c r="U917" s="199">
        <f t="shared" si="94"/>
        <v>0</v>
      </c>
      <c r="V917" s="21"/>
      <c r="W917" s="19">
        <f t="shared" si="95"/>
        <v>0</v>
      </c>
      <c r="X917" s="17">
        <f t="shared" si="96"/>
        <v>0</v>
      </c>
      <c r="Y917" s="22"/>
      <c r="Z917" s="19"/>
      <c r="AA917" s="20"/>
      <c r="AB917" s="23"/>
      <c r="AC917" s="19"/>
      <c r="AD917" s="17"/>
      <c r="AE917" s="22"/>
      <c r="AF917" s="19"/>
      <c r="AG917" s="17"/>
      <c r="AH917" s="76"/>
      <c r="AI917" s="77" t="s">
        <v>5918</v>
      </c>
      <c r="AJ917" s="1"/>
    </row>
    <row r="918" spans="1:36" ht="13.2">
      <c r="A918" s="39">
        <v>916</v>
      </c>
      <c r="B918" s="39" t="s">
        <v>5919</v>
      </c>
      <c r="C918" s="39" t="s">
        <v>3660</v>
      </c>
      <c r="D918" s="40" t="s">
        <v>5920</v>
      </c>
      <c r="E918" s="25" t="s">
        <v>5921</v>
      </c>
      <c r="F918" s="25" t="s">
        <v>597</v>
      </c>
      <c r="G918" s="39" t="s">
        <v>5922</v>
      </c>
      <c r="H918" s="39" t="s">
        <v>5923</v>
      </c>
      <c r="I918" s="39" t="s">
        <v>1571</v>
      </c>
      <c r="J918" s="40" t="s">
        <v>5924</v>
      </c>
      <c r="K918" s="41">
        <v>42622</v>
      </c>
      <c r="L918" s="72">
        <v>46274</v>
      </c>
      <c r="M918" s="42" t="s">
        <v>5925</v>
      </c>
      <c r="N918" s="63">
        <v>0.127</v>
      </c>
      <c r="O918" s="55">
        <v>5762531.2999999998</v>
      </c>
      <c r="P918" s="15">
        <v>0.03</v>
      </c>
      <c r="Q918" s="223">
        <f t="shared" si="92"/>
        <v>172875.93899999998</v>
      </c>
      <c r="R918" s="197">
        <f t="shared" si="91"/>
        <v>14406.328249999999</v>
      </c>
      <c r="S918" s="198">
        <v>3.5999999999999997E-2</v>
      </c>
      <c r="T918" s="196">
        <f t="shared" si="93"/>
        <v>207451.12679999997</v>
      </c>
      <c r="U918" s="199">
        <f t="shared" si="94"/>
        <v>17287.593899999996</v>
      </c>
      <c r="V918" s="21"/>
      <c r="W918" s="19">
        <f t="shared" si="95"/>
        <v>0</v>
      </c>
      <c r="X918" s="17">
        <f t="shared" si="96"/>
        <v>0</v>
      </c>
      <c r="Y918" s="22"/>
      <c r="Z918" s="19"/>
      <c r="AA918" s="20"/>
      <c r="AB918" s="23"/>
      <c r="AC918" s="19"/>
      <c r="AD918" s="17"/>
      <c r="AE918" s="22"/>
      <c r="AF918" s="19"/>
      <c r="AG918" s="17"/>
      <c r="AH918" s="78" t="s">
        <v>1835</v>
      </c>
      <c r="AI918" s="79" t="s">
        <v>5925</v>
      </c>
      <c r="AJ918" s="1"/>
    </row>
    <row r="919" spans="1:36" ht="26.4">
      <c r="A919" s="39">
        <v>917</v>
      </c>
      <c r="B919" s="10" t="s">
        <v>5926</v>
      </c>
      <c r="C919" s="10" t="s">
        <v>3660</v>
      </c>
      <c r="D919" s="11" t="s">
        <v>5792</v>
      </c>
      <c r="E919" s="35" t="s">
        <v>5793</v>
      </c>
      <c r="F919" s="35" t="s">
        <v>5819</v>
      </c>
      <c r="G919" s="10" t="s">
        <v>5820</v>
      </c>
      <c r="H919" s="10" t="s">
        <v>5821</v>
      </c>
      <c r="I919" s="10" t="s">
        <v>5820</v>
      </c>
      <c r="J919" s="11" t="s">
        <v>5927</v>
      </c>
      <c r="K919" s="12">
        <v>36152</v>
      </c>
      <c r="L919" s="69">
        <v>44918</v>
      </c>
      <c r="M919" s="14" t="s">
        <v>5928</v>
      </c>
      <c r="N919" s="61">
        <v>0.43540000000000001</v>
      </c>
      <c r="O919" s="56">
        <v>20714853.960000001</v>
      </c>
      <c r="P919" s="15">
        <v>0.03</v>
      </c>
      <c r="Q919" s="223">
        <f t="shared" si="92"/>
        <v>621445.61880000005</v>
      </c>
      <c r="R919" s="197">
        <f t="shared" si="91"/>
        <v>51787.134900000005</v>
      </c>
      <c r="S919" s="200"/>
      <c r="T919" s="196">
        <f t="shared" si="93"/>
        <v>0</v>
      </c>
      <c r="U919" s="199">
        <f t="shared" si="94"/>
        <v>0</v>
      </c>
      <c r="V919" s="21"/>
      <c r="W919" s="19">
        <f t="shared" si="95"/>
        <v>0</v>
      </c>
      <c r="X919" s="17">
        <f t="shared" si="96"/>
        <v>0</v>
      </c>
      <c r="Y919" s="22"/>
      <c r="Z919" s="19"/>
      <c r="AA919" s="20"/>
      <c r="AB919" s="23"/>
      <c r="AC919" s="19"/>
      <c r="AD919" s="17"/>
      <c r="AE919" s="22"/>
      <c r="AF919" s="19"/>
      <c r="AG919" s="17"/>
      <c r="AH919" s="76"/>
      <c r="AI919" s="77" t="s">
        <v>5928</v>
      </c>
      <c r="AJ919" s="1"/>
    </row>
    <row r="920" spans="1:36" ht="13.2">
      <c r="A920" s="39">
        <v>918</v>
      </c>
      <c r="B920" s="39" t="s">
        <v>5929</v>
      </c>
      <c r="C920" s="39" t="s">
        <v>3660</v>
      </c>
      <c r="D920" s="40" t="s">
        <v>5930</v>
      </c>
      <c r="E920" s="25" t="s">
        <v>5931</v>
      </c>
      <c r="F920" s="25" t="s">
        <v>5679</v>
      </c>
      <c r="G920" s="39" t="s">
        <v>1128</v>
      </c>
      <c r="H920" s="39" t="s">
        <v>5932</v>
      </c>
      <c r="I920" s="39" t="s">
        <v>1621</v>
      </c>
      <c r="J920" s="40" t="s">
        <v>5933</v>
      </c>
      <c r="K920" s="41">
        <v>41271</v>
      </c>
      <c r="L920" s="72">
        <v>44923</v>
      </c>
      <c r="M920" s="42" t="s">
        <v>5934</v>
      </c>
      <c r="N920" s="63">
        <v>0.1636</v>
      </c>
      <c r="O920" s="55">
        <v>6486277.1900000004</v>
      </c>
      <c r="P920" s="15">
        <v>0.03</v>
      </c>
      <c r="Q920" s="223">
        <f t="shared" ref="Q920:Q946" si="97">O920*P920</f>
        <v>194588.31570000001</v>
      </c>
      <c r="R920" s="197">
        <f t="shared" ref="R920:R983" si="98">Q920/12</f>
        <v>16215.692975</v>
      </c>
      <c r="S920" s="201">
        <v>0.08</v>
      </c>
      <c r="T920" s="196">
        <f t="shared" si="93"/>
        <v>518902.17520000006</v>
      </c>
      <c r="U920" s="199">
        <f t="shared" si="94"/>
        <v>43241.847933333338</v>
      </c>
      <c r="V920" s="21">
        <v>0.1</v>
      </c>
      <c r="W920" s="19">
        <f t="shared" si="95"/>
        <v>648627.71900000004</v>
      </c>
      <c r="X920" s="17">
        <f t="shared" si="96"/>
        <v>54052.309916666673</v>
      </c>
      <c r="Y920" s="22"/>
      <c r="Z920" s="19"/>
      <c r="AA920" s="20"/>
      <c r="AB920" s="23"/>
      <c r="AC920" s="19"/>
      <c r="AD920" s="17"/>
      <c r="AE920" s="22"/>
      <c r="AF920" s="19"/>
      <c r="AG920" s="17"/>
      <c r="AH920" s="78" t="s">
        <v>5535</v>
      </c>
      <c r="AI920" s="79" t="s">
        <v>5934</v>
      </c>
      <c r="AJ920" s="1"/>
    </row>
    <row r="921" spans="1:36" ht="13.2">
      <c r="A921" s="39">
        <v>919</v>
      </c>
      <c r="B921" s="10" t="s">
        <v>5935</v>
      </c>
      <c r="C921" s="10" t="s">
        <v>3660</v>
      </c>
      <c r="D921" s="11" t="s">
        <v>5936</v>
      </c>
      <c r="E921" s="35" t="s">
        <v>5937</v>
      </c>
      <c r="F921" s="35" t="s">
        <v>5938</v>
      </c>
      <c r="G921" s="10" t="s">
        <v>2820</v>
      </c>
      <c r="H921" s="10" t="s">
        <v>5939</v>
      </c>
      <c r="I921" s="10" t="s">
        <v>5940</v>
      </c>
      <c r="J921" s="11" t="s">
        <v>5941</v>
      </c>
      <c r="K921" s="12">
        <v>38246</v>
      </c>
      <c r="L921" s="69">
        <v>47377</v>
      </c>
      <c r="M921" s="14" t="s">
        <v>5942</v>
      </c>
      <c r="N921" s="61">
        <v>9.1000000000000004E-3</v>
      </c>
      <c r="O921" s="56">
        <v>552513.69999999995</v>
      </c>
      <c r="P921" s="15">
        <v>0.03</v>
      </c>
      <c r="Q921" s="223">
        <f t="shared" si="97"/>
        <v>16575.410999999996</v>
      </c>
      <c r="R921" s="197">
        <f t="shared" si="98"/>
        <v>1381.2842499999997</v>
      </c>
      <c r="S921" s="200"/>
      <c r="T921" s="196">
        <f t="shared" si="93"/>
        <v>0</v>
      </c>
      <c r="U921" s="199">
        <f t="shared" si="94"/>
        <v>0</v>
      </c>
      <c r="V921" s="21"/>
      <c r="W921" s="19">
        <f t="shared" si="95"/>
        <v>0</v>
      </c>
      <c r="X921" s="17">
        <f t="shared" si="96"/>
        <v>0</v>
      </c>
      <c r="Y921" s="22"/>
      <c r="Z921" s="19"/>
      <c r="AA921" s="20"/>
      <c r="AB921" s="23"/>
      <c r="AC921" s="19"/>
      <c r="AD921" s="17"/>
      <c r="AE921" s="22"/>
      <c r="AF921" s="19"/>
      <c r="AG921" s="17"/>
      <c r="AH921" s="76"/>
      <c r="AI921" s="77" t="s">
        <v>5942</v>
      </c>
      <c r="AJ921" s="1"/>
    </row>
    <row r="922" spans="1:36" ht="26.4">
      <c r="A922" s="39">
        <v>920</v>
      </c>
      <c r="B922" s="39" t="s">
        <v>5943</v>
      </c>
      <c r="C922" s="39" t="s">
        <v>3660</v>
      </c>
      <c r="D922" s="40" t="s">
        <v>5944</v>
      </c>
      <c r="E922" s="25" t="s">
        <v>5945</v>
      </c>
      <c r="F922" s="25" t="s">
        <v>48</v>
      </c>
      <c r="G922" s="39" t="s">
        <v>5946</v>
      </c>
      <c r="H922" s="39" t="s">
        <v>5947</v>
      </c>
      <c r="I922" s="39" t="s">
        <v>5948</v>
      </c>
      <c r="J922" s="40" t="s">
        <v>5949</v>
      </c>
      <c r="K922" s="41">
        <v>43143</v>
      </c>
      <c r="L922" s="72">
        <v>48622</v>
      </c>
      <c r="M922" s="42" t="s">
        <v>5950</v>
      </c>
      <c r="N922" s="63">
        <v>0.47</v>
      </c>
      <c r="O922" s="55">
        <v>6298558.3200000003</v>
      </c>
      <c r="P922" s="15">
        <v>0.01</v>
      </c>
      <c r="Q922" s="223">
        <f t="shared" si="97"/>
        <v>62985.583200000001</v>
      </c>
      <c r="R922" s="197">
        <f t="shared" si="98"/>
        <v>5248.7986000000001</v>
      </c>
      <c r="S922" s="198">
        <v>1.2E-2</v>
      </c>
      <c r="T922" s="196">
        <f t="shared" si="93"/>
        <v>75582.699840000001</v>
      </c>
      <c r="U922" s="199">
        <f t="shared" si="94"/>
        <v>6298.5583200000001</v>
      </c>
      <c r="V922" s="21"/>
      <c r="W922" s="19">
        <f t="shared" si="95"/>
        <v>0</v>
      </c>
      <c r="X922" s="17">
        <f t="shared" si="96"/>
        <v>0</v>
      </c>
      <c r="Y922" s="22"/>
      <c r="Z922" s="19"/>
      <c r="AA922" s="20"/>
      <c r="AB922" s="23"/>
      <c r="AC922" s="19"/>
      <c r="AD922" s="17"/>
      <c r="AE922" s="22"/>
      <c r="AF922" s="19"/>
      <c r="AG922" s="17"/>
      <c r="AH922" s="78" t="s">
        <v>2467</v>
      </c>
      <c r="AI922" s="79" t="s">
        <v>5950</v>
      </c>
      <c r="AJ922" s="1"/>
    </row>
    <row r="923" spans="1:36" ht="26.4">
      <c r="A923" s="39">
        <v>921</v>
      </c>
      <c r="B923" s="10" t="s">
        <v>5951</v>
      </c>
      <c r="C923" s="10" t="s">
        <v>3660</v>
      </c>
      <c r="D923" s="11" t="s">
        <v>5952</v>
      </c>
      <c r="E923" s="35" t="s">
        <v>5953</v>
      </c>
      <c r="F923" s="35" t="s">
        <v>5954</v>
      </c>
      <c r="G923" s="10" t="s">
        <v>5955</v>
      </c>
      <c r="H923" s="10" t="s">
        <v>5956</v>
      </c>
      <c r="I923" s="10" t="s">
        <v>5957</v>
      </c>
      <c r="J923" s="11" t="s">
        <v>5958</v>
      </c>
      <c r="K923" s="12">
        <v>42769</v>
      </c>
      <c r="L923" s="69">
        <v>46421</v>
      </c>
      <c r="M923" s="14" t="s">
        <v>5959</v>
      </c>
      <c r="N923" s="61">
        <v>0.99939999999999996</v>
      </c>
      <c r="O923" s="56">
        <v>13406146.65</v>
      </c>
      <c r="P923" s="15">
        <v>0.03</v>
      </c>
      <c r="Q923" s="223">
        <f t="shared" si="97"/>
        <v>402184.3995</v>
      </c>
      <c r="R923" s="197">
        <f t="shared" si="98"/>
        <v>33515.366625000002</v>
      </c>
      <c r="S923" s="198">
        <v>3.5999999999999997E-2</v>
      </c>
      <c r="T923" s="196">
        <f t="shared" si="93"/>
        <v>482621.2794</v>
      </c>
      <c r="U923" s="199">
        <f t="shared" si="94"/>
        <v>40218.43995</v>
      </c>
      <c r="V923" s="21">
        <v>0.05</v>
      </c>
      <c r="W923" s="19">
        <f t="shared" si="95"/>
        <v>670307.33250000002</v>
      </c>
      <c r="X923" s="17">
        <f t="shared" si="96"/>
        <v>55858.944374999999</v>
      </c>
      <c r="Y923" s="18">
        <v>0.06</v>
      </c>
      <c r="Z923" s="19">
        <f>O923*Y923</f>
        <v>804368.799</v>
      </c>
      <c r="AA923" s="20">
        <f>Z923/12</f>
        <v>67030.733250000005</v>
      </c>
      <c r="AB923" s="23"/>
      <c r="AC923" s="19"/>
      <c r="AD923" s="17"/>
      <c r="AE923" s="22"/>
      <c r="AF923" s="19"/>
      <c r="AG923" s="17"/>
      <c r="AH923" s="76" t="s">
        <v>1997</v>
      </c>
      <c r="AI923" s="77" t="s">
        <v>5959</v>
      </c>
      <c r="AJ923" s="1"/>
    </row>
    <row r="924" spans="1:36" ht="39.6">
      <c r="A924" s="39">
        <v>922</v>
      </c>
      <c r="B924" s="39" t="s">
        <v>5960</v>
      </c>
      <c r="C924" s="39" t="s">
        <v>3660</v>
      </c>
      <c r="D924" s="40" t="s">
        <v>5961</v>
      </c>
      <c r="E924" s="25" t="s">
        <v>5962</v>
      </c>
      <c r="F924" s="25" t="s">
        <v>5963</v>
      </c>
      <c r="G924" s="39" t="s">
        <v>5964</v>
      </c>
      <c r="H924" s="39" t="s">
        <v>5965</v>
      </c>
      <c r="I924" s="39" t="s">
        <v>5966</v>
      </c>
      <c r="J924" s="40" t="s">
        <v>5967</v>
      </c>
      <c r="K924" s="41">
        <v>37648</v>
      </c>
      <c r="L924" s="72">
        <v>46779</v>
      </c>
      <c r="M924" s="42" t="s">
        <v>5968</v>
      </c>
      <c r="N924" s="63">
        <v>0.25</v>
      </c>
      <c r="O924" s="55">
        <v>3529448.82</v>
      </c>
      <c r="P924" s="15">
        <v>0.01</v>
      </c>
      <c r="Q924" s="223">
        <f t="shared" si="97"/>
        <v>35294.4882</v>
      </c>
      <c r="R924" s="197">
        <f t="shared" si="98"/>
        <v>2941.2073500000001</v>
      </c>
      <c r="S924" s="200"/>
      <c r="T924" s="196">
        <f t="shared" si="93"/>
        <v>0</v>
      </c>
      <c r="U924" s="199">
        <f t="shared" si="94"/>
        <v>0</v>
      </c>
      <c r="V924" s="21"/>
      <c r="W924" s="19">
        <f t="shared" si="95"/>
        <v>0</v>
      </c>
      <c r="X924" s="17">
        <f t="shared" si="96"/>
        <v>0</v>
      </c>
      <c r="Y924" s="22"/>
      <c r="Z924" s="19"/>
      <c r="AA924" s="20"/>
      <c r="AB924" s="23"/>
      <c r="AC924" s="19"/>
      <c r="AD924" s="17"/>
      <c r="AE924" s="22"/>
      <c r="AF924" s="19"/>
      <c r="AG924" s="17"/>
      <c r="AH924" s="78"/>
      <c r="AI924" s="79" t="s">
        <v>5968</v>
      </c>
      <c r="AJ924" s="1"/>
    </row>
    <row r="925" spans="1:36" ht="26.4">
      <c r="A925" s="39">
        <v>923</v>
      </c>
      <c r="B925" s="10" t="s">
        <v>5969</v>
      </c>
      <c r="C925" s="10" t="s">
        <v>3660</v>
      </c>
      <c r="D925" s="11" t="s">
        <v>3325</v>
      </c>
      <c r="E925" s="35" t="s">
        <v>3326</v>
      </c>
      <c r="F925" s="35" t="s">
        <v>5221</v>
      </c>
      <c r="G925" s="10" t="s">
        <v>2932</v>
      </c>
      <c r="H925" s="10" t="s">
        <v>5970</v>
      </c>
      <c r="I925" s="10" t="s">
        <v>5971</v>
      </c>
      <c r="J925" s="11" t="s">
        <v>5861</v>
      </c>
      <c r="K925" s="12">
        <v>43059</v>
      </c>
      <c r="L925" s="69">
        <v>44885</v>
      </c>
      <c r="M925" s="14" t="s">
        <v>5972</v>
      </c>
      <c r="N925" s="61">
        <v>1.2E-2</v>
      </c>
      <c r="O925" s="56">
        <v>280228.01</v>
      </c>
      <c r="P925" s="15">
        <v>0.08</v>
      </c>
      <c r="Q925" s="223">
        <f t="shared" si="97"/>
        <v>22418.2408</v>
      </c>
      <c r="R925" s="197">
        <f t="shared" si="98"/>
        <v>1868.1867333333332</v>
      </c>
      <c r="S925" s="200"/>
      <c r="T925" s="196">
        <f t="shared" si="93"/>
        <v>0</v>
      </c>
      <c r="U925" s="199">
        <f t="shared" si="94"/>
        <v>0</v>
      </c>
      <c r="V925" s="21"/>
      <c r="W925" s="19">
        <f t="shared" si="95"/>
        <v>0</v>
      </c>
      <c r="X925" s="17">
        <f t="shared" si="96"/>
        <v>0</v>
      </c>
      <c r="Y925" s="22"/>
      <c r="Z925" s="19"/>
      <c r="AA925" s="20"/>
      <c r="AB925" s="23"/>
      <c r="AC925" s="19"/>
      <c r="AD925" s="17"/>
      <c r="AE925" s="22"/>
      <c r="AF925" s="19"/>
      <c r="AG925" s="17"/>
      <c r="AH925" s="76" t="s">
        <v>35</v>
      </c>
      <c r="AI925" s="77" t="s">
        <v>5972</v>
      </c>
      <c r="AJ925" s="1"/>
    </row>
    <row r="926" spans="1:36" ht="26.4">
      <c r="A926" s="39">
        <v>924</v>
      </c>
      <c r="B926" s="39" t="s">
        <v>5973</v>
      </c>
      <c r="C926" s="39" t="s">
        <v>3660</v>
      </c>
      <c r="D926" s="40" t="s">
        <v>3325</v>
      </c>
      <c r="E926" s="25" t="s">
        <v>3326</v>
      </c>
      <c r="F926" s="25" t="s">
        <v>5221</v>
      </c>
      <c r="G926" s="39" t="s">
        <v>2932</v>
      </c>
      <c r="H926" s="39" t="s">
        <v>5970</v>
      </c>
      <c r="I926" s="39" t="s">
        <v>5971</v>
      </c>
      <c r="J926" s="40" t="s">
        <v>5861</v>
      </c>
      <c r="K926" s="41">
        <v>43059</v>
      </c>
      <c r="L926" s="72">
        <v>44885</v>
      </c>
      <c r="M926" s="42" t="s">
        <v>5974</v>
      </c>
      <c r="N926" s="63">
        <v>1.03E-2</v>
      </c>
      <c r="O926" s="55">
        <v>218316.58</v>
      </c>
      <c r="P926" s="15">
        <v>0.08</v>
      </c>
      <c r="Q926" s="223">
        <f t="shared" si="97"/>
        <v>17465.326399999998</v>
      </c>
      <c r="R926" s="197">
        <f t="shared" si="98"/>
        <v>1455.4438666666665</v>
      </c>
      <c r="S926" s="200"/>
      <c r="T926" s="196">
        <f t="shared" si="93"/>
        <v>0</v>
      </c>
      <c r="U926" s="199">
        <f t="shared" si="94"/>
        <v>0</v>
      </c>
      <c r="V926" s="21"/>
      <c r="W926" s="19">
        <f t="shared" si="95"/>
        <v>0</v>
      </c>
      <c r="X926" s="17">
        <f t="shared" si="96"/>
        <v>0</v>
      </c>
      <c r="Y926" s="22"/>
      <c r="Z926" s="19"/>
      <c r="AA926" s="20"/>
      <c r="AB926" s="23"/>
      <c r="AC926" s="19"/>
      <c r="AD926" s="17"/>
      <c r="AE926" s="22"/>
      <c r="AF926" s="19"/>
      <c r="AG926" s="17"/>
      <c r="AH926" s="78" t="s">
        <v>35</v>
      </c>
      <c r="AI926" s="79" t="s">
        <v>5974</v>
      </c>
      <c r="AJ926" s="1"/>
    </row>
    <row r="927" spans="1:36" ht="26.4">
      <c r="A927" s="39">
        <v>925</v>
      </c>
      <c r="B927" s="10" t="s">
        <v>5975</v>
      </c>
      <c r="C927" s="10" t="s">
        <v>5070</v>
      </c>
      <c r="D927" s="11" t="s">
        <v>5976</v>
      </c>
      <c r="E927" s="35" t="s">
        <v>5977</v>
      </c>
      <c r="F927" s="35" t="s">
        <v>5978</v>
      </c>
      <c r="G927" s="10" t="s">
        <v>968</v>
      </c>
      <c r="H927" s="10" t="s">
        <v>5979</v>
      </c>
      <c r="I927" s="10" t="s">
        <v>5980</v>
      </c>
      <c r="J927" s="11" t="s">
        <v>5981</v>
      </c>
      <c r="K927" s="12">
        <v>42607</v>
      </c>
      <c r="L927" s="69">
        <v>44433</v>
      </c>
      <c r="M927" s="14" t="s">
        <v>5982</v>
      </c>
      <c r="N927" s="61">
        <v>1.1465000000000001</v>
      </c>
      <c r="O927" s="56">
        <v>124941009.5</v>
      </c>
      <c r="P927" s="21">
        <v>4.4999999999999998E-2</v>
      </c>
      <c r="Q927" s="223">
        <f t="shared" si="97"/>
        <v>5622345.4275000002</v>
      </c>
      <c r="R927" s="197">
        <f t="shared" si="98"/>
        <v>468528.78562500002</v>
      </c>
      <c r="S927" s="200"/>
      <c r="T927" s="196">
        <f t="shared" si="93"/>
        <v>0</v>
      </c>
      <c r="U927" s="199">
        <f t="shared" si="94"/>
        <v>0</v>
      </c>
      <c r="V927" s="21"/>
      <c r="W927" s="19">
        <f t="shared" si="95"/>
        <v>0</v>
      </c>
      <c r="X927" s="17">
        <f t="shared" si="96"/>
        <v>0</v>
      </c>
      <c r="Y927" s="22"/>
      <c r="Z927" s="19"/>
      <c r="AA927" s="20"/>
      <c r="AB927" s="23"/>
      <c r="AC927" s="19"/>
      <c r="AD927" s="17"/>
      <c r="AE927" s="22"/>
      <c r="AF927" s="19"/>
      <c r="AG927" s="17"/>
      <c r="AH927" s="76"/>
      <c r="AI927" s="77" t="s">
        <v>5982</v>
      </c>
      <c r="AJ927" s="1"/>
    </row>
    <row r="928" spans="1:36" ht="13.2">
      <c r="A928" s="39">
        <v>926</v>
      </c>
      <c r="B928" s="39" t="s">
        <v>5983</v>
      </c>
      <c r="C928" s="39" t="s">
        <v>5070</v>
      </c>
      <c r="D928" s="40" t="s">
        <v>5984</v>
      </c>
      <c r="E928" s="25" t="s">
        <v>5985</v>
      </c>
      <c r="F928" s="25" t="s">
        <v>5986</v>
      </c>
      <c r="G928" s="39" t="s">
        <v>2727</v>
      </c>
      <c r="H928" s="39" t="s">
        <v>5987</v>
      </c>
      <c r="I928" s="39" t="s">
        <v>4997</v>
      </c>
      <c r="J928" s="40" t="s">
        <v>5988</v>
      </c>
      <c r="K928" s="41">
        <v>37812</v>
      </c>
      <c r="L928" s="72">
        <v>46944</v>
      </c>
      <c r="M928" s="42" t="s">
        <v>5989</v>
      </c>
      <c r="N928" s="63">
        <v>0.46789999999999998</v>
      </c>
      <c r="O928" s="55">
        <v>72525120.359999999</v>
      </c>
      <c r="P928" s="15">
        <v>0.03</v>
      </c>
      <c r="Q928" s="223">
        <f t="shared" si="97"/>
        <v>2175753.6107999999</v>
      </c>
      <c r="R928" s="197">
        <f t="shared" si="98"/>
        <v>181312.8009</v>
      </c>
      <c r="S928" s="201">
        <v>0.04</v>
      </c>
      <c r="T928" s="196">
        <f t="shared" si="93"/>
        <v>2901004.8144</v>
      </c>
      <c r="U928" s="199">
        <f t="shared" si="94"/>
        <v>241750.40119999999</v>
      </c>
      <c r="V928" s="21"/>
      <c r="W928" s="19">
        <f t="shared" si="95"/>
        <v>0</v>
      </c>
      <c r="X928" s="17">
        <f t="shared" si="96"/>
        <v>0</v>
      </c>
      <c r="Y928" s="22"/>
      <c r="Z928" s="19"/>
      <c r="AA928" s="20"/>
      <c r="AB928" s="23"/>
      <c r="AC928" s="19"/>
      <c r="AD928" s="17"/>
      <c r="AE928" s="22"/>
      <c r="AF928" s="19"/>
      <c r="AG928" s="17"/>
      <c r="AH928" s="78"/>
      <c r="AI928" s="79"/>
      <c r="AJ928" s="1"/>
    </row>
    <row r="929" spans="1:36" ht="26.4">
      <c r="A929" s="39">
        <v>927</v>
      </c>
      <c r="B929" s="10" t="s">
        <v>5990</v>
      </c>
      <c r="C929" s="10" t="s">
        <v>5070</v>
      </c>
      <c r="D929" s="11" t="s">
        <v>5991</v>
      </c>
      <c r="E929" s="35" t="s">
        <v>5992</v>
      </c>
      <c r="F929" s="35" t="s">
        <v>5993</v>
      </c>
      <c r="G929" s="10" t="s">
        <v>5994</v>
      </c>
      <c r="H929" s="10" t="s">
        <v>5995</v>
      </c>
      <c r="I929" s="10" t="s">
        <v>5996</v>
      </c>
      <c r="J929" s="11" t="s">
        <v>5997</v>
      </c>
      <c r="K929" s="12">
        <v>42950</v>
      </c>
      <c r="L929" s="69">
        <v>48429</v>
      </c>
      <c r="M929" s="14" t="s">
        <v>5998</v>
      </c>
      <c r="N929" s="61">
        <v>1.66E-2</v>
      </c>
      <c r="O929" s="56">
        <v>2599160.19</v>
      </c>
      <c r="P929" s="15">
        <v>0.05</v>
      </c>
      <c r="Q929" s="223">
        <f t="shared" si="97"/>
        <v>129958.0095</v>
      </c>
      <c r="R929" s="197">
        <f t="shared" si="98"/>
        <v>10829.834124999999</v>
      </c>
      <c r="S929" s="201">
        <v>0.06</v>
      </c>
      <c r="T929" s="196">
        <f t="shared" si="93"/>
        <v>155949.61139999999</v>
      </c>
      <c r="U929" s="199">
        <f t="shared" si="94"/>
        <v>12995.800949999999</v>
      </c>
      <c r="V929" s="21"/>
      <c r="W929" s="19">
        <f t="shared" si="95"/>
        <v>0</v>
      </c>
      <c r="X929" s="17">
        <f t="shared" si="96"/>
        <v>0</v>
      </c>
      <c r="Y929" s="22"/>
      <c r="Z929" s="19"/>
      <c r="AA929" s="20"/>
      <c r="AB929" s="23"/>
      <c r="AC929" s="19"/>
      <c r="AD929" s="17"/>
      <c r="AE929" s="22"/>
      <c r="AF929" s="19"/>
      <c r="AG929" s="17"/>
      <c r="AH929" s="76" t="s">
        <v>76</v>
      </c>
      <c r="AI929" s="77" t="s">
        <v>5998</v>
      </c>
      <c r="AJ929" s="1"/>
    </row>
    <row r="930" spans="1:36" ht="13.2">
      <c r="A930" s="39">
        <v>928</v>
      </c>
      <c r="B930" s="39" t="s">
        <v>5999</v>
      </c>
      <c r="C930" s="39" t="s">
        <v>5070</v>
      </c>
      <c r="D930" s="40" t="s">
        <v>6000</v>
      </c>
      <c r="E930" s="25" t="s">
        <v>21465</v>
      </c>
      <c r="F930" s="25" t="s">
        <v>6001</v>
      </c>
      <c r="G930" s="39" t="s">
        <v>475</v>
      </c>
      <c r="H930" s="39" t="s">
        <v>6002</v>
      </c>
      <c r="I930" s="39" t="s">
        <v>477</v>
      </c>
      <c r="J930" s="40" t="s">
        <v>6003</v>
      </c>
      <c r="K930" s="41">
        <v>43013</v>
      </c>
      <c r="L930" s="72">
        <v>47192</v>
      </c>
      <c r="M930" s="42" t="s">
        <v>6004</v>
      </c>
      <c r="N930" s="63">
        <v>7.1499999999999994E-2</v>
      </c>
      <c r="O930" s="55">
        <v>2764279.39</v>
      </c>
      <c r="P930" s="15">
        <v>0.03</v>
      </c>
      <c r="Q930" s="223">
        <f t="shared" si="97"/>
        <v>82928.381699999998</v>
      </c>
      <c r="R930" s="197">
        <f t="shared" si="98"/>
        <v>6910.6984750000001</v>
      </c>
      <c r="S930" s="198">
        <v>3.5999999999999997E-2</v>
      </c>
      <c r="T930" s="196">
        <f t="shared" si="93"/>
        <v>99514.058040000004</v>
      </c>
      <c r="U930" s="199">
        <f t="shared" si="94"/>
        <v>8292.8381700000009</v>
      </c>
      <c r="V930" s="21"/>
      <c r="W930" s="19">
        <f t="shared" si="95"/>
        <v>0</v>
      </c>
      <c r="X930" s="17">
        <f t="shared" si="96"/>
        <v>0</v>
      </c>
      <c r="Y930" s="22"/>
      <c r="Z930" s="19"/>
      <c r="AA930" s="20"/>
      <c r="AB930" s="23"/>
      <c r="AC930" s="19"/>
      <c r="AD930" s="17"/>
      <c r="AE930" s="22"/>
      <c r="AF930" s="19"/>
      <c r="AG930" s="17"/>
      <c r="AH930" s="78" t="s">
        <v>817</v>
      </c>
      <c r="AI930" s="79" t="s">
        <v>6004</v>
      </c>
      <c r="AJ930" s="1"/>
    </row>
    <row r="931" spans="1:36" ht="26.4">
      <c r="A931" s="39">
        <v>929</v>
      </c>
      <c r="B931" s="10" t="s">
        <v>6005</v>
      </c>
      <c r="C931" s="10" t="s">
        <v>3660</v>
      </c>
      <c r="D931" s="11" t="s">
        <v>6006</v>
      </c>
      <c r="E931" s="35" t="s">
        <v>6007</v>
      </c>
      <c r="F931" s="35" t="s">
        <v>2040</v>
      </c>
      <c r="G931" s="10" t="s">
        <v>1360</v>
      </c>
      <c r="H931" s="10" t="s">
        <v>6008</v>
      </c>
      <c r="I931" s="10" t="s">
        <v>3347</v>
      </c>
      <c r="J931" s="11" t="s">
        <v>6009</v>
      </c>
      <c r="K931" s="12">
        <v>42181</v>
      </c>
      <c r="L931" s="69">
        <v>44008</v>
      </c>
      <c r="M931" s="14" t="s">
        <v>6010</v>
      </c>
      <c r="N931" s="61">
        <v>0.13420000000000001</v>
      </c>
      <c r="O931" s="56">
        <v>1644542.68</v>
      </c>
      <c r="P931" s="15">
        <v>0.03</v>
      </c>
      <c r="Q931" s="223">
        <f t="shared" si="97"/>
        <v>49336.280399999996</v>
      </c>
      <c r="R931" s="197">
        <f t="shared" si="98"/>
        <v>4111.3566999999994</v>
      </c>
      <c r="S931" s="200"/>
      <c r="T931" s="196">
        <f t="shared" si="93"/>
        <v>0</v>
      </c>
      <c r="U931" s="199">
        <f t="shared" si="94"/>
        <v>0</v>
      </c>
      <c r="V931" s="21"/>
      <c r="W931" s="19">
        <f t="shared" si="95"/>
        <v>0</v>
      </c>
      <c r="X931" s="17">
        <f t="shared" si="96"/>
        <v>0</v>
      </c>
      <c r="Y931" s="22"/>
      <c r="Z931" s="19"/>
      <c r="AA931" s="20"/>
      <c r="AB931" s="23"/>
      <c r="AC931" s="19"/>
      <c r="AD931" s="17"/>
      <c r="AE931" s="22"/>
      <c r="AF931" s="19"/>
      <c r="AG931" s="17"/>
      <c r="AH931" s="76" t="s">
        <v>843</v>
      </c>
      <c r="AI931" s="77" t="s">
        <v>6010</v>
      </c>
      <c r="AJ931" s="1"/>
    </row>
    <row r="932" spans="1:36" ht="39.6">
      <c r="A932" s="39">
        <v>930</v>
      </c>
      <c r="B932" s="39" t="s">
        <v>6011</v>
      </c>
      <c r="C932" s="39" t="s">
        <v>3660</v>
      </c>
      <c r="D932" s="40" t="s">
        <v>6012</v>
      </c>
      <c r="E932" s="25" t="s">
        <v>6013</v>
      </c>
      <c r="F932" s="25" t="s">
        <v>6014</v>
      </c>
      <c r="G932" s="39" t="s">
        <v>6015</v>
      </c>
      <c r="H932" s="39" t="s">
        <v>6016</v>
      </c>
      <c r="I932" s="39" t="s">
        <v>6017</v>
      </c>
      <c r="J932" s="40" t="s">
        <v>6018</v>
      </c>
      <c r="K932" s="41">
        <v>43342</v>
      </c>
      <c r="L932" s="72">
        <v>48821</v>
      </c>
      <c r="M932" s="42" t="s">
        <v>6019</v>
      </c>
      <c r="N932" s="63">
        <v>0.50890000000000002</v>
      </c>
      <c r="O932" s="55">
        <v>30341490.739999998</v>
      </c>
      <c r="P932" s="15">
        <v>0.04</v>
      </c>
      <c r="Q932" s="223">
        <f t="shared" si="97"/>
        <v>1213659.6295999999</v>
      </c>
      <c r="R932" s="197">
        <f t="shared" si="98"/>
        <v>101138.30246666666</v>
      </c>
      <c r="S932" s="200"/>
      <c r="T932" s="196">
        <f t="shared" si="93"/>
        <v>0</v>
      </c>
      <c r="U932" s="199">
        <f t="shared" si="94"/>
        <v>0</v>
      </c>
      <c r="V932" s="21"/>
      <c r="W932" s="19">
        <f t="shared" si="95"/>
        <v>0</v>
      </c>
      <c r="X932" s="17">
        <f t="shared" si="96"/>
        <v>0</v>
      </c>
      <c r="Y932" s="22"/>
      <c r="Z932" s="19"/>
      <c r="AA932" s="20"/>
      <c r="AB932" s="23"/>
      <c r="AC932" s="19"/>
      <c r="AD932" s="17"/>
      <c r="AE932" s="22"/>
      <c r="AF932" s="19"/>
      <c r="AG932" s="17"/>
      <c r="AH932" s="78" t="s">
        <v>367</v>
      </c>
      <c r="AI932" s="79" t="s">
        <v>6019</v>
      </c>
      <c r="AJ932" s="1"/>
    </row>
    <row r="933" spans="1:36" ht="26.4">
      <c r="A933" s="39">
        <v>931</v>
      </c>
      <c r="B933" s="10" t="s">
        <v>6020</v>
      </c>
      <c r="C933" s="10" t="s">
        <v>3660</v>
      </c>
      <c r="D933" s="11" t="s">
        <v>5906</v>
      </c>
      <c r="E933" s="35" t="s">
        <v>5907</v>
      </c>
      <c r="F933" s="35" t="s">
        <v>5908</v>
      </c>
      <c r="G933" s="10" t="s">
        <v>5909</v>
      </c>
      <c r="H933" s="10" t="s">
        <v>5910</v>
      </c>
      <c r="I933" s="10" t="s">
        <v>5909</v>
      </c>
      <c r="J933" s="11" t="s">
        <v>5898</v>
      </c>
      <c r="K933" s="12">
        <v>39289</v>
      </c>
      <c r="L933" s="69">
        <v>48421</v>
      </c>
      <c r="M933" s="14" t="s">
        <v>5911</v>
      </c>
      <c r="N933" s="61">
        <v>0.12280000000000001</v>
      </c>
      <c r="O933" s="56">
        <v>4078216.94</v>
      </c>
      <c r="P933" s="15">
        <v>0.03</v>
      </c>
      <c r="Q933" s="223">
        <f t="shared" si="97"/>
        <v>122346.5082</v>
      </c>
      <c r="R933" s="197">
        <f t="shared" si="98"/>
        <v>10195.54235</v>
      </c>
      <c r="S933" s="200"/>
      <c r="T933" s="196">
        <f t="shared" si="93"/>
        <v>0</v>
      </c>
      <c r="U933" s="199">
        <f t="shared" si="94"/>
        <v>0</v>
      </c>
      <c r="V933" s="21"/>
      <c r="W933" s="19">
        <f t="shared" si="95"/>
        <v>0</v>
      </c>
      <c r="X933" s="17">
        <f t="shared" si="96"/>
        <v>0</v>
      </c>
      <c r="Y933" s="22"/>
      <c r="Z933" s="19"/>
      <c r="AA933" s="20"/>
      <c r="AB933" s="23"/>
      <c r="AC933" s="19"/>
      <c r="AD933" s="17"/>
      <c r="AE933" s="22"/>
      <c r="AF933" s="19"/>
      <c r="AG933" s="17"/>
      <c r="AH933" s="76"/>
      <c r="AI933" s="77" t="s">
        <v>5911</v>
      </c>
      <c r="AJ933" s="1"/>
    </row>
    <row r="934" spans="1:36" ht="26.4">
      <c r="A934" s="39">
        <v>932</v>
      </c>
      <c r="B934" s="39" t="s">
        <v>6021</v>
      </c>
      <c r="C934" s="39" t="s">
        <v>3660</v>
      </c>
      <c r="D934" s="40" t="s">
        <v>6022</v>
      </c>
      <c r="E934" s="25" t="s">
        <v>6023</v>
      </c>
      <c r="F934" s="25" t="s">
        <v>6024</v>
      </c>
      <c r="G934" s="39" t="s">
        <v>5916</v>
      </c>
      <c r="H934" s="39" t="s">
        <v>6025</v>
      </c>
      <c r="I934" s="39" t="s">
        <v>5916</v>
      </c>
      <c r="J934" s="40" t="s">
        <v>5898</v>
      </c>
      <c r="K934" s="41">
        <v>35811</v>
      </c>
      <c r="L934" s="72">
        <v>53708</v>
      </c>
      <c r="M934" s="42" t="s">
        <v>6026</v>
      </c>
      <c r="N934" s="63">
        <v>8.7499999999999994E-2</v>
      </c>
      <c r="O934" s="55">
        <v>3487074.74</v>
      </c>
      <c r="P934" s="15">
        <v>0.03</v>
      </c>
      <c r="Q934" s="223">
        <f t="shared" si="97"/>
        <v>104612.24220000001</v>
      </c>
      <c r="R934" s="197">
        <f t="shared" si="98"/>
        <v>8717.68685</v>
      </c>
      <c r="S934" s="200"/>
      <c r="T934" s="196">
        <f t="shared" si="93"/>
        <v>0</v>
      </c>
      <c r="U934" s="199">
        <f t="shared" si="94"/>
        <v>0</v>
      </c>
      <c r="V934" s="21"/>
      <c r="W934" s="19">
        <f t="shared" si="95"/>
        <v>0</v>
      </c>
      <c r="X934" s="17">
        <f t="shared" si="96"/>
        <v>0</v>
      </c>
      <c r="Y934" s="22"/>
      <c r="Z934" s="19"/>
      <c r="AA934" s="20"/>
      <c r="AB934" s="23"/>
      <c r="AC934" s="19"/>
      <c r="AD934" s="17"/>
      <c r="AE934" s="22"/>
      <c r="AF934" s="19"/>
      <c r="AG934" s="17"/>
      <c r="AH934" s="78"/>
      <c r="AI934" s="79" t="s">
        <v>6027</v>
      </c>
      <c r="AJ934" s="1"/>
    </row>
    <row r="935" spans="1:36" ht="39.6">
      <c r="A935" s="39">
        <v>933</v>
      </c>
      <c r="B935" s="10" t="s">
        <v>6028</v>
      </c>
      <c r="C935" s="10" t="s">
        <v>3660</v>
      </c>
      <c r="D935" s="11" t="s">
        <v>6029</v>
      </c>
      <c r="E935" s="35" t="s">
        <v>6030</v>
      </c>
      <c r="F935" s="35" t="s">
        <v>6031</v>
      </c>
      <c r="G935" s="10" t="s">
        <v>6032</v>
      </c>
      <c r="H935" s="10" t="s">
        <v>6033</v>
      </c>
      <c r="I935" s="10" t="s">
        <v>6032</v>
      </c>
      <c r="J935" s="11" t="s">
        <v>6034</v>
      </c>
      <c r="K935" s="12">
        <v>40232</v>
      </c>
      <c r="L935" s="69">
        <v>45406</v>
      </c>
      <c r="M935" s="14" t="s">
        <v>6035</v>
      </c>
      <c r="N935" s="61">
        <v>0.25059999999999999</v>
      </c>
      <c r="O935" s="56">
        <v>8655384.4600000009</v>
      </c>
      <c r="P935" s="15">
        <v>0.05</v>
      </c>
      <c r="Q935" s="223">
        <f t="shared" si="97"/>
        <v>432769.22300000006</v>
      </c>
      <c r="R935" s="197">
        <f t="shared" si="98"/>
        <v>36064.101916666674</v>
      </c>
      <c r="S935" s="200"/>
      <c r="T935" s="196">
        <f t="shared" si="93"/>
        <v>0</v>
      </c>
      <c r="U935" s="199">
        <f t="shared" si="94"/>
        <v>0</v>
      </c>
      <c r="V935" s="21"/>
      <c r="W935" s="19">
        <f t="shared" si="95"/>
        <v>0</v>
      </c>
      <c r="X935" s="17">
        <f t="shared" si="96"/>
        <v>0</v>
      </c>
      <c r="Y935" s="22"/>
      <c r="Z935" s="19"/>
      <c r="AA935" s="20"/>
      <c r="AB935" s="23"/>
      <c r="AC935" s="19"/>
      <c r="AD935" s="17"/>
      <c r="AE935" s="22"/>
      <c r="AF935" s="19"/>
      <c r="AG935" s="17"/>
      <c r="AH935" s="76"/>
      <c r="AI935" s="77" t="s">
        <v>6035</v>
      </c>
      <c r="AJ935" s="1"/>
    </row>
    <row r="936" spans="1:36" ht="39.6">
      <c r="A936" s="39">
        <v>934</v>
      </c>
      <c r="B936" s="39" t="s">
        <v>6036</v>
      </c>
      <c r="C936" s="39" t="s">
        <v>3660</v>
      </c>
      <c r="D936" s="40" t="s">
        <v>6037</v>
      </c>
      <c r="E936" s="25" t="s">
        <v>6038</v>
      </c>
      <c r="F936" s="25" t="s">
        <v>6039</v>
      </c>
      <c r="G936" s="39" t="s">
        <v>6040</v>
      </c>
      <c r="H936" s="39" t="s">
        <v>6041</v>
      </c>
      <c r="I936" s="39" t="s">
        <v>6042</v>
      </c>
      <c r="J936" s="40" t="s">
        <v>6043</v>
      </c>
      <c r="K936" s="41">
        <v>42968</v>
      </c>
      <c r="L936" s="72">
        <v>48447</v>
      </c>
      <c r="M936" s="42" t="s">
        <v>6044</v>
      </c>
      <c r="N936" s="63">
        <v>1.7690999999999999</v>
      </c>
      <c r="O936" s="55">
        <v>27073026.609999999</v>
      </c>
      <c r="P936" s="15">
        <v>0.03</v>
      </c>
      <c r="Q936" s="223">
        <f t="shared" si="97"/>
        <v>812190.79829999991</v>
      </c>
      <c r="R936" s="197">
        <f t="shared" si="98"/>
        <v>67682.566524999987</v>
      </c>
      <c r="S936" s="198">
        <v>3.5999999999999997E-2</v>
      </c>
      <c r="T936" s="196">
        <f t="shared" si="93"/>
        <v>974628.95795999991</v>
      </c>
      <c r="U936" s="199">
        <f t="shared" si="94"/>
        <v>81219.079829999988</v>
      </c>
      <c r="V936" s="21"/>
      <c r="W936" s="19">
        <f t="shared" si="95"/>
        <v>0</v>
      </c>
      <c r="X936" s="17">
        <f t="shared" si="96"/>
        <v>0</v>
      </c>
      <c r="Y936" s="22"/>
      <c r="Z936" s="19"/>
      <c r="AA936" s="20"/>
      <c r="AB936" s="23"/>
      <c r="AC936" s="19"/>
      <c r="AD936" s="17"/>
      <c r="AE936" s="22"/>
      <c r="AF936" s="19"/>
      <c r="AG936" s="17"/>
      <c r="AH936" s="78" t="s">
        <v>1133</v>
      </c>
      <c r="AI936" s="79" t="s">
        <v>6044</v>
      </c>
      <c r="AJ936" s="1"/>
    </row>
    <row r="937" spans="1:36" ht="52.8">
      <c r="A937" s="39">
        <v>935</v>
      </c>
      <c r="B937" s="10" t="s">
        <v>6045</v>
      </c>
      <c r="C937" s="10" t="s">
        <v>3660</v>
      </c>
      <c r="D937" s="11" t="s">
        <v>6046</v>
      </c>
      <c r="E937" s="35" t="s">
        <v>6047</v>
      </c>
      <c r="F937" s="35" t="s">
        <v>6048</v>
      </c>
      <c r="G937" s="10" t="s">
        <v>4752</v>
      </c>
      <c r="H937" s="10" t="s">
        <v>6049</v>
      </c>
      <c r="I937" s="10" t="s">
        <v>4389</v>
      </c>
      <c r="J937" s="11" t="s">
        <v>6050</v>
      </c>
      <c r="K937" s="12">
        <v>42174</v>
      </c>
      <c r="L937" s="69">
        <v>47653</v>
      </c>
      <c r="M937" s="14" t="s">
        <v>6051</v>
      </c>
      <c r="N937" s="61">
        <v>0.95440000000000003</v>
      </c>
      <c r="O937" s="56">
        <v>31695848.91</v>
      </c>
      <c r="P937" s="15">
        <v>0.06</v>
      </c>
      <c r="Q937" s="223">
        <f t="shared" si="97"/>
        <v>1901750.9346</v>
      </c>
      <c r="R937" s="197">
        <f t="shared" si="98"/>
        <v>158479.24455</v>
      </c>
      <c r="S937" s="201">
        <v>0.1</v>
      </c>
      <c r="T937" s="196">
        <f t="shared" si="93"/>
        <v>3169584.8910000003</v>
      </c>
      <c r="U937" s="199">
        <f t="shared" si="94"/>
        <v>264132.07425000001</v>
      </c>
      <c r="V937" s="21"/>
      <c r="W937" s="19">
        <f t="shared" si="95"/>
        <v>0</v>
      </c>
      <c r="X937" s="17">
        <f t="shared" si="96"/>
        <v>0</v>
      </c>
      <c r="Y937" s="22"/>
      <c r="Z937" s="19"/>
      <c r="AA937" s="20"/>
      <c r="AB937" s="23"/>
      <c r="AC937" s="19"/>
      <c r="AD937" s="17"/>
      <c r="AE937" s="22"/>
      <c r="AF937" s="19"/>
      <c r="AG937" s="17"/>
      <c r="AH937" s="76" t="s">
        <v>76</v>
      </c>
      <c r="AI937" s="77" t="s">
        <v>6051</v>
      </c>
      <c r="AJ937" s="1"/>
    </row>
    <row r="938" spans="1:36" ht="26.4">
      <c r="A938" s="39">
        <v>936</v>
      </c>
      <c r="B938" s="39" t="s">
        <v>6052</v>
      </c>
      <c r="C938" s="39" t="s">
        <v>3660</v>
      </c>
      <c r="D938" s="40" t="s">
        <v>6053</v>
      </c>
      <c r="E938" s="25" t="s">
        <v>6054</v>
      </c>
      <c r="F938" s="25" t="s">
        <v>2541</v>
      </c>
      <c r="G938" s="39" t="s">
        <v>6055</v>
      </c>
      <c r="H938" s="39" t="s">
        <v>6056</v>
      </c>
      <c r="I938" s="39" t="s">
        <v>2049</v>
      </c>
      <c r="J938" s="40" t="s">
        <v>6057</v>
      </c>
      <c r="K938" s="41">
        <v>37700</v>
      </c>
      <c r="L938" s="72">
        <v>46832</v>
      </c>
      <c r="M938" s="42" t="s">
        <v>6058</v>
      </c>
      <c r="N938" s="63">
        <v>1.37</v>
      </c>
      <c r="O938" s="55">
        <v>14356847.609999999</v>
      </c>
      <c r="P938" s="15">
        <v>0.03</v>
      </c>
      <c r="Q938" s="223">
        <f t="shared" si="97"/>
        <v>430705.42829999997</v>
      </c>
      <c r="R938" s="197">
        <f t="shared" si="98"/>
        <v>35892.119025</v>
      </c>
      <c r="S938" s="200"/>
      <c r="T938" s="196">
        <f t="shared" si="93"/>
        <v>0</v>
      </c>
      <c r="U938" s="199">
        <f t="shared" si="94"/>
        <v>0</v>
      </c>
      <c r="V938" s="21"/>
      <c r="W938" s="19">
        <f t="shared" si="95"/>
        <v>0</v>
      </c>
      <c r="X938" s="17">
        <f t="shared" si="96"/>
        <v>0</v>
      </c>
      <c r="Y938" s="22"/>
      <c r="Z938" s="19"/>
      <c r="AA938" s="20"/>
      <c r="AB938" s="23"/>
      <c r="AC938" s="19"/>
      <c r="AD938" s="17"/>
      <c r="AE938" s="22"/>
      <c r="AF938" s="19"/>
      <c r="AG938" s="17"/>
      <c r="AH938" s="78"/>
      <c r="AI938" s="79" t="s">
        <v>6058</v>
      </c>
      <c r="AJ938" s="1"/>
    </row>
    <row r="939" spans="1:36" ht="13.2">
      <c r="A939" s="39">
        <v>937</v>
      </c>
      <c r="B939" s="10" t="s">
        <v>6059</v>
      </c>
      <c r="C939" s="10" t="s">
        <v>3660</v>
      </c>
      <c r="D939" s="11" t="s">
        <v>231</v>
      </c>
      <c r="E939" s="35" t="s">
        <v>232</v>
      </c>
      <c r="F939" s="35" t="s">
        <v>6060</v>
      </c>
      <c r="G939" s="10" t="s">
        <v>2814</v>
      </c>
      <c r="H939" s="10" t="s">
        <v>6061</v>
      </c>
      <c r="I939" s="10" t="s">
        <v>2268</v>
      </c>
      <c r="J939" s="11" t="s">
        <v>6062</v>
      </c>
      <c r="K939" s="12">
        <v>41634</v>
      </c>
      <c r="L939" s="69">
        <v>45286</v>
      </c>
      <c r="M939" s="14" t="s">
        <v>6063</v>
      </c>
      <c r="N939" s="61">
        <v>2.3099999999999999E-2</v>
      </c>
      <c r="O939" s="56">
        <v>248445.72</v>
      </c>
      <c r="P939" s="15">
        <v>0.03</v>
      </c>
      <c r="Q939" s="223">
        <f t="shared" si="97"/>
        <v>7453.3715999999995</v>
      </c>
      <c r="R939" s="197">
        <f t="shared" si="98"/>
        <v>621.11429999999996</v>
      </c>
      <c r="S939" s="200"/>
      <c r="T939" s="196">
        <f t="shared" si="93"/>
        <v>0</v>
      </c>
      <c r="U939" s="199">
        <f t="shared" si="94"/>
        <v>0</v>
      </c>
      <c r="V939" s="21"/>
      <c r="W939" s="19">
        <f t="shared" si="95"/>
        <v>0</v>
      </c>
      <c r="X939" s="17">
        <f t="shared" si="96"/>
        <v>0</v>
      </c>
      <c r="Y939" s="22"/>
      <c r="Z939" s="19"/>
      <c r="AA939" s="20"/>
      <c r="AB939" s="23"/>
      <c r="AC939" s="19"/>
      <c r="AD939" s="17"/>
      <c r="AE939" s="22"/>
      <c r="AF939" s="19"/>
      <c r="AG939" s="17"/>
      <c r="AH939" s="76" t="s">
        <v>239</v>
      </c>
      <c r="AI939" s="77" t="s">
        <v>6063</v>
      </c>
      <c r="AJ939" s="1"/>
    </row>
    <row r="940" spans="1:36" ht="26.4">
      <c r="A940" s="39">
        <v>938</v>
      </c>
      <c r="B940" s="39" t="s">
        <v>6064</v>
      </c>
      <c r="C940" s="39" t="s">
        <v>3660</v>
      </c>
      <c r="D940" s="40" t="s">
        <v>6065</v>
      </c>
      <c r="E940" s="25" t="s">
        <v>6066</v>
      </c>
      <c r="F940" s="25" t="s">
        <v>6067</v>
      </c>
      <c r="G940" s="39" t="s">
        <v>6068</v>
      </c>
      <c r="H940" s="39" t="s">
        <v>6069</v>
      </c>
      <c r="I940" s="39" t="s">
        <v>6070</v>
      </c>
      <c r="J940" s="40" t="s">
        <v>6071</v>
      </c>
      <c r="K940" s="41">
        <v>40135</v>
      </c>
      <c r="L940" s="72">
        <v>49266</v>
      </c>
      <c r="M940" s="42" t="s">
        <v>6072</v>
      </c>
      <c r="N940" s="63">
        <v>0.19409999999999999</v>
      </c>
      <c r="O940" s="55">
        <v>2034061.4</v>
      </c>
      <c r="P940" s="15">
        <v>0.03</v>
      </c>
      <c r="Q940" s="223">
        <f t="shared" si="97"/>
        <v>61021.841999999997</v>
      </c>
      <c r="R940" s="197">
        <f t="shared" si="98"/>
        <v>5085.1534999999994</v>
      </c>
      <c r="S940" s="201">
        <v>0.1</v>
      </c>
      <c r="T940" s="196">
        <f t="shared" si="93"/>
        <v>203406.14</v>
      </c>
      <c r="U940" s="199">
        <f t="shared" si="94"/>
        <v>16950.511666666669</v>
      </c>
      <c r="V940" s="21"/>
      <c r="W940" s="19">
        <f t="shared" si="95"/>
        <v>0</v>
      </c>
      <c r="X940" s="17">
        <f t="shared" si="96"/>
        <v>0</v>
      </c>
      <c r="Y940" s="22"/>
      <c r="Z940" s="19"/>
      <c r="AA940" s="20"/>
      <c r="AB940" s="23"/>
      <c r="AC940" s="19"/>
      <c r="AD940" s="17"/>
      <c r="AE940" s="22"/>
      <c r="AF940" s="19"/>
      <c r="AG940" s="17"/>
      <c r="AH940" s="78" t="s">
        <v>3675</v>
      </c>
      <c r="AI940" s="79" t="s">
        <v>6072</v>
      </c>
      <c r="AJ940" s="1"/>
    </row>
    <row r="941" spans="1:36" ht="13.2">
      <c r="A941" s="39">
        <v>939</v>
      </c>
      <c r="B941" s="10" t="s">
        <v>6073</v>
      </c>
      <c r="C941" s="10" t="s">
        <v>3660</v>
      </c>
      <c r="D941" s="11" t="s">
        <v>6074</v>
      </c>
      <c r="E941" s="35" t="s">
        <v>6075</v>
      </c>
      <c r="F941" s="35" t="s">
        <v>6076</v>
      </c>
      <c r="G941" s="10" t="s">
        <v>6077</v>
      </c>
      <c r="H941" s="10" t="s">
        <v>6078</v>
      </c>
      <c r="I941" s="10" t="s">
        <v>544</v>
      </c>
      <c r="J941" s="11" t="s">
        <v>6079</v>
      </c>
      <c r="K941" s="12">
        <v>38820</v>
      </c>
      <c r="L941" s="69">
        <v>47951</v>
      </c>
      <c r="M941" s="14" t="s">
        <v>6080</v>
      </c>
      <c r="N941" s="61">
        <v>1.0668</v>
      </c>
      <c r="O941" s="56">
        <v>19838520.239999998</v>
      </c>
      <c r="P941" s="44">
        <v>2.9999999999999997E-4</v>
      </c>
      <c r="Q941" s="223">
        <f t="shared" si="97"/>
        <v>5951.5560719999994</v>
      </c>
      <c r="R941" s="197">
        <f t="shared" si="98"/>
        <v>495.96300599999995</v>
      </c>
      <c r="S941" s="201">
        <v>0.03</v>
      </c>
      <c r="T941" s="196">
        <f t="shared" si="93"/>
        <v>595155.60719999997</v>
      </c>
      <c r="U941" s="199">
        <f t="shared" si="94"/>
        <v>49596.300599999995</v>
      </c>
      <c r="V941" s="21"/>
      <c r="W941" s="19">
        <f t="shared" si="95"/>
        <v>0</v>
      </c>
      <c r="X941" s="17">
        <f t="shared" si="96"/>
        <v>0</v>
      </c>
      <c r="Y941" s="22"/>
      <c r="Z941" s="19"/>
      <c r="AA941" s="20"/>
      <c r="AB941" s="23"/>
      <c r="AC941" s="19"/>
      <c r="AD941" s="17"/>
      <c r="AE941" s="22"/>
      <c r="AF941" s="19"/>
      <c r="AG941" s="17"/>
      <c r="AH941" s="76"/>
      <c r="AI941" s="77" t="s">
        <v>6080</v>
      </c>
      <c r="AJ941" s="1"/>
    </row>
    <row r="942" spans="1:36" ht="13.2">
      <c r="A942" s="39">
        <v>940</v>
      </c>
      <c r="B942" s="39" t="s">
        <v>6081</v>
      </c>
      <c r="C942" s="39" t="s">
        <v>3660</v>
      </c>
      <c r="D942" s="40" t="s">
        <v>6082</v>
      </c>
      <c r="E942" s="25" t="s">
        <v>6083</v>
      </c>
      <c r="F942" s="25" t="s">
        <v>6084</v>
      </c>
      <c r="G942" s="39" t="s">
        <v>1610</v>
      </c>
      <c r="H942" s="39" t="s">
        <v>6085</v>
      </c>
      <c r="I942" s="39" t="s">
        <v>6086</v>
      </c>
      <c r="J942" s="40" t="s">
        <v>6087</v>
      </c>
      <c r="K942" s="41">
        <v>40560</v>
      </c>
      <c r="L942" s="72">
        <v>46039</v>
      </c>
      <c r="M942" s="42" t="s">
        <v>6088</v>
      </c>
      <c r="N942" s="63">
        <v>5.4199999999999998E-2</v>
      </c>
      <c r="O942" s="55">
        <v>2331732.96</v>
      </c>
      <c r="P942" s="15">
        <v>0.08</v>
      </c>
      <c r="Q942" s="223">
        <f t="shared" si="97"/>
        <v>186538.63680000001</v>
      </c>
      <c r="R942" s="197">
        <f t="shared" si="98"/>
        <v>15544.886400000001</v>
      </c>
      <c r="S942" s="200"/>
      <c r="T942" s="196">
        <f t="shared" si="93"/>
        <v>0</v>
      </c>
      <c r="U942" s="199">
        <f t="shared" si="94"/>
        <v>0</v>
      </c>
      <c r="V942" s="21"/>
      <c r="W942" s="19">
        <f t="shared" si="95"/>
        <v>0</v>
      </c>
      <c r="X942" s="17">
        <f t="shared" si="96"/>
        <v>0</v>
      </c>
      <c r="Y942" s="22"/>
      <c r="Z942" s="19"/>
      <c r="AA942" s="20"/>
      <c r="AB942" s="23"/>
      <c r="AC942" s="19"/>
      <c r="AD942" s="17"/>
      <c r="AE942" s="22"/>
      <c r="AF942" s="19"/>
      <c r="AG942" s="17"/>
      <c r="AH942" s="78"/>
      <c r="AI942" s="79" t="s">
        <v>6088</v>
      </c>
      <c r="AJ942" s="1"/>
    </row>
    <row r="943" spans="1:36" ht="26.4">
      <c r="A943" s="39">
        <v>941</v>
      </c>
      <c r="B943" s="10" t="s">
        <v>6089</v>
      </c>
      <c r="C943" s="10" t="s">
        <v>3660</v>
      </c>
      <c r="D943" s="11" t="s">
        <v>463</v>
      </c>
      <c r="E943" s="35" t="s">
        <v>464</v>
      </c>
      <c r="F943" s="35" t="s">
        <v>6090</v>
      </c>
      <c r="G943" s="10" t="s">
        <v>6091</v>
      </c>
      <c r="H943" s="10" t="s">
        <v>6092</v>
      </c>
      <c r="I943" s="10" t="s">
        <v>6091</v>
      </c>
      <c r="J943" s="11" t="s">
        <v>6093</v>
      </c>
      <c r="K943" s="12">
        <v>35719</v>
      </c>
      <c r="L943" s="69">
        <v>53616</v>
      </c>
      <c r="M943" s="14" t="s">
        <v>6094</v>
      </c>
      <c r="N943" s="61">
        <v>0.1173</v>
      </c>
      <c r="O943" s="56">
        <v>10365607.609999999</v>
      </c>
      <c r="P943" s="15">
        <v>0.03</v>
      </c>
      <c r="Q943" s="223">
        <f t="shared" si="97"/>
        <v>310968.22829999996</v>
      </c>
      <c r="R943" s="197">
        <f t="shared" si="98"/>
        <v>25914.019024999998</v>
      </c>
      <c r="S943" s="200"/>
      <c r="T943" s="196">
        <f t="shared" si="93"/>
        <v>0</v>
      </c>
      <c r="U943" s="199">
        <f t="shared" si="94"/>
        <v>0</v>
      </c>
      <c r="V943" s="21"/>
      <c r="W943" s="19">
        <f t="shared" si="95"/>
        <v>0</v>
      </c>
      <c r="X943" s="17">
        <f t="shared" si="96"/>
        <v>0</v>
      </c>
      <c r="Y943" s="22"/>
      <c r="Z943" s="19"/>
      <c r="AA943" s="20"/>
      <c r="AB943" s="23"/>
      <c r="AC943" s="19"/>
      <c r="AD943" s="17"/>
      <c r="AE943" s="22"/>
      <c r="AF943" s="19"/>
      <c r="AG943" s="17"/>
      <c r="AH943" s="76"/>
      <c r="AI943" s="77" t="s">
        <v>6094</v>
      </c>
      <c r="AJ943" s="1"/>
    </row>
    <row r="944" spans="1:36" ht="26.4">
      <c r="A944" s="39">
        <v>942</v>
      </c>
      <c r="B944" s="39" t="s">
        <v>6095</v>
      </c>
      <c r="C944" s="39" t="s">
        <v>3660</v>
      </c>
      <c r="D944" s="40" t="s">
        <v>6096</v>
      </c>
      <c r="E944" s="25" t="s">
        <v>21465</v>
      </c>
      <c r="F944" s="25" t="s">
        <v>6097</v>
      </c>
      <c r="G944" s="39" t="s">
        <v>1771</v>
      </c>
      <c r="H944" s="39" t="s">
        <v>6098</v>
      </c>
      <c r="I944" s="39" t="s">
        <v>6099</v>
      </c>
      <c r="J944" s="40" t="s">
        <v>6100</v>
      </c>
      <c r="K944" s="41">
        <v>38562</v>
      </c>
      <c r="L944" s="72">
        <v>47693</v>
      </c>
      <c r="M944" s="42" t="s">
        <v>6101</v>
      </c>
      <c r="N944" s="63">
        <v>2.5499999999999998E-2</v>
      </c>
      <c r="O944" s="55">
        <v>1339232.6499999999</v>
      </c>
      <c r="P944" s="15">
        <v>0.03</v>
      </c>
      <c r="Q944" s="223">
        <f t="shared" si="97"/>
        <v>40176.979499999994</v>
      </c>
      <c r="R944" s="197">
        <f t="shared" si="98"/>
        <v>3348.0816249999993</v>
      </c>
      <c r="S944" s="200"/>
      <c r="T944" s="196">
        <f t="shared" si="93"/>
        <v>0</v>
      </c>
      <c r="U944" s="199">
        <f t="shared" si="94"/>
        <v>0</v>
      </c>
      <c r="V944" s="21"/>
      <c r="W944" s="19">
        <f t="shared" si="95"/>
        <v>0</v>
      </c>
      <c r="X944" s="17">
        <f t="shared" si="96"/>
        <v>0</v>
      </c>
      <c r="Y944" s="22"/>
      <c r="Z944" s="19"/>
      <c r="AA944" s="20"/>
      <c r="AB944" s="23"/>
      <c r="AC944" s="19"/>
      <c r="AD944" s="17"/>
      <c r="AE944" s="22"/>
      <c r="AF944" s="19"/>
      <c r="AG944" s="17"/>
      <c r="AH944" s="78"/>
      <c r="AI944" s="79" t="s">
        <v>6101</v>
      </c>
      <c r="AJ944" s="1"/>
    </row>
    <row r="945" spans="1:36" ht="26.4">
      <c r="A945" s="39">
        <v>943</v>
      </c>
      <c r="B945" s="10" t="s">
        <v>6102</v>
      </c>
      <c r="C945" s="10" t="s">
        <v>3660</v>
      </c>
      <c r="D945" s="11" t="s">
        <v>6103</v>
      </c>
      <c r="E945" s="35" t="s">
        <v>6104</v>
      </c>
      <c r="F945" s="35" t="s">
        <v>6105</v>
      </c>
      <c r="G945" s="10" t="s">
        <v>6106</v>
      </c>
      <c r="H945" s="10" t="s">
        <v>6107</v>
      </c>
      <c r="I945" s="10" t="s">
        <v>6108</v>
      </c>
      <c r="J945" s="11" t="s">
        <v>6109</v>
      </c>
      <c r="K945" s="12">
        <v>42926</v>
      </c>
      <c r="L945" s="69">
        <v>44752</v>
      </c>
      <c r="M945" s="14" t="s">
        <v>6110</v>
      </c>
      <c r="N945" s="61">
        <v>7.1800000000000003E-2</v>
      </c>
      <c r="O945" s="56">
        <v>1264621.54</v>
      </c>
      <c r="P945" s="15">
        <v>0.03</v>
      </c>
      <c r="Q945" s="223">
        <f t="shared" si="97"/>
        <v>37938.646200000003</v>
      </c>
      <c r="R945" s="197">
        <f t="shared" si="98"/>
        <v>3161.5538500000002</v>
      </c>
      <c r="S945" s="198">
        <v>3.5999999999999997E-2</v>
      </c>
      <c r="T945" s="196">
        <f t="shared" si="93"/>
        <v>45526.375439999996</v>
      </c>
      <c r="U945" s="199">
        <f t="shared" si="94"/>
        <v>3793.8646199999998</v>
      </c>
      <c r="V945" s="21"/>
      <c r="W945" s="19">
        <f t="shared" si="95"/>
        <v>0</v>
      </c>
      <c r="X945" s="17">
        <f t="shared" si="96"/>
        <v>0</v>
      </c>
      <c r="Y945" s="22"/>
      <c r="Z945" s="19"/>
      <c r="AA945" s="20"/>
      <c r="AB945" s="23"/>
      <c r="AC945" s="19"/>
      <c r="AD945" s="17"/>
      <c r="AE945" s="22"/>
      <c r="AF945" s="19"/>
      <c r="AG945" s="17"/>
      <c r="AH945" s="76" t="s">
        <v>3675</v>
      </c>
      <c r="AI945" s="77" t="s">
        <v>6110</v>
      </c>
      <c r="AJ945" s="1"/>
    </row>
    <row r="946" spans="1:36" ht="13.2">
      <c r="A946" s="39">
        <v>944</v>
      </c>
      <c r="B946" s="39" t="s">
        <v>6111</v>
      </c>
      <c r="C946" s="39" t="s">
        <v>3660</v>
      </c>
      <c r="D946" s="40" t="s">
        <v>6112</v>
      </c>
      <c r="E946" s="25" t="s">
        <v>6113</v>
      </c>
      <c r="F946" s="25" t="s">
        <v>6114</v>
      </c>
      <c r="G946" s="39" t="s">
        <v>3767</v>
      </c>
      <c r="H946" s="39" t="s">
        <v>6115</v>
      </c>
      <c r="I946" s="39" t="s">
        <v>2266</v>
      </c>
      <c r="J946" s="40" t="s">
        <v>6116</v>
      </c>
      <c r="K946" s="41">
        <v>41632</v>
      </c>
      <c r="L946" s="72">
        <v>50763</v>
      </c>
      <c r="M946" s="42" t="s">
        <v>6117</v>
      </c>
      <c r="N946" s="63">
        <v>0.28849999999999998</v>
      </c>
      <c r="O946" s="55">
        <v>27599300.77</v>
      </c>
      <c r="P946" s="15">
        <v>0.08</v>
      </c>
      <c r="Q946" s="223">
        <f t="shared" si="97"/>
        <v>2207944.0616000001</v>
      </c>
      <c r="R946" s="197">
        <f t="shared" si="98"/>
        <v>183995.33846666667</v>
      </c>
      <c r="S946" s="200"/>
      <c r="T946" s="196">
        <f t="shared" si="93"/>
        <v>0</v>
      </c>
      <c r="U946" s="199">
        <f t="shared" si="94"/>
        <v>0</v>
      </c>
      <c r="V946" s="21"/>
      <c r="W946" s="19">
        <f t="shared" si="95"/>
        <v>0</v>
      </c>
      <c r="X946" s="17">
        <f t="shared" si="96"/>
        <v>0</v>
      </c>
      <c r="Y946" s="22"/>
      <c r="Z946" s="19"/>
      <c r="AA946" s="20"/>
      <c r="AB946" s="23"/>
      <c r="AC946" s="19"/>
      <c r="AD946" s="17"/>
      <c r="AE946" s="22"/>
      <c r="AF946" s="19"/>
      <c r="AG946" s="17"/>
      <c r="AH946" s="78" t="s">
        <v>44</v>
      </c>
      <c r="AI946" s="79" t="s">
        <v>6117</v>
      </c>
      <c r="AJ946" s="1"/>
    </row>
    <row r="947" spans="1:36" ht="26.4">
      <c r="A947" s="39">
        <v>945</v>
      </c>
      <c r="B947" s="10" t="s">
        <v>6118</v>
      </c>
      <c r="C947" s="10" t="s">
        <v>3660</v>
      </c>
      <c r="D947" s="11" t="s">
        <v>6119</v>
      </c>
      <c r="E947" s="35" t="s">
        <v>6120</v>
      </c>
      <c r="F947" s="35" t="s">
        <v>6121</v>
      </c>
      <c r="G947" s="10" t="s">
        <v>5240</v>
      </c>
      <c r="H947" s="10" t="s">
        <v>6122</v>
      </c>
      <c r="I947" s="10" t="s">
        <v>5240</v>
      </c>
      <c r="J947" s="11" t="s">
        <v>6123</v>
      </c>
      <c r="K947" s="12">
        <v>36438</v>
      </c>
      <c r="L947" s="69">
        <v>54336</v>
      </c>
      <c r="M947" s="14" t="s">
        <v>6124</v>
      </c>
      <c r="N947" s="61">
        <v>0.39839999999999998</v>
      </c>
      <c r="O947" s="56">
        <v>37983668.420000002</v>
      </c>
      <c r="P947" s="47" t="s">
        <v>4567</v>
      </c>
      <c r="Q947" s="223">
        <v>1</v>
      </c>
      <c r="R947" s="197">
        <f t="shared" si="98"/>
        <v>8.3333333333333329E-2</v>
      </c>
      <c r="S947" s="200"/>
      <c r="T947" s="196">
        <f t="shared" si="93"/>
        <v>0</v>
      </c>
      <c r="U947" s="199">
        <f t="shared" si="94"/>
        <v>0</v>
      </c>
      <c r="V947" s="21"/>
      <c r="W947" s="19">
        <f t="shared" si="95"/>
        <v>0</v>
      </c>
      <c r="X947" s="17">
        <f t="shared" si="96"/>
        <v>0</v>
      </c>
      <c r="Y947" s="22"/>
      <c r="Z947" s="19"/>
      <c r="AA947" s="20"/>
      <c r="AB947" s="23"/>
      <c r="AC947" s="19"/>
      <c r="AD947" s="17"/>
      <c r="AE947" s="22"/>
      <c r="AF947" s="19"/>
      <c r="AG947" s="17"/>
      <c r="AH947" s="76"/>
      <c r="AI947" s="77" t="s">
        <v>6124</v>
      </c>
      <c r="AJ947" s="1"/>
    </row>
    <row r="948" spans="1:36" ht="13.2">
      <c r="A948" s="39">
        <v>946</v>
      </c>
      <c r="B948" s="39" t="s">
        <v>6125</v>
      </c>
      <c r="C948" s="39" t="s">
        <v>3660</v>
      </c>
      <c r="D948" s="40" t="s">
        <v>6126</v>
      </c>
      <c r="E948" s="25" t="s">
        <v>6127</v>
      </c>
      <c r="F948" s="25" t="s">
        <v>675</v>
      </c>
      <c r="G948" s="39" t="s">
        <v>4039</v>
      </c>
      <c r="H948" s="39" t="s">
        <v>6128</v>
      </c>
      <c r="I948" s="39" t="s">
        <v>6129</v>
      </c>
      <c r="J948" s="40" t="s">
        <v>6130</v>
      </c>
      <c r="K948" s="41">
        <v>42466</v>
      </c>
      <c r="L948" s="72">
        <v>46118</v>
      </c>
      <c r="M948" s="42" t="s">
        <v>6131</v>
      </c>
      <c r="N948" s="63">
        <v>2.9899999999999999E-2</v>
      </c>
      <c r="O948" s="55">
        <v>1782689.28</v>
      </c>
      <c r="P948" s="15">
        <v>0.03</v>
      </c>
      <c r="Q948" s="223">
        <f t="shared" ref="Q948:Q958" si="99">O948*P948</f>
        <v>53480.678399999997</v>
      </c>
      <c r="R948" s="197">
        <f t="shared" si="98"/>
        <v>4456.7231999999995</v>
      </c>
      <c r="S948" s="198">
        <v>3.5999999999999997E-2</v>
      </c>
      <c r="T948" s="196">
        <f t="shared" si="93"/>
        <v>64176.814079999996</v>
      </c>
      <c r="U948" s="199">
        <f t="shared" si="94"/>
        <v>5348.0678399999997</v>
      </c>
      <c r="V948" s="21"/>
      <c r="W948" s="19">
        <f t="shared" si="95"/>
        <v>0</v>
      </c>
      <c r="X948" s="17">
        <f t="shared" si="96"/>
        <v>0</v>
      </c>
      <c r="Y948" s="22"/>
      <c r="Z948" s="19"/>
      <c r="AA948" s="20"/>
      <c r="AB948" s="23"/>
      <c r="AC948" s="19"/>
      <c r="AD948" s="17"/>
      <c r="AE948" s="22"/>
      <c r="AF948" s="19"/>
      <c r="AG948" s="17"/>
      <c r="AH948" s="78"/>
      <c r="AI948" s="79" t="s">
        <v>6131</v>
      </c>
      <c r="AJ948" s="1"/>
    </row>
    <row r="949" spans="1:36" ht="13.2">
      <c r="A949" s="39">
        <v>947</v>
      </c>
      <c r="B949" s="10" t="s">
        <v>6132</v>
      </c>
      <c r="C949" s="10" t="s">
        <v>3660</v>
      </c>
      <c r="D949" s="11" t="s">
        <v>6126</v>
      </c>
      <c r="E949" s="35" t="s">
        <v>6127</v>
      </c>
      <c r="F949" s="35" t="s">
        <v>1234</v>
      </c>
      <c r="G949" s="10" t="s">
        <v>6133</v>
      </c>
      <c r="H949" s="10" t="s">
        <v>6134</v>
      </c>
      <c r="I949" s="10" t="s">
        <v>3026</v>
      </c>
      <c r="J949" s="11" t="s">
        <v>6130</v>
      </c>
      <c r="K949" s="12">
        <v>42328</v>
      </c>
      <c r="L949" s="69">
        <v>44155</v>
      </c>
      <c r="M949" s="14" t="s">
        <v>6131</v>
      </c>
      <c r="N949" s="61">
        <v>9.1000000000000004E-3</v>
      </c>
      <c r="O949" s="56">
        <v>542557.61</v>
      </c>
      <c r="P949" s="15">
        <v>0.04</v>
      </c>
      <c r="Q949" s="223">
        <f t="shared" si="99"/>
        <v>21702.304400000001</v>
      </c>
      <c r="R949" s="197">
        <f t="shared" si="98"/>
        <v>1808.5253666666667</v>
      </c>
      <c r="S949" s="200"/>
      <c r="T949" s="196">
        <f t="shared" si="93"/>
        <v>0</v>
      </c>
      <c r="U949" s="199">
        <f t="shared" si="94"/>
        <v>0</v>
      </c>
      <c r="V949" s="21"/>
      <c r="W949" s="19">
        <f t="shared" si="95"/>
        <v>0</v>
      </c>
      <c r="X949" s="17">
        <f t="shared" si="96"/>
        <v>0</v>
      </c>
      <c r="Y949" s="22"/>
      <c r="Z949" s="19"/>
      <c r="AA949" s="20"/>
      <c r="AB949" s="23"/>
      <c r="AC949" s="19"/>
      <c r="AD949" s="17"/>
      <c r="AE949" s="22"/>
      <c r="AF949" s="19"/>
      <c r="AG949" s="17"/>
      <c r="AH949" s="76" t="s">
        <v>76</v>
      </c>
      <c r="AI949" s="77" t="s">
        <v>6131</v>
      </c>
      <c r="AJ949" s="1"/>
    </row>
    <row r="950" spans="1:36" ht="13.2">
      <c r="A950" s="39">
        <v>948</v>
      </c>
      <c r="B950" s="39" t="s">
        <v>6135</v>
      </c>
      <c r="C950" s="39" t="s">
        <v>3660</v>
      </c>
      <c r="D950" s="40" t="s">
        <v>6136</v>
      </c>
      <c r="E950" s="25" t="s">
        <v>6137</v>
      </c>
      <c r="F950" s="25" t="s">
        <v>6138</v>
      </c>
      <c r="G950" s="39" t="s">
        <v>6139</v>
      </c>
      <c r="H950" s="39" t="s">
        <v>6140</v>
      </c>
      <c r="I950" s="39" t="s">
        <v>6141</v>
      </c>
      <c r="J950" s="40" t="s">
        <v>6142</v>
      </c>
      <c r="K950" s="41">
        <v>42520</v>
      </c>
      <c r="L950" s="72">
        <v>44346</v>
      </c>
      <c r="M950" s="42" t="s">
        <v>6143</v>
      </c>
      <c r="N950" s="63">
        <v>0.68659999999999999</v>
      </c>
      <c r="O950" s="55">
        <v>40936269.490000002</v>
      </c>
      <c r="P950" s="15">
        <v>0.03</v>
      </c>
      <c r="Q950" s="223">
        <f t="shared" si="99"/>
        <v>1228088.0847</v>
      </c>
      <c r="R950" s="197">
        <f t="shared" si="98"/>
        <v>102340.673725</v>
      </c>
      <c r="S950" s="201">
        <v>0.05</v>
      </c>
      <c r="T950" s="196">
        <f t="shared" si="93"/>
        <v>2046813.4745000002</v>
      </c>
      <c r="U950" s="199">
        <f t="shared" si="94"/>
        <v>170567.78954166669</v>
      </c>
      <c r="V950" s="21">
        <v>0.06</v>
      </c>
      <c r="W950" s="19">
        <f t="shared" si="95"/>
        <v>2456176.1694</v>
      </c>
      <c r="X950" s="17">
        <f t="shared" si="96"/>
        <v>204681.34745</v>
      </c>
      <c r="Y950" s="22"/>
      <c r="Z950" s="19"/>
      <c r="AA950" s="20"/>
      <c r="AB950" s="23"/>
      <c r="AC950" s="19"/>
      <c r="AD950" s="17"/>
      <c r="AE950" s="22"/>
      <c r="AF950" s="19"/>
      <c r="AG950" s="17"/>
      <c r="AH950" s="78" t="s">
        <v>367</v>
      </c>
      <c r="AI950" s="79" t="s">
        <v>6143</v>
      </c>
      <c r="AJ950" s="1"/>
    </row>
    <row r="951" spans="1:36" ht="13.2">
      <c r="A951" s="39">
        <v>949</v>
      </c>
      <c r="B951" s="10" t="s">
        <v>6144</v>
      </c>
      <c r="C951" s="10" t="s">
        <v>3660</v>
      </c>
      <c r="D951" s="11" t="s">
        <v>6145</v>
      </c>
      <c r="E951" s="35" t="s">
        <v>6146</v>
      </c>
      <c r="F951" s="35" t="s">
        <v>6147</v>
      </c>
      <c r="G951" s="10" t="s">
        <v>583</v>
      </c>
      <c r="H951" s="10" t="s">
        <v>6148</v>
      </c>
      <c r="I951" s="10" t="s">
        <v>668</v>
      </c>
      <c r="J951" s="11" t="s">
        <v>6149</v>
      </c>
      <c r="K951" s="12">
        <v>42655</v>
      </c>
      <c r="L951" s="69">
        <v>47823</v>
      </c>
      <c r="M951" s="14" t="s">
        <v>6150</v>
      </c>
      <c r="N951" s="61">
        <v>3.0300000000000001E-2</v>
      </c>
      <c r="O951" s="56">
        <v>1806537.96</v>
      </c>
      <c r="P951" s="15">
        <v>0.03</v>
      </c>
      <c r="Q951" s="223">
        <f t="shared" si="99"/>
        <v>54196.138799999993</v>
      </c>
      <c r="R951" s="197">
        <f t="shared" si="98"/>
        <v>4516.3448999999991</v>
      </c>
      <c r="S951" s="200"/>
      <c r="T951" s="196">
        <f t="shared" si="93"/>
        <v>0</v>
      </c>
      <c r="U951" s="199">
        <f t="shared" si="94"/>
        <v>0</v>
      </c>
      <c r="V951" s="21"/>
      <c r="W951" s="19">
        <f t="shared" si="95"/>
        <v>0</v>
      </c>
      <c r="X951" s="17">
        <f t="shared" si="96"/>
        <v>0</v>
      </c>
      <c r="Y951" s="22"/>
      <c r="Z951" s="19"/>
      <c r="AA951" s="20"/>
      <c r="AB951" s="23"/>
      <c r="AC951" s="19"/>
      <c r="AD951" s="17"/>
      <c r="AE951" s="22"/>
      <c r="AF951" s="19"/>
      <c r="AG951" s="17"/>
      <c r="AH951" s="76"/>
      <c r="AI951" s="77" t="s">
        <v>6150</v>
      </c>
      <c r="AJ951" s="1"/>
    </row>
    <row r="952" spans="1:36" ht="13.2">
      <c r="A952" s="39">
        <v>950</v>
      </c>
      <c r="B952" s="39" t="s">
        <v>6151</v>
      </c>
      <c r="C952" s="39" t="s">
        <v>3660</v>
      </c>
      <c r="D952" s="40" t="s">
        <v>6136</v>
      </c>
      <c r="E952" s="25" t="s">
        <v>6137</v>
      </c>
      <c r="F952" s="25" t="s">
        <v>6152</v>
      </c>
      <c r="G952" s="39" t="s">
        <v>6139</v>
      </c>
      <c r="H952" s="39" t="s">
        <v>6153</v>
      </c>
      <c r="I952" s="39" t="s">
        <v>6154</v>
      </c>
      <c r="J952" s="40" t="s">
        <v>6142</v>
      </c>
      <c r="K952" s="41">
        <v>42520</v>
      </c>
      <c r="L952" s="72">
        <v>44346</v>
      </c>
      <c r="M952" s="42" t="s">
        <v>6155</v>
      </c>
      <c r="N952" s="63">
        <v>4.3799999999999999E-2</v>
      </c>
      <c r="O952" s="55">
        <v>2611431.12</v>
      </c>
      <c r="P952" s="15">
        <v>0.03</v>
      </c>
      <c r="Q952" s="223">
        <f t="shared" si="99"/>
        <v>78342.933600000004</v>
      </c>
      <c r="R952" s="197">
        <f t="shared" si="98"/>
        <v>6528.5778</v>
      </c>
      <c r="S952" s="200"/>
      <c r="T952" s="196">
        <f t="shared" ref="T952:T1015" si="100">O952*S952</f>
        <v>0</v>
      </c>
      <c r="U952" s="199">
        <f t="shared" ref="U952:U1015" si="101">O952*S952/12</f>
        <v>0</v>
      </c>
      <c r="V952" s="21"/>
      <c r="W952" s="19">
        <f t="shared" ref="W952:W1015" si="102">O952*V952</f>
        <v>0</v>
      </c>
      <c r="X952" s="17">
        <f t="shared" ref="X952:X1015" si="103">O952*V952/12</f>
        <v>0</v>
      </c>
      <c r="Y952" s="22"/>
      <c r="Z952" s="19"/>
      <c r="AA952" s="20"/>
      <c r="AB952" s="23"/>
      <c r="AC952" s="19"/>
      <c r="AD952" s="17"/>
      <c r="AE952" s="22"/>
      <c r="AF952" s="19"/>
      <c r="AG952" s="17"/>
      <c r="AH952" s="78" t="s">
        <v>367</v>
      </c>
      <c r="AI952" s="79" t="s">
        <v>6155</v>
      </c>
      <c r="AJ952" s="1"/>
    </row>
    <row r="953" spans="1:36" ht="13.2">
      <c r="A953" s="39">
        <v>951</v>
      </c>
      <c r="B953" s="10" t="s">
        <v>6156</v>
      </c>
      <c r="C953" s="10" t="s">
        <v>3660</v>
      </c>
      <c r="D953" s="11" t="s">
        <v>6136</v>
      </c>
      <c r="E953" s="35" t="s">
        <v>6137</v>
      </c>
      <c r="F953" s="35" t="s">
        <v>6152</v>
      </c>
      <c r="G953" s="10" t="s">
        <v>6139</v>
      </c>
      <c r="H953" s="10" t="s">
        <v>6153</v>
      </c>
      <c r="I953" s="10" t="s">
        <v>6154</v>
      </c>
      <c r="J953" s="11" t="s">
        <v>6142</v>
      </c>
      <c r="K953" s="12">
        <v>42520</v>
      </c>
      <c r="L953" s="69">
        <v>44346</v>
      </c>
      <c r="M953" s="14" t="s">
        <v>6155</v>
      </c>
      <c r="N953" s="61">
        <v>4.4900000000000002E-2</v>
      </c>
      <c r="O953" s="56">
        <v>2677015</v>
      </c>
      <c r="P953" s="15">
        <v>0.03</v>
      </c>
      <c r="Q953" s="223">
        <f t="shared" si="99"/>
        <v>80310.45</v>
      </c>
      <c r="R953" s="197">
        <f t="shared" si="98"/>
        <v>6692.5374999999995</v>
      </c>
      <c r="S953" s="200"/>
      <c r="T953" s="196">
        <f t="shared" si="100"/>
        <v>0</v>
      </c>
      <c r="U953" s="199">
        <f t="shared" si="101"/>
        <v>0</v>
      </c>
      <c r="V953" s="21"/>
      <c r="W953" s="19">
        <f t="shared" si="102"/>
        <v>0</v>
      </c>
      <c r="X953" s="17">
        <f t="shared" si="103"/>
        <v>0</v>
      </c>
      <c r="Y953" s="22"/>
      <c r="Z953" s="19"/>
      <c r="AA953" s="20"/>
      <c r="AB953" s="23"/>
      <c r="AC953" s="19"/>
      <c r="AD953" s="17"/>
      <c r="AE953" s="22"/>
      <c r="AF953" s="19"/>
      <c r="AG953" s="17"/>
      <c r="AH953" s="76" t="s">
        <v>367</v>
      </c>
      <c r="AI953" s="77" t="s">
        <v>6155</v>
      </c>
      <c r="AJ953" s="1"/>
    </row>
    <row r="954" spans="1:36" ht="26.4">
      <c r="A954" s="39">
        <v>952</v>
      </c>
      <c r="B954" s="39" t="s">
        <v>6157</v>
      </c>
      <c r="C954" s="39" t="s">
        <v>3660</v>
      </c>
      <c r="D954" s="40" t="s">
        <v>6158</v>
      </c>
      <c r="E954" s="25" t="s">
        <v>5196</v>
      </c>
      <c r="F954" s="25" t="s">
        <v>6159</v>
      </c>
      <c r="G954" s="39" t="s">
        <v>6160</v>
      </c>
      <c r="H954" s="39" t="s">
        <v>6161</v>
      </c>
      <c r="I954" s="39" t="s">
        <v>4078</v>
      </c>
      <c r="J954" s="40" t="s">
        <v>6162</v>
      </c>
      <c r="K954" s="41">
        <v>39778</v>
      </c>
      <c r="L954" s="72">
        <v>44811</v>
      </c>
      <c r="M954" s="42" t="s">
        <v>6163</v>
      </c>
      <c r="N954" s="63">
        <v>0.37369999999999998</v>
      </c>
      <c r="O954" s="55">
        <v>10484478.800000001</v>
      </c>
      <c r="P954" s="15">
        <v>0.03</v>
      </c>
      <c r="Q954" s="223">
        <f t="shared" si="99"/>
        <v>314534.364</v>
      </c>
      <c r="R954" s="197">
        <f t="shared" si="98"/>
        <v>26211.197</v>
      </c>
      <c r="S954" s="198">
        <v>3.5999999999999997E-2</v>
      </c>
      <c r="T954" s="196">
        <f t="shared" si="100"/>
        <v>377441.23680000001</v>
      </c>
      <c r="U954" s="199">
        <f t="shared" si="101"/>
        <v>31453.436400000002</v>
      </c>
      <c r="V954" s="21"/>
      <c r="W954" s="19">
        <f t="shared" si="102"/>
        <v>0</v>
      </c>
      <c r="X954" s="17">
        <f t="shared" si="103"/>
        <v>0</v>
      </c>
      <c r="Y954" s="22"/>
      <c r="Z954" s="19"/>
      <c r="AA954" s="20"/>
      <c r="AB954" s="23"/>
      <c r="AC954" s="19"/>
      <c r="AD954" s="17"/>
      <c r="AE954" s="22"/>
      <c r="AF954" s="19"/>
      <c r="AG954" s="17"/>
      <c r="AH954" s="78" t="s">
        <v>452</v>
      </c>
      <c r="AI954" s="79" t="s">
        <v>6163</v>
      </c>
      <c r="AJ954" s="1"/>
    </row>
    <row r="955" spans="1:36" ht="26.4">
      <c r="A955" s="39">
        <v>953</v>
      </c>
      <c r="B955" s="10" t="s">
        <v>6164</v>
      </c>
      <c r="C955" s="10" t="s">
        <v>3660</v>
      </c>
      <c r="D955" s="11" t="s">
        <v>6165</v>
      </c>
      <c r="E955" s="35" t="s">
        <v>6166</v>
      </c>
      <c r="F955" s="35" t="s">
        <v>6167</v>
      </c>
      <c r="G955" s="10" t="s">
        <v>1840</v>
      </c>
      <c r="H955" s="10" t="s">
        <v>6168</v>
      </c>
      <c r="I955" s="10" t="s">
        <v>1840</v>
      </c>
      <c r="J955" s="11" t="s">
        <v>6169</v>
      </c>
      <c r="K955" s="12">
        <v>35709</v>
      </c>
      <c r="L955" s="69">
        <v>45409</v>
      </c>
      <c r="M955" s="14" t="s">
        <v>6170</v>
      </c>
      <c r="N955" s="61">
        <v>5.6899999999999999E-2</v>
      </c>
      <c r="O955" s="56">
        <v>3013802.56</v>
      </c>
      <c r="P955" s="15">
        <v>0.03</v>
      </c>
      <c r="Q955" s="223">
        <f t="shared" si="99"/>
        <v>90414.076799999995</v>
      </c>
      <c r="R955" s="197">
        <f t="shared" si="98"/>
        <v>7534.5063999999993</v>
      </c>
      <c r="S955" s="200"/>
      <c r="T955" s="196">
        <f t="shared" si="100"/>
        <v>0</v>
      </c>
      <c r="U955" s="199">
        <f t="shared" si="101"/>
        <v>0</v>
      </c>
      <c r="V955" s="21"/>
      <c r="W955" s="19">
        <f t="shared" si="102"/>
        <v>0</v>
      </c>
      <c r="X955" s="17">
        <f t="shared" si="103"/>
        <v>0</v>
      </c>
      <c r="Y955" s="22"/>
      <c r="Z955" s="19"/>
      <c r="AA955" s="20"/>
      <c r="AB955" s="23"/>
      <c r="AC955" s="19"/>
      <c r="AD955" s="17"/>
      <c r="AE955" s="22"/>
      <c r="AF955" s="19"/>
      <c r="AG955" s="17"/>
      <c r="AH955" s="76"/>
      <c r="AI955" s="77" t="s">
        <v>6170</v>
      </c>
      <c r="AJ955" s="1"/>
    </row>
    <row r="956" spans="1:36" ht="26.4">
      <c r="A956" s="39">
        <v>954</v>
      </c>
      <c r="B956" s="39" t="s">
        <v>6171</v>
      </c>
      <c r="C956" s="39" t="s">
        <v>3660</v>
      </c>
      <c r="D956" s="40" t="s">
        <v>6172</v>
      </c>
      <c r="E956" s="25" t="s">
        <v>6173</v>
      </c>
      <c r="F956" s="25" t="s">
        <v>6174</v>
      </c>
      <c r="G956" s="39" t="s">
        <v>6175</v>
      </c>
      <c r="H956" s="39" t="s">
        <v>6176</v>
      </c>
      <c r="I956" s="39" t="s">
        <v>6175</v>
      </c>
      <c r="J956" s="40" t="s">
        <v>6177</v>
      </c>
      <c r="K956" s="41">
        <v>36329</v>
      </c>
      <c r="L956" s="72">
        <v>45461</v>
      </c>
      <c r="M956" s="42" t="s">
        <v>6178</v>
      </c>
      <c r="N956" s="63">
        <v>0.19270000000000001</v>
      </c>
      <c r="O956" s="55">
        <v>13458645.310000001</v>
      </c>
      <c r="P956" s="15">
        <v>0.03</v>
      </c>
      <c r="Q956" s="223">
        <f t="shared" si="99"/>
        <v>403759.35930000001</v>
      </c>
      <c r="R956" s="197">
        <f t="shared" si="98"/>
        <v>33646.613275000003</v>
      </c>
      <c r="S956" s="200"/>
      <c r="T956" s="196">
        <f t="shared" si="100"/>
        <v>0</v>
      </c>
      <c r="U956" s="199">
        <f t="shared" si="101"/>
        <v>0</v>
      </c>
      <c r="V956" s="21"/>
      <c r="W956" s="19">
        <f t="shared" si="102"/>
        <v>0</v>
      </c>
      <c r="X956" s="17">
        <f t="shared" si="103"/>
        <v>0</v>
      </c>
      <c r="Y956" s="22"/>
      <c r="Z956" s="19"/>
      <c r="AA956" s="20"/>
      <c r="AB956" s="23"/>
      <c r="AC956" s="19"/>
      <c r="AD956" s="17"/>
      <c r="AE956" s="22"/>
      <c r="AF956" s="19"/>
      <c r="AG956" s="17"/>
      <c r="AH956" s="78"/>
      <c r="AI956" s="79" t="s">
        <v>6178</v>
      </c>
      <c r="AJ956" s="1"/>
    </row>
    <row r="957" spans="1:36" ht="26.4">
      <c r="A957" s="39">
        <v>955</v>
      </c>
      <c r="B957" s="10" t="s">
        <v>6179</v>
      </c>
      <c r="C957" s="10" t="s">
        <v>3660</v>
      </c>
      <c r="D957" s="11" t="s">
        <v>6180</v>
      </c>
      <c r="E957" s="35" t="s">
        <v>6181</v>
      </c>
      <c r="F957" s="35" t="s">
        <v>6182</v>
      </c>
      <c r="G957" s="10" t="s">
        <v>6183</v>
      </c>
      <c r="H957" s="10" t="s">
        <v>6184</v>
      </c>
      <c r="I957" s="10" t="s">
        <v>6183</v>
      </c>
      <c r="J957" s="11" t="s">
        <v>6185</v>
      </c>
      <c r="K957" s="12">
        <v>38999</v>
      </c>
      <c r="L957" s="69">
        <v>48130</v>
      </c>
      <c r="M957" s="14" t="s">
        <v>6186</v>
      </c>
      <c r="N957" s="61">
        <v>0.17829999999999999</v>
      </c>
      <c r="O957" s="56">
        <v>14503160.619999999</v>
      </c>
      <c r="P957" s="15">
        <v>0.03</v>
      </c>
      <c r="Q957" s="223">
        <f t="shared" si="99"/>
        <v>435094.81859999994</v>
      </c>
      <c r="R957" s="197">
        <f t="shared" si="98"/>
        <v>36257.901549999995</v>
      </c>
      <c r="S957" s="200"/>
      <c r="T957" s="196">
        <f t="shared" si="100"/>
        <v>0</v>
      </c>
      <c r="U957" s="199">
        <f t="shared" si="101"/>
        <v>0</v>
      </c>
      <c r="V957" s="21"/>
      <c r="W957" s="19">
        <f t="shared" si="102"/>
        <v>0</v>
      </c>
      <c r="X957" s="17">
        <f t="shared" si="103"/>
        <v>0</v>
      </c>
      <c r="Y957" s="22"/>
      <c r="Z957" s="19"/>
      <c r="AA957" s="20"/>
      <c r="AB957" s="23"/>
      <c r="AC957" s="19"/>
      <c r="AD957" s="17"/>
      <c r="AE957" s="22"/>
      <c r="AF957" s="19"/>
      <c r="AG957" s="17"/>
      <c r="AH957" s="76"/>
      <c r="AI957" s="77" t="s">
        <v>6186</v>
      </c>
      <c r="AJ957" s="1"/>
    </row>
    <row r="958" spans="1:36" ht="26.4">
      <c r="A958" s="39">
        <v>956</v>
      </c>
      <c r="B958" s="39" t="s">
        <v>6187</v>
      </c>
      <c r="C958" s="39" t="s">
        <v>3660</v>
      </c>
      <c r="D958" s="40" t="s">
        <v>6188</v>
      </c>
      <c r="E958" s="25" t="s">
        <v>6189</v>
      </c>
      <c r="F958" s="25" t="s">
        <v>6190</v>
      </c>
      <c r="G958" s="39" t="s">
        <v>3606</v>
      </c>
      <c r="H958" s="39" t="s">
        <v>6191</v>
      </c>
      <c r="I958" s="39" t="s">
        <v>3606</v>
      </c>
      <c r="J958" s="40" t="s">
        <v>6192</v>
      </c>
      <c r="K958" s="41">
        <v>38617</v>
      </c>
      <c r="L958" s="72">
        <v>47748</v>
      </c>
      <c r="M958" s="42" t="s">
        <v>6193</v>
      </c>
      <c r="N958" s="63">
        <v>1.9923</v>
      </c>
      <c r="O958" s="55">
        <v>162056348.34</v>
      </c>
      <c r="P958" s="15">
        <v>0.03</v>
      </c>
      <c r="Q958" s="223">
        <f t="shared" si="99"/>
        <v>4861690.4501999998</v>
      </c>
      <c r="R958" s="197">
        <f t="shared" si="98"/>
        <v>405140.87085000001</v>
      </c>
      <c r="S958" s="200"/>
      <c r="T958" s="196">
        <f t="shared" si="100"/>
        <v>0</v>
      </c>
      <c r="U958" s="199">
        <f t="shared" si="101"/>
        <v>0</v>
      </c>
      <c r="V958" s="21"/>
      <c r="W958" s="19">
        <f t="shared" si="102"/>
        <v>0</v>
      </c>
      <c r="X958" s="17">
        <f t="shared" si="103"/>
        <v>0</v>
      </c>
      <c r="Y958" s="22"/>
      <c r="Z958" s="19"/>
      <c r="AA958" s="20"/>
      <c r="AB958" s="23"/>
      <c r="AC958" s="19"/>
      <c r="AD958" s="17"/>
      <c r="AE958" s="22"/>
      <c r="AF958" s="19"/>
      <c r="AG958" s="17"/>
      <c r="AH958" s="78"/>
      <c r="AI958" s="79" t="s">
        <v>6193</v>
      </c>
      <c r="AJ958" s="1"/>
    </row>
    <row r="959" spans="1:36" ht="26.4">
      <c r="A959" s="39">
        <v>957</v>
      </c>
      <c r="B959" s="10" t="s">
        <v>6194</v>
      </c>
      <c r="C959" s="10" t="s">
        <v>3660</v>
      </c>
      <c r="D959" s="11" t="s">
        <v>6195</v>
      </c>
      <c r="E959" s="35" t="s">
        <v>6196</v>
      </c>
      <c r="F959" s="35" t="s">
        <v>6197</v>
      </c>
      <c r="G959" s="10" t="s">
        <v>6198</v>
      </c>
      <c r="H959" s="10" t="s">
        <v>6199</v>
      </c>
      <c r="I959" s="10" t="s">
        <v>1749</v>
      </c>
      <c r="J959" s="11" t="s">
        <v>6200</v>
      </c>
      <c r="K959" s="12">
        <v>41270</v>
      </c>
      <c r="L959" s="69">
        <v>50401</v>
      </c>
      <c r="M959" s="14" t="s">
        <v>6201</v>
      </c>
      <c r="N959" s="61">
        <v>2.1263000000000001</v>
      </c>
      <c r="O959" s="56">
        <v>144130073.06999999</v>
      </c>
      <c r="P959" s="47" t="s">
        <v>6202</v>
      </c>
      <c r="Q959" s="223">
        <v>8132235.8700000001</v>
      </c>
      <c r="R959" s="197">
        <f t="shared" si="98"/>
        <v>677686.32250000001</v>
      </c>
      <c r="S959" s="200"/>
      <c r="T959" s="196">
        <f t="shared" si="100"/>
        <v>0</v>
      </c>
      <c r="U959" s="199">
        <f t="shared" si="101"/>
        <v>0</v>
      </c>
      <c r="V959" s="21"/>
      <c r="W959" s="19">
        <f t="shared" si="102"/>
        <v>0</v>
      </c>
      <c r="X959" s="17">
        <f t="shared" si="103"/>
        <v>0</v>
      </c>
      <c r="Y959" s="22"/>
      <c r="Z959" s="19"/>
      <c r="AA959" s="20"/>
      <c r="AB959" s="23"/>
      <c r="AC959" s="19"/>
      <c r="AD959" s="17"/>
      <c r="AE959" s="22"/>
      <c r="AF959" s="19"/>
      <c r="AG959" s="17"/>
      <c r="AH959" s="76" t="s">
        <v>367</v>
      </c>
      <c r="AI959" s="77" t="s">
        <v>6201</v>
      </c>
      <c r="AJ959" s="1"/>
    </row>
    <row r="960" spans="1:36" ht="13.2">
      <c r="A960" s="39">
        <v>958</v>
      </c>
      <c r="B960" s="39" t="s">
        <v>6203</v>
      </c>
      <c r="C960" s="39" t="s">
        <v>3660</v>
      </c>
      <c r="D960" s="40" t="s">
        <v>6204</v>
      </c>
      <c r="E960" s="25" t="s">
        <v>6205</v>
      </c>
      <c r="F960" s="25" t="s">
        <v>6206</v>
      </c>
      <c r="G960" s="39" t="s">
        <v>6207</v>
      </c>
      <c r="H960" s="39" t="s">
        <v>6208</v>
      </c>
      <c r="I960" s="39" t="s">
        <v>6209</v>
      </c>
      <c r="J960" s="40" t="s">
        <v>6210</v>
      </c>
      <c r="K960" s="41">
        <v>36798</v>
      </c>
      <c r="L960" s="72">
        <v>45929</v>
      </c>
      <c r="M960" s="42" t="s">
        <v>6211</v>
      </c>
      <c r="N960" s="63">
        <v>0.15</v>
      </c>
      <c r="O960" s="55">
        <v>10522741.73</v>
      </c>
      <c r="P960" s="15">
        <v>0.03</v>
      </c>
      <c r="Q960" s="223">
        <f t="shared" ref="Q960:Q1023" si="104">O960*P960</f>
        <v>315682.25189999997</v>
      </c>
      <c r="R960" s="197">
        <f t="shared" si="98"/>
        <v>26306.854324999997</v>
      </c>
      <c r="S960" s="200"/>
      <c r="T960" s="196">
        <f t="shared" si="100"/>
        <v>0</v>
      </c>
      <c r="U960" s="199">
        <f t="shared" si="101"/>
        <v>0</v>
      </c>
      <c r="V960" s="21"/>
      <c r="W960" s="19">
        <f t="shared" si="102"/>
        <v>0</v>
      </c>
      <c r="X960" s="17">
        <f t="shared" si="103"/>
        <v>0</v>
      </c>
      <c r="Y960" s="22"/>
      <c r="Z960" s="19"/>
      <c r="AA960" s="20"/>
      <c r="AB960" s="23"/>
      <c r="AC960" s="19"/>
      <c r="AD960" s="17"/>
      <c r="AE960" s="22"/>
      <c r="AF960" s="19"/>
      <c r="AG960" s="17"/>
      <c r="AH960" s="78"/>
      <c r="AI960" s="79" t="s">
        <v>6211</v>
      </c>
      <c r="AJ960" s="1"/>
    </row>
    <row r="961" spans="1:36" ht="26.4">
      <c r="A961" s="39">
        <v>959</v>
      </c>
      <c r="B961" s="10" t="s">
        <v>6212</v>
      </c>
      <c r="C961" s="10" t="s">
        <v>3660</v>
      </c>
      <c r="D961" s="11" t="s">
        <v>5800</v>
      </c>
      <c r="E961" s="35" t="s">
        <v>5801</v>
      </c>
      <c r="F961" s="35" t="s">
        <v>6213</v>
      </c>
      <c r="G961" s="10" t="s">
        <v>5215</v>
      </c>
      <c r="H961" s="10" t="s">
        <v>6214</v>
      </c>
      <c r="I961" s="10" t="s">
        <v>6215</v>
      </c>
      <c r="J961" s="11" t="s">
        <v>6216</v>
      </c>
      <c r="K961" s="12">
        <v>39576</v>
      </c>
      <c r="L961" s="69">
        <v>45054</v>
      </c>
      <c r="M961" s="14" t="s">
        <v>6217</v>
      </c>
      <c r="N961" s="61">
        <v>0.33090000000000003</v>
      </c>
      <c r="O961" s="56">
        <v>18460535.289999999</v>
      </c>
      <c r="P961" s="15">
        <v>0.03</v>
      </c>
      <c r="Q961" s="223">
        <f t="shared" si="104"/>
        <v>553816.05869999994</v>
      </c>
      <c r="R961" s="197">
        <f t="shared" si="98"/>
        <v>46151.338224999992</v>
      </c>
      <c r="S961" s="200"/>
      <c r="T961" s="196">
        <f t="shared" si="100"/>
        <v>0</v>
      </c>
      <c r="U961" s="199">
        <f t="shared" si="101"/>
        <v>0</v>
      </c>
      <c r="V961" s="21"/>
      <c r="W961" s="19">
        <f t="shared" si="102"/>
        <v>0</v>
      </c>
      <c r="X961" s="17">
        <f t="shared" si="103"/>
        <v>0</v>
      </c>
      <c r="Y961" s="22"/>
      <c r="Z961" s="19"/>
      <c r="AA961" s="20"/>
      <c r="AB961" s="23"/>
      <c r="AC961" s="19"/>
      <c r="AD961" s="17"/>
      <c r="AE961" s="22"/>
      <c r="AF961" s="19"/>
      <c r="AG961" s="17"/>
      <c r="AH961" s="76"/>
      <c r="AI961" s="77" t="s">
        <v>6217</v>
      </c>
      <c r="AJ961" s="1"/>
    </row>
    <row r="962" spans="1:36" ht="26.4">
      <c r="A962" s="39">
        <v>960</v>
      </c>
      <c r="B962" s="39" t="s">
        <v>6218</v>
      </c>
      <c r="C962" s="39" t="s">
        <v>3660</v>
      </c>
      <c r="D962" s="40" t="s">
        <v>6219</v>
      </c>
      <c r="E962" s="25" t="s">
        <v>21465</v>
      </c>
      <c r="F962" s="25" t="s">
        <v>6220</v>
      </c>
      <c r="G962" s="39" t="s">
        <v>6221</v>
      </c>
      <c r="H962" s="39" t="s">
        <v>6222</v>
      </c>
      <c r="I962" s="39" t="s">
        <v>5680</v>
      </c>
      <c r="J962" s="40" t="s">
        <v>6223</v>
      </c>
      <c r="K962" s="41">
        <v>38146</v>
      </c>
      <c r="L962" s="72">
        <v>47277</v>
      </c>
      <c r="M962" s="42" t="s">
        <v>6224</v>
      </c>
      <c r="N962" s="63">
        <v>4.2799999999999998E-2</v>
      </c>
      <c r="O962" s="55">
        <v>1927735.59</v>
      </c>
      <c r="P962" s="15">
        <v>0.03</v>
      </c>
      <c r="Q962" s="223">
        <f t="shared" si="104"/>
        <v>57832.0677</v>
      </c>
      <c r="R962" s="197">
        <f t="shared" si="98"/>
        <v>4819.3389749999997</v>
      </c>
      <c r="S962" s="201">
        <v>0.04</v>
      </c>
      <c r="T962" s="196">
        <f t="shared" si="100"/>
        <v>77109.423600000009</v>
      </c>
      <c r="U962" s="199">
        <f t="shared" si="101"/>
        <v>6425.7853000000005</v>
      </c>
      <c r="V962" s="21">
        <v>0.1</v>
      </c>
      <c r="W962" s="19">
        <f t="shared" si="102"/>
        <v>192773.55900000001</v>
      </c>
      <c r="X962" s="17">
        <f t="shared" si="103"/>
        <v>16064.463250000001</v>
      </c>
      <c r="Y962" s="22"/>
      <c r="Z962" s="19"/>
      <c r="AA962" s="20"/>
      <c r="AB962" s="23"/>
      <c r="AC962" s="19"/>
      <c r="AD962" s="17"/>
      <c r="AE962" s="22"/>
      <c r="AF962" s="19"/>
      <c r="AG962" s="17"/>
      <c r="AH962" s="78"/>
      <c r="AI962" s="79" t="s">
        <v>6224</v>
      </c>
      <c r="AJ962" s="1"/>
    </row>
    <row r="963" spans="1:36" ht="26.4">
      <c r="A963" s="39">
        <v>961</v>
      </c>
      <c r="B963" s="10" t="s">
        <v>6225</v>
      </c>
      <c r="C963" s="10" t="s">
        <v>3660</v>
      </c>
      <c r="D963" s="11" t="s">
        <v>6226</v>
      </c>
      <c r="E963" s="35" t="s">
        <v>6227</v>
      </c>
      <c r="F963" s="35" t="s">
        <v>6228</v>
      </c>
      <c r="G963" s="10" t="s">
        <v>6229</v>
      </c>
      <c r="H963" s="10" t="s">
        <v>6230</v>
      </c>
      <c r="I963" s="10" t="s">
        <v>6229</v>
      </c>
      <c r="J963" s="11" t="s">
        <v>6231</v>
      </c>
      <c r="K963" s="12">
        <v>35621</v>
      </c>
      <c r="L963" s="69">
        <v>53518</v>
      </c>
      <c r="M963" s="14" t="s">
        <v>6232</v>
      </c>
      <c r="N963" s="61">
        <v>0.38529999999999998</v>
      </c>
      <c r="O963" s="56">
        <v>23393794.27</v>
      </c>
      <c r="P963" s="15">
        <v>0.03</v>
      </c>
      <c r="Q963" s="223">
        <f t="shared" si="104"/>
        <v>701813.82809999993</v>
      </c>
      <c r="R963" s="197">
        <f t="shared" si="98"/>
        <v>58484.485674999996</v>
      </c>
      <c r="S963" s="200"/>
      <c r="T963" s="196">
        <f t="shared" si="100"/>
        <v>0</v>
      </c>
      <c r="U963" s="199">
        <f t="shared" si="101"/>
        <v>0</v>
      </c>
      <c r="V963" s="21"/>
      <c r="W963" s="19">
        <f t="shared" si="102"/>
        <v>0</v>
      </c>
      <c r="X963" s="17">
        <f t="shared" si="103"/>
        <v>0</v>
      </c>
      <c r="Y963" s="22"/>
      <c r="Z963" s="19"/>
      <c r="AA963" s="20"/>
      <c r="AB963" s="23"/>
      <c r="AC963" s="19"/>
      <c r="AD963" s="17"/>
      <c r="AE963" s="22"/>
      <c r="AF963" s="19"/>
      <c r="AG963" s="17"/>
      <c r="AH963" s="76"/>
      <c r="AI963" s="77"/>
      <c r="AJ963" s="1"/>
    </row>
    <row r="964" spans="1:36" ht="26.4">
      <c r="A964" s="39">
        <v>962</v>
      </c>
      <c r="B964" s="39" t="s">
        <v>6233</v>
      </c>
      <c r="C964" s="39" t="s">
        <v>3660</v>
      </c>
      <c r="D964" s="40" t="s">
        <v>231</v>
      </c>
      <c r="E964" s="25" t="s">
        <v>232</v>
      </c>
      <c r="F964" s="25" t="s">
        <v>6234</v>
      </c>
      <c r="G964" s="39" t="s">
        <v>2814</v>
      </c>
      <c r="H964" s="39" t="s">
        <v>6235</v>
      </c>
      <c r="I964" s="39" t="s">
        <v>2268</v>
      </c>
      <c r="J964" s="40" t="s">
        <v>6236</v>
      </c>
      <c r="K964" s="41">
        <v>41634</v>
      </c>
      <c r="L964" s="72">
        <v>45286</v>
      </c>
      <c r="M964" s="42" t="s">
        <v>6237</v>
      </c>
      <c r="N964" s="63">
        <v>9.1999999999999998E-3</v>
      </c>
      <c r="O964" s="55">
        <v>121026.81</v>
      </c>
      <c r="P964" s="15">
        <v>0.03</v>
      </c>
      <c r="Q964" s="223">
        <f t="shared" si="104"/>
        <v>3630.8042999999998</v>
      </c>
      <c r="R964" s="197">
        <f t="shared" si="98"/>
        <v>302.567025</v>
      </c>
      <c r="S964" s="200"/>
      <c r="T964" s="196">
        <f t="shared" si="100"/>
        <v>0</v>
      </c>
      <c r="U964" s="199">
        <f t="shared" si="101"/>
        <v>0</v>
      </c>
      <c r="V964" s="21"/>
      <c r="W964" s="19">
        <f t="shared" si="102"/>
        <v>0</v>
      </c>
      <c r="X964" s="17">
        <f t="shared" si="103"/>
        <v>0</v>
      </c>
      <c r="Y964" s="22"/>
      <c r="Z964" s="19"/>
      <c r="AA964" s="20"/>
      <c r="AB964" s="23"/>
      <c r="AC964" s="19"/>
      <c r="AD964" s="17"/>
      <c r="AE964" s="22"/>
      <c r="AF964" s="19"/>
      <c r="AG964" s="17"/>
      <c r="AH964" s="78"/>
      <c r="AI964" s="79"/>
      <c r="AJ964" s="1"/>
    </row>
    <row r="965" spans="1:36" ht="26.4">
      <c r="A965" s="39">
        <v>963</v>
      </c>
      <c r="B965" s="10" t="s">
        <v>6238</v>
      </c>
      <c r="C965" s="10" t="s">
        <v>3660</v>
      </c>
      <c r="D965" s="11" t="s">
        <v>6239</v>
      </c>
      <c r="E965" s="35" t="s">
        <v>3842</v>
      </c>
      <c r="F965" s="35" t="s">
        <v>6240</v>
      </c>
      <c r="G965" s="10" t="s">
        <v>6241</v>
      </c>
      <c r="H965" s="10" t="s">
        <v>6242</v>
      </c>
      <c r="I965" s="10" t="s">
        <v>6241</v>
      </c>
      <c r="J965" s="11" t="s">
        <v>6243</v>
      </c>
      <c r="K965" s="12">
        <v>39654</v>
      </c>
      <c r="L965" s="69">
        <v>45474</v>
      </c>
      <c r="M965" s="14" t="s">
        <v>6244</v>
      </c>
      <c r="N965" s="61">
        <v>0.37319999999999998</v>
      </c>
      <c r="O965" s="56">
        <v>7553044.4000000004</v>
      </c>
      <c r="P965" s="15">
        <v>0.03</v>
      </c>
      <c r="Q965" s="223">
        <f t="shared" si="104"/>
        <v>226591.33199999999</v>
      </c>
      <c r="R965" s="197">
        <f t="shared" si="98"/>
        <v>18882.611000000001</v>
      </c>
      <c r="S965" s="201">
        <v>0.05</v>
      </c>
      <c r="T965" s="196">
        <f t="shared" si="100"/>
        <v>377652.22000000003</v>
      </c>
      <c r="U965" s="199">
        <f t="shared" si="101"/>
        <v>31471.018333333337</v>
      </c>
      <c r="V965" s="21"/>
      <c r="W965" s="19">
        <f t="shared" si="102"/>
        <v>0</v>
      </c>
      <c r="X965" s="17">
        <f t="shared" si="103"/>
        <v>0</v>
      </c>
      <c r="Y965" s="22"/>
      <c r="Z965" s="19"/>
      <c r="AA965" s="20"/>
      <c r="AB965" s="23"/>
      <c r="AC965" s="19"/>
      <c r="AD965" s="17"/>
      <c r="AE965" s="22"/>
      <c r="AF965" s="19"/>
      <c r="AG965" s="17"/>
      <c r="AH965" s="76" t="s">
        <v>6245</v>
      </c>
      <c r="AI965" s="77" t="s">
        <v>6244</v>
      </c>
      <c r="AJ965" s="1"/>
    </row>
    <row r="966" spans="1:36" ht="26.4">
      <c r="A966" s="39">
        <v>964</v>
      </c>
      <c r="B966" s="39" t="s">
        <v>6246</v>
      </c>
      <c r="C966" s="39" t="s">
        <v>3660</v>
      </c>
      <c r="D966" s="40" t="s">
        <v>6247</v>
      </c>
      <c r="E966" s="25" t="s">
        <v>6248</v>
      </c>
      <c r="F966" s="25" t="s">
        <v>6249</v>
      </c>
      <c r="G966" s="39" t="s">
        <v>4252</v>
      </c>
      <c r="H966" s="39" t="s">
        <v>6250</v>
      </c>
      <c r="I966" s="39" t="s">
        <v>4252</v>
      </c>
      <c r="J966" s="40" t="s">
        <v>6251</v>
      </c>
      <c r="K966" s="41">
        <v>35979</v>
      </c>
      <c r="L966" s="72">
        <v>45110</v>
      </c>
      <c r="M966" s="42" t="s">
        <v>6252</v>
      </c>
      <c r="N966" s="63">
        <v>5.5500000000000001E-2</v>
      </c>
      <c r="O966" s="55">
        <v>2841502.57</v>
      </c>
      <c r="P966" s="15">
        <v>0.03</v>
      </c>
      <c r="Q966" s="223">
        <f t="shared" si="104"/>
        <v>85245.077099999995</v>
      </c>
      <c r="R966" s="197">
        <f t="shared" si="98"/>
        <v>7103.7564249999996</v>
      </c>
      <c r="S966" s="200"/>
      <c r="T966" s="196">
        <f t="shared" si="100"/>
        <v>0</v>
      </c>
      <c r="U966" s="199">
        <f t="shared" si="101"/>
        <v>0</v>
      </c>
      <c r="V966" s="21"/>
      <c r="W966" s="19">
        <f t="shared" si="102"/>
        <v>0</v>
      </c>
      <c r="X966" s="17">
        <f t="shared" si="103"/>
        <v>0</v>
      </c>
      <c r="Y966" s="22"/>
      <c r="Z966" s="19"/>
      <c r="AA966" s="20"/>
      <c r="AB966" s="23"/>
      <c r="AC966" s="19"/>
      <c r="AD966" s="17"/>
      <c r="AE966" s="22"/>
      <c r="AF966" s="19"/>
      <c r="AG966" s="17"/>
      <c r="AH966" s="78"/>
      <c r="AI966" s="79" t="s">
        <v>6252</v>
      </c>
      <c r="AJ966" s="1"/>
    </row>
    <row r="967" spans="1:36" ht="39.6">
      <c r="A967" s="39">
        <v>965</v>
      </c>
      <c r="B967" s="10" t="s">
        <v>6253</v>
      </c>
      <c r="C967" s="10" t="s">
        <v>3660</v>
      </c>
      <c r="D967" s="11" t="s">
        <v>6254</v>
      </c>
      <c r="E967" s="35" t="s">
        <v>6255</v>
      </c>
      <c r="F967" s="35" t="s">
        <v>6256</v>
      </c>
      <c r="G967" s="10" t="s">
        <v>6257</v>
      </c>
      <c r="H967" s="10" t="s">
        <v>6258</v>
      </c>
      <c r="I967" s="10" t="s">
        <v>6259</v>
      </c>
      <c r="J967" s="11" t="s">
        <v>6260</v>
      </c>
      <c r="K967" s="12">
        <v>36732</v>
      </c>
      <c r="L967" s="69">
        <v>54994</v>
      </c>
      <c r="M967" s="14" t="s">
        <v>6261</v>
      </c>
      <c r="N967" s="61">
        <v>0.2404</v>
      </c>
      <c r="O967" s="56">
        <v>12308057.98</v>
      </c>
      <c r="P967" s="15">
        <v>0.05</v>
      </c>
      <c r="Q967" s="223">
        <f t="shared" si="104"/>
        <v>615402.89900000009</v>
      </c>
      <c r="R967" s="197">
        <f t="shared" si="98"/>
        <v>51283.574916666672</v>
      </c>
      <c r="S967" s="200"/>
      <c r="T967" s="196">
        <f t="shared" si="100"/>
        <v>0</v>
      </c>
      <c r="U967" s="199">
        <f t="shared" si="101"/>
        <v>0</v>
      </c>
      <c r="V967" s="21"/>
      <c r="W967" s="19">
        <f t="shared" si="102"/>
        <v>0</v>
      </c>
      <c r="X967" s="17">
        <f t="shared" si="103"/>
        <v>0</v>
      </c>
      <c r="Y967" s="22"/>
      <c r="Z967" s="19"/>
      <c r="AA967" s="20"/>
      <c r="AB967" s="23"/>
      <c r="AC967" s="19"/>
      <c r="AD967" s="17"/>
      <c r="AE967" s="22"/>
      <c r="AF967" s="19"/>
      <c r="AG967" s="17"/>
      <c r="AH967" s="76"/>
      <c r="AI967" s="77" t="s">
        <v>6261</v>
      </c>
      <c r="AJ967" s="1"/>
    </row>
    <row r="968" spans="1:36" ht="13.2">
      <c r="A968" s="39">
        <v>966</v>
      </c>
      <c r="B968" s="39" t="s">
        <v>6262</v>
      </c>
      <c r="C968" s="39" t="s">
        <v>3660</v>
      </c>
      <c r="D968" s="40" t="s">
        <v>6263</v>
      </c>
      <c r="E968" s="25" t="s">
        <v>6264</v>
      </c>
      <c r="F968" s="25" t="s">
        <v>1609</v>
      </c>
      <c r="G968" s="39" t="s">
        <v>6265</v>
      </c>
      <c r="H968" s="39" t="s">
        <v>6266</v>
      </c>
      <c r="I968" s="39" t="s">
        <v>3550</v>
      </c>
      <c r="J968" s="40" t="s">
        <v>6267</v>
      </c>
      <c r="K968" s="41">
        <v>38300</v>
      </c>
      <c r="L968" s="72">
        <v>47431</v>
      </c>
      <c r="M968" s="42" t="s">
        <v>6268</v>
      </c>
      <c r="N968" s="63">
        <v>5.0000000000000001E-3</v>
      </c>
      <c r="O968" s="55">
        <v>530210.11</v>
      </c>
      <c r="P968" s="15">
        <v>0.06</v>
      </c>
      <c r="Q968" s="223">
        <f t="shared" si="104"/>
        <v>31812.606599999999</v>
      </c>
      <c r="R968" s="197">
        <f t="shared" si="98"/>
        <v>2651.0505499999999</v>
      </c>
      <c r="S968" s="200"/>
      <c r="T968" s="196">
        <f t="shared" si="100"/>
        <v>0</v>
      </c>
      <c r="U968" s="199">
        <f t="shared" si="101"/>
        <v>0</v>
      </c>
      <c r="V968" s="21"/>
      <c r="W968" s="19">
        <f t="shared" si="102"/>
        <v>0</v>
      </c>
      <c r="X968" s="17">
        <f t="shared" si="103"/>
        <v>0</v>
      </c>
      <c r="Y968" s="22"/>
      <c r="Z968" s="19"/>
      <c r="AA968" s="20"/>
      <c r="AB968" s="23"/>
      <c r="AC968" s="19"/>
      <c r="AD968" s="17"/>
      <c r="AE968" s="22"/>
      <c r="AF968" s="19"/>
      <c r="AG968" s="17"/>
      <c r="AH968" s="78"/>
      <c r="AI968" s="79" t="s">
        <v>6268</v>
      </c>
      <c r="AJ968" s="1"/>
    </row>
    <row r="969" spans="1:36" ht="13.2">
      <c r="A969" s="39">
        <v>967</v>
      </c>
      <c r="B969" s="10" t="s">
        <v>6269</v>
      </c>
      <c r="C969" s="10" t="s">
        <v>3660</v>
      </c>
      <c r="D969" s="11" t="s">
        <v>6270</v>
      </c>
      <c r="E969" s="35" t="s">
        <v>6271</v>
      </c>
      <c r="F969" s="35" t="s">
        <v>6272</v>
      </c>
      <c r="G969" s="10" t="s">
        <v>6273</v>
      </c>
      <c r="H969" s="10" t="s">
        <v>6274</v>
      </c>
      <c r="I969" s="10" t="s">
        <v>6275</v>
      </c>
      <c r="J969" s="11" t="s">
        <v>6276</v>
      </c>
      <c r="K969" s="12">
        <v>38623</v>
      </c>
      <c r="L969" s="69">
        <v>44102</v>
      </c>
      <c r="M969" s="14" t="s">
        <v>6277</v>
      </c>
      <c r="N969" s="61">
        <v>0.28070000000000001</v>
      </c>
      <c r="O969" s="56">
        <v>28673665.350000001</v>
      </c>
      <c r="P969" s="21">
        <v>1.4999999999999999E-2</v>
      </c>
      <c r="Q969" s="223">
        <f t="shared" si="104"/>
        <v>430104.98025000002</v>
      </c>
      <c r="R969" s="197">
        <f t="shared" si="98"/>
        <v>35842.081687500002</v>
      </c>
      <c r="S969" s="198">
        <v>2.9999999999999997E-4</v>
      </c>
      <c r="T969" s="196">
        <f t="shared" si="100"/>
        <v>8602.0996049999994</v>
      </c>
      <c r="U969" s="199">
        <f t="shared" si="101"/>
        <v>716.84163374999991</v>
      </c>
      <c r="V969" s="21">
        <v>2.5000000000000001E-2</v>
      </c>
      <c r="W969" s="19">
        <f t="shared" si="102"/>
        <v>716841.63375000004</v>
      </c>
      <c r="X969" s="17">
        <f t="shared" si="103"/>
        <v>59736.802812500006</v>
      </c>
      <c r="Y969" s="22"/>
      <c r="Z969" s="19"/>
      <c r="AA969" s="20"/>
      <c r="AB969" s="23"/>
      <c r="AC969" s="19"/>
      <c r="AD969" s="17"/>
      <c r="AE969" s="22"/>
      <c r="AF969" s="19"/>
      <c r="AG969" s="17"/>
      <c r="AH969" s="76"/>
      <c r="AI969" s="77"/>
      <c r="AJ969" s="1"/>
    </row>
    <row r="970" spans="1:36" ht="39.6">
      <c r="A970" s="39">
        <v>968</v>
      </c>
      <c r="B970" s="39" t="s">
        <v>6278</v>
      </c>
      <c r="C970" s="39" t="s">
        <v>3660</v>
      </c>
      <c r="D970" s="40" t="s">
        <v>6279</v>
      </c>
      <c r="E970" s="25" t="s">
        <v>6280</v>
      </c>
      <c r="F970" s="25" t="s">
        <v>6281</v>
      </c>
      <c r="G970" s="39" t="s">
        <v>6282</v>
      </c>
      <c r="H970" s="39" t="s">
        <v>6283</v>
      </c>
      <c r="I970" s="39" t="s">
        <v>3537</v>
      </c>
      <c r="J970" s="40" t="s">
        <v>6284</v>
      </c>
      <c r="K970" s="41">
        <v>39045</v>
      </c>
      <c r="L970" s="72">
        <v>44306</v>
      </c>
      <c r="M970" s="42" t="s">
        <v>6285</v>
      </c>
      <c r="N970" s="63">
        <v>0.18890000000000001</v>
      </c>
      <c r="O970" s="55">
        <v>6125791.4000000004</v>
      </c>
      <c r="P970" s="15">
        <v>0.03</v>
      </c>
      <c r="Q970" s="223">
        <f t="shared" si="104"/>
        <v>183773.742</v>
      </c>
      <c r="R970" s="197">
        <f t="shared" si="98"/>
        <v>15314.478499999999</v>
      </c>
      <c r="S970" s="201">
        <v>0.05</v>
      </c>
      <c r="T970" s="196">
        <f t="shared" si="100"/>
        <v>306289.57</v>
      </c>
      <c r="U970" s="199">
        <f t="shared" si="101"/>
        <v>25524.130833333333</v>
      </c>
      <c r="V970" s="21">
        <v>0.06</v>
      </c>
      <c r="W970" s="19">
        <f t="shared" si="102"/>
        <v>367547.484</v>
      </c>
      <c r="X970" s="17">
        <f t="shared" si="103"/>
        <v>30628.956999999999</v>
      </c>
      <c r="Y970" s="22"/>
      <c r="Z970" s="19"/>
      <c r="AA970" s="20"/>
      <c r="AB970" s="23"/>
      <c r="AC970" s="19"/>
      <c r="AD970" s="17"/>
      <c r="AE970" s="22"/>
      <c r="AF970" s="19"/>
      <c r="AG970" s="17"/>
      <c r="AH970" s="78" t="s">
        <v>1997</v>
      </c>
      <c r="AI970" s="79" t="s">
        <v>6285</v>
      </c>
      <c r="AJ970" s="1"/>
    </row>
    <row r="971" spans="1:36" ht="13.2">
      <c r="A971" s="39">
        <v>969</v>
      </c>
      <c r="B971" s="10" t="s">
        <v>6286</v>
      </c>
      <c r="C971" s="10" t="s">
        <v>3660</v>
      </c>
      <c r="D971" s="11" t="s">
        <v>231</v>
      </c>
      <c r="E971" s="35" t="s">
        <v>232</v>
      </c>
      <c r="F971" s="35" t="s">
        <v>6287</v>
      </c>
      <c r="G971" s="10" t="s">
        <v>2472</v>
      </c>
      <c r="H971" s="10" t="s">
        <v>6288</v>
      </c>
      <c r="I971" s="10" t="s">
        <v>236</v>
      </c>
      <c r="J971" s="11" t="s">
        <v>6289</v>
      </c>
      <c r="K971" s="12">
        <v>41730</v>
      </c>
      <c r="L971" s="69">
        <v>45383</v>
      </c>
      <c r="M971" s="14" t="s">
        <v>6290</v>
      </c>
      <c r="N971" s="61">
        <v>2.4500000000000001E-2</v>
      </c>
      <c r="O971" s="56">
        <v>400135.82</v>
      </c>
      <c r="P971" s="15">
        <v>0.03</v>
      </c>
      <c r="Q971" s="223">
        <f t="shared" si="104"/>
        <v>12004.0746</v>
      </c>
      <c r="R971" s="197">
        <f t="shared" si="98"/>
        <v>1000.33955</v>
      </c>
      <c r="S971" s="200"/>
      <c r="T971" s="196">
        <f t="shared" si="100"/>
        <v>0</v>
      </c>
      <c r="U971" s="199">
        <f t="shared" si="101"/>
        <v>0</v>
      </c>
      <c r="V971" s="21"/>
      <c r="W971" s="19">
        <f t="shared" si="102"/>
        <v>0</v>
      </c>
      <c r="X971" s="17">
        <f t="shared" si="103"/>
        <v>0</v>
      </c>
      <c r="Y971" s="22"/>
      <c r="Z971" s="19"/>
      <c r="AA971" s="20"/>
      <c r="AB971" s="23"/>
      <c r="AC971" s="19"/>
      <c r="AD971" s="17"/>
      <c r="AE971" s="22"/>
      <c r="AF971" s="19"/>
      <c r="AG971" s="17"/>
      <c r="AH971" s="76" t="s">
        <v>239</v>
      </c>
      <c r="AI971" s="77" t="s">
        <v>6290</v>
      </c>
      <c r="AJ971" s="1"/>
    </row>
    <row r="972" spans="1:36" ht="26.4">
      <c r="A972" s="39">
        <v>970</v>
      </c>
      <c r="B972" s="39" t="s">
        <v>6291</v>
      </c>
      <c r="C972" s="39" t="s">
        <v>3660</v>
      </c>
      <c r="D972" s="40" t="s">
        <v>6292</v>
      </c>
      <c r="E972" s="25" t="s">
        <v>6293</v>
      </c>
      <c r="F972" s="25" t="s">
        <v>6294</v>
      </c>
      <c r="G972" s="39" t="s">
        <v>6295</v>
      </c>
      <c r="H972" s="39" t="s">
        <v>6296</v>
      </c>
      <c r="I972" s="39" t="s">
        <v>6295</v>
      </c>
      <c r="J972" s="40" t="s">
        <v>6297</v>
      </c>
      <c r="K972" s="41">
        <v>38876</v>
      </c>
      <c r="L972" s="72">
        <v>44355</v>
      </c>
      <c r="M972" s="42" t="s">
        <v>6298</v>
      </c>
      <c r="N972" s="63">
        <v>0.6946</v>
      </c>
      <c r="O972" s="55">
        <v>21314570.850000001</v>
      </c>
      <c r="P972" s="15">
        <v>0.03</v>
      </c>
      <c r="Q972" s="223">
        <f t="shared" si="104"/>
        <v>639437.12549999997</v>
      </c>
      <c r="R972" s="197">
        <f t="shared" si="98"/>
        <v>53286.427124999995</v>
      </c>
      <c r="S972" s="200"/>
      <c r="T972" s="196">
        <f t="shared" si="100"/>
        <v>0</v>
      </c>
      <c r="U972" s="199">
        <f t="shared" si="101"/>
        <v>0</v>
      </c>
      <c r="V972" s="21"/>
      <c r="W972" s="19">
        <f t="shared" si="102"/>
        <v>0</v>
      </c>
      <c r="X972" s="17">
        <f t="shared" si="103"/>
        <v>0</v>
      </c>
      <c r="Y972" s="22"/>
      <c r="Z972" s="19"/>
      <c r="AA972" s="20"/>
      <c r="AB972" s="23"/>
      <c r="AC972" s="19"/>
      <c r="AD972" s="17"/>
      <c r="AE972" s="22"/>
      <c r="AF972" s="19"/>
      <c r="AG972" s="17"/>
      <c r="AH972" s="78"/>
      <c r="AI972" s="79" t="s">
        <v>6298</v>
      </c>
      <c r="AJ972" s="1"/>
    </row>
    <row r="973" spans="1:36" ht="26.4">
      <c r="A973" s="39">
        <v>971</v>
      </c>
      <c r="B973" s="10" t="s">
        <v>6299</v>
      </c>
      <c r="C973" s="10" t="s">
        <v>3660</v>
      </c>
      <c r="D973" s="11" t="s">
        <v>6300</v>
      </c>
      <c r="E973" s="35" t="s">
        <v>6301</v>
      </c>
      <c r="F973" s="35" t="s">
        <v>6302</v>
      </c>
      <c r="G973" s="10" t="s">
        <v>414</v>
      </c>
      <c r="H973" s="10" t="s">
        <v>6303</v>
      </c>
      <c r="I973" s="10" t="s">
        <v>416</v>
      </c>
      <c r="J973" s="11" t="s">
        <v>6304</v>
      </c>
      <c r="K973" s="12">
        <v>42690</v>
      </c>
      <c r="L973" s="69">
        <v>44516</v>
      </c>
      <c r="M973" s="14" t="s">
        <v>2444</v>
      </c>
      <c r="N973" s="61">
        <v>0.28039999999999998</v>
      </c>
      <c r="O973" s="56">
        <v>18704604.68</v>
      </c>
      <c r="P973" s="15">
        <v>0.03</v>
      </c>
      <c r="Q973" s="223">
        <f t="shared" si="104"/>
        <v>561138.14039999992</v>
      </c>
      <c r="R973" s="197">
        <f t="shared" si="98"/>
        <v>46761.511699999995</v>
      </c>
      <c r="S973" s="198">
        <v>3.5999999999999997E-2</v>
      </c>
      <c r="T973" s="196">
        <f t="shared" si="100"/>
        <v>673365.76847999997</v>
      </c>
      <c r="U973" s="199">
        <f t="shared" si="101"/>
        <v>56113.814039999997</v>
      </c>
      <c r="V973" s="21">
        <v>0.05</v>
      </c>
      <c r="W973" s="19">
        <f t="shared" si="102"/>
        <v>935230.23400000005</v>
      </c>
      <c r="X973" s="17">
        <f t="shared" si="103"/>
        <v>77935.852833333338</v>
      </c>
      <c r="Y973" s="22"/>
      <c r="Z973" s="19"/>
      <c r="AA973" s="20"/>
      <c r="AB973" s="23"/>
      <c r="AC973" s="19"/>
      <c r="AD973" s="17"/>
      <c r="AE973" s="22"/>
      <c r="AF973" s="19"/>
      <c r="AG973" s="17"/>
      <c r="AH973" s="76" t="s">
        <v>367</v>
      </c>
      <c r="AI973" s="77" t="s">
        <v>2444</v>
      </c>
      <c r="AJ973" s="1"/>
    </row>
    <row r="974" spans="1:36" ht="13.2">
      <c r="A974" s="39">
        <v>972</v>
      </c>
      <c r="B974" s="39" t="s">
        <v>6305</v>
      </c>
      <c r="C974" s="39" t="s">
        <v>3660</v>
      </c>
      <c r="D974" s="40" t="s">
        <v>6306</v>
      </c>
      <c r="E974" s="25" t="s">
        <v>6307</v>
      </c>
      <c r="F974" s="25" t="s">
        <v>1302</v>
      </c>
      <c r="G974" s="39" t="s">
        <v>6308</v>
      </c>
      <c r="H974" s="39" t="s">
        <v>6309</v>
      </c>
      <c r="I974" s="39" t="s">
        <v>6310</v>
      </c>
      <c r="J974" s="40" t="s">
        <v>6311</v>
      </c>
      <c r="K974" s="41">
        <v>36931</v>
      </c>
      <c r="L974" s="72">
        <v>54828</v>
      </c>
      <c r="M974" s="42" t="s">
        <v>6312</v>
      </c>
      <c r="N974" s="63">
        <v>0.7802</v>
      </c>
      <c r="O974" s="55">
        <v>18495884.030000001</v>
      </c>
      <c r="P974" s="15">
        <v>0.03</v>
      </c>
      <c r="Q974" s="223">
        <f t="shared" si="104"/>
        <v>554876.5209</v>
      </c>
      <c r="R974" s="197">
        <f t="shared" si="98"/>
        <v>46239.710075000003</v>
      </c>
      <c r="S974" s="200"/>
      <c r="T974" s="196">
        <f t="shared" si="100"/>
        <v>0</v>
      </c>
      <c r="U974" s="199">
        <f t="shared" si="101"/>
        <v>0</v>
      </c>
      <c r="V974" s="21"/>
      <c r="W974" s="19">
        <f t="shared" si="102"/>
        <v>0</v>
      </c>
      <c r="X974" s="17">
        <f t="shared" si="103"/>
        <v>0</v>
      </c>
      <c r="Y974" s="22"/>
      <c r="Z974" s="19"/>
      <c r="AA974" s="20"/>
      <c r="AB974" s="23"/>
      <c r="AC974" s="19"/>
      <c r="AD974" s="17"/>
      <c r="AE974" s="22"/>
      <c r="AF974" s="19"/>
      <c r="AG974" s="17"/>
      <c r="AH974" s="78"/>
      <c r="AI974" s="79" t="s">
        <v>6312</v>
      </c>
      <c r="AJ974" s="1"/>
    </row>
    <row r="975" spans="1:36" ht="13.2">
      <c r="A975" s="39">
        <v>973</v>
      </c>
      <c r="B975" s="10" t="s">
        <v>6313</v>
      </c>
      <c r="C975" s="10" t="s">
        <v>3660</v>
      </c>
      <c r="D975" s="11" t="s">
        <v>6314</v>
      </c>
      <c r="E975" s="35" t="s">
        <v>6315</v>
      </c>
      <c r="F975" s="35" t="s">
        <v>6316</v>
      </c>
      <c r="G975" s="10" t="s">
        <v>456</v>
      </c>
      <c r="H975" s="10" t="s">
        <v>6317</v>
      </c>
      <c r="I975" s="10" t="s">
        <v>458</v>
      </c>
      <c r="J975" s="11" t="s">
        <v>6318</v>
      </c>
      <c r="K975" s="12">
        <v>42096</v>
      </c>
      <c r="L975" s="69">
        <v>45749</v>
      </c>
      <c r="M975" s="14" t="s">
        <v>6319</v>
      </c>
      <c r="N975" s="61">
        <v>0.12790000000000001</v>
      </c>
      <c r="O975" s="56">
        <v>3543981.75</v>
      </c>
      <c r="P975" s="15">
        <v>0.1</v>
      </c>
      <c r="Q975" s="223">
        <f t="shared" si="104"/>
        <v>354398.17500000005</v>
      </c>
      <c r="R975" s="197">
        <f t="shared" si="98"/>
        <v>29533.181250000005</v>
      </c>
      <c r="S975" s="200"/>
      <c r="T975" s="196">
        <f t="shared" si="100"/>
        <v>0</v>
      </c>
      <c r="U975" s="199">
        <f t="shared" si="101"/>
        <v>0</v>
      </c>
      <c r="V975" s="21"/>
      <c r="W975" s="19">
        <f t="shared" si="102"/>
        <v>0</v>
      </c>
      <c r="X975" s="17">
        <f t="shared" si="103"/>
        <v>0</v>
      </c>
      <c r="Y975" s="22"/>
      <c r="Z975" s="19"/>
      <c r="AA975" s="20"/>
      <c r="AB975" s="23"/>
      <c r="AC975" s="19"/>
      <c r="AD975" s="17"/>
      <c r="AE975" s="22"/>
      <c r="AF975" s="19"/>
      <c r="AG975" s="17"/>
      <c r="AH975" s="76"/>
      <c r="AI975" s="77"/>
      <c r="AJ975" s="1"/>
    </row>
    <row r="976" spans="1:36" ht="13.2">
      <c r="A976" s="39">
        <v>974</v>
      </c>
      <c r="B976" s="39" t="s">
        <v>6320</v>
      </c>
      <c r="C976" s="39" t="s">
        <v>3660</v>
      </c>
      <c r="D976" s="40" t="s">
        <v>6321</v>
      </c>
      <c r="E976" s="25" t="s">
        <v>6322</v>
      </c>
      <c r="F976" s="25" t="s">
        <v>6323</v>
      </c>
      <c r="G976" s="39" t="s">
        <v>5213</v>
      </c>
      <c r="H976" s="39" t="s">
        <v>6324</v>
      </c>
      <c r="I976" s="39" t="s">
        <v>6325</v>
      </c>
      <c r="J976" s="40" t="s">
        <v>6326</v>
      </c>
      <c r="K976" s="41">
        <v>39560</v>
      </c>
      <c r="L976" s="72">
        <v>45038</v>
      </c>
      <c r="M976" s="42" t="s">
        <v>6327</v>
      </c>
      <c r="N976" s="63">
        <v>1.0863</v>
      </c>
      <c r="O976" s="55">
        <v>48773621.619999997</v>
      </c>
      <c r="P976" s="15">
        <v>0.04</v>
      </c>
      <c r="Q976" s="223">
        <f t="shared" si="104"/>
        <v>1950944.8647999999</v>
      </c>
      <c r="R976" s="197">
        <f t="shared" si="98"/>
        <v>162578.73873333333</v>
      </c>
      <c r="S976" s="200"/>
      <c r="T976" s="196">
        <f t="shared" si="100"/>
        <v>0</v>
      </c>
      <c r="U976" s="199">
        <f t="shared" si="101"/>
        <v>0</v>
      </c>
      <c r="V976" s="21"/>
      <c r="W976" s="19">
        <f t="shared" si="102"/>
        <v>0</v>
      </c>
      <c r="X976" s="17">
        <f t="shared" si="103"/>
        <v>0</v>
      </c>
      <c r="Y976" s="22"/>
      <c r="Z976" s="19"/>
      <c r="AA976" s="20"/>
      <c r="AB976" s="23"/>
      <c r="AC976" s="19"/>
      <c r="AD976" s="17"/>
      <c r="AE976" s="22"/>
      <c r="AF976" s="19"/>
      <c r="AG976" s="17"/>
      <c r="AH976" s="78"/>
      <c r="AI976" s="79" t="s">
        <v>6328</v>
      </c>
      <c r="AJ976" s="1"/>
    </row>
    <row r="977" spans="1:36" ht="52.8">
      <c r="A977" s="39">
        <v>975</v>
      </c>
      <c r="B977" s="10" t="s">
        <v>6329</v>
      </c>
      <c r="C977" s="10" t="s">
        <v>3660</v>
      </c>
      <c r="D977" s="11" t="s">
        <v>6330</v>
      </c>
      <c r="E977" s="35" t="s">
        <v>6331</v>
      </c>
      <c r="F977" s="35" t="s">
        <v>6332</v>
      </c>
      <c r="G977" s="10" t="s">
        <v>6333</v>
      </c>
      <c r="H977" s="10" t="s">
        <v>6334</v>
      </c>
      <c r="I977" s="10" t="s">
        <v>886</v>
      </c>
      <c r="J977" s="11" t="s">
        <v>6335</v>
      </c>
      <c r="K977" s="12">
        <v>37271</v>
      </c>
      <c r="L977" s="69">
        <v>46402</v>
      </c>
      <c r="M977" s="14" t="s">
        <v>6336</v>
      </c>
      <c r="N977" s="61">
        <v>0.57420000000000004</v>
      </c>
      <c r="O977" s="56">
        <v>32224844.27</v>
      </c>
      <c r="P977" s="15">
        <v>0.03</v>
      </c>
      <c r="Q977" s="223">
        <f t="shared" si="104"/>
        <v>966745.32809999993</v>
      </c>
      <c r="R977" s="197">
        <f t="shared" si="98"/>
        <v>80562.110674999989</v>
      </c>
      <c r="S977" s="200"/>
      <c r="T977" s="196">
        <f t="shared" si="100"/>
        <v>0</v>
      </c>
      <c r="U977" s="199">
        <f t="shared" si="101"/>
        <v>0</v>
      </c>
      <c r="V977" s="21"/>
      <c r="W977" s="19">
        <f t="shared" si="102"/>
        <v>0</v>
      </c>
      <c r="X977" s="17">
        <f t="shared" si="103"/>
        <v>0</v>
      </c>
      <c r="Y977" s="22"/>
      <c r="Z977" s="19"/>
      <c r="AA977" s="20"/>
      <c r="AB977" s="23"/>
      <c r="AC977" s="19"/>
      <c r="AD977" s="17"/>
      <c r="AE977" s="22"/>
      <c r="AF977" s="19"/>
      <c r="AG977" s="17"/>
      <c r="AH977" s="76"/>
      <c r="AI977" s="77" t="s">
        <v>6336</v>
      </c>
      <c r="AJ977" s="1"/>
    </row>
    <row r="978" spans="1:36" ht="26.4">
      <c r="A978" s="39">
        <v>976</v>
      </c>
      <c r="B978" s="39" t="s">
        <v>6337</v>
      </c>
      <c r="C978" s="39" t="s">
        <v>3660</v>
      </c>
      <c r="D978" s="40" t="s">
        <v>6338</v>
      </c>
      <c r="E978" s="25" t="s">
        <v>6339</v>
      </c>
      <c r="F978" s="25" t="s">
        <v>6340</v>
      </c>
      <c r="G978" s="39" t="s">
        <v>1215</v>
      </c>
      <c r="H978" s="39" t="s">
        <v>6341</v>
      </c>
      <c r="I978" s="39" t="s">
        <v>114</v>
      </c>
      <c r="J978" s="40" t="s">
        <v>6342</v>
      </c>
      <c r="K978" s="41">
        <v>43245</v>
      </c>
      <c r="L978" s="72">
        <v>52376</v>
      </c>
      <c r="M978" s="42" t="s">
        <v>2444</v>
      </c>
      <c r="N978" s="63">
        <v>0.1671</v>
      </c>
      <c r="O978" s="55">
        <v>10605921.5</v>
      </c>
      <c r="P978" s="15">
        <v>0.04</v>
      </c>
      <c r="Q978" s="223">
        <f t="shared" si="104"/>
        <v>424236.86</v>
      </c>
      <c r="R978" s="197">
        <f t="shared" si="98"/>
        <v>35353.071666666663</v>
      </c>
      <c r="S978" s="200"/>
      <c r="T978" s="196">
        <f t="shared" si="100"/>
        <v>0</v>
      </c>
      <c r="U978" s="199">
        <f t="shared" si="101"/>
        <v>0</v>
      </c>
      <c r="V978" s="21"/>
      <c r="W978" s="19">
        <f t="shared" si="102"/>
        <v>0</v>
      </c>
      <c r="X978" s="17">
        <f t="shared" si="103"/>
        <v>0</v>
      </c>
      <c r="Y978" s="22"/>
      <c r="Z978" s="19"/>
      <c r="AA978" s="20"/>
      <c r="AB978" s="23"/>
      <c r="AC978" s="19"/>
      <c r="AD978" s="17"/>
      <c r="AE978" s="22"/>
      <c r="AF978" s="19"/>
      <c r="AG978" s="17"/>
      <c r="AH978" s="78" t="s">
        <v>367</v>
      </c>
      <c r="AI978" s="79" t="s">
        <v>2444</v>
      </c>
      <c r="AJ978" s="1"/>
    </row>
    <row r="979" spans="1:36" ht="26.4">
      <c r="A979" s="39">
        <v>977</v>
      </c>
      <c r="B979" s="10" t="s">
        <v>6343</v>
      </c>
      <c r="C979" s="10" t="s">
        <v>3660</v>
      </c>
      <c r="D979" s="11" t="s">
        <v>6344</v>
      </c>
      <c r="E979" s="35" t="s">
        <v>6345</v>
      </c>
      <c r="F979" s="35" t="s">
        <v>6346</v>
      </c>
      <c r="G979" s="10" t="s">
        <v>6347</v>
      </c>
      <c r="H979" s="10" t="s">
        <v>6348</v>
      </c>
      <c r="I979" s="10" t="s">
        <v>6347</v>
      </c>
      <c r="J979" s="11" t="s">
        <v>6349</v>
      </c>
      <c r="K979" s="12">
        <v>36209</v>
      </c>
      <c r="L979" s="69">
        <v>45340</v>
      </c>
      <c r="M979" s="14" t="s">
        <v>6350</v>
      </c>
      <c r="N979" s="61">
        <v>0.1071</v>
      </c>
      <c r="O979" s="56">
        <v>7513237.5899999999</v>
      </c>
      <c r="P979" s="15">
        <v>0.03</v>
      </c>
      <c r="Q979" s="223">
        <f t="shared" si="104"/>
        <v>225397.12769999998</v>
      </c>
      <c r="R979" s="197">
        <f t="shared" si="98"/>
        <v>18783.093975</v>
      </c>
      <c r="S979" s="200"/>
      <c r="T979" s="196">
        <f t="shared" si="100"/>
        <v>0</v>
      </c>
      <c r="U979" s="199">
        <f t="shared" si="101"/>
        <v>0</v>
      </c>
      <c r="V979" s="21"/>
      <c r="W979" s="19">
        <f t="shared" si="102"/>
        <v>0</v>
      </c>
      <c r="X979" s="17">
        <f t="shared" si="103"/>
        <v>0</v>
      </c>
      <c r="Y979" s="22"/>
      <c r="Z979" s="19"/>
      <c r="AA979" s="20"/>
      <c r="AB979" s="23"/>
      <c r="AC979" s="19"/>
      <c r="AD979" s="17"/>
      <c r="AE979" s="22"/>
      <c r="AF979" s="19"/>
      <c r="AG979" s="17"/>
      <c r="AH979" s="76"/>
      <c r="AI979" s="77" t="s">
        <v>6350</v>
      </c>
      <c r="AJ979" s="1"/>
    </row>
    <row r="980" spans="1:36" ht="26.4">
      <c r="A980" s="39">
        <v>978</v>
      </c>
      <c r="B980" s="39" t="s">
        <v>6351</v>
      </c>
      <c r="C980" s="39" t="s">
        <v>3660</v>
      </c>
      <c r="D980" s="40" t="s">
        <v>6352</v>
      </c>
      <c r="E980" s="25" t="s">
        <v>6353</v>
      </c>
      <c r="F980" s="25" t="s">
        <v>6354</v>
      </c>
      <c r="G980" s="39" t="s">
        <v>440</v>
      </c>
      <c r="H980" s="39" t="s">
        <v>6355</v>
      </c>
      <c r="I980" s="39" t="s">
        <v>6356</v>
      </c>
      <c r="J980" s="40" t="s">
        <v>6335</v>
      </c>
      <c r="K980" s="41">
        <v>37201</v>
      </c>
      <c r="L980" s="72">
        <v>46332</v>
      </c>
      <c r="M980" s="42" t="s">
        <v>6357</v>
      </c>
      <c r="N980" s="63">
        <v>0.17530000000000001</v>
      </c>
      <c r="O980" s="55">
        <v>9838062</v>
      </c>
      <c r="P980" s="15">
        <v>0.03</v>
      </c>
      <c r="Q980" s="223">
        <f t="shared" si="104"/>
        <v>295141.86</v>
      </c>
      <c r="R980" s="197">
        <f t="shared" si="98"/>
        <v>24595.154999999999</v>
      </c>
      <c r="S980" s="200"/>
      <c r="T980" s="196">
        <f t="shared" si="100"/>
        <v>0</v>
      </c>
      <c r="U980" s="199">
        <f t="shared" si="101"/>
        <v>0</v>
      </c>
      <c r="V980" s="21"/>
      <c r="W980" s="19">
        <f t="shared" si="102"/>
        <v>0</v>
      </c>
      <c r="X980" s="17">
        <f t="shared" si="103"/>
        <v>0</v>
      </c>
      <c r="Y980" s="22"/>
      <c r="Z980" s="19"/>
      <c r="AA980" s="20"/>
      <c r="AB980" s="23"/>
      <c r="AC980" s="19"/>
      <c r="AD980" s="17"/>
      <c r="AE980" s="22"/>
      <c r="AF980" s="19"/>
      <c r="AG980" s="17"/>
      <c r="AH980" s="78"/>
      <c r="AI980" s="79" t="s">
        <v>6357</v>
      </c>
      <c r="AJ980" s="1"/>
    </row>
    <row r="981" spans="1:36" ht="13.2">
      <c r="A981" s="39">
        <v>979</v>
      </c>
      <c r="B981" s="10" t="s">
        <v>6358</v>
      </c>
      <c r="C981" s="10" t="s">
        <v>3660</v>
      </c>
      <c r="D981" s="11" t="s">
        <v>6204</v>
      </c>
      <c r="E981" s="35" t="s">
        <v>6205</v>
      </c>
      <c r="F981" s="35" t="s">
        <v>6359</v>
      </c>
      <c r="G981" s="10" t="s">
        <v>6360</v>
      </c>
      <c r="H981" s="10" t="s">
        <v>6361</v>
      </c>
      <c r="I981" s="10" t="s">
        <v>6362</v>
      </c>
      <c r="J981" s="11" t="s">
        <v>6210</v>
      </c>
      <c r="K981" s="12">
        <v>38370</v>
      </c>
      <c r="L981" s="69">
        <v>45658</v>
      </c>
      <c r="M981" s="14" t="s">
        <v>6363</v>
      </c>
      <c r="N981" s="61">
        <v>7.8299999999999995E-2</v>
      </c>
      <c r="O981" s="56">
        <v>5492871.1799999997</v>
      </c>
      <c r="P981" s="15">
        <v>0.03</v>
      </c>
      <c r="Q981" s="223">
        <f t="shared" si="104"/>
        <v>164786.1354</v>
      </c>
      <c r="R981" s="197">
        <f t="shared" si="98"/>
        <v>13732.177949999999</v>
      </c>
      <c r="S981" s="200"/>
      <c r="T981" s="196">
        <f t="shared" si="100"/>
        <v>0</v>
      </c>
      <c r="U981" s="199">
        <f t="shared" si="101"/>
        <v>0</v>
      </c>
      <c r="V981" s="21"/>
      <c r="W981" s="19">
        <f t="shared" si="102"/>
        <v>0</v>
      </c>
      <c r="X981" s="17">
        <f t="shared" si="103"/>
        <v>0</v>
      </c>
      <c r="Y981" s="22"/>
      <c r="Z981" s="19"/>
      <c r="AA981" s="20"/>
      <c r="AB981" s="23"/>
      <c r="AC981" s="19"/>
      <c r="AD981" s="17"/>
      <c r="AE981" s="22"/>
      <c r="AF981" s="19"/>
      <c r="AG981" s="17"/>
      <c r="AH981" s="76"/>
      <c r="AI981" s="77" t="s">
        <v>6363</v>
      </c>
      <c r="AJ981" s="1"/>
    </row>
    <row r="982" spans="1:36" ht="26.4">
      <c r="A982" s="39">
        <v>980</v>
      </c>
      <c r="B982" s="39" t="s">
        <v>6364</v>
      </c>
      <c r="C982" s="39" t="s">
        <v>3660</v>
      </c>
      <c r="D982" s="40" t="s">
        <v>6365</v>
      </c>
      <c r="E982" s="25" t="s">
        <v>6366</v>
      </c>
      <c r="F982" s="25" t="s">
        <v>6367</v>
      </c>
      <c r="G982" s="39" t="s">
        <v>6368</v>
      </c>
      <c r="H982" s="39" t="s">
        <v>6369</v>
      </c>
      <c r="I982" s="39" t="s">
        <v>6370</v>
      </c>
      <c r="J982" s="40" t="s">
        <v>6371</v>
      </c>
      <c r="K982" s="41">
        <v>38765</v>
      </c>
      <c r="L982" s="72">
        <v>44748</v>
      </c>
      <c r="M982" s="42" t="s">
        <v>6372</v>
      </c>
      <c r="N982" s="63">
        <v>0.58450000000000002</v>
      </c>
      <c r="O982" s="55">
        <v>42565659.490000002</v>
      </c>
      <c r="P982" s="15">
        <v>0.05</v>
      </c>
      <c r="Q982" s="223">
        <f t="shared" si="104"/>
        <v>2128282.9745</v>
      </c>
      <c r="R982" s="197">
        <f t="shared" si="98"/>
        <v>177356.91454166666</v>
      </c>
      <c r="S982" s="201">
        <v>0.06</v>
      </c>
      <c r="T982" s="196">
        <f t="shared" si="100"/>
        <v>2553939.5693999999</v>
      </c>
      <c r="U982" s="199">
        <f t="shared" si="101"/>
        <v>212828.29744999998</v>
      </c>
      <c r="V982" s="21">
        <v>7.1999999999999995E-2</v>
      </c>
      <c r="W982" s="19">
        <f t="shared" si="102"/>
        <v>3064727.4832799998</v>
      </c>
      <c r="X982" s="17">
        <f t="shared" si="103"/>
        <v>255393.95693999997</v>
      </c>
      <c r="Y982" s="22"/>
      <c r="Z982" s="19"/>
      <c r="AA982" s="20"/>
      <c r="AB982" s="23"/>
      <c r="AC982" s="19"/>
      <c r="AD982" s="17"/>
      <c r="AE982" s="22"/>
      <c r="AF982" s="19"/>
      <c r="AG982" s="17"/>
      <c r="AH982" s="78"/>
      <c r="AI982" s="79" t="s">
        <v>6372</v>
      </c>
      <c r="AJ982" s="1"/>
    </row>
    <row r="983" spans="1:36" ht="13.2">
      <c r="A983" s="39">
        <v>981</v>
      </c>
      <c r="B983" s="10" t="s">
        <v>6373</v>
      </c>
      <c r="C983" s="10" t="s">
        <v>3660</v>
      </c>
      <c r="D983" s="11" t="s">
        <v>6374</v>
      </c>
      <c r="E983" s="35" t="s">
        <v>6375</v>
      </c>
      <c r="F983" s="35" t="s">
        <v>6376</v>
      </c>
      <c r="G983" s="10" t="s">
        <v>6377</v>
      </c>
      <c r="H983" s="10" t="s">
        <v>6378</v>
      </c>
      <c r="I983" s="10" t="s">
        <v>2234</v>
      </c>
      <c r="J983" s="11" t="s">
        <v>6379</v>
      </c>
      <c r="K983" s="12">
        <v>37642</v>
      </c>
      <c r="L983" s="69">
        <v>46773</v>
      </c>
      <c r="M983" s="14" t="s">
        <v>6380</v>
      </c>
      <c r="N983" s="61">
        <v>0.64019999999999999</v>
      </c>
      <c r="O983" s="56">
        <v>44911061.700000003</v>
      </c>
      <c r="P983" s="15">
        <v>0.03</v>
      </c>
      <c r="Q983" s="223">
        <f t="shared" si="104"/>
        <v>1347331.851</v>
      </c>
      <c r="R983" s="197">
        <f t="shared" si="98"/>
        <v>112277.65425000001</v>
      </c>
      <c r="S983" s="200"/>
      <c r="T983" s="196">
        <f t="shared" si="100"/>
        <v>0</v>
      </c>
      <c r="U983" s="199">
        <f t="shared" si="101"/>
        <v>0</v>
      </c>
      <c r="V983" s="21"/>
      <c r="W983" s="19">
        <f t="shared" si="102"/>
        <v>0</v>
      </c>
      <c r="X983" s="17">
        <f t="shared" si="103"/>
        <v>0</v>
      </c>
      <c r="Y983" s="22"/>
      <c r="Z983" s="19"/>
      <c r="AA983" s="20"/>
      <c r="AB983" s="23"/>
      <c r="AC983" s="19"/>
      <c r="AD983" s="17"/>
      <c r="AE983" s="22"/>
      <c r="AF983" s="19"/>
      <c r="AG983" s="17"/>
      <c r="AH983" s="76"/>
      <c r="AI983" s="77" t="s">
        <v>6380</v>
      </c>
      <c r="AJ983" s="1"/>
    </row>
    <row r="984" spans="1:36" ht="26.4">
      <c r="A984" s="39">
        <v>982</v>
      </c>
      <c r="B984" s="39" t="s">
        <v>6381</v>
      </c>
      <c r="C984" s="39" t="s">
        <v>3660</v>
      </c>
      <c r="D984" s="40" t="s">
        <v>6382</v>
      </c>
      <c r="E984" s="25" t="s">
        <v>6383</v>
      </c>
      <c r="F984" s="25" t="s">
        <v>6384</v>
      </c>
      <c r="G984" s="39" t="s">
        <v>6385</v>
      </c>
      <c r="H984" s="39" t="s">
        <v>6386</v>
      </c>
      <c r="I984" s="39" t="s">
        <v>2626</v>
      </c>
      <c r="J984" s="40" t="s">
        <v>6387</v>
      </c>
      <c r="K984" s="41">
        <v>37169</v>
      </c>
      <c r="L984" s="72">
        <v>55066</v>
      </c>
      <c r="M984" s="42" t="s">
        <v>6388</v>
      </c>
      <c r="N984" s="63">
        <v>8.48E-2</v>
      </c>
      <c r="O984" s="55">
        <v>3618009.28</v>
      </c>
      <c r="P984" s="15">
        <v>0.03</v>
      </c>
      <c r="Q984" s="223">
        <f t="shared" si="104"/>
        <v>108540.2784</v>
      </c>
      <c r="R984" s="197">
        <f t="shared" ref="R984:R1047" si="105">Q984/12</f>
        <v>9045.0231999999996</v>
      </c>
      <c r="S984" s="200"/>
      <c r="T984" s="196">
        <f t="shared" si="100"/>
        <v>0</v>
      </c>
      <c r="U984" s="199">
        <f t="shared" si="101"/>
        <v>0</v>
      </c>
      <c r="V984" s="21"/>
      <c r="W984" s="19">
        <f t="shared" si="102"/>
        <v>0</v>
      </c>
      <c r="X984" s="17">
        <f t="shared" si="103"/>
        <v>0</v>
      </c>
      <c r="Y984" s="22"/>
      <c r="Z984" s="19"/>
      <c r="AA984" s="20"/>
      <c r="AB984" s="23"/>
      <c r="AC984" s="19"/>
      <c r="AD984" s="17"/>
      <c r="AE984" s="22"/>
      <c r="AF984" s="19"/>
      <c r="AG984" s="17"/>
      <c r="AH984" s="78" t="s">
        <v>367</v>
      </c>
      <c r="AI984" s="79" t="s">
        <v>6388</v>
      </c>
      <c r="AJ984" s="1"/>
    </row>
    <row r="985" spans="1:36" ht="13.2">
      <c r="A985" s="39">
        <v>983</v>
      </c>
      <c r="B985" s="10" t="s">
        <v>6389</v>
      </c>
      <c r="C985" s="10" t="s">
        <v>3660</v>
      </c>
      <c r="D985" s="11" t="s">
        <v>231</v>
      </c>
      <c r="E985" s="35" t="s">
        <v>232</v>
      </c>
      <c r="F985" s="35" t="s">
        <v>6390</v>
      </c>
      <c r="G985" s="10" t="s">
        <v>2266</v>
      </c>
      <c r="H985" s="10" t="s">
        <v>6391</v>
      </c>
      <c r="I985" s="10" t="s">
        <v>2268</v>
      </c>
      <c r="J985" s="11" t="s">
        <v>6392</v>
      </c>
      <c r="K985" s="12">
        <v>41635</v>
      </c>
      <c r="L985" s="69">
        <v>45287</v>
      </c>
      <c r="M985" s="14" t="s">
        <v>6393</v>
      </c>
      <c r="N985" s="61">
        <v>2.07E-2</v>
      </c>
      <c r="O985" s="56">
        <v>206773.05</v>
      </c>
      <c r="P985" s="15">
        <v>0.03</v>
      </c>
      <c r="Q985" s="223">
        <f t="shared" si="104"/>
        <v>6203.191499999999</v>
      </c>
      <c r="R985" s="197">
        <f t="shared" si="105"/>
        <v>516.93262499999992</v>
      </c>
      <c r="S985" s="200"/>
      <c r="T985" s="196">
        <f t="shared" si="100"/>
        <v>0</v>
      </c>
      <c r="U985" s="199">
        <f t="shared" si="101"/>
        <v>0</v>
      </c>
      <c r="V985" s="21"/>
      <c r="W985" s="19">
        <f t="shared" si="102"/>
        <v>0</v>
      </c>
      <c r="X985" s="17">
        <f t="shared" si="103"/>
        <v>0</v>
      </c>
      <c r="Y985" s="22"/>
      <c r="Z985" s="19"/>
      <c r="AA985" s="20"/>
      <c r="AB985" s="23"/>
      <c r="AC985" s="19"/>
      <c r="AD985" s="17"/>
      <c r="AE985" s="22"/>
      <c r="AF985" s="19"/>
      <c r="AG985" s="17"/>
      <c r="AH985" s="76" t="s">
        <v>239</v>
      </c>
      <c r="AI985" s="77" t="s">
        <v>6393</v>
      </c>
      <c r="AJ985" s="1"/>
    </row>
    <row r="986" spans="1:36" ht="26.4">
      <c r="A986" s="39">
        <v>984</v>
      </c>
      <c r="B986" s="39" t="s">
        <v>6394</v>
      </c>
      <c r="C986" s="39" t="s">
        <v>3660</v>
      </c>
      <c r="D986" s="40" t="s">
        <v>6395</v>
      </c>
      <c r="E986" s="25" t="s">
        <v>6396</v>
      </c>
      <c r="F986" s="25" t="s">
        <v>6397</v>
      </c>
      <c r="G986" s="39" t="s">
        <v>4879</v>
      </c>
      <c r="H986" s="39" t="s">
        <v>6398</v>
      </c>
      <c r="I986" s="39" t="s">
        <v>6399</v>
      </c>
      <c r="J986" s="40" t="s">
        <v>6400</v>
      </c>
      <c r="K986" s="41">
        <v>37532</v>
      </c>
      <c r="L986" s="72">
        <v>44693</v>
      </c>
      <c r="M986" s="42" t="s">
        <v>6401</v>
      </c>
      <c r="N986" s="63">
        <v>3.3999999999999998E-3</v>
      </c>
      <c r="O986" s="55">
        <v>163021.07</v>
      </c>
      <c r="P986" s="15">
        <v>0.03</v>
      </c>
      <c r="Q986" s="223">
        <f t="shared" si="104"/>
        <v>4890.6320999999998</v>
      </c>
      <c r="R986" s="197">
        <f t="shared" si="105"/>
        <v>407.55267499999997</v>
      </c>
      <c r="S986" s="201">
        <v>0.05</v>
      </c>
      <c r="T986" s="196">
        <f t="shared" si="100"/>
        <v>8151.0535000000009</v>
      </c>
      <c r="U986" s="199">
        <f t="shared" si="101"/>
        <v>679.25445833333345</v>
      </c>
      <c r="V986" s="21">
        <v>0.06</v>
      </c>
      <c r="W986" s="19">
        <f t="shared" si="102"/>
        <v>9781.2641999999996</v>
      </c>
      <c r="X986" s="17">
        <f t="shared" si="103"/>
        <v>815.10534999999993</v>
      </c>
      <c r="Y986" s="22"/>
      <c r="Z986" s="19"/>
      <c r="AA986" s="20"/>
      <c r="AB986" s="23"/>
      <c r="AC986" s="19"/>
      <c r="AD986" s="17"/>
      <c r="AE986" s="22"/>
      <c r="AF986" s="19"/>
      <c r="AG986" s="17"/>
      <c r="AH986" s="78"/>
      <c r="AI986" s="79" t="s">
        <v>6401</v>
      </c>
      <c r="AJ986" s="1"/>
    </row>
    <row r="987" spans="1:36" s="24" customFormat="1" ht="26.4">
      <c r="A987" s="39">
        <v>985</v>
      </c>
      <c r="B987" s="10" t="s">
        <v>6402</v>
      </c>
      <c r="C987" s="10" t="s">
        <v>3660</v>
      </c>
      <c r="D987" s="11" t="s">
        <v>6403</v>
      </c>
      <c r="E987" s="35" t="s">
        <v>6404</v>
      </c>
      <c r="F987" s="35" t="s">
        <v>4843</v>
      </c>
      <c r="G987" s="10" t="s">
        <v>6405</v>
      </c>
      <c r="H987" s="10" t="s">
        <v>6406</v>
      </c>
      <c r="I987" s="10" t="s">
        <v>6055</v>
      </c>
      <c r="J987" s="11" t="s">
        <v>6407</v>
      </c>
      <c r="K987" s="12">
        <v>37691</v>
      </c>
      <c r="L987" s="69">
        <v>46457</v>
      </c>
      <c r="M987" s="14" t="s">
        <v>6408</v>
      </c>
      <c r="N987" s="61">
        <v>0.27129999999999999</v>
      </c>
      <c r="O987" s="56">
        <v>13906982.76</v>
      </c>
      <c r="P987" s="44">
        <v>2.9999999999999997E-4</v>
      </c>
      <c r="Q987" s="223">
        <f t="shared" si="104"/>
        <v>4172.0948279999993</v>
      </c>
      <c r="R987" s="197">
        <f t="shared" si="105"/>
        <v>347.67456899999996</v>
      </c>
      <c r="S987" s="201">
        <v>0.02</v>
      </c>
      <c r="T987" s="196">
        <f t="shared" si="100"/>
        <v>278139.65519999998</v>
      </c>
      <c r="U987" s="199">
        <f t="shared" si="101"/>
        <v>23178.304599999999</v>
      </c>
      <c r="V987" s="21"/>
      <c r="W987" s="19">
        <f t="shared" si="102"/>
        <v>0</v>
      </c>
      <c r="X987" s="17">
        <f t="shared" si="103"/>
        <v>0</v>
      </c>
      <c r="Y987" s="22"/>
      <c r="Z987" s="19"/>
      <c r="AA987" s="20"/>
      <c r="AB987" s="23"/>
      <c r="AC987" s="19"/>
      <c r="AD987" s="17"/>
      <c r="AE987" s="22"/>
      <c r="AF987" s="19"/>
      <c r="AG987" s="17"/>
      <c r="AH987" s="82"/>
      <c r="AI987" s="83" t="s">
        <v>6408</v>
      </c>
    </row>
    <row r="988" spans="1:36" ht="26.4">
      <c r="A988" s="39">
        <v>986</v>
      </c>
      <c r="B988" s="39" t="s">
        <v>6409</v>
      </c>
      <c r="C988" s="39" t="s">
        <v>3660</v>
      </c>
      <c r="D988" s="40" t="s">
        <v>6410</v>
      </c>
      <c r="E988" s="25" t="s">
        <v>6411</v>
      </c>
      <c r="F988" s="25" t="s">
        <v>6412</v>
      </c>
      <c r="G988" s="39" t="s">
        <v>6413</v>
      </c>
      <c r="H988" s="39" t="s">
        <v>6414</v>
      </c>
      <c r="I988" s="39" t="s">
        <v>1962</v>
      </c>
      <c r="J988" s="40" t="s">
        <v>6415</v>
      </c>
      <c r="K988" s="41">
        <v>42822</v>
      </c>
      <c r="L988" s="72">
        <v>46474</v>
      </c>
      <c r="M988" s="42" t="s">
        <v>6416</v>
      </c>
      <c r="N988" s="63">
        <v>0.47170000000000001</v>
      </c>
      <c r="O988" s="55">
        <v>27453913.66</v>
      </c>
      <c r="P988" s="15">
        <v>0.05</v>
      </c>
      <c r="Q988" s="223">
        <f t="shared" si="104"/>
        <v>1372695.6830000002</v>
      </c>
      <c r="R988" s="197">
        <f t="shared" si="105"/>
        <v>114391.30691666668</v>
      </c>
      <c r="S988" s="200"/>
      <c r="T988" s="196">
        <f t="shared" si="100"/>
        <v>0</v>
      </c>
      <c r="U988" s="199">
        <f t="shared" si="101"/>
        <v>0</v>
      </c>
      <c r="V988" s="21"/>
      <c r="W988" s="19">
        <f t="shared" si="102"/>
        <v>0</v>
      </c>
      <c r="X988" s="17">
        <f t="shared" si="103"/>
        <v>0</v>
      </c>
      <c r="Y988" s="22"/>
      <c r="Z988" s="19"/>
      <c r="AA988" s="20"/>
      <c r="AB988" s="23"/>
      <c r="AC988" s="19"/>
      <c r="AD988" s="17"/>
      <c r="AE988" s="22"/>
      <c r="AF988" s="19"/>
      <c r="AG988" s="17"/>
      <c r="AH988" s="78" t="s">
        <v>76</v>
      </c>
      <c r="AI988" s="79" t="s">
        <v>6416</v>
      </c>
      <c r="AJ988" s="1"/>
    </row>
    <row r="989" spans="1:36" ht="26.4">
      <c r="A989" s="39">
        <v>987</v>
      </c>
      <c r="B989" s="10" t="s">
        <v>6417</v>
      </c>
      <c r="C989" s="10" t="s">
        <v>3660</v>
      </c>
      <c r="D989" s="11" t="s">
        <v>6418</v>
      </c>
      <c r="E989" s="35" t="s">
        <v>6419</v>
      </c>
      <c r="F989" s="35" t="s">
        <v>6420</v>
      </c>
      <c r="G989" s="10" t="s">
        <v>136</v>
      </c>
      <c r="H989" s="10" t="s">
        <v>6421</v>
      </c>
      <c r="I989" s="10" t="s">
        <v>4653</v>
      </c>
      <c r="J989" s="11" t="s">
        <v>6422</v>
      </c>
      <c r="K989" s="12">
        <v>42317</v>
      </c>
      <c r="L989" s="69">
        <v>44144</v>
      </c>
      <c r="M989" s="14" t="s">
        <v>6423</v>
      </c>
      <c r="N989" s="61">
        <v>0.3765</v>
      </c>
      <c r="O989" s="56">
        <v>8041496.2000000002</v>
      </c>
      <c r="P989" s="15">
        <v>0.03</v>
      </c>
      <c r="Q989" s="223">
        <f t="shared" si="104"/>
        <v>241244.886</v>
      </c>
      <c r="R989" s="197">
        <f t="shared" si="105"/>
        <v>20103.7405</v>
      </c>
      <c r="S989" s="201">
        <v>0.03</v>
      </c>
      <c r="T989" s="196">
        <f t="shared" si="100"/>
        <v>241244.886</v>
      </c>
      <c r="U989" s="199">
        <f t="shared" si="101"/>
        <v>20103.7405</v>
      </c>
      <c r="V989" s="21">
        <v>0.06</v>
      </c>
      <c r="W989" s="19">
        <f t="shared" si="102"/>
        <v>482489.772</v>
      </c>
      <c r="X989" s="17">
        <f t="shared" si="103"/>
        <v>40207.481</v>
      </c>
      <c r="Y989" s="18">
        <v>0.1</v>
      </c>
      <c r="Z989" s="19">
        <f>O989*Y989</f>
        <v>804149.62000000011</v>
      </c>
      <c r="AA989" s="20">
        <f>Z989/12</f>
        <v>67012.468333333338</v>
      </c>
      <c r="AB989" s="23"/>
      <c r="AC989" s="19"/>
      <c r="AD989" s="17"/>
      <c r="AE989" s="22"/>
      <c r="AF989" s="19"/>
      <c r="AG989" s="17"/>
      <c r="AH989" s="76" t="s">
        <v>409</v>
      </c>
      <c r="AI989" s="77" t="s">
        <v>6423</v>
      </c>
      <c r="AJ989" s="1"/>
    </row>
    <row r="990" spans="1:36" ht="26.4">
      <c r="A990" s="39">
        <v>988</v>
      </c>
      <c r="B990" s="39" t="s">
        <v>6424</v>
      </c>
      <c r="C990" s="39" t="s">
        <v>3660</v>
      </c>
      <c r="D990" s="40" t="s">
        <v>6425</v>
      </c>
      <c r="E990" s="25" t="s">
        <v>6426</v>
      </c>
      <c r="F990" s="25" t="s">
        <v>4758</v>
      </c>
      <c r="G990" s="39" t="s">
        <v>6427</v>
      </c>
      <c r="H990" s="39" t="s">
        <v>6428</v>
      </c>
      <c r="I990" s="39" t="s">
        <v>6429</v>
      </c>
      <c r="J990" s="40" t="s">
        <v>6430</v>
      </c>
      <c r="K990" s="41">
        <v>42821</v>
      </c>
      <c r="L990" s="72">
        <v>44647</v>
      </c>
      <c r="M990" s="42" t="s">
        <v>6431</v>
      </c>
      <c r="N990" s="63">
        <v>1.4500000000000001E-2</v>
      </c>
      <c r="O990" s="55">
        <v>470216.92</v>
      </c>
      <c r="P990" s="15">
        <v>0.03</v>
      </c>
      <c r="Q990" s="223">
        <f t="shared" si="104"/>
        <v>14106.507599999999</v>
      </c>
      <c r="R990" s="197">
        <f t="shared" si="105"/>
        <v>1175.5422999999998</v>
      </c>
      <c r="S990" s="201">
        <v>0.03</v>
      </c>
      <c r="T990" s="196">
        <f t="shared" si="100"/>
        <v>14106.507599999999</v>
      </c>
      <c r="U990" s="199">
        <f t="shared" si="101"/>
        <v>1175.5422999999998</v>
      </c>
      <c r="V990" s="21">
        <v>0.05</v>
      </c>
      <c r="W990" s="19">
        <f t="shared" si="102"/>
        <v>23510.846000000001</v>
      </c>
      <c r="X990" s="17">
        <f t="shared" si="103"/>
        <v>1959.2371666666668</v>
      </c>
      <c r="Y990" s="18">
        <v>0.06</v>
      </c>
      <c r="Z990" s="19">
        <f>O990*Y990</f>
        <v>28213.015199999998</v>
      </c>
      <c r="AA990" s="20">
        <f>Z990/12</f>
        <v>2351.0845999999997</v>
      </c>
      <c r="AB990" s="23"/>
      <c r="AC990" s="19"/>
      <c r="AD990" s="17"/>
      <c r="AE990" s="22"/>
      <c r="AF990" s="19"/>
      <c r="AG990" s="17"/>
      <c r="AH990" s="78" t="s">
        <v>1997</v>
      </c>
      <c r="AI990" s="79" t="s">
        <v>6431</v>
      </c>
      <c r="AJ990" s="1"/>
    </row>
    <row r="991" spans="1:36" ht="26.4">
      <c r="A991" s="39">
        <v>989</v>
      </c>
      <c r="B991" s="10" t="s">
        <v>6432</v>
      </c>
      <c r="C991" s="10" t="s">
        <v>3660</v>
      </c>
      <c r="D991" s="11" t="s">
        <v>6433</v>
      </c>
      <c r="E991" s="35" t="s">
        <v>6434</v>
      </c>
      <c r="F991" s="35" t="s">
        <v>6435</v>
      </c>
      <c r="G991" s="10" t="s">
        <v>1442</v>
      </c>
      <c r="H991" s="10" t="s">
        <v>6436</v>
      </c>
      <c r="I991" s="10" t="s">
        <v>6437</v>
      </c>
      <c r="J991" s="11" t="s">
        <v>6438</v>
      </c>
      <c r="K991" s="12">
        <v>42530</v>
      </c>
      <c r="L991" s="69">
        <v>44356</v>
      </c>
      <c r="M991" s="14" t="s">
        <v>6439</v>
      </c>
      <c r="N991" s="61">
        <v>5.04E-2</v>
      </c>
      <c r="O991" s="56">
        <v>841381.64</v>
      </c>
      <c r="P991" s="15">
        <v>0.03</v>
      </c>
      <c r="Q991" s="223">
        <f t="shared" si="104"/>
        <v>25241.449199999999</v>
      </c>
      <c r="R991" s="197">
        <f t="shared" si="105"/>
        <v>2103.4540999999999</v>
      </c>
      <c r="S991" s="200"/>
      <c r="T991" s="196">
        <f t="shared" si="100"/>
        <v>0</v>
      </c>
      <c r="U991" s="199">
        <f t="shared" si="101"/>
        <v>0</v>
      </c>
      <c r="V991" s="21"/>
      <c r="W991" s="19">
        <f t="shared" si="102"/>
        <v>0</v>
      </c>
      <c r="X991" s="17">
        <f t="shared" si="103"/>
        <v>0</v>
      </c>
      <c r="Y991" s="22"/>
      <c r="Z991" s="19"/>
      <c r="AA991" s="20"/>
      <c r="AB991" s="23"/>
      <c r="AC991" s="19"/>
      <c r="AD991" s="17"/>
      <c r="AE991" s="22"/>
      <c r="AF991" s="19"/>
      <c r="AG991" s="17"/>
      <c r="AH991" s="76" t="s">
        <v>3675</v>
      </c>
      <c r="AI991" s="77" t="s">
        <v>6439</v>
      </c>
      <c r="AJ991" s="1"/>
    </row>
    <row r="992" spans="1:36" s="24" customFormat="1" ht="26.4">
      <c r="A992" s="39">
        <v>990</v>
      </c>
      <c r="B992" s="39" t="s">
        <v>6440</v>
      </c>
      <c r="C992" s="39" t="s">
        <v>3660</v>
      </c>
      <c r="D992" s="40" t="s">
        <v>6441</v>
      </c>
      <c r="E992" s="25" t="s">
        <v>6442</v>
      </c>
      <c r="F992" s="25" t="s">
        <v>6443</v>
      </c>
      <c r="G992" s="39" t="s">
        <v>81</v>
      </c>
      <c r="H992" s="39" t="s">
        <v>6444</v>
      </c>
      <c r="I992" s="39" t="s">
        <v>81</v>
      </c>
      <c r="J992" s="40" t="s">
        <v>6445</v>
      </c>
      <c r="K992" s="41">
        <v>35647</v>
      </c>
      <c r="L992" s="72">
        <v>44778</v>
      </c>
      <c r="M992" s="42" t="s">
        <v>6446</v>
      </c>
      <c r="N992" s="63">
        <v>3.95E-2</v>
      </c>
      <c r="O992" s="55">
        <v>2888278.93</v>
      </c>
      <c r="P992" s="15">
        <v>0</v>
      </c>
      <c r="Q992" s="223">
        <f t="shared" si="104"/>
        <v>0</v>
      </c>
      <c r="R992" s="197">
        <f t="shared" si="105"/>
        <v>0</v>
      </c>
      <c r="S992" s="200"/>
      <c r="T992" s="196">
        <f t="shared" si="100"/>
        <v>0</v>
      </c>
      <c r="U992" s="199">
        <f t="shared" si="101"/>
        <v>0</v>
      </c>
      <c r="V992" s="21"/>
      <c r="W992" s="19">
        <f t="shared" si="102"/>
        <v>0</v>
      </c>
      <c r="X992" s="17">
        <f t="shared" si="103"/>
        <v>0</v>
      </c>
      <c r="Y992" s="18"/>
      <c r="Z992" s="19"/>
      <c r="AA992" s="20"/>
      <c r="AB992" s="23"/>
      <c r="AC992" s="19"/>
      <c r="AD992" s="17"/>
      <c r="AE992" s="22"/>
      <c r="AF992" s="19"/>
      <c r="AG992" s="17"/>
      <c r="AH992" s="88"/>
      <c r="AI992" s="89" t="s">
        <v>6446</v>
      </c>
    </row>
    <row r="993" spans="1:36" ht="26.4">
      <c r="A993" s="39">
        <v>991</v>
      </c>
      <c r="B993" s="10" t="s">
        <v>6447</v>
      </c>
      <c r="C993" s="10" t="s">
        <v>3660</v>
      </c>
      <c r="D993" s="11" t="s">
        <v>6448</v>
      </c>
      <c r="E993" s="35" t="s">
        <v>6449</v>
      </c>
      <c r="F993" s="35" t="s">
        <v>6450</v>
      </c>
      <c r="G993" s="10" t="s">
        <v>6451</v>
      </c>
      <c r="H993" s="10" t="s">
        <v>6452</v>
      </c>
      <c r="I993" s="10" t="s">
        <v>3421</v>
      </c>
      <c r="J993" s="11" t="s">
        <v>6453</v>
      </c>
      <c r="K993" s="12">
        <v>42353</v>
      </c>
      <c r="L993" s="69">
        <v>44180</v>
      </c>
      <c r="M993" s="14" t="s">
        <v>6454</v>
      </c>
      <c r="N993" s="61">
        <v>1.5936999999999999</v>
      </c>
      <c r="O993" s="56">
        <v>60106450.75</v>
      </c>
      <c r="P993" s="15">
        <v>0.03</v>
      </c>
      <c r="Q993" s="223">
        <f t="shared" si="104"/>
        <v>1803193.5225</v>
      </c>
      <c r="R993" s="197">
        <f t="shared" si="105"/>
        <v>150266.12687499999</v>
      </c>
      <c r="S993" s="201">
        <v>0.03</v>
      </c>
      <c r="T993" s="196">
        <f t="shared" si="100"/>
        <v>1803193.5225</v>
      </c>
      <c r="U993" s="199">
        <f t="shared" si="101"/>
        <v>150266.12687499999</v>
      </c>
      <c r="V993" s="21">
        <v>0.06</v>
      </c>
      <c r="W993" s="19">
        <f t="shared" si="102"/>
        <v>3606387.0449999999</v>
      </c>
      <c r="X993" s="17">
        <f t="shared" si="103"/>
        <v>300532.25374999997</v>
      </c>
      <c r="Y993" s="18">
        <v>0.1</v>
      </c>
      <c r="Z993" s="19">
        <f>O993*Y993</f>
        <v>6010645.0750000002</v>
      </c>
      <c r="AA993" s="20">
        <f>Z993/12</f>
        <v>500887.08958333335</v>
      </c>
      <c r="AB993" s="23"/>
      <c r="AC993" s="19"/>
      <c r="AD993" s="17"/>
      <c r="AE993" s="22"/>
      <c r="AF993" s="19"/>
      <c r="AG993" s="17"/>
      <c r="AH993" s="76" t="s">
        <v>6455</v>
      </c>
      <c r="AI993" s="77" t="s">
        <v>6454</v>
      </c>
      <c r="AJ993" s="1"/>
    </row>
    <row r="994" spans="1:36" ht="26.4">
      <c r="A994" s="39">
        <v>992</v>
      </c>
      <c r="B994" s="39" t="s">
        <v>6456</v>
      </c>
      <c r="C994" s="39" t="s">
        <v>3660</v>
      </c>
      <c r="D994" s="40" t="s">
        <v>6457</v>
      </c>
      <c r="E994" s="25" t="s">
        <v>6458</v>
      </c>
      <c r="F994" s="25" t="s">
        <v>6459</v>
      </c>
      <c r="G994" s="39" t="s">
        <v>6460</v>
      </c>
      <c r="H994" s="39" t="s">
        <v>6461</v>
      </c>
      <c r="I994" s="39" t="s">
        <v>6460</v>
      </c>
      <c r="J994" s="40" t="s">
        <v>6462</v>
      </c>
      <c r="K994" s="41">
        <v>36012</v>
      </c>
      <c r="L994" s="72">
        <v>53909</v>
      </c>
      <c r="M994" s="42" t="s">
        <v>6463</v>
      </c>
      <c r="N994" s="63">
        <v>0.5655</v>
      </c>
      <c r="O994" s="55">
        <v>45702540.229999997</v>
      </c>
      <c r="P994" s="15">
        <v>0.03</v>
      </c>
      <c r="Q994" s="223">
        <f t="shared" si="104"/>
        <v>1371076.2068999999</v>
      </c>
      <c r="R994" s="197">
        <f t="shared" si="105"/>
        <v>114256.35057499999</v>
      </c>
      <c r="S994" s="200"/>
      <c r="T994" s="196">
        <f t="shared" si="100"/>
        <v>0</v>
      </c>
      <c r="U994" s="199">
        <f t="shared" si="101"/>
        <v>0</v>
      </c>
      <c r="V994" s="21"/>
      <c r="W994" s="19">
        <f t="shared" si="102"/>
        <v>0</v>
      </c>
      <c r="X994" s="17">
        <f t="shared" si="103"/>
        <v>0</v>
      </c>
      <c r="Y994" s="22"/>
      <c r="Z994" s="19"/>
      <c r="AA994" s="20"/>
      <c r="AB994" s="23"/>
      <c r="AC994" s="19"/>
      <c r="AD994" s="17"/>
      <c r="AE994" s="22"/>
      <c r="AF994" s="19"/>
      <c r="AG994" s="17"/>
      <c r="AH994" s="78"/>
      <c r="AI994" s="79" t="s">
        <v>6463</v>
      </c>
      <c r="AJ994" s="1"/>
    </row>
    <row r="995" spans="1:36" ht="26.4">
      <c r="A995" s="39">
        <v>993</v>
      </c>
      <c r="B995" s="10" t="s">
        <v>6464</v>
      </c>
      <c r="C995" s="10" t="s">
        <v>3660</v>
      </c>
      <c r="D995" s="11" t="s">
        <v>6465</v>
      </c>
      <c r="E995" s="35" t="s">
        <v>6466</v>
      </c>
      <c r="F995" s="35" t="s">
        <v>4048</v>
      </c>
      <c r="G995" s="10" t="s">
        <v>6467</v>
      </c>
      <c r="H995" s="10" t="s">
        <v>6468</v>
      </c>
      <c r="I995" s="10" t="s">
        <v>3194</v>
      </c>
      <c r="J995" s="11" t="s">
        <v>6318</v>
      </c>
      <c r="K995" s="12">
        <v>38055</v>
      </c>
      <c r="L995" s="69">
        <v>47186</v>
      </c>
      <c r="M995" s="14" t="s">
        <v>6469</v>
      </c>
      <c r="N995" s="61">
        <v>0.2137</v>
      </c>
      <c r="O995" s="113">
        <v>3607676.54</v>
      </c>
      <c r="P995" s="15">
        <v>0.03</v>
      </c>
      <c r="Q995" s="223">
        <f t="shared" si="104"/>
        <v>108230.2962</v>
      </c>
      <c r="R995" s="197">
        <f t="shared" si="105"/>
        <v>9019.1913499999991</v>
      </c>
      <c r="S995" s="201">
        <v>0.04</v>
      </c>
      <c r="T995" s="196">
        <f t="shared" si="100"/>
        <v>144307.06160000002</v>
      </c>
      <c r="U995" s="199">
        <f t="shared" si="101"/>
        <v>12025.588466666668</v>
      </c>
      <c r="V995" s="21">
        <v>7.4999999999999997E-2</v>
      </c>
      <c r="W995" s="19">
        <f t="shared" si="102"/>
        <v>270575.74050000001</v>
      </c>
      <c r="X995" s="17">
        <f t="shared" si="103"/>
        <v>22547.978375000002</v>
      </c>
      <c r="Y995" s="112"/>
      <c r="Z995" s="19"/>
      <c r="AA995" s="20"/>
      <c r="AB995" s="23"/>
      <c r="AC995" s="19"/>
      <c r="AD995" s="17"/>
      <c r="AE995" s="22"/>
      <c r="AF995" s="19"/>
      <c r="AG995" s="17"/>
      <c r="AH995" s="76"/>
      <c r="AI995" s="77" t="s">
        <v>6469</v>
      </c>
      <c r="AJ995" s="1"/>
    </row>
    <row r="996" spans="1:36" ht="39.6">
      <c r="A996" s="39">
        <v>994</v>
      </c>
      <c r="B996" s="39" t="s">
        <v>6470</v>
      </c>
      <c r="C996" s="39" t="s">
        <v>3660</v>
      </c>
      <c r="D996" s="40" t="s">
        <v>6471</v>
      </c>
      <c r="E996" s="25" t="s">
        <v>6472</v>
      </c>
      <c r="F996" s="25" t="s">
        <v>6473</v>
      </c>
      <c r="G996" s="39" t="s">
        <v>1128</v>
      </c>
      <c r="H996" s="39" t="s">
        <v>6474</v>
      </c>
      <c r="I996" s="39" t="s">
        <v>1504</v>
      </c>
      <c r="J996" s="40" t="s">
        <v>6475</v>
      </c>
      <c r="K996" s="41">
        <v>41268</v>
      </c>
      <c r="L996" s="72">
        <v>45520</v>
      </c>
      <c r="M996" s="42" t="s">
        <v>6476</v>
      </c>
      <c r="N996" s="63">
        <v>5.6599999999999998E-2</v>
      </c>
      <c r="O996" s="55">
        <v>731887.19</v>
      </c>
      <c r="P996" s="15">
        <v>0.03</v>
      </c>
      <c r="Q996" s="223">
        <f t="shared" si="104"/>
        <v>21956.615699999998</v>
      </c>
      <c r="R996" s="197">
        <f t="shared" si="105"/>
        <v>1829.7179749999998</v>
      </c>
      <c r="S996" s="200"/>
      <c r="T996" s="196">
        <f t="shared" si="100"/>
        <v>0</v>
      </c>
      <c r="U996" s="199">
        <f t="shared" si="101"/>
        <v>0</v>
      </c>
      <c r="V996" s="21"/>
      <c r="W996" s="19">
        <f t="shared" si="102"/>
        <v>0</v>
      </c>
      <c r="X996" s="17">
        <f t="shared" si="103"/>
        <v>0</v>
      </c>
      <c r="Y996" s="22"/>
      <c r="Z996" s="19"/>
      <c r="AA996" s="20"/>
      <c r="AB996" s="23"/>
      <c r="AC996" s="19"/>
      <c r="AD996" s="17"/>
      <c r="AE996" s="22"/>
      <c r="AF996" s="19"/>
      <c r="AG996" s="17"/>
      <c r="AH996" s="78" t="s">
        <v>6477</v>
      </c>
      <c r="AI996" s="79" t="s">
        <v>6476</v>
      </c>
      <c r="AJ996" s="1"/>
    </row>
    <row r="997" spans="1:36" ht="13.2">
      <c r="A997" s="39">
        <v>995</v>
      </c>
      <c r="B997" s="10" t="s">
        <v>6478</v>
      </c>
      <c r="C997" s="10" t="s">
        <v>3660</v>
      </c>
      <c r="D997" s="11" t="s">
        <v>6479</v>
      </c>
      <c r="E997" s="35" t="s">
        <v>6480</v>
      </c>
      <c r="F997" s="35" t="s">
        <v>6481</v>
      </c>
      <c r="G997" s="10" t="s">
        <v>6133</v>
      </c>
      <c r="H997" s="10" t="s">
        <v>6482</v>
      </c>
      <c r="I997" s="10" t="s">
        <v>3026</v>
      </c>
      <c r="J997" s="11" t="s">
        <v>6483</v>
      </c>
      <c r="K997" s="12">
        <v>42328</v>
      </c>
      <c r="L997" s="69">
        <v>47807</v>
      </c>
      <c r="M997" s="14" t="s">
        <v>6484</v>
      </c>
      <c r="N997" s="61">
        <v>4.4699999999999997E-2</v>
      </c>
      <c r="O997" s="113">
        <v>2615491.33</v>
      </c>
      <c r="P997" s="15">
        <v>0.06</v>
      </c>
      <c r="Q997" s="223">
        <f t="shared" si="104"/>
        <v>156929.4798</v>
      </c>
      <c r="R997" s="197">
        <f t="shared" si="105"/>
        <v>13077.45665</v>
      </c>
      <c r="S997" s="200"/>
      <c r="T997" s="196">
        <f t="shared" si="100"/>
        <v>0</v>
      </c>
      <c r="U997" s="199">
        <f t="shared" si="101"/>
        <v>0</v>
      </c>
      <c r="V997" s="21"/>
      <c r="W997" s="19">
        <f t="shared" si="102"/>
        <v>0</v>
      </c>
      <c r="X997" s="17">
        <f t="shared" si="103"/>
        <v>0</v>
      </c>
      <c r="Y997" s="22"/>
      <c r="Z997" s="19"/>
      <c r="AA997" s="20"/>
      <c r="AB997" s="23"/>
      <c r="AC997" s="19"/>
      <c r="AD997" s="17"/>
      <c r="AE997" s="22"/>
      <c r="AF997" s="19"/>
      <c r="AG997" s="17"/>
      <c r="AH997" s="76"/>
      <c r="AI997" s="77" t="s">
        <v>6484</v>
      </c>
      <c r="AJ997" s="1"/>
    </row>
    <row r="998" spans="1:36" ht="26.4">
      <c r="A998" s="39">
        <v>996</v>
      </c>
      <c r="B998" s="39" t="s">
        <v>6485</v>
      </c>
      <c r="C998" s="39" t="s">
        <v>3660</v>
      </c>
      <c r="D998" s="40" t="s">
        <v>4569</v>
      </c>
      <c r="E998" s="25" t="s">
        <v>4570</v>
      </c>
      <c r="F998" s="25" t="s">
        <v>6486</v>
      </c>
      <c r="G998" s="39" t="s">
        <v>3319</v>
      </c>
      <c r="H998" s="39" t="s">
        <v>6487</v>
      </c>
      <c r="I998" s="39" t="s">
        <v>3321</v>
      </c>
      <c r="J998" s="40" t="s">
        <v>4579</v>
      </c>
      <c r="K998" s="41">
        <v>43456</v>
      </c>
      <c r="L998" s="72">
        <v>47109</v>
      </c>
      <c r="M998" s="42" t="s">
        <v>6488</v>
      </c>
      <c r="N998" s="63">
        <v>5.9900000000000002E-2</v>
      </c>
      <c r="O998" s="113">
        <v>2522883.67</v>
      </c>
      <c r="P998" s="15">
        <v>0.08</v>
      </c>
      <c r="Q998" s="223">
        <f t="shared" si="104"/>
        <v>201830.6936</v>
      </c>
      <c r="R998" s="197">
        <f t="shared" si="105"/>
        <v>16819.224466666667</v>
      </c>
      <c r="S998" s="200"/>
      <c r="T998" s="196">
        <f t="shared" si="100"/>
        <v>0</v>
      </c>
      <c r="U998" s="199">
        <f t="shared" si="101"/>
        <v>0</v>
      </c>
      <c r="V998" s="21"/>
      <c r="W998" s="19">
        <f t="shared" si="102"/>
        <v>0</v>
      </c>
      <c r="X998" s="17">
        <f t="shared" si="103"/>
        <v>0</v>
      </c>
      <c r="Y998" s="22"/>
      <c r="Z998" s="19"/>
      <c r="AA998" s="20"/>
      <c r="AB998" s="23"/>
      <c r="AC998" s="19"/>
      <c r="AD998" s="17"/>
      <c r="AE998" s="22"/>
      <c r="AF998" s="19"/>
      <c r="AG998" s="17"/>
      <c r="AH998" s="78" t="s">
        <v>367</v>
      </c>
      <c r="AI998" s="79" t="s">
        <v>6488</v>
      </c>
      <c r="AJ998" s="1"/>
    </row>
    <row r="999" spans="1:36" ht="39.6">
      <c r="A999" s="39">
        <v>997</v>
      </c>
      <c r="B999" s="10" t="s">
        <v>6489</v>
      </c>
      <c r="C999" s="10" t="s">
        <v>3660</v>
      </c>
      <c r="D999" s="11" t="s">
        <v>4569</v>
      </c>
      <c r="E999" s="35" t="s">
        <v>4570</v>
      </c>
      <c r="F999" s="35" t="s">
        <v>6490</v>
      </c>
      <c r="G999" s="10" t="s">
        <v>6491</v>
      </c>
      <c r="H999" s="10" t="s">
        <v>6492</v>
      </c>
      <c r="I999" s="10" t="s">
        <v>6493</v>
      </c>
      <c r="J999" s="11" t="s">
        <v>6494</v>
      </c>
      <c r="K999" s="12">
        <v>43566</v>
      </c>
      <c r="L999" s="69">
        <v>47219</v>
      </c>
      <c r="M999" s="14" t="s">
        <v>6495</v>
      </c>
      <c r="N999" s="61">
        <v>1.1900999999999999</v>
      </c>
      <c r="O999" s="56">
        <v>53434122.329999998</v>
      </c>
      <c r="P999" s="15">
        <v>0.05</v>
      </c>
      <c r="Q999" s="223">
        <f t="shared" si="104"/>
        <v>2671706.1165</v>
      </c>
      <c r="R999" s="197">
        <f t="shared" si="105"/>
        <v>222642.17637500001</v>
      </c>
      <c r="S999" s="201">
        <v>0.06</v>
      </c>
      <c r="T999" s="196">
        <f t="shared" si="100"/>
        <v>3206047.3397999997</v>
      </c>
      <c r="U999" s="199">
        <f t="shared" si="101"/>
        <v>267170.61164999998</v>
      </c>
      <c r="V999" s="21">
        <v>7.1999999999999995E-2</v>
      </c>
      <c r="W999" s="19">
        <f t="shared" si="102"/>
        <v>3847256.8077599998</v>
      </c>
      <c r="X999" s="17">
        <f t="shared" si="103"/>
        <v>320604.73397999996</v>
      </c>
      <c r="Y999" s="22"/>
      <c r="Z999" s="19"/>
      <c r="AA999" s="20"/>
      <c r="AB999" s="23"/>
      <c r="AC999" s="19"/>
      <c r="AD999" s="17"/>
      <c r="AE999" s="22"/>
      <c r="AF999" s="19"/>
      <c r="AG999" s="17"/>
      <c r="AH999" s="76" t="s">
        <v>367</v>
      </c>
      <c r="AI999" s="77" t="s">
        <v>6495</v>
      </c>
      <c r="AJ999" s="1"/>
    </row>
    <row r="1000" spans="1:36" ht="26.4">
      <c r="A1000" s="39">
        <v>998</v>
      </c>
      <c r="B1000" s="39" t="s">
        <v>6496</v>
      </c>
      <c r="C1000" s="39" t="s">
        <v>1818</v>
      </c>
      <c r="D1000" s="40" t="s">
        <v>6497</v>
      </c>
      <c r="E1000" s="25" t="s">
        <v>6498</v>
      </c>
      <c r="F1000" s="25" t="s">
        <v>6499</v>
      </c>
      <c r="G1000" s="39" t="s">
        <v>6500</v>
      </c>
      <c r="H1000" s="39" t="s">
        <v>6501</v>
      </c>
      <c r="I1000" s="39" t="s">
        <v>6500</v>
      </c>
      <c r="J1000" s="40" t="s">
        <v>6502</v>
      </c>
      <c r="K1000" s="41">
        <v>36983</v>
      </c>
      <c r="L1000" s="72">
        <v>45749</v>
      </c>
      <c r="M1000" s="42" t="s">
        <v>6503</v>
      </c>
      <c r="N1000" s="63">
        <v>0.21179999999999999</v>
      </c>
      <c r="O1000" s="55">
        <v>14744633.02</v>
      </c>
      <c r="P1000" s="15">
        <v>0.01</v>
      </c>
      <c r="Q1000" s="223">
        <f t="shared" si="104"/>
        <v>147446.3302</v>
      </c>
      <c r="R1000" s="197">
        <f t="shared" si="105"/>
        <v>12287.194183333333</v>
      </c>
      <c r="S1000" s="200"/>
      <c r="T1000" s="196">
        <f t="shared" si="100"/>
        <v>0</v>
      </c>
      <c r="U1000" s="199">
        <f t="shared" si="101"/>
        <v>0</v>
      </c>
      <c r="V1000" s="21"/>
      <c r="W1000" s="19">
        <f t="shared" si="102"/>
        <v>0</v>
      </c>
      <c r="X1000" s="17">
        <f t="shared" si="103"/>
        <v>0</v>
      </c>
      <c r="Y1000" s="22"/>
      <c r="Z1000" s="19"/>
      <c r="AA1000" s="20"/>
      <c r="AB1000" s="23"/>
      <c r="AC1000" s="19"/>
      <c r="AD1000" s="17"/>
      <c r="AE1000" s="22"/>
      <c r="AF1000" s="19"/>
      <c r="AG1000" s="17"/>
      <c r="AH1000" s="78"/>
      <c r="AI1000" s="79" t="s">
        <v>6503</v>
      </c>
      <c r="AJ1000" s="1"/>
    </row>
    <row r="1001" spans="1:36" ht="26.4">
      <c r="A1001" s="39">
        <v>999</v>
      </c>
      <c r="B1001" s="10" t="s">
        <v>6504</v>
      </c>
      <c r="C1001" s="10" t="s">
        <v>1818</v>
      </c>
      <c r="D1001" s="11" t="s">
        <v>6505</v>
      </c>
      <c r="E1001" s="35" t="s">
        <v>6506</v>
      </c>
      <c r="F1001" s="35" t="s">
        <v>6507</v>
      </c>
      <c r="G1001" s="10" t="s">
        <v>6508</v>
      </c>
      <c r="H1001" s="10" t="s">
        <v>6509</v>
      </c>
      <c r="I1001" s="10" t="s">
        <v>6510</v>
      </c>
      <c r="J1001" s="11" t="s">
        <v>6511</v>
      </c>
      <c r="K1001" s="12">
        <v>42892</v>
      </c>
      <c r="L1001" s="69">
        <v>52023</v>
      </c>
      <c r="M1001" s="14" t="s">
        <v>6512</v>
      </c>
      <c r="N1001" s="61">
        <v>0.46560000000000001</v>
      </c>
      <c r="O1001" s="113">
        <v>9165859.9299999997</v>
      </c>
      <c r="P1001" s="15">
        <v>0.03</v>
      </c>
      <c r="Q1001" s="223">
        <f t="shared" si="104"/>
        <v>274975.79790000001</v>
      </c>
      <c r="R1001" s="197">
        <f t="shared" si="105"/>
        <v>22914.649825</v>
      </c>
      <c r="S1001" s="198">
        <v>3.5999999999999997E-2</v>
      </c>
      <c r="T1001" s="196">
        <f t="shared" si="100"/>
        <v>329970.95747999998</v>
      </c>
      <c r="U1001" s="199">
        <f t="shared" si="101"/>
        <v>27497.57979</v>
      </c>
      <c r="V1001" s="21"/>
      <c r="W1001" s="19">
        <f t="shared" si="102"/>
        <v>0</v>
      </c>
      <c r="X1001" s="17">
        <f t="shared" si="103"/>
        <v>0</v>
      </c>
      <c r="Y1001" s="22"/>
      <c r="Z1001" s="19"/>
      <c r="AA1001" s="20"/>
      <c r="AB1001" s="23"/>
      <c r="AC1001" s="19"/>
      <c r="AD1001" s="17"/>
      <c r="AE1001" s="22"/>
      <c r="AF1001" s="19"/>
      <c r="AG1001" s="17"/>
      <c r="AH1001" s="76" t="s">
        <v>817</v>
      </c>
      <c r="AI1001" s="77" t="s">
        <v>6512</v>
      </c>
      <c r="AJ1001" s="1"/>
    </row>
    <row r="1002" spans="1:36" ht="26.4">
      <c r="A1002" s="39">
        <v>1000</v>
      </c>
      <c r="B1002" s="39" t="s">
        <v>6513</v>
      </c>
      <c r="C1002" s="39" t="s">
        <v>1818</v>
      </c>
      <c r="D1002" s="40" t="s">
        <v>6505</v>
      </c>
      <c r="E1002" s="25" t="s">
        <v>6506</v>
      </c>
      <c r="F1002" s="25" t="s">
        <v>6514</v>
      </c>
      <c r="G1002" s="39" t="s">
        <v>6515</v>
      </c>
      <c r="H1002" s="39" t="s">
        <v>6516</v>
      </c>
      <c r="I1002" s="39" t="s">
        <v>1504</v>
      </c>
      <c r="J1002" s="40" t="s">
        <v>6517</v>
      </c>
      <c r="K1002" s="41">
        <v>41268</v>
      </c>
      <c r="L1002" s="72">
        <v>50399</v>
      </c>
      <c r="M1002" s="42" t="s">
        <v>6518</v>
      </c>
      <c r="N1002" s="63">
        <v>0.38200000000000001</v>
      </c>
      <c r="O1002" s="55">
        <v>31136490.949999999</v>
      </c>
      <c r="P1002" s="15">
        <v>0.03</v>
      </c>
      <c r="Q1002" s="223">
        <f t="shared" si="104"/>
        <v>934094.72849999997</v>
      </c>
      <c r="R1002" s="197">
        <f t="shared" si="105"/>
        <v>77841.227375000002</v>
      </c>
      <c r="S1002" s="201">
        <v>0.1</v>
      </c>
      <c r="T1002" s="196">
        <f t="shared" si="100"/>
        <v>3113649.0950000002</v>
      </c>
      <c r="U1002" s="199">
        <f t="shared" si="101"/>
        <v>259470.75791666668</v>
      </c>
      <c r="V1002" s="21"/>
      <c r="W1002" s="19">
        <f t="shared" si="102"/>
        <v>0</v>
      </c>
      <c r="X1002" s="17">
        <f t="shared" si="103"/>
        <v>0</v>
      </c>
      <c r="Y1002" s="22"/>
      <c r="Z1002" s="19"/>
      <c r="AA1002" s="20"/>
      <c r="AB1002" s="23"/>
      <c r="AC1002" s="19"/>
      <c r="AD1002" s="17"/>
      <c r="AE1002" s="22"/>
      <c r="AF1002" s="19"/>
      <c r="AG1002" s="17"/>
      <c r="AH1002" s="78" t="s">
        <v>367</v>
      </c>
      <c r="AI1002" s="79" t="s">
        <v>6518</v>
      </c>
      <c r="AJ1002" s="1"/>
    </row>
    <row r="1003" spans="1:36" ht="26.4">
      <c r="A1003" s="39">
        <v>1001</v>
      </c>
      <c r="B1003" s="10" t="s">
        <v>6519</v>
      </c>
      <c r="C1003" s="10" t="s">
        <v>1818</v>
      </c>
      <c r="D1003" s="11" t="s">
        <v>6520</v>
      </c>
      <c r="E1003" s="35" t="s">
        <v>6521</v>
      </c>
      <c r="F1003" s="35" t="s">
        <v>6522</v>
      </c>
      <c r="G1003" s="10" t="s">
        <v>6523</v>
      </c>
      <c r="H1003" s="10" t="s">
        <v>6524</v>
      </c>
      <c r="I1003" s="10" t="s">
        <v>6525</v>
      </c>
      <c r="J1003" s="11" t="s">
        <v>6526</v>
      </c>
      <c r="K1003" s="12">
        <v>37053</v>
      </c>
      <c r="L1003" s="69">
        <v>46184</v>
      </c>
      <c r="M1003" s="14" t="s">
        <v>771</v>
      </c>
      <c r="N1003" s="61">
        <v>2.6288999999999998</v>
      </c>
      <c r="O1003" s="113">
        <v>23960756.57</v>
      </c>
      <c r="P1003" s="15">
        <v>0.03</v>
      </c>
      <c r="Q1003" s="223">
        <f t="shared" si="104"/>
        <v>718822.69709999999</v>
      </c>
      <c r="R1003" s="197">
        <f t="shared" si="105"/>
        <v>59901.891425000002</v>
      </c>
      <c r="S1003" s="200"/>
      <c r="T1003" s="196">
        <f t="shared" si="100"/>
        <v>0</v>
      </c>
      <c r="U1003" s="199">
        <f t="shared" si="101"/>
        <v>0</v>
      </c>
      <c r="V1003" s="21"/>
      <c r="W1003" s="19">
        <f t="shared" si="102"/>
        <v>0</v>
      </c>
      <c r="X1003" s="17">
        <f t="shared" si="103"/>
        <v>0</v>
      </c>
      <c r="Y1003" s="22"/>
      <c r="Z1003" s="19"/>
      <c r="AA1003" s="20"/>
      <c r="AB1003" s="23"/>
      <c r="AC1003" s="19"/>
      <c r="AD1003" s="17"/>
      <c r="AE1003" s="22"/>
      <c r="AF1003" s="19"/>
      <c r="AG1003" s="17"/>
      <c r="AH1003" s="76"/>
      <c r="AI1003" s="77" t="s">
        <v>771</v>
      </c>
      <c r="AJ1003" s="1"/>
    </row>
    <row r="1004" spans="1:36" ht="13.2">
      <c r="A1004" s="39">
        <v>1002</v>
      </c>
      <c r="B1004" s="39" t="s">
        <v>6527</v>
      </c>
      <c r="C1004" s="39" t="s">
        <v>3660</v>
      </c>
      <c r="D1004" s="40" t="s">
        <v>6528</v>
      </c>
      <c r="E1004" s="25" t="s">
        <v>6529</v>
      </c>
      <c r="F1004" s="25" t="s">
        <v>6530</v>
      </c>
      <c r="G1004" s="39" t="s">
        <v>6531</v>
      </c>
      <c r="H1004" s="39" t="s">
        <v>6532</v>
      </c>
      <c r="I1004" s="39" t="s">
        <v>6533</v>
      </c>
      <c r="J1004" s="40" t="s">
        <v>6534</v>
      </c>
      <c r="K1004" s="41">
        <v>37963</v>
      </c>
      <c r="L1004" s="72">
        <v>47095</v>
      </c>
      <c r="M1004" s="42" t="s">
        <v>6535</v>
      </c>
      <c r="N1004" s="63">
        <v>0.55900000000000005</v>
      </c>
      <c r="O1004" s="55">
        <v>17210370.920000002</v>
      </c>
      <c r="P1004" s="15">
        <v>0.03</v>
      </c>
      <c r="Q1004" s="223">
        <f t="shared" si="104"/>
        <v>516311.12760000001</v>
      </c>
      <c r="R1004" s="197">
        <f t="shared" si="105"/>
        <v>43025.927300000003</v>
      </c>
      <c r="S1004" s="201"/>
      <c r="T1004" s="196">
        <f t="shared" si="100"/>
        <v>0</v>
      </c>
      <c r="U1004" s="199">
        <f t="shared" si="101"/>
        <v>0</v>
      </c>
      <c r="V1004" s="21"/>
      <c r="W1004" s="19">
        <f t="shared" si="102"/>
        <v>0</v>
      </c>
      <c r="X1004" s="17">
        <f t="shared" si="103"/>
        <v>0</v>
      </c>
      <c r="Y1004" s="22"/>
      <c r="Z1004" s="19"/>
      <c r="AA1004" s="20"/>
      <c r="AB1004" s="23"/>
      <c r="AC1004" s="19"/>
      <c r="AD1004" s="17"/>
      <c r="AE1004" s="22"/>
      <c r="AF1004" s="19"/>
      <c r="AG1004" s="17"/>
      <c r="AH1004" s="78"/>
      <c r="AI1004" s="79" t="s">
        <v>6535</v>
      </c>
      <c r="AJ1004" s="1"/>
    </row>
    <row r="1005" spans="1:36" ht="26.4">
      <c r="A1005" s="39">
        <v>1003</v>
      </c>
      <c r="B1005" s="10" t="s">
        <v>6536</v>
      </c>
      <c r="C1005" s="10" t="s">
        <v>3660</v>
      </c>
      <c r="D1005" s="11" t="s">
        <v>6537</v>
      </c>
      <c r="E1005" s="35" t="s">
        <v>6538</v>
      </c>
      <c r="F1005" s="35" t="s">
        <v>6539</v>
      </c>
      <c r="G1005" s="10" t="s">
        <v>6540</v>
      </c>
      <c r="H1005" s="10" t="s">
        <v>6541</v>
      </c>
      <c r="I1005" s="10" t="s">
        <v>6542</v>
      </c>
      <c r="J1005" s="11" t="s">
        <v>6543</v>
      </c>
      <c r="K1005" s="12">
        <v>42465</v>
      </c>
      <c r="L1005" s="69">
        <v>46117</v>
      </c>
      <c r="M1005" s="14" t="s">
        <v>6544</v>
      </c>
      <c r="N1005" s="61">
        <v>0.38740000000000002</v>
      </c>
      <c r="O1005" s="113">
        <v>32203405.690000001</v>
      </c>
      <c r="P1005" s="15">
        <v>0.05</v>
      </c>
      <c r="Q1005" s="223">
        <f t="shared" si="104"/>
        <v>1610170.2845000001</v>
      </c>
      <c r="R1005" s="197">
        <f t="shared" si="105"/>
        <v>134180.85704166666</v>
      </c>
      <c r="S1005" s="201">
        <v>0.06</v>
      </c>
      <c r="T1005" s="196">
        <f t="shared" si="100"/>
        <v>1932204.3414</v>
      </c>
      <c r="U1005" s="199">
        <f t="shared" si="101"/>
        <v>161017.02845000001</v>
      </c>
      <c r="V1005" s="21"/>
      <c r="W1005" s="19">
        <f t="shared" si="102"/>
        <v>0</v>
      </c>
      <c r="X1005" s="17">
        <f t="shared" si="103"/>
        <v>0</v>
      </c>
      <c r="Y1005" s="22"/>
      <c r="Z1005" s="19"/>
      <c r="AA1005" s="20"/>
      <c r="AB1005" s="23"/>
      <c r="AC1005" s="19"/>
      <c r="AD1005" s="17"/>
      <c r="AE1005" s="22"/>
      <c r="AF1005" s="19"/>
      <c r="AG1005" s="17"/>
      <c r="AH1005" s="76"/>
      <c r="AI1005" s="77" t="s">
        <v>6544</v>
      </c>
      <c r="AJ1005" s="1"/>
    </row>
    <row r="1006" spans="1:36" ht="26.4">
      <c r="A1006" s="39">
        <v>1004</v>
      </c>
      <c r="B1006" s="39" t="s">
        <v>6545</v>
      </c>
      <c r="C1006" s="39" t="s">
        <v>3660</v>
      </c>
      <c r="D1006" s="40" t="s">
        <v>6546</v>
      </c>
      <c r="E1006" s="25" t="s">
        <v>6547</v>
      </c>
      <c r="F1006" s="25" t="s">
        <v>6548</v>
      </c>
      <c r="G1006" s="39" t="s">
        <v>6549</v>
      </c>
      <c r="H1006" s="39" t="s">
        <v>6550</v>
      </c>
      <c r="I1006" s="39" t="s">
        <v>6549</v>
      </c>
      <c r="J1006" s="40" t="s">
        <v>6551</v>
      </c>
      <c r="K1006" s="41">
        <v>36273</v>
      </c>
      <c r="L1006" s="72">
        <v>45039</v>
      </c>
      <c r="M1006" s="42" t="s">
        <v>6552</v>
      </c>
      <c r="N1006" s="63">
        <v>1.7249000000000001</v>
      </c>
      <c r="O1006" s="55">
        <v>48237811.560000002</v>
      </c>
      <c r="P1006" s="43">
        <v>3.0000000000000001E-5</v>
      </c>
      <c r="Q1006" s="223">
        <f t="shared" si="104"/>
        <v>1447.1343468</v>
      </c>
      <c r="R1006" s="197">
        <f t="shared" si="105"/>
        <v>120.5945289</v>
      </c>
      <c r="S1006" s="200"/>
      <c r="T1006" s="196">
        <f t="shared" si="100"/>
        <v>0</v>
      </c>
      <c r="U1006" s="199">
        <f t="shared" si="101"/>
        <v>0</v>
      </c>
      <c r="V1006" s="21"/>
      <c r="W1006" s="19">
        <f t="shared" si="102"/>
        <v>0</v>
      </c>
      <c r="X1006" s="17">
        <f t="shared" si="103"/>
        <v>0</v>
      </c>
      <c r="Y1006" s="22"/>
      <c r="Z1006" s="19"/>
      <c r="AA1006" s="20"/>
      <c r="AB1006" s="23"/>
      <c r="AC1006" s="19"/>
      <c r="AD1006" s="17"/>
      <c r="AE1006" s="22"/>
      <c r="AF1006" s="19"/>
      <c r="AG1006" s="17"/>
      <c r="AH1006" s="78" t="s">
        <v>6553</v>
      </c>
      <c r="AI1006" s="79" t="s">
        <v>6552</v>
      </c>
      <c r="AJ1006" s="1"/>
    </row>
    <row r="1007" spans="1:36" ht="13.2">
      <c r="A1007" s="39">
        <v>1005</v>
      </c>
      <c r="B1007" s="10" t="s">
        <v>6554</v>
      </c>
      <c r="C1007" s="10" t="s">
        <v>3660</v>
      </c>
      <c r="D1007" s="11" t="s">
        <v>231</v>
      </c>
      <c r="E1007" s="35" t="s">
        <v>232</v>
      </c>
      <c r="F1007" s="35" t="s">
        <v>6555</v>
      </c>
      <c r="G1007" s="10" t="s">
        <v>1594</v>
      </c>
      <c r="H1007" s="10" t="s">
        <v>6556</v>
      </c>
      <c r="I1007" s="10" t="s">
        <v>1596</v>
      </c>
      <c r="J1007" s="11" t="s">
        <v>6557</v>
      </c>
      <c r="K1007" s="12">
        <v>41620</v>
      </c>
      <c r="L1007" s="69">
        <v>45272</v>
      </c>
      <c r="M1007" s="14" t="s">
        <v>6558</v>
      </c>
      <c r="N1007" s="61">
        <v>1.6500000000000001E-2</v>
      </c>
      <c r="O1007" s="113">
        <v>269662.5</v>
      </c>
      <c r="P1007" s="15">
        <v>0.03</v>
      </c>
      <c r="Q1007" s="223">
        <f t="shared" si="104"/>
        <v>8089.875</v>
      </c>
      <c r="R1007" s="197">
        <f t="shared" si="105"/>
        <v>674.15625</v>
      </c>
      <c r="S1007" s="200"/>
      <c r="T1007" s="196">
        <f t="shared" si="100"/>
        <v>0</v>
      </c>
      <c r="U1007" s="199">
        <f t="shared" si="101"/>
        <v>0</v>
      </c>
      <c r="V1007" s="21"/>
      <c r="W1007" s="19">
        <f t="shared" si="102"/>
        <v>0</v>
      </c>
      <c r="X1007" s="17">
        <f t="shared" si="103"/>
        <v>0</v>
      </c>
      <c r="Y1007" s="22"/>
      <c r="Z1007" s="19"/>
      <c r="AA1007" s="20"/>
      <c r="AB1007" s="23"/>
      <c r="AC1007" s="19"/>
      <c r="AD1007" s="17"/>
      <c r="AE1007" s="22"/>
      <c r="AF1007" s="19"/>
      <c r="AG1007" s="17"/>
      <c r="AH1007" s="76" t="s">
        <v>239</v>
      </c>
      <c r="AI1007" s="77" t="s">
        <v>6558</v>
      </c>
      <c r="AJ1007" s="1"/>
    </row>
    <row r="1008" spans="1:36" ht="13.2">
      <c r="A1008" s="39">
        <v>1006</v>
      </c>
      <c r="B1008" s="39" t="s">
        <v>6559</v>
      </c>
      <c r="C1008" s="39" t="s">
        <v>3660</v>
      </c>
      <c r="D1008" s="40" t="s">
        <v>231</v>
      </c>
      <c r="E1008" s="25" t="s">
        <v>232</v>
      </c>
      <c r="F1008" s="25" t="s">
        <v>6560</v>
      </c>
      <c r="G1008" s="39" t="s">
        <v>6561</v>
      </c>
      <c r="H1008" s="39" t="s">
        <v>6562</v>
      </c>
      <c r="I1008" s="39" t="s">
        <v>6561</v>
      </c>
      <c r="J1008" s="40" t="s">
        <v>6563</v>
      </c>
      <c r="K1008" s="41">
        <v>39780</v>
      </c>
      <c r="L1008" s="72">
        <v>48911</v>
      </c>
      <c r="M1008" s="42" t="s">
        <v>6564</v>
      </c>
      <c r="N1008" s="63">
        <v>0.37330000000000002</v>
      </c>
      <c r="O1008" s="113">
        <v>28158044.879999999</v>
      </c>
      <c r="P1008" s="15">
        <v>0.04</v>
      </c>
      <c r="Q1008" s="223">
        <f t="shared" si="104"/>
        <v>1126321.7952000001</v>
      </c>
      <c r="R1008" s="197">
        <f t="shared" si="105"/>
        <v>93860.149600000004</v>
      </c>
      <c r="S1008" s="200"/>
      <c r="T1008" s="196">
        <f t="shared" si="100"/>
        <v>0</v>
      </c>
      <c r="U1008" s="199">
        <f t="shared" si="101"/>
        <v>0</v>
      </c>
      <c r="V1008" s="21"/>
      <c r="W1008" s="19">
        <f t="shared" si="102"/>
        <v>0</v>
      </c>
      <c r="X1008" s="17">
        <f t="shared" si="103"/>
        <v>0</v>
      </c>
      <c r="Y1008" s="22"/>
      <c r="Z1008" s="19"/>
      <c r="AA1008" s="20"/>
      <c r="AB1008" s="23"/>
      <c r="AC1008" s="19"/>
      <c r="AD1008" s="17"/>
      <c r="AE1008" s="22"/>
      <c r="AF1008" s="19"/>
      <c r="AG1008" s="17"/>
      <c r="AH1008" s="78"/>
      <c r="AI1008" s="79" t="s">
        <v>6564</v>
      </c>
      <c r="AJ1008" s="1"/>
    </row>
    <row r="1009" spans="1:36" ht="13.2">
      <c r="A1009" s="39">
        <v>1007</v>
      </c>
      <c r="B1009" s="10" t="s">
        <v>6565</v>
      </c>
      <c r="C1009" s="10" t="s">
        <v>1818</v>
      </c>
      <c r="D1009" s="11" t="s">
        <v>6566</v>
      </c>
      <c r="E1009" s="35" t="s">
        <v>6567</v>
      </c>
      <c r="F1009" s="35" t="s">
        <v>6568</v>
      </c>
      <c r="G1009" s="10" t="s">
        <v>6569</v>
      </c>
      <c r="H1009" s="10" t="s">
        <v>6570</v>
      </c>
      <c r="I1009" s="10" t="s">
        <v>6571</v>
      </c>
      <c r="J1009" s="11" t="s">
        <v>1689</v>
      </c>
      <c r="K1009" s="12">
        <v>36692</v>
      </c>
      <c r="L1009" s="69">
        <v>45823</v>
      </c>
      <c r="M1009" s="14" t="s">
        <v>6572</v>
      </c>
      <c r="N1009" s="61">
        <v>0.36270000000000002</v>
      </c>
      <c r="O1009" s="113">
        <v>6197453.5599999996</v>
      </c>
      <c r="P1009" s="15">
        <v>0.03</v>
      </c>
      <c r="Q1009" s="223">
        <f t="shared" si="104"/>
        <v>185923.60679999998</v>
      </c>
      <c r="R1009" s="197">
        <f t="shared" si="105"/>
        <v>15493.633899999999</v>
      </c>
      <c r="S1009" s="200"/>
      <c r="T1009" s="196">
        <f t="shared" si="100"/>
        <v>0</v>
      </c>
      <c r="U1009" s="199">
        <f t="shared" si="101"/>
        <v>0</v>
      </c>
      <c r="V1009" s="21"/>
      <c r="W1009" s="19">
        <f t="shared" si="102"/>
        <v>0</v>
      </c>
      <c r="X1009" s="17">
        <f t="shared" si="103"/>
        <v>0</v>
      </c>
      <c r="Y1009" s="22"/>
      <c r="Z1009" s="19"/>
      <c r="AA1009" s="20"/>
      <c r="AB1009" s="23"/>
      <c r="AC1009" s="19"/>
      <c r="AD1009" s="17"/>
      <c r="AE1009" s="22"/>
      <c r="AF1009" s="19"/>
      <c r="AG1009" s="17"/>
      <c r="AH1009" s="76"/>
      <c r="AI1009" s="77" t="s">
        <v>6572</v>
      </c>
      <c r="AJ1009" s="1"/>
    </row>
    <row r="1010" spans="1:36" ht="13.2">
      <c r="A1010" s="39">
        <v>1008</v>
      </c>
      <c r="B1010" s="39" t="s">
        <v>6573</v>
      </c>
      <c r="C1010" s="39" t="s">
        <v>1818</v>
      </c>
      <c r="D1010" s="40" t="s">
        <v>6574</v>
      </c>
      <c r="E1010" s="25" t="s">
        <v>6575</v>
      </c>
      <c r="F1010" s="25" t="s">
        <v>6576</v>
      </c>
      <c r="G1010" s="39" t="s">
        <v>5478</v>
      </c>
      <c r="H1010" s="39" t="s">
        <v>6577</v>
      </c>
      <c r="I1010" s="39" t="s">
        <v>6578</v>
      </c>
      <c r="J1010" s="40" t="s">
        <v>6579</v>
      </c>
      <c r="K1010" s="41">
        <v>40696</v>
      </c>
      <c r="L1010" s="72">
        <v>46175</v>
      </c>
      <c r="M1010" s="42" t="s">
        <v>6580</v>
      </c>
      <c r="N1010" s="63">
        <v>0.27579999999999999</v>
      </c>
      <c r="O1010" s="55">
        <v>1319526.2</v>
      </c>
      <c r="P1010" s="15">
        <v>0.03</v>
      </c>
      <c r="Q1010" s="223">
        <f t="shared" si="104"/>
        <v>39585.786</v>
      </c>
      <c r="R1010" s="197">
        <f t="shared" si="105"/>
        <v>3298.8155000000002</v>
      </c>
      <c r="S1010" s="200"/>
      <c r="T1010" s="196">
        <f t="shared" si="100"/>
        <v>0</v>
      </c>
      <c r="U1010" s="199">
        <f t="shared" si="101"/>
        <v>0</v>
      </c>
      <c r="V1010" s="21"/>
      <c r="W1010" s="19">
        <f t="shared" si="102"/>
        <v>0</v>
      </c>
      <c r="X1010" s="17">
        <f t="shared" si="103"/>
        <v>0</v>
      </c>
      <c r="Y1010" s="22"/>
      <c r="Z1010" s="19"/>
      <c r="AA1010" s="20"/>
      <c r="AB1010" s="23"/>
      <c r="AC1010" s="19"/>
      <c r="AD1010" s="17"/>
      <c r="AE1010" s="22"/>
      <c r="AF1010" s="19"/>
      <c r="AG1010" s="17"/>
      <c r="AH1010" s="78"/>
      <c r="AI1010" s="79" t="s">
        <v>6580</v>
      </c>
      <c r="AJ1010" s="1"/>
    </row>
    <row r="1011" spans="1:36" ht="26.4">
      <c r="A1011" s="39">
        <v>1009</v>
      </c>
      <c r="B1011" s="10" t="s">
        <v>6581</v>
      </c>
      <c r="C1011" s="10" t="s">
        <v>1818</v>
      </c>
      <c r="D1011" s="11" t="s">
        <v>6582</v>
      </c>
      <c r="E1011" s="35" t="s">
        <v>6583</v>
      </c>
      <c r="F1011" s="35" t="s">
        <v>6584</v>
      </c>
      <c r="G1011" s="10" t="s">
        <v>2580</v>
      </c>
      <c r="H1011" s="10" t="s">
        <v>6585</v>
      </c>
      <c r="I1011" s="10" t="s">
        <v>2250</v>
      </c>
      <c r="J1011" s="11" t="s">
        <v>6586</v>
      </c>
      <c r="K1011" s="12">
        <v>43315</v>
      </c>
      <c r="L1011" s="69">
        <v>46968</v>
      </c>
      <c r="M1011" s="14" t="s">
        <v>6587</v>
      </c>
      <c r="N1011" s="61">
        <v>0.14180000000000001</v>
      </c>
      <c r="O1011" s="113">
        <v>8240181.25</v>
      </c>
      <c r="P1011" s="15">
        <v>0.03</v>
      </c>
      <c r="Q1011" s="223">
        <f t="shared" si="104"/>
        <v>247205.4375</v>
      </c>
      <c r="R1011" s="197">
        <f t="shared" si="105"/>
        <v>20600.453125</v>
      </c>
      <c r="S1011" s="198">
        <v>3.5999999999999997E-2</v>
      </c>
      <c r="T1011" s="196">
        <f t="shared" si="100"/>
        <v>296646.52499999997</v>
      </c>
      <c r="U1011" s="199">
        <f t="shared" si="101"/>
        <v>24720.543749999997</v>
      </c>
      <c r="V1011" s="21"/>
      <c r="W1011" s="19">
        <f t="shared" si="102"/>
        <v>0</v>
      </c>
      <c r="X1011" s="17">
        <f t="shared" si="103"/>
        <v>0</v>
      </c>
      <c r="Y1011" s="22"/>
      <c r="Z1011" s="19"/>
      <c r="AA1011" s="20"/>
      <c r="AB1011" s="23"/>
      <c r="AC1011" s="19"/>
      <c r="AD1011" s="17"/>
      <c r="AE1011" s="22"/>
      <c r="AF1011" s="19"/>
      <c r="AG1011" s="17"/>
      <c r="AH1011" s="76" t="s">
        <v>367</v>
      </c>
      <c r="AI1011" s="77" t="s">
        <v>6587</v>
      </c>
      <c r="AJ1011" s="1"/>
    </row>
    <row r="1012" spans="1:36" ht="26.4">
      <c r="A1012" s="39">
        <v>1010</v>
      </c>
      <c r="B1012" s="39" t="s">
        <v>6588</v>
      </c>
      <c r="C1012" s="39" t="s">
        <v>1818</v>
      </c>
      <c r="D1012" s="40" t="s">
        <v>6589</v>
      </c>
      <c r="E1012" s="25" t="s">
        <v>21465</v>
      </c>
      <c r="F1012" s="25" t="s">
        <v>2322</v>
      </c>
      <c r="G1012" s="39" t="s">
        <v>6590</v>
      </c>
      <c r="H1012" s="39" t="s">
        <v>6591</v>
      </c>
      <c r="I1012" s="39" t="s">
        <v>1012</v>
      </c>
      <c r="J1012" s="40" t="s">
        <v>6592</v>
      </c>
      <c r="K1012" s="41">
        <v>42060</v>
      </c>
      <c r="L1012" s="72">
        <v>49365</v>
      </c>
      <c r="M1012" s="42" t="s">
        <v>6593</v>
      </c>
      <c r="N1012" s="63">
        <v>0.2505</v>
      </c>
      <c r="O1012" s="113">
        <v>17468254.469999999</v>
      </c>
      <c r="P1012" s="44">
        <v>3.0300000000000001E-2</v>
      </c>
      <c r="Q1012" s="223">
        <f t="shared" si="104"/>
        <v>529288.11044099997</v>
      </c>
      <c r="R1012" s="197">
        <f t="shared" si="105"/>
        <v>44107.342536749995</v>
      </c>
      <c r="S1012" s="200"/>
      <c r="T1012" s="196">
        <f t="shared" si="100"/>
        <v>0</v>
      </c>
      <c r="U1012" s="199">
        <f t="shared" si="101"/>
        <v>0</v>
      </c>
      <c r="V1012" s="21"/>
      <c r="W1012" s="19">
        <f t="shared" si="102"/>
        <v>0</v>
      </c>
      <c r="X1012" s="17">
        <f t="shared" si="103"/>
        <v>0</v>
      </c>
      <c r="Y1012" s="22"/>
      <c r="Z1012" s="19"/>
      <c r="AA1012" s="20"/>
      <c r="AB1012" s="23"/>
      <c r="AC1012" s="19"/>
      <c r="AD1012" s="17"/>
      <c r="AE1012" s="22"/>
      <c r="AF1012" s="19"/>
      <c r="AG1012" s="17"/>
      <c r="AH1012" s="78"/>
      <c r="AI1012" s="79"/>
      <c r="AJ1012" s="1"/>
    </row>
    <row r="1013" spans="1:36" ht="26.4">
      <c r="A1013" s="39">
        <v>1011</v>
      </c>
      <c r="B1013" s="10" t="s">
        <v>6594</v>
      </c>
      <c r="C1013" s="10" t="s">
        <v>1818</v>
      </c>
      <c r="D1013" s="11" t="s">
        <v>6595</v>
      </c>
      <c r="E1013" s="35" t="s">
        <v>21465</v>
      </c>
      <c r="F1013" s="35" t="s">
        <v>6596</v>
      </c>
      <c r="G1013" s="10" t="s">
        <v>6597</v>
      </c>
      <c r="H1013" s="10" t="s">
        <v>6598</v>
      </c>
      <c r="I1013" s="10" t="s">
        <v>423</v>
      </c>
      <c r="J1013" s="11" t="s">
        <v>6599</v>
      </c>
      <c r="K1013" s="12">
        <v>38566</v>
      </c>
      <c r="L1013" s="69">
        <v>47697</v>
      </c>
      <c r="M1013" s="14" t="s">
        <v>4774</v>
      </c>
      <c r="N1013" s="61">
        <v>6.08E-2</v>
      </c>
      <c r="O1013" s="113">
        <v>1225765.81</v>
      </c>
      <c r="P1013" s="15">
        <v>0.1</v>
      </c>
      <c r="Q1013" s="223">
        <f t="shared" si="104"/>
        <v>122576.58100000001</v>
      </c>
      <c r="R1013" s="197">
        <f t="shared" si="105"/>
        <v>10214.715083333334</v>
      </c>
      <c r="S1013" s="200"/>
      <c r="T1013" s="196">
        <f t="shared" si="100"/>
        <v>0</v>
      </c>
      <c r="U1013" s="199">
        <f t="shared" si="101"/>
        <v>0</v>
      </c>
      <c r="V1013" s="21"/>
      <c r="W1013" s="19">
        <f t="shared" si="102"/>
        <v>0</v>
      </c>
      <c r="X1013" s="17">
        <f t="shared" si="103"/>
        <v>0</v>
      </c>
      <c r="Y1013" s="22"/>
      <c r="Z1013" s="19"/>
      <c r="AA1013" s="20"/>
      <c r="AB1013" s="23"/>
      <c r="AC1013" s="19"/>
      <c r="AD1013" s="17"/>
      <c r="AE1013" s="22"/>
      <c r="AF1013" s="19"/>
      <c r="AG1013" s="17"/>
      <c r="AH1013" s="76" t="s">
        <v>4775</v>
      </c>
      <c r="AI1013" s="77" t="s">
        <v>4774</v>
      </c>
      <c r="AJ1013" s="1"/>
    </row>
    <row r="1014" spans="1:36" ht="26.4">
      <c r="A1014" s="39">
        <v>1012</v>
      </c>
      <c r="B1014" s="39" t="s">
        <v>6600</v>
      </c>
      <c r="C1014" s="39" t="s">
        <v>1818</v>
      </c>
      <c r="D1014" s="40" t="s">
        <v>6601</v>
      </c>
      <c r="E1014" s="25" t="s">
        <v>21465</v>
      </c>
      <c r="F1014" s="25" t="s">
        <v>6602</v>
      </c>
      <c r="G1014" s="39" t="s">
        <v>5558</v>
      </c>
      <c r="H1014" s="39" t="s">
        <v>6603</v>
      </c>
      <c r="I1014" s="39" t="s">
        <v>3550</v>
      </c>
      <c r="J1014" s="40" t="s">
        <v>6604</v>
      </c>
      <c r="K1014" s="41">
        <v>38300</v>
      </c>
      <c r="L1014" s="72">
        <v>47431</v>
      </c>
      <c r="M1014" s="42" t="s">
        <v>6605</v>
      </c>
      <c r="N1014" s="63">
        <v>2.1899999999999999E-2</v>
      </c>
      <c r="O1014" s="55">
        <v>170702.55</v>
      </c>
      <c r="P1014" s="15">
        <v>0.1</v>
      </c>
      <c r="Q1014" s="223">
        <f t="shared" si="104"/>
        <v>17070.255000000001</v>
      </c>
      <c r="R1014" s="197">
        <f t="shared" si="105"/>
        <v>1422.52125</v>
      </c>
      <c r="S1014" s="200"/>
      <c r="T1014" s="196">
        <f t="shared" si="100"/>
        <v>0</v>
      </c>
      <c r="U1014" s="199">
        <f t="shared" si="101"/>
        <v>0</v>
      </c>
      <c r="V1014" s="21"/>
      <c r="W1014" s="19">
        <f t="shared" si="102"/>
        <v>0</v>
      </c>
      <c r="X1014" s="17">
        <f t="shared" si="103"/>
        <v>0</v>
      </c>
      <c r="Y1014" s="22"/>
      <c r="Z1014" s="19"/>
      <c r="AA1014" s="20"/>
      <c r="AB1014" s="23"/>
      <c r="AC1014" s="19"/>
      <c r="AD1014" s="17"/>
      <c r="AE1014" s="22"/>
      <c r="AF1014" s="19"/>
      <c r="AG1014" s="17"/>
      <c r="AH1014" s="78"/>
      <c r="AI1014" s="79" t="s">
        <v>6605</v>
      </c>
      <c r="AJ1014" s="1"/>
    </row>
    <row r="1015" spans="1:36" ht="26.4">
      <c r="A1015" s="39">
        <v>1013</v>
      </c>
      <c r="B1015" s="10" t="s">
        <v>6606</v>
      </c>
      <c r="C1015" s="10" t="s">
        <v>1818</v>
      </c>
      <c r="D1015" s="11" t="s">
        <v>6607</v>
      </c>
      <c r="E1015" s="35" t="s">
        <v>6608</v>
      </c>
      <c r="F1015" s="35" t="s">
        <v>6609</v>
      </c>
      <c r="G1015" s="10" t="s">
        <v>1831</v>
      </c>
      <c r="H1015" s="10" t="s">
        <v>6610</v>
      </c>
      <c r="I1015" s="10" t="s">
        <v>197</v>
      </c>
      <c r="J1015" s="11" t="s">
        <v>6611</v>
      </c>
      <c r="K1015" s="12">
        <v>42327</v>
      </c>
      <c r="L1015" s="69">
        <v>51459</v>
      </c>
      <c r="M1015" s="14" t="s">
        <v>6612</v>
      </c>
      <c r="N1015" s="61">
        <v>9.73</v>
      </c>
      <c r="O1015" s="113">
        <v>257291167.69999999</v>
      </c>
      <c r="P1015" s="15">
        <v>0.03</v>
      </c>
      <c r="Q1015" s="223">
        <f t="shared" si="104"/>
        <v>7718735.0309999995</v>
      </c>
      <c r="R1015" s="197">
        <f t="shared" si="105"/>
        <v>643227.91924999992</v>
      </c>
      <c r="S1015" s="200"/>
      <c r="T1015" s="196">
        <f t="shared" si="100"/>
        <v>0</v>
      </c>
      <c r="U1015" s="199">
        <f t="shared" si="101"/>
        <v>0</v>
      </c>
      <c r="V1015" s="21"/>
      <c r="W1015" s="19">
        <f t="shared" si="102"/>
        <v>0</v>
      </c>
      <c r="X1015" s="17">
        <f t="shared" si="103"/>
        <v>0</v>
      </c>
      <c r="Y1015" s="22"/>
      <c r="Z1015" s="19"/>
      <c r="AA1015" s="20"/>
      <c r="AB1015" s="23"/>
      <c r="AC1015" s="19"/>
      <c r="AD1015" s="17"/>
      <c r="AE1015" s="22"/>
      <c r="AF1015" s="19"/>
      <c r="AG1015" s="17"/>
      <c r="AH1015" s="76" t="s">
        <v>452</v>
      </c>
      <c r="AI1015" s="77" t="s">
        <v>6612</v>
      </c>
      <c r="AJ1015" s="1"/>
    </row>
    <row r="1016" spans="1:36" ht="13.2">
      <c r="A1016" s="39">
        <v>1014</v>
      </c>
      <c r="B1016" s="39" t="s">
        <v>6613</v>
      </c>
      <c r="C1016" s="39" t="s">
        <v>1818</v>
      </c>
      <c r="D1016" s="40" t="s">
        <v>2894</v>
      </c>
      <c r="E1016" s="25" t="s">
        <v>2895</v>
      </c>
      <c r="F1016" s="25" t="s">
        <v>6614</v>
      </c>
      <c r="G1016" s="39" t="s">
        <v>698</v>
      </c>
      <c r="H1016" s="39" t="s">
        <v>6615</v>
      </c>
      <c r="I1016" s="39" t="s">
        <v>544</v>
      </c>
      <c r="J1016" s="40" t="s">
        <v>6616</v>
      </c>
      <c r="K1016" s="41">
        <v>38820</v>
      </c>
      <c r="L1016" s="72">
        <v>44707</v>
      </c>
      <c r="M1016" s="42" t="s">
        <v>124</v>
      </c>
      <c r="N1016" s="63">
        <v>0.56989999999999996</v>
      </c>
      <c r="O1016" s="113">
        <v>30393659.66</v>
      </c>
      <c r="P1016" s="15">
        <v>0.05</v>
      </c>
      <c r="Q1016" s="223">
        <f t="shared" si="104"/>
        <v>1519682.983</v>
      </c>
      <c r="R1016" s="197">
        <f t="shared" si="105"/>
        <v>126640.24858333333</v>
      </c>
      <c r="S1016" s="201">
        <v>0.06</v>
      </c>
      <c r="T1016" s="196">
        <f t="shared" ref="T1016:T1078" si="106">O1016*S1016</f>
        <v>1823619.5796000001</v>
      </c>
      <c r="U1016" s="199">
        <f t="shared" ref="U1016:U1078" si="107">O1016*S1016/12</f>
        <v>151968.29829999999</v>
      </c>
      <c r="V1016" s="21"/>
      <c r="W1016" s="19">
        <f t="shared" ref="W1016:W1078" si="108">O1016*V1016</f>
        <v>0</v>
      </c>
      <c r="X1016" s="17">
        <f t="shared" ref="X1016:X1078" si="109">O1016*V1016/12</f>
        <v>0</v>
      </c>
      <c r="Y1016" s="22"/>
      <c r="Z1016" s="19"/>
      <c r="AA1016" s="20"/>
      <c r="AB1016" s="23"/>
      <c r="AC1016" s="19"/>
      <c r="AD1016" s="17"/>
      <c r="AE1016" s="22"/>
      <c r="AF1016" s="19"/>
      <c r="AG1016" s="17"/>
      <c r="AH1016" s="78" t="s">
        <v>76</v>
      </c>
      <c r="AI1016" s="79" t="s">
        <v>124</v>
      </c>
      <c r="AJ1016" s="1"/>
    </row>
    <row r="1017" spans="1:36" s="24" customFormat="1" ht="26.4">
      <c r="A1017" s="39">
        <v>1015</v>
      </c>
      <c r="B1017" s="10" t="s">
        <v>6617</v>
      </c>
      <c r="C1017" s="10" t="s">
        <v>1818</v>
      </c>
      <c r="D1017" s="11" t="s">
        <v>3013</v>
      </c>
      <c r="E1017" s="35" t="s">
        <v>3014</v>
      </c>
      <c r="F1017" s="35" t="s">
        <v>6618</v>
      </c>
      <c r="G1017" s="10" t="s">
        <v>6619</v>
      </c>
      <c r="H1017" s="10" t="s">
        <v>6620</v>
      </c>
      <c r="I1017" s="10" t="s">
        <v>6619</v>
      </c>
      <c r="J1017" s="11" t="s">
        <v>6611</v>
      </c>
      <c r="K1017" s="12">
        <v>35718</v>
      </c>
      <c r="L1017" s="69">
        <v>44849</v>
      </c>
      <c r="M1017" s="14" t="s">
        <v>6621</v>
      </c>
      <c r="N1017" s="61">
        <v>9.6500000000000002E-2</v>
      </c>
      <c r="O1017" s="56">
        <v>6447258.9199999999</v>
      </c>
      <c r="P1017" s="15">
        <v>0.01</v>
      </c>
      <c r="Q1017" s="223">
        <f t="shared" si="104"/>
        <v>64472.589200000002</v>
      </c>
      <c r="R1017" s="197">
        <f t="shared" si="105"/>
        <v>5372.7157666666672</v>
      </c>
      <c r="S1017" s="200"/>
      <c r="T1017" s="196">
        <f t="shared" si="106"/>
        <v>0</v>
      </c>
      <c r="U1017" s="199">
        <f t="shared" si="107"/>
        <v>0</v>
      </c>
      <c r="V1017" s="21"/>
      <c r="W1017" s="19">
        <f t="shared" si="108"/>
        <v>0</v>
      </c>
      <c r="X1017" s="17">
        <f t="shared" si="109"/>
        <v>0</v>
      </c>
      <c r="Y1017" s="22"/>
      <c r="Z1017" s="19"/>
      <c r="AA1017" s="20"/>
      <c r="AB1017" s="23"/>
      <c r="AC1017" s="19"/>
      <c r="AD1017" s="17"/>
      <c r="AE1017" s="22"/>
      <c r="AF1017" s="19"/>
      <c r="AG1017" s="17"/>
      <c r="AH1017" s="82"/>
      <c r="AI1017" s="83" t="s">
        <v>6621</v>
      </c>
    </row>
    <row r="1018" spans="1:36" ht="26.4">
      <c r="A1018" s="39">
        <v>1016</v>
      </c>
      <c r="B1018" s="39" t="s">
        <v>6622</v>
      </c>
      <c r="C1018" s="39" t="s">
        <v>1818</v>
      </c>
      <c r="D1018" s="40" t="s">
        <v>6623</v>
      </c>
      <c r="E1018" s="25" t="s">
        <v>6624</v>
      </c>
      <c r="F1018" s="25" t="s">
        <v>3491</v>
      </c>
      <c r="G1018" s="39" t="s">
        <v>6625</v>
      </c>
      <c r="H1018" s="39" t="s">
        <v>6626</v>
      </c>
      <c r="I1018" s="39" t="s">
        <v>6627</v>
      </c>
      <c r="J1018" s="40" t="s">
        <v>6628</v>
      </c>
      <c r="K1018" s="41">
        <v>39169</v>
      </c>
      <c r="L1018" s="72">
        <v>44648</v>
      </c>
      <c r="M1018" s="42" t="s">
        <v>6629</v>
      </c>
      <c r="N1018" s="63">
        <v>0.1197</v>
      </c>
      <c r="O1018" s="55">
        <v>8754909.9299999997</v>
      </c>
      <c r="P1018" s="15">
        <v>0.03</v>
      </c>
      <c r="Q1018" s="223">
        <f t="shared" si="104"/>
        <v>262647.29790000001</v>
      </c>
      <c r="R1018" s="197">
        <f t="shared" si="105"/>
        <v>21887.274825</v>
      </c>
      <c r="S1018" s="200"/>
      <c r="T1018" s="196">
        <f t="shared" si="106"/>
        <v>0</v>
      </c>
      <c r="U1018" s="199">
        <f t="shared" si="107"/>
        <v>0</v>
      </c>
      <c r="V1018" s="21"/>
      <c r="W1018" s="19">
        <f t="shared" si="108"/>
        <v>0</v>
      </c>
      <c r="X1018" s="17">
        <f t="shared" si="109"/>
        <v>0</v>
      </c>
      <c r="Y1018" s="22"/>
      <c r="Z1018" s="19"/>
      <c r="AA1018" s="20"/>
      <c r="AB1018" s="23"/>
      <c r="AC1018" s="19"/>
      <c r="AD1018" s="17"/>
      <c r="AE1018" s="22"/>
      <c r="AF1018" s="19"/>
      <c r="AG1018" s="17"/>
      <c r="AH1018" s="78"/>
      <c r="AI1018" s="79" t="s">
        <v>6629</v>
      </c>
      <c r="AJ1018" s="1"/>
    </row>
    <row r="1019" spans="1:36" ht="26.4">
      <c r="A1019" s="39">
        <v>1017</v>
      </c>
      <c r="B1019" s="10" t="s">
        <v>6630</v>
      </c>
      <c r="C1019" s="10" t="s">
        <v>1818</v>
      </c>
      <c r="D1019" s="11" t="s">
        <v>3205</v>
      </c>
      <c r="E1019" s="35" t="s">
        <v>3206</v>
      </c>
      <c r="F1019" s="35" t="s">
        <v>6631</v>
      </c>
      <c r="G1019" s="10" t="s">
        <v>4729</v>
      </c>
      <c r="H1019" s="10" t="s">
        <v>6632</v>
      </c>
      <c r="I1019" s="10" t="s">
        <v>730</v>
      </c>
      <c r="J1019" s="11" t="s">
        <v>6633</v>
      </c>
      <c r="K1019" s="12">
        <v>38804</v>
      </c>
      <c r="L1019" s="69">
        <v>47935</v>
      </c>
      <c r="M1019" s="14" t="s">
        <v>6634</v>
      </c>
      <c r="N1019" s="61">
        <v>5.8999999999999999E-3</v>
      </c>
      <c r="O1019" s="56">
        <v>473021.69</v>
      </c>
      <c r="P1019" s="15">
        <v>0.06</v>
      </c>
      <c r="Q1019" s="223">
        <f t="shared" si="104"/>
        <v>28381.3014</v>
      </c>
      <c r="R1019" s="197">
        <f t="shared" si="105"/>
        <v>2365.1084500000002</v>
      </c>
      <c r="S1019" s="200"/>
      <c r="T1019" s="196">
        <f t="shared" si="106"/>
        <v>0</v>
      </c>
      <c r="U1019" s="199">
        <f t="shared" si="107"/>
        <v>0</v>
      </c>
      <c r="V1019" s="21"/>
      <c r="W1019" s="19">
        <f t="shared" si="108"/>
        <v>0</v>
      </c>
      <c r="X1019" s="17">
        <f t="shared" si="109"/>
        <v>0</v>
      </c>
      <c r="Y1019" s="22"/>
      <c r="Z1019" s="19"/>
      <c r="AA1019" s="20"/>
      <c r="AB1019" s="23"/>
      <c r="AC1019" s="19"/>
      <c r="AD1019" s="17"/>
      <c r="AE1019" s="22"/>
      <c r="AF1019" s="19"/>
      <c r="AG1019" s="17"/>
      <c r="AH1019" s="76"/>
      <c r="AI1019" s="77" t="s">
        <v>6634</v>
      </c>
      <c r="AJ1019" s="1"/>
    </row>
    <row r="1020" spans="1:36" ht="52.8">
      <c r="A1020" s="39">
        <v>1018</v>
      </c>
      <c r="B1020" s="39" t="s">
        <v>6635</v>
      </c>
      <c r="C1020" s="39" t="s">
        <v>1818</v>
      </c>
      <c r="D1020" s="40" t="s">
        <v>6636</v>
      </c>
      <c r="E1020" s="25" t="s">
        <v>21467</v>
      </c>
      <c r="F1020" s="25" t="s">
        <v>6637</v>
      </c>
      <c r="G1020" s="39" t="s">
        <v>4389</v>
      </c>
      <c r="H1020" s="39" t="s">
        <v>6638</v>
      </c>
      <c r="I1020" s="39" t="s">
        <v>6639</v>
      </c>
      <c r="J1020" s="40" t="s">
        <v>6640</v>
      </c>
      <c r="K1020" s="41">
        <v>42185</v>
      </c>
      <c r="L1020" s="72">
        <v>45838</v>
      </c>
      <c r="M1020" s="42" t="s">
        <v>4984</v>
      </c>
      <c r="N1020" s="63">
        <v>1.3100000000000001E-2</v>
      </c>
      <c r="O1020" s="55">
        <v>875223.75</v>
      </c>
      <c r="P1020" s="15">
        <v>0.06</v>
      </c>
      <c r="Q1020" s="223">
        <f t="shared" si="104"/>
        <v>52513.424999999996</v>
      </c>
      <c r="R1020" s="197">
        <f t="shared" si="105"/>
        <v>4376.1187499999996</v>
      </c>
      <c r="S1020" s="201">
        <v>0.1</v>
      </c>
      <c r="T1020" s="196">
        <f t="shared" si="106"/>
        <v>87522.375</v>
      </c>
      <c r="U1020" s="199">
        <f t="shared" si="107"/>
        <v>7293.53125</v>
      </c>
      <c r="V1020" s="21"/>
      <c r="W1020" s="19">
        <f t="shared" si="108"/>
        <v>0</v>
      </c>
      <c r="X1020" s="17">
        <f t="shared" si="109"/>
        <v>0</v>
      </c>
      <c r="Y1020" s="22"/>
      <c r="Z1020" s="19"/>
      <c r="AA1020" s="20"/>
      <c r="AB1020" s="23"/>
      <c r="AC1020" s="19"/>
      <c r="AD1020" s="17"/>
      <c r="AE1020" s="22"/>
      <c r="AF1020" s="19"/>
      <c r="AG1020" s="17"/>
      <c r="AH1020" s="78" t="s">
        <v>76</v>
      </c>
      <c r="AI1020" s="79" t="s">
        <v>4984</v>
      </c>
      <c r="AJ1020" s="1"/>
    </row>
    <row r="1021" spans="1:36" ht="26.4">
      <c r="A1021" s="39">
        <v>1019</v>
      </c>
      <c r="B1021" s="10" t="s">
        <v>6641</v>
      </c>
      <c r="C1021" s="10" t="s">
        <v>3660</v>
      </c>
      <c r="D1021" s="11" t="s">
        <v>6642</v>
      </c>
      <c r="E1021" s="35" t="s">
        <v>6643</v>
      </c>
      <c r="F1021" s="35" t="s">
        <v>6644</v>
      </c>
      <c r="G1021" s="10" t="s">
        <v>6645</v>
      </c>
      <c r="H1021" s="10" t="s">
        <v>6646</v>
      </c>
      <c r="I1021" s="10" t="s">
        <v>6647</v>
      </c>
      <c r="J1021" s="11" t="s">
        <v>6648</v>
      </c>
      <c r="K1021" s="12">
        <v>40283</v>
      </c>
      <c r="L1021" s="69">
        <v>45762</v>
      </c>
      <c r="M1021" s="14" t="s">
        <v>6649</v>
      </c>
      <c r="N1021" s="61">
        <v>0.15029999999999999</v>
      </c>
      <c r="O1021" s="56">
        <v>6417450.4900000002</v>
      </c>
      <c r="P1021" s="15">
        <v>0.06</v>
      </c>
      <c r="Q1021" s="223">
        <f t="shared" si="104"/>
        <v>385047.0294</v>
      </c>
      <c r="R1021" s="197">
        <f t="shared" si="105"/>
        <v>32087.25245</v>
      </c>
      <c r="S1021" s="201">
        <v>0.1</v>
      </c>
      <c r="T1021" s="196">
        <f t="shared" si="106"/>
        <v>641745.04900000012</v>
      </c>
      <c r="U1021" s="199">
        <f t="shared" si="107"/>
        <v>53478.754083333341</v>
      </c>
      <c r="V1021" s="21"/>
      <c r="W1021" s="19">
        <f t="shared" si="108"/>
        <v>0</v>
      </c>
      <c r="X1021" s="17">
        <f t="shared" si="109"/>
        <v>0</v>
      </c>
      <c r="Y1021" s="22"/>
      <c r="Z1021" s="19"/>
      <c r="AA1021" s="20"/>
      <c r="AB1021" s="23"/>
      <c r="AC1021" s="19"/>
      <c r="AD1021" s="17"/>
      <c r="AE1021" s="22"/>
      <c r="AF1021" s="19"/>
      <c r="AG1021" s="17"/>
      <c r="AH1021" s="76" t="s">
        <v>76</v>
      </c>
      <c r="AI1021" s="77" t="s">
        <v>6649</v>
      </c>
      <c r="AJ1021" s="1"/>
    </row>
    <row r="1022" spans="1:36" ht="26.4">
      <c r="A1022" s="39">
        <v>1020</v>
      </c>
      <c r="B1022" s="39" t="s">
        <v>6650</v>
      </c>
      <c r="C1022" s="39" t="s">
        <v>3660</v>
      </c>
      <c r="D1022" s="40" t="s">
        <v>6651</v>
      </c>
      <c r="E1022" s="25" t="s">
        <v>6652</v>
      </c>
      <c r="F1022" s="25" t="s">
        <v>1214</v>
      </c>
      <c r="G1022" s="39" t="s">
        <v>3199</v>
      </c>
      <c r="H1022" s="39" t="s">
        <v>6653</v>
      </c>
      <c r="I1022" s="39" t="s">
        <v>6654</v>
      </c>
      <c r="J1022" s="40" t="s">
        <v>6655</v>
      </c>
      <c r="K1022" s="41">
        <v>42881</v>
      </c>
      <c r="L1022" s="72">
        <v>45950</v>
      </c>
      <c r="M1022" s="42" t="s">
        <v>6656</v>
      </c>
      <c r="N1022" s="63">
        <v>1.734</v>
      </c>
      <c r="O1022" s="55">
        <v>74037652.319999993</v>
      </c>
      <c r="P1022" s="15">
        <v>0.03</v>
      </c>
      <c r="Q1022" s="223">
        <f t="shared" si="104"/>
        <v>2221129.5695999996</v>
      </c>
      <c r="R1022" s="197">
        <f t="shared" si="105"/>
        <v>185094.13079999996</v>
      </c>
      <c r="S1022" s="200"/>
      <c r="T1022" s="196">
        <f t="shared" si="106"/>
        <v>0</v>
      </c>
      <c r="U1022" s="199">
        <f t="shared" si="107"/>
        <v>0</v>
      </c>
      <c r="V1022" s="21"/>
      <c r="W1022" s="19">
        <f t="shared" si="108"/>
        <v>0</v>
      </c>
      <c r="X1022" s="17">
        <f t="shared" si="109"/>
        <v>0</v>
      </c>
      <c r="Y1022" s="22"/>
      <c r="Z1022" s="19"/>
      <c r="AA1022" s="20"/>
      <c r="AB1022" s="23"/>
      <c r="AC1022" s="19"/>
      <c r="AD1022" s="17"/>
      <c r="AE1022" s="22"/>
      <c r="AF1022" s="19"/>
      <c r="AG1022" s="17"/>
      <c r="AH1022" s="78" t="s">
        <v>367</v>
      </c>
      <c r="AI1022" s="79" t="s">
        <v>6656</v>
      </c>
      <c r="AJ1022" s="1"/>
    </row>
    <row r="1023" spans="1:36" ht="13.2">
      <c r="A1023" s="39">
        <v>1021</v>
      </c>
      <c r="B1023" s="10" t="s">
        <v>6657</v>
      </c>
      <c r="C1023" s="10" t="s">
        <v>3660</v>
      </c>
      <c r="D1023" s="11" t="s">
        <v>6658</v>
      </c>
      <c r="E1023" s="35" t="s">
        <v>6659</v>
      </c>
      <c r="F1023" s="35" t="s">
        <v>378</v>
      </c>
      <c r="G1023" s="10" t="s">
        <v>6660</v>
      </c>
      <c r="H1023" s="10" t="s">
        <v>6661</v>
      </c>
      <c r="I1023" s="10" t="s">
        <v>6662</v>
      </c>
      <c r="J1023" s="11" t="s">
        <v>6648</v>
      </c>
      <c r="K1023" s="12">
        <v>39351</v>
      </c>
      <c r="L1023" s="69">
        <v>48483</v>
      </c>
      <c r="M1023" s="14" t="s">
        <v>6663</v>
      </c>
      <c r="N1023" s="61">
        <v>0.29170000000000001</v>
      </c>
      <c r="O1023" s="56">
        <v>16459376.609999999</v>
      </c>
      <c r="P1023" s="15">
        <v>0.03</v>
      </c>
      <c r="Q1023" s="223">
        <f t="shared" si="104"/>
        <v>493781.29829999997</v>
      </c>
      <c r="R1023" s="197">
        <f t="shared" si="105"/>
        <v>41148.441524999995</v>
      </c>
      <c r="S1023" s="200"/>
      <c r="T1023" s="196">
        <f t="shared" si="106"/>
        <v>0</v>
      </c>
      <c r="U1023" s="199">
        <f t="shared" si="107"/>
        <v>0</v>
      </c>
      <c r="V1023" s="21"/>
      <c r="W1023" s="19">
        <f t="shared" si="108"/>
        <v>0</v>
      </c>
      <c r="X1023" s="17">
        <f t="shared" si="109"/>
        <v>0</v>
      </c>
      <c r="Y1023" s="22"/>
      <c r="Z1023" s="19"/>
      <c r="AA1023" s="20"/>
      <c r="AB1023" s="23"/>
      <c r="AC1023" s="19"/>
      <c r="AD1023" s="17"/>
      <c r="AE1023" s="22"/>
      <c r="AF1023" s="19"/>
      <c r="AG1023" s="17"/>
      <c r="AH1023" s="76"/>
      <c r="AI1023" s="77" t="s">
        <v>6663</v>
      </c>
      <c r="AJ1023" s="1"/>
    </row>
    <row r="1024" spans="1:36" ht="26.4">
      <c r="A1024" s="39">
        <v>1022</v>
      </c>
      <c r="B1024" s="39" t="s">
        <v>6664</v>
      </c>
      <c r="C1024" s="39" t="s">
        <v>3660</v>
      </c>
      <c r="D1024" s="40" t="s">
        <v>6665</v>
      </c>
      <c r="E1024" s="25" t="s">
        <v>6666</v>
      </c>
      <c r="F1024" s="25" t="s">
        <v>6667</v>
      </c>
      <c r="G1024" s="39" t="s">
        <v>6668</v>
      </c>
      <c r="H1024" s="39" t="s">
        <v>6669</v>
      </c>
      <c r="I1024" s="39" t="s">
        <v>6670</v>
      </c>
      <c r="J1024" s="40" t="s">
        <v>6671</v>
      </c>
      <c r="K1024" s="41">
        <v>42048</v>
      </c>
      <c r="L1024" s="72">
        <v>47083</v>
      </c>
      <c r="M1024" s="42" t="s">
        <v>6672</v>
      </c>
      <c r="N1024" s="63">
        <v>0.27479999999999999</v>
      </c>
      <c r="O1024" s="55">
        <v>11139211.41</v>
      </c>
      <c r="P1024" s="15">
        <v>0.03</v>
      </c>
      <c r="Q1024" s="223">
        <f t="shared" ref="Q1024:Q1086" si="110">O1024*P1024</f>
        <v>334176.34230000002</v>
      </c>
      <c r="R1024" s="197">
        <f t="shared" si="105"/>
        <v>27848.028525000002</v>
      </c>
      <c r="S1024" s="201">
        <v>0.04</v>
      </c>
      <c r="T1024" s="196">
        <f t="shared" si="106"/>
        <v>445568.45640000002</v>
      </c>
      <c r="U1024" s="199">
        <f t="shared" si="107"/>
        <v>37130.704700000002</v>
      </c>
      <c r="V1024" s="21"/>
      <c r="W1024" s="19">
        <f t="shared" si="108"/>
        <v>0</v>
      </c>
      <c r="X1024" s="17">
        <f t="shared" si="109"/>
        <v>0</v>
      </c>
      <c r="Y1024" s="22"/>
      <c r="Z1024" s="19"/>
      <c r="AA1024" s="20"/>
      <c r="AB1024" s="23"/>
      <c r="AC1024" s="19"/>
      <c r="AD1024" s="17"/>
      <c r="AE1024" s="22"/>
      <c r="AF1024" s="19"/>
      <c r="AG1024" s="17"/>
      <c r="AH1024" s="78" t="s">
        <v>367</v>
      </c>
      <c r="AI1024" s="79" t="s">
        <v>6672</v>
      </c>
      <c r="AJ1024" s="1"/>
    </row>
    <row r="1025" spans="1:36" ht="26.4">
      <c r="A1025" s="39">
        <v>1023</v>
      </c>
      <c r="B1025" s="10" t="s">
        <v>6673</v>
      </c>
      <c r="C1025" s="10" t="s">
        <v>3660</v>
      </c>
      <c r="D1025" s="11" t="s">
        <v>5627</v>
      </c>
      <c r="E1025" s="35" t="s">
        <v>5628</v>
      </c>
      <c r="F1025" s="35" t="s">
        <v>6674</v>
      </c>
      <c r="G1025" s="10" t="s">
        <v>6675</v>
      </c>
      <c r="H1025" s="10" t="s">
        <v>6676</v>
      </c>
      <c r="I1025" s="10" t="s">
        <v>6677</v>
      </c>
      <c r="J1025" s="11" t="s">
        <v>6678</v>
      </c>
      <c r="K1025" s="12">
        <v>42885</v>
      </c>
      <c r="L1025" s="69">
        <v>44711</v>
      </c>
      <c r="M1025" s="14" t="s">
        <v>6679</v>
      </c>
      <c r="N1025" s="61">
        <v>1.2115</v>
      </c>
      <c r="O1025" s="56">
        <v>17986868.43</v>
      </c>
      <c r="P1025" s="15">
        <v>0.03</v>
      </c>
      <c r="Q1025" s="223">
        <f t="shared" si="110"/>
        <v>539606.05290000001</v>
      </c>
      <c r="R1025" s="197">
        <f t="shared" si="105"/>
        <v>44967.171074999998</v>
      </c>
      <c r="S1025" s="201">
        <v>0.05</v>
      </c>
      <c r="T1025" s="196">
        <f t="shared" si="106"/>
        <v>899343.42150000005</v>
      </c>
      <c r="U1025" s="199">
        <f t="shared" si="107"/>
        <v>74945.285125000009</v>
      </c>
      <c r="V1025" s="21">
        <v>0.06</v>
      </c>
      <c r="W1025" s="19">
        <f t="shared" si="108"/>
        <v>1079212.1058</v>
      </c>
      <c r="X1025" s="17">
        <f t="shared" si="109"/>
        <v>89934.342149999997</v>
      </c>
      <c r="Y1025" s="22"/>
      <c r="Z1025" s="19"/>
      <c r="AA1025" s="20"/>
      <c r="AB1025" s="23"/>
      <c r="AC1025" s="19"/>
      <c r="AD1025" s="17"/>
      <c r="AE1025" s="22"/>
      <c r="AF1025" s="19"/>
      <c r="AG1025" s="17"/>
      <c r="AH1025" s="76" t="s">
        <v>1997</v>
      </c>
      <c r="AI1025" s="77" t="s">
        <v>6679</v>
      </c>
      <c r="AJ1025" s="1"/>
    </row>
    <row r="1026" spans="1:36" ht="26.4">
      <c r="A1026" s="39">
        <v>1024</v>
      </c>
      <c r="B1026" s="39" t="s">
        <v>6680</v>
      </c>
      <c r="C1026" s="39" t="s">
        <v>3660</v>
      </c>
      <c r="D1026" s="40" t="s">
        <v>6681</v>
      </c>
      <c r="E1026" s="25" t="s">
        <v>6682</v>
      </c>
      <c r="F1026" s="25" t="s">
        <v>6683</v>
      </c>
      <c r="G1026" s="39" t="s">
        <v>4252</v>
      </c>
      <c r="H1026" s="39" t="s">
        <v>6684</v>
      </c>
      <c r="I1026" s="39" t="s">
        <v>4252</v>
      </c>
      <c r="J1026" s="40" t="s">
        <v>6685</v>
      </c>
      <c r="K1026" s="41">
        <v>35979</v>
      </c>
      <c r="L1026" s="72">
        <v>53876</v>
      </c>
      <c r="M1026" s="42" t="s">
        <v>6686</v>
      </c>
      <c r="N1026" s="63">
        <v>0.50190000000000001</v>
      </c>
      <c r="O1026" s="55">
        <v>24366720.84</v>
      </c>
      <c r="P1026" s="15">
        <v>0.03</v>
      </c>
      <c r="Q1026" s="223">
        <f t="shared" si="110"/>
        <v>731001.62520000001</v>
      </c>
      <c r="R1026" s="197">
        <f t="shared" si="105"/>
        <v>60916.802100000001</v>
      </c>
      <c r="S1026" s="200"/>
      <c r="T1026" s="196">
        <f t="shared" si="106"/>
        <v>0</v>
      </c>
      <c r="U1026" s="199">
        <f t="shared" si="107"/>
        <v>0</v>
      </c>
      <c r="V1026" s="21"/>
      <c r="W1026" s="19">
        <f t="shared" si="108"/>
        <v>0</v>
      </c>
      <c r="X1026" s="17">
        <f t="shared" si="109"/>
        <v>0</v>
      </c>
      <c r="Y1026" s="22"/>
      <c r="Z1026" s="19"/>
      <c r="AA1026" s="20"/>
      <c r="AB1026" s="23"/>
      <c r="AC1026" s="19"/>
      <c r="AD1026" s="17"/>
      <c r="AE1026" s="22"/>
      <c r="AF1026" s="19"/>
      <c r="AG1026" s="17"/>
      <c r="AH1026" s="78"/>
      <c r="AI1026" s="79" t="s">
        <v>6686</v>
      </c>
      <c r="AJ1026" s="1"/>
    </row>
    <row r="1027" spans="1:36" ht="26.4">
      <c r="A1027" s="39">
        <v>1025</v>
      </c>
      <c r="B1027" s="10" t="s">
        <v>6687</v>
      </c>
      <c r="C1027" s="10" t="s">
        <v>3660</v>
      </c>
      <c r="D1027" s="11" t="s">
        <v>6239</v>
      </c>
      <c r="E1027" s="35" t="s">
        <v>3842</v>
      </c>
      <c r="F1027" s="35" t="s">
        <v>6688</v>
      </c>
      <c r="G1027" s="10" t="s">
        <v>414</v>
      </c>
      <c r="H1027" s="10" t="s">
        <v>6689</v>
      </c>
      <c r="I1027" s="10" t="s">
        <v>416</v>
      </c>
      <c r="J1027" s="11" t="s">
        <v>6690</v>
      </c>
      <c r="K1027" s="12">
        <v>42690</v>
      </c>
      <c r="L1027" s="69">
        <v>44516</v>
      </c>
      <c r="M1027" s="14" t="s">
        <v>4000</v>
      </c>
      <c r="N1027" s="61">
        <v>0.49059999999999998</v>
      </c>
      <c r="O1027" s="56">
        <v>9177701.5</v>
      </c>
      <c r="P1027" s="15">
        <v>0.03</v>
      </c>
      <c r="Q1027" s="223">
        <f t="shared" si="110"/>
        <v>275331.04499999998</v>
      </c>
      <c r="R1027" s="197">
        <f t="shared" si="105"/>
        <v>22944.25375</v>
      </c>
      <c r="S1027" s="198">
        <v>3.5999999999999997E-2</v>
      </c>
      <c r="T1027" s="196">
        <f t="shared" si="106"/>
        <v>330397.25399999996</v>
      </c>
      <c r="U1027" s="199">
        <f t="shared" si="107"/>
        <v>27533.104499999998</v>
      </c>
      <c r="V1027" s="21"/>
      <c r="W1027" s="19">
        <f t="shared" si="108"/>
        <v>0</v>
      </c>
      <c r="X1027" s="17">
        <f t="shared" si="109"/>
        <v>0</v>
      </c>
      <c r="Y1027" s="22"/>
      <c r="Z1027" s="19"/>
      <c r="AA1027" s="20"/>
      <c r="AB1027" s="23"/>
      <c r="AC1027" s="19"/>
      <c r="AD1027" s="17"/>
      <c r="AE1027" s="22"/>
      <c r="AF1027" s="19"/>
      <c r="AG1027" s="17"/>
      <c r="AH1027" s="76"/>
      <c r="AI1027" s="77" t="s">
        <v>4000</v>
      </c>
      <c r="AJ1027" s="1"/>
    </row>
    <row r="1028" spans="1:36" ht="13.2">
      <c r="A1028" s="39">
        <v>1026</v>
      </c>
      <c r="B1028" s="39" t="s">
        <v>6691</v>
      </c>
      <c r="C1028" s="39" t="s">
        <v>1818</v>
      </c>
      <c r="D1028" s="40" t="s">
        <v>6692</v>
      </c>
      <c r="E1028" s="25" t="s">
        <v>6693</v>
      </c>
      <c r="F1028" s="25" t="s">
        <v>6694</v>
      </c>
      <c r="G1028" s="39" t="s">
        <v>3683</v>
      </c>
      <c r="H1028" s="39" t="s">
        <v>6695</v>
      </c>
      <c r="I1028" s="39" t="s">
        <v>6696</v>
      </c>
      <c r="J1028" s="40" t="s">
        <v>6697</v>
      </c>
      <c r="K1028" s="41">
        <v>38442</v>
      </c>
      <c r="L1028" s="72">
        <v>44185</v>
      </c>
      <c r="M1028" s="42" t="s">
        <v>6698</v>
      </c>
      <c r="N1028" s="63">
        <v>2.0007000000000001</v>
      </c>
      <c r="O1028" s="55">
        <v>14445675.779999999</v>
      </c>
      <c r="P1028" s="21">
        <v>1E-3</v>
      </c>
      <c r="Q1028" s="223">
        <f t="shared" si="110"/>
        <v>14445.67578</v>
      </c>
      <c r="R1028" s="197">
        <f t="shared" si="105"/>
        <v>1203.806315</v>
      </c>
      <c r="S1028" s="201">
        <v>0.03</v>
      </c>
      <c r="T1028" s="196">
        <f t="shared" si="106"/>
        <v>433370.27339999995</v>
      </c>
      <c r="U1028" s="199">
        <f t="shared" si="107"/>
        <v>36114.189449999998</v>
      </c>
      <c r="V1028" s="21"/>
      <c r="W1028" s="19">
        <f t="shared" si="108"/>
        <v>0</v>
      </c>
      <c r="X1028" s="17">
        <f t="shared" si="109"/>
        <v>0</v>
      </c>
      <c r="Y1028" s="22"/>
      <c r="Z1028" s="19"/>
      <c r="AA1028" s="20"/>
      <c r="AB1028" s="23"/>
      <c r="AC1028" s="19"/>
      <c r="AD1028" s="17"/>
      <c r="AE1028" s="22"/>
      <c r="AF1028" s="19"/>
      <c r="AG1028" s="17"/>
      <c r="AH1028" s="78" t="s">
        <v>249</v>
      </c>
      <c r="AI1028" s="79" t="s">
        <v>6698</v>
      </c>
      <c r="AJ1028" s="1"/>
    </row>
    <row r="1029" spans="1:36" ht="13.2">
      <c r="A1029" s="39">
        <v>1027</v>
      </c>
      <c r="B1029" s="10" t="s">
        <v>6699</v>
      </c>
      <c r="C1029" s="10" t="s">
        <v>1818</v>
      </c>
      <c r="D1029" s="11" t="s">
        <v>6700</v>
      </c>
      <c r="E1029" s="35" t="s">
        <v>21465</v>
      </c>
      <c r="F1029" s="35" t="s">
        <v>6701</v>
      </c>
      <c r="G1029" s="10" t="s">
        <v>6702</v>
      </c>
      <c r="H1029" s="10" t="s">
        <v>6703</v>
      </c>
      <c r="I1029" s="10" t="s">
        <v>6704</v>
      </c>
      <c r="J1029" s="11" t="s">
        <v>6705</v>
      </c>
      <c r="K1029" s="12">
        <v>42817</v>
      </c>
      <c r="L1029" s="69">
        <v>46469</v>
      </c>
      <c r="M1029" s="14" t="s">
        <v>6706</v>
      </c>
      <c r="N1029" s="61">
        <v>5.33E-2</v>
      </c>
      <c r="O1029" s="56">
        <v>1492916.35</v>
      </c>
      <c r="P1029" s="15">
        <v>0.03</v>
      </c>
      <c r="Q1029" s="223">
        <f t="shared" si="110"/>
        <v>44787.4905</v>
      </c>
      <c r="R1029" s="197">
        <f t="shared" si="105"/>
        <v>3732.2908750000001</v>
      </c>
      <c r="S1029" s="200"/>
      <c r="T1029" s="196">
        <f t="shared" si="106"/>
        <v>0</v>
      </c>
      <c r="U1029" s="199">
        <f t="shared" si="107"/>
        <v>0</v>
      </c>
      <c r="V1029" s="21"/>
      <c r="W1029" s="19">
        <f t="shared" si="108"/>
        <v>0</v>
      </c>
      <c r="X1029" s="17">
        <f t="shared" si="109"/>
        <v>0</v>
      </c>
      <c r="Y1029" s="22"/>
      <c r="Z1029" s="19"/>
      <c r="AA1029" s="20"/>
      <c r="AB1029" s="23"/>
      <c r="AC1029" s="19"/>
      <c r="AD1029" s="17"/>
      <c r="AE1029" s="22"/>
      <c r="AF1029" s="19"/>
      <c r="AG1029" s="17"/>
      <c r="AH1029" s="76"/>
      <c r="AI1029" s="77" t="s">
        <v>6706</v>
      </c>
      <c r="AJ1029" s="1"/>
    </row>
    <row r="1030" spans="1:36" ht="26.4">
      <c r="A1030" s="39">
        <v>1028</v>
      </c>
      <c r="B1030" s="39" t="s">
        <v>6707</v>
      </c>
      <c r="C1030" s="39" t="s">
        <v>3660</v>
      </c>
      <c r="D1030" s="40" t="s">
        <v>6708</v>
      </c>
      <c r="E1030" s="25" t="s">
        <v>6709</v>
      </c>
      <c r="F1030" s="25" t="s">
        <v>6710</v>
      </c>
      <c r="G1030" s="39" t="s">
        <v>6711</v>
      </c>
      <c r="H1030" s="39" t="s">
        <v>6712</v>
      </c>
      <c r="I1030" s="39" t="s">
        <v>6713</v>
      </c>
      <c r="J1030" s="40" t="s">
        <v>6714</v>
      </c>
      <c r="K1030" s="41">
        <v>39779</v>
      </c>
      <c r="L1030" s="72">
        <v>44839</v>
      </c>
      <c r="M1030" s="42" t="s">
        <v>6715</v>
      </c>
      <c r="N1030" s="63">
        <v>0.14460000000000001</v>
      </c>
      <c r="O1030" s="55">
        <v>10191875.59</v>
      </c>
      <c r="P1030" s="15">
        <v>0.05</v>
      </c>
      <c r="Q1030" s="223">
        <f t="shared" si="110"/>
        <v>509593.7795</v>
      </c>
      <c r="R1030" s="197">
        <f t="shared" si="105"/>
        <v>42466.148291666665</v>
      </c>
      <c r="S1030" s="201">
        <v>0.06</v>
      </c>
      <c r="T1030" s="196">
        <f t="shared" si="106"/>
        <v>611512.53539999994</v>
      </c>
      <c r="U1030" s="199">
        <f t="shared" si="107"/>
        <v>50959.377949999995</v>
      </c>
      <c r="V1030" s="21"/>
      <c r="W1030" s="19">
        <f t="shared" si="108"/>
        <v>0</v>
      </c>
      <c r="X1030" s="17">
        <f t="shared" si="109"/>
        <v>0</v>
      </c>
      <c r="Y1030" s="22"/>
      <c r="Z1030" s="19"/>
      <c r="AA1030" s="20"/>
      <c r="AB1030" s="23"/>
      <c r="AC1030" s="19"/>
      <c r="AD1030" s="17"/>
      <c r="AE1030" s="22"/>
      <c r="AF1030" s="19"/>
      <c r="AG1030" s="17"/>
      <c r="AH1030" s="78"/>
      <c r="AI1030" s="79" t="s">
        <v>6715</v>
      </c>
      <c r="AJ1030" s="1"/>
    </row>
    <row r="1031" spans="1:36" ht="13.2">
      <c r="A1031" s="39">
        <v>1029</v>
      </c>
      <c r="B1031" s="10" t="s">
        <v>6716</v>
      </c>
      <c r="C1031" s="10" t="s">
        <v>1818</v>
      </c>
      <c r="D1031" s="11" t="s">
        <v>6717</v>
      </c>
      <c r="E1031" s="35" t="s">
        <v>6718</v>
      </c>
      <c r="F1031" s="35" t="s">
        <v>6719</v>
      </c>
      <c r="G1031" s="10" t="s">
        <v>6720</v>
      </c>
      <c r="H1031" s="10" t="s">
        <v>6721</v>
      </c>
      <c r="I1031" s="10" t="s">
        <v>2663</v>
      </c>
      <c r="J1031" s="11" t="s">
        <v>6722</v>
      </c>
      <c r="K1031" s="12">
        <v>42613</v>
      </c>
      <c r="L1031" s="69">
        <v>44439</v>
      </c>
      <c r="M1031" s="14" t="s">
        <v>6723</v>
      </c>
      <c r="N1031" s="61">
        <v>0.81599999999999995</v>
      </c>
      <c r="O1031" s="56">
        <v>19447794.469999999</v>
      </c>
      <c r="P1031" s="15">
        <v>0.03</v>
      </c>
      <c r="Q1031" s="223">
        <f t="shared" si="110"/>
        <v>583433.83409999998</v>
      </c>
      <c r="R1031" s="197">
        <f t="shared" si="105"/>
        <v>48619.486174999998</v>
      </c>
      <c r="S1031" s="201">
        <v>0.05</v>
      </c>
      <c r="T1031" s="196">
        <f t="shared" si="106"/>
        <v>972389.72349999996</v>
      </c>
      <c r="U1031" s="199">
        <f t="shared" si="107"/>
        <v>81032.476958333325</v>
      </c>
      <c r="V1031" s="21">
        <v>0.06</v>
      </c>
      <c r="W1031" s="19">
        <f t="shared" si="108"/>
        <v>1166867.6682</v>
      </c>
      <c r="X1031" s="17">
        <f t="shared" si="109"/>
        <v>97238.972349999996</v>
      </c>
      <c r="Y1031" s="22"/>
      <c r="Z1031" s="19"/>
      <c r="AA1031" s="20"/>
      <c r="AB1031" s="23"/>
      <c r="AC1031" s="19"/>
      <c r="AD1031" s="17"/>
      <c r="AE1031" s="22"/>
      <c r="AF1031" s="19"/>
      <c r="AG1031" s="17"/>
      <c r="AH1031" s="76" t="s">
        <v>6455</v>
      </c>
      <c r="AI1031" s="77" t="s">
        <v>6723</v>
      </c>
      <c r="AJ1031" s="1"/>
    </row>
    <row r="1032" spans="1:36" ht="26.4">
      <c r="A1032" s="39">
        <v>1030</v>
      </c>
      <c r="B1032" s="39" t="s">
        <v>6724</v>
      </c>
      <c r="C1032" s="39" t="s">
        <v>3660</v>
      </c>
      <c r="D1032" s="40" t="s">
        <v>6642</v>
      </c>
      <c r="E1032" s="25" t="s">
        <v>6643</v>
      </c>
      <c r="F1032" s="25" t="s">
        <v>2818</v>
      </c>
      <c r="G1032" s="39" t="s">
        <v>6725</v>
      </c>
      <c r="H1032" s="39" t="s">
        <v>6726</v>
      </c>
      <c r="I1032" s="39" t="s">
        <v>6727</v>
      </c>
      <c r="J1032" s="40" t="s">
        <v>6728</v>
      </c>
      <c r="K1032" s="41">
        <v>40471</v>
      </c>
      <c r="L1032" s="72">
        <v>45950</v>
      </c>
      <c r="M1032" s="42" t="s">
        <v>6729</v>
      </c>
      <c r="N1032" s="63">
        <v>1.5699999999999999E-2</v>
      </c>
      <c r="O1032" s="55">
        <v>670352.44999999995</v>
      </c>
      <c r="P1032" s="15">
        <v>0.03</v>
      </c>
      <c r="Q1032" s="223">
        <f t="shared" si="110"/>
        <v>20110.573499999999</v>
      </c>
      <c r="R1032" s="197">
        <f t="shared" si="105"/>
        <v>1675.8811249999999</v>
      </c>
      <c r="S1032" s="200"/>
      <c r="T1032" s="196">
        <f t="shared" si="106"/>
        <v>0</v>
      </c>
      <c r="U1032" s="199">
        <f t="shared" si="107"/>
        <v>0</v>
      </c>
      <c r="V1032" s="21"/>
      <c r="W1032" s="19">
        <f t="shared" si="108"/>
        <v>0</v>
      </c>
      <c r="X1032" s="17">
        <f t="shared" si="109"/>
        <v>0</v>
      </c>
      <c r="Y1032" s="22"/>
      <c r="Z1032" s="19"/>
      <c r="AA1032" s="20"/>
      <c r="AB1032" s="23"/>
      <c r="AC1032" s="19"/>
      <c r="AD1032" s="17"/>
      <c r="AE1032" s="22"/>
      <c r="AF1032" s="19"/>
      <c r="AG1032" s="17"/>
      <c r="AH1032" s="78" t="s">
        <v>76</v>
      </c>
      <c r="AI1032" s="79" t="s">
        <v>6729</v>
      </c>
      <c r="AJ1032" s="1"/>
    </row>
    <row r="1033" spans="1:36" ht="26.4">
      <c r="A1033" s="39">
        <v>1031</v>
      </c>
      <c r="B1033" s="10" t="s">
        <v>6730</v>
      </c>
      <c r="C1033" s="10" t="s">
        <v>3660</v>
      </c>
      <c r="D1033" s="11" t="s">
        <v>6651</v>
      </c>
      <c r="E1033" s="35" t="s">
        <v>6652</v>
      </c>
      <c r="F1033" s="35" t="s">
        <v>1214</v>
      </c>
      <c r="G1033" s="10" t="s">
        <v>3199</v>
      </c>
      <c r="H1033" s="10" t="s">
        <v>6653</v>
      </c>
      <c r="I1033" s="10" t="s">
        <v>6654</v>
      </c>
      <c r="J1033" s="11" t="s">
        <v>6655</v>
      </c>
      <c r="K1033" s="12">
        <v>42881</v>
      </c>
      <c r="L1033" s="69">
        <v>45950</v>
      </c>
      <c r="M1033" s="14" t="s">
        <v>6656</v>
      </c>
      <c r="N1033" s="61">
        <v>1.3599999999999999E-2</v>
      </c>
      <c r="O1033" s="56">
        <v>580687.47</v>
      </c>
      <c r="P1033" s="15">
        <v>0.03</v>
      </c>
      <c r="Q1033" s="223">
        <f t="shared" si="110"/>
        <v>17420.624099999997</v>
      </c>
      <c r="R1033" s="197">
        <f t="shared" si="105"/>
        <v>1451.7186749999998</v>
      </c>
      <c r="S1033" s="200"/>
      <c r="T1033" s="196">
        <f t="shared" si="106"/>
        <v>0</v>
      </c>
      <c r="U1033" s="199">
        <f t="shared" si="107"/>
        <v>0</v>
      </c>
      <c r="V1033" s="21"/>
      <c r="W1033" s="19">
        <f t="shared" si="108"/>
        <v>0</v>
      </c>
      <c r="X1033" s="17">
        <f t="shared" si="109"/>
        <v>0</v>
      </c>
      <c r="Y1033" s="22"/>
      <c r="Z1033" s="19"/>
      <c r="AA1033" s="20"/>
      <c r="AB1033" s="23"/>
      <c r="AC1033" s="19"/>
      <c r="AD1033" s="17"/>
      <c r="AE1033" s="22"/>
      <c r="AF1033" s="19"/>
      <c r="AG1033" s="17"/>
      <c r="AH1033" s="76" t="s">
        <v>367</v>
      </c>
      <c r="AI1033" s="77" t="s">
        <v>6656</v>
      </c>
      <c r="AJ1033" s="1"/>
    </row>
    <row r="1034" spans="1:36" ht="26.4">
      <c r="A1034" s="39">
        <v>1032</v>
      </c>
      <c r="B1034" s="39" t="s">
        <v>6731</v>
      </c>
      <c r="C1034" s="39" t="s">
        <v>3660</v>
      </c>
      <c r="D1034" s="40" t="s">
        <v>6651</v>
      </c>
      <c r="E1034" s="25" t="s">
        <v>6652</v>
      </c>
      <c r="F1034" s="25" t="s">
        <v>1214</v>
      </c>
      <c r="G1034" s="39" t="s">
        <v>3199</v>
      </c>
      <c r="H1034" s="39" t="s">
        <v>6653</v>
      </c>
      <c r="I1034" s="39" t="s">
        <v>6654</v>
      </c>
      <c r="J1034" s="40" t="s">
        <v>6655</v>
      </c>
      <c r="K1034" s="41">
        <v>42881</v>
      </c>
      <c r="L1034" s="72">
        <v>45950</v>
      </c>
      <c r="M1034" s="42" t="s">
        <v>6656</v>
      </c>
      <c r="N1034" s="63">
        <v>5.1000000000000004E-3</v>
      </c>
      <c r="O1034" s="55">
        <v>217757.8</v>
      </c>
      <c r="P1034" s="15">
        <v>0.03</v>
      </c>
      <c r="Q1034" s="223">
        <f t="shared" si="110"/>
        <v>6532.7339999999995</v>
      </c>
      <c r="R1034" s="197">
        <f t="shared" si="105"/>
        <v>544.39449999999999</v>
      </c>
      <c r="S1034" s="200"/>
      <c r="T1034" s="196">
        <f t="shared" si="106"/>
        <v>0</v>
      </c>
      <c r="U1034" s="199">
        <f t="shared" si="107"/>
        <v>0</v>
      </c>
      <c r="V1034" s="21"/>
      <c r="W1034" s="19">
        <f t="shared" si="108"/>
        <v>0</v>
      </c>
      <c r="X1034" s="17">
        <f t="shared" si="109"/>
        <v>0</v>
      </c>
      <c r="Y1034" s="22"/>
      <c r="Z1034" s="19"/>
      <c r="AA1034" s="20"/>
      <c r="AB1034" s="23"/>
      <c r="AC1034" s="19"/>
      <c r="AD1034" s="17"/>
      <c r="AE1034" s="22"/>
      <c r="AF1034" s="19"/>
      <c r="AG1034" s="17"/>
      <c r="AH1034" s="78" t="s">
        <v>2158</v>
      </c>
      <c r="AI1034" s="79" t="s">
        <v>6656</v>
      </c>
      <c r="AJ1034" s="1"/>
    </row>
    <row r="1035" spans="1:36" ht="13.2">
      <c r="A1035" s="39">
        <v>1033</v>
      </c>
      <c r="B1035" s="10" t="s">
        <v>6732</v>
      </c>
      <c r="C1035" s="10" t="s">
        <v>3660</v>
      </c>
      <c r="D1035" s="11" t="s">
        <v>6733</v>
      </c>
      <c r="E1035" s="35" t="s">
        <v>6734</v>
      </c>
      <c r="F1035" s="35" t="s">
        <v>6735</v>
      </c>
      <c r="G1035" s="10" t="s">
        <v>6736</v>
      </c>
      <c r="H1035" s="10" t="s">
        <v>6737</v>
      </c>
      <c r="I1035" s="10" t="s">
        <v>6738</v>
      </c>
      <c r="J1035" s="11" t="s">
        <v>6739</v>
      </c>
      <c r="K1035" s="12">
        <v>41242</v>
      </c>
      <c r="L1035" s="69">
        <v>46720</v>
      </c>
      <c r="M1035" s="14" t="s">
        <v>6740</v>
      </c>
      <c r="N1035" s="61">
        <v>1.8815</v>
      </c>
      <c r="O1035" s="56">
        <v>57008543.990000002</v>
      </c>
      <c r="P1035" s="15">
        <v>0.06</v>
      </c>
      <c r="Q1035" s="223">
        <f t="shared" si="110"/>
        <v>3420512.6394000002</v>
      </c>
      <c r="R1035" s="197">
        <f t="shared" si="105"/>
        <v>285042.71995</v>
      </c>
      <c r="S1035" s="201">
        <v>0.1</v>
      </c>
      <c r="T1035" s="196">
        <f t="shared" si="106"/>
        <v>5700854.3990000002</v>
      </c>
      <c r="U1035" s="199">
        <f t="shared" si="107"/>
        <v>475071.19991666666</v>
      </c>
      <c r="V1035" s="21"/>
      <c r="W1035" s="19">
        <f t="shared" si="108"/>
        <v>0</v>
      </c>
      <c r="X1035" s="17">
        <f t="shared" si="109"/>
        <v>0</v>
      </c>
      <c r="Y1035" s="22"/>
      <c r="Z1035" s="19"/>
      <c r="AA1035" s="20"/>
      <c r="AB1035" s="23"/>
      <c r="AC1035" s="19"/>
      <c r="AD1035" s="17"/>
      <c r="AE1035" s="22"/>
      <c r="AF1035" s="19"/>
      <c r="AG1035" s="17"/>
      <c r="AH1035" s="76" t="s">
        <v>367</v>
      </c>
      <c r="AI1035" s="77" t="s">
        <v>6740</v>
      </c>
      <c r="AJ1035" s="1"/>
    </row>
    <row r="1036" spans="1:36" ht="26.4">
      <c r="A1036" s="39">
        <v>1034</v>
      </c>
      <c r="B1036" s="39" t="s">
        <v>6741</v>
      </c>
      <c r="C1036" s="39" t="s">
        <v>3660</v>
      </c>
      <c r="D1036" s="40" t="s">
        <v>6742</v>
      </c>
      <c r="E1036" s="25" t="s">
        <v>6743</v>
      </c>
      <c r="F1036" s="25" t="s">
        <v>6435</v>
      </c>
      <c r="G1036" s="39" t="s">
        <v>4935</v>
      </c>
      <c r="H1036" s="39" t="s">
        <v>6744</v>
      </c>
      <c r="I1036" s="39" t="s">
        <v>6745</v>
      </c>
      <c r="J1036" s="40" t="s">
        <v>6746</v>
      </c>
      <c r="K1036" s="41">
        <v>38813</v>
      </c>
      <c r="L1036" s="72">
        <v>46575</v>
      </c>
      <c r="M1036" s="42" t="s">
        <v>221</v>
      </c>
      <c r="N1036" s="63">
        <v>6.4500000000000002E-2</v>
      </c>
      <c r="O1036" s="55">
        <v>4261221.6500000004</v>
      </c>
      <c r="P1036" s="15">
        <v>0.05</v>
      </c>
      <c r="Q1036" s="223">
        <f t="shared" si="110"/>
        <v>213061.08250000002</v>
      </c>
      <c r="R1036" s="197">
        <f t="shared" si="105"/>
        <v>17755.090208333335</v>
      </c>
      <c r="S1036" s="201">
        <v>0.06</v>
      </c>
      <c r="T1036" s="196">
        <f t="shared" si="106"/>
        <v>255673.299</v>
      </c>
      <c r="U1036" s="199">
        <f t="shared" si="107"/>
        <v>21306.108250000001</v>
      </c>
      <c r="V1036" s="21"/>
      <c r="W1036" s="19">
        <f t="shared" si="108"/>
        <v>0</v>
      </c>
      <c r="X1036" s="17">
        <f t="shared" si="109"/>
        <v>0</v>
      </c>
      <c r="Y1036" s="22"/>
      <c r="Z1036" s="19"/>
      <c r="AA1036" s="20"/>
      <c r="AB1036" s="23"/>
      <c r="AC1036" s="19"/>
      <c r="AD1036" s="17"/>
      <c r="AE1036" s="22"/>
      <c r="AF1036" s="19"/>
      <c r="AG1036" s="17"/>
      <c r="AH1036" s="78" t="s">
        <v>76</v>
      </c>
      <c r="AI1036" s="79" t="s">
        <v>221</v>
      </c>
      <c r="AJ1036" s="1"/>
    </row>
    <row r="1037" spans="1:36" ht="13.2">
      <c r="A1037" s="39">
        <v>1035</v>
      </c>
      <c r="B1037" s="10" t="s">
        <v>6747</v>
      </c>
      <c r="C1037" s="10" t="s">
        <v>3660</v>
      </c>
      <c r="D1037" s="11" t="s">
        <v>6748</v>
      </c>
      <c r="E1037" s="35" t="s">
        <v>6749</v>
      </c>
      <c r="F1037" s="35" t="s">
        <v>6750</v>
      </c>
      <c r="G1037" s="10" t="s">
        <v>6751</v>
      </c>
      <c r="H1037" s="10" t="s">
        <v>6752</v>
      </c>
      <c r="I1037" s="10" t="s">
        <v>6753</v>
      </c>
      <c r="J1037" s="11" t="s">
        <v>6754</v>
      </c>
      <c r="K1037" s="12">
        <v>36651</v>
      </c>
      <c r="L1037" s="69">
        <v>54548</v>
      </c>
      <c r="M1037" s="14" t="s">
        <v>6755</v>
      </c>
      <c r="N1037" s="61">
        <v>0.3619</v>
      </c>
      <c r="O1037" s="56">
        <v>3012708.59</v>
      </c>
      <c r="P1037" s="15">
        <v>0.03</v>
      </c>
      <c r="Q1037" s="223">
        <f t="shared" si="110"/>
        <v>90381.257699999987</v>
      </c>
      <c r="R1037" s="197">
        <f t="shared" si="105"/>
        <v>7531.7714749999986</v>
      </c>
      <c r="S1037" s="200"/>
      <c r="T1037" s="196">
        <f t="shared" si="106"/>
        <v>0</v>
      </c>
      <c r="U1037" s="199">
        <f t="shared" si="107"/>
        <v>0</v>
      </c>
      <c r="V1037" s="21"/>
      <c r="W1037" s="19">
        <f t="shared" si="108"/>
        <v>0</v>
      </c>
      <c r="X1037" s="17">
        <f t="shared" si="109"/>
        <v>0</v>
      </c>
      <c r="Y1037" s="22"/>
      <c r="Z1037" s="19"/>
      <c r="AA1037" s="20"/>
      <c r="AB1037" s="23"/>
      <c r="AC1037" s="19"/>
      <c r="AD1037" s="17"/>
      <c r="AE1037" s="22"/>
      <c r="AF1037" s="19"/>
      <c r="AG1037" s="17"/>
      <c r="AH1037" s="76"/>
      <c r="AI1037" s="77" t="s">
        <v>6755</v>
      </c>
      <c r="AJ1037" s="1"/>
    </row>
    <row r="1038" spans="1:36" ht="13.2">
      <c r="A1038" s="39">
        <v>1036</v>
      </c>
      <c r="B1038" s="39" t="s">
        <v>6756</v>
      </c>
      <c r="C1038" s="39" t="s">
        <v>3660</v>
      </c>
      <c r="D1038" s="40" t="s">
        <v>6757</v>
      </c>
      <c r="E1038" s="25" t="s">
        <v>6758</v>
      </c>
      <c r="F1038" s="25" t="s">
        <v>6759</v>
      </c>
      <c r="G1038" s="39" t="s">
        <v>6760</v>
      </c>
      <c r="H1038" s="39" t="s">
        <v>6761</v>
      </c>
      <c r="I1038" s="39" t="s">
        <v>4863</v>
      </c>
      <c r="J1038" s="40" t="s">
        <v>6762</v>
      </c>
      <c r="K1038" s="41">
        <v>38453</v>
      </c>
      <c r="L1038" s="72">
        <v>47584</v>
      </c>
      <c r="M1038" s="42" t="s">
        <v>6763</v>
      </c>
      <c r="N1038" s="63">
        <v>1.8756999999999999</v>
      </c>
      <c r="O1038" s="55">
        <v>20697701.07</v>
      </c>
      <c r="P1038" s="15">
        <v>0.03</v>
      </c>
      <c r="Q1038" s="223">
        <f t="shared" si="110"/>
        <v>620931.03209999995</v>
      </c>
      <c r="R1038" s="197">
        <f t="shared" si="105"/>
        <v>51744.252674999996</v>
      </c>
      <c r="S1038" s="200"/>
      <c r="T1038" s="196">
        <f t="shared" si="106"/>
        <v>0</v>
      </c>
      <c r="U1038" s="199">
        <f t="shared" si="107"/>
        <v>0</v>
      </c>
      <c r="V1038" s="21"/>
      <c r="W1038" s="19">
        <f t="shared" si="108"/>
        <v>0</v>
      </c>
      <c r="X1038" s="17">
        <f t="shared" si="109"/>
        <v>0</v>
      </c>
      <c r="Y1038" s="22"/>
      <c r="Z1038" s="19"/>
      <c r="AA1038" s="20"/>
      <c r="AB1038" s="23"/>
      <c r="AC1038" s="19"/>
      <c r="AD1038" s="17"/>
      <c r="AE1038" s="22"/>
      <c r="AF1038" s="19"/>
      <c r="AG1038" s="17"/>
      <c r="AH1038" s="78"/>
      <c r="AI1038" s="79" t="s">
        <v>6763</v>
      </c>
      <c r="AJ1038" s="1"/>
    </row>
    <row r="1039" spans="1:36" ht="26.4">
      <c r="A1039" s="39">
        <v>1037</v>
      </c>
      <c r="B1039" s="10" t="s">
        <v>6764</v>
      </c>
      <c r="C1039" s="10" t="s">
        <v>3660</v>
      </c>
      <c r="D1039" s="11" t="s">
        <v>6765</v>
      </c>
      <c r="E1039" s="35" t="s">
        <v>6766</v>
      </c>
      <c r="F1039" s="35" t="s">
        <v>6767</v>
      </c>
      <c r="G1039" s="10" t="s">
        <v>6768</v>
      </c>
      <c r="H1039" s="10" t="s">
        <v>6769</v>
      </c>
      <c r="I1039" s="10" t="s">
        <v>4344</v>
      </c>
      <c r="J1039" s="11" t="s">
        <v>6770</v>
      </c>
      <c r="K1039" s="12">
        <v>41943</v>
      </c>
      <c r="L1039" s="69">
        <v>45596</v>
      </c>
      <c r="M1039" s="14" t="s">
        <v>6771</v>
      </c>
      <c r="N1039" s="61">
        <v>0.89400000000000002</v>
      </c>
      <c r="O1039" s="56">
        <v>15834640.359999999</v>
      </c>
      <c r="P1039" s="15">
        <v>0.03</v>
      </c>
      <c r="Q1039" s="223">
        <f t="shared" si="110"/>
        <v>475039.21079999994</v>
      </c>
      <c r="R1039" s="197">
        <f t="shared" si="105"/>
        <v>39586.600899999998</v>
      </c>
      <c r="S1039" s="201">
        <v>0.04</v>
      </c>
      <c r="T1039" s="196">
        <f t="shared" si="106"/>
        <v>633385.61439999996</v>
      </c>
      <c r="U1039" s="199">
        <f t="shared" si="107"/>
        <v>52782.13453333333</v>
      </c>
      <c r="V1039" s="21">
        <v>0.06</v>
      </c>
      <c r="W1039" s="19">
        <f t="shared" si="108"/>
        <v>950078.42159999989</v>
      </c>
      <c r="X1039" s="17">
        <f t="shared" si="109"/>
        <v>79173.201799999995</v>
      </c>
      <c r="Y1039" s="18">
        <v>7.0000000000000007E-2</v>
      </c>
      <c r="Z1039" s="19">
        <f>O1039*Y1039</f>
        <v>1108424.8252000001</v>
      </c>
      <c r="AA1039" s="20">
        <f>Z1039/12</f>
        <v>92368.735433333335</v>
      </c>
      <c r="AB1039" s="15">
        <v>0.1</v>
      </c>
      <c r="AC1039" s="19">
        <f>O1039*AB1039</f>
        <v>1583464.0360000001</v>
      </c>
      <c r="AD1039" s="17">
        <f>AC1039/12</f>
        <v>131955.33633333334</v>
      </c>
      <c r="AE1039" s="22"/>
      <c r="AF1039" s="19"/>
      <c r="AG1039" s="17"/>
      <c r="AH1039" s="76" t="s">
        <v>6455</v>
      </c>
      <c r="AI1039" s="77" t="s">
        <v>6771</v>
      </c>
      <c r="AJ1039" s="1"/>
    </row>
    <row r="1040" spans="1:36" s="24" customFormat="1" ht="13.2">
      <c r="A1040" s="39">
        <v>1038</v>
      </c>
      <c r="B1040" s="39" t="s">
        <v>6772</v>
      </c>
      <c r="C1040" s="39" t="s">
        <v>3660</v>
      </c>
      <c r="D1040" s="40" t="s">
        <v>6773</v>
      </c>
      <c r="E1040" s="25" t="s">
        <v>6774</v>
      </c>
      <c r="F1040" s="25" t="s">
        <v>6775</v>
      </c>
      <c r="G1040" s="39" t="s">
        <v>576</v>
      </c>
      <c r="H1040" s="39" t="s">
        <v>6776</v>
      </c>
      <c r="I1040" s="39" t="s">
        <v>4245</v>
      </c>
      <c r="J1040" s="40" t="s">
        <v>6777</v>
      </c>
      <c r="K1040" s="41">
        <v>38210</v>
      </c>
      <c r="L1040" s="72">
        <v>49304</v>
      </c>
      <c r="M1040" s="42" t="s">
        <v>6778</v>
      </c>
      <c r="N1040" s="63">
        <v>0.83309999999999995</v>
      </c>
      <c r="O1040" s="55">
        <v>36246877.979999997</v>
      </c>
      <c r="P1040" s="15">
        <v>0.05</v>
      </c>
      <c r="Q1040" s="223">
        <f t="shared" si="110"/>
        <v>1812343.899</v>
      </c>
      <c r="R1040" s="197">
        <f t="shared" si="105"/>
        <v>151028.65825000001</v>
      </c>
      <c r="S1040" s="201">
        <v>0.06</v>
      </c>
      <c r="T1040" s="196">
        <f t="shared" si="106"/>
        <v>2174812.6787999999</v>
      </c>
      <c r="U1040" s="199">
        <f t="shared" si="107"/>
        <v>181234.38989999998</v>
      </c>
      <c r="V1040" s="21"/>
      <c r="W1040" s="19">
        <f t="shared" si="108"/>
        <v>0</v>
      </c>
      <c r="X1040" s="17">
        <f t="shared" si="109"/>
        <v>0</v>
      </c>
      <c r="Y1040" s="22"/>
      <c r="Z1040" s="19"/>
      <c r="AA1040" s="20"/>
      <c r="AB1040" s="23"/>
      <c r="AC1040" s="19"/>
      <c r="AD1040" s="17"/>
      <c r="AE1040" s="22"/>
      <c r="AF1040" s="19"/>
      <c r="AG1040" s="17"/>
      <c r="AH1040" s="88" t="s">
        <v>76</v>
      </c>
      <c r="AI1040" s="89" t="s">
        <v>6778</v>
      </c>
    </row>
    <row r="1041" spans="1:36" ht="26.4">
      <c r="A1041" s="39">
        <v>1039</v>
      </c>
      <c r="B1041" s="10" t="s">
        <v>6779</v>
      </c>
      <c r="C1041" s="10" t="s">
        <v>3660</v>
      </c>
      <c r="D1041" s="11" t="s">
        <v>6708</v>
      </c>
      <c r="E1041" s="35" t="s">
        <v>6709</v>
      </c>
      <c r="F1041" s="35" t="s">
        <v>6780</v>
      </c>
      <c r="G1041" s="10" t="s">
        <v>5041</v>
      </c>
      <c r="H1041" s="10" t="s">
        <v>6781</v>
      </c>
      <c r="I1041" s="10" t="s">
        <v>6782</v>
      </c>
      <c r="J1041" s="11" t="s">
        <v>6714</v>
      </c>
      <c r="K1041" s="12">
        <v>39520</v>
      </c>
      <c r="L1041" s="69">
        <v>44839</v>
      </c>
      <c r="M1041" s="14" t="s">
        <v>6783</v>
      </c>
      <c r="N1041" s="61">
        <v>0.14560000000000001</v>
      </c>
      <c r="O1041" s="56">
        <v>10169064.65</v>
      </c>
      <c r="P1041" s="15">
        <v>0.05</v>
      </c>
      <c r="Q1041" s="223">
        <f t="shared" si="110"/>
        <v>508453.23250000004</v>
      </c>
      <c r="R1041" s="197">
        <f t="shared" si="105"/>
        <v>42371.102708333339</v>
      </c>
      <c r="S1041" s="201">
        <v>0.06</v>
      </c>
      <c r="T1041" s="196">
        <f t="shared" si="106"/>
        <v>610143.87899999996</v>
      </c>
      <c r="U1041" s="199">
        <f t="shared" si="107"/>
        <v>50845.323249999994</v>
      </c>
      <c r="V1041" s="21"/>
      <c r="W1041" s="19">
        <f t="shared" si="108"/>
        <v>0</v>
      </c>
      <c r="X1041" s="17">
        <f t="shared" si="109"/>
        <v>0</v>
      </c>
      <c r="Y1041" s="22"/>
      <c r="Z1041" s="19"/>
      <c r="AA1041" s="20"/>
      <c r="AB1041" s="23"/>
      <c r="AC1041" s="19"/>
      <c r="AD1041" s="17"/>
      <c r="AE1041" s="22"/>
      <c r="AF1041" s="19"/>
      <c r="AG1041" s="17"/>
      <c r="AH1041" s="76"/>
      <c r="AI1041" s="77" t="s">
        <v>6783</v>
      </c>
      <c r="AJ1041" s="1"/>
    </row>
    <row r="1042" spans="1:36" ht="13.2">
      <c r="A1042" s="39">
        <v>1040</v>
      </c>
      <c r="B1042" s="39" t="s">
        <v>6784</v>
      </c>
      <c r="C1042" s="39" t="s">
        <v>3660</v>
      </c>
      <c r="D1042" s="40" t="s">
        <v>6785</v>
      </c>
      <c r="E1042" s="25" t="s">
        <v>6786</v>
      </c>
      <c r="F1042" s="25" t="s">
        <v>6787</v>
      </c>
      <c r="G1042" s="39" t="s">
        <v>4474</v>
      </c>
      <c r="H1042" s="39" t="s">
        <v>6788</v>
      </c>
      <c r="I1042" s="39" t="s">
        <v>6789</v>
      </c>
      <c r="J1042" s="40" t="s">
        <v>6790</v>
      </c>
      <c r="K1042" s="41">
        <v>36686</v>
      </c>
      <c r="L1042" s="72">
        <v>54583</v>
      </c>
      <c r="M1042" s="42" t="s">
        <v>6791</v>
      </c>
      <c r="N1042" s="63">
        <v>0.28889999999999999</v>
      </c>
      <c r="O1042" s="55">
        <v>19437033.190000001</v>
      </c>
      <c r="P1042" s="15">
        <v>0.03</v>
      </c>
      <c r="Q1042" s="223">
        <f t="shared" si="110"/>
        <v>583110.99569999997</v>
      </c>
      <c r="R1042" s="197">
        <f t="shared" si="105"/>
        <v>48592.582974999998</v>
      </c>
      <c r="S1042" s="200"/>
      <c r="T1042" s="196">
        <f t="shared" si="106"/>
        <v>0</v>
      </c>
      <c r="U1042" s="199">
        <f t="shared" si="107"/>
        <v>0</v>
      </c>
      <c r="V1042" s="21"/>
      <c r="W1042" s="19">
        <f t="shared" si="108"/>
        <v>0</v>
      </c>
      <c r="X1042" s="17">
        <f t="shared" si="109"/>
        <v>0</v>
      </c>
      <c r="Y1042" s="22"/>
      <c r="Z1042" s="19"/>
      <c r="AA1042" s="20"/>
      <c r="AB1042" s="23"/>
      <c r="AC1042" s="19"/>
      <c r="AD1042" s="17"/>
      <c r="AE1042" s="22"/>
      <c r="AF1042" s="19"/>
      <c r="AG1042" s="17"/>
      <c r="AH1042" s="78"/>
      <c r="AI1042" s="79" t="s">
        <v>6791</v>
      </c>
      <c r="AJ1042" s="1"/>
    </row>
    <row r="1043" spans="1:36" ht="26.4">
      <c r="A1043" s="39">
        <v>1041</v>
      </c>
      <c r="B1043" s="10" t="s">
        <v>6792</v>
      </c>
      <c r="C1043" s="10" t="s">
        <v>3660</v>
      </c>
      <c r="D1043" s="11" t="s">
        <v>1508</v>
      </c>
      <c r="E1043" s="35" t="s">
        <v>1509</v>
      </c>
      <c r="F1043" s="35" t="s">
        <v>6793</v>
      </c>
      <c r="G1043" s="10" t="s">
        <v>639</v>
      </c>
      <c r="H1043" s="10" t="s">
        <v>6794</v>
      </c>
      <c r="I1043" s="10" t="s">
        <v>639</v>
      </c>
      <c r="J1043" s="11" t="s">
        <v>6795</v>
      </c>
      <c r="K1043" s="12">
        <v>38582</v>
      </c>
      <c r="L1043" s="69">
        <v>47713</v>
      </c>
      <c r="M1043" s="14" t="s">
        <v>6796</v>
      </c>
      <c r="N1043" s="61">
        <v>0.17760000000000001</v>
      </c>
      <c r="O1043" s="56">
        <v>3448917.81</v>
      </c>
      <c r="P1043" s="15">
        <v>0.03</v>
      </c>
      <c r="Q1043" s="223">
        <f t="shared" si="110"/>
        <v>103467.5343</v>
      </c>
      <c r="R1043" s="197">
        <f t="shared" si="105"/>
        <v>8622.2945249999993</v>
      </c>
      <c r="S1043" s="200"/>
      <c r="T1043" s="196">
        <f t="shared" si="106"/>
        <v>0</v>
      </c>
      <c r="U1043" s="199">
        <f t="shared" si="107"/>
        <v>0</v>
      </c>
      <c r="V1043" s="21"/>
      <c r="W1043" s="19">
        <f t="shared" si="108"/>
        <v>0</v>
      </c>
      <c r="X1043" s="17">
        <f t="shared" si="109"/>
        <v>0</v>
      </c>
      <c r="Y1043" s="22"/>
      <c r="Z1043" s="19"/>
      <c r="AA1043" s="20"/>
      <c r="AB1043" s="23"/>
      <c r="AC1043" s="19"/>
      <c r="AD1043" s="17"/>
      <c r="AE1043" s="22"/>
      <c r="AF1043" s="19"/>
      <c r="AG1043" s="17"/>
      <c r="AH1043" s="76"/>
      <c r="AI1043" s="77" t="s">
        <v>6796</v>
      </c>
      <c r="AJ1043" s="1"/>
    </row>
    <row r="1044" spans="1:36" ht="13.2">
      <c r="A1044" s="39">
        <v>1042</v>
      </c>
      <c r="B1044" s="39" t="s">
        <v>6797</v>
      </c>
      <c r="C1044" s="39" t="s">
        <v>3660</v>
      </c>
      <c r="D1044" s="40" t="s">
        <v>6798</v>
      </c>
      <c r="E1044" s="25" t="s">
        <v>6799</v>
      </c>
      <c r="F1044" s="25" t="s">
        <v>6800</v>
      </c>
      <c r="G1044" s="39" t="s">
        <v>6801</v>
      </c>
      <c r="H1044" s="39" t="s">
        <v>6802</v>
      </c>
      <c r="I1044" s="39" t="s">
        <v>5492</v>
      </c>
      <c r="J1044" s="40" t="s">
        <v>6803</v>
      </c>
      <c r="K1044" s="41">
        <v>42365</v>
      </c>
      <c r="L1044" s="72">
        <v>44192</v>
      </c>
      <c r="M1044" s="42" t="s">
        <v>2037</v>
      </c>
      <c r="N1044" s="63">
        <v>5.7599999999999998E-2</v>
      </c>
      <c r="O1044" s="55">
        <v>2266211.7999999998</v>
      </c>
      <c r="P1044" s="15">
        <v>0.03</v>
      </c>
      <c r="Q1044" s="223">
        <f t="shared" si="110"/>
        <v>67986.353999999992</v>
      </c>
      <c r="R1044" s="197">
        <f t="shared" si="105"/>
        <v>5665.5294999999996</v>
      </c>
      <c r="S1044" s="201">
        <v>0.1</v>
      </c>
      <c r="T1044" s="196">
        <f t="shared" si="106"/>
        <v>226621.18</v>
      </c>
      <c r="U1044" s="199">
        <f t="shared" si="107"/>
        <v>18885.098333333332</v>
      </c>
      <c r="V1044" s="21"/>
      <c r="W1044" s="19">
        <f t="shared" si="108"/>
        <v>0</v>
      </c>
      <c r="X1044" s="17">
        <f t="shared" si="109"/>
        <v>0</v>
      </c>
      <c r="Y1044" s="22"/>
      <c r="Z1044" s="19"/>
      <c r="AA1044" s="20"/>
      <c r="AB1044" s="23"/>
      <c r="AC1044" s="19"/>
      <c r="AD1044" s="17"/>
      <c r="AE1044" s="22"/>
      <c r="AF1044" s="19"/>
      <c r="AG1044" s="17"/>
      <c r="AH1044" s="78" t="s">
        <v>76</v>
      </c>
      <c r="AI1044" s="79" t="s">
        <v>2037</v>
      </c>
      <c r="AJ1044" s="1"/>
    </row>
    <row r="1045" spans="1:36" ht="26.4">
      <c r="A1045" s="39">
        <v>1043</v>
      </c>
      <c r="B1045" s="10" t="s">
        <v>6804</v>
      </c>
      <c r="C1045" s="10" t="s">
        <v>3660</v>
      </c>
      <c r="D1045" s="11" t="s">
        <v>6805</v>
      </c>
      <c r="E1045" s="35" t="s">
        <v>6806</v>
      </c>
      <c r="F1045" s="35" t="s">
        <v>6807</v>
      </c>
      <c r="G1045" s="10" t="s">
        <v>6808</v>
      </c>
      <c r="H1045" s="10" t="s">
        <v>6809</v>
      </c>
      <c r="I1045" s="10" t="s">
        <v>6810</v>
      </c>
      <c r="J1045" s="11" t="s">
        <v>6811</v>
      </c>
      <c r="K1045" s="12">
        <v>43166</v>
      </c>
      <c r="L1045" s="69">
        <v>46819</v>
      </c>
      <c r="M1045" s="14" t="s">
        <v>6812</v>
      </c>
      <c r="N1045" s="61">
        <v>0.10489999999999999</v>
      </c>
      <c r="O1045" s="56">
        <v>1000037.53</v>
      </c>
      <c r="P1045" s="15">
        <v>0.03</v>
      </c>
      <c r="Q1045" s="223">
        <f t="shared" si="110"/>
        <v>30001.125899999999</v>
      </c>
      <c r="R1045" s="197">
        <f t="shared" si="105"/>
        <v>2500.0938249999999</v>
      </c>
      <c r="S1045" s="200"/>
      <c r="T1045" s="196">
        <f t="shared" si="106"/>
        <v>0</v>
      </c>
      <c r="U1045" s="199">
        <f t="shared" si="107"/>
        <v>0</v>
      </c>
      <c r="V1045" s="21"/>
      <c r="W1045" s="19">
        <f t="shared" si="108"/>
        <v>0</v>
      </c>
      <c r="X1045" s="17">
        <f t="shared" si="109"/>
        <v>0</v>
      </c>
      <c r="Y1045" s="22"/>
      <c r="Z1045" s="19"/>
      <c r="AA1045" s="20"/>
      <c r="AB1045" s="23"/>
      <c r="AC1045" s="19"/>
      <c r="AD1045" s="17"/>
      <c r="AE1045" s="22"/>
      <c r="AF1045" s="19"/>
      <c r="AG1045" s="17"/>
      <c r="AH1045" s="76" t="s">
        <v>452</v>
      </c>
      <c r="AI1045" s="77" t="s">
        <v>6812</v>
      </c>
      <c r="AJ1045" s="1"/>
    </row>
    <row r="1046" spans="1:36" ht="26.4">
      <c r="A1046" s="39">
        <v>1044</v>
      </c>
      <c r="B1046" s="39" t="s">
        <v>6813</v>
      </c>
      <c r="C1046" s="39" t="s">
        <v>1818</v>
      </c>
      <c r="D1046" s="40" t="s">
        <v>6814</v>
      </c>
      <c r="E1046" s="25" t="s">
        <v>6815</v>
      </c>
      <c r="F1046" s="25" t="s">
        <v>6816</v>
      </c>
      <c r="G1046" s="39" t="s">
        <v>6817</v>
      </c>
      <c r="H1046" s="39" t="s">
        <v>6818</v>
      </c>
      <c r="I1046" s="39" t="s">
        <v>6819</v>
      </c>
      <c r="J1046" s="40" t="s">
        <v>6820</v>
      </c>
      <c r="K1046" s="41">
        <v>37964</v>
      </c>
      <c r="L1046" s="72">
        <v>47096</v>
      </c>
      <c r="M1046" s="42" t="s">
        <v>6821</v>
      </c>
      <c r="N1046" s="63">
        <v>0.50749999999999995</v>
      </c>
      <c r="O1046" s="55">
        <v>32959662.100000001</v>
      </c>
      <c r="P1046" s="15">
        <v>0.03</v>
      </c>
      <c r="Q1046" s="223">
        <f t="shared" si="110"/>
        <v>988789.86300000001</v>
      </c>
      <c r="R1046" s="197">
        <f t="shared" si="105"/>
        <v>82399.155249999996</v>
      </c>
      <c r="S1046" s="201">
        <v>0.04</v>
      </c>
      <c r="T1046" s="196">
        <f t="shared" si="106"/>
        <v>1318386.4840000002</v>
      </c>
      <c r="U1046" s="199">
        <f t="shared" si="107"/>
        <v>109865.54033333335</v>
      </c>
      <c r="V1046" s="21"/>
      <c r="W1046" s="19">
        <f t="shared" si="108"/>
        <v>0</v>
      </c>
      <c r="X1046" s="17">
        <f t="shared" si="109"/>
        <v>0</v>
      </c>
      <c r="Y1046" s="22"/>
      <c r="Z1046" s="19"/>
      <c r="AA1046" s="20"/>
      <c r="AB1046" s="23"/>
      <c r="AC1046" s="19"/>
      <c r="AD1046" s="17"/>
      <c r="AE1046" s="22"/>
      <c r="AF1046" s="19"/>
      <c r="AG1046" s="17"/>
      <c r="AH1046" s="78"/>
      <c r="AI1046" s="79" t="s">
        <v>6821</v>
      </c>
      <c r="AJ1046" s="1"/>
    </row>
    <row r="1047" spans="1:36" ht="26.4">
      <c r="A1047" s="39">
        <v>1045</v>
      </c>
      <c r="B1047" s="10" t="s">
        <v>6822</v>
      </c>
      <c r="C1047" s="10" t="s">
        <v>1818</v>
      </c>
      <c r="D1047" s="11" t="s">
        <v>6823</v>
      </c>
      <c r="E1047" s="35" t="s">
        <v>6824</v>
      </c>
      <c r="F1047" s="35" t="s">
        <v>6825</v>
      </c>
      <c r="G1047" s="10" t="s">
        <v>2261</v>
      </c>
      <c r="H1047" s="10" t="s">
        <v>6826</v>
      </c>
      <c r="I1047" s="10" t="s">
        <v>6827</v>
      </c>
      <c r="J1047" s="11" t="s">
        <v>6828</v>
      </c>
      <c r="K1047" s="12">
        <v>39108</v>
      </c>
      <c r="L1047" s="69">
        <v>48379</v>
      </c>
      <c r="M1047" s="14" t="s">
        <v>6829</v>
      </c>
      <c r="N1047" s="61">
        <v>0.5</v>
      </c>
      <c r="O1047" s="56">
        <v>26999392.620000001</v>
      </c>
      <c r="P1047" s="15">
        <v>0.03</v>
      </c>
      <c r="Q1047" s="223">
        <f t="shared" si="110"/>
        <v>809981.77859999996</v>
      </c>
      <c r="R1047" s="197">
        <f t="shared" si="105"/>
        <v>67498.481549999997</v>
      </c>
      <c r="S1047" s="198">
        <v>3.5999999999999997E-2</v>
      </c>
      <c r="T1047" s="196">
        <f t="shared" si="106"/>
        <v>971978.13431999995</v>
      </c>
      <c r="U1047" s="199">
        <f t="shared" si="107"/>
        <v>80998.177859999996</v>
      </c>
      <c r="V1047" s="21"/>
      <c r="W1047" s="19">
        <f t="shared" si="108"/>
        <v>0</v>
      </c>
      <c r="X1047" s="17">
        <f t="shared" si="109"/>
        <v>0</v>
      </c>
      <c r="Y1047" s="22"/>
      <c r="Z1047" s="19"/>
      <c r="AA1047" s="20"/>
      <c r="AB1047" s="23"/>
      <c r="AC1047" s="19"/>
      <c r="AD1047" s="17"/>
      <c r="AE1047" s="22"/>
      <c r="AF1047" s="19"/>
      <c r="AG1047" s="17"/>
      <c r="AH1047" s="76"/>
      <c r="AI1047" s="77" t="s">
        <v>6829</v>
      </c>
      <c r="AJ1047" s="1"/>
    </row>
    <row r="1048" spans="1:36" ht="13.2">
      <c r="A1048" s="39">
        <v>1046</v>
      </c>
      <c r="B1048" s="39" t="s">
        <v>6830</v>
      </c>
      <c r="C1048" s="39" t="s">
        <v>1818</v>
      </c>
      <c r="D1048" s="40" t="s">
        <v>6831</v>
      </c>
      <c r="E1048" s="25" t="s">
        <v>6832</v>
      </c>
      <c r="F1048" s="25" t="s">
        <v>691</v>
      </c>
      <c r="G1048" s="39" t="s">
        <v>1652</v>
      </c>
      <c r="H1048" s="39" t="s">
        <v>6833</v>
      </c>
      <c r="I1048" s="39" t="s">
        <v>1652</v>
      </c>
      <c r="J1048" s="40" t="s">
        <v>6834</v>
      </c>
      <c r="K1048" s="41">
        <v>39353</v>
      </c>
      <c r="L1048" s="72">
        <v>57616</v>
      </c>
      <c r="M1048" s="42" t="s">
        <v>6835</v>
      </c>
      <c r="N1048" s="63">
        <v>0.2145</v>
      </c>
      <c r="O1048" s="55">
        <v>13793668.970000001</v>
      </c>
      <c r="P1048" s="15">
        <v>0.06</v>
      </c>
      <c r="Q1048" s="223">
        <f t="shared" si="110"/>
        <v>827620.13820000004</v>
      </c>
      <c r="R1048" s="197">
        <f t="shared" ref="R1048:R1110" si="111">Q1048/12</f>
        <v>68968.344850000009</v>
      </c>
      <c r="S1048" s="200"/>
      <c r="T1048" s="196">
        <f t="shared" si="106"/>
        <v>0</v>
      </c>
      <c r="U1048" s="199">
        <f t="shared" si="107"/>
        <v>0</v>
      </c>
      <c r="V1048" s="21"/>
      <c r="W1048" s="19">
        <f t="shared" si="108"/>
        <v>0</v>
      </c>
      <c r="X1048" s="17">
        <f t="shared" si="109"/>
        <v>0</v>
      </c>
      <c r="Y1048" s="22"/>
      <c r="Z1048" s="19"/>
      <c r="AA1048" s="20"/>
      <c r="AB1048" s="23"/>
      <c r="AC1048" s="19"/>
      <c r="AD1048" s="17"/>
      <c r="AE1048" s="22"/>
      <c r="AF1048" s="19"/>
      <c r="AG1048" s="17"/>
      <c r="AH1048" s="78"/>
      <c r="AI1048" s="79" t="s">
        <v>6835</v>
      </c>
      <c r="AJ1048" s="1"/>
    </row>
    <row r="1049" spans="1:36" ht="26.4">
      <c r="A1049" s="39">
        <v>1047</v>
      </c>
      <c r="B1049" s="10" t="s">
        <v>6836</v>
      </c>
      <c r="C1049" s="10" t="s">
        <v>1818</v>
      </c>
      <c r="D1049" s="11" t="s">
        <v>6837</v>
      </c>
      <c r="E1049" s="35" t="s">
        <v>6838</v>
      </c>
      <c r="F1049" s="35" t="s">
        <v>6839</v>
      </c>
      <c r="G1049" s="10" t="s">
        <v>6840</v>
      </c>
      <c r="H1049" s="10" t="s">
        <v>6841</v>
      </c>
      <c r="I1049" s="10" t="s">
        <v>6840</v>
      </c>
      <c r="J1049" s="11" t="s">
        <v>6842</v>
      </c>
      <c r="K1049" s="12">
        <v>35992</v>
      </c>
      <c r="L1049" s="69">
        <v>53889</v>
      </c>
      <c r="M1049" s="14" t="s">
        <v>3648</v>
      </c>
      <c r="N1049" s="61">
        <v>0.16259999999999999</v>
      </c>
      <c r="O1049" s="55">
        <v>3887974.83</v>
      </c>
      <c r="P1049" s="15">
        <v>0.03</v>
      </c>
      <c r="Q1049" s="223">
        <f t="shared" si="110"/>
        <v>116639.24490000001</v>
      </c>
      <c r="R1049" s="197">
        <f t="shared" si="111"/>
        <v>9719.9370749999998</v>
      </c>
      <c r="S1049" s="200"/>
      <c r="T1049" s="196">
        <f t="shared" si="106"/>
        <v>0</v>
      </c>
      <c r="U1049" s="199">
        <f t="shared" si="107"/>
        <v>0</v>
      </c>
      <c r="V1049" s="21"/>
      <c r="W1049" s="19">
        <f t="shared" si="108"/>
        <v>0</v>
      </c>
      <c r="X1049" s="17">
        <f t="shared" si="109"/>
        <v>0</v>
      </c>
      <c r="Y1049" s="22"/>
      <c r="Z1049" s="19"/>
      <c r="AA1049" s="20"/>
      <c r="AB1049" s="23"/>
      <c r="AC1049" s="19"/>
      <c r="AD1049" s="17"/>
      <c r="AE1049" s="22"/>
      <c r="AF1049" s="19"/>
      <c r="AG1049" s="17"/>
      <c r="AH1049" s="76"/>
      <c r="AI1049" s="77"/>
      <c r="AJ1049" s="1"/>
    </row>
    <row r="1050" spans="1:36" ht="13.2">
      <c r="A1050" s="39">
        <v>1048</v>
      </c>
      <c r="B1050" s="39" t="s">
        <v>6843</v>
      </c>
      <c r="C1050" s="39" t="s">
        <v>1818</v>
      </c>
      <c r="D1050" s="40" t="s">
        <v>6844</v>
      </c>
      <c r="E1050" s="25" t="s">
        <v>6845</v>
      </c>
      <c r="F1050" s="25" t="s">
        <v>6846</v>
      </c>
      <c r="G1050" s="39" t="s">
        <v>655</v>
      </c>
      <c r="H1050" s="39" t="s">
        <v>6847</v>
      </c>
      <c r="I1050" s="39" t="s">
        <v>3591</v>
      </c>
      <c r="J1050" s="40" t="s">
        <v>6848</v>
      </c>
      <c r="K1050" s="41">
        <v>38119</v>
      </c>
      <c r="L1050" s="72">
        <v>47250</v>
      </c>
      <c r="M1050" s="42" t="s">
        <v>6849</v>
      </c>
      <c r="N1050" s="63">
        <v>1.2040999999999999</v>
      </c>
      <c r="O1050" s="55">
        <v>29991226.48</v>
      </c>
      <c r="P1050" s="15">
        <v>0.04</v>
      </c>
      <c r="Q1050" s="223">
        <f t="shared" si="110"/>
        <v>1199649.0592</v>
      </c>
      <c r="R1050" s="197">
        <f t="shared" si="111"/>
        <v>99970.75493333333</v>
      </c>
      <c r="S1050" s="201">
        <v>0.1</v>
      </c>
      <c r="T1050" s="196">
        <f t="shared" si="106"/>
        <v>2999122.648</v>
      </c>
      <c r="U1050" s="199">
        <f t="shared" si="107"/>
        <v>249926.88733333335</v>
      </c>
      <c r="V1050" s="21"/>
      <c r="W1050" s="19">
        <f t="shared" si="108"/>
        <v>0</v>
      </c>
      <c r="X1050" s="17">
        <f t="shared" si="109"/>
        <v>0</v>
      </c>
      <c r="Y1050" s="22"/>
      <c r="Z1050" s="19"/>
      <c r="AA1050" s="20"/>
      <c r="AB1050" s="23"/>
      <c r="AC1050" s="19"/>
      <c r="AD1050" s="17"/>
      <c r="AE1050" s="22"/>
      <c r="AF1050" s="19"/>
      <c r="AG1050" s="17"/>
      <c r="AH1050" s="78"/>
      <c r="AI1050" s="79" t="s">
        <v>6849</v>
      </c>
      <c r="AJ1050" s="1"/>
    </row>
    <row r="1051" spans="1:36" ht="13.2">
      <c r="A1051" s="39">
        <v>1049</v>
      </c>
      <c r="B1051" s="10" t="s">
        <v>6850</v>
      </c>
      <c r="C1051" s="10" t="s">
        <v>3660</v>
      </c>
      <c r="D1051" s="11" t="s">
        <v>6851</v>
      </c>
      <c r="E1051" s="35" t="s">
        <v>6852</v>
      </c>
      <c r="F1051" s="35" t="s">
        <v>4200</v>
      </c>
      <c r="G1051" s="10" t="s">
        <v>5815</v>
      </c>
      <c r="H1051" s="10" t="s">
        <v>6853</v>
      </c>
      <c r="I1051" s="10" t="s">
        <v>6854</v>
      </c>
      <c r="J1051" s="11" t="s">
        <v>6855</v>
      </c>
      <c r="K1051" s="12">
        <v>38693</v>
      </c>
      <c r="L1051" s="69">
        <v>44172</v>
      </c>
      <c r="M1051" s="14" t="s">
        <v>6856</v>
      </c>
      <c r="N1051" s="61">
        <v>2.6145</v>
      </c>
      <c r="O1051" s="56">
        <v>151969436.05000001</v>
      </c>
      <c r="P1051" s="15">
        <v>0.03</v>
      </c>
      <c r="Q1051" s="223">
        <f t="shared" si="110"/>
        <v>4559083.0815000003</v>
      </c>
      <c r="R1051" s="197">
        <f t="shared" si="111"/>
        <v>379923.59012500005</v>
      </c>
      <c r="S1051" s="200"/>
      <c r="T1051" s="196">
        <f t="shared" si="106"/>
        <v>0</v>
      </c>
      <c r="U1051" s="199">
        <f t="shared" si="107"/>
        <v>0</v>
      </c>
      <c r="V1051" s="21"/>
      <c r="W1051" s="19">
        <f t="shared" si="108"/>
        <v>0</v>
      </c>
      <c r="X1051" s="17">
        <f t="shared" si="109"/>
        <v>0</v>
      </c>
      <c r="Y1051" s="22"/>
      <c r="Z1051" s="19"/>
      <c r="AA1051" s="20"/>
      <c r="AB1051" s="23"/>
      <c r="AC1051" s="19"/>
      <c r="AD1051" s="17"/>
      <c r="AE1051" s="22"/>
      <c r="AF1051" s="19"/>
      <c r="AG1051" s="17"/>
      <c r="AH1051" s="76"/>
      <c r="AI1051" s="77" t="s">
        <v>6856</v>
      </c>
      <c r="AJ1051" s="1"/>
    </row>
    <row r="1052" spans="1:36" ht="13.2">
      <c r="A1052" s="39">
        <v>1050</v>
      </c>
      <c r="B1052" s="39" t="s">
        <v>6857</v>
      </c>
      <c r="C1052" s="39" t="s">
        <v>3660</v>
      </c>
      <c r="D1052" s="40" t="s">
        <v>231</v>
      </c>
      <c r="E1052" s="25" t="s">
        <v>232</v>
      </c>
      <c r="F1052" s="25" t="s">
        <v>6858</v>
      </c>
      <c r="G1052" s="39" t="s">
        <v>2213</v>
      </c>
      <c r="H1052" s="39" t="s">
        <v>6859</v>
      </c>
      <c r="I1052" s="39" t="s">
        <v>5810</v>
      </c>
      <c r="J1052" s="40" t="s">
        <v>6860</v>
      </c>
      <c r="K1052" s="41">
        <v>41683</v>
      </c>
      <c r="L1052" s="72">
        <v>45335</v>
      </c>
      <c r="M1052" s="42" t="s">
        <v>6861</v>
      </c>
      <c r="N1052" s="63">
        <v>2.3E-2</v>
      </c>
      <c r="O1052" s="55">
        <v>316217.31</v>
      </c>
      <c r="P1052" s="15">
        <v>0.03</v>
      </c>
      <c r="Q1052" s="223">
        <f t="shared" si="110"/>
        <v>9486.5192999999999</v>
      </c>
      <c r="R1052" s="197">
        <f t="shared" si="111"/>
        <v>790.54327499999999</v>
      </c>
      <c r="S1052" s="200"/>
      <c r="T1052" s="196">
        <f t="shared" si="106"/>
        <v>0</v>
      </c>
      <c r="U1052" s="199">
        <f t="shared" si="107"/>
        <v>0</v>
      </c>
      <c r="V1052" s="21"/>
      <c r="W1052" s="19">
        <f t="shared" si="108"/>
        <v>0</v>
      </c>
      <c r="X1052" s="17">
        <f t="shared" si="109"/>
        <v>0</v>
      </c>
      <c r="Y1052" s="22"/>
      <c r="Z1052" s="19"/>
      <c r="AA1052" s="20"/>
      <c r="AB1052" s="23"/>
      <c r="AC1052" s="19"/>
      <c r="AD1052" s="17"/>
      <c r="AE1052" s="22"/>
      <c r="AF1052" s="19"/>
      <c r="AG1052" s="17"/>
      <c r="AH1052" s="78" t="s">
        <v>239</v>
      </c>
      <c r="AI1052" s="79" t="s">
        <v>6861</v>
      </c>
      <c r="AJ1052" s="1"/>
    </row>
    <row r="1053" spans="1:36" ht="13.2">
      <c r="A1053" s="39">
        <v>1051</v>
      </c>
      <c r="B1053" s="10" t="s">
        <v>6862</v>
      </c>
      <c r="C1053" s="10" t="s">
        <v>3660</v>
      </c>
      <c r="D1053" s="11" t="s">
        <v>6863</v>
      </c>
      <c r="E1053" s="35" t="s">
        <v>6864</v>
      </c>
      <c r="F1053" s="35" t="s">
        <v>6865</v>
      </c>
      <c r="G1053" s="10" t="s">
        <v>414</v>
      </c>
      <c r="H1053" s="10" t="s">
        <v>6866</v>
      </c>
      <c r="I1053" s="10" t="s">
        <v>416</v>
      </c>
      <c r="J1053" s="11" t="s">
        <v>6867</v>
      </c>
      <c r="K1053" s="12">
        <v>42690</v>
      </c>
      <c r="L1053" s="69">
        <v>48168</v>
      </c>
      <c r="M1053" s="14" t="s">
        <v>6868</v>
      </c>
      <c r="N1053" s="61">
        <v>0.28899999999999998</v>
      </c>
      <c r="O1053" s="56">
        <v>4278980.75</v>
      </c>
      <c r="P1053" s="15">
        <v>0.03</v>
      </c>
      <c r="Q1053" s="223">
        <f t="shared" si="110"/>
        <v>128369.4225</v>
      </c>
      <c r="R1053" s="197">
        <f t="shared" si="111"/>
        <v>10697.451875000001</v>
      </c>
      <c r="S1053" s="198">
        <v>3.5999999999999997E-2</v>
      </c>
      <c r="T1053" s="196">
        <f t="shared" si="106"/>
        <v>154043.307</v>
      </c>
      <c r="U1053" s="199">
        <f t="shared" si="107"/>
        <v>12836.94225</v>
      </c>
      <c r="V1053" s="21"/>
      <c r="W1053" s="19">
        <f t="shared" si="108"/>
        <v>0</v>
      </c>
      <c r="X1053" s="17">
        <f t="shared" si="109"/>
        <v>0</v>
      </c>
      <c r="Y1053" s="22"/>
      <c r="Z1053" s="19"/>
      <c r="AA1053" s="20"/>
      <c r="AB1053" s="23"/>
      <c r="AC1053" s="19"/>
      <c r="AD1053" s="17"/>
      <c r="AE1053" s="22"/>
      <c r="AF1053" s="19"/>
      <c r="AG1053" s="17"/>
      <c r="AH1053" s="76" t="s">
        <v>817</v>
      </c>
      <c r="AI1053" s="77" t="s">
        <v>6868</v>
      </c>
      <c r="AJ1053" s="1"/>
    </row>
    <row r="1054" spans="1:36" ht="13.2">
      <c r="A1054" s="39">
        <v>1052</v>
      </c>
      <c r="B1054" s="39" t="s">
        <v>6869</v>
      </c>
      <c r="C1054" s="39" t="s">
        <v>3660</v>
      </c>
      <c r="D1054" s="40" t="s">
        <v>6870</v>
      </c>
      <c r="E1054" s="25" t="s">
        <v>6871</v>
      </c>
      <c r="F1054" s="25" t="s">
        <v>6872</v>
      </c>
      <c r="G1054" s="39" t="s">
        <v>6873</v>
      </c>
      <c r="H1054" s="39" t="s">
        <v>6874</v>
      </c>
      <c r="I1054" s="39" t="s">
        <v>6875</v>
      </c>
      <c r="J1054" s="40" t="s">
        <v>6876</v>
      </c>
      <c r="K1054" s="41">
        <v>42480</v>
      </c>
      <c r="L1054" s="72">
        <v>44306</v>
      </c>
      <c r="M1054" s="42" t="s">
        <v>6877</v>
      </c>
      <c r="N1054" s="63">
        <v>0.34470000000000001</v>
      </c>
      <c r="O1054" s="55">
        <v>14084520.76</v>
      </c>
      <c r="P1054" s="15">
        <v>0.04</v>
      </c>
      <c r="Q1054" s="223">
        <f t="shared" si="110"/>
        <v>563380.83039999998</v>
      </c>
      <c r="R1054" s="197">
        <f t="shared" si="111"/>
        <v>46948.402533333334</v>
      </c>
      <c r="S1054" s="200"/>
      <c r="T1054" s="196">
        <f t="shared" si="106"/>
        <v>0</v>
      </c>
      <c r="U1054" s="199">
        <f t="shared" si="107"/>
        <v>0</v>
      </c>
      <c r="V1054" s="21"/>
      <c r="W1054" s="19">
        <f t="shared" si="108"/>
        <v>0</v>
      </c>
      <c r="X1054" s="17">
        <f t="shared" si="109"/>
        <v>0</v>
      </c>
      <c r="Y1054" s="22"/>
      <c r="Z1054" s="19"/>
      <c r="AA1054" s="20"/>
      <c r="AB1054" s="23"/>
      <c r="AC1054" s="19"/>
      <c r="AD1054" s="17"/>
      <c r="AE1054" s="22"/>
      <c r="AF1054" s="19"/>
      <c r="AG1054" s="17"/>
      <c r="AH1054" s="78" t="s">
        <v>1133</v>
      </c>
      <c r="AI1054" s="79" t="s">
        <v>6877</v>
      </c>
      <c r="AJ1054" s="1"/>
    </row>
    <row r="1055" spans="1:36" ht="26.4">
      <c r="A1055" s="39">
        <v>1053</v>
      </c>
      <c r="B1055" s="10" t="s">
        <v>6878</v>
      </c>
      <c r="C1055" s="10" t="s">
        <v>3660</v>
      </c>
      <c r="D1055" s="11" t="s">
        <v>6879</v>
      </c>
      <c r="E1055" s="35" t="s">
        <v>6880</v>
      </c>
      <c r="F1055" s="35" t="s">
        <v>6881</v>
      </c>
      <c r="G1055" s="10" t="s">
        <v>6139</v>
      </c>
      <c r="H1055" s="10" t="s">
        <v>6882</v>
      </c>
      <c r="I1055" s="10" t="s">
        <v>4328</v>
      </c>
      <c r="J1055" s="11" t="s">
        <v>6883</v>
      </c>
      <c r="K1055" s="12">
        <v>42520</v>
      </c>
      <c r="L1055" s="69">
        <v>46172</v>
      </c>
      <c r="M1055" s="14" t="s">
        <v>6884</v>
      </c>
      <c r="N1055" s="61">
        <v>0.21490000000000001</v>
      </c>
      <c r="O1055" s="56">
        <v>21324953.260000002</v>
      </c>
      <c r="P1055" s="21">
        <v>4.4999999999999998E-2</v>
      </c>
      <c r="Q1055" s="223">
        <f t="shared" si="110"/>
        <v>959622.89670000004</v>
      </c>
      <c r="R1055" s="197">
        <f t="shared" si="111"/>
        <v>79968.574724999999</v>
      </c>
      <c r="S1055" s="201">
        <v>0.05</v>
      </c>
      <c r="T1055" s="196">
        <f t="shared" si="106"/>
        <v>1066247.6630000002</v>
      </c>
      <c r="U1055" s="199">
        <f t="shared" si="107"/>
        <v>88853.971916666676</v>
      </c>
      <c r="V1055" s="21">
        <v>0.06</v>
      </c>
      <c r="W1055" s="19">
        <f t="shared" si="108"/>
        <v>1279497.1956</v>
      </c>
      <c r="X1055" s="17">
        <f t="shared" si="109"/>
        <v>106624.7663</v>
      </c>
      <c r="Y1055" s="22"/>
      <c r="Z1055" s="19"/>
      <c r="AA1055" s="20"/>
      <c r="AB1055" s="23"/>
      <c r="AC1055" s="19"/>
      <c r="AD1055" s="17"/>
      <c r="AE1055" s="22"/>
      <c r="AF1055" s="19"/>
      <c r="AG1055" s="17"/>
      <c r="AH1055" s="76"/>
      <c r="AI1055" s="77" t="s">
        <v>6884</v>
      </c>
      <c r="AJ1055" s="1"/>
    </row>
    <row r="1056" spans="1:36" ht="26.4">
      <c r="A1056" s="39">
        <v>1054</v>
      </c>
      <c r="B1056" s="39" t="s">
        <v>6885</v>
      </c>
      <c r="C1056" s="39" t="s">
        <v>3660</v>
      </c>
      <c r="D1056" s="40" t="s">
        <v>6886</v>
      </c>
      <c r="E1056" s="25" t="s">
        <v>6887</v>
      </c>
      <c r="F1056" s="25" t="s">
        <v>6888</v>
      </c>
      <c r="G1056" s="39" t="s">
        <v>6889</v>
      </c>
      <c r="H1056" s="39" t="s">
        <v>6890</v>
      </c>
      <c r="I1056" s="39" t="s">
        <v>6654</v>
      </c>
      <c r="J1056" s="40" t="s">
        <v>6891</v>
      </c>
      <c r="K1056" s="41">
        <v>42915</v>
      </c>
      <c r="L1056" s="72">
        <v>52046</v>
      </c>
      <c r="M1056" s="42" t="s">
        <v>6892</v>
      </c>
      <c r="N1056" s="63">
        <v>9.8799999999999999E-2</v>
      </c>
      <c r="O1056" s="55">
        <v>2825893.4</v>
      </c>
      <c r="P1056" s="15">
        <v>0.05</v>
      </c>
      <c r="Q1056" s="223">
        <f t="shared" si="110"/>
        <v>141294.67000000001</v>
      </c>
      <c r="R1056" s="197">
        <f t="shared" si="111"/>
        <v>11774.555833333334</v>
      </c>
      <c r="S1056" s="201">
        <v>0.06</v>
      </c>
      <c r="T1056" s="196">
        <f t="shared" si="106"/>
        <v>169553.60399999999</v>
      </c>
      <c r="U1056" s="199">
        <f t="shared" si="107"/>
        <v>14129.466999999999</v>
      </c>
      <c r="V1056" s="21"/>
      <c r="W1056" s="19">
        <f t="shared" si="108"/>
        <v>0</v>
      </c>
      <c r="X1056" s="17">
        <f t="shared" si="109"/>
        <v>0</v>
      </c>
      <c r="Y1056" s="22"/>
      <c r="Z1056" s="19"/>
      <c r="AA1056" s="20"/>
      <c r="AB1056" s="23"/>
      <c r="AC1056" s="19"/>
      <c r="AD1056" s="17"/>
      <c r="AE1056" s="22"/>
      <c r="AF1056" s="19"/>
      <c r="AG1056" s="17"/>
      <c r="AH1056" s="78" t="s">
        <v>817</v>
      </c>
      <c r="AI1056" s="79" t="s">
        <v>6892</v>
      </c>
      <c r="AJ1056" s="1"/>
    </row>
    <row r="1057" spans="1:36" ht="26.4">
      <c r="A1057" s="39">
        <v>1055</v>
      </c>
      <c r="B1057" s="10" t="s">
        <v>6893</v>
      </c>
      <c r="C1057" s="10" t="s">
        <v>3660</v>
      </c>
      <c r="D1057" s="11" t="s">
        <v>6894</v>
      </c>
      <c r="E1057" s="35" t="s">
        <v>6895</v>
      </c>
      <c r="F1057" s="35" t="s">
        <v>6896</v>
      </c>
      <c r="G1057" s="10" t="s">
        <v>1033</v>
      </c>
      <c r="H1057" s="10" t="s">
        <v>6897</v>
      </c>
      <c r="I1057" s="10" t="s">
        <v>1035</v>
      </c>
      <c r="J1057" s="11" t="s">
        <v>6898</v>
      </c>
      <c r="K1057" s="12">
        <v>40456</v>
      </c>
      <c r="L1057" s="69">
        <v>44109</v>
      </c>
      <c r="M1057" s="14" t="s">
        <v>6899</v>
      </c>
      <c r="N1057" s="61">
        <v>5.8400000000000001E-2</v>
      </c>
      <c r="O1057" s="56">
        <v>2590771.9700000002</v>
      </c>
      <c r="P1057" s="15">
        <v>0.03</v>
      </c>
      <c r="Q1057" s="223">
        <f t="shared" si="110"/>
        <v>77723.159100000004</v>
      </c>
      <c r="R1057" s="197">
        <f t="shared" si="111"/>
        <v>6476.9299250000004</v>
      </c>
      <c r="S1057" s="200"/>
      <c r="T1057" s="196">
        <f t="shared" si="106"/>
        <v>0</v>
      </c>
      <c r="U1057" s="199">
        <f t="shared" si="107"/>
        <v>0</v>
      </c>
      <c r="V1057" s="21"/>
      <c r="W1057" s="19">
        <f t="shared" si="108"/>
        <v>0</v>
      </c>
      <c r="X1057" s="17">
        <f t="shared" si="109"/>
        <v>0</v>
      </c>
      <c r="Y1057" s="22"/>
      <c r="Z1057" s="19"/>
      <c r="AA1057" s="20"/>
      <c r="AB1057" s="23"/>
      <c r="AC1057" s="19"/>
      <c r="AD1057" s="17"/>
      <c r="AE1057" s="22"/>
      <c r="AF1057" s="19"/>
      <c r="AG1057" s="17"/>
      <c r="AH1057" s="76" t="s">
        <v>6900</v>
      </c>
      <c r="AI1057" s="77" t="s">
        <v>6899</v>
      </c>
      <c r="AJ1057" s="1"/>
    </row>
    <row r="1058" spans="1:36" ht="26.4">
      <c r="A1058" s="39">
        <v>1056</v>
      </c>
      <c r="B1058" s="10" t="s">
        <v>6903</v>
      </c>
      <c r="C1058" s="10" t="s">
        <v>3660</v>
      </c>
      <c r="D1058" s="11" t="s">
        <v>5864</v>
      </c>
      <c r="E1058" s="35" t="s">
        <v>5865</v>
      </c>
      <c r="F1058" s="35" t="s">
        <v>6904</v>
      </c>
      <c r="G1058" s="10" t="s">
        <v>3421</v>
      </c>
      <c r="H1058" s="10" t="s">
        <v>6905</v>
      </c>
      <c r="I1058" s="10" t="s">
        <v>6906</v>
      </c>
      <c r="J1058" s="11" t="s">
        <v>5869</v>
      </c>
      <c r="K1058" s="12">
        <v>42366</v>
      </c>
      <c r="L1058" s="69">
        <v>44193</v>
      </c>
      <c r="M1058" s="14" t="s">
        <v>6907</v>
      </c>
      <c r="N1058" s="61">
        <v>0.30520000000000003</v>
      </c>
      <c r="O1058" s="56">
        <v>5124642.24</v>
      </c>
      <c r="P1058" s="15">
        <v>0.03</v>
      </c>
      <c r="Q1058" s="223">
        <f t="shared" si="110"/>
        <v>153739.2672</v>
      </c>
      <c r="R1058" s="197">
        <f t="shared" si="111"/>
        <v>12811.605600000001</v>
      </c>
      <c r="S1058" s="201">
        <v>0.1</v>
      </c>
      <c r="T1058" s="196">
        <f t="shared" si="106"/>
        <v>512464.22400000005</v>
      </c>
      <c r="U1058" s="199">
        <f t="shared" si="107"/>
        <v>42705.352000000006</v>
      </c>
      <c r="V1058" s="21"/>
      <c r="W1058" s="19">
        <f t="shared" si="108"/>
        <v>0</v>
      </c>
      <c r="X1058" s="17">
        <f t="shared" si="109"/>
        <v>0</v>
      </c>
      <c r="Y1058" s="22"/>
      <c r="Z1058" s="19"/>
      <c r="AA1058" s="20"/>
      <c r="AB1058" s="23"/>
      <c r="AC1058" s="19"/>
      <c r="AD1058" s="17"/>
      <c r="AE1058" s="22"/>
      <c r="AF1058" s="19"/>
      <c r="AG1058" s="17"/>
      <c r="AH1058" s="76" t="s">
        <v>452</v>
      </c>
      <c r="AI1058" s="77" t="s">
        <v>6907</v>
      </c>
      <c r="AJ1058" s="1"/>
    </row>
    <row r="1059" spans="1:36" ht="26.4">
      <c r="A1059" s="39">
        <v>1057</v>
      </c>
      <c r="B1059" s="39" t="s">
        <v>6908</v>
      </c>
      <c r="C1059" s="39" t="s">
        <v>3660</v>
      </c>
      <c r="D1059" s="40" t="s">
        <v>2523</v>
      </c>
      <c r="E1059" s="25" t="s">
        <v>2524</v>
      </c>
      <c r="F1059" s="25" t="s">
        <v>6909</v>
      </c>
      <c r="G1059" s="39" t="s">
        <v>5437</v>
      </c>
      <c r="H1059" s="39" t="s">
        <v>6910</v>
      </c>
      <c r="I1059" s="39" t="s">
        <v>6911</v>
      </c>
      <c r="J1059" s="40" t="s">
        <v>6912</v>
      </c>
      <c r="K1059" s="41">
        <v>42566</v>
      </c>
      <c r="L1059" s="72">
        <v>44392</v>
      </c>
      <c r="M1059" s="42" t="s">
        <v>6913</v>
      </c>
      <c r="N1059" s="63">
        <v>0.79330000000000001</v>
      </c>
      <c r="O1059" s="55">
        <v>14051029.300000001</v>
      </c>
      <c r="P1059" s="15">
        <v>0.03</v>
      </c>
      <c r="Q1059" s="223">
        <f t="shared" si="110"/>
        <v>421530.87900000002</v>
      </c>
      <c r="R1059" s="197">
        <f t="shared" si="111"/>
        <v>35127.573250000001</v>
      </c>
      <c r="S1059" s="201">
        <v>0.05</v>
      </c>
      <c r="T1059" s="196">
        <f t="shared" si="106"/>
        <v>702551.46500000008</v>
      </c>
      <c r="U1059" s="199">
        <f t="shared" si="107"/>
        <v>58545.955416666671</v>
      </c>
      <c r="V1059" s="21">
        <v>0.06</v>
      </c>
      <c r="W1059" s="19">
        <f t="shared" si="108"/>
        <v>843061.75800000003</v>
      </c>
      <c r="X1059" s="17">
        <f t="shared" si="109"/>
        <v>70255.146500000003</v>
      </c>
      <c r="Y1059" s="22"/>
      <c r="Z1059" s="19"/>
      <c r="AA1059" s="20"/>
      <c r="AB1059" s="23"/>
      <c r="AC1059" s="19"/>
      <c r="AD1059" s="17"/>
      <c r="AE1059" s="22"/>
      <c r="AF1059" s="19"/>
      <c r="AG1059" s="17"/>
      <c r="AH1059" s="78" t="s">
        <v>1997</v>
      </c>
      <c r="AI1059" s="79" t="s">
        <v>6913</v>
      </c>
      <c r="AJ1059" s="1"/>
    </row>
    <row r="1060" spans="1:36" ht="26.4">
      <c r="A1060" s="39">
        <v>1058</v>
      </c>
      <c r="B1060" s="10" t="s">
        <v>6914</v>
      </c>
      <c r="C1060" s="10" t="s">
        <v>3660</v>
      </c>
      <c r="D1060" s="11" t="s">
        <v>6915</v>
      </c>
      <c r="E1060" s="35" t="s">
        <v>6916</v>
      </c>
      <c r="F1060" s="35" t="s">
        <v>6917</v>
      </c>
      <c r="G1060" s="10" t="s">
        <v>4130</v>
      </c>
      <c r="H1060" s="10" t="s">
        <v>6918</v>
      </c>
      <c r="I1060" s="10" t="s">
        <v>4991</v>
      </c>
      <c r="J1060" s="11" t="s">
        <v>6919</v>
      </c>
      <c r="K1060" s="12">
        <v>42363</v>
      </c>
      <c r="L1060" s="69">
        <v>44190</v>
      </c>
      <c r="M1060" s="14" t="s">
        <v>6920</v>
      </c>
      <c r="N1060" s="61">
        <v>0.59009999999999996</v>
      </c>
      <c r="O1060" s="56">
        <v>22576158.789999999</v>
      </c>
      <c r="P1060" s="15">
        <v>0.1</v>
      </c>
      <c r="Q1060" s="223">
        <f t="shared" si="110"/>
        <v>2257615.8790000002</v>
      </c>
      <c r="R1060" s="197">
        <f t="shared" si="111"/>
        <v>188134.65658333336</v>
      </c>
      <c r="S1060" s="200"/>
      <c r="T1060" s="196">
        <f t="shared" si="106"/>
        <v>0</v>
      </c>
      <c r="U1060" s="199">
        <f t="shared" si="107"/>
        <v>0</v>
      </c>
      <c r="V1060" s="21"/>
      <c r="W1060" s="19">
        <f t="shared" si="108"/>
        <v>0</v>
      </c>
      <c r="X1060" s="17">
        <f t="shared" si="109"/>
        <v>0</v>
      </c>
      <c r="Y1060" s="22"/>
      <c r="Z1060" s="19"/>
      <c r="AA1060" s="20"/>
      <c r="AB1060" s="23"/>
      <c r="AC1060" s="19"/>
      <c r="AD1060" s="17"/>
      <c r="AE1060" s="22"/>
      <c r="AF1060" s="19"/>
      <c r="AG1060" s="17"/>
      <c r="AH1060" s="76"/>
      <c r="AI1060" s="77" t="s">
        <v>6920</v>
      </c>
      <c r="AJ1060" s="1"/>
    </row>
    <row r="1061" spans="1:36" ht="13.2">
      <c r="A1061" s="39">
        <v>1059</v>
      </c>
      <c r="B1061" s="39" t="s">
        <v>6921</v>
      </c>
      <c r="C1061" s="39" t="s">
        <v>1818</v>
      </c>
      <c r="D1061" s="40" t="s">
        <v>6922</v>
      </c>
      <c r="E1061" s="25" t="s">
        <v>6923</v>
      </c>
      <c r="F1061" s="25" t="s">
        <v>6924</v>
      </c>
      <c r="G1061" s="39" t="s">
        <v>6925</v>
      </c>
      <c r="H1061" s="39" t="s">
        <v>6926</v>
      </c>
      <c r="I1061" s="39" t="s">
        <v>6927</v>
      </c>
      <c r="J1061" s="40" t="s">
        <v>6928</v>
      </c>
      <c r="K1061" s="41">
        <v>36907</v>
      </c>
      <c r="L1061" s="72">
        <v>55169</v>
      </c>
      <c r="M1061" s="42" t="s">
        <v>6929</v>
      </c>
      <c r="N1061" s="63">
        <v>1.4657</v>
      </c>
      <c r="O1061" s="55">
        <v>14018707.76</v>
      </c>
      <c r="P1061" s="15">
        <v>0.03</v>
      </c>
      <c r="Q1061" s="223">
        <f t="shared" si="110"/>
        <v>420561.2328</v>
      </c>
      <c r="R1061" s="197">
        <f t="shared" si="111"/>
        <v>35046.769399999997</v>
      </c>
      <c r="S1061" s="201"/>
      <c r="T1061" s="196">
        <f t="shared" si="106"/>
        <v>0</v>
      </c>
      <c r="U1061" s="199">
        <f t="shared" si="107"/>
        <v>0</v>
      </c>
      <c r="V1061" s="21"/>
      <c r="W1061" s="19">
        <f t="shared" si="108"/>
        <v>0</v>
      </c>
      <c r="X1061" s="17">
        <f t="shared" si="109"/>
        <v>0</v>
      </c>
      <c r="Y1061" s="22"/>
      <c r="Z1061" s="19"/>
      <c r="AA1061" s="20"/>
      <c r="AB1061" s="23"/>
      <c r="AC1061" s="19"/>
      <c r="AD1061" s="17"/>
      <c r="AE1061" s="22"/>
      <c r="AF1061" s="19"/>
      <c r="AG1061" s="17"/>
      <c r="AH1061" s="78"/>
      <c r="AI1061" s="79" t="s">
        <v>6929</v>
      </c>
      <c r="AJ1061" s="1"/>
    </row>
    <row r="1062" spans="1:36" ht="13.2">
      <c r="A1062" s="39">
        <v>1060</v>
      </c>
      <c r="B1062" s="10" t="s">
        <v>6930</v>
      </c>
      <c r="C1062" s="10" t="s">
        <v>1818</v>
      </c>
      <c r="D1062" s="11" t="s">
        <v>6931</v>
      </c>
      <c r="E1062" s="35" t="s">
        <v>6932</v>
      </c>
      <c r="F1062" s="35" t="s">
        <v>6933</v>
      </c>
      <c r="G1062" s="10" t="s">
        <v>1155</v>
      </c>
      <c r="H1062" s="10" t="s">
        <v>6934</v>
      </c>
      <c r="I1062" s="10" t="s">
        <v>6935</v>
      </c>
      <c r="J1062" s="11" t="s">
        <v>6936</v>
      </c>
      <c r="K1062" s="12">
        <v>37085</v>
      </c>
      <c r="L1062" s="69">
        <v>46216</v>
      </c>
      <c r="M1062" s="14" t="s">
        <v>6937</v>
      </c>
      <c r="N1062" s="61">
        <v>3.4599999999999999E-2</v>
      </c>
      <c r="O1062" s="56">
        <v>1814987.48</v>
      </c>
      <c r="P1062" s="15">
        <v>0.03</v>
      </c>
      <c r="Q1062" s="223">
        <f t="shared" si="110"/>
        <v>54449.624400000001</v>
      </c>
      <c r="R1062" s="197">
        <f t="shared" si="111"/>
        <v>4537.4687000000004</v>
      </c>
      <c r="S1062" s="200"/>
      <c r="T1062" s="196">
        <f t="shared" si="106"/>
        <v>0</v>
      </c>
      <c r="U1062" s="199">
        <f t="shared" si="107"/>
        <v>0</v>
      </c>
      <c r="V1062" s="21"/>
      <c r="W1062" s="19">
        <f t="shared" si="108"/>
        <v>0</v>
      </c>
      <c r="X1062" s="17">
        <f t="shared" si="109"/>
        <v>0</v>
      </c>
      <c r="Y1062" s="22"/>
      <c r="Z1062" s="19"/>
      <c r="AA1062" s="20"/>
      <c r="AB1062" s="23"/>
      <c r="AC1062" s="19"/>
      <c r="AD1062" s="17"/>
      <c r="AE1062" s="22"/>
      <c r="AF1062" s="19"/>
      <c r="AG1062" s="17"/>
      <c r="AH1062" s="76"/>
      <c r="AI1062" s="77" t="s">
        <v>6937</v>
      </c>
      <c r="AJ1062" s="1"/>
    </row>
    <row r="1063" spans="1:36" ht="13.2">
      <c r="A1063" s="39">
        <v>1061</v>
      </c>
      <c r="B1063" s="39" t="s">
        <v>6938</v>
      </c>
      <c r="C1063" s="39" t="s">
        <v>1818</v>
      </c>
      <c r="D1063" s="40" t="s">
        <v>6931</v>
      </c>
      <c r="E1063" s="25" t="s">
        <v>6932</v>
      </c>
      <c r="F1063" s="25" t="s">
        <v>6933</v>
      </c>
      <c r="G1063" s="39" t="s">
        <v>1155</v>
      </c>
      <c r="H1063" s="39" t="s">
        <v>6934</v>
      </c>
      <c r="I1063" s="39" t="s">
        <v>6935</v>
      </c>
      <c r="J1063" s="40" t="s">
        <v>6936</v>
      </c>
      <c r="K1063" s="41">
        <v>37085</v>
      </c>
      <c r="L1063" s="72">
        <v>46216</v>
      </c>
      <c r="M1063" s="42" t="s">
        <v>6937</v>
      </c>
      <c r="N1063" s="63">
        <v>4.2299999999999997E-2</v>
      </c>
      <c r="O1063" s="55">
        <v>2218900.88</v>
      </c>
      <c r="P1063" s="15">
        <v>0.03</v>
      </c>
      <c r="Q1063" s="223">
        <f t="shared" si="110"/>
        <v>66567.026399999988</v>
      </c>
      <c r="R1063" s="197">
        <f t="shared" si="111"/>
        <v>5547.252199999999</v>
      </c>
      <c r="S1063" s="200"/>
      <c r="T1063" s="196">
        <f t="shared" si="106"/>
        <v>0</v>
      </c>
      <c r="U1063" s="199">
        <f t="shared" si="107"/>
        <v>0</v>
      </c>
      <c r="V1063" s="21"/>
      <c r="W1063" s="19">
        <f t="shared" si="108"/>
        <v>0</v>
      </c>
      <c r="X1063" s="17">
        <f t="shared" si="109"/>
        <v>0</v>
      </c>
      <c r="Y1063" s="22"/>
      <c r="Z1063" s="19"/>
      <c r="AA1063" s="20"/>
      <c r="AB1063" s="23"/>
      <c r="AC1063" s="19"/>
      <c r="AD1063" s="17"/>
      <c r="AE1063" s="22"/>
      <c r="AF1063" s="19"/>
      <c r="AG1063" s="17"/>
      <c r="AH1063" s="78"/>
      <c r="AI1063" s="79" t="s">
        <v>6937</v>
      </c>
      <c r="AJ1063" s="1"/>
    </row>
    <row r="1064" spans="1:36" ht="13.2">
      <c r="A1064" s="39">
        <v>1062</v>
      </c>
      <c r="B1064" s="10" t="s">
        <v>6939</v>
      </c>
      <c r="C1064" s="10" t="s">
        <v>1818</v>
      </c>
      <c r="D1064" s="11" t="s">
        <v>6931</v>
      </c>
      <c r="E1064" s="35" t="s">
        <v>6932</v>
      </c>
      <c r="F1064" s="35" t="s">
        <v>6933</v>
      </c>
      <c r="G1064" s="10" t="s">
        <v>1155</v>
      </c>
      <c r="H1064" s="10" t="s">
        <v>6934</v>
      </c>
      <c r="I1064" s="10" t="s">
        <v>6935</v>
      </c>
      <c r="J1064" s="11" t="s">
        <v>6936</v>
      </c>
      <c r="K1064" s="12">
        <v>37085</v>
      </c>
      <c r="L1064" s="69">
        <v>46216</v>
      </c>
      <c r="M1064" s="14" t="s">
        <v>6937</v>
      </c>
      <c r="N1064" s="61">
        <v>1.8800000000000001E-2</v>
      </c>
      <c r="O1064" s="56">
        <v>986178.17</v>
      </c>
      <c r="P1064" s="15">
        <v>0.03</v>
      </c>
      <c r="Q1064" s="223">
        <f t="shared" si="110"/>
        <v>29585.345099999999</v>
      </c>
      <c r="R1064" s="197">
        <f t="shared" si="111"/>
        <v>2465.4454249999999</v>
      </c>
      <c r="S1064" s="200"/>
      <c r="T1064" s="196">
        <f t="shared" si="106"/>
        <v>0</v>
      </c>
      <c r="U1064" s="199">
        <f t="shared" si="107"/>
        <v>0</v>
      </c>
      <c r="V1064" s="21"/>
      <c r="W1064" s="19">
        <f t="shared" si="108"/>
        <v>0</v>
      </c>
      <c r="X1064" s="17">
        <f t="shared" si="109"/>
        <v>0</v>
      </c>
      <c r="Y1064" s="22"/>
      <c r="Z1064" s="19"/>
      <c r="AA1064" s="20"/>
      <c r="AB1064" s="23"/>
      <c r="AC1064" s="19"/>
      <c r="AD1064" s="17"/>
      <c r="AE1064" s="22"/>
      <c r="AF1064" s="19"/>
      <c r="AG1064" s="17"/>
      <c r="AH1064" s="76"/>
      <c r="AI1064" s="77" t="s">
        <v>6937</v>
      </c>
      <c r="AJ1064" s="1"/>
    </row>
    <row r="1065" spans="1:36" ht="26.4">
      <c r="A1065" s="39">
        <v>1063</v>
      </c>
      <c r="B1065" s="39" t="s">
        <v>6940</v>
      </c>
      <c r="C1065" s="39" t="s">
        <v>1818</v>
      </c>
      <c r="D1065" s="40" t="s">
        <v>6931</v>
      </c>
      <c r="E1065" s="25" t="s">
        <v>6932</v>
      </c>
      <c r="F1065" s="25" t="s">
        <v>6941</v>
      </c>
      <c r="G1065" s="39" t="s">
        <v>6942</v>
      </c>
      <c r="H1065" s="39" t="s">
        <v>6943</v>
      </c>
      <c r="I1065" s="39" t="s">
        <v>6942</v>
      </c>
      <c r="J1065" s="40" t="s">
        <v>6936</v>
      </c>
      <c r="K1065" s="41">
        <v>38611</v>
      </c>
      <c r="L1065" s="72">
        <v>47742</v>
      </c>
      <c r="M1065" s="42" t="s">
        <v>6944</v>
      </c>
      <c r="N1065" s="63">
        <v>5.1999999999999998E-2</v>
      </c>
      <c r="O1065" s="55">
        <v>2727726.85</v>
      </c>
      <c r="P1065" s="15">
        <v>0.03</v>
      </c>
      <c r="Q1065" s="223">
        <f t="shared" si="110"/>
        <v>81831.805500000002</v>
      </c>
      <c r="R1065" s="197">
        <f t="shared" si="111"/>
        <v>6819.3171250000005</v>
      </c>
      <c r="S1065" s="200"/>
      <c r="T1065" s="196">
        <f t="shared" si="106"/>
        <v>0</v>
      </c>
      <c r="U1065" s="199">
        <f t="shared" si="107"/>
        <v>0</v>
      </c>
      <c r="V1065" s="21"/>
      <c r="W1065" s="19">
        <f t="shared" si="108"/>
        <v>0</v>
      </c>
      <c r="X1065" s="17">
        <f t="shared" si="109"/>
        <v>0</v>
      </c>
      <c r="Y1065" s="22"/>
      <c r="Z1065" s="19"/>
      <c r="AA1065" s="20"/>
      <c r="AB1065" s="23"/>
      <c r="AC1065" s="19"/>
      <c r="AD1065" s="17"/>
      <c r="AE1065" s="22"/>
      <c r="AF1065" s="19"/>
      <c r="AG1065" s="17"/>
      <c r="AH1065" s="78"/>
      <c r="AI1065" s="79" t="s">
        <v>6944</v>
      </c>
      <c r="AJ1065" s="1"/>
    </row>
    <row r="1066" spans="1:36" ht="13.2">
      <c r="A1066" s="39">
        <v>1064</v>
      </c>
      <c r="B1066" s="10" t="s">
        <v>6945</v>
      </c>
      <c r="C1066" s="10" t="s">
        <v>1818</v>
      </c>
      <c r="D1066" s="11" t="s">
        <v>6946</v>
      </c>
      <c r="E1066" s="35" t="s">
        <v>6947</v>
      </c>
      <c r="F1066" s="35" t="s">
        <v>1991</v>
      </c>
      <c r="G1066" s="10" t="s">
        <v>2083</v>
      </c>
      <c r="H1066" s="10" t="s">
        <v>6948</v>
      </c>
      <c r="I1066" s="10" t="s">
        <v>2085</v>
      </c>
      <c r="J1066" s="11" t="s">
        <v>6949</v>
      </c>
      <c r="K1066" s="12">
        <v>42459</v>
      </c>
      <c r="L1066" s="69">
        <v>46111</v>
      </c>
      <c r="M1066" s="14" t="s">
        <v>6950</v>
      </c>
      <c r="N1066" s="61">
        <v>5.91E-2</v>
      </c>
      <c r="O1066" s="56">
        <v>2768005.79</v>
      </c>
      <c r="P1066" s="15">
        <v>0.03</v>
      </c>
      <c r="Q1066" s="223">
        <f t="shared" si="110"/>
        <v>83040.173699999999</v>
      </c>
      <c r="R1066" s="197">
        <f t="shared" si="111"/>
        <v>6920.0144749999999</v>
      </c>
      <c r="S1066" s="198">
        <v>3.5999999999999997E-2</v>
      </c>
      <c r="T1066" s="196">
        <f t="shared" si="106"/>
        <v>99648.208439999988</v>
      </c>
      <c r="U1066" s="199">
        <f t="shared" si="107"/>
        <v>8304.0173699999996</v>
      </c>
      <c r="V1066" s="21">
        <v>0.05</v>
      </c>
      <c r="W1066" s="19">
        <f t="shared" si="108"/>
        <v>138400.28950000001</v>
      </c>
      <c r="X1066" s="17">
        <f t="shared" si="109"/>
        <v>11533.357458333334</v>
      </c>
      <c r="Y1066" s="18">
        <v>0.06</v>
      </c>
      <c r="Z1066" s="19">
        <f>O1066*Y1066</f>
        <v>166080.3474</v>
      </c>
      <c r="AA1066" s="20">
        <f>Z1066/12</f>
        <v>13840.02895</v>
      </c>
      <c r="AB1066" s="23"/>
      <c r="AC1066" s="19"/>
      <c r="AD1066" s="17"/>
      <c r="AE1066" s="22"/>
      <c r="AF1066" s="19"/>
      <c r="AG1066" s="17"/>
      <c r="AH1066" s="76" t="s">
        <v>76</v>
      </c>
      <c r="AI1066" s="77" t="s">
        <v>6950</v>
      </c>
      <c r="AJ1066" s="1"/>
    </row>
    <row r="1067" spans="1:36" ht="13.2">
      <c r="A1067" s="39">
        <v>1065</v>
      </c>
      <c r="B1067" s="39" t="s">
        <v>6951</v>
      </c>
      <c r="C1067" s="39" t="s">
        <v>1818</v>
      </c>
      <c r="D1067" s="40" t="s">
        <v>6952</v>
      </c>
      <c r="E1067" s="25" t="s">
        <v>6953</v>
      </c>
      <c r="F1067" s="25" t="s">
        <v>6954</v>
      </c>
      <c r="G1067" s="39" t="s">
        <v>6955</v>
      </c>
      <c r="H1067" s="39" t="s">
        <v>6956</v>
      </c>
      <c r="I1067" s="39" t="s">
        <v>6957</v>
      </c>
      <c r="J1067" s="40" t="s">
        <v>6958</v>
      </c>
      <c r="K1067" s="41">
        <v>37902</v>
      </c>
      <c r="L1067" s="72">
        <v>47034</v>
      </c>
      <c r="M1067" s="42" t="s">
        <v>6959</v>
      </c>
      <c r="N1067" s="63">
        <v>5.6000000000000001E-2</v>
      </c>
      <c r="O1067" s="55">
        <v>2551604.92</v>
      </c>
      <c r="P1067" s="15">
        <v>0.03</v>
      </c>
      <c r="Q1067" s="223">
        <f t="shared" si="110"/>
        <v>76548.147599999997</v>
      </c>
      <c r="R1067" s="197">
        <f t="shared" si="111"/>
        <v>6379.0122999999994</v>
      </c>
      <c r="S1067" s="200"/>
      <c r="T1067" s="196">
        <f t="shared" si="106"/>
        <v>0</v>
      </c>
      <c r="U1067" s="199">
        <f t="shared" si="107"/>
        <v>0</v>
      </c>
      <c r="V1067" s="21"/>
      <c r="W1067" s="19">
        <f t="shared" si="108"/>
        <v>0</v>
      </c>
      <c r="X1067" s="17">
        <f t="shared" si="109"/>
        <v>0</v>
      </c>
      <c r="Y1067" s="22"/>
      <c r="Z1067" s="19"/>
      <c r="AA1067" s="20"/>
      <c r="AB1067" s="23"/>
      <c r="AC1067" s="19"/>
      <c r="AD1067" s="17"/>
      <c r="AE1067" s="22"/>
      <c r="AF1067" s="19"/>
      <c r="AG1067" s="17"/>
      <c r="AH1067" s="78"/>
      <c r="AI1067" s="79" t="s">
        <v>6959</v>
      </c>
      <c r="AJ1067" s="1"/>
    </row>
    <row r="1068" spans="1:36" ht="26.4">
      <c r="A1068" s="39">
        <v>1066</v>
      </c>
      <c r="B1068" s="10" t="s">
        <v>6960</v>
      </c>
      <c r="C1068" s="10" t="s">
        <v>1818</v>
      </c>
      <c r="D1068" s="11" t="s">
        <v>3133</v>
      </c>
      <c r="E1068" s="35" t="s">
        <v>3134</v>
      </c>
      <c r="F1068" s="35" t="s">
        <v>6961</v>
      </c>
      <c r="G1068" s="10" t="s">
        <v>138</v>
      </c>
      <c r="H1068" s="10" t="s">
        <v>6962</v>
      </c>
      <c r="I1068" s="10" t="s">
        <v>2223</v>
      </c>
      <c r="J1068" s="11" t="s">
        <v>3137</v>
      </c>
      <c r="K1068" s="12">
        <v>42326</v>
      </c>
      <c r="L1068" s="69">
        <v>51458</v>
      </c>
      <c r="M1068" s="14" t="s">
        <v>6963</v>
      </c>
      <c r="N1068" s="61">
        <v>3.8104</v>
      </c>
      <c r="O1068" s="56">
        <v>35729981.799999997</v>
      </c>
      <c r="P1068" s="15">
        <v>0.03</v>
      </c>
      <c r="Q1068" s="223">
        <f t="shared" si="110"/>
        <v>1071899.4539999999</v>
      </c>
      <c r="R1068" s="197">
        <f t="shared" si="111"/>
        <v>89324.954499999993</v>
      </c>
      <c r="S1068" s="201">
        <v>0.06</v>
      </c>
      <c r="T1068" s="196">
        <f t="shared" si="106"/>
        <v>2143798.9079999998</v>
      </c>
      <c r="U1068" s="199">
        <f t="shared" si="107"/>
        <v>178649.90899999999</v>
      </c>
      <c r="V1068" s="21"/>
      <c r="W1068" s="19">
        <f t="shared" si="108"/>
        <v>0</v>
      </c>
      <c r="X1068" s="17">
        <f t="shared" si="109"/>
        <v>0</v>
      </c>
      <c r="Y1068" s="22"/>
      <c r="Z1068" s="19"/>
      <c r="AA1068" s="20"/>
      <c r="AB1068" s="23"/>
      <c r="AC1068" s="19"/>
      <c r="AD1068" s="17"/>
      <c r="AE1068" s="22"/>
      <c r="AF1068" s="19"/>
      <c r="AG1068" s="17"/>
      <c r="AH1068" s="76" t="s">
        <v>35</v>
      </c>
      <c r="AI1068" s="77" t="s">
        <v>6963</v>
      </c>
      <c r="AJ1068" s="1"/>
    </row>
    <row r="1069" spans="1:36" ht="13.2">
      <c r="A1069" s="39">
        <v>1067</v>
      </c>
      <c r="B1069" s="39" t="s">
        <v>6964</v>
      </c>
      <c r="C1069" s="39" t="s">
        <v>3660</v>
      </c>
      <c r="D1069" s="40" t="s">
        <v>231</v>
      </c>
      <c r="E1069" s="25" t="s">
        <v>232</v>
      </c>
      <c r="F1069" s="25" t="s">
        <v>6965</v>
      </c>
      <c r="G1069" s="39" t="s">
        <v>1050</v>
      </c>
      <c r="H1069" s="39" t="s">
        <v>6966</v>
      </c>
      <c r="I1069" s="39" t="s">
        <v>6967</v>
      </c>
      <c r="J1069" s="40" t="s">
        <v>6968</v>
      </c>
      <c r="K1069" s="41">
        <v>40806</v>
      </c>
      <c r="L1069" s="72">
        <v>46285</v>
      </c>
      <c r="M1069" s="42" t="s">
        <v>1764</v>
      </c>
      <c r="N1069" s="63">
        <v>4.7999999999999996E-3</v>
      </c>
      <c r="O1069" s="55">
        <v>44981.52</v>
      </c>
      <c r="P1069" s="15">
        <v>0.03</v>
      </c>
      <c r="Q1069" s="223">
        <f t="shared" si="110"/>
        <v>1349.4455999999998</v>
      </c>
      <c r="R1069" s="197">
        <f t="shared" si="111"/>
        <v>112.45379999999999</v>
      </c>
      <c r="S1069" s="200"/>
      <c r="T1069" s="196">
        <f t="shared" si="106"/>
        <v>0</v>
      </c>
      <c r="U1069" s="199">
        <f t="shared" si="107"/>
        <v>0</v>
      </c>
      <c r="V1069" s="21"/>
      <c r="W1069" s="19">
        <f t="shared" si="108"/>
        <v>0</v>
      </c>
      <c r="X1069" s="17">
        <f t="shared" si="109"/>
        <v>0</v>
      </c>
      <c r="Y1069" s="22"/>
      <c r="Z1069" s="19"/>
      <c r="AA1069" s="20"/>
      <c r="AB1069" s="23"/>
      <c r="AC1069" s="19"/>
      <c r="AD1069" s="17"/>
      <c r="AE1069" s="22"/>
      <c r="AF1069" s="19"/>
      <c r="AG1069" s="17"/>
      <c r="AH1069" s="78"/>
      <c r="AI1069" s="79" t="s">
        <v>1764</v>
      </c>
      <c r="AJ1069" s="1"/>
    </row>
    <row r="1070" spans="1:36" ht="13.2">
      <c r="A1070" s="39">
        <v>1068</v>
      </c>
      <c r="B1070" s="10" t="s">
        <v>6969</v>
      </c>
      <c r="C1070" s="10" t="s">
        <v>3660</v>
      </c>
      <c r="D1070" s="11" t="s">
        <v>6970</v>
      </c>
      <c r="E1070" s="35" t="s">
        <v>6971</v>
      </c>
      <c r="F1070" s="35" t="s">
        <v>6972</v>
      </c>
      <c r="G1070" s="10" t="s">
        <v>574</v>
      </c>
      <c r="H1070" s="10" t="s">
        <v>6973</v>
      </c>
      <c r="I1070" s="10" t="s">
        <v>6974</v>
      </c>
      <c r="J1070" s="11" t="s">
        <v>6975</v>
      </c>
      <c r="K1070" s="12">
        <v>38187</v>
      </c>
      <c r="L1070" s="69">
        <v>47318</v>
      </c>
      <c r="M1070" s="14" t="s">
        <v>6976</v>
      </c>
      <c r="N1070" s="61">
        <v>0.1119</v>
      </c>
      <c r="O1070" s="56">
        <v>4033198.59</v>
      </c>
      <c r="P1070" s="15">
        <v>0.03</v>
      </c>
      <c r="Q1070" s="223">
        <f t="shared" si="110"/>
        <v>120995.95769999998</v>
      </c>
      <c r="R1070" s="197">
        <f t="shared" si="111"/>
        <v>10082.996474999998</v>
      </c>
      <c r="S1070" s="201">
        <v>0.04</v>
      </c>
      <c r="T1070" s="196">
        <f t="shared" si="106"/>
        <v>161327.9436</v>
      </c>
      <c r="U1070" s="199">
        <f t="shared" si="107"/>
        <v>13443.9953</v>
      </c>
      <c r="V1070" s="21">
        <v>0.1</v>
      </c>
      <c r="W1070" s="19">
        <f t="shared" si="108"/>
        <v>403319.859</v>
      </c>
      <c r="X1070" s="17">
        <f t="shared" si="109"/>
        <v>33609.988250000002</v>
      </c>
      <c r="Y1070" s="22"/>
      <c r="Z1070" s="19"/>
      <c r="AA1070" s="20"/>
      <c r="AB1070" s="23"/>
      <c r="AC1070" s="19"/>
      <c r="AD1070" s="17"/>
      <c r="AE1070" s="22"/>
      <c r="AF1070" s="19"/>
      <c r="AG1070" s="17"/>
      <c r="AH1070" s="76"/>
      <c r="AI1070" s="77" t="s">
        <v>6976</v>
      </c>
      <c r="AJ1070" s="1"/>
    </row>
    <row r="1071" spans="1:36" ht="26.4">
      <c r="A1071" s="39">
        <v>1069</v>
      </c>
      <c r="B1071" s="39" t="s">
        <v>6977</v>
      </c>
      <c r="C1071" s="39" t="s">
        <v>3660</v>
      </c>
      <c r="D1071" s="40" t="s">
        <v>6978</v>
      </c>
      <c r="E1071" s="25" t="s">
        <v>6979</v>
      </c>
      <c r="F1071" s="25" t="s">
        <v>6980</v>
      </c>
      <c r="G1071" s="39" t="s">
        <v>6981</v>
      </c>
      <c r="H1071" s="39" t="s">
        <v>6982</v>
      </c>
      <c r="I1071" s="39" t="s">
        <v>6981</v>
      </c>
      <c r="J1071" s="40" t="s">
        <v>6983</v>
      </c>
      <c r="K1071" s="41">
        <v>36137</v>
      </c>
      <c r="L1071" s="72">
        <v>54034</v>
      </c>
      <c r="M1071" s="42" t="s">
        <v>6984</v>
      </c>
      <c r="N1071" s="63">
        <v>0.19750000000000001</v>
      </c>
      <c r="O1071" s="55">
        <v>7909410.4000000004</v>
      </c>
      <c r="P1071" s="15">
        <v>0.03</v>
      </c>
      <c r="Q1071" s="223">
        <f t="shared" si="110"/>
        <v>237282.31200000001</v>
      </c>
      <c r="R1071" s="197">
        <f t="shared" si="111"/>
        <v>19773.526000000002</v>
      </c>
      <c r="S1071" s="200"/>
      <c r="T1071" s="196">
        <f t="shared" si="106"/>
        <v>0</v>
      </c>
      <c r="U1071" s="199">
        <f t="shared" si="107"/>
        <v>0</v>
      </c>
      <c r="V1071" s="21"/>
      <c r="W1071" s="19">
        <f t="shared" si="108"/>
        <v>0</v>
      </c>
      <c r="X1071" s="17">
        <f t="shared" si="109"/>
        <v>0</v>
      </c>
      <c r="Y1071" s="22"/>
      <c r="Z1071" s="19"/>
      <c r="AA1071" s="20"/>
      <c r="AB1071" s="23"/>
      <c r="AC1071" s="19"/>
      <c r="AD1071" s="17"/>
      <c r="AE1071" s="22"/>
      <c r="AF1071" s="19"/>
      <c r="AG1071" s="17"/>
      <c r="AH1071" s="78"/>
      <c r="AI1071" s="79" t="s">
        <v>6984</v>
      </c>
      <c r="AJ1071" s="1"/>
    </row>
    <row r="1072" spans="1:36" ht="13.2">
      <c r="A1072" s="39">
        <v>1070</v>
      </c>
      <c r="B1072" s="10" t="s">
        <v>6985</v>
      </c>
      <c r="C1072" s="10" t="s">
        <v>3660</v>
      </c>
      <c r="D1072" s="11" t="s">
        <v>6986</v>
      </c>
      <c r="E1072" s="35" t="s">
        <v>6987</v>
      </c>
      <c r="F1072" s="35" t="s">
        <v>6988</v>
      </c>
      <c r="G1072" s="10" t="s">
        <v>4692</v>
      </c>
      <c r="H1072" s="10" t="s">
        <v>6989</v>
      </c>
      <c r="I1072" s="10" t="s">
        <v>2255</v>
      </c>
      <c r="J1072" s="11" t="s">
        <v>6990</v>
      </c>
      <c r="K1072" s="12">
        <v>42307</v>
      </c>
      <c r="L1072" s="69">
        <v>47786</v>
      </c>
      <c r="M1072" s="14" t="s">
        <v>6991</v>
      </c>
      <c r="N1072" s="61">
        <v>3.6627999999999998</v>
      </c>
      <c r="O1072" s="56">
        <v>58674609.409999996</v>
      </c>
      <c r="P1072" s="15">
        <v>0.03</v>
      </c>
      <c r="Q1072" s="223">
        <f t="shared" si="110"/>
        <v>1760238.2822999998</v>
      </c>
      <c r="R1072" s="197">
        <f t="shared" si="111"/>
        <v>146686.523525</v>
      </c>
      <c r="S1072" s="201">
        <v>0.04</v>
      </c>
      <c r="T1072" s="196">
        <f t="shared" si="106"/>
        <v>2346984.3764</v>
      </c>
      <c r="U1072" s="199">
        <f t="shared" si="107"/>
        <v>195582.03136666666</v>
      </c>
      <c r="V1072" s="21">
        <v>0.06</v>
      </c>
      <c r="W1072" s="19">
        <f t="shared" si="108"/>
        <v>3520476.5645999997</v>
      </c>
      <c r="X1072" s="17">
        <f t="shared" si="109"/>
        <v>293373.04704999999</v>
      </c>
      <c r="Y1072" s="18">
        <v>0.1</v>
      </c>
      <c r="Z1072" s="19">
        <f>O1072*Y1072</f>
        <v>5867460.9409999996</v>
      </c>
      <c r="AA1072" s="20">
        <f>Z1072/12</f>
        <v>488955.07841666666</v>
      </c>
      <c r="AB1072" s="23"/>
      <c r="AC1072" s="19"/>
      <c r="AD1072" s="17"/>
      <c r="AE1072" s="22"/>
      <c r="AF1072" s="19"/>
      <c r="AG1072" s="17"/>
      <c r="AH1072" s="76"/>
      <c r="AI1072" s="77" t="s">
        <v>6991</v>
      </c>
      <c r="AJ1072" s="1"/>
    </row>
    <row r="1073" spans="1:36" ht="13.2">
      <c r="A1073" s="39">
        <v>1071</v>
      </c>
      <c r="B1073" s="39" t="s">
        <v>6992</v>
      </c>
      <c r="C1073" s="39" t="s">
        <v>3660</v>
      </c>
      <c r="D1073" s="40" t="s">
        <v>6986</v>
      </c>
      <c r="E1073" s="25" t="s">
        <v>6987</v>
      </c>
      <c r="F1073" s="25" t="s">
        <v>6988</v>
      </c>
      <c r="G1073" s="39" t="s">
        <v>4692</v>
      </c>
      <c r="H1073" s="39" t="s">
        <v>6989</v>
      </c>
      <c r="I1073" s="39" t="s">
        <v>2255</v>
      </c>
      <c r="J1073" s="40" t="s">
        <v>6990</v>
      </c>
      <c r="K1073" s="41">
        <v>42307</v>
      </c>
      <c r="L1073" s="72">
        <v>47786</v>
      </c>
      <c r="M1073" s="42" t="s">
        <v>6991</v>
      </c>
      <c r="N1073" s="63">
        <v>2.0261999999999998</v>
      </c>
      <c r="O1073" s="55">
        <v>32457817.41</v>
      </c>
      <c r="P1073" s="15">
        <v>0.03</v>
      </c>
      <c r="Q1073" s="223">
        <f t="shared" si="110"/>
        <v>973734.52229999995</v>
      </c>
      <c r="R1073" s="197">
        <f t="shared" si="111"/>
        <v>81144.543525000001</v>
      </c>
      <c r="S1073" s="201">
        <v>0.04</v>
      </c>
      <c r="T1073" s="196">
        <f t="shared" si="106"/>
        <v>1298312.6964</v>
      </c>
      <c r="U1073" s="199">
        <f t="shared" si="107"/>
        <v>108192.72470000001</v>
      </c>
      <c r="V1073" s="21">
        <v>0.06</v>
      </c>
      <c r="W1073" s="19">
        <f t="shared" si="108"/>
        <v>1947469.0445999999</v>
      </c>
      <c r="X1073" s="17">
        <f t="shared" si="109"/>
        <v>162289.08705</v>
      </c>
      <c r="Y1073" s="18">
        <v>0.1</v>
      </c>
      <c r="Z1073" s="19">
        <f>O1073*Y1073</f>
        <v>3245781.7410000004</v>
      </c>
      <c r="AA1073" s="20">
        <f>Z1073/12</f>
        <v>270481.81175000005</v>
      </c>
      <c r="AB1073" s="23"/>
      <c r="AC1073" s="19"/>
      <c r="AD1073" s="17"/>
      <c r="AE1073" s="22"/>
      <c r="AF1073" s="19"/>
      <c r="AG1073" s="17"/>
      <c r="AH1073" s="78"/>
      <c r="AI1073" s="79" t="s">
        <v>6991</v>
      </c>
      <c r="AJ1073" s="1"/>
    </row>
    <row r="1074" spans="1:36" s="24" customFormat="1" ht="13.2">
      <c r="A1074" s="39">
        <v>1072</v>
      </c>
      <c r="B1074" s="10" t="s">
        <v>6993</v>
      </c>
      <c r="C1074" s="10" t="s">
        <v>3660</v>
      </c>
      <c r="D1074" s="11" t="s">
        <v>6994</v>
      </c>
      <c r="E1074" s="35" t="s">
        <v>6995</v>
      </c>
      <c r="F1074" s="35" t="s">
        <v>3074</v>
      </c>
      <c r="G1074" s="10" t="s">
        <v>5093</v>
      </c>
      <c r="H1074" s="10" t="s">
        <v>6996</v>
      </c>
      <c r="I1074" s="10" t="s">
        <v>6997</v>
      </c>
      <c r="J1074" s="11" t="s">
        <v>6998</v>
      </c>
      <c r="K1074" s="12">
        <v>37050</v>
      </c>
      <c r="L1074" s="69">
        <v>55312</v>
      </c>
      <c r="M1074" s="14" t="s">
        <v>6999</v>
      </c>
      <c r="N1074" s="61">
        <v>1.2121</v>
      </c>
      <c r="O1074" s="56">
        <v>33415422.27</v>
      </c>
      <c r="P1074" s="21">
        <v>1.4999999999999999E-2</v>
      </c>
      <c r="Q1074" s="223">
        <f t="shared" si="110"/>
        <v>501231.33404999995</v>
      </c>
      <c r="R1074" s="197">
        <f t="shared" si="111"/>
        <v>41769.277837499998</v>
      </c>
      <c r="S1074" s="201">
        <v>0.04</v>
      </c>
      <c r="T1074" s="196">
        <f t="shared" si="106"/>
        <v>1336616.8907999999</v>
      </c>
      <c r="U1074" s="199">
        <f t="shared" si="107"/>
        <v>111384.74089999999</v>
      </c>
      <c r="V1074" s="21">
        <v>7.0000000000000007E-2</v>
      </c>
      <c r="W1074" s="19">
        <f t="shared" si="108"/>
        <v>2339079.5589000001</v>
      </c>
      <c r="X1074" s="17">
        <f t="shared" si="109"/>
        <v>194923.29657500001</v>
      </c>
      <c r="Y1074" s="22"/>
      <c r="Z1074" s="19"/>
      <c r="AA1074" s="20"/>
      <c r="AB1074" s="23"/>
      <c r="AC1074" s="19"/>
      <c r="AD1074" s="17"/>
      <c r="AE1074" s="22"/>
      <c r="AF1074" s="19"/>
      <c r="AG1074" s="17"/>
      <c r="AH1074" s="82"/>
      <c r="AI1074" s="83" t="s">
        <v>6999</v>
      </c>
    </row>
    <row r="1075" spans="1:36" ht="26.4">
      <c r="A1075" s="39">
        <v>1073</v>
      </c>
      <c r="B1075" s="39" t="s">
        <v>7000</v>
      </c>
      <c r="C1075" s="39" t="s">
        <v>3660</v>
      </c>
      <c r="D1075" s="40" t="s">
        <v>7001</v>
      </c>
      <c r="E1075" s="25" t="s">
        <v>7002</v>
      </c>
      <c r="F1075" s="25" t="s">
        <v>7003</v>
      </c>
      <c r="G1075" s="39" t="s">
        <v>7004</v>
      </c>
      <c r="H1075" s="39" t="s">
        <v>7005</v>
      </c>
      <c r="I1075" s="39" t="s">
        <v>7004</v>
      </c>
      <c r="J1075" s="40" t="s">
        <v>7006</v>
      </c>
      <c r="K1075" s="41">
        <v>36424</v>
      </c>
      <c r="L1075" s="72">
        <v>45190</v>
      </c>
      <c r="M1075" s="42" t="s">
        <v>7007</v>
      </c>
      <c r="N1075" s="63">
        <v>1.1092</v>
      </c>
      <c r="O1075" s="55">
        <v>63705528.939999998</v>
      </c>
      <c r="P1075" s="15">
        <v>0.03</v>
      </c>
      <c r="Q1075" s="223">
        <f t="shared" si="110"/>
        <v>1911165.8681999999</v>
      </c>
      <c r="R1075" s="197">
        <f t="shared" si="111"/>
        <v>159263.82235</v>
      </c>
      <c r="S1075" s="200"/>
      <c r="T1075" s="196">
        <f t="shared" si="106"/>
        <v>0</v>
      </c>
      <c r="U1075" s="199">
        <f t="shared" si="107"/>
        <v>0</v>
      </c>
      <c r="V1075" s="21"/>
      <c r="W1075" s="19">
        <f t="shared" si="108"/>
        <v>0</v>
      </c>
      <c r="X1075" s="17">
        <f t="shared" si="109"/>
        <v>0</v>
      </c>
      <c r="Y1075" s="22"/>
      <c r="Z1075" s="19"/>
      <c r="AA1075" s="20"/>
      <c r="AB1075" s="23"/>
      <c r="AC1075" s="19"/>
      <c r="AD1075" s="17"/>
      <c r="AE1075" s="22"/>
      <c r="AF1075" s="19"/>
      <c r="AG1075" s="17"/>
      <c r="AH1075" s="78" t="s">
        <v>76</v>
      </c>
      <c r="AI1075" s="79" t="s">
        <v>7007</v>
      </c>
      <c r="AJ1075" s="1"/>
    </row>
    <row r="1076" spans="1:36" ht="26.4">
      <c r="A1076" s="39">
        <v>1074</v>
      </c>
      <c r="B1076" s="10" t="s">
        <v>7008</v>
      </c>
      <c r="C1076" s="10" t="s">
        <v>3660</v>
      </c>
      <c r="D1076" s="11" t="s">
        <v>7009</v>
      </c>
      <c r="E1076" s="35" t="s">
        <v>7010</v>
      </c>
      <c r="F1076" s="35" t="s">
        <v>7011</v>
      </c>
      <c r="G1076" s="10" t="s">
        <v>7012</v>
      </c>
      <c r="H1076" s="10" t="s">
        <v>7013</v>
      </c>
      <c r="I1076" s="10" t="s">
        <v>7012</v>
      </c>
      <c r="J1076" s="11" t="s">
        <v>7014</v>
      </c>
      <c r="K1076" s="12">
        <v>38513</v>
      </c>
      <c r="L1076" s="69">
        <v>47644</v>
      </c>
      <c r="M1076" s="14" t="s">
        <v>7015</v>
      </c>
      <c r="N1076" s="61">
        <v>1.1348</v>
      </c>
      <c r="O1076" s="56">
        <v>74486666.569999993</v>
      </c>
      <c r="P1076" s="15">
        <v>0.03</v>
      </c>
      <c r="Q1076" s="223">
        <f t="shared" si="110"/>
        <v>2234599.9970999998</v>
      </c>
      <c r="R1076" s="197">
        <f t="shared" si="111"/>
        <v>186216.66642499997</v>
      </c>
      <c r="S1076" s="201">
        <v>0.04</v>
      </c>
      <c r="T1076" s="196">
        <f t="shared" si="106"/>
        <v>2979466.6627999996</v>
      </c>
      <c r="U1076" s="199">
        <f t="shared" si="107"/>
        <v>248288.88856666663</v>
      </c>
      <c r="V1076" s="21">
        <v>0.1</v>
      </c>
      <c r="W1076" s="19">
        <f t="shared" si="108"/>
        <v>7448666.6569999997</v>
      </c>
      <c r="X1076" s="17">
        <f t="shared" si="109"/>
        <v>620722.22141666664</v>
      </c>
      <c r="Y1076" s="22"/>
      <c r="Z1076" s="19"/>
      <c r="AA1076" s="20"/>
      <c r="AB1076" s="23"/>
      <c r="AC1076" s="19"/>
      <c r="AD1076" s="17"/>
      <c r="AE1076" s="22"/>
      <c r="AF1076" s="19"/>
      <c r="AG1076" s="17"/>
      <c r="AH1076" s="76"/>
      <c r="AI1076" s="77" t="s">
        <v>7015</v>
      </c>
      <c r="AJ1076" s="1"/>
    </row>
    <row r="1077" spans="1:36" ht="13.2">
      <c r="A1077" s="39">
        <v>1075</v>
      </c>
      <c r="B1077" s="39" t="s">
        <v>7016</v>
      </c>
      <c r="C1077" s="39" t="s">
        <v>3660</v>
      </c>
      <c r="D1077" s="40" t="s">
        <v>7017</v>
      </c>
      <c r="E1077" s="25" t="s">
        <v>7018</v>
      </c>
      <c r="F1077" s="25" t="s">
        <v>7019</v>
      </c>
      <c r="G1077" s="39" t="s">
        <v>2617</v>
      </c>
      <c r="H1077" s="39" t="s">
        <v>7020</v>
      </c>
      <c r="I1077" s="39" t="s">
        <v>7021</v>
      </c>
      <c r="J1077" s="40" t="s">
        <v>7022</v>
      </c>
      <c r="K1077" s="41">
        <v>39139</v>
      </c>
      <c r="L1077" s="72">
        <v>48270</v>
      </c>
      <c r="M1077" s="42" t="s">
        <v>7023</v>
      </c>
      <c r="N1077" s="63">
        <v>0.11509999999999999</v>
      </c>
      <c r="O1077" s="55">
        <v>3022000.47</v>
      </c>
      <c r="P1077" s="15">
        <v>0.03</v>
      </c>
      <c r="Q1077" s="223">
        <f t="shared" si="110"/>
        <v>90660.0141</v>
      </c>
      <c r="R1077" s="197">
        <f t="shared" si="111"/>
        <v>7555.0011750000003</v>
      </c>
      <c r="S1077" s="200"/>
      <c r="T1077" s="196">
        <f t="shared" si="106"/>
        <v>0</v>
      </c>
      <c r="U1077" s="199">
        <f t="shared" si="107"/>
        <v>0</v>
      </c>
      <c r="V1077" s="21"/>
      <c r="W1077" s="19">
        <f t="shared" si="108"/>
        <v>0</v>
      </c>
      <c r="X1077" s="17">
        <f t="shared" si="109"/>
        <v>0</v>
      </c>
      <c r="Y1077" s="22"/>
      <c r="Z1077" s="19"/>
      <c r="AA1077" s="20"/>
      <c r="AB1077" s="23"/>
      <c r="AC1077" s="19"/>
      <c r="AD1077" s="17"/>
      <c r="AE1077" s="22"/>
      <c r="AF1077" s="19"/>
      <c r="AG1077" s="17"/>
      <c r="AH1077" s="78"/>
      <c r="AI1077" s="79" t="s">
        <v>7023</v>
      </c>
      <c r="AJ1077" s="1"/>
    </row>
    <row r="1078" spans="1:36" ht="26.4">
      <c r="A1078" s="39">
        <v>1076</v>
      </c>
      <c r="B1078" s="10" t="s">
        <v>7024</v>
      </c>
      <c r="C1078" s="10" t="s">
        <v>3660</v>
      </c>
      <c r="D1078" s="11" t="s">
        <v>6642</v>
      </c>
      <c r="E1078" s="35" t="s">
        <v>6643</v>
      </c>
      <c r="F1078" s="35" t="s">
        <v>2818</v>
      </c>
      <c r="G1078" s="10" t="s">
        <v>6725</v>
      </c>
      <c r="H1078" s="10" t="s">
        <v>6726</v>
      </c>
      <c r="I1078" s="10" t="s">
        <v>6727</v>
      </c>
      <c r="J1078" s="11" t="s">
        <v>6728</v>
      </c>
      <c r="K1078" s="12">
        <v>40471</v>
      </c>
      <c r="L1078" s="69">
        <v>45950</v>
      </c>
      <c r="M1078" s="14" t="s">
        <v>6729</v>
      </c>
      <c r="N1078" s="61">
        <v>2.5099999999999998</v>
      </c>
      <c r="O1078" s="56">
        <v>107170996.15000001</v>
      </c>
      <c r="P1078" s="15">
        <v>0.03</v>
      </c>
      <c r="Q1078" s="223">
        <f t="shared" si="110"/>
        <v>3215129.8845000002</v>
      </c>
      <c r="R1078" s="197">
        <f t="shared" si="111"/>
        <v>267927.49037499999</v>
      </c>
      <c r="S1078" s="200"/>
      <c r="T1078" s="196">
        <f t="shared" si="106"/>
        <v>0</v>
      </c>
      <c r="U1078" s="199">
        <f t="shared" si="107"/>
        <v>0</v>
      </c>
      <c r="V1078" s="21"/>
      <c r="W1078" s="19">
        <f t="shared" si="108"/>
        <v>0</v>
      </c>
      <c r="X1078" s="17">
        <f t="shared" si="109"/>
        <v>0</v>
      </c>
      <c r="Y1078" s="22"/>
      <c r="Z1078" s="19"/>
      <c r="AA1078" s="20"/>
      <c r="AB1078" s="23"/>
      <c r="AC1078" s="19"/>
      <c r="AD1078" s="17"/>
      <c r="AE1078" s="22"/>
      <c r="AF1078" s="19"/>
      <c r="AG1078" s="17"/>
      <c r="AH1078" s="76" t="s">
        <v>76</v>
      </c>
      <c r="AI1078" s="77" t="s">
        <v>6729</v>
      </c>
      <c r="AJ1078" s="1"/>
    </row>
    <row r="1079" spans="1:36" ht="13.2">
      <c r="A1079" s="39">
        <v>1077</v>
      </c>
      <c r="B1079" s="39" t="s">
        <v>7025</v>
      </c>
      <c r="C1079" s="39" t="s">
        <v>3660</v>
      </c>
      <c r="D1079" s="40" t="s">
        <v>7026</v>
      </c>
      <c r="E1079" s="25" t="s">
        <v>7027</v>
      </c>
      <c r="F1079" s="25" t="s">
        <v>7028</v>
      </c>
      <c r="G1079" s="39" t="s">
        <v>1663</v>
      </c>
      <c r="H1079" s="39" t="s">
        <v>7029</v>
      </c>
      <c r="I1079" s="39" t="s">
        <v>5492</v>
      </c>
      <c r="J1079" s="40" t="s">
        <v>7030</v>
      </c>
      <c r="K1079" s="41">
        <v>42364</v>
      </c>
      <c r="L1079" s="72">
        <v>44191</v>
      </c>
      <c r="M1079" s="42" t="s">
        <v>7031</v>
      </c>
      <c r="N1079" s="63">
        <v>0.16489999999999999</v>
      </c>
      <c r="O1079" s="55">
        <v>9625446.0899999999</v>
      </c>
      <c r="P1079" s="15">
        <v>0.03</v>
      </c>
      <c r="Q1079" s="223">
        <f t="shared" si="110"/>
        <v>288763.38269999996</v>
      </c>
      <c r="R1079" s="197">
        <f t="shared" si="111"/>
        <v>24063.615224999998</v>
      </c>
      <c r="S1079" s="201">
        <v>0.1</v>
      </c>
      <c r="T1079" s="196">
        <f t="shared" ref="T1079:T1142" si="112">O1079*S1079</f>
        <v>962544.60900000005</v>
      </c>
      <c r="U1079" s="199">
        <f t="shared" ref="U1079:U1142" si="113">O1079*S1079/12</f>
        <v>80212.050750000009</v>
      </c>
      <c r="V1079" s="21"/>
      <c r="W1079" s="19">
        <f t="shared" ref="W1079:W1142" si="114">O1079*V1079</f>
        <v>0</v>
      </c>
      <c r="X1079" s="17">
        <f t="shared" ref="X1079:X1142" si="115">O1079*V1079/12</f>
        <v>0</v>
      </c>
      <c r="Y1079" s="22"/>
      <c r="Z1079" s="19"/>
      <c r="AA1079" s="20"/>
      <c r="AB1079" s="23"/>
      <c r="AC1079" s="19"/>
      <c r="AD1079" s="17"/>
      <c r="AE1079" s="22"/>
      <c r="AF1079" s="19"/>
      <c r="AG1079" s="17"/>
      <c r="AH1079" s="78"/>
      <c r="AI1079" s="79" t="s">
        <v>7031</v>
      </c>
      <c r="AJ1079" s="1"/>
    </row>
    <row r="1080" spans="1:36" ht="26.4">
      <c r="A1080" s="39">
        <v>1078</v>
      </c>
      <c r="B1080" s="10" t="s">
        <v>7032</v>
      </c>
      <c r="C1080" s="10" t="s">
        <v>3660</v>
      </c>
      <c r="D1080" s="11" t="s">
        <v>6651</v>
      </c>
      <c r="E1080" s="35" t="s">
        <v>6652</v>
      </c>
      <c r="F1080" s="35" t="s">
        <v>4044</v>
      </c>
      <c r="G1080" s="10" t="s">
        <v>3199</v>
      </c>
      <c r="H1080" s="10" t="s">
        <v>7033</v>
      </c>
      <c r="I1080" s="10" t="s">
        <v>6654</v>
      </c>
      <c r="J1080" s="11" t="s">
        <v>7034</v>
      </c>
      <c r="K1080" s="12">
        <v>42881</v>
      </c>
      <c r="L1080" s="69">
        <v>45817</v>
      </c>
      <c r="M1080" s="14" t="s">
        <v>7035</v>
      </c>
      <c r="N1080" s="61">
        <v>0.38469999999999999</v>
      </c>
      <c r="O1080" s="56">
        <v>16425769.810000001</v>
      </c>
      <c r="P1080" s="15">
        <v>0.06</v>
      </c>
      <c r="Q1080" s="223">
        <f t="shared" si="110"/>
        <v>985546.18859999999</v>
      </c>
      <c r="R1080" s="197">
        <f t="shared" si="111"/>
        <v>82128.849050000004</v>
      </c>
      <c r="S1080" s="201">
        <v>0.08</v>
      </c>
      <c r="T1080" s="196">
        <f t="shared" si="112"/>
        <v>1314061.5848000001</v>
      </c>
      <c r="U1080" s="199">
        <f t="shared" si="113"/>
        <v>109505.13206666667</v>
      </c>
      <c r="V1080" s="21"/>
      <c r="W1080" s="19">
        <f t="shared" si="114"/>
        <v>0</v>
      </c>
      <c r="X1080" s="17">
        <f t="shared" si="115"/>
        <v>0</v>
      </c>
      <c r="Y1080" s="22"/>
      <c r="Z1080" s="19"/>
      <c r="AA1080" s="20"/>
      <c r="AB1080" s="23"/>
      <c r="AC1080" s="19"/>
      <c r="AD1080" s="17"/>
      <c r="AE1080" s="22"/>
      <c r="AF1080" s="19"/>
      <c r="AG1080" s="17"/>
      <c r="AH1080" s="76" t="s">
        <v>76</v>
      </c>
      <c r="AI1080" s="77" t="s">
        <v>7035</v>
      </c>
      <c r="AJ1080" s="1"/>
    </row>
    <row r="1081" spans="1:36" ht="26.4">
      <c r="A1081" s="39">
        <v>1079</v>
      </c>
      <c r="B1081" s="39" t="s">
        <v>7036</v>
      </c>
      <c r="C1081" s="39" t="s">
        <v>3660</v>
      </c>
      <c r="D1081" s="40" t="s">
        <v>7037</v>
      </c>
      <c r="E1081" s="25" t="s">
        <v>2643</v>
      </c>
      <c r="F1081" s="25" t="s">
        <v>7038</v>
      </c>
      <c r="G1081" s="39" t="s">
        <v>7039</v>
      </c>
      <c r="H1081" s="39" t="s">
        <v>7040</v>
      </c>
      <c r="I1081" s="39" t="s">
        <v>1571</v>
      </c>
      <c r="J1081" s="40" t="s">
        <v>7030</v>
      </c>
      <c r="K1081" s="41">
        <v>42615</v>
      </c>
      <c r="L1081" s="72">
        <v>44441</v>
      </c>
      <c r="M1081" s="42" t="s">
        <v>7041</v>
      </c>
      <c r="N1081" s="63">
        <v>0.4541</v>
      </c>
      <c r="O1081" s="55">
        <v>9777938.1600000001</v>
      </c>
      <c r="P1081" s="15">
        <v>0.03</v>
      </c>
      <c r="Q1081" s="223">
        <f t="shared" si="110"/>
        <v>293338.14480000001</v>
      </c>
      <c r="R1081" s="197">
        <f t="shared" si="111"/>
        <v>24444.845400000002</v>
      </c>
      <c r="S1081" s="200"/>
      <c r="T1081" s="196">
        <f t="shared" si="112"/>
        <v>0</v>
      </c>
      <c r="U1081" s="199">
        <f t="shared" si="113"/>
        <v>0</v>
      </c>
      <c r="V1081" s="21"/>
      <c r="W1081" s="19">
        <f t="shared" si="114"/>
        <v>0</v>
      </c>
      <c r="X1081" s="17">
        <f t="shared" si="115"/>
        <v>0</v>
      </c>
      <c r="Y1081" s="22"/>
      <c r="Z1081" s="19"/>
      <c r="AA1081" s="20"/>
      <c r="AB1081" s="23"/>
      <c r="AC1081" s="19"/>
      <c r="AD1081" s="17"/>
      <c r="AE1081" s="22"/>
      <c r="AF1081" s="19"/>
      <c r="AG1081" s="17"/>
      <c r="AH1081" s="78" t="s">
        <v>7042</v>
      </c>
      <c r="AI1081" s="79" t="s">
        <v>7041</v>
      </c>
      <c r="AJ1081" s="1"/>
    </row>
    <row r="1082" spans="1:36" ht="26.4">
      <c r="A1082" s="39">
        <v>1080</v>
      </c>
      <c r="B1082" s="10" t="s">
        <v>7043</v>
      </c>
      <c r="C1082" s="10" t="s">
        <v>3660</v>
      </c>
      <c r="D1082" s="11" t="s">
        <v>6651</v>
      </c>
      <c r="E1082" s="35" t="s">
        <v>6652</v>
      </c>
      <c r="F1082" s="35" t="s">
        <v>2833</v>
      </c>
      <c r="G1082" s="10" t="s">
        <v>3199</v>
      </c>
      <c r="H1082" s="10" t="s">
        <v>7044</v>
      </c>
      <c r="I1082" s="10" t="s">
        <v>6654</v>
      </c>
      <c r="J1082" s="11" t="s">
        <v>7034</v>
      </c>
      <c r="K1082" s="12">
        <v>42881</v>
      </c>
      <c r="L1082" s="69">
        <v>44707</v>
      </c>
      <c r="M1082" s="14" t="s">
        <v>7035</v>
      </c>
      <c r="N1082" s="61">
        <v>1.35E-2</v>
      </c>
      <c r="O1082" s="56">
        <v>576417.71</v>
      </c>
      <c r="P1082" s="15">
        <v>0.06</v>
      </c>
      <c r="Q1082" s="223">
        <f t="shared" si="110"/>
        <v>34585.062599999997</v>
      </c>
      <c r="R1082" s="197">
        <f t="shared" si="111"/>
        <v>2882.0885499999999</v>
      </c>
      <c r="S1082" s="201">
        <v>0.08</v>
      </c>
      <c r="T1082" s="196">
        <f t="shared" si="112"/>
        <v>46113.416799999999</v>
      </c>
      <c r="U1082" s="199">
        <f t="shared" si="113"/>
        <v>3842.7847333333334</v>
      </c>
      <c r="V1082" s="21"/>
      <c r="W1082" s="19">
        <f t="shared" si="114"/>
        <v>0</v>
      </c>
      <c r="X1082" s="17">
        <f t="shared" si="115"/>
        <v>0</v>
      </c>
      <c r="Y1082" s="22"/>
      <c r="Z1082" s="19"/>
      <c r="AA1082" s="20"/>
      <c r="AB1082" s="23"/>
      <c r="AC1082" s="19"/>
      <c r="AD1082" s="17"/>
      <c r="AE1082" s="22"/>
      <c r="AF1082" s="19"/>
      <c r="AG1082" s="17"/>
      <c r="AH1082" s="76" t="s">
        <v>76</v>
      </c>
      <c r="AI1082" s="77" t="s">
        <v>7035</v>
      </c>
      <c r="AJ1082" s="1"/>
    </row>
    <row r="1083" spans="1:36" ht="26.4">
      <c r="A1083" s="39">
        <v>1081</v>
      </c>
      <c r="B1083" s="39" t="s">
        <v>7045</v>
      </c>
      <c r="C1083" s="39" t="s">
        <v>3660</v>
      </c>
      <c r="D1083" s="40" t="s">
        <v>7046</v>
      </c>
      <c r="E1083" s="25" t="s">
        <v>7047</v>
      </c>
      <c r="F1083" s="25" t="s">
        <v>7048</v>
      </c>
      <c r="G1083" s="39" t="s">
        <v>7049</v>
      </c>
      <c r="H1083" s="39" t="s">
        <v>7050</v>
      </c>
      <c r="I1083" s="39" t="s">
        <v>7049</v>
      </c>
      <c r="J1083" s="40" t="s">
        <v>7051</v>
      </c>
      <c r="K1083" s="41">
        <v>39457</v>
      </c>
      <c r="L1083" s="72">
        <v>44936</v>
      </c>
      <c r="M1083" s="42" t="s">
        <v>7052</v>
      </c>
      <c r="N1083" s="63">
        <v>3.6591999999999998</v>
      </c>
      <c r="O1083" s="55">
        <v>106154040.59999999</v>
      </c>
      <c r="P1083" s="15">
        <v>0.03</v>
      </c>
      <c r="Q1083" s="223">
        <f t="shared" si="110"/>
        <v>3184621.2179999999</v>
      </c>
      <c r="R1083" s="197">
        <f t="shared" si="111"/>
        <v>265385.10149999999</v>
      </c>
      <c r="S1083" s="200"/>
      <c r="T1083" s="196">
        <f t="shared" si="112"/>
        <v>0</v>
      </c>
      <c r="U1083" s="199">
        <f t="shared" si="113"/>
        <v>0</v>
      </c>
      <c r="V1083" s="21"/>
      <c r="W1083" s="19">
        <f t="shared" si="114"/>
        <v>0</v>
      </c>
      <c r="X1083" s="17">
        <f t="shared" si="115"/>
        <v>0</v>
      </c>
      <c r="Y1083" s="22"/>
      <c r="Z1083" s="19"/>
      <c r="AA1083" s="20"/>
      <c r="AB1083" s="23"/>
      <c r="AC1083" s="19"/>
      <c r="AD1083" s="17"/>
      <c r="AE1083" s="22"/>
      <c r="AF1083" s="19"/>
      <c r="AG1083" s="17"/>
      <c r="AH1083" s="78"/>
      <c r="AI1083" s="79" t="s">
        <v>7052</v>
      </c>
      <c r="AJ1083" s="1"/>
    </row>
    <row r="1084" spans="1:36" ht="13.2">
      <c r="A1084" s="39">
        <v>1082</v>
      </c>
      <c r="B1084" s="10" t="s">
        <v>7053</v>
      </c>
      <c r="C1084" s="10" t="s">
        <v>3660</v>
      </c>
      <c r="D1084" s="11" t="s">
        <v>3118</v>
      </c>
      <c r="E1084" s="35" t="s">
        <v>1617</v>
      </c>
      <c r="F1084" s="35" t="s">
        <v>7054</v>
      </c>
      <c r="G1084" s="10" t="s">
        <v>3024</v>
      </c>
      <c r="H1084" s="10" t="s">
        <v>7055</v>
      </c>
      <c r="I1084" s="10" t="s">
        <v>7056</v>
      </c>
      <c r="J1084" s="11" t="s">
        <v>7057</v>
      </c>
      <c r="K1084" s="12">
        <v>42356</v>
      </c>
      <c r="L1084" s="69">
        <v>44183</v>
      </c>
      <c r="M1084" s="14" t="s">
        <v>7058</v>
      </c>
      <c r="N1084" s="61">
        <v>1.454</v>
      </c>
      <c r="O1084" s="56">
        <v>12052605.59</v>
      </c>
      <c r="P1084" s="15">
        <v>0.05</v>
      </c>
      <c r="Q1084" s="223">
        <f t="shared" si="110"/>
        <v>602630.27950000006</v>
      </c>
      <c r="R1084" s="197">
        <f t="shared" si="111"/>
        <v>50219.189958333336</v>
      </c>
      <c r="S1084" s="200"/>
      <c r="T1084" s="196">
        <f t="shared" si="112"/>
        <v>0</v>
      </c>
      <c r="U1084" s="199">
        <f t="shared" si="113"/>
        <v>0</v>
      </c>
      <c r="V1084" s="21"/>
      <c r="W1084" s="19">
        <f t="shared" si="114"/>
        <v>0</v>
      </c>
      <c r="X1084" s="17">
        <f t="shared" si="115"/>
        <v>0</v>
      </c>
      <c r="Y1084" s="22"/>
      <c r="Z1084" s="19"/>
      <c r="AA1084" s="20"/>
      <c r="AB1084" s="23"/>
      <c r="AC1084" s="19"/>
      <c r="AD1084" s="17"/>
      <c r="AE1084" s="22"/>
      <c r="AF1084" s="19"/>
      <c r="AG1084" s="17"/>
      <c r="AH1084" s="76" t="s">
        <v>1479</v>
      </c>
      <c r="AI1084" s="77" t="s">
        <v>7058</v>
      </c>
      <c r="AJ1084" s="1"/>
    </row>
    <row r="1085" spans="1:36" ht="13.2">
      <c r="A1085" s="39">
        <v>1083</v>
      </c>
      <c r="B1085" s="39" t="s">
        <v>7059</v>
      </c>
      <c r="C1085" s="39" t="s">
        <v>1818</v>
      </c>
      <c r="D1085" s="40" t="s">
        <v>7060</v>
      </c>
      <c r="E1085" s="25" t="s">
        <v>7061</v>
      </c>
      <c r="F1085" s="25" t="s">
        <v>7062</v>
      </c>
      <c r="G1085" s="39" t="s">
        <v>7063</v>
      </c>
      <c r="H1085" s="39" t="s">
        <v>7064</v>
      </c>
      <c r="I1085" s="39" t="s">
        <v>2805</v>
      </c>
      <c r="J1085" s="40" t="s">
        <v>7065</v>
      </c>
      <c r="K1085" s="41">
        <v>38219</v>
      </c>
      <c r="L1085" s="72">
        <v>46666</v>
      </c>
      <c r="M1085" s="42" t="s">
        <v>5115</v>
      </c>
      <c r="N1085" s="63">
        <v>0.44800000000000001</v>
      </c>
      <c r="O1085" s="55">
        <v>5041055.59</v>
      </c>
      <c r="P1085" s="15">
        <v>0.03</v>
      </c>
      <c r="Q1085" s="223">
        <f t="shared" si="110"/>
        <v>151231.66769999999</v>
      </c>
      <c r="R1085" s="197">
        <f t="shared" si="111"/>
        <v>12602.638975</v>
      </c>
      <c r="S1085" s="198">
        <v>3.5999999999999997E-2</v>
      </c>
      <c r="T1085" s="196">
        <f t="shared" si="112"/>
        <v>181478.00123999998</v>
      </c>
      <c r="U1085" s="199">
        <f t="shared" si="113"/>
        <v>15123.166769999998</v>
      </c>
      <c r="V1085" s="21">
        <v>0.05</v>
      </c>
      <c r="W1085" s="19">
        <f t="shared" si="114"/>
        <v>252052.7795</v>
      </c>
      <c r="X1085" s="17">
        <f t="shared" si="115"/>
        <v>21004.398291666668</v>
      </c>
      <c r="Y1085" s="18">
        <v>0.06</v>
      </c>
      <c r="Z1085" s="19">
        <f>O1085*Y1085</f>
        <v>302463.33539999998</v>
      </c>
      <c r="AA1085" s="20">
        <f>Z1085/12</f>
        <v>25205.27795</v>
      </c>
      <c r="AB1085" s="23"/>
      <c r="AC1085" s="19"/>
      <c r="AD1085" s="17"/>
      <c r="AE1085" s="22"/>
      <c r="AF1085" s="19"/>
      <c r="AG1085" s="17"/>
      <c r="AH1085" s="78" t="s">
        <v>452</v>
      </c>
      <c r="AI1085" s="79" t="s">
        <v>5115</v>
      </c>
      <c r="AJ1085" s="1"/>
    </row>
    <row r="1086" spans="1:36" ht="26.4">
      <c r="A1086" s="39">
        <v>1084</v>
      </c>
      <c r="B1086" s="10" t="s">
        <v>7066</v>
      </c>
      <c r="C1086" s="10" t="s">
        <v>1818</v>
      </c>
      <c r="D1086" s="11" t="s">
        <v>7067</v>
      </c>
      <c r="E1086" s="35" t="s">
        <v>7068</v>
      </c>
      <c r="F1086" s="35" t="s">
        <v>3979</v>
      </c>
      <c r="G1086" s="10" t="s">
        <v>7069</v>
      </c>
      <c r="H1086" s="10" t="s">
        <v>7070</v>
      </c>
      <c r="I1086" s="10" t="s">
        <v>919</v>
      </c>
      <c r="J1086" s="11" t="s">
        <v>3137</v>
      </c>
      <c r="K1086" s="12">
        <v>42430</v>
      </c>
      <c r="L1086" s="69">
        <v>51561</v>
      </c>
      <c r="M1086" s="14" t="s">
        <v>7071</v>
      </c>
      <c r="N1086" s="61">
        <v>0.90029999999999999</v>
      </c>
      <c r="O1086" s="56">
        <v>8442080.2599999998</v>
      </c>
      <c r="P1086" s="15">
        <v>0.03</v>
      </c>
      <c r="Q1086" s="223">
        <f t="shared" si="110"/>
        <v>253262.40779999999</v>
      </c>
      <c r="R1086" s="197">
        <f t="shared" si="111"/>
        <v>21105.200649999999</v>
      </c>
      <c r="S1086" s="200"/>
      <c r="T1086" s="196">
        <f t="shared" si="112"/>
        <v>0</v>
      </c>
      <c r="U1086" s="199">
        <f t="shared" si="113"/>
        <v>0</v>
      </c>
      <c r="V1086" s="21"/>
      <c r="W1086" s="19">
        <f t="shared" si="114"/>
        <v>0</v>
      </c>
      <c r="X1086" s="17">
        <f t="shared" si="115"/>
        <v>0</v>
      </c>
      <c r="Y1086" s="22"/>
      <c r="Z1086" s="19"/>
      <c r="AA1086" s="20"/>
      <c r="AB1086" s="23"/>
      <c r="AC1086" s="19"/>
      <c r="AD1086" s="17"/>
      <c r="AE1086" s="22"/>
      <c r="AF1086" s="19"/>
      <c r="AG1086" s="17"/>
      <c r="AH1086" s="76" t="s">
        <v>35</v>
      </c>
      <c r="AI1086" s="77" t="s">
        <v>7071</v>
      </c>
      <c r="AJ1086" s="1"/>
    </row>
    <row r="1087" spans="1:36" ht="26.4">
      <c r="A1087" s="39">
        <v>1085</v>
      </c>
      <c r="B1087" s="39" t="s">
        <v>7072</v>
      </c>
      <c r="C1087" s="39" t="s">
        <v>1818</v>
      </c>
      <c r="D1087" s="40" t="s">
        <v>3133</v>
      </c>
      <c r="E1087" s="25" t="s">
        <v>3134</v>
      </c>
      <c r="F1087" s="25" t="s">
        <v>7073</v>
      </c>
      <c r="G1087" s="39" t="s">
        <v>138</v>
      </c>
      <c r="H1087" s="39" t="s">
        <v>7074</v>
      </c>
      <c r="I1087" s="39" t="s">
        <v>2223</v>
      </c>
      <c r="J1087" s="40" t="s">
        <v>3137</v>
      </c>
      <c r="K1087" s="41">
        <v>42326</v>
      </c>
      <c r="L1087" s="72">
        <v>51458</v>
      </c>
      <c r="M1087" s="42" t="s">
        <v>6963</v>
      </c>
      <c r="N1087" s="63">
        <v>0.6946</v>
      </c>
      <c r="O1087" s="55">
        <v>6513238.8600000003</v>
      </c>
      <c r="P1087" s="15">
        <v>0.03</v>
      </c>
      <c r="Q1087" s="223">
        <f t="shared" ref="Q1087:Q1150" si="116">O1087*P1087</f>
        <v>195397.16580000002</v>
      </c>
      <c r="R1087" s="197">
        <f t="shared" si="111"/>
        <v>16283.097150000001</v>
      </c>
      <c r="S1087" s="201">
        <v>0.06</v>
      </c>
      <c r="T1087" s="196">
        <f t="shared" si="112"/>
        <v>390794.33160000003</v>
      </c>
      <c r="U1087" s="199">
        <f t="shared" si="113"/>
        <v>32566.194300000003</v>
      </c>
      <c r="V1087" s="21"/>
      <c r="W1087" s="19">
        <f t="shared" si="114"/>
        <v>0</v>
      </c>
      <c r="X1087" s="17">
        <f t="shared" si="115"/>
        <v>0</v>
      </c>
      <c r="Y1087" s="22"/>
      <c r="Z1087" s="19"/>
      <c r="AA1087" s="20"/>
      <c r="AB1087" s="23"/>
      <c r="AC1087" s="19"/>
      <c r="AD1087" s="17"/>
      <c r="AE1087" s="22"/>
      <c r="AF1087" s="19"/>
      <c r="AG1087" s="17"/>
      <c r="AH1087" s="78" t="s">
        <v>35</v>
      </c>
      <c r="AI1087" s="79" t="s">
        <v>6963</v>
      </c>
      <c r="AJ1087" s="1"/>
    </row>
    <row r="1088" spans="1:36" ht="26.4">
      <c r="A1088" s="39">
        <v>1086</v>
      </c>
      <c r="B1088" s="10" t="s">
        <v>7075</v>
      </c>
      <c r="C1088" s="10" t="s">
        <v>1818</v>
      </c>
      <c r="D1088" s="11" t="s">
        <v>7076</v>
      </c>
      <c r="E1088" s="35" t="s">
        <v>7077</v>
      </c>
      <c r="F1088" s="35" t="s">
        <v>7078</v>
      </c>
      <c r="G1088" s="10" t="s">
        <v>4929</v>
      </c>
      <c r="H1088" s="10" t="s">
        <v>7079</v>
      </c>
      <c r="I1088" s="10" t="s">
        <v>7080</v>
      </c>
      <c r="J1088" s="11" t="s">
        <v>3137</v>
      </c>
      <c r="K1088" s="12">
        <v>39233</v>
      </c>
      <c r="L1088" s="69">
        <v>44712</v>
      </c>
      <c r="M1088" s="14" t="s">
        <v>7081</v>
      </c>
      <c r="N1088" s="61">
        <v>0.26250000000000001</v>
      </c>
      <c r="O1088" s="56">
        <v>6666435</v>
      </c>
      <c r="P1088" s="15">
        <v>0.03</v>
      </c>
      <c r="Q1088" s="223">
        <f t="shared" si="116"/>
        <v>199993.05</v>
      </c>
      <c r="R1088" s="197">
        <f t="shared" si="111"/>
        <v>16666.087499999998</v>
      </c>
      <c r="S1088" s="200"/>
      <c r="T1088" s="196">
        <f t="shared" si="112"/>
        <v>0</v>
      </c>
      <c r="U1088" s="199">
        <f t="shared" si="113"/>
        <v>0</v>
      </c>
      <c r="V1088" s="21"/>
      <c r="W1088" s="19">
        <f t="shared" si="114"/>
        <v>0</v>
      </c>
      <c r="X1088" s="17">
        <f t="shared" si="115"/>
        <v>0</v>
      </c>
      <c r="Y1088" s="22"/>
      <c r="Z1088" s="19"/>
      <c r="AA1088" s="20"/>
      <c r="AB1088" s="23"/>
      <c r="AC1088" s="19"/>
      <c r="AD1088" s="17"/>
      <c r="AE1088" s="22"/>
      <c r="AF1088" s="19"/>
      <c r="AG1088" s="17"/>
      <c r="AH1088" s="76" t="s">
        <v>76</v>
      </c>
      <c r="AI1088" s="77" t="s">
        <v>7081</v>
      </c>
      <c r="AJ1088" s="1"/>
    </row>
    <row r="1089" spans="1:36" ht="13.2">
      <c r="A1089" s="39">
        <v>1087</v>
      </c>
      <c r="B1089" s="39" t="s">
        <v>7082</v>
      </c>
      <c r="C1089" s="39" t="s">
        <v>1818</v>
      </c>
      <c r="D1089" s="40" t="s">
        <v>7083</v>
      </c>
      <c r="E1089" s="25" t="s">
        <v>21465</v>
      </c>
      <c r="F1089" s="25" t="s">
        <v>7084</v>
      </c>
      <c r="G1089" s="39" t="s">
        <v>2750</v>
      </c>
      <c r="H1089" s="39" t="s">
        <v>7085</v>
      </c>
      <c r="I1089" s="39" t="s">
        <v>7086</v>
      </c>
      <c r="J1089" s="40" t="s">
        <v>7087</v>
      </c>
      <c r="K1089" s="41">
        <v>41201</v>
      </c>
      <c r="L1089" s="72">
        <v>44853</v>
      </c>
      <c r="M1089" s="42" t="s">
        <v>7088</v>
      </c>
      <c r="N1089" s="63">
        <v>1.2E-2</v>
      </c>
      <c r="O1089" s="55">
        <v>600593.65</v>
      </c>
      <c r="P1089" s="15">
        <v>0.03</v>
      </c>
      <c r="Q1089" s="223">
        <f t="shared" si="116"/>
        <v>18017.809499999999</v>
      </c>
      <c r="R1089" s="197">
        <f t="shared" si="111"/>
        <v>1501.4841249999999</v>
      </c>
      <c r="S1089" s="200"/>
      <c r="T1089" s="196">
        <f t="shared" si="112"/>
        <v>0</v>
      </c>
      <c r="U1089" s="199">
        <f t="shared" si="113"/>
        <v>0</v>
      </c>
      <c r="V1089" s="21"/>
      <c r="W1089" s="19">
        <f t="shared" si="114"/>
        <v>0</v>
      </c>
      <c r="X1089" s="17">
        <f t="shared" si="115"/>
        <v>0</v>
      </c>
      <c r="Y1089" s="22"/>
      <c r="Z1089" s="19"/>
      <c r="AA1089" s="20"/>
      <c r="AB1089" s="23"/>
      <c r="AC1089" s="19"/>
      <c r="AD1089" s="17"/>
      <c r="AE1089" s="22"/>
      <c r="AF1089" s="19"/>
      <c r="AG1089" s="17"/>
      <c r="AH1089" s="78" t="s">
        <v>76</v>
      </c>
      <c r="AI1089" s="79" t="s">
        <v>7088</v>
      </c>
      <c r="AJ1089" s="1"/>
    </row>
    <row r="1090" spans="1:36" ht="13.2">
      <c r="A1090" s="39">
        <v>1088</v>
      </c>
      <c r="B1090" s="10" t="s">
        <v>7089</v>
      </c>
      <c r="C1090" s="10" t="s">
        <v>1818</v>
      </c>
      <c r="D1090" s="11" t="s">
        <v>7090</v>
      </c>
      <c r="E1090" s="35" t="s">
        <v>7091</v>
      </c>
      <c r="F1090" s="35" t="s">
        <v>3318</v>
      </c>
      <c r="G1090" s="10" t="s">
        <v>7092</v>
      </c>
      <c r="H1090" s="10" t="s">
        <v>7093</v>
      </c>
      <c r="I1090" s="10" t="s">
        <v>7094</v>
      </c>
      <c r="J1090" s="11" t="s">
        <v>7095</v>
      </c>
      <c r="K1090" s="12">
        <v>36668</v>
      </c>
      <c r="L1090" s="69">
        <v>45799</v>
      </c>
      <c r="M1090" s="14" t="s">
        <v>7096</v>
      </c>
      <c r="N1090" s="61">
        <v>0.223</v>
      </c>
      <c r="O1090" s="56">
        <v>6621699.0700000003</v>
      </c>
      <c r="P1090" s="15">
        <v>0.03</v>
      </c>
      <c r="Q1090" s="223">
        <f t="shared" si="116"/>
        <v>198650.97210000001</v>
      </c>
      <c r="R1090" s="197">
        <f t="shared" si="111"/>
        <v>16554.247675000002</v>
      </c>
      <c r="S1090" s="200"/>
      <c r="T1090" s="196">
        <f t="shared" si="112"/>
        <v>0</v>
      </c>
      <c r="U1090" s="199">
        <f t="shared" si="113"/>
        <v>0</v>
      </c>
      <c r="V1090" s="21"/>
      <c r="W1090" s="19">
        <f t="shared" si="114"/>
        <v>0</v>
      </c>
      <c r="X1090" s="17">
        <f t="shared" si="115"/>
        <v>0</v>
      </c>
      <c r="Y1090" s="22"/>
      <c r="Z1090" s="19"/>
      <c r="AA1090" s="20"/>
      <c r="AB1090" s="23"/>
      <c r="AC1090" s="19"/>
      <c r="AD1090" s="17"/>
      <c r="AE1090" s="22"/>
      <c r="AF1090" s="19"/>
      <c r="AG1090" s="17"/>
      <c r="AH1090" s="76"/>
      <c r="AI1090" s="77" t="s">
        <v>7096</v>
      </c>
      <c r="AJ1090" s="1"/>
    </row>
    <row r="1091" spans="1:36" ht="13.2">
      <c r="A1091" s="39">
        <v>1089</v>
      </c>
      <c r="B1091" s="39" t="s">
        <v>7097</v>
      </c>
      <c r="C1091" s="39" t="s">
        <v>1818</v>
      </c>
      <c r="D1091" s="40" t="s">
        <v>7098</v>
      </c>
      <c r="E1091" s="25" t="s">
        <v>7099</v>
      </c>
      <c r="F1091" s="25" t="s">
        <v>7100</v>
      </c>
      <c r="G1091" s="39" t="s">
        <v>7101</v>
      </c>
      <c r="H1091" s="39" t="s">
        <v>7102</v>
      </c>
      <c r="I1091" s="39" t="s">
        <v>1412</v>
      </c>
      <c r="J1091" s="40" t="s">
        <v>7103</v>
      </c>
      <c r="K1091" s="41">
        <v>38376</v>
      </c>
      <c r="L1091" s="72">
        <v>47507</v>
      </c>
      <c r="M1091" s="42" t="s">
        <v>248</v>
      </c>
      <c r="N1091" s="63">
        <v>1.3829</v>
      </c>
      <c r="O1091" s="55">
        <v>13687814.119999999</v>
      </c>
      <c r="P1091" s="44">
        <v>2.9999999999999997E-4</v>
      </c>
      <c r="Q1091" s="223">
        <f t="shared" si="116"/>
        <v>4106.344235999999</v>
      </c>
      <c r="R1091" s="197">
        <f t="shared" si="111"/>
        <v>342.1953529999999</v>
      </c>
      <c r="S1091" s="201">
        <v>0.03</v>
      </c>
      <c r="T1091" s="196">
        <f t="shared" si="112"/>
        <v>410634.42359999998</v>
      </c>
      <c r="U1091" s="199">
        <f t="shared" si="113"/>
        <v>34219.535299999996</v>
      </c>
      <c r="V1091" s="21"/>
      <c r="W1091" s="19">
        <f t="shared" si="114"/>
        <v>0</v>
      </c>
      <c r="X1091" s="17">
        <f t="shared" si="115"/>
        <v>0</v>
      </c>
      <c r="Y1091" s="22"/>
      <c r="Z1091" s="19"/>
      <c r="AA1091" s="20"/>
      <c r="AB1091" s="23"/>
      <c r="AC1091" s="19"/>
      <c r="AD1091" s="17"/>
      <c r="AE1091" s="22"/>
      <c r="AF1091" s="19"/>
      <c r="AG1091" s="17"/>
      <c r="AH1091" s="78"/>
      <c r="AI1091" s="79" t="s">
        <v>248</v>
      </c>
      <c r="AJ1091" s="1"/>
    </row>
    <row r="1092" spans="1:36" ht="26.4">
      <c r="A1092" s="39">
        <v>1090</v>
      </c>
      <c r="B1092" s="10" t="s">
        <v>7104</v>
      </c>
      <c r="C1092" s="10" t="s">
        <v>1818</v>
      </c>
      <c r="D1092" s="11" t="s">
        <v>7105</v>
      </c>
      <c r="E1092" s="35" t="s">
        <v>7106</v>
      </c>
      <c r="F1092" s="35" t="s">
        <v>7107</v>
      </c>
      <c r="G1092" s="10" t="s">
        <v>3091</v>
      </c>
      <c r="H1092" s="10" t="s">
        <v>7108</v>
      </c>
      <c r="I1092" s="10" t="s">
        <v>5425</v>
      </c>
      <c r="J1092" s="11" t="s">
        <v>7109</v>
      </c>
      <c r="K1092" s="12">
        <v>43307</v>
      </c>
      <c r="L1092" s="69">
        <v>48786</v>
      </c>
      <c r="M1092" s="14" t="s">
        <v>7110</v>
      </c>
      <c r="N1092" s="61">
        <v>0.45629999999999998</v>
      </c>
      <c r="O1092" s="56">
        <v>4516414.4800000004</v>
      </c>
      <c r="P1092" s="15">
        <v>0.03</v>
      </c>
      <c r="Q1092" s="223">
        <f t="shared" si="116"/>
        <v>135492.4344</v>
      </c>
      <c r="R1092" s="197">
        <f t="shared" si="111"/>
        <v>11291.0362</v>
      </c>
      <c r="S1092" s="198">
        <v>3.5999999999999997E-2</v>
      </c>
      <c r="T1092" s="196">
        <f t="shared" si="112"/>
        <v>162590.92128000001</v>
      </c>
      <c r="U1092" s="199">
        <f t="shared" si="113"/>
        <v>13549.24344</v>
      </c>
      <c r="V1092" s="21"/>
      <c r="W1092" s="19">
        <f t="shared" si="114"/>
        <v>0</v>
      </c>
      <c r="X1092" s="17">
        <f t="shared" si="115"/>
        <v>0</v>
      </c>
      <c r="Y1092" s="22"/>
      <c r="Z1092" s="19"/>
      <c r="AA1092" s="20"/>
      <c r="AB1092" s="23"/>
      <c r="AC1092" s="19"/>
      <c r="AD1092" s="17"/>
      <c r="AE1092" s="22"/>
      <c r="AF1092" s="19"/>
      <c r="AG1092" s="17"/>
      <c r="AH1092" s="76" t="s">
        <v>35</v>
      </c>
      <c r="AI1092" s="77" t="s">
        <v>7110</v>
      </c>
      <c r="AJ1092" s="1"/>
    </row>
    <row r="1093" spans="1:36" ht="13.2">
      <c r="A1093" s="39">
        <v>1091</v>
      </c>
      <c r="B1093" s="39" t="s">
        <v>7111</v>
      </c>
      <c r="C1093" s="39" t="s">
        <v>3660</v>
      </c>
      <c r="D1093" s="40" t="s">
        <v>231</v>
      </c>
      <c r="E1093" s="25" t="s">
        <v>232</v>
      </c>
      <c r="F1093" s="25" t="s">
        <v>7112</v>
      </c>
      <c r="G1093" s="39" t="s">
        <v>2654</v>
      </c>
      <c r="H1093" s="39" t="s">
        <v>7113</v>
      </c>
      <c r="I1093" s="39" t="s">
        <v>1762</v>
      </c>
      <c r="J1093" s="40" t="s">
        <v>7114</v>
      </c>
      <c r="K1093" s="41">
        <v>41178</v>
      </c>
      <c r="L1093" s="72">
        <v>50309</v>
      </c>
      <c r="M1093" s="42" t="s">
        <v>3769</v>
      </c>
      <c r="N1093" s="63">
        <v>5.4000000000000003E-3</v>
      </c>
      <c r="O1093" s="55">
        <v>50604.21</v>
      </c>
      <c r="P1093" s="15">
        <v>0.03</v>
      </c>
      <c r="Q1093" s="223">
        <f t="shared" si="116"/>
        <v>1518.1262999999999</v>
      </c>
      <c r="R1093" s="197">
        <f t="shared" si="111"/>
        <v>126.51052499999999</v>
      </c>
      <c r="S1093" s="200"/>
      <c r="T1093" s="196">
        <f t="shared" si="112"/>
        <v>0</v>
      </c>
      <c r="U1093" s="199">
        <f t="shared" si="113"/>
        <v>0</v>
      </c>
      <c r="V1093" s="21"/>
      <c r="W1093" s="19">
        <f t="shared" si="114"/>
        <v>0</v>
      </c>
      <c r="X1093" s="17">
        <f t="shared" si="115"/>
        <v>0</v>
      </c>
      <c r="Y1093" s="22"/>
      <c r="Z1093" s="19"/>
      <c r="AA1093" s="20"/>
      <c r="AB1093" s="23"/>
      <c r="AC1093" s="19"/>
      <c r="AD1093" s="17"/>
      <c r="AE1093" s="22"/>
      <c r="AF1093" s="19"/>
      <c r="AG1093" s="17"/>
      <c r="AH1093" s="78" t="s">
        <v>239</v>
      </c>
      <c r="AI1093" s="79" t="s">
        <v>3769</v>
      </c>
      <c r="AJ1093" s="1"/>
    </row>
    <row r="1094" spans="1:36" ht="39.6">
      <c r="A1094" s="39">
        <v>1092</v>
      </c>
      <c r="B1094" s="10" t="s">
        <v>7115</v>
      </c>
      <c r="C1094" s="10" t="s">
        <v>3660</v>
      </c>
      <c r="D1094" s="11" t="s">
        <v>7116</v>
      </c>
      <c r="E1094" s="35" t="s">
        <v>7117</v>
      </c>
      <c r="F1094" s="35" t="s">
        <v>5256</v>
      </c>
      <c r="G1094" s="10" t="s">
        <v>7118</v>
      </c>
      <c r="H1094" s="10" t="s">
        <v>7119</v>
      </c>
      <c r="I1094" s="10" t="s">
        <v>1954</v>
      </c>
      <c r="J1094" s="11" t="s">
        <v>7120</v>
      </c>
      <c r="K1094" s="12">
        <v>38016</v>
      </c>
      <c r="L1094" s="69">
        <v>47148</v>
      </c>
      <c r="M1094" s="14" t="s">
        <v>7121</v>
      </c>
      <c r="N1094" s="61">
        <v>0.54420000000000002</v>
      </c>
      <c r="O1094" s="56">
        <v>23537444.190000001</v>
      </c>
      <c r="P1094" s="15">
        <v>0.03</v>
      </c>
      <c r="Q1094" s="223">
        <f t="shared" si="116"/>
        <v>706123.32570000004</v>
      </c>
      <c r="R1094" s="197">
        <f t="shared" si="111"/>
        <v>58843.610475000001</v>
      </c>
      <c r="S1094" s="201">
        <v>0.04</v>
      </c>
      <c r="T1094" s="196">
        <f t="shared" si="112"/>
        <v>941497.76760000002</v>
      </c>
      <c r="U1094" s="199">
        <f t="shared" si="113"/>
        <v>78458.147299999997</v>
      </c>
      <c r="V1094" s="21">
        <v>0.1</v>
      </c>
      <c r="W1094" s="19">
        <f t="shared" si="114"/>
        <v>2353744.4190000002</v>
      </c>
      <c r="X1094" s="17">
        <f t="shared" si="115"/>
        <v>196145.36825000003</v>
      </c>
      <c r="Y1094" s="22"/>
      <c r="Z1094" s="19"/>
      <c r="AA1094" s="20"/>
      <c r="AB1094" s="23"/>
      <c r="AC1094" s="19"/>
      <c r="AD1094" s="17"/>
      <c r="AE1094" s="22"/>
      <c r="AF1094" s="19"/>
      <c r="AG1094" s="17"/>
      <c r="AH1094" s="76"/>
      <c r="AI1094" s="77" t="s">
        <v>7121</v>
      </c>
      <c r="AJ1094" s="1"/>
    </row>
    <row r="1095" spans="1:36" ht="13.2">
      <c r="A1095" s="39">
        <v>1093</v>
      </c>
      <c r="B1095" s="39" t="s">
        <v>7122</v>
      </c>
      <c r="C1095" s="39" t="s">
        <v>3660</v>
      </c>
      <c r="D1095" s="40" t="s">
        <v>231</v>
      </c>
      <c r="E1095" s="25" t="s">
        <v>232</v>
      </c>
      <c r="F1095" s="25" t="s">
        <v>7123</v>
      </c>
      <c r="G1095" s="39" t="s">
        <v>7124</v>
      </c>
      <c r="H1095" s="39" t="s">
        <v>7125</v>
      </c>
      <c r="I1095" s="39" t="s">
        <v>7126</v>
      </c>
      <c r="J1095" s="40" t="s">
        <v>7127</v>
      </c>
      <c r="K1095" s="41">
        <v>41597</v>
      </c>
      <c r="L1095" s="72">
        <v>45249</v>
      </c>
      <c r="M1095" s="42" t="s">
        <v>7128</v>
      </c>
      <c r="N1095" s="63">
        <v>1.0699999999999999E-2</v>
      </c>
      <c r="O1095" s="55">
        <v>109600.87</v>
      </c>
      <c r="P1095" s="15">
        <v>0.03</v>
      </c>
      <c r="Q1095" s="223">
        <f t="shared" si="116"/>
        <v>3288.0260999999996</v>
      </c>
      <c r="R1095" s="197">
        <f t="shared" si="111"/>
        <v>274.00217499999997</v>
      </c>
      <c r="S1095" s="200"/>
      <c r="T1095" s="196">
        <f t="shared" si="112"/>
        <v>0</v>
      </c>
      <c r="U1095" s="199">
        <f t="shared" si="113"/>
        <v>0</v>
      </c>
      <c r="V1095" s="21"/>
      <c r="W1095" s="19">
        <f t="shared" si="114"/>
        <v>0</v>
      </c>
      <c r="X1095" s="17">
        <f t="shared" si="115"/>
        <v>0</v>
      </c>
      <c r="Y1095" s="22"/>
      <c r="Z1095" s="19"/>
      <c r="AA1095" s="20"/>
      <c r="AB1095" s="23"/>
      <c r="AC1095" s="19"/>
      <c r="AD1095" s="17"/>
      <c r="AE1095" s="22"/>
      <c r="AF1095" s="19"/>
      <c r="AG1095" s="17"/>
      <c r="AH1095" s="78" t="s">
        <v>239</v>
      </c>
      <c r="AI1095" s="79" t="s">
        <v>7128</v>
      </c>
      <c r="AJ1095" s="1"/>
    </row>
    <row r="1096" spans="1:36" s="24" customFormat="1" ht="13.2">
      <c r="A1096" s="39">
        <v>1094</v>
      </c>
      <c r="B1096" s="10" t="s">
        <v>7129</v>
      </c>
      <c r="C1096" s="10" t="s">
        <v>3660</v>
      </c>
      <c r="D1096" s="11" t="s">
        <v>7130</v>
      </c>
      <c r="E1096" s="35" t="s">
        <v>7131</v>
      </c>
      <c r="F1096" s="35" t="s">
        <v>7132</v>
      </c>
      <c r="G1096" s="10" t="s">
        <v>7133</v>
      </c>
      <c r="H1096" s="10" t="s">
        <v>7134</v>
      </c>
      <c r="I1096" s="10" t="s">
        <v>7135</v>
      </c>
      <c r="J1096" s="11" t="s">
        <v>7136</v>
      </c>
      <c r="K1096" s="12">
        <v>38750</v>
      </c>
      <c r="L1096" s="69">
        <v>44229</v>
      </c>
      <c r="M1096" s="14" t="s">
        <v>7137</v>
      </c>
      <c r="N1096" s="61">
        <v>0.12690000000000001</v>
      </c>
      <c r="O1096" s="56">
        <v>6239260.1500000004</v>
      </c>
      <c r="P1096" s="15">
        <v>0.05</v>
      </c>
      <c r="Q1096" s="223">
        <f t="shared" si="116"/>
        <v>311963.00750000001</v>
      </c>
      <c r="R1096" s="197">
        <f t="shared" si="111"/>
        <v>25996.917291666668</v>
      </c>
      <c r="S1096" s="201">
        <v>0.1</v>
      </c>
      <c r="T1096" s="196">
        <f t="shared" si="112"/>
        <v>623926.01500000001</v>
      </c>
      <c r="U1096" s="199">
        <f t="shared" si="113"/>
        <v>51993.834583333337</v>
      </c>
      <c r="V1096" s="21"/>
      <c r="W1096" s="19">
        <f t="shared" si="114"/>
        <v>0</v>
      </c>
      <c r="X1096" s="17">
        <f t="shared" si="115"/>
        <v>0</v>
      </c>
      <c r="Y1096" s="22"/>
      <c r="Z1096" s="19"/>
      <c r="AA1096" s="20"/>
      <c r="AB1096" s="23"/>
      <c r="AC1096" s="19"/>
      <c r="AD1096" s="17"/>
      <c r="AE1096" s="22"/>
      <c r="AF1096" s="19"/>
      <c r="AG1096" s="17"/>
      <c r="AH1096" s="82"/>
      <c r="AI1096" s="83" t="s">
        <v>7137</v>
      </c>
    </row>
    <row r="1097" spans="1:36" ht="13.2">
      <c r="A1097" s="39">
        <v>1095</v>
      </c>
      <c r="B1097" s="39" t="s">
        <v>7138</v>
      </c>
      <c r="C1097" s="39" t="s">
        <v>3660</v>
      </c>
      <c r="D1097" s="40" t="s">
        <v>7139</v>
      </c>
      <c r="E1097" s="25" t="s">
        <v>21465</v>
      </c>
      <c r="F1097" s="25" t="s">
        <v>7140</v>
      </c>
      <c r="G1097" s="39" t="s">
        <v>7141</v>
      </c>
      <c r="H1097" s="39" t="s">
        <v>7142</v>
      </c>
      <c r="I1097" s="39" t="s">
        <v>7143</v>
      </c>
      <c r="J1097" s="40" t="s">
        <v>7144</v>
      </c>
      <c r="K1097" s="41">
        <v>42346</v>
      </c>
      <c r="L1097" s="72">
        <v>45999</v>
      </c>
      <c r="M1097" s="42" t="s">
        <v>7145</v>
      </c>
      <c r="N1097" s="63">
        <v>5.0000000000000001E-3</v>
      </c>
      <c r="O1097" s="55">
        <v>245833.73</v>
      </c>
      <c r="P1097" s="15">
        <v>0.06</v>
      </c>
      <c r="Q1097" s="223">
        <f t="shared" si="116"/>
        <v>14750.023800000001</v>
      </c>
      <c r="R1097" s="197">
        <f t="shared" si="111"/>
        <v>1229.1686500000001</v>
      </c>
      <c r="S1097" s="200"/>
      <c r="T1097" s="196">
        <f t="shared" si="112"/>
        <v>0</v>
      </c>
      <c r="U1097" s="199">
        <f t="shared" si="113"/>
        <v>0</v>
      </c>
      <c r="V1097" s="21"/>
      <c r="W1097" s="19">
        <f t="shared" si="114"/>
        <v>0</v>
      </c>
      <c r="X1097" s="17">
        <f t="shared" si="115"/>
        <v>0</v>
      </c>
      <c r="Y1097" s="22"/>
      <c r="Z1097" s="19"/>
      <c r="AA1097" s="20"/>
      <c r="AB1097" s="23"/>
      <c r="AC1097" s="19"/>
      <c r="AD1097" s="17"/>
      <c r="AE1097" s="22"/>
      <c r="AF1097" s="19"/>
      <c r="AG1097" s="17"/>
      <c r="AH1097" s="78"/>
      <c r="AI1097" s="79" t="s">
        <v>7145</v>
      </c>
      <c r="AJ1097" s="1"/>
    </row>
    <row r="1098" spans="1:36" ht="13.2">
      <c r="A1098" s="39">
        <v>1096</v>
      </c>
      <c r="B1098" s="10" t="s">
        <v>7146</v>
      </c>
      <c r="C1098" s="10" t="s">
        <v>3660</v>
      </c>
      <c r="D1098" s="11" t="s">
        <v>7147</v>
      </c>
      <c r="E1098" s="35" t="s">
        <v>7148</v>
      </c>
      <c r="F1098" s="35" t="s">
        <v>7149</v>
      </c>
      <c r="G1098" s="10" t="s">
        <v>3929</v>
      </c>
      <c r="H1098" s="10" t="s">
        <v>7150</v>
      </c>
      <c r="I1098" s="10" t="s">
        <v>3458</v>
      </c>
      <c r="J1098" s="11" t="s">
        <v>7151</v>
      </c>
      <c r="K1098" s="12">
        <v>38044</v>
      </c>
      <c r="L1098" s="69">
        <v>47176</v>
      </c>
      <c r="M1098" s="14" t="s">
        <v>7152</v>
      </c>
      <c r="N1098" s="61">
        <v>0.68530000000000002</v>
      </c>
      <c r="O1098" s="56">
        <v>44835094.43</v>
      </c>
      <c r="P1098" s="15">
        <v>0.03</v>
      </c>
      <c r="Q1098" s="223">
        <f t="shared" si="116"/>
        <v>1345052.8329</v>
      </c>
      <c r="R1098" s="197">
        <f t="shared" si="111"/>
        <v>112087.73607500001</v>
      </c>
      <c r="S1098" s="201">
        <v>0.04</v>
      </c>
      <c r="T1098" s="196">
        <f t="shared" si="112"/>
        <v>1793403.7772000001</v>
      </c>
      <c r="U1098" s="199">
        <f t="shared" si="113"/>
        <v>149450.31476666668</v>
      </c>
      <c r="V1098" s="21">
        <v>0.1</v>
      </c>
      <c r="W1098" s="19">
        <f t="shared" si="114"/>
        <v>4483509.443</v>
      </c>
      <c r="X1098" s="17">
        <f t="shared" si="115"/>
        <v>373625.78691666666</v>
      </c>
      <c r="Y1098" s="22"/>
      <c r="Z1098" s="19"/>
      <c r="AA1098" s="20"/>
      <c r="AB1098" s="23"/>
      <c r="AC1098" s="19"/>
      <c r="AD1098" s="17"/>
      <c r="AE1098" s="22"/>
      <c r="AF1098" s="19"/>
      <c r="AG1098" s="17"/>
      <c r="AH1098" s="76" t="s">
        <v>367</v>
      </c>
      <c r="AI1098" s="77" t="s">
        <v>7152</v>
      </c>
      <c r="AJ1098" s="1"/>
    </row>
    <row r="1099" spans="1:36" ht="26.4">
      <c r="A1099" s="39">
        <v>1097</v>
      </c>
      <c r="B1099" s="39" t="s">
        <v>7153</v>
      </c>
      <c r="C1099" s="39" t="s">
        <v>3660</v>
      </c>
      <c r="D1099" s="40" t="s">
        <v>7147</v>
      </c>
      <c r="E1099" s="25" t="s">
        <v>7148</v>
      </c>
      <c r="F1099" s="25" t="s">
        <v>7154</v>
      </c>
      <c r="G1099" s="39" t="s">
        <v>3929</v>
      </c>
      <c r="H1099" s="39" t="s">
        <v>7155</v>
      </c>
      <c r="I1099" s="39" t="s">
        <v>3458</v>
      </c>
      <c r="J1099" s="40" t="s">
        <v>7156</v>
      </c>
      <c r="K1099" s="41">
        <v>38044</v>
      </c>
      <c r="L1099" s="72">
        <v>46741</v>
      </c>
      <c r="M1099" s="42" t="s">
        <v>7152</v>
      </c>
      <c r="N1099" s="63">
        <v>0.21079999999999999</v>
      </c>
      <c r="O1099" s="55">
        <v>13791387.58</v>
      </c>
      <c r="P1099" s="15">
        <v>0.05</v>
      </c>
      <c r="Q1099" s="223">
        <f t="shared" si="116"/>
        <v>689569.37900000007</v>
      </c>
      <c r="R1099" s="197">
        <f t="shared" si="111"/>
        <v>57464.114916666673</v>
      </c>
      <c r="S1099" s="200"/>
      <c r="T1099" s="196">
        <f t="shared" si="112"/>
        <v>0</v>
      </c>
      <c r="U1099" s="199">
        <f t="shared" si="113"/>
        <v>0</v>
      </c>
      <c r="V1099" s="21"/>
      <c r="W1099" s="19">
        <f t="shared" si="114"/>
        <v>0</v>
      </c>
      <c r="X1099" s="17">
        <f t="shared" si="115"/>
        <v>0</v>
      </c>
      <c r="Y1099" s="22"/>
      <c r="Z1099" s="19"/>
      <c r="AA1099" s="20"/>
      <c r="AB1099" s="23"/>
      <c r="AC1099" s="19"/>
      <c r="AD1099" s="17"/>
      <c r="AE1099" s="22"/>
      <c r="AF1099" s="19"/>
      <c r="AG1099" s="17"/>
      <c r="AH1099" s="78" t="s">
        <v>367</v>
      </c>
      <c r="AI1099" s="79" t="s">
        <v>7152</v>
      </c>
      <c r="AJ1099" s="1"/>
    </row>
    <row r="1100" spans="1:36" ht="13.2">
      <c r="A1100" s="39">
        <v>1098</v>
      </c>
      <c r="B1100" s="10" t="s">
        <v>7157</v>
      </c>
      <c r="C1100" s="10" t="s">
        <v>3660</v>
      </c>
      <c r="D1100" s="11" t="s">
        <v>7158</v>
      </c>
      <c r="E1100" s="35" t="s">
        <v>7159</v>
      </c>
      <c r="F1100" s="35" t="s">
        <v>5393</v>
      </c>
      <c r="G1100" s="10" t="s">
        <v>7160</v>
      </c>
      <c r="H1100" s="10" t="s">
        <v>7161</v>
      </c>
      <c r="I1100" s="10" t="s">
        <v>7162</v>
      </c>
      <c r="J1100" s="11" t="s">
        <v>7163</v>
      </c>
      <c r="K1100" s="12">
        <v>37672</v>
      </c>
      <c r="L1100" s="69">
        <v>46803</v>
      </c>
      <c r="M1100" s="14" t="s">
        <v>7164</v>
      </c>
      <c r="N1100" s="61">
        <v>0.4289</v>
      </c>
      <c r="O1100" s="56">
        <v>39639772.390000001</v>
      </c>
      <c r="P1100" s="15">
        <v>0.03</v>
      </c>
      <c r="Q1100" s="223">
        <f t="shared" si="116"/>
        <v>1189193.1717000001</v>
      </c>
      <c r="R1100" s="197">
        <f t="shared" si="111"/>
        <v>99099.43097500001</v>
      </c>
      <c r="S1100" s="200"/>
      <c r="T1100" s="196">
        <f t="shared" si="112"/>
        <v>0</v>
      </c>
      <c r="U1100" s="199">
        <f t="shared" si="113"/>
        <v>0</v>
      </c>
      <c r="V1100" s="21"/>
      <c r="W1100" s="19">
        <f t="shared" si="114"/>
        <v>0</v>
      </c>
      <c r="X1100" s="17">
        <f t="shared" si="115"/>
        <v>0</v>
      </c>
      <c r="Y1100" s="22"/>
      <c r="Z1100" s="19"/>
      <c r="AA1100" s="20"/>
      <c r="AB1100" s="23"/>
      <c r="AC1100" s="19"/>
      <c r="AD1100" s="17"/>
      <c r="AE1100" s="22"/>
      <c r="AF1100" s="19"/>
      <c r="AG1100" s="17"/>
      <c r="AH1100" s="76"/>
      <c r="AI1100" s="77"/>
      <c r="AJ1100" s="1"/>
    </row>
    <row r="1101" spans="1:36" ht="26.4">
      <c r="A1101" s="39">
        <v>1099</v>
      </c>
      <c r="B1101" s="39" t="s">
        <v>7165</v>
      </c>
      <c r="C1101" s="39" t="s">
        <v>3660</v>
      </c>
      <c r="D1101" s="40" t="s">
        <v>7166</v>
      </c>
      <c r="E1101" s="25" t="s">
        <v>7167</v>
      </c>
      <c r="F1101" s="25" t="s">
        <v>5858</v>
      </c>
      <c r="G1101" s="39" t="s">
        <v>768</v>
      </c>
      <c r="H1101" s="39" t="s">
        <v>7168</v>
      </c>
      <c r="I1101" s="39" t="s">
        <v>544</v>
      </c>
      <c r="J1101" s="40" t="s">
        <v>7169</v>
      </c>
      <c r="K1101" s="41">
        <v>38820</v>
      </c>
      <c r="L1101" s="72">
        <v>44299</v>
      </c>
      <c r="M1101" s="42" t="s">
        <v>7170</v>
      </c>
      <c r="N1101" s="63">
        <v>1.2264999999999999</v>
      </c>
      <c r="O1101" s="55">
        <v>18769468.739999998</v>
      </c>
      <c r="P1101" s="15">
        <v>0.03</v>
      </c>
      <c r="Q1101" s="223">
        <f t="shared" si="116"/>
        <v>563084.06219999993</v>
      </c>
      <c r="R1101" s="197">
        <f t="shared" si="111"/>
        <v>46923.671849999992</v>
      </c>
      <c r="S1101" s="200"/>
      <c r="T1101" s="196">
        <f t="shared" si="112"/>
        <v>0</v>
      </c>
      <c r="U1101" s="199">
        <f t="shared" si="113"/>
        <v>0</v>
      </c>
      <c r="V1101" s="21"/>
      <c r="W1101" s="19">
        <f t="shared" si="114"/>
        <v>0</v>
      </c>
      <c r="X1101" s="17">
        <f t="shared" si="115"/>
        <v>0</v>
      </c>
      <c r="Y1101" s="22"/>
      <c r="Z1101" s="19"/>
      <c r="AA1101" s="20"/>
      <c r="AB1101" s="23"/>
      <c r="AC1101" s="19"/>
      <c r="AD1101" s="17"/>
      <c r="AE1101" s="22"/>
      <c r="AF1101" s="19"/>
      <c r="AG1101" s="17"/>
      <c r="AH1101" s="78" t="s">
        <v>1133</v>
      </c>
      <c r="AI1101" s="79" t="s">
        <v>7170</v>
      </c>
      <c r="AJ1101" s="1"/>
    </row>
    <row r="1102" spans="1:36" ht="26.4">
      <c r="A1102" s="39">
        <v>1100</v>
      </c>
      <c r="B1102" s="10" t="s">
        <v>7171</v>
      </c>
      <c r="C1102" s="10" t="s">
        <v>3660</v>
      </c>
      <c r="D1102" s="11" t="s">
        <v>7172</v>
      </c>
      <c r="E1102" s="35" t="s">
        <v>7173</v>
      </c>
      <c r="F1102" s="35" t="s">
        <v>7174</v>
      </c>
      <c r="G1102" s="10" t="s">
        <v>7175</v>
      </c>
      <c r="H1102" s="10" t="s">
        <v>7176</v>
      </c>
      <c r="I1102" s="10" t="s">
        <v>4457</v>
      </c>
      <c r="J1102" s="11" t="s">
        <v>7177</v>
      </c>
      <c r="K1102" s="12">
        <v>42272</v>
      </c>
      <c r="L1102" s="69">
        <v>45354</v>
      </c>
      <c r="M1102" s="14" t="s">
        <v>7178</v>
      </c>
      <c r="N1102" s="61">
        <v>2.1558000000000002</v>
      </c>
      <c r="O1102" s="56">
        <v>62540140.119999997</v>
      </c>
      <c r="P1102" s="15">
        <v>0.03</v>
      </c>
      <c r="Q1102" s="223">
        <f t="shared" si="116"/>
        <v>1876204.2035999999</v>
      </c>
      <c r="R1102" s="197">
        <f t="shared" si="111"/>
        <v>156350.35029999999</v>
      </c>
      <c r="S1102" s="200"/>
      <c r="T1102" s="196">
        <f t="shared" si="112"/>
        <v>0</v>
      </c>
      <c r="U1102" s="199">
        <f t="shared" si="113"/>
        <v>0</v>
      </c>
      <c r="V1102" s="21"/>
      <c r="W1102" s="19">
        <f t="shared" si="114"/>
        <v>0</v>
      </c>
      <c r="X1102" s="17">
        <f t="shared" si="115"/>
        <v>0</v>
      </c>
      <c r="Y1102" s="22"/>
      <c r="Z1102" s="19"/>
      <c r="AA1102" s="20"/>
      <c r="AB1102" s="23"/>
      <c r="AC1102" s="19"/>
      <c r="AD1102" s="17"/>
      <c r="AE1102" s="22"/>
      <c r="AF1102" s="19"/>
      <c r="AG1102" s="17"/>
      <c r="AH1102" s="76"/>
      <c r="AI1102" s="77" t="s">
        <v>7178</v>
      </c>
      <c r="AJ1102" s="1"/>
    </row>
    <row r="1103" spans="1:36" s="24" customFormat="1" ht="26.4">
      <c r="A1103" s="39">
        <v>1101</v>
      </c>
      <c r="B1103" s="39" t="s">
        <v>7179</v>
      </c>
      <c r="C1103" s="39" t="s">
        <v>3660</v>
      </c>
      <c r="D1103" s="40" t="s">
        <v>7180</v>
      </c>
      <c r="E1103" s="25" t="s">
        <v>7181</v>
      </c>
      <c r="F1103" s="25" t="s">
        <v>186</v>
      </c>
      <c r="G1103" s="39" t="s">
        <v>7182</v>
      </c>
      <c r="H1103" s="39" t="s">
        <v>7183</v>
      </c>
      <c r="I1103" s="39" t="s">
        <v>7184</v>
      </c>
      <c r="J1103" s="40" t="s">
        <v>7185</v>
      </c>
      <c r="K1103" s="41">
        <v>43609</v>
      </c>
      <c r="L1103" s="72">
        <v>52375</v>
      </c>
      <c r="M1103" s="42" t="s">
        <v>7186</v>
      </c>
      <c r="N1103" s="63">
        <v>2.0750000000000002</v>
      </c>
      <c r="O1103" s="55">
        <v>24078447.120000001</v>
      </c>
      <c r="P1103" s="15">
        <v>0.03</v>
      </c>
      <c r="Q1103" s="223">
        <f t="shared" si="116"/>
        <v>722353.41359999997</v>
      </c>
      <c r="R1103" s="197">
        <f t="shared" si="111"/>
        <v>60196.1178</v>
      </c>
      <c r="S1103" s="201">
        <v>0.05</v>
      </c>
      <c r="T1103" s="196">
        <f t="shared" si="112"/>
        <v>1203922.3560000001</v>
      </c>
      <c r="U1103" s="199">
        <f t="shared" si="113"/>
        <v>100326.86300000001</v>
      </c>
      <c r="V1103" s="21">
        <v>3.5999999999999997E-2</v>
      </c>
      <c r="W1103" s="19">
        <f t="shared" si="114"/>
        <v>866824.09632000001</v>
      </c>
      <c r="X1103" s="17">
        <f t="shared" si="115"/>
        <v>72235.341360000006</v>
      </c>
      <c r="Y1103" s="18">
        <v>0.06</v>
      </c>
      <c r="Z1103" s="19">
        <f>O1103*Y1103</f>
        <v>1444706.8271999999</v>
      </c>
      <c r="AA1103" s="20">
        <f>Z1103/12</f>
        <v>120392.2356</v>
      </c>
      <c r="AB1103" s="23"/>
      <c r="AC1103" s="19"/>
      <c r="AD1103" s="17"/>
      <c r="AE1103" s="22"/>
      <c r="AF1103" s="19"/>
      <c r="AG1103" s="17"/>
      <c r="AH1103" s="88" t="s">
        <v>452</v>
      </c>
      <c r="AI1103" s="89" t="s">
        <v>7186</v>
      </c>
    </row>
    <row r="1104" spans="1:36" ht="26.4">
      <c r="A1104" s="39">
        <v>1102</v>
      </c>
      <c r="B1104" s="10" t="s">
        <v>7187</v>
      </c>
      <c r="C1104" s="10" t="s">
        <v>3660</v>
      </c>
      <c r="D1104" s="11" t="s">
        <v>6805</v>
      </c>
      <c r="E1104" s="35" t="s">
        <v>6806</v>
      </c>
      <c r="F1104" s="35" t="s">
        <v>7188</v>
      </c>
      <c r="G1104" s="10" t="s">
        <v>6808</v>
      </c>
      <c r="H1104" s="10" t="s">
        <v>7189</v>
      </c>
      <c r="I1104" s="10" t="s">
        <v>7190</v>
      </c>
      <c r="J1104" s="11" t="s">
        <v>6811</v>
      </c>
      <c r="K1104" s="12">
        <v>43166</v>
      </c>
      <c r="L1104" s="69">
        <v>46819</v>
      </c>
      <c r="M1104" s="14" t="s">
        <v>7191</v>
      </c>
      <c r="N1104" s="61">
        <v>2.1831</v>
      </c>
      <c r="O1104" s="56">
        <v>25332847.18</v>
      </c>
      <c r="P1104" s="15">
        <v>0.03</v>
      </c>
      <c r="Q1104" s="223">
        <f t="shared" si="116"/>
        <v>759985.41539999994</v>
      </c>
      <c r="R1104" s="197">
        <f t="shared" si="111"/>
        <v>63332.117949999993</v>
      </c>
      <c r="S1104" s="198">
        <v>3.5999999999999997E-2</v>
      </c>
      <c r="T1104" s="196">
        <f t="shared" si="112"/>
        <v>911982.49847999995</v>
      </c>
      <c r="U1104" s="199">
        <f t="shared" si="113"/>
        <v>75998.541539999991</v>
      </c>
      <c r="V1104" s="21"/>
      <c r="W1104" s="19">
        <f t="shared" si="114"/>
        <v>0</v>
      </c>
      <c r="X1104" s="17">
        <f t="shared" si="115"/>
        <v>0</v>
      </c>
      <c r="Y1104" s="22"/>
      <c r="Z1104" s="19"/>
      <c r="AA1104" s="20"/>
      <c r="AB1104" s="23"/>
      <c r="AC1104" s="19"/>
      <c r="AD1104" s="17"/>
      <c r="AE1104" s="22"/>
      <c r="AF1104" s="19"/>
      <c r="AG1104" s="17"/>
      <c r="AH1104" s="76" t="s">
        <v>452</v>
      </c>
      <c r="AI1104" s="77" t="s">
        <v>7191</v>
      </c>
      <c r="AJ1104" s="1"/>
    </row>
    <row r="1105" spans="1:36" ht="26.4">
      <c r="A1105" s="39">
        <v>1103</v>
      </c>
      <c r="B1105" s="39" t="s">
        <v>7192</v>
      </c>
      <c r="C1105" s="39" t="s">
        <v>3660</v>
      </c>
      <c r="D1105" s="40" t="s">
        <v>7193</v>
      </c>
      <c r="E1105" s="25" t="s">
        <v>7194</v>
      </c>
      <c r="F1105" s="25" t="s">
        <v>7195</v>
      </c>
      <c r="G1105" s="39" t="s">
        <v>7196</v>
      </c>
      <c r="H1105" s="39" t="s">
        <v>7197</v>
      </c>
      <c r="I1105" s="39" t="s">
        <v>7196</v>
      </c>
      <c r="J1105" s="40" t="s">
        <v>7198</v>
      </c>
      <c r="K1105" s="41">
        <v>36486</v>
      </c>
      <c r="L1105" s="72">
        <v>54384</v>
      </c>
      <c r="M1105" s="42" t="s">
        <v>7199</v>
      </c>
      <c r="N1105" s="63">
        <v>2.6375999999999999</v>
      </c>
      <c r="O1105" s="55">
        <v>100909805.83</v>
      </c>
      <c r="P1105" s="15">
        <v>0.03</v>
      </c>
      <c r="Q1105" s="223">
        <f t="shared" si="116"/>
        <v>3027294.1749</v>
      </c>
      <c r="R1105" s="197">
        <f t="shared" si="111"/>
        <v>252274.51457500001</v>
      </c>
      <c r="S1105" s="200"/>
      <c r="T1105" s="196">
        <f t="shared" si="112"/>
        <v>0</v>
      </c>
      <c r="U1105" s="199">
        <f t="shared" si="113"/>
        <v>0</v>
      </c>
      <c r="V1105" s="21"/>
      <c r="W1105" s="19">
        <f t="shared" si="114"/>
        <v>0</v>
      </c>
      <c r="X1105" s="17">
        <f t="shared" si="115"/>
        <v>0</v>
      </c>
      <c r="Y1105" s="22"/>
      <c r="Z1105" s="19"/>
      <c r="AA1105" s="20"/>
      <c r="AB1105" s="23"/>
      <c r="AC1105" s="19"/>
      <c r="AD1105" s="17"/>
      <c r="AE1105" s="22"/>
      <c r="AF1105" s="19"/>
      <c r="AG1105" s="17"/>
      <c r="AH1105" s="78"/>
      <c r="AI1105" s="79"/>
      <c r="AJ1105" s="1"/>
    </row>
    <row r="1106" spans="1:36" ht="13.2">
      <c r="A1106" s="39">
        <v>1104</v>
      </c>
      <c r="B1106" s="10" t="s">
        <v>7200</v>
      </c>
      <c r="C1106" s="10" t="s">
        <v>1818</v>
      </c>
      <c r="D1106" s="11" t="s">
        <v>7201</v>
      </c>
      <c r="E1106" s="35" t="s">
        <v>21465</v>
      </c>
      <c r="F1106" s="35" t="s">
        <v>5221</v>
      </c>
      <c r="G1106" s="10" t="s">
        <v>7202</v>
      </c>
      <c r="H1106" s="10" t="s">
        <v>7203</v>
      </c>
      <c r="I1106" s="10" t="s">
        <v>7204</v>
      </c>
      <c r="J1106" s="11" t="s">
        <v>7109</v>
      </c>
      <c r="K1106" s="12">
        <v>43396</v>
      </c>
      <c r="L1106" s="69">
        <v>52527</v>
      </c>
      <c r="M1106" s="14" t="s">
        <v>7205</v>
      </c>
      <c r="N1106" s="61">
        <v>0.18609999999999999</v>
      </c>
      <c r="O1106" s="56">
        <v>1842000.3</v>
      </c>
      <c r="P1106" s="15">
        <v>0.03</v>
      </c>
      <c r="Q1106" s="223">
        <f t="shared" si="116"/>
        <v>55260.008999999998</v>
      </c>
      <c r="R1106" s="197">
        <f t="shared" si="111"/>
        <v>4605.0007500000002</v>
      </c>
      <c r="S1106" s="198">
        <v>3.5999999999999997E-2</v>
      </c>
      <c r="T1106" s="196">
        <f t="shared" si="112"/>
        <v>66312.010800000004</v>
      </c>
      <c r="U1106" s="199">
        <f t="shared" si="113"/>
        <v>5526.0009</v>
      </c>
      <c r="V1106" s="21"/>
      <c r="W1106" s="19">
        <f t="shared" si="114"/>
        <v>0</v>
      </c>
      <c r="X1106" s="17">
        <f t="shared" si="115"/>
        <v>0</v>
      </c>
      <c r="Y1106" s="22"/>
      <c r="Z1106" s="19"/>
      <c r="AA1106" s="20"/>
      <c r="AB1106" s="23"/>
      <c r="AC1106" s="19"/>
      <c r="AD1106" s="17"/>
      <c r="AE1106" s="22"/>
      <c r="AF1106" s="19"/>
      <c r="AG1106" s="17"/>
      <c r="AH1106" s="76" t="s">
        <v>35</v>
      </c>
      <c r="AI1106" s="77" t="s">
        <v>7205</v>
      </c>
      <c r="AJ1106" s="1"/>
    </row>
    <row r="1107" spans="1:36" ht="26.4">
      <c r="A1107" s="39">
        <v>1105</v>
      </c>
      <c r="B1107" s="39" t="s">
        <v>7206</v>
      </c>
      <c r="C1107" s="39" t="s">
        <v>1818</v>
      </c>
      <c r="D1107" s="40" t="s">
        <v>7105</v>
      </c>
      <c r="E1107" s="25" t="s">
        <v>7106</v>
      </c>
      <c r="F1107" s="25" t="s">
        <v>7207</v>
      </c>
      <c r="G1107" s="39" t="s">
        <v>3091</v>
      </c>
      <c r="H1107" s="39" t="s">
        <v>7208</v>
      </c>
      <c r="I1107" s="39" t="s">
        <v>5425</v>
      </c>
      <c r="J1107" s="40" t="s">
        <v>7109</v>
      </c>
      <c r="K1107" s="41">
        <v>43307</v>
      </c>
      <c r="L1107" s="72">
        <v>48786</v>
      </c>
      <c r="M1107" s="42" t="s">
        <v>7110</v>
      </c>
      <c r="N1107" s="63">
        <v>0.90029999999999999</v>
      </c>
      <c r="O1107" s="55">
        <v>8911084.7200000007</v>
      </c>
      <c r="P1107" s="15">
        <v>0.03</v>
      </c>
      <c r="Q1107" s="223">
        <f t="shared" si="116"/>
        <v>267332.5416</v>
      </c>
      <c r="R1107" s="197">
        <f t="shared" si="111"/>
        <v>22277.711800000001</v>
      </c>
      <c r="S1107" s="198">
        <v>3.5999999999999997E-2</v>
      </c>
      <c r="T1107" s="196">
        <f t="shared" si="112"/>
        <v>320799.04992000002</v>
      </c>
      <c r="U1107" s="199">
        <f t="shared" si="113"/>
        <v>26733.25416</v>
      </c>
      <c r="V1107" s="21"/>
      <c r="W1107" s="19">
        <f t="shared" si="114"/>
        <v>0</v>
      </c>
      <c r="X1107" s="17">
        <f t="shared" si="115"/>
        <v>0</v>
      </c>
      <c r="Y1107" s="22"/>
      <c r="Z1107" s="19"/>
      <c r="AA1107" s="20"/>
      <c r="AB1107" s="23"/>
      <c r="AC1107" s="19"/>
      <c r="AD1107" s="17"/>
      <c r="AE1107" s="22"/>
      <c r="AF1107" s="19"/>
      <c r="AG1107" s="17"/>
      <c r="AH1107" s="78" t="s">
        <v>35</v>
      </c>
      <c r="AI1107" s="79" t="s">
        <v>7110</v>
      </c>
      <c r="AJ1107" s="1"/>
    </row>
    <row r="1108" spans="1:36" ht="26.4">
      <c r="A1108" s="39">
        <v>1106</v>
      </c>
      <c r="B1108" s="10" t="s">
        <v>7209</v>
      </c>
      <c r="C1108" s="10" t="s">
        <v>1818</v>
      </c>
      <c r="D1108" s="11" t="s">
        <v>7210</v>
      </c>
      <c r="E1108" s="35" t="s">
        <v>7211</v>
      </c>
      <c r="F1108" s="35" t="s">
        <v>7212</v>
      </c>
      <c r="G1108" s="10" t="s">
        <v>7213</v>
      </c>
      <c r="H1108" s="10" t="s">
        <v>7214</v>
      </c>
      <c r="I1108" s="10" t="s">
        <v>7213</v>
      </c>
      <c r="J1108" s="11" t="s">
        <v>7215</v>
      </c>
      <c r="K1108" s="12">
        <v>38190</v>
      </c>
      <c r="L1108" s="69">
        <v>47321</v>
      </c>
      <c r="M1108" s="14" t="s">
        <v>7216</v>
      </c>
      <c r="N1108" s="61">
        <v>0.91149999999999998</v>
      </c>
      <c r="O1108" s="56">
        <v>25641306.739999998</v>
      </c>
      <c r="P1108" s="15">
        <v>0.03</v>
      </c>
      <c r="Q1108" s="223">
        <f t="shared" si="116"/>
        <v>769239.20219999994</v>
      </c>
      <c r="R1108" s="197">
        <f t="shared" si="111"/>
        <v>64103.266849999993</v>
      </c>
      <c r="S1108" s="200"/>
      <c r="T1108" s="196">
        <f t="shared" si="112"/>
        <v>0</v>
      </c>
      <c r="U1108" s="199">
        <f t="shared" si="113"/>
        <v>0</v>
      </c>
      <c r="V1108" s="21"/>
      <c r="W1108" s="19">
        <f t="shared" si="114"/>
        <v>0</v>
      </c>
      <c r="X1108" s="17">
        <f t="shared" si="115"/>
        <v>0</v>
      </c>
      <c r="Y1108" s="22"/>
      <c r="Z1108" s="19"/>
      <c r="AA1108" s="20"/>
      <c r="AB1108" s="23"/>
      <c r="AC1108" s="19"/>
      <c r="AD1108" s="17"/>
      <c r="AE1108" s="22"/>
      <c r="AF1108" s="19"/>
      <c r="AG1108" s="17"/>
      <c r="AH1108" s="76"/>
      <c r="AI1108" s="77"/>
      <c r="AJ1108" s="1"/>
    </row>
    <row r="1109" spans="1:36" ht="26.4">
      <c r="A1109" s="39">
        <v>1107</v>
      </c>
      <c r="B1109" s="39" t="s">
        <v>7217</v>
      </c>
      <c r="C1109" s="39" t="s">
        <v>3660</v>
      </c>
      <c r="D1109" s="40" t="s">
        <v>7218</v>
      </c>
      <c r="E1109" s="25" t="s">
        <v>7219</v>
      </c>
      <c r="F1109" s="25" t="s">
        <v>7220</v>
      </c>
      <c r="G1109" s="39" t="s">
        <v>3297</v>
      </c>
      <c r="H1109" s="39" t="s">
        <v>7221</v>
      </c>
      <c r="I1109" s="39" t="s">
        <v>5558</v>
      </c>
      <c r="J1109" s="40" t="s">
        <v>7222</v>
      </c>
      <c r="K1109" s="41">
        <v>38286</v>
      </c>
      <c r="L1109" s="72">
        <v>47417</v>
      </c>
      <c r="M1109" s="42" t="s">
        <v>7223</v>
      </c>
      <c r="N1109" s="63">
        <v>0.64580000000000004</v>
      </c>
      <c r="O1109" s="55">
        <v>19491496.280000001</v>
      </c>
      <c r="P1109" s="15">
        <v>0.03</v>
      </c>
      <c r="Q1109" s="223">
        <f t="shared" si="116"/>
        <v>584744.88840000005</v>
      </c>
      <c r="R1109" s="197">
        <f t="shared" si="111"/>
        <v>48728.740700000002</v>
      </c>
      <c r="S1109" s="200"/>
      <c r="T1109" s="196">
        <f t="shared" si="112"/>
        <v>0</v>
      </c>
      <c r="U1109" s="199">
        <f t="shared" si="113"/>
        <v>0</v>
      </c>
      <c r="V1109" s="21"/>
      <c r="W1109" s="19">
        <f t="shared" si="114"/>
        <v>0</v>
      </c>
      <c r="X1109" s="17">
        <f t="shared" si="115"/>
        <v>0</v>
      </c>
      <c r="Y1109" s="22"/>
      <c r="Z1109" s="19"/>
      <c r="AA1109" s="20"/>
      <c r="AB1109" s="23"/>
      <c r="AC1109" s="19"/>
      <c r="AD1109" s="17"/>
      <c r="AE1109" s="22"/>
      <c r="AF1109" s="19"/>
      <c r="AG1109" s="17"/>
      <c r="AH1109" s="78"/>
      <c r="AI1109" s="79" t="s">
        <v>7223</v>
      </c>
      <c r="AJ1109" s="1"/>
    </row>
    <row r="1110" spans="1:36" ht="13.2">
      <c r="A1110" s="39">
        <v>1108</v>
      </c>
      <c r="B1110" s="10" t="s">
        <v>7224</v>
      </c>
      <c r="C1110" s="10" t="s">
        <v>3660</v>
      </c>
      <c r="D1110" s="11" t="s">
        <v>7225</v>
      </c>
      <c r="E1110" s="35" t="s">
        <v>7226</v>
      </c>
      <c r="F1110" s="35" t="s">
        <v>5704</v>
      </c>
      <c r="G1110" s="10" t="s">
        <v>2881</v>
      </c>
      <c r="H1110" s="10" t="s">
        <v>7227</v>
      </c>
      <c r="I1110" s="10" t="s">
        <v>2883</v>
      </c>
      <c r="J1110" s="11" t="s">
        <v>7228</v>
      </c>
      <c r="K1110" s="12">
        <v>42111</v>
      </c>
      <c r="L1110" s="69">
        <v>44742</v>
      </c>
      <c r="M1110" s="14" t="s">
        <v>7229</v>
      </c>
      <c r="N1110" s="61">
        <v>3.6448999999999998</v>
      </c>
      <c r="O1110" s="56">
        <v>42243897.560000002</v>
      </c>
      <c r="P1110" s="15">
        <v>0.03</v>
      </c>
      <c r="Q1110" s="223">
        <f t="shared" si="116"/>
        <v>1267316.9268</v>
      </c>
      <c r="R1110" s="197">
        <f t="shared" si="111"/>
        <v>105609.7439</v>
      </c>
      <c r="S1110" s="200"/>
      <c r="T1110" s="196">
        <f t="shared" si="112"/>
        <v>0</v>
      </c>
      <c r="U1110" s="199">
        <f t="shared" si="113"/>
        <v>0</v>
      </c>
      <c r="V1110" s="21"/>
      <c r="W1110" s="19">
        <f t="shared" si="114"/>
        <v>0</v>
      </c>
      <c r="X1110" s="17">
        <f t="shared" si="115"/>
        <v>0</v>
      </c>
      <c r="Y1110" s="22"/>
      <c r="Z1110" s="19"/>
      <c r="AA1110" s="20"/>
      <c r="AB1110" s="23"/>
      <c r="AC1110" s="19"/>
      <c r="AD1110" s="17"/>
      <c r="AE1110" s="22"/>
      <c r="AF1110" s="19"/>
      <c r="AG1110" s="17"/>
      <c r="AH1110" s="76"/>
      <c r="AI1110" s="77" t="s">
        <v>7229</v>
      </c>
      <c r="AJ1110" s="1"/>
    </row>
    <row r="1111" spans="1:36" ht="13.2">
      <c r="A1111" s="39">
        <v>1109</v>
      </c>
      <c r="B1111" s="39" t="s">
        <v>7230</v>
      </c>
      <c r="C1111" s="39" t="s">
        <v>3660</v>
      </c>
      <c r="D1111" s="40" t="s">
        <v>7225</v>
      </c>
      <c r="E1111" s="25" t="s">
        <v>7226</v>
      </c>
      <c r="F1111" s="25" t="s">
        <v>5704</v>
      </c>
      <c r="G1111" s="39" t="s">
        <v>2881</v>
      </c>
      <c r="H1111" s="39" t="s">
        <v>7227</v>
      </c>
      <c r="I1111" s="39" t="s">
        <v>2883</v>
      </c>
      <c r="J1111" s="40" t="s">
        <v>7228</v>
      </c>
      <c r="K1111" s="41">
        <v>42111</v>
      </c>
      <c r="L1111" s="72">
        <v>44742</v>
      </c>
      <c r="M1111" s="42" t="s">
        <v>7231</v>
      </c>
      <c r="N1111" s="63">
        <v>0.23330000000000001</v>
      </c>
      <c r="O1111" s="55">
        <v>2703915.42</v>
      </c>
      <c r="P1111" s="15">
        <v>0.03</v>
      </c>
      <c r="Q1111" s="223">
        <f t="shared" si="116"/>
        <v>81117.462599999999</v>
      </c>
      <c r="R1111" s="197">
        <f t="shared" ref="R1111:R1174" si="117">Q1111/12</f>
        <v>6759.7885500000002</v>
      </c>
      <c r="S1111" s="200"/>
      <c r="T1111" s="196">
        <f t="shared" si="112"/>
        <v>0</v>
      </c>
      <c r="U1111" s="199">
        <f t="shared" si="113"/>
        <v>0</v>
      </c>
      <c r="V1111" s="21"/>
      <c r="W1111" s="19">
        <f t="shared" si="114"/>
        <v>0</v>
      </c>
      <c r="X1111" s="17">
        <f t="shared" si="115"/>
        <v>0</v>
      </c>
      <c r="Y1111" s="22"/>
      <c r="Z1111" s="19"/>
      <c r="AA1111" s="20"/>
      <c r="AB1111" s="23"/>
      <c r="AC1111" s="19"/>
      <c r="AD1111" s="17"/>
      <c r="AE1111" s="22"/>
      <c r="AF1111" s="19"/>
      <c r="AG1111" s="17"/>
      <c r="AH1111" s="78"/>
      <c r="AI1111" s="79" t="s">
        <v>7231</v>
      </c>
      <c r="AJ1111" s="1"/>
    </row>
    <row r="1112" spans="1:36" ht="26.4">
      <c r="A1112" s="39">
        <v>1110</v>
      </c>
      <c r="B1112" s="10" t="s">
        <v>7232</v>
      </c>
      <c r="C1112" s="10" t="s">
        <v>3660</v>
      </c>
      <c r="D1112" s="11" t="s">
        <v>7233</v>
      </c>
      <c r="E1112" s="35" t="s">
        <v>7234</v>
      </c>
      <c r="F1112" s="35" t="s">
        <v>7235</v>
      </c>
      <c r="G1112" s="10" t="s">
        <v>7236</v>
      </c>
      <c r="H1112" s="10" t="s">
        <v>7237</v>
      </c>
      <c r="I1112" s="10" t="s">
        <v>977</v>
      </c>
      <c r="J1112" s="11" t="s">
        <v>7238</v>
      </c>
      <c r="K1112" s="12">
        <v>43333</v>
      </c>
      <c r="L1112" s="69">
        <v>44429</v>
      </c>
      <c r="M1112" s="14" t="s">
        <v>7239</v>
      </c>
      <c r="N1112" s="61">
        <v>0.96189999999999998</v>
      </c>
      <c r="O1112" s="56">
        <v>15183062.970000001</v>
      </c>
      <c r="P1112" s="15">
        <v>0.03</v>
      </c>
      <c r="Q1112" s="223">
        <f t="shared" si="116"/>
        <v>455491.88910000003</v>
      </c>
      <c r="R1112" s="197">
        <f t="shared" si="117"/>
        <v>37957.657425000005</v>
      </c>
      <c r="S1112" s="198">
        <v>3.5999999999999997E-2</v>
      </c>
      <c r="T1112" s="196">
        <f t="shared" si="112"/>
        <v>546590.26691999997</v>
      </c>
      <c r="U1112" s="199">
        <f t="shared" si="113"/>
        <v>45549.188909999997</v>
      </c>
      <c r="V1112" s="21">
        <v>0.05</v>
      </c>
      <c r="W1112" s="19">
        <f t="shared" si="114"/>
        <v>759153.14850000013</v>
      </c>
      <c r="X1112" s="17">
        <f t="shared" si="115"/>
        <v>63262.762375000013</v>
      </c>
      <c r="Y1112" s="18">
        <v>0.06</v>
      </c>
      <c r="Z1112" s="19">
        <f>O1112*Y1112</f>
        <v>910983.77820000006</v>
      </c>
      <c r="AA1112" s="20">
        <f>Z1112/12</f>
        <v>75915.31485000001</v>
      </c>
      <c r="AB1112" s="23"/>
      <c r="AC1112" s="19"/>
      <c r="AD1112" s="17"/>
      <c r="AE1112" s="22"/>
      <c r="AF1112" s="19"/>
      <c r="AG1112" s="17"/>
      <c r="AH1112" s="76" t="s">
        <v>2158</v>
      </c>
      <c r="AI1112" s="77" t="s">
        <v>7239</v>
      </c>
      <c r="AJ1112" s="1"/>
    </row>
    <row r="1113" spans="1:36" ht="26.4">
      <c r="A1113" s="39">
        <v>1111</v>
      </c>
      <c r="B1113" s="39" t="s">
        <v>7240</v>
      </c>
      <c r="C1113" s="39" t="s">
        <v>3660</v>
      </c>
      <c r="D1113" s="40" t="s">
        <v>7233</v>
      </c>
      <c r="E1113" s="25" t="s">
        <v>7234</v>
      </c>
      <c r="F1113" s="25" t="s">
        <v>7241</v>
      </c>
      <c r="G1113" s="39" t="s">
        <v>7236</v>
      </c>
      <c r="H1113" s="39" t="s">
        <v>7242</v>
      </c>
      <c r="I1113" s="39" t="s">
        <v>977</v>
      </c>
      <c r="J1113" s="40" t="s">
        <v>7238</v>
      </c>
      <c r="K1113" s="41">
        <v>43333</v>
      </c>
      <c r="L1113" s="72">
        <v>44429</v>
      </c>
      <c r="M1113" s="42" t="s">
        <v>7239</v>
      </c>
      <c r="N1113" s="63">
        <v>2.4392</v>
      </c>
      <c r="O1113" s="55">
        <v>38501431.740000002</v>
      </c>
      <c r="P1113" s="15">
        <v>0.03</v>
      </c>
      <c r="Q1113" s="223">
        <f t="shared" si="116"/>
        <v>1155042.9521999999</v>
      </c>
      <c r="R1113" s="197">
        <f t="shared" si="117"/>
        <v>96253.57935</v>
      </c>
      <c r="S1113" s="198">
        <v>3.5999999999999997E-2</v>
      </c>
      <c r="T1113" s="196">
        <f t="shared" si="112"/>
        <v>1386051.5426399999</v>
      </c>
      <c r="U1113" s="199">
        <f t="shared" si="113"/>
        <v>115504.29521999999</v>
      </c>
      <c r="V1113" s="21">
        <v>0.05</v>
      </c>
      <c r="W1113" s="19">
        <f t="shared" si="114"/>
        <v>1925071.5870000003</v>
      </c>
      <c r="X1113" s="17">
        <f t="shared" si="115"/>
        <v>160422.63225000002</v>
      </c>
      <c r="Y1113" s="18">
        <v>0.06</v>
      </c>
      <c r="Z1113" s="19">
        <f>O1113*Y1113</f>
        <v>2310085.9043999999</v>
      </c>
      <c r="AA1113" s="20">
        <f>Z1113/12</f>
        <v>192507.1587</v>
      </c>
      <c r="AB1113" s="23"/>
      <c r="AC1113" s="19"/>
      <c r="AD1113" s="17"/>
      <c r="AE1113" s="22"/>
      <c r="AF1113" s="19"/>
      <c r="AG1113" s="17"/>
      <c r="AH1113" s="78" t="s">
        <v>2158</v>
      </c>
      <c r="AI1113" s="79" t="s">
        <v>7239</v>
      </c>
      <c r="AJ1113" s="1"/>
    </row>
    <row r="1114" spans="1:36" ht="26.4">
      <c r="A1114" s="39">
        <v>1112</v>
      </c>
      <c r="B1114" s="10" t="s">
        <v>7243</v>
      </c>
      <c r="C1114" s="10" t="s">
        <v>3660</v>
      </c>
      <c r="D1114" s="11" t="s">
        <v>7244</v>
      </c>
      <c r="E1114" s="35" t="s">
        <v>7245</v>
      </c>
      <c r="F1114" s="35" t="s">
        <v>7246</v>
      </c>
      <c r="G1114" s="10" t="s">
        <v>1601</v>
      </c>
      <c r="H1114" s="10" t="s">
        <v>7247</v>
      </c>
      <c r="I1114" s="10" t="s">
        <v>544</v>
      </c>
      <c r="J1114" s="11" t="s">
        <v>7248</v>
      </c>
      <c r="K1114" s="12">
        <v>38820</v>
      </c>
      <c r="L1114" s="69">
        <v>44299</v>
      </c>
      <c r="M1114" s="14" t="s">
        <v>7249</v>
      </c>
      <c r="N1114" s="61">
        <v>2.6591999999999998</v>
      </c>
      <c r="O1114" s="56">
        <v>32739728.469999999</v>
      </c>
      <c r="P1114" s="15">
        <v>0.03</v>
      </c>
      <c r="Q1114" s="223">
        <f t="shared" si="116"/>
        <v>982191.85409999988</v>
      </c>
      <c r="R1114" s="197">
        <f t="shared" si="117"/>
        <v>81849.32117499999</v>
      </c>
      <c r="S1114" s="200"/>
      <c r="T1114" s="196">
        <f t="shared" si="112"/>
        <v>0</v>
      </c>
      <c r="U1114" s="199">
        <f t="shared" si="113"/>
        <v>0</v>
      </c>
      <c r="V1114" s="21"/>
      <c r="W1114" s="19">
        <f t="shared" si="114"/>
        <v>0</v>
      </c>
      <c r="X1114" s="17">
        <f t="shared" si="115"/>
        <v>0</v>
      </c>
      <c r="Y1114" s="22"/>
      <c r="Z1114" s="19"/>
      <c r="AA1114" s="20"/>
      <c r="AB1114" s="23"/>
      <c r="AC1114" s="19"/>
      <c r="AD1114" s="17"/>
      <c r="AE1114" s="22"/>
      <c r="AF1114" s="19"/>
      <c r="AG1114" s="17"/>
      <c r="AH1114" s="76"/>
      <c r="AI1114" s="77" t="s">
        <v>7249</v>
      </c>
      <c r="AJ1114" s="1"/>
    </row>
    <row r="1115" spans="1:36" ht="26.4">
      <c r="A1115" s="39">
        <v>1113</v>
      </c>
      <c r="B1115" s="39" t="s">
        <v>7250</v>
      </c>
      <c r="C1115" s="39" t="s">
        <v>3660</v>
      </c>
      <c r="D1115" s="40" t="s">
        <v>7251</v>
      </c>
      <c r="E1115" s="25" t="s">
        <v>7252</v>
      </c>
      <c r="F1115" s="25" t="s">
        <v>7253</v>
      </c>
      <c r="G1115" s="39" t="s">
        <v>7254</v>
      </c>
      <c r="H1115" s="39" t="s">
        <v>7255</v>
      </c>
      <c r="I1115" s="39" t="s">
        <v>7256</v>
      </c>
      <c r="J1115" s="40" t="s">
        <v>7257</v>
      </c>
      <c r="K1115" s="41">
        <v>42597</v>
      </c>
      <c r="L1115" s="72">
        <v>48075</v>
      </c>
      <c r="M1115" s="42" t="s">
        <v>7258</v>
      </c>
      <c r="N1115" s="63">
        <v>1.0922000000000001</v>
      </c>
      <c r="O1115" s="55">
        <v>35418683.789999999</v>
      </c>
      <c r="P1115" s="15">
        <v>0.03</v>
      </c>
      <c r="Q1115" s="223">
        <f t="shared" si="116"/>
        <v>1062560.5137</v>
      </c>
      <c r="R1115" s="197">
        <f t="shared" si="117"/>
        <v>88546.709474999996</v>
      </c>
      <c r="S1115" s="201">
        <v>0.05</v>
      </c>
      <c r="T1115" s="196">
        <f t="shared" si="112"/>
        <v>1770934.1895000001</v>
      </c>
      <c r="U1115" s="199">
        <f t="shared" si="113"/>
        <v>147577.84912500001</v>
      </c>
      <c r="V1115" s="21">
        <v>0.06</v>
      </c>
      <c r="W1115" s="19">
        <f t="shared" si="114"/>
        <v>2125121.0274</v>
      </c>
      <c r="X1115" s="17">
        <f t="shared" si="115"/>
        <v>177093.41894999999</v>
      </c>
      <c r="Y1115" s="22"/>
      <c r="Z1115" s="19"/>
      <c r="AA1115" s="20"/>
      <c r="AB1115" s="23"/>
      <c r="AC1115" s="19"/>
      <c r="AD1115" s="17"/>
      <c r="AE1115" s="22"/>
      <c r="AF1115" s="19"/>
      <c r="AG1115" s="17"/>
      <c r="AH1115" s="78" t="s">
        <v>1997</v>
      </c>
      <c r="AI1115" s="79" t="s">
        <v>7258</v>
      </c>
      <c r="AJ1115" s="1"/>
    </row>
    <row r="1116" spans="1:36" ht="26.4">
      <c r="A1116" s="39">
        <v>1114</v>
      </c>
      <c r="B1116" s="10" t="s">
        <v>7259</v>
      </c>
      <c r="C1116" s="10" t="s">
        <v>3660</v>
      </c>
      <c r="D1116" s="11" t="s">
        <v>7260</v>
      </c>
      <c r="E1116" s="35" t="s">
        <v>7261</v>
      </c>
      <c r="F1116" s="35" t="s">
        <v>3956</v>
      </c>
      <c r="G1116" s="10" t="s">
        <v>840</v>
      </c>
      <c r="H1116" s="10" t="s">
        <v>7262</v>
      </c>
      <c r="I1116" s="10" t="s">
        <v>4400</v>
      </c>
      <c r="J1116" s="11" t="s">
        <v>7263</v>
      </c>
      <c r="K1116" s="12">
        <v>37677</v>
      </c>
      <c r="L1116" s="69">
        <v>46808</v>
      </c>
      <c r="M1116" s="14" t="s">
        <v>4028</v>
      </c>
      <c r="N1116" s="61">
        <v>0.90090000000000003</v>
      </c>
      <c r="O1116" s="56">
        <v>34466804.700000003</v>
      </c>
      <c r="P1116" s="15">
        <v>0.03</v>
      </c>
      <c r="Q1116" s="223">
        <f t="shared" si="116"/>
        <v>1034004.1410000001</v>
      </c>
      <c r="R1116" s="197">
        <f t="shared" si="117"/>
        <v>86167.011750000005</v>
      </c>
      <c r="S1116" s="200"/>
      <c r="T1116" s="196">
        <f t="shared" si="112"/>
        <v>0</v>
      </c>
      <c r="U1116" s="199">
        <f t="shared" si="113"/>
        <v>0</v>
      </c>
      <c r="V1116" s="21"/>
      <c r="W1116" s="19">
        <f t="shared" si="114"/>
        <v>0</v>
      </c>
      <c r="X1116" s="17">
        <f t="shared" si="115"/>
        <v>0</v>
      </c>
      <c r="Y1116" s="22"/>
      <c r="Z1116" s="19"/>
      <c r="AA1116" s="20"/>
      <c r="AB1116" s="23"/>
      <c r="AC1116" s="19"/>
      <c r="AD1116" s="17"/>
      <c r="AE1116" s="22"/>
      <c r="AF1116" s="19"/>
      <c r="AG1116" s="17"/>
      <c r="AH1116" s="76"/>
      <c r="AI1116" s="77" t="s">
        <v>4028</v>
      </c>
      <c r="AJ1116" s="1"/>
    </row>
    <row r="1117" spans="1:36" ht="13.2">
      <c r="A1117" s="39">
        <v>1115</v>
      </c>
      <c r="B1117" s="39" t="s">
        <v>7264</v>
      </c>
      <c r="C1117" s="39" t="s">
        <v>3660</v>
      </c>
      <c r="D1117" s="40" t="s">
        <v>7265</v>
      </c>
      <c r="E1117" s="25" t="s">
        <v>7266</v>
      </c>
      <c r="F1117" s="25" t="s">
        <v>7267</v>
      </c>
      <c r="G1117" s="39" t="s">
        <v>7268</v>
      </c>
      <c r="H1117" s="39" t="s">
        <v>7269</v>
      </c>
      <c r="I1117" s="39" t="s">
        <v>544</v>
      </c>
      <c r="J1117" s="40" t="s">
        <v>7270</v>
      </c>
      <c r="K1117" s="41">
        <v>38820</v>
      </c>
      <c r="L1117" s="72">
        <v>44299</v>
      </c>
      <c r="M1117" s="42" t="s">
        <v>7271</v>
      </c>
      <c r="N1117" s="63">
        <v>0.93830000000000002</v>
      </c>
      <c r="O1117" s="55">
        <v>14359064.42</v>
      </c>
      <c r="P1117" s="15">
        <v>0.03</v>
      </c>
      <c r="Q1117" s="223">
        <f t="shared" si="116"/>
        <v>430771.9326</v>
      </c>
      <c r="R1117" s="197">
        <f t="shared" si="117"/>
        <v>35897.661050000002</v>
      </c>
      <c r="S1117" s="200"/>
      <c r="T1117" s="196">
        <f t="shared" si="112"/>
        <v>0</v>
      </c>
      <c r="U1117" s="199">
        <f t="shared" si="113"/>
        <v>0</v>
      </c>
      <c r="V1117" s="21"/>
      <c r="W1117" s="19">
        <f t="shared" si="114"/>
        <v>0</v>
      </c>
      <c r="X1117" s="17">
        <f t="shared" si="115"/>
        <v>0</v>
      </c>
      <c r="Y1117" s="22"/>
      <c r="Z1117" s="19"/>
      <c r="AA1117" s="20"/>
      <c r="AB1117" s="23"/>
      <c r="AC1117" s="19"/>
      <c r="AD1117" s="17"/>
      <c r="AE1117" s="22"/>
      <c r="AF1117" s="19"/>
      <c r="AG1117" s="17"/>
      <c r="AH1117" s="78"/>
      <c r="AI1117" s="79" t="s">
        <v>7271</v>
      </c>
      <c r="AJ1117" s="1"/>
    </row>
    <row r="1118" spans="1:36" ht="26.4">
      <c r="A1118" s="39">
        <v>1116</v>
      </c>
      <c r="B1118" s="10" t="s">
        <v>7272</v>
      </c>
      <c r="C1118" s="10" t="s">
        <v>3660</v>
      </c>
      <c r="D1118" s="11" t="s">
        <v>7273</v>
      </c>
      <c r="E1118" s="35" t="s">
        <v>7274</v>
      </c>
      <c r="F1118" s="35" t="s">
        <v>7275</v>
      </c>
      <c r="G1118" s="10" t="s">
        <v>6981</v>
      </c>
      <c r="H1118" s="10" t="s">
        <v>7276</v>
      </c>
      <c r="I1118" s="10" t="s">
        <v>6981</v>
      </c>
      <c r="J1118" s="11" t="s">
        <v>7277</v>
      </c>
      <c r="K1118" s="12">
        <v>36137</v>
      </c>
      <c r="L1118" s="69">
        <v>54034</v>
      </c>
      <c r="M1118" s="14" t="s">
        <v>3648</v>
      </c>
      <c r="N1118" s="61">
        <v>5.5199999999999999E-2</v>
      </c>
      <c r="O1118" s="56">
        <v>4696007.0999999996</v>
      </c>
      <c r="P1118" s="15">
        <v>0.03</v>
      </c>
      <c r="Q1118" s="223">
        <f t="shared" si="116"/>
        <v>140880.21299999999</v>
      </c>
      <c r="R1118" s="197">
        <f t="shared" si="117"/>
        <v>11740.017749999999</v>
      </c>
      <c r="S1118" s="200"/>
      <c r="T1118" s="196">
        <f t="shared" si="112"/>
        <v>0</v>
      </c>
      <c r="U1118" s="199">
        <f t="shared" si="113"/>
        <v>0</v>
      </c>
      <c r="V1118" s="21"/>
      <c r="W1118" s="19">
        <f t="shared" si="114"/>
        <v>0</v>
      </c>
      <c r="X1118" s="17">
        <f t="shared" si="115"/>
        <v>0</v>
      </c>
      <c r="Y1118" s="22"/>
      <c r="Z1118" s="19"/>
      <c r="AA1118" s="20"/>
      <c r="AB1118" s="23"/>
      <c r="AC1118" s="19"/>
      <c r="AD1118" s="17"/>
      <c r="AE1118" s="22"/>
      <c r="AF1118" s="19"/>
      <c r="AG1118" s="17"/>
      <c r="AH1118" s="76"/>
      <c r="AI1118" s="77" t="s">
        <v>3648</v>
      </c>
      <c r="AJ1118" s="1"/>
    </row>
    <row r="1119" spans="1:36" ht="13.2">
      <c r="A1119" s="39">
        <v>1117</v>
      </c>
      <c r="B1119" s="39" t="s">
        <v>7278</v>
      </c>
      <c r="C1119" s="39" t="s">
        <v>3660</v>
      </c>
      <c r="D1119" s="40" t="s">
        <v>7279</v>
      </c>
      <c r="E1119" s="25" t="s">
        <v>7280</v>
      </c>
      <c r="F1119" s="25" t="s">
        <v>7281</v>
      </c>
      <c r="G1119" s="39" t="s">
        <v>7282</v>
      </c>
      <c r="H1119" s="39" t="s">
        <v>7283</v>
      </c>
      <c r="I1119" s="39" t="s">
        <v>7284</v>
      </c>
      <c r="J1119" s="40" t="s">
        <v>7285</v>
      </c>
      <c r="K1119" s="41">
        <v>36858</v>
      </c>
      <c r="L1119" s="72">
        <v>55120</v>
      </c>
      <c r="M1119" s="42" t="s">
        <v>7286</v>
      </c>
      <c r="N1119" s="63">
        <v>0.3493</v>
      </c>
      <c r="O1119" s="55">
        <v>29715856.52</v>
      </c>
      <c r="P1119" s="15">
        <v>0.03</v>
      </c>
      <c r="Q1119" s="223">
        <f t="shared" si="116"/>
        <v>891475.69559999998</v>
      </c>
      <c r="R1119" s="197">
        <f t="shared" si="117"/>
        <v>74289.641300000003</v>
      </c>
      <c r="S1119" s="200"/>
      <c r="T1119" s="196">
        <f t="shared" si="112"/>
        <v>0</v>
      </c>
      <c r="U1119" s="199">
        <f t="shared" si="113"/>
        <v>0</v>
      </c>
      <c r="V1119" s="21"/>
      <c r="W1119" s="19">
        <f t="shared" si="114"/>
        <v>0</v>
      </c>
      <c r="X1119" s="17">
        <f t="shared" si="115"/>
        <v>0</v>
      </c>
      <c r="Y1119" s="22"/>
      <c r="Z1119" s="19"/>
      <c r="AA1119" s="20"/>
      <c r="AB1119" s="23"/>
      <c r="AC1119" s="19"/>
      <c r="AD1119" s="17"/>
      <c r="AE1119" s="22"/>
      <c r="AF1119" s="19"/>
      <c r="AG1119" s="17"/>
      <c r="AH1119" s="78"/>
      <c r="AI1119" s="79" t="s">
        <v>7286</v>
      </c>
      <c r="AJ1119" s="1"/>
    </row>
    <row r="1120" spans="1:36" ht="26.4">
      <c r="A1120" s="39">
        <v>1118</v>
      </c>
      <c r="B1120" s="10" t="s">
        <v>7287</v>
      </c>
      <c r="C1120" s="10" t="s">
        <v>3660</v>
      </c>
      <c r="D1120" s="11" t="s">
        <v>7288</v>
      </c>
      <c r="E1120" s="35" t="s">
        <v>7289</v>
      </c>
      <c r="F1120" s="35" t="s">
        <v>7290</v>
      </c>
      <c r="G1120" s="10" t="s">
        <v>5688</v>
      </c>
      <c r="H1120" s="10" t="s">
        <v>7291</v>
      </c>
      <c r="I1120" s="10" t="s">
        <v>5688</v>
      </c>
      <c r="J1120" s="11" t="s">
        <v>7292</v>
      </c>
      <c r="K1120" s="12">
        <v>36468</v>
      </c>
      <c r="L1120" s="69">
        <v>54366</v>
      </c>
      <c r="M1120" s="14" t="s">
        <v>7293</v>
      </c>
      <c r="N1120" s="61">
        <v>0.49980000000000002</v>
      </c>
      <c r="O1120" s="56">
        <v>43638210.130000003</v>
      </c>
      <c r="P1120" s="15">
        <v>0.03</v>
      </c>
      <c r="Q1120" s="223">
        <f t="shared" si="116"/>
        <v>1309146.3038999999</v>
      </c>
      <c r="R1120" s="197">
        <f t="shared" si="117"/>
        <v>109095.525325</v>
      </c>
      <c r="S1120" s="200"/>
      <c r="T1120" s="196">
        <f t="shared" si="112"/>
        <v>0</v>
      </c>
      <c r="U1120" s="199">
        <f t="shared" si="113"/>
        <v>0</v>
      </c>
      <c r="V1120" s="21"/>
      <c r="W1120" s="19">
        <f t="shared" si="114"/>
        <v>0</v>
      </c>
      <c r="X1120" s="17">
        <f t="shared" si="115"/>
        <v>0</v>
      </c>
      <c r="Y1120" s="22"/>
      <c r="Z1120" s="19"/>
      <c r="AA1120" s="20"/>
      <c r="AB1120" s="23"/>
      <c r="AC1120" s="19"/>
      <c r="AD1120" s="17"/>
      <c r="AE1120" s="22"/>
      <c r="AF1120" s="19"/>
      <c r="AG1120" s="17"/>
      <c r="AH1120" s="76"/>
      <c r="AI1120" s="77" t="s">
        <v>7293</v>
      </c>
      <c r="AJ1120" s="1"/>
    </row>
    <row r="1121" spans="1:36" ht="26.4">
      <c r="A1121" s="39">
        <v>1119</v>
      </c>
      <c r="B1121" s="39" t="s">
        <v>7294</v>
      </c>
      <c r="C1121" s="39" t="s">
        <v>1818</v>
      </c>
      <c r="D1121" s="40" t="s">
        <v>7295</v>
      </c>
      <c r="E1121" s="25" t="s">
        <v>7296</v>
      </c>
      <c r="F1121" s="25" t="s">
        <v>7297</v>
      </c>
      <c r="G1121" s="39" t="s">
        <v>217</v>
      </c>
      <c r="H1121" s="39" t="s">
        <v>7298</v>
      </c>
      <c r="I1121" s="39" t="s">
        <v>7299</v>
      </c>
      <c r="J1121" s="40" t="s">
        <v>7300</v>
      </c>
      <c r="K1121" s="41">
        <v>38393</v>
      </c>
      <c r="L1121" s="72">
        <v>47524</v>
      </c>
      <c r="M1121" s="42" t="s">
        <v>771</v>
      </c>
      <c r="N1121" s="63">
        <v>1.4105000000000001</v>
      </c>
      <c r="O1121" s="55">
        <v>13391472.01</v>
      </c>
      <c r="P1121" s="15">
        <v>0.03</v>
      </c>
      <c r="Q1121" s="223">
        <f t="shared" si="116"/>
        <v>401744.16029999999</v>
      </c>
      <c r="R1121" s="197">
        <f t="shared" si="117"/>
        <v>33478.680025000001</v>
      </c>
      <c r="S1121" s="200"/>
      <c r="T1121" s="196">
        <f t="shared" si="112"/>
        <v>0</v>
      </c>
      <c r="U1121" s="199">
        <f t="shared" si="113"/>
        <v>0</v>
      </c>
      <c r="V1121" s="21"/>
      <c r="W1121" s="19">
        <f t="shared" si="114"/>
        <v>0</v>
      </c>
      <c r="X1121" s="17">
        <f t="shared" si="115"/>
        <v>0</v>
      </c>
      <c r="Y1121" s="22"/>
      <c r="Z1121" s="19"/>
      <c r="AA1121" s="20"/>
      <c r="AB1121" s="23"/>
      <c r="AC1121" s="19"/>
      <c r="AD1121" s="17"/>
      <c r="AE1121" s="22"/>
      <c r="AF1121" s="19"/>
      <c r="AG1121" s="17"/>
      <c r="AH1121" s="78"/>
      <c r="AI1121" s="79" t="s">
        <v>771</v>
      </c>
      <c r="AJ1121" s="1"/>
    </row>
    <row r="1122" spans="1:36" ht="26.4">
      <c r="A1122" s="39">
        <v>1120</v>
      </c>
      <c r="B1122" s="10" t="s">
        <v>7301</v>
      </c>
      <c r="C1122" s="10" t="s">
        <v>1818</v>
      </c>
      <c r="D1122" s="11" t="s">
        <v>7302</v>
      </c>
      <c r="E1122" s="35" t="s">
        <v>7303</v>
      </c>
      <c r="F1122" s="35" t="s">
        <v>3796</v>
      </c>
      <c r="G1122" s="10" t="s">
        <v>7304</v>
      </c>
      <c r="H1122" s="10" t="s">
        <v>7305</v>
      </c>
      <c r="I1122" s="10" t="s">
        <v>2904</v>
      </c>
      <c r="J1122" s="11" t="s">
        <v>7306</v>
      </c>
      <c r="K1122" s="12">
        <v>42431</v>
      </c>
      <c r="L1122" s="69">
        <v>46083</v>
      </c>
      <c r="M1122" s="14" t="s">
        <v>7307</v>
      </c>
      <c r="N1122" s="61">
        <v>1.1371</v>
      </c>
      <c r="O1122" s="56">
        <v>28069019.039999999</v>
      </c>
      <c r="P1122" s="15">
        <v>0.05</v>
      </c>
      <c r="Q1122" s="223">
        <f t="shared" si="116"/>
        <v>1403450.952</v>
      </c>
      <c r="R1122" s="197">
        <f t="shared" si="117"/>
        <v>116954.246</v>
      </c>
      <c r="S1122" s="201">
        <v>0.06</v>
      </c>
      <c r="T1122" s="196">
        <f t="shared" si="112"/>
        <v>1684141.1423999998</v>
      </c>
      <c r="U1122" s="199">
        <f t="shared" si="113"/>
        <v>140345.09519999998</v>
      </c>
      <c r="V1122" s="21"/>
      <c r="W1122" s="19">
        <f t="shared" si="114"/>
        <v>0</v>
      </c>
      <c r="X1122" s="17">
        <f t="shared" si="115"/>
        <v>0</v>
      </c>
      <c r="Y1122" s="22"/>
      <c r="Z1122" s="19"/>
      <c r="AA1122" s="20"/>
      <c r="AB1122" s="23"/>
      <c r="AC1122" s="19"/>
      <c r="AD1122" s="17"/>
      <c r="AE1122" s="22"/>
      <c r="AF1122" s="19"/>
      <c r="AG1122" s="17"/>
      <c r="AH1122" s="76"/>
      <c r="AI1122" s="77" t="s">
        <v>7307</v>
      </c>
      <c r="AJ1122" s="1"/>
    </row>
    <row r="1123" spans="1:36" ht="13.2">
      <c r="A1123" s="39">
        <v>1121</v>
      </c>
      <c r="B1123" s="39" t="s">
        <v>7308</v>
      </c>
      <c r="C1123" s="39" t="s">
        <v>1818</v>
      </c>
      <c r="D1123" s="40" t="s">
        <v>7309</v>
      </c>
      <c r="E1123" s="25" t="s">
        <v>7310</v>
      </c>
      <c r="F1123" s="25" t="s">
        <v>7311</v>
      </c>
      <c r="G1123" s="39" t="s">
        <v>7312</v>
      </c>
      <c r="H1123" s="39" t="s">
        <v>7313</v>
      </c>
      <c r="I1123" s="39" t="s">
        <v>5647</v>
      </c>
      <c r="J1123" s="40" t="s">
        <v>7314</v>
      </c>
      <c r="K1123" s="41">
        <v>37232</v>
      </c>
      <c r="L1123" s="72">
        <v>46363</v>
      </c>
      <c r="M1123" s="42" t="s">
        <v>7315</v>
      </c>
      <c r="N1123" s="63">
        <v>1.1883999999999999</v>
      </c>
      <c r="O1123" s="55">
        <v>10140683.66</v>
      </c>
      <c r="P1123" s="15">
        <v>0.03</v>
      </c>
      <c r="Q1123" s="223">
        <f t="shared" si="116"/>
        <v>304220.5098</v>
      </c>
      <c r="R1123" s="197">
        <f t="shared" si="117"/>
        <v>25351.709149999999</v>
      </c>
      <c r="S1123" s="200"/>
      <c r="T1123" s="196">
        <f t="shared" si="112"/>
        <v>0</v>
      </c>
      <c r="U1123" s="199">
        <f t="shared" si="113"/>
        <v>0</v>
      </c>
      <c r="V1123" s="21"/>
      <c r="W1123" s="19">
        <f t="shared" si="114"/>
        <v>0</v>
      </c>
      <c r="X1123" s="17">
        <f t="shared" si="115"/>
        <v>0</v>
      </c>
      <c r="Y1123" s="22"/>
      <c r="Z1123" s="19"/>
      <c r="AA1123" s="20"/>
      <c r="AB1123" s="23"/>
      <c r="AC1123" s="19"/>
      <c r="AD1123" s="17"/>
      <c r="AE1123" s="22"/>
      <c r="AF1123" s="19"/>
      <c r="AG1123" s="17"/>
      <c r="AH1123" s="78"/>
      <c r="AI1123" s="79" t="s">
        <v>7315</v>
      </c>
      <c r="AJ1123" s="1"/>
    </row>
    <row r="1124" spans="1:36" ht="26.4">
      <c r="A1124" s="39">
        <v>1122</v>
      </c>
      <c r="B1124" s="10" t="s">
        <v>7316</v>
      </c>
      <c r="C1124" s="10" t="s">
        <v>1818</v>
      </c>
      <c r="D1124" s="11" t="s">
        <v>7317</v>
      </c>
      <c r="E1124" s="35" t="s">
        <v>7318</v>
      </c>
      <c r="F1124" s="35" t="s">
        <v>7319</v>
      </c>
      <c r="G1124" s="10" t="s">
        <v>7320</v>
      </c>
      <c r="H1124" s="10" t="s">
        <v>7321</v>
      </c>
      <c r="I1124" s="10" t="s">
        <v>7322</v>
      </c>
      <c r="J1124" s="11" t="s">
        <v>7314</v>
      </c>
      <c r="K1124" s="12">
        <v>37872</v>
      </c>
      <c r="L1124" s="69">
        <v>47004</v>
      </c>
      <c r="M1124" s="14" t="s">
        <v>7323</v>
      </c>
      <c r="N1124" s="61">
        <v>0.80349999999999999</v>
      </c>
      <c r="O1124" s="56">
        <v>6856310.4400000004</v>
      </c>
      <c r="P1124" s="15">
        <v>0.03</v>
      </c>
      <c r="Q1124" s="223">
        <f t="shared" si="116"/>
        <v>205689.3132</v>
      </c>
      <c r="R1124" s="197">
        <f t="shared" si="117"/>
        <v>17140.776099999999</v>
      </c>
      <c r="S1124" s="200"/>
      <c r="T1124" s="196">
        <f t="shared" si="112"/>
        <v>0</v>
      </c>
      <c r="U1124" s="199">
        <f t="shared" si="113"/>
        <v>0</v>
      </c>
      <c r="V1124" s="21"/>
      <c r="W1124" s="19">
        <f t="shared" si="114"/>
        <v>0</v>
      </c>
      <c r="X1124" s="17">
        <f t="shared" si="115"/>
        <v>0</v>
      </c>
      <c r="Y1124" s="22"/>
      <c r="Z1124" s="19"/>
      <c r="AA1124" s="20"/>
      <c r="AB1124" s="23"/>
      <c r="AC1124" s="19"/>
      <c r="AD1124" s="17"/>
      <c r="AE1124" s="22"/>
      <c r="AF1124" s="19"/>
      <c r="AG1124" s="17"/>
      <c r="AH1124" s="76"/>
      <c r="AI1124" s="77"/>
      <c r="AJ1124" s="1"/>
    </row>
    <row r="1125" spans="1:36" ht="26.4">
      <c r="A1125" s="39">
        <v>1123</v>
      </c>
      <c r="B1125" s="39" t="s">
        <v>7324</v>
      </c>
      <c r="C1125" s="39" t="s">
        <v>1818</v>
      </c>
      <c r="D1125" s="40" t="s">
        <v>7295</v>
      </c>
      <c r="E1125" s="25" t="s">
        <v>7296</v>
      </c>
      <c r="F1125" s="25" t="s">
        <v>7297</v>
      </c>
      <c r="G1125" s="39" t="s">
        <v>217</v>
      </c>
      <c r="H1125" s="39" t="s">
        <v>7298</v>
      </c>
      <c r="I1125" s="39" t="s">
        <v>7299</v>
      </c>
      <c r="J1125" s="40" t="s">
        <v>7300</v>
      </c>
      <c r="K1125" s="41">
        <v>38393</v>
      </c>
      <c r="L1125" s="72">
        <v>47524</v>
      </c>
      <c r="M1125" s="42" t="s">
        <v>771</v>
      </c>
      <c r="N1125" s="63">
        <v>0.11070000000000001</v>
      </c>
      <c r="O1125" s="55">
        <v>1008960.31</v>
      </c>
      <c r="P1125" s="15">
        <v>0.03</v>
      </c>
      <c r="Q1125" s="223">
        <f t="shared" si="116"/>
        <v>30268.809300000001</v>
      </c>
      <c r="R1125" s="197">
        <f t="shared" si="117"/>
        <v>2522.4007750000001</v>
      </c>
      <c r="S1125" s="200"/>
      <c r="T1125" s="196">
        <f t="shared" si="112"/>
        <v>0</v>
      </c>
      <c r="U1125" s="199">
        <f t="shared" si="113"/>
        <v>0</v>
      </c>
      <c r="V1125" s="21"/>
      <c r="W1125" s="19">
        <f t="shared" si="114"/>
        <v>0</v>
      </c>
      <c r="X1125" s="17">
        <f t="shared" si="115"/>
        <v>0</v>
      </c>
      <c r="Y1125" s="22"/>
      <c r="Z1125" s="19"/>
      <c r="AA1125" s="20"/>
      <c r="AB1125" s="23"/>
      <c r="AC1125" s="19"/>
      <c r="AD1125" s="17"/>
      <c r="AE1125" s="22"/>
      <c r="AF1125" s="19"/>
      <c r="AG1125" s="17"/>
      <c r="AH1125" s="78"/>
      <c r="AI1125" s="79" t="s">
        <v>771</v>
      </c>
      <c r="AJ1125" s="1"/>
    </row>
    <row r="1126" spans="1:36" ht="13.2">
      <c r="A1126" s="39">
        <v>1124</v>
      </c>
      <c r="B1126" s="10" t="s">
        <v>7325</v>
      </c>
      <c r="C1126" s="10" t="s">
        <v>3660</v>
      </c>
      <c r="D1126" s="11" t="s">
        <v>7326</v>
      </c>
      <c r="E1126" s="35" t="s">
        <v>7327</v>
      </c>
      <c r="F1126" s="35" t="s">
        <v>7328</v>
      </c>
      <c r="G1126" s="10" t="s">
        <v>7329</v>
      </c>
      <c r="H1126" s="10" t="s">
        <v>7330</v>
      </c>
      <c r="I1126" s="10" t="s">
        <v>121</v>
      </c>
      <c r="J1126" s="11" t="s">
        <v>7331</v>
      </c>
      <c r="K1126" s="12">
        <v>39141</v>
      </c>
      <c r="L1126" s="69">
        <v>44620</v>
      </c>
      <c r="M1126" s="14" t="s">
        <v>7332</v>
      </c>
      <c r="N1126" s="61">
        <v>0.4506</v>
      </c>
      <c r="O1126" s="56">
        <v>12802452.140000001</v>
      </c>
      <c r="P1126" s="15">
        <v>0.03</v>
      </c>
      <c r="Q1126" s="223">
        <f t="shared" si="116"/>
        <v>384073.56420000002</v>
      </c>
      <c r="R1126" s="197">
        <f t="shared" si="117"/>
        <v>32006.130350000003</v>
      </c>
      <c r="S1126" s="200"/>
      <c r="T1126" s="196">
        <f t="shared" si="112"/>
        <v>0</v>
      </c>
      <c r="U1126" s="199">
        <f t="shared" si="113"/>
        <v>0</v>
      </c>
      <c r="V1126" s="21"/>
      <c r="W1126" s="19">
        <f t="shared" si="114"/>
        <v>0</v>
      </c>
      <c r="X1126" s="17">
        <f t="shared" si="115"/>
        <v>0</v>
      </c>
      <c r="Y1126" s="22"/>
      <c r="Z1126" s="19"/>
      <c r="AA1126" s="20"/>
      <c r="AB1126" s="23"/>
      <c r="AC1126" s="19"/>
      <c r="AD1126" s="17"/>
      <c r="AE1126" s="22"/>
      <c r="AF1126" s="19"/>
      <c r="AG1126" s="17"/>
      <c r="AH1126" s="76"/>
      <c r="AI1126" s="77" t="s">
        <v>7332</v>
      </c>
      <c r="AJ1126" s="1"/>
    </row>
    <row r="1127" spans="1:36" ht="13.2">
      <c r="A1127" s="39">
        <v>1125</v>
      </c>
      <c r="B1127" s="39" t="s">
        <v>7333</v>
      </c>
      <c r="C1127" s="39" t="s">
        <v>3660</v>
      </c>
      <c r="D1127" s="40" t="s">
        <v>7334</v>
      </c>
      <c r="E1127" s="25" t="s">
        <v>7335</v>
      </c>
      <c r="F1127" s="25" t="s">
        <v>5170</v>
      </c>
      <c r="G1127" s="39" t="s">
        <v>4752</v>
      </c>
      <c r="H1127" s="39" t="s">
        <v>7336</v>
      </c>
      <c r="I1127" s="39" t="s">
        <v>7337</v>
      </c>
      <c r="J1127" s="40" t="s">
        <v>7331</v>
      </c>
      <c r="K1127" s="41">
        <v>42174</v>
      </c>
      <c r="L1127" s="72">
        <v>44001</v>
      </c>
      <c r="M1127" s="42" t="s">
        <v>7338</v>
      </c>
      <c r="N1127" s="63">
        <v>0.57630000000000003</v>
      </c>
      <c r="O1127" s="55">
        <v>6549536.7699999996</v>
      </c>
      <c r="P1127" s="21">
        <v>7.4999999999999997E-2</v>
      </c>
      <c r="Q1127" s="223">
        <f t="shared" si="116"/>
        <v>491215.25774999993</v>
      </c>
      <c r="R1127" s="197">
        <f t="shared" si="117"/>
        <v>40934.604812499994</v>
      </c>
      <c r="S1127" s="201">
        <v>0.1</v>
      </c>
      <c r="T1127" s="196">
        <f t="shared" si="112"/>
        <v>654953.67700000003</v>
      </c>
      <c r="U1127" s="199">
        <f t="shared" si="113"/>
        <v>54579.473083333338</v>
      </c>
      <c r="V1127" s="21"/>
      <c r="W1127" s="19">
        <f t="shared" si="114"/>
        <v>0</v>
      </c>
      <c r="X1127" s="17">
        <f t="shared" si="115"/>
        <v>0</v>
      </c>
      <c r="Y1127" s="22"/>
      <c r="Z1127" s="19"/>
      <c r="AA1127" s="20"/>
      <c r="AB1127" s="23"/>
      <c r="AC1127" s="19"/>
      <c r="AD1127" s="17"/>
      <c r="AE1127" s="22"/>
      <c r="AF1127" s="19"/>
      <c r="AG1127" s="17"/>
      <c r="AH1127" s="78"/>
      <c r="AI1127" s="79" t="s">
        <v>7338</v>
      </c>
      <c r="AJ1127" s="1"/>
    </row>
    <row r="1128" spans="1:36" ht="13.2">
      <c r="A1128" s="39">
        <v>1126</v>
      </c>
      <c r="B1128" s="10" t="s">
        <v>7339</v>
      </c>
      <c r="C1128" s="10" t="s">
        <v>3660</v>
      </c>
      <c r="D1128" s="11" t="s">
        <v>7340</v>
      </c>
      <c r="E1128" s="35" t="s">
        <v>7341</v>
      </c>
      <c r="F1128" s="35" t="s">
        <v>7342</v>
      </c>
      <c r="G1128" s="10" t="s">
        <v>2199</v>
      </c>
      <c r="H1128" s="10" t="s">
        <v>7343</v>
      </c>
      <c r="I1128" s="10" t="s">
        <v>2805</v>
      </c>
      <c r="J1128" s="11" t="s">
        <v>7344</v>
      </c>
      <c r="K1128" s="12">
        <v>38219</v>
      </c>
      <c r="L1128" s="69">
        <v>47350</v>
      </c>
      <c r="M1128" s="14" t="s">
        <v>4000</v>
      </c>
      <c r="N1128" s="61">
        <v>0.22450000000000001</v>
      </c>
      <c r="O1128" s="56">
        <v>9473118.2799999993</v>
      </c>
      <c r="P1128" s="44">
        <v>2.9999999999999997E-4</v>
      </c>
      <c r="Q1128" s="223">
        <f t="shared" si="116"/>
        <v>2841.9354839999996</v>
      </c>
      <c r="R1128" s="197">
        <f t="shared" si="117"/>
        <v>236.82795699999997</v>
      </c>
      <c r="S1128" s="201">
        <v>0.04</v>
      </c>
      <c r="T1128" s="196">
        <f t="shared" si="112"/>
        <v>378924.73119999998</v>
      </c>
      <c r="U1128" s="199">
        <f t="shared" si="113"/>
        <v>31577.06093333333</v>
      </c>
      <c r="V1128" s="21">
        <v>0.05</v>
      </c>
      <c r="W1128" s="19">
        <f t="shared" si="114"/>
        <v>473655.91399999999</v>
      </c>
      <c r="X1128" s="17">
        <f t="shared" si="115"/>
        <v>39471.326166666666</v>
      </c>
      <c r="Y1128" s="22"/>
      <c r="Z1128" s="19"/>
      <c r="AA1128" s="20"/>
      <c r="AB1128" s="23"/>
      <c r="AC1128" s="19"/>
      <c r="AD1128" s="17"/>
      <c r="AE1128" s="22"/>
      <c r="AF1128" s="19"/>
      <c r="AG1128" s="17"/>
      <c r="AH1128" s="76"/>
      <c r="AI1128" s="77" t="s">
        <v>4000</v>
      </c>
      <c r="AJ1128" s="1"/>
    </row>
    <row r="1129" spans="1:36" ht="26.4">
      <c r="A1129" s="39">
        <v>1127</v>
      </c>
      <c r="B1129" s="39" t="s">
        <v>7345</v>
      </c>
      <c r="C1129" s="39" t="s">
        <v>3660</v>
      </c>
      <c r="D1129" s="40" t="s">
        <v>7346</v>
      </c>
      <c r="E1129" s="25" t="s">
        <v>7347</v>
      </c>
      <c r="F1129" s="25" t="s">
        <v>7348</v>
      </c>
      <c r="G1129" s="39" t="s">
        <v>477</v>
      </c>
      <c r="H1129" s="39" t="s">
        <v>7349</v>
      </c>
      <c r="I1129" s="39" t="s">
        <v>7350</v>
      </c>
      <c r="J1129" s="40" t="s">
        <v>7351</v>
      </c>
      <c r="K1129" s="41">
        <v>43028</v>
      </c>
      <c r="L1129" s="72">
        <v>46680</v>
      </c>
      <c r="M1129" s="42" t="s">
        <v>7352</v>
      </c>
      <c r="N1129" s="63">
        <v>6.0100000000000001E-2</v>
      </c>
      <c r="O1129" s="55">
        <v>1487062.62</v>
      </c>
      <c r="P1129" s="15">
        <v>0.03</v>
      </c>
      <c r="Q1129" s="223">
        <f t="shared" si="116"/>
        <v>44611.878600000004</v>
      </c>
      <c r="R1129" s="197">
        <f t="shared" si="117"/>
        <v>3717.6565500000002</v>
      </c>
      <c r="S1129" s="201">
        <v>0.1</v>
      </c>
      <c r="T1129" s="196">
        <f t="shared" si="112"/>
        <v>148706.26200000002</v>
      </c>
      <c r="U1129" s="199">
        <f t="shared" si="113"/>
        <v>12392.188500000002</v>
      </c>
      <c r="V1129" s="21"/>
      <c r="W1129" s="19">
        <f t="shared" si="114"/>
        <v>0</v>
      </c>
      <c r="X1129" s="17">
        <f t="shared" si="115"/>
        <v>0</v>
      </c>
      <c r="Y1129" s="22"/>
      <c r="Z1129" s="19"/>
      <c r="AA1129" s="20"/>
      <c r="AB1129" s="23"/>
      <c r="AC1129" s="19"/>
      <c r="AD1129" s="17"/>
      <c r="AE1129" s="22"/>
      <c r="AF1129" s="19"/>
      <c r="AG1129" s="17"/>
      <c r="AH1129" s="78" t="s">
        <v>3675</v>
      </c>
      <c r="AI1129" s="79" t="s">
        <v>7352</v>
      </c>
      <c r="AJ1129" s="1"/>
    </row>
    <row r="1130" spans="1:36" ht="26.4">
      <c r="A1130" s="39">
        <v>1128</v>
      </c>
      <c r="B1130" s="10" t="s">
        <v>7353</v>
      </c>
      <c r="C1130" s="10" t="s">
        <v>3660</v>
      </c>
      <c r="D1130" s="11" t="s">
        <v>7354</v>
      </c>
      <c r="E1130" s="35" t="s">
        <v>7355</v>
      </c>
      <c r="F1130" s="35" t="s">
        <v>7356</v>
      </c>
      <c r="G1130" s="10" t="s">
        <v>2034</v>
      </c>
      <c r="H1130" s="10" t="s">
        <v>7357</v>
      </c>
      <c r="I1130" s="10" t="s">
        <v>2013</v>
      </c>
      <c r="J1130" s="11" t="s">
        <v>7358</v>
      </c>
      <c r="K1130" s="12">
        <v>43270</v>
      </c>
      <c r="L1130" s="69">
        <v>44366</v>
      </c>
      <c r="M1130" s="14" t="s">
        <v>248</v>
      </c>
      <c r="N1130" s="61">
        <v>0.93510000000000004</v>
      </c>
      <c r="O1130" s="56">
        <v>34569504.469999999</v>
      </c>
      <c r="P1130" s="21">
        <v>1E-3</v>
      </c>
      <c r="Q1130" s="223">
        <f t="shared" si="116"/>
        <v>34569.50447</v>
      </c>
      <c r="R1130" s="197">
        <f t="shared" si="117"/>
        <v>2880.7920391666667</v>
      </c>
      <c r="S1130" s="200"/>
      <c r="T1130" s="196">
        <f t="shared" si="112"/>
        <v>0</v>
      </c>
      <c r="U1130" s="199">
        <f t="shared" si="113"/>
        <v>0</v>
      </c>
      <c r="V1130" s="21"/>
      <c r="W1130" s="19">
        <f t="shared" si="114"/>
        <v>0</v>
      </c>
      <c r="X1130" s="17">
        <f t="shared" si="115"/>
        <v>0</v>
      </c>
      <c r="Y1130" s="22"/>
      <c r="Z1130" s="19"/>
      <c r="AA1130" s="20"/>
      <c r="AB1130" s="23"/>
      <c r="AC1130" s="19"/>
      <c r="AD1130" s="17"/>
      <c r="AE1130" s="22"/>
      <c r="AF1130" s="19"/>
      <c r="AG1130" s="17"/>
      <c r="AH1130" s="76" t="s">
        <v>249</v>
      </c>
      <c r="AI1130" s="77" t="s">
        <v>248</v>
      </c>
      <c r="AJ1130" s="1"/>
    </row>
    <row r="1131" spans="1:36" ht="26.4">
      <c r="A1131" s="39">
        <v>1129</v>
      </c>
      <c r="B1131" s="39" t="s">
        <v>7359</v>
      </c>
      <c r="C1131" s="39" t="s">
        <v>3660</v>
      </c>
      <c r="D1131" s="40" t="s">
        <v>6642</v>
      </c>
      <c r="E1131" s="25" t="s">
        <v>6643</v>
      </c>
      <c r="F1131" s="25" t="s">
        <v>7360</v>
      </c>
      <c r="G1131" s="39" t="s">
        <v>7361</v>
      </c>
      <c r="H1131" s="39" t="s">
        <v>7362</v>
      </c>
      <c r="I1131" s="39" t="s">
        <v>7363</v>
      </c>
      <c r="J1131" s="40" t="s">
        <v>7364</v>
      </c>
      <c r="K1131" s="41">
        <v>38012</v>
      </c>
      <c r="L1131" s="72">
        <v>47144</v>
      </c>
      <c r="M1131" s="42" t="s">
        <v>7365</v>
      </c>
      <c r="N1131" s="63">
        <v>1.8044</v>
      </c>
      <c r="O1131" s="55">
        <v>153600408.97999999</v>
      </c>
      <c r="P1131" s="15">
        <v>0.03</v>
      </c>
      <c r="Q1131" s="223">
        <f t="shared" si="116"/>
        <v>4608012.2693999996</v>
      </c>
      <c r="R1131" s="197">
        <f t="shared" si="117"/>
        <v>384001.02244999999</v>
      </c>
      <c r="S1131" s="201">
        <v>0.04</v>
      </c>
      <c r="T1131" s="196">
        <f t="shared" si="112"/>
        <v>6144016.3591999998</v>
      </c>
      <c r="U1131" s="199">
        <f t="shared" si="113"/>
        <v>512001.36326666665</v>
      </c>
      <c r="V1131" s="21">
        <v>0.05</v>
      </c>
      <c r="W1131" s="19">
        <f t="shared" si="114"/>
        <v>7680020.449</v>
      </c>
      <c r="X1131" s="17">
        <f t="shared" si="115"/>
        <v>640001.70408333337</v>
      </c>
      <c r="Y1131" s="22"/>
      <c r="Z1131" s="19"/>
      <c r="AA1131" s="20"/>
      <c r="AB1131" s="23"/>
      <c r="AC1131" s="19"/>
      <c r="AD1131" s="17"/>
      <c r="AE1131" s="22"/>
      <c r="AF1131" s="19"/>
      <c r="AG1131" s="17"/>
      <c r="AH1131" s="78" t="s">
        <v>76</v>
      </c>
      <c r="AI1131" s="79" t="s">
        <v>7365</v>
      </c>
      <c r="AJ1131" s="1"/>
    </row>
    <row r="1132" spans="1:36" ht="39.6">
      <c r="A1132" s="39">
        <v>1130</v>
      </c>
      <c r="B1132" s="10" t="s">
        <v>7366</v>
      </c>
      <c r="C1132" s="10" t="s">
        <v>3660</v>
      </c>
      <c r="D1132" s="11" t="s">
        <v>7367</v>
      </c>
      <c r="E1132" s="35" t="s">
        <v>7368</v>
      </c>
      <c r="F1132" s="35" t="s">
        <v>7369</v>
      </c>
      <c r="G1132" s="10" t="s">
        <v>1068</v>
      </c>
      <c r="H1132" s="10" t="s">
        <v>7370</v>
      </c>
      <c r="I1132" s="10" t="s">
        <v>7371</v>
      </c>
      <c r="J1132" s="11" t="s">
        <v>7372</v>
      </c>
      <c r="K1132" s="12">
        <v>39841</v>
      </c>
      <c r="L1132" s="69">
        <v>47261</v>
      </c>
      <c r="M1132" s="14" t="s">
        <v>7373</v>
      </c>
      <c r="N1132" s="61">
        <v>0.1195</v>
      </c>
      <c r="O1132" s="56">
        <v>2658411.87</v>
      </c>
      <c r="P1132" s="15">
        <v>0.04</v>
      </c>
      <c r="Q1132" s="223">
        <f t="shared" si="116"/>
        <v>106336.47480000001</v>
      </c>
      <c r="R1132" s="197">
        <f t="shared" si="117"/>
        <v>8861.3729000000003</v>
      </c>
      <c r="S1132" s="201">
        <v>0.1</v>
      </c>
      <c r="T1132" s="196">
        <f t="shared" si="112"/>
        <v>265841.18700000003</v>
      </c>
      <c r="U1132" s="199">
        <f t="shared" si="113"/>
        <v>22153.432250000002</v>
      </c>
      <c r="V1132" s="21"/>
      <c r="W1132" s="19">
        <f t="shared" si="114"/>
        <v>0</v>
      </c>
      <c r="X1132" s="17">
        <f t="shared" si="115"/>
        <v>0</v>
      </c>
      <c r="Y1132" s="22"/>
      <c r="Z1132" s="19"/>
      <c r="AA1132" s="20"/>
      <c r="AB1132" s="23"/>
      <c r="AC1132" s="19"/>
      <c r="AD1132" s="17"/>
      <c r="AE1132" s="22"/>
      <c r="AF1132" s="19"/>
      <c r="AG1132" s="17"/>
      <c r="AH1132" s="76" t="s">
        <v>3675</v>
      </c>
      <c r="AI1132" s="77" t="s">
        <v>7373</v>
      </c>
      <c r="AJ1132" s="1"/>
    </row>
    <row r="1133" spans="1:36" ht="26.4">
      <c r="A1133" s="39">
        <v>1131</v>
      </c>
      <c r="B1133" s="39" t="s">
        <v>7374</v>
      </c>
      <c r="C1133" s="39" t="s">
        <v>3660</v>
      </c>
      <c r="D1133" s="40" t="s">
        <v>7375</v>
      </c>
      <c r="E1133" s="25" t="s">
        <v>7376</v>
      </c>
      <c r="F1133" s="25" t="s">
        <v>7377</v>
      </c>
      <c r="G1133" s="39" t="s">
        <v>7378</v>
      </c>
      <c r="H1133" s="39" t="s">
        <v>7379</v>
      </c>
      <c r="I1133" s="39" t="s">
        <v>7380</v>
      </c>
      <c r="J1133" s="40" t="s">
        <v>7381</v>
      </c>
      <c r="K1133" s="41">
        <v>41390</v>
      </c>
      <c r="L1133" s="72">
        <v>45042</v>
      </c>
      <c r="M1133" s="42" t="s">
        <v>7382</v>
      </c>
      <c r="N1133" s="63">
        <v>2.7528000000000001</v>
      </c>
      <c r="O1133" s="55">
        <v>89269870.650000006</v>
      </c>
      <c r="P1133" s="15">
        <v>0.03</v>
      </c>
      <c r="Q1133" s="223">
        <f t="shared" si="116"/>
        <v>2678096.1195</v>
      </c>
      <c r="R1133" s="197">
        <f t="shared" si="117"/>
        <v>223174.67662499999</v>
      </c>
      <c r="S1133" s="198">
        <v>1E-3</v>
      </c>
      <c r="T1133" s="196">
        <f t="shared" si="112"/>
        <v>89269.870650000012</v>
      </c>
      <c r="U1133" s="199">
        <f t="shared" si="113"/>
        <v>7439.155887500001</v>
      </c>
      <c r="V1133" s="21">
        <v>0.04</v>
      </c>
      <c r="W1133" s="19">
        <f t="shared" si="114"/>
        <v>3570794.8260000004</v>
      </c>
      <c r="X1133" s="17">
        <f t="shared" si="115"/>
        <v>297566.23550000001</v>
      </c>
      <c r="Y1133" s="18">
        <v>0.06</v>
      </c>
      <c r="Z1133" s="19">
        <f>O1133*Y1133</f>
        <v>5356192.2390000001</v>
      </c>
      <c r="AA1133" s="20">
        <f>Z1133/12</f>
        <v>446349.35324999999</v>
      </c>
      <c r="AB1133" s="15">
        <v>0.1</v>
      </c>
      <c r="AC1133" s="19">
        <f>O1133*AB1133</f>
        <v>8926987.0650000013</v>
      </c>
      <c r="AD1133" s="17">
        <f>AC1133/12</f>
        <v>743915.58875000011</v>
      </c>
      <c r="AE1133" s="22"/>
      <c r="AF1133" s="19"/>
      <c r="AG1133" s="17"/>
      <c r="AH1133" s="78" t="s">
        <v>2404</v>
      </c>
      <c r="AI1133" s="79" t="s">
        <v>7382</v>
      </c>
      <c r="AJ1133" s="1"/>
    </row>
    <row r="1134" spans="1:36" ht="26.4">
      <c r="A1134" s="39">
        <v>1132</v>
      </c>
      <c r="B1134" s="10" t="s">
        <v>7383</v>
      </c>
      <c r="C1134" s="10" t="s">
        <v>3660</v>
      </c>
      <c r="D1134" s="11" t="s">
        <v>7384</v>
      </c>
      <c r="E1134" s="35" t="s">
        <v>7385</v>
      </c>
      <c r="F1134" s="35" t="s">
        <v>7386</v>
      </c>
      <c r="G1134" s="10" t="s">
        <v>6360</v>
      </c>
      <c r="H1134" s="10" t="s">
        <v>7387</v>
      </c>
      <c r="I1134" s="10" t="s">
        <v>7388</v>
      </c>
      <c r="J1134" s="11" t="s">
        <v>7389</v>
      </c>
      <c r="K1134" s="12">
        <v>38378</v>
      </c>
      <c r="L1134" s="69">
        <v>45280</v>
      </c>
      <c r="M1134" s="14" t="s">
        <v>7390</v>
      </c>
      <c r="N1134" s="61">
        <v>9.3200000000000005E-2</v>
      </c>
      <c r="O1134" s="56">
        <v>5911798.9199999999</v>
      </c>
      <c r="P1134" s="15">
        <v>0.05</v>
      </c>
      <c r="Q1134" s="223">
        <f t="shared" si="116"/>
        <v>295589.946</v>
      </c>
      <c r="R1134" s="197">
        <f t="shared" si="117"/>
        <v>24632.495500000001</v>
      </c>
      <c r="S1134" s="201">
        <v>0.06</v>
      </c>
      <c r="T1134" s="196">
        <f t="shared" si="112"/>
        <v>354707.93520000001</v>
      </c>
      <c r="U1134" s="199">
        <f t="shared" si="113"/>
        <v>29558.994600000002</v>
      </c>
      <c r="V1134" s="21"/>
      <c r="W1134" s="19">
        <f t="shared" si="114"/>
        <v>0</v>
      </c>
      <c r="X1134" s="17">
        <f t="shared" si="115"/>
        <v>0</v>
      </c>
      <c r="Y1134" s="22"/>
      <c r="Z1134" s="19"/>
      <c r="AA1134" s="20"/>
      <c r="AB1134" s="23"/>
      <c r="AC1134" s="19"/>
      <c r="AD1134" s="17"/>
      <c r="AE1134" s="22"/>
      <c r="AF1134" s="19"/>
      <c r="AG1134" s="17"/>
      <c r="AH1134" s="76" t="s">
        <v>76</v>
      </c>
      <c r="AI1134" s="77" t="s">
        <v>7390</v>
      </c>
      <c r="AJ1134" s="1"/>
    </row>
    <row r="1135" spans="1:36" ht="26.4">
      <c r="A1135" s="39">
        <v>1133</v>
      </c>
      <c r="B1135" s="39" t="s">
        <v>7391</v>
      </c>
      <c r="C1135" s="39" t="s">
        <v>3660</v>
      </c>
      <c r="D1135" s="40" t="s">
        <v>7392</v>
      </c>
      <c r="E1135" s="25" t="s">
        <v>7393</v>
      </c>
      <c r="F1135" s="25" t="s">
        <v>7394</v>
      </c>
      <c r="G1135" s="39" t="s">
        <v>7395</v>
      </c>
      <c r="H1135" s="39" t="s">
        <v>7396</v>
      </c>
      <c r="I1135" s="39" t="s">
        <v>7397</v>
      </c>
      <c r="J1135" s="40" t="s">
        <v>7398</v>
      </c>
      <c r="K1135" s="41">
        <v>40472</v>
      </c>
      <c r="L1135" s="72">
        <v>45123</v>
      </c>
      <c r="M1135" s="42" t="s">
        <v>7399</v>
      </c>
      <c r="N1135" s="63">
        <v>0.82299999999999995</v>
      </c>
      <c r="O1135" s="55">
        <v>16909993.609999999</v>
      </c>
      <c r="P1135" s="15">
        <v>0.03</v>
      </c>
      <c r="Q1135" s="223">
        <f t="shared" si="116"/>
        <v>507299.80829999998</v>
      </c>
      <c r="R1135" s="197">
        <f t="shared" si="117"/>
        <v>42274.984024999998</v>
      </c>
      <c r="S1135" s="200"/>
      <c r="T1135" s="196">
        <f t="shared" si="112"/>
        <v>0</v>
      </c>
      <c r="U1135" s="199">
        <f t="shared" si="113"/>
        <v>0</v>
      </c>
      <c r="V1135" s="21"/>
      <c r="W1135" s="19">
        <f t="shared" si="114"/>
        <v>0</v>
      </c>
      <c r="X1135" s="17">
        <f t="shared" si="115"/>
        <v>0</v>
      </c>
      <c r="Y1135" s="22"/>
      <c r="Z1135" s="19"/>
      <c r="AA1135" s="20"/>
      <c r="AB1135" s="23"/>
      <c r="AC1135" s="19"/>
      <c r="AD1135" s="17"/>
      <c r="AE1135" s="22"/>
      <c r="AF1135" s="19"/>
      <c r="AG1135" s="17"/>
      <c r="AH1135" s="78" t="s">
        <v>3675</v>
      </c>
      <c r="AI1135" s="79" t="s">
        <v>7399</v>
      </c>
      <c r="AJ1135" s="1"/>
    </row>
    <row r="1136" spans="1:36" ht="26.4">
      <c r="A1136" s="39">
        <v>1134</v>
      </c>
      <c r="B1136" s="10" t="s">
        <v>7400</v>
      </c>
      <c r="C1136" s="10" t="s">
        <v>3660</v>
      </c>
      <c r="D1136" s="11" t="s">
        <v>7401</v>
      </c>
      <c r="E1136" s="35" t="s">
        <v>7402</v>
      </c>
      <c r="F1136" s="35" t="s">
        <v>7403</v>
      </c>
      <c r="G1136" s="10" t="s">
        <v>7404</v>
      </c>
      <c r="H1136" s="10" t="s">
        <v>7405</v>
      </c>
      <c r="I1136" s="10" t="s">
        <v>7406</v>
      </c>
      <c r="J1136" s="11" t="s">
        <v>7407</v>
      </c>
      <c r="K1136" s="12">
        <v>38099</v>
      </c>
      <c r="L1136" s="69">
        <v>47230</v>
      </c>
      <c r="M1136" s="14" t="s">
        <v>7408</v>
      </c>
      <c r="N1136" s="61">
        <v>1.4769000000000001</v>
      </c>
      <c r="O1136" s="56">
        <v>131154400.79000001</v>
      </c>
      <c r="P1136" s="15">
        <v>0.03</v>
      </c>
      <c r="Q1136" s="223">
        <f t="shared" si="116"/>
        <v>3934632.0237000003</v>
      </c>
      <c r="R1136" s="197">
        <f t="shared" si="117"/>
        <v>327886.00197500002</v>
      </c>
      <c r="S1136" s="201">
        <v>0.04</v>
      </c>
      <c r="T1136" s="196">
        <f t="shared" si="112"/>
        <v>5246176.0316000003</v>
      </c>
      <c r="U1136" s="199">
        <f t="shared" si="113"/>
        <v>437181.33596666669</v>
      </c>
      <c r="V1136" s="21">
        <v>0.1</v>
      </c>
      <c r="W1136" s="19">
        <f t="shared" si="114"/>
        <v>13115440.079000002</v>
      </c>
      <c r="X1136" s="17">
        <f t="shared" si="115"/>
        <v>1092953.3399166667</v>
      </c>
      <c r="Y1136" s="22"/>
      <c r="Z1136" s="19"/>
      <c r="AA1136" s="20"/>
      <c r="AB1136" s="23"/>
      <c r="AC1136" s="19"/>
      <c r="AD1136" s="17"/>
      <c r="AE1136" s="22"/>
      <c r="AF1136" s="19"/>
      <c r="AG1136" s="17"/>
      <c r="AH1136" s="76"/>
      <c r="AI1136" s="77" t="s">
        <v>7408</v>
      </c>
      <c r="AJ1136" s="1"/>
    </row>
    <row r="1137" spans="1:36" ht="13.2">
      <c r="A1137" s="39">
        <v>1135</v>
      </c>
      <c r="B1137" s="39" t="s">
        <v>7409</v>
      </c>
      <c r="C1137" s="39" t="s">
        <v>3660</v>
      </c>
      <c r="D1137" s="40" t="s">
        <v>7410</v>
      </c>
      <c r="E1137" s="25" t="s">
        <v>7411</v>
      </c>
      <c r="F1137" s="25" t="s">
        <v>7412</v>
      </c>
      <c r="G1137" s="39" t="s">
        <v>7413</v>
      </c>
      <c r="H1137" s="39" t="s">
        <v>7414</v>
      </c>
      <c r="I1137" s="39" t="s">
        <v>7415</v>
      </c>
      <c r="J1137" s="40" t="s">
        <v>7416</v>
      </c>
      <c r="K1137" s="41">
        <v>37341</v>
      </c>
      <c r="L1137" s="72">
        <v>45101</v>
      </c>
      <c r="M1137" s="42" t="s">
        <v>7417</v>
      </c>
      <c r="N1137" s="63">
        <v>1.3127</v>
      </c>
      <c r="O1137" s="55">
        <v>22320679.09</v>
      </c>
      <c r="P1137" s="15">
        <v>0.03</v>
      </c>
      <c r="Q1137" s="223">
        <f t="shared" si="116"/>
        <v>669620.37269999995</v>
      </c>
      <c r="R1137" s="197">
        <f t="shared" si="117"/>
        <v>55801.697724999998</v>
      </c>
      <c r="S1137" s="200"/>
      <c r="T1137" s="196">
        <f t="shared" si="112"/>
        <v>0</v>
      </c>
      <c r="U1137" s="199">
        <f t="shared" si="113"/>
        <v>0</v>
      </c>
      <c r="V1137" s="21"/>
      <c r="W1137" s="19">
        <f t="shared" si="114"/>
        <v>0</v>
      </c>
      <c r="X1137" s="17">
        <f t="shared" si="115"/>
        <v>0</v>
      </c>
      <c r="Y1137" s="22"/>
      <c r="Z1137" s="19"/>
      <c r="AA1137" s="20"/>
      <c r="AB1137" s="23"/>
      <c r="AC1137" s="19"/>
      <c r="AD1137" s="17"/>
      <c r="AE1137" s="22"/>
      <c r="AF1137" s="19"/>
      <c r="AG1137" s="17"/>
      <c r="AH1137" s="78" t="s">
        <v>452</v>
      </c>
      <c r="AI1137" s="79" t="s">
        <v>7417</v>
      </c>
      <c r="AJ1137" s="1"/>
    </row>
    <row r="1138" spans="1:36" ht="26.4">
      <c r="A1138" s="39">
        <v>1136</v>
      </c>
      <c r="B1138" s="10" t="s">
        <v>7418</v>
      </c>
      <c r="C1138" s="10" t="s">
        <v>1818</v>
      </c>
      <c r="D1138" s="11" t="s">
        <v>7419</v>
      </c>
      <c r="E1138" s="35" t="s">
        <v>7310</v>
      </c>
      <c r="F1138" s="35" t="s">
        <v>7420</v>
      </c>
      <c r="G1138" s="10" t="s">
        <v>3997</v>
      </c>
      <c r="H1138" s="10" t="s">
        <v>7421</v>
      </c>
      <c r="I1138" s="10" t="s">
        <v>7422</v>
      </c>
      <c r="J1138" s="11" t="s">
        <v>7314</v>
      </c>
      <c r="K1138" s="12">
        <v>39310</v>
      </c>
      <c r="L1138" s="69">
        <v>47342</v>
      </c>
      <c r="M1138" s="14" t="s">
        <v>7423</v>
      </c>
      <c r="N1138" s="61">
        <v>0.48630000000000001</v>
      </c>
      <c r="O1138" s="56">
        <v>4149625.1</v>
      </c>
      <c r="P1138" s="15">
        <v>0.03</v>
      </c>
      <c r="Q1138" s="223">
        <f t="shared" si="116"/>
        <v>124488.753</v>
      </c>
      <c r="R1138" s="197">
        <f t="shared" si="117"/>
        <v>10374.062749999999</v>
      </c>
      <c r="S1138" s="198">
        <v>3.5999999999999997E-2</v>
      </c>
      <c r="T1138" s="196">
        <f t="shared" si="112"/>
        <v>149386.5036</v>
      </c>
      <c r="U1138" s="199">
        <f t="shared" si="113"/>
        <v>12448.8753</v>
      </c>
      <c r="V1138" s="21"/>
      <c r="W1138" s="19">
        <f t="shared" si="114"/>
        <v>0</v>
      </c>
      <c r="X1138" s="17">
        <f t="shared" si="115"/>
        <v>0</v>
      </c>
      <c r="Y1138" s="22"/>
      <c r="Z1138" s="19"/>
      <c r="AA1138" s="20"/>
      <c r="AB1138" s="23"/>
      <c r="AC1138" s="19"/>
      <c r="AD1138" s="17"/>
      <c r="AE1138" s="22"/>
      <c r="AF1138" s="19"/>
      <c r="AG1138" s="17"/>
      <c r="AH1138" s="76" t="s">
        <v>1549</v>
      </c>
      <c r="AI1138" s="77" t="s">
        <v>7423</v>
      </c>
      <c r="AJ1138" s="1"/>
    </row>
    <row r="1139" spans="1:36" ht="26.4">
      <c r="A1139" s="39">
        <v>1137</v>
      </c>
      <c r="B1139" s="39" t="s">
        <v>7424</v>
      </c>
      <c r="C1139" s="39" t="s">
        <v>1818</v>
      </c>
      <c r="D1139" s="40" t="s">
        <v>7419</v>
      </c>
      <c r="E1139" s="25" t="s">
        <v>7310</v>
      </c>
      <c r="F1139" s="25" t="s">
        <v>7420</v>
      </c>
      <c r="G1139" s="39" t="s">
        <v>3997</v>
      </c>
      <c r="H1139" s="39" t="s">
        <v>7421</v>
      </c>
      <c r="I1139" s="39" t="s">
        <v>7422</v>
      </c>
      <c r="J1139" s="40" t="s">
        <v>7314</v>
      </c>
      <c r="K1139" s="41">
        <v>39310</v>
      </c>
      <c r="L1139" s="72">
        <v>47342</v>
      </c>
      <c r="M1139" s="42" t="s">
        <v>7425</v>
      </c>
      <c r="N1139" s="63">
        <v>7.2400000000000006E-2</v>
      </c>
      <c r="O1139" s="55">
        <v>617793.25</v>
      </c>
      <c r="P1139" s="15">
        <v>0.03</v>
      </c>
      <c r="Q1139" s="223">
        <f t="shared" si="116"/>
        <v>18533.797500000001</v>
      </c>
      <c r="R1139" s="197">
        <f t="shared" si="117"/>
        <v>1544.483125</v>
      </c>
      <c r="S1139" s="198">
        <v>3.5999999999999997E-2</v>
      </c>
      <c r="T1139" s="196">
        <f t="shared" si="112"/>
        <v>22240.556999999997</v>
      </c>
      <c r="U1139" s="199">
        <f t="shared" si="113"/>
        <v>1853.3797499999998</v>
      </c>
      <c r="V1139" s="21"/>
      <c r="W1139" s="19">
        <f t="shared" si="114"/>
        <v>0</v>
      </c>
      <c r="X1139" s="17">
        <f t="shared" si="115"/>
        <v>0</v>
      </c>
      <c r="Y1139" s="22"/>
      <c r="Z1139" s="19"/>
      <c r="AA1139" s="20"/>
      <c r="AB1139" s="23"/>
      <c r="AC1139" s="19"/>
      <c r="AD1139" s="17"/>
      <c r="AE1139" s="22"/>
      <c r="AF1139" s="19"/>
      <c r="AG1139" s="17"/>
      <c r="AH1139" s="78" t="s">
        <v>35</v>
      </c>
      <c r="AI1139" s="79" t="s">
        <v>7425</v>
      </c>
      <c r="AJ1139" s="1"/>
    </row>
    <row r="1140" spans="1:36" ht="26.4">
      <c r="A1140" s="39">
        <v>1138</v>
      </c>
      <c r="B1140" s="10" t="s">
        <v>7426</v>
      </c>
      <c r="C1140" s="10" t="s">
        <v>1818</v>
      </c>
      <c r="D1140" s="11" t="s">
        <v>7427</v>
      </c>
      <c r="E1140" s="35" t="s">
        <v>7428</v>
      </c>
      <c r="F1140" s="35" t="s">
        <v>7429</v>
      </c>
      <c r="G1140" s="10" t="s">
        <v>1326</v>
      </c>
      <c r="H1140" s="10" t="s">
        <v>7430</v>
      </c>
      <c r="I1140" s="10" t="s">
        <v>2305</v>
      </c>
      <c r="J1140" s="11" t="s">
        <v>7314</v>
      </c>
      <c r="K1140" s="12">
        <v>43070</v>
      </c>
      <c r="L1140" s="69">
        <v>48549</v>
      </c>
      <c r="M1140" s="14" t="s">
        <v>7431</v>
      </c>
      <c r="N1140" s="61">
        <v>1.1294</v>
      </c>
      <c r="O1140" s="56">
        <v>11564680.039999999</v>
      </c>
      <c r="P1140" s="15">
        <v>0.03</v>
      </c>
      <c r="Q1140" s="223">
        <f t="shared" si="116"/>
        <v>346940.40119999996</v>
      </c>
      <c r="R1140" s="197">
        <f t="shared" si="117"/>
        <v>28911.700099999998</v>
      </c>
      <c r="S1140" s="198">
        <v>3.5999999999999997E-2</v>
      </c>
      <c r="T1140" s="196">
        <f t="shared" si="112"/>
        <v>416328.48143999994</v>
      </c>
      <c r="U1140" s="199">
        <f t="shared" si="113"/>
        <v>34694.040119999998</v>
      </c>
      <c r="V1140" s="21"/>
      <c r="W1140" s="19">
        <f t="shared" si="114"/>
        <v>0</v>
      </c>
      <c r="X1140" s="17">
        <f t="shared" si="115"/>
        <v>0</v>
      </c>
      <c r="Y1140" s="22"/>
      <c r="Z1140" s="19"/>
      <c r="AA1140" s="20"/>
      <c r="AB1140" s="23"/>
      <c r="AC1140" s="19"/>
      <c r="AD1140" s="17"/>
      <c r="AE1140" s="22"/>
      <c r="AF1140" s="19"/>
      <c r="AG1140" s="17"/>
      <c r="AH1140" s="76" t="s">
        <v>452</v>
      </c>
      <c r="AI1140" s="77" t="s">
        <v>7431</v>
      </c>
      <c r="AJ1140" s="1"/>
    </row>
    <row r="1141" spans="1:36" ht="26.4">
      <c r="A1141" s="39">
        <v>1139</v>
      </c>
      <c r="B1141" s="39" t="s">
        <v>7432</v>
      </c>
      <c r="C1141" s="39" t="s">
        <v>1818</v>
      </c>
      <c r="D1141" s="40" t="s">
        <v>7433</v>
      </c>
      <c r="E1141" s="25" t="s">
        <v>7434</v>
      </c>
      <c r="F1141" s="25" t="s">
        <v>7435</v>
      </c>
      <c r="G1141" s="39" t="s">
        <v>7436</v>
      </c>
      <c r="H1141" s="39" t="s">
        <v>7437</v>
      </c>
      <c r="I1141" s="39" t="s">
        <v>7436</v>
      </c>
      <c r="J1141" s="40" t="s">
        <v>7438</v>
      </c>
      <c r="K1141" s="41">
        <v>36458</v>
      </c>
      <c r="L1141" s="72">
        <v>45224</v>
      </c>
      <c r="M1141" s="42" t="s">
        <v>7439</v>
      </c>
      <c r="N1141" s="63">
        <v>13.7119</v>
      </c>
      <c r="O1141" s="55">
        <v>269108175.32999998</v>
      </c>
      <c r="P1141" s="15">
        <v>0.03</v>
      </c>
      <c r="Q1141" s="223">
        <f t="shared" si="116"/>
        <v>8073245.259899999</v>
      </c>
      <c r="R1141" s="197">
        <f t="shared" si="117"/>
        <v>672770.43832499988</v>
      </c>
      <c r="S1141" s="200"/>
      <c r="T1141" s="196">
        <f t="shared" si="112"/>
        <v>0</v>
      </c>
      <c r="U1141" s="199">
        <f t="shared" si="113"/>
        <v>0</v>
      </c>
      <c r="V1141" s="21"/>
      <c r="W1141" s="19">
        <f t="shared" si="114"/>
        <v>0</v>
      </c>
      <c r="X1141" s="17">
        <f t="shared" si="115"/>
        <v>0</v>
      </c>
      <c r="Y1141" s="22"/>
      <c r="Z1141" s="19"/>
      <c r="AA1141" s="20"/>
      <c r="AB1141" s="23"/>
      <c r="AC1141" s="19"/>
      <c r="AD1141" s="17"/>
      <c r="AE1141" s="22"/>
      <c r="AF1141" s="19"/>
      <c r="AG1141" s="17"/>
      <c r="AH1141" s="78"/>
      <c r="AI1141" s="79" t="s">
        <v>7439</v>
      </c>
      <c r="AJ1141" s="1"/>
    </row>
    <row r="1142" spans="1:36" ht="26.4">
      <c r="A1142" s="39">
        <v>1140</v>
      </c>
      <c r="B1142" s="10" t="s">
        <v>7440</v>
      </c>
      <c r="C1142" s="10" t="s">
        <v>1818</v>
      </c>
      <c r="D1142" s="11" t="s">
        <v>7441</v>
      </c>
      <c r="E1142" s="35" t="s">
        <v>7442</v>
      </c>
      <c r="F1142" s="35" t="s">
        <v>7443</v>
      </c>
      <c r="G1142" s="10" t="s">
        <v>3836</v>
      </c>
      <c r="H1142" s="10" t="s">
        <v>7444</v>
      </c>
      <c r="I1142" s="10" t="s">
        <v>3836</v>
      </c>
      <c r="J1142" s="11" t="s">
        <v>7445</v>
      </c>
      <c r="K1142" s="12">
        <v>36186</v>
      </c>
      <c r="L1142" s="69">
        <v>45317</v>
      </c>
      <c r="M1142" s="14" t="s">
        <v>7446</v>
      </c>
      <c r="N1142" s="61">
        <v>1.1315999999999999</v>
      </c>
      <c r="O1142" s="56">
        <v>57352012.619999997</v>
      </c>
      <c r="P1142" s="15">
        <v>0.03</v>
      </c>
      <c r="Q1142" s="223">
        <f t="shared" si="116"/>
        <v>1720560.3785999999</v>
      </c>
      <c r="R1142" s="197">
        <f t="shared" si="117"/>
        <v>143380.03154999999</v>
      </c>
      <c r="S1142" s="200"/>
      <c r="T1142" s="196">
        <f t="shared" si="112"/>
        <v>0</v>
      </c>
      <c r="U1142" s="199">
        <f t="shared" si="113"/>
        <v>0</v>
      </c>
      <c r="V1142" s="21"/>
      <c r="W1142" s="19">
        <f t="shared" si="114"/>
        <v>0</v>
      </c>
      <c r="X1142" s="17">
        <f t="shared" si="115"/>
        <v>0</v>
      </c>
      <c r="Y1142" s="22"/>
      <c r="Z1142" s="19"/>
      <c r="AA1142" s="20"/>
      <c r="AB1142" s="23"/>
      <c r="AC1142" s="19"/>
      <c r="AD1142" s="17"/>
      <c r="AE1142" s="22"/>
      <c r="AF1142" s="19"/>
      <c r="AG1142" s="17"/>
      <c r="AH1142" s="76"/>
      <c r="AI1142" s="77" t="s">
        <v>7446</v>
      </c>
      <c r="AJ1142" s="1"/>
    </row>
    <row r="1143" spans="1:36" ht="26.4">
      <c r="A1143" s="39">
        <v>1141</v>
      </c>
      <c r="B1143" s="39" t="s">
        <v>7447</v>
      </c>
      <c r="C1143" s="39" t="s">
        <v>3660</v>
      </c>
      <c r="D1143" s="40" t="s">
        <v>7218</v>
      </c>
      <c r="E1143" s="25" t="s">
        <v>7219</v>
      </c>
      <c r="F1143" s="25" t="s">
        <v>7448</v>
      </c>
      <c r="G1143" s="39" t="s">
        <v>3297</v>
      </c>
      <c r="H1143" s="39" t="s">
        <v>7449</v>
      </c>
      <c r="I1143" s="39" t="s">
        <v>5558</v>
      </c>
      <c r="J1143" s="40" t="s">
        <v>7450</v>
      </c>
      <c r="K1143" s="41">
        <v>38286</v>
      </c>
      <c r="L1143" s="72">
        <v>47417</v>
      </c>
      <c r="M1143" s="42" t="s">
        <v>7451</v>
      </c>
      <c r="N1143" s="63">
        <v>11.9793</v>
      </c>
      <c r="O1143" s="55">
        <v>155051067.99000001</v>
      </c>
      <c r="P1143" s="15">
        <v>0.03</v>
      </c>
      <c r="Q1143" s="223">
        <f t="shared" si="116"/>
        <v>4651532.0397000005</v>
      </c>
      <c r="R1143" s="197">
        <f t="shared" si="117"/>
        <v>387627.66997500003</v>
      </c>
      <c r="S1143" s="200"/>
      <c r="T1143" s="196">
        <f t="shared" ref="T1143:T1206" si="118">O1143*S1143</f>
        <v>0</v>
      </c>
      <c r="U1143" s="199">
        <f t="shared" ref="U1143:U1150" si="119">O1143*S1143/12</f>
        <v>0</v>
      </c>
      <c r="V1143" s="21"/>
      <c r="W1143" s="19">
        <f t="shared" ref="W1143:W1206" si="120">O1143*V1143</f>
        <v>0</v>
      </c>
      <c r="X1143" s="17">
        <f t="shared" ref="X1143:X1206" si="121">O1143*V1143/12</f>
        <v>0</v>
      </c>
      <c r="Y1143" s="22"/>
      <c r="Z1143" s="19"/>
      <c r="AA1143" s="20"/>
      <c r="AB1143" s="23"/>
      <c r="AC1143" s="19"/>
      <c r="AD1143" s="17"/>
      <c r="AE1143" s="22"/>
      <c r="AF1143" s="19"/>
      <c r="AG1143" s="17"/>
      <c r="AH1143" s="78"/>
      <c r="AI1143" s="79" t="s">
        <v>7451</v>
      </c>
      <c r="AJ1143" s="1"/>
    </row>
    <row r="1144" spans="1:36" ht="26.4">
      <c r="A1144" s="39">
        <v>1142</v>
      </c>
      <c r="B1144" s="10" t="s">
        <v>7452</v>
      </c>
      <c r="C1144" s="10" t="s">
        <v>3660</v>
      </c>
      <c r="D1144" s="11" t="s">
        <v>7218</v>
      </c>
      <c r="E1144" s="35" t="s">
        <v>7219</v>
      </c>
      <c r="F1144" s="35" t="s">
        <v>7453</v>
      </c>
      <c r="G1144" s="10" t="s">
        <v>3297</v>
      </c>
      <c r="H1144" s="10" t="s">
        <v>7454</v>
      </c>
      <c r="I1144" s="10" t="s">
        <v>5558</v>
      </c>
      <c r="J1144" s="11" t="s">
        <v>7450</v>
      </c>
      <c r="K1144" s="12">
        <v>38286</v>
      </c>
      <c r="L1144" s="69">
        <v>47417</v>
      </c>
      <c r="M1144" s="14" t="s">
        <v>7451</v>
      </c>
      <c r="N1144" s="61">
        <v>0.97829999999999995</v>
      </c>
      <c r="O1144" s="56">
        <v>12044703.810000001</v>
      </c>
      <c r="P1144" s="15">
        <v>0.03</v>
      </c>
      <c r="Q1144" s="223">
        <f t="shared" si="116"/>
        <v>361341.11430000002</v>
      </c>
      <c r="R1144" s="197">
        <f t="shared" si="117"/>
        <v>30111.759525000001</v>
      </c>
      <c r="S1144" s="200"/>
      <c r="T1144" s="196">
        <f t="shared" si="118"/>
        <v>0</v>
      </c>
      <c r="U1144" s="199">
        <f t="shared" si="119"/>
        <v>0</v>
      </c>
      <c r="V1144" s="21"/>
      <c r="W1144" s="19">
        <f t="shared" si="120"/>
        <v>0</v>
      </c>
      <c r="X1144" s="17">
        <f t="shared" si="121"/>
        <v>0</v>
      </c>
      <c r="Y1144" s="22"/>
      <c r="Z1144" s="19"/>
      <c r="AA1144" s="20"/>
      <c r="AB1144" s="23"/>
      <c r="AC1144" s="19"/>
      <c r="AD1144" s="17"/>
      <c r="AE1144" s="22"/>
      <c r="AF1144" s="19"/>
      <c r="AG1144" s="17"/>
      <c r="AH1144" s="76"/>
      <c r="AI1144" s="77" t="s">
        <v>7451</v>
      </c>
      <c r="AJ1144" s="1"/>
    </row>
    <row r="1145" spans="1:36" ht="26.4">
      <c r="A1145" s="39">
        <v>1143</v>
      </c>
      <c r="B1145" s="39" t="s">
        <v>7455</v>
      </c>
      <c r="C1145" s="39" t="s">
        <v>3660</v>
      </c>
      <c r="D1145" s="40" t="s">
        <v>7218</v>
      </c>
      <c r="E1145" s="25" t="s">
        <v>7219</v>
      </c>
      <c r="F1145" s="25" t="s">
        <v>7456</v>
      </c>
      <c r="G1145" s="39" t="s">
        <v>3297</v>
      </c>
      <c r="H1145" s="39" t="s">
        <v>7457</v>
      </c>
      <c r="I1145" s="39" t="s">
        <v>5558</v>
      </c>
      <c r="J1145" s="40" t="s">
        <v>7458</v>
      </c>
      <c r="K1145" s="41">
        <v>38286</v>
      </c>
      <c r="L1145" s="72">
        <v>47417</v>
      </c>
      <c r="M1145" s="42" t="s">
        <v>7451</v>
      </c>
      <c r="N1145" s="63">
        <v>2.8975</v>
      </c>
      <c r="O1145" s="55">
        <v>34301584.07</v>
      </c>
      <c r="P1145" s="15">
        <v>0.03</v>
      </c>
      <c r="Q1145" s="223">
        <f t="shared" si="116"/>
        <v>1029047.5220999999</v>
      </c>
      <c r="R1145" s="197">
        <f t="shared" si="117"/>
        <v>85753.960175</v>
      </c>
      <c r="S1145" s="200"/>
      <c r="T1145" s="196">
        <f t="shared" si="118"/>
        <v>0</v>
      </c>
      <c r="U1145" s="199">
        <f t="shared" si="119"/>
        <v>0</v>
      </c>
      <c r="V1145" s="21"/>
      <c r="W1145" s="19">
        <f t="shared" si="120"/>
        <v>0</v>
      </c>
      <c r="X1145" s="17">
        <f t="shared" si="121"/>
        <v>0</v>
      </c>
      <c r="Y1145" s="22"/>
      <c r="Z1145" s="19"/>
      <c r="AA1145" s="20"/>
      <c r="AB1145" s="23"/>
      <c r="AC1145" s="19"/>
      <c r="AD1145" s="17"/>
      <c r="AE1145" s="22"/>
      <c r="AF1145" s="19"/>
      <c r="AG1145" s="17"/>
      <c r="AH1145" s="78"/>
      <c r="AI1145" s="79" t="s">
        <v>7451</v>
      </c>
      <c r="AJ1145" s="1"/>
    </row>
    <row r="1146" spans="1:36" ht="26.4">
      <c r="A1146" s="39">
        <v>1144</v>
      </c>
      <c r="B1146" s="10" t="s">
        <v>7459</v>
      </c>
      <c r="C1146" s="10" t="s">
        <v>3660</v>
      </c>
      <c r="D1146" s="11" t="s">
        <v>7460</v>
      </c>
      <c r="E1146" s="35" t="s">
        <v>7461</v>
      </c>
      <c r="F1146" s="35" t="s">
        <v>3787</v>
      </c>
      <c r="G1146" s="10" t="s">
        <v>7462</v>
      </c>
      <c r="H1146" s="10" t="s">
        <v>7463</v>
      </c>
      <c r="I1146" s="10" t="s">
        <v>7464</v>
      </c>
      <c r="J1146" s="11" t="s">
        <v>7450</v>
      </c>
      <c r="K1146" s="12">
        <v>43552</v>
      </c>
      <c r="L1146" s="69">
        <v>47205</v>
      </c>
      <c r="M1146" s="14" t="s">
        <v>7465</v>
      </c>
      <c r="N1146" s="61">
        <v>0.1172</v>
      </c>
      <c r="O1146" s="56">
        <v>1387453.2</v>
      </c>
      <c r="P1146" s="15">
        <v>0.03</v>
      </c>
      <c r="Q1146" s="223">
        <f t="shared" si="116"/>
        <v>41623.595999999998</v>
      </c>
      <c r="R1146" s="197">
        <f t="shared" si="117"/>
        <v>3468.6329999999998</v>
      </c>
      <c r="S1146" s="198">
        <v>3.5999999999999997E-2</v>
      </c>
      <c r="T1146" s="196">
        <f t="shared" si="118"/>
        <v>49948.315199999997</v>
      </c>
      <c r="U1146" s="199">
        <f t="shared" si="119"/>
        <v>4162.3595999999998</v>
      </c>
      <c r="V1146" s="21"/>
      <c r="W1146" s="19">
        <f t="shared" si="120"/>
        <v>0</v>
      </c>
      <c r="X1146" s="17">
        <f t="shared" si="121"/>
        <v>0</v>
      </c>
      <c r="Y1146" s="22"/>
      <c r="Z1146" s="19"/>
      <c r="AA1146" s="20"/>
      <c r="AB1146" s="23"/>
      <c r="AC1146" s="19"/>
      <c r="AD1146" s="17"/>
      <c r="AE1146" s="22"/>
      <c r="AF1146" s="19"/>
      <c r="AG1146" s="17"/>
      <c r="AH1146" s="76" t="s">
        <v>452</v>
      </c>
      <c r="AI1146" s="77" t="s">
        <v>7465</v>
      </c>
      <c r="AJ1146" s="1"/>
    </row>
    <row r="1147" spans="1:36" ht="13.2">
      <c r="A1147" s="39">
        <v>1145</v>
      </c>
      <c r="B1147" s="39" t="s">
        <v>7466</v>
      </c>
      <c r="C1147" s="39" t="s">
        <v>3660</v>
      </c>
      <c r="D1147" s="40" t="s">
        <v>4421</v>
      </c>
      <c r="E1147" s="25" t="s">
        <v>4422</v>
      </c>
      <c r="F1147" s="25" t="s">
        <v>7467</v>
      </c>
      <c r="G1147" s="39" t="s">
        <v>1554</v>
      </c>
      <c r="H1147" s="39" t="s">
        <v>7468</v>
      </c>
      <c r="I1147" s="39" t="s">
        <v>544</v>
      </c>
      <c r="J1147" s="40" t="s">
        <v>7469</v>
      </c>
      <c r="K1147" s="41">
        <v>38820</v>
      </c>
      <c r="L1147" s="72">
        <v>44299</v>
      </c>
      <c r="M1147" s="42" t="s">
        <v>7470</v>
      </c>
      <c r="N1147" s="63">
        <v>4.1200000000000001E-2</v>
      </c>
      <c r="O1147" s="55">
        <v>1512491.99</v>
      </c>
      <c r="P1147" s="15">
        <v>0.03</v>
      </c>
      <c r="Q1147" s="223">
        <f t="shared" si="116"/>
        <v>45374.759699999995</v>
      </c>
      <c r="R1147" s="197">
        <f t="shared" si="117"/>
        <v>3781.2299749999997</v>
      </c>
      <c r="S1147" s="200"/>
      <c r="T1147" s="196">
        <f t="shared" si="118"/>
        <v>0</v>
      </c>
      <c r="U1147" s="199">
        <f t="shared" si="119"/>
        <v>0</v>
      </c>
      <c r="V1147" s="21"/>
      <c r="W1147" s="19">
        <f t="shared" si="120"/>
        <v>0</v>
      </c>
      <c r="X1147" s="17">
        <f t="shared" si="121"/>
        <v>0</v>
      </c>
      <c r="Y1147" s="22"/>
      <c r="Z1147" s="19"/>
      <c r="AA1147" s="20"/>
      <c r="AB1147" s="23"/>
      <c r="AC1147" s="19"/>
      <c r="AD1147" s="17"/>
      <c r="AE1147" s="22"/>
      <c r="AF1147" s="19"/>
      <c r="AG1147" s="17"/>
      <c r="AH1147" s="78"/>
      <c r="AI1147" s="79" t="s">
        <v>7470</v>
      </c>
      <c r="AJ1147" s="1"/>
    </row>
    <row r="1148" spans="1:36" ht="26.4">
      <c r="A1148" s="39">
        <v>1146</v>
      </c>
      <c r="B1148" s="10" t="s">
        <v>7471</v>
      </c>
      <c r="C1148" s="10" t="s">
        <v>3660</v>
      </c>
      <c r="D1148" s="11" t="s">
        <v>3826</v>
      </c>
      <c r="E1148" s="35" t="s">
        <v>3827</v>
      </c>
      <c r="F1148" s="35" t="s">
        <v>5604</v>
      </c>
      <c r="G1148" s="10" t="s">
        <v>5605</v>
      </c>
      <c r="H1148" s="10" t="s">
        <v>5606</v>
      </c>
      <c r="I1148" s="10" t="s">
        <v>5605</v>
      </c>
      <c r="J1148" s="11" t="s">
        <v>7472</v>
      </c>
      <c r="K1148" s="12">
        <v>36633</v>
      </c>
      <c r="L1148" s="69">
        <v>45399</v>
      </c>
      <c r="M1148" s="14" t="s">
        <v>5608</v>
      </c>
      <c r="N1148" s="61">
        <v>1.0003</v>
      </c>
      <c r="O1148" s="56">
        <v>10578754.529999999</v>
      </c>
      <c r="P1148" s="15">
        <v>0.03</v>
      </c>
      <c r="Q1148" s="223">
        <f t="shared" si="116"/>
        <v>317362.63589999999</v>
      </c>
      <c r="R1148" s="197">
        <f t="shared" si="117"/>
        <v>26446.886324999999</v>
      </c>
      <c r="S1148" s="200"/>
      <c r="T1148" s="196">
        <f t="shared" si="118"/>
        <v>0</v>
      </c>
      <c r="U1148" s="199">
        <f t="shared" si="119"/>
        <v>0</v>
      </c>
      <c r="V1148" s="21"/>
      <c r="W1148" s="19">
        <f t="shared" si="120"/>
        <v>0</v>
      </c>
      <c r="X1148" s="17">
        <f t="shared" si="121"/>
        <v>0</v>
      </c>
      <c r="Y1148" s="22"/>
      <c r="Z1148" s="19"/>
      <c r="AA1148" s="20"/>
      <c r="AB1148" s="23"/>
      <c r="AC1148" s="19"/>
      <c r="AD1148" s="17"/>
      <c r="AE1148" s="22"/>
      <c r="AF1148" s="19"/>
      <c r="AG1148" s="17"/>
      <c r="AH1148" s="76"/>
      <c r="AI1148" s="77" t="s">
        <v>5608</v>
      </c>
      <c r="AJ1148" s="1"/>
    </row>
    <row r="1149" spans="1:36" ht="13.2">
      <c r="A1149" s="39">
        <v>1147</v>
      </c>
      <c r="B1149" s="39" t="s">
        <v>7473</v>
      </c>
      <c r="C1149" s="39" t="s">
        <v>5070</v>
      </c>
      <c r="D1149" s="40" t="s">
        <v>7474</v>
      </c>
      <c r="E1149" s="25" t="s">
        <v>7475</v>
      </c>
      <c r="F1149" s="25" t="s">
        <v>7476</v>
      </c>
      <c r="G1149" s="39" t="s">
        <v>7477</v>
      </c>
      <c r="H1149" s="39" t="s">
        <v>7478</v>
      </c>
      <c r="I1149" s="39" t="s">
        <v>2626</v>
      </c>
      <c r="J1149" s="40" t="s">
        <v>7479</v>
      </c>
      <c r="K1149" s="41">
        <v>37169</v>
      </c>
      <c r="L1149" s="72">
        <v>46300</v>
      </c>
      <c r="M1149" s="42" t="s">
        <v>7480</v>
      </c>
      <c r="N1149" s="63">
        <v>0.1459</v>
      </c>
      <c r="O1149" s="55">
        <v>8200847.1600000001</v>
      </c>
      <c r="P1149" s="15">
        <v>0.03</v>
      </c>
      <c r="Q1149" s="223">
        <f t="shared" si="116"/>
        <v>246025.4148</v>
      </c>
      <c r="R1149" s="197">
        <f t="shared" si="117"/>
        <v>20502.117900000001</v>
      </c>
      <c r="S1149" s="200"/>
      <c r="T1149" s="196">
        <f t="shared" si="118"/>
        <v>0</v>
      </c>
      <c r="U1149" s="199">
        <f t="shared" si="119"/>
        <v>0</v>
      </c>
      <c r="V1149" s="21"/>
      <c r="W1149" s="19">
        <f t="shared" si="120"/>
        <v>0</v>
      </c>
      <c r="X1149" s="17">
        <f t="shared" si="121"/>
        <v>0</v>
      </c>
      <c r="Y1149" s="22"/>
      <c r="Z1149" s="19"/>
      <c r="AA1149" s="20"/>
      <c r="AB1149" s="23"/>
      <c r="AC1149" s="19"/>
      <c r="AD1149" s="17"/>
      <c r="AE1149" s="22"/>
      <c r="AF1149" s="19"/>
      <c r="AG1149" s="17"/>
      <c r="AH1149" s="78"/>
      <c r="AI1149" s="79" t="s">
        <v>7480</v>
      </c>
      <c r="AJ1149" s="1"/>
    </row>
    <row r="1150" spans="1:36" ht="13.2">
      <c r="A1150" s="39">
        <v>1148</v>
      </c>
      <c r="B1150" s="10" t="s">
        <v>7481</v>
      </c>
      <c r="C1150" s="10" t="s">
        <v>5070</v>
      </c>
      <c r="D1150" s="11" t="s">
        <v>7474</v>
      </c>
      <c r="E1150" s="35" t="s">
        <v>7475</v>
      </c>
      <c r="F1150" s="35" t="s">
        <v>7482</v>
      </c>
      <c r="G1150" s="10" t="s">
        <v>7477</v>
      </c>
      <c r="H1150" s="10" t="s">
        <v>7483</v>
      </c>
      <c r="I1150" s="10" t="s">
        <v>2626</v>
      </c>
      <c r="J1150" s="11" t="s">
        <v>7479</v>
      </c>
      <c r="K1150" s="12">
        <v>37169</v>
      </c>
      <c r="L1150" s="69">
        <v>46300</v>
      </c>
      <c r="M1150" s="14" t="s">
        <v>7484</v>
      </c>
      <c r="N1150" s="61">
        <v>2.8199999999999999E-2</v>
      </c>
      <c r="O1150" s="56">
        <v>1585084.92</v>
      </c>
      <c r="P1150" s="15">
        <v>0.03</v>
      </c>
      <c r="Q1150" s="223">
        <f t="shared" si="116"/>
        <v>47552.547599999998</v>
      </c>
      <c r="R1150" s="197">
        <f t="shared" si="117"/>
        <v>3962.7122999999997</v>
      </c>
      <c r="S1150" s="200"/>
      <c r="T1150" s="196">
        <f t="shared" si="118"/>
        <v>0</v>
      </c>
      <c r="U1150" s="199">
        <f t="shared" si="119"/>
        <v>0</v>
      </c>
      <c r="V1150" s="21"/>
      <c r="W1150" s="19">
        <f t="shared" si="120"/>
        <v>0</v>
      </c>
      <c r="X1150" s="17">
        <f t="shared" si="121"/>
        <v>0</v>
      </c>
      <c r="Y1150" s="22"/>
      <c r="Z1150" s="19"/>
      <c r="AA1150" s="20"/>
      <c r="AB1150" s="23"/>
      <c r="AC1150" s="19"/>
      <c r="AD1150" s="17"/>
      <c r="AE1150" s="22"/>
      <c r="AF1150" s="19"/>
      <c r="AG1150" s="17"/>
      <c r="AH1150" s="76"/>
      <c r="AI1150" s="77" t="s">
        <v>7484</v>
      </c>
      <c r="AJ1150" s="1"/>
    </row>
    <row r="1151" spans="1:36" ht="26.4">
      <c r="A1151" s="39">
        <v>1149</v>
      </c>
      <c r="B1151" s="39" t="s">
        <v>7485</v>
      </c>
      <c r="C1151" s="39" t="s">
        <v>5070</v>
      </c>
      <c r="D1151" s="40" t="s">
        <v>7486</v>
      </c>
      <c r="E1151" s="25" t="s">
        <v>7487</v>
      </c>
      <c r="F1151" s="25" t="s">
        <v>7488</v>
      </c>
      <c r="G1151" s="39" t="s">
        <v>1269</v>
      </c>
      <c r="H1151" s="39" t="s">
        <v>7489</v>
      </c>
      <c r="I1151" s="39" t="s">
        <v>4230</v>
      </c>
      <c r="J1151" s="40" t="s">
        <v>7490</v>
      </c>
      <c r="K1151" s="41">
        <v>37714</v>
      </c>
      <c r="L1151" s="72">
        <v>48862</v>
      </c>
      <c r="M1151" s="42" t="s">
        <v>7491</v>
      </c>
      <c r="N1151" s="63">
        <v>0.34810000000000002</v>
      </c>
      <c r="O1151" s="55">
        <v>15806063.890000001</v>
      </c>
      <c r="P1151" s="21">
        <v>1E-3</v>
      </c>
      <c r="Q1151" s="223">
        <f t="shared" ref="Q1151:Q1214" si="122">O1151*P1151</f>
        <v>15806.063890000001</v>
      </c>
      <c r="R1151" s="197">
        <f t="shared" si="117"/>
        <v>1317.1719908333334</v>
      </c>
      <c r="S1151" s="202">
        <v>0.03</v>
      </c>
      <c r="T1151" s="196">
        <f t="shared" si="118"/>
        <v>474181.9167</v>
      </c>
      <c r="U1151" s="199">
        <f>T1151/12</f>
        <v>39515.159724999998</v>
      </c>
      <c r="V1151" s="21">
        <v>3.5999999999999997E-2</v>
      </c>
      <c r="W1151" s="19">
        <f t="shared" si="120"/>
        <v>569018.30004</v>
      </c>
      <c r="X1151" s="17">
        <f t="shared" si="121"/>
        <v>47418.19167</v>
      </c>
      <c r="Y1151" s="112"/>
      <c r="Z1151" s="19"/>
      <c r="AA1151" s="20"/>
      <c r="AB1151" s="23"/>
      <c r="AC1151" s="19"/>
      <c r="AD1151" s="17"/>
      <c r="AE1151" s="22"/>
      <c r="AF1151" s="19"/>
      <c r="AG1151" s="17"/>
      <c r="AH1151" s="78" t="s">
        <v>249</v>
      </c>
      <c r="AI1151" s="79" t="s">
        <v>7491</v>
      </c>
      <c r="AJ1151" s="1"/>
    </row>
    <row r="1152" spans="1:36" ht="13.2">
      <c r="A1152" s="39">
        <v>1150</v>
      </c>
      <c r="B1152" s="10" t="s">
        <v>7492</v>
      </c>
      <c r="C1152" s="10" t="s">
        <v>5693</v>
      </c>
      <c r="D1152" s="11" t="s">
        <v>231</v>
      </c>
      <c r="E1152" s="35" t="s">
        <v>232</v>
      </c>
      <c r="F1152" s="35" t="s">
        <v>7493</v>
      </c>
      <c r="G1152" s="10" t="s">
        <v>1076</v>
      </c>
      <c r="H1152" s="10" t="s">
        <v>7494</v>
      </c>
      <c r="I1152" s="10" t="s">
        <v>7495</v>
      </c>
      <c r="J1152" s="11" t="s">
        <v>7496</v>
      </c>
      <c r="K1152" s="12">
        <v>41179</v>
      </c>
      <c r="L1152" s="69">
        <v>46657</v>
      </c>
      <c r="M1152" s="14" t="s">
        <v>7497</v>
      </c>
      <c r="N1152" s="61">
        <v>3.3111999999999999</v>
      </c>
      <c r="O1152" s="56">
        <v>84494510.560000002</v>
      </c>
      <c r="P1152" s="21">
        <v>4.4999999999999998E-2</v>
      </c>
      <c r="Q1152" s="223">
        <f t="shared" si="122"/>
        <v>3802252.9751999998</v>
      </c>
      <c r="R1152" s="197">
        <f t="shared" si="117"/>
        <v>316854.41459999996</v>
      </c>
      <c r="S1152" s="200"/>
      <c r="T1152" s="196">
        <f t="shared" si="118"/>
        <v>0</v>
      </c>
      <c r="U1152" s="199">
        <f t="shared" ref="U1152:U1215" si="123">O1152*S1152/12</f>
        <v>0</v>
      </c>
      <c r="V1152" s="21"/>
      <c r="W1152" s="19">
        <f t="shared" si="120"/>
        <v>0</v>
      </c>
      <c r="X1152" s="17">
        <f t="shared" si="121"/>
        <v>0</v>
      </c>
      <c r="Y1152" s="22"/>
      <c r="Z1152" s="19"/>
      <c r="AA1152" s="20"/>
      <c r="AB1152" s="23"/>
      <c r="AC1152" s="19"/>
      <c r="AD1152" s="17"/>
      <c r="AE1152" s="22"/>
      <c r="AF1152" s="19"/>
      <c r="AG1152" s="17"/>
      <c r="AH1152" s="76"/>
      <c r="AI1152" s="77" t="s">
        <v>7497</v>
      </c>
      <c r="AJ1152" s="1"/>
    </row>
    <row r="1153" spans="1:36" ht="13.2">
      <c r="A1153" s="39">
        <v>1151</v>
      </c>
      <c r="B1153" s="39" t="s">
        <v>7498</v>
      </c>
      <c r="C1153" s="39" t="s">
        <v>5693</v>
      </c>
      <c r="D1153" s="40" t="s">
        <v>231</v>
      </c>
      <c r="E1153" s="25" t="s">
        <v>232</v>
      </c>
      <c r="F1153" s="25" t="s">
        <v>3796</v>
      </c>
      <c r="G1153" s="39" t="s">
        <v>591</v>
      </c>
      <c r="H1153" s="39" t="s">
        <v>7499</v>
      </c>
      <c r="I1153" s="39" t="s">
        <v>7495</v>
      </c>
      <c r="J1153" s="40" t="s">
        <v>7496</v>
      </c>
      <c r="K1153" s="41">
        <v>41179</v>
      </c>
      <c r="L1153" s="72">
        <v>46657</v>
      </c>
      <c r="M1153" s="42" t="s">
        <v>7497</v>
      </c>
      <c r="N1153" s="63">
        <v>1.6906000000000001</v>
      </c>
      <c r="O1153" s="55">
        <v>43140377.979999997</v>
      </c>
      <c r="P1153" s="21">
        <v>4.4999999999999998E-2</v>
      </c>
      <c r="Q1153" s="223">
        <f t="shared" si="122"/>
        <v>1941317.0090999997</v>
      </c>
      <c r="R1153" s="197">
        <f t="shared" si="117"/>
        <v>161776.41742499996</v>
      </c>
      <c r="S1153" s="200"/>
      <c r="T1153" s="196">
        <f t="shared" si="118"/>
        <v>0</v>
      </c>
      <c r="U1153" s="199">
        <f t="shared" si="123"/>
        <v>0</v>
      </c>
      <c r="V1153" s="21"/>
      <c r="W1153" s="19">
        <f t="shared" si="120"/>
        <v>0</v>
      </c>
      <c r="X1153" s="17">
        <f t="shared" si="121"/>
        <v>0</v>
      </c>
      <c r="Y1153" s="22"/>
      <c r="Z1153" s="19"/>
      <c r="AA1153" s="20"/>
      <c r="AB1153" s="23"/>
      <c r="AC1153" s="19"/>
      <c r="AD1153" s="17"/>
      <c r="AE1153" s="22"/>
      <c r="AF1153" s="19"/>
      <c r="AG1153" s="17"/>
      <c r="AH1153" s="78"/>
      <c r="AI1153" s="79" t="s">
        <v>7497</v>
      </c>
      <c r="AJ1153" s="1"/>
    </row>
    <row r="1154" spans="1:36" ht="13.2">
      <c r="A1154" s="39">
        <v>1152</v>
      </c>
      <c r="B1154" s="10" t="s">
        <v>7500</v>
      </c>
      <c r="C1154" s="10" t="s">
        <v>5693</v>
      </c>
      <c r="D1154" s="11" t="s">
        <v>7501</v>
      </c>
      <c r="E1154" s="35" t="s">
        <v>7502</v>
      </c>
      <c r="F1154" s="35" t="s">
        <v>7503</v>
      </c>
      <c r="G1154" s="10" t="s">
        <v>5515</v>
      </c>
      <c r="H1154" s="10" t="s">
        <v>7504</v>
      </c>
      <c r="I1154" s="10" t="s">
        <v>7505</v>
      </c>
      <c r="J1154" s="11" t="s">
        <v>7506</v>
      </c>
      <c r="K1154" s="12">
        <v>37917</v>
      </c>
      <c r="L1154" s="69">
        <v>47049</v>
      </c>
      <c r="M1154" s="14" t="s">
        <v>2444</v>
      </c>
      <c r="N1154" s="61">
        <v>0.1137</v>
      </c>
      <c r="O1154" s="56">
        <v>15204309.76</v>
      </c>
      <c r="P1154" s="15">
        <v>0.04</v>
      </c>
      <c r="Q1154" s="223">
        <f t="shared" si="122"/>
        <v>608172.39040000003</v>
      </c>
      <c r="R1154" s="197">
        <f t="shared" si="117"/>
        <v>50681.032533333339</v>
      </c>
      <c r="S1154" s="200"/>
      <c r="T1154" s="196">
        <f t="shared" si="118"/>
        <v>0</v>
      </c>
      <c r="U1154" s="199">
        <f t="shared" si="123"/>
        <v>0</v>
      </c>
      <c r="V1154" s="21"/>
      <c r="W1154" s="19">
        <f t="shared" si="120"/>
        <v>0</v>
      </c>
      <c r="X1154" s="17">
        <f t="shared" si="121"/>
        <v>0</v>
      </c>
      <c r="Y1154" s="22"/>
      <c r="Z1154" s="19"/>
      <c r="AA1154" s="20"/>
      <c r="AB1154" s="23"/>
      <c r="AC1154" s="19"/>
      <c r="AD1154" s="17"/>
      <c r="AE1154" s="22"/>
      <c r="AF1154" s="19"/>
      <c r="AG1154" s="17"/>
      <c r="AH1154" s="76"/>
      <c r="AI1154" s="77" t="s">
        <v>2444</v>
      </c>
      <c r="AJ1154" s="1"/>
    </row>
    <row r="1155" spans="1:36" ht="26.4">
      <c r="A1155" s="39">
        <v>1153</v>
      </c>
      <c r="B1155" s="39" t="s">
        <v>7507</v>
      </c>
      <c r="C1155" s="39" t="s">
        <v>5693</v>
      </c>
      <c r="D1155" s="40" t="s">
        <v>7508</v>
      </c>
      <c r="E1155" s="25" t="s">
        <v>7509</v>
      </c>
      <c r="F1155" s="25" t="s">
        <v>7510</v>
      </c>
      <c r="G1155" s="39" t="s">
        <v>5029</v>
      </c>
      <c r="H1155" s="39" t="s">
        <v>7511</v>
      </c>
      <c r="I1155" s="39" t="s">
        <v>5029</v>
      </c>
      <c r="J1155" s="40" t="s">
        <v>7512</v>
      </c>
      <c r="K1155" s="41">
        <v>38952</v>
      </c>
      <c r="L1155" s="72">
        <v>44431</v>
      </c>
      <c r="M1155" s="42" t="s">
        <v>7513</v>
      </c>
      <c r="N1155" s="63">
        <v>0.60150000000000003</v>
      </c>
      <c r="O1155" s="55">
        <v>67028674.280000001</v>
      </c>
      <c r="P1155" s="15">
        <v>0.05</v>
      </c>
      <c r="Q1155" s="223">
        <f t="shared" si="122"/>
        <v>3351433.7140000002</v>
      </c>
      <c r="R1155" s="197">
        <f t="shared" si="117"/>
        <v>279286.14283333335</v>
      </c>
      <c r="S1155" s="200"/>
      <c r="T1155" s="196">
        <f t="shared" si="118"/>
        <v>0</v>
      </c>
      <c r="U1155" s="199">
        <f t="shared" si="123"/>
        <v>0</v>
      </c>
      <c r="V1155" s="21"/>
      <c r="W1155" s="19">
        <f t="shared" si="120"/>
        <v>0</v>
      </c>
      <c r="X1155" s="17">
        <f t="shared" si="121"/>
        <v>0</v>
      </c>
      <c r="Y1155" s="22"/>
      <c r="Z1155" s="19"/>
      <c r="AA1155" s="20"/>
      <c r="AB1155" s="23"/>
      <c r="AC1155" s="19"/>
      <c r="AD1155" s="17"/>
      <c r="AE1155" s="22"/>
      <c r="AF1155" s="19"/>
      <c r="AG1155" s="17"/>
      <c r="AH1155" s="78" t="s">
        <v>76</v>
      </c>
      <c r="AI1155" s="79" t="s">
        <v>7513</v>
      </c>
      <c r="AJ1155" s="1"/>
    </row>
    <row r="1156" spans="1:36" ht="26.4">
      <c r="A1156" s="39">
        <v>1154</v>
      </c>
      <c r="B1156" s="10" t="s">
        <v>7514</v>
      </c>
      <c r="C1156" s="10" t="s">
        <v>5693</v>
      </c>
      <c r="D1156" s="11" t="s">
        <v>7515</v>
      </c>
      <c r="E1156" s="35" t="s">
        <v>7516</v>
      </c>
      <c r="F1156" s="35" t="s">
        <v>7517</v>
      </c>
      <c r="G1156" s="10" t="s">
        <v>7518</v>
      </c>
      <c r="H1156" s="10" t="s">
        <v>7519</v>
      </c>
      <c r="I1156" s="10" t="s">
        <v>114</v>
      </c>
      <c r="J1156" s="11" t="s">
        <v>7520</v>
      </c>
      <c r="K1156" s="12">
        <v>43251</v>
      </c>
      <c r="L1156" s="69">
        <v>48730</v>
      </c>
      <c r="M1156" s="14" t="s">
        <v>7521</v>
      </c>
      <c r="N1156" s="61">
        <v>8.4699999999999998E-2</v>
      </c>
      <c r="O1156" s="56">
        <v>15914375.98</v>
      </c>
      <c r="P1156" s="15">
        <v>0.1</v>
      </c>
      <c r="Q1156" s="223">
        <f t="shared" si="122"/>
        <v>1591437.5980000002</v>
      </c>
      <c r="R1156" s="197">
        <f t="shared" si="117"/>
        <v>132619.79983333335</v>
      </c>
      <c r="S1156" s="201">
        <v>0.12</v>
      </c>
      <c r="T1156" s="196">
        <f t="shared" si="118"/>
        <v>1909725.1176</v>
      </c>
      <c r="U1156" s="199">
        <f t="shared" si="123"/>
        <v>159143.7598</v>
      </c>
      <c r="V1156" s="21"/>
      <c r="W1156" s="19">
        <f t="shared" si="120"/>
        <v>0</v>
      </c>
      <c r="X1156" s="17">
        <f t="shared" si="121"/>
        <v>0</v>
      </c>
      <c r="Y1156" s="22"/>
      <c r="Z1156" s="19"/>
      <c r="AA1156" s="20"/>
      <c r="AB1156" s="23"/>
      <c r="AC1156" s="19"/>
      <c r="AD1156" s="17"/>
      <c r="AE1156" s="22"/>
      <c r="AF1156" s="19"/>
      <c r="AG1156" s="17"/>
      <c r="AH1156" s="76" t="s">
        <v>367</v>
      </c>
      <c r="AI1156" s="77" t="s">
        <v>7521</v>
      </c>
      <c r="AJ1156" s="1"/>
    </row>
    <row r="1157" spans="1:36" ht="26.4">
      <c r="A1157" s="39">
        <v>1155</v>
      </c>
      <c r="B1157" s="39" t="s">
        <v>7522</v>
      </c>
      <c r="C1157" s="39" t="s">
        <v>3660</v>
      </c>
      <c r="D1157" s="40" t="s">
        <v>6805</v>
      </c>
      <c r="E1157" s="25" t="s">
        <v>6806</v>
      </c>
      <c r="F1157" s="25" t="s">
        <v>7523</v>
      </c>
      <c r="G1157" s="39" t="s">
        <v>6808</v>
      </c>
      <c r="H1157" s="39" t="s">
        <v>7524</v>
      </c>
      <c r="I1157" s="39" t="s">
        <v>6810</v>
      </c>
      <c r="J1157" s="40" t="s">
        <v>6811</v>
      </c>
      <c r="K1157" s="41">
        <v>43166</v>
      </c>
      <c r="L1157" s="72">
        <v>46819</v>
      </c>
      <c r="M1157" s="42" t="s">
        <v>6812</v>
      </c>
      <c r="N1157" s="63">
        <v>6.9900000000000004E-2</v>
      </c>
      <c r="O1157" s="55">
        <v>666373.91</v>
      </c>
      <c r="P1157" s="15">
        <v>0.03</v>
      </c>
      <c r="Q1157" s="223">
        <f t="shared" si="122"/>
        <v>19991.2173</v>
      </c>
      <c r="R1157" s="197">
        <f t="shared" si="117"/>
        <v>1665.9347749999999</v>
      </c>
      <c r="S1157" s="200"/>
      <c r="T1157" s="196">
        <f t="shared" si="118"/>
        <v>0</v>
      </c>
      <c r="U1157" s="199">
        <f t="shared" si="123"/>
        <v>0</v>
      </c>
      <c r="V1157" s="21"/>
      <c r="W1157" s="19">
        <f t="shared" si="120"/>
        <v>0</v>
      </c>
      <c r="X1157" s="17">
        <f t="shared" si="121"/>
        <v>0</v>
      </c>
      <c r="Y1157" s="22"/>
      <c r="Z1157" s="19"/>
      <c r="AA1157" s="20"/>
      <c r="AB1157" s="23"/>
      <c r="AC1157" s="19"/>
      <c r="AD1157" s="17"/>
      <c r="AE1157" s="22"/>
      <c r="AF1157" s="19"/>
      <c r="AG1157" s="17"/>
      <c r="AH1157" s="78" t="s">
        <v>452</v>
      </c>
      <c r="AI1157" s="79" t="s">
        <v>6812</v>
      </c>
      <c r="AJ1157" s="1"/>
    </row>
    <row r="1158" spans="1:36" ht="13.2">
      <c r="A1158" s="39">
        <v>1156</v>
      </c>
      <c r="B1158" s="10" t="s">
        <v>7525</v>
      </c>
      <c r="C1158" s="10" t="s">
        <v>3660</v>
      </c>
      <c r="D1158" s="11" t="s">
        <v>6870</v>
      </c>
      <c r="E1158" s="35" t="s">
        <v>6871</v>
      </c>
      <c r="F1158" s="35" t="s">
        <v>3038</v>
      </c>
      <c r="G1158" s="10" t="s">
        <v>928</v>
      </c>
      <c r="H1158" s="10" t="s">
        <v>7526</v>
      </c>
      <c r="I1158" s="10" t="s">
        <v>4908</v>
      </c>
      <c r="J1158" s="11" t="s">
        <v>7527</v>
      </c>
      <c r="K1158" s="12">
        <v>40829</v>
      </c>
      <c r="L1158" s="69">
        <v>46308</v>
      </c>
      <c r="M1158" s="14" t="s">
        <v>4419</v>
      </c>
      <c r="N1158" s="61">
        <v>27.1401</v>
      </c>
      <c r="O1158" s="56">
        <v>787339111.63</v>
      </c>
      <c r="P1158" s="15">
        <v>0.03</v>
      </c>
      <c r="Q1158" s="223">
        <f t="shared" si="122"/>
        <v>23620173.348899998</v>
      </c>
      <c r="R1158" s="197">
        <f t="shared" si="117"/>
        <v>1968347.7790749997</v>
      </c>
      <c r="S1158" s="201">
        <v>0.1</v>
      </c>
      <c r="T1158" s="196">
        <f t="shared" si="118"/>
        <v>78733911.163000003</v>
      </c>
      <c r="U1158" s="199">
        <f t="shared" si="123"/>
        <v>6561159.2635833332</v>
      </c>
      <c r="V1158" s="21"/>
      <c r="W1158" s="19">
        <f t="shared" si="120"/>
        <v>0</v>
      </c>
      <c r="X1158" s="17">
        <f t="shared" si="121"/>
        <v>0</v>
      </c>
      <c r="Y1158" s="22"/>
      <c r="Z1158" s="19"/>
      <c r="AA1158" s="20"/>
      <c r="AB1158" s="23"/>
      <c r="AC1158" s="19"/>
      <c r="AD1158" s="17"/>
      <c r="AE1158" s="22"/>
      <c r="AF1158" s="19"/>
      <c r="AG1158" s="17"/>
      <c r="AH1158" s="76"/>
      <c r="AI1158" s="77" t="s">
        <v>4419</v>
      </c>
      <c r="AJ1158" s="1"/>
    </row>
    <row r="1159" spans="1:36" ht="13.2">
      <c r="A1159" s="39">
        <v>1157</v>
      </c>
      <c r="B1159" s="39" t="s">
        <v>7528</v>
      </c>
      <c r="C1159" s="39" t="s">
        <v>3660</v>
      </c>
      <c r="D1159" s="40" t="s">
        <v>7529</v>
      </c>
      <c r="E1159" s="25" t="s">
        <v>7530</v>
      </c>
      <c r="F1159" s="25" t="s">
        <v>7531</v>
      </c>
      <c r="G1159" s="39" t="s">
        <v>2684</v>
      </c>
      <c r="H1159" s="39" t="s">
        <v>7532</v>
      </c>
      <c r="I1159" s="39" t="s">
        <v>7533</v>
      </c>
      <c r="J1159" s="40" t="s">
        <v>7534</v>
      </c>
      <c r="K1159" s="41">
        <v>38546</v>
      </c>
      <c r="L1159" s="72">
        <v>44025</v>
      </c>
      <c r="M1159" s="42" t="s">
        <v>7535</v>
      </c>
      <c r="N1159" s="63">
        <v>0.68379999999999996</v>
      </c>
      <c r="O1159" s="55">
        <v>19837159.199999999</v>
      </c>
      <c r="P1159" s="15">
        <v>0.03</v>
      </c>
      <c r="Q1159" s="223">
        <f t="shared" si="122"/>
        <v>595114.77599999995</v>
      </c>
      <c r="R1159" s="197">
        <f t="shared" si="117"/>
        <v>49592.897999999994</v>
      </c>
      <c r="S1159" s="200"/>
      <c r="T1159" s="196">
        <f t="shared" si="118"/>
        <v>0</v>
      </c>
      <c r="U1159" s="199">
        <f t="shared" si="123"/>
        <v>0</v>
      </c>
      <c r="V1159" s="21"/>
      <c r="W1159" s="19">
        <f t="shared" si="120"/>
        <v>0</v>
      </c>
      <c r="X1159" s="17">
        <f t="shared" si="121"/>
        <v>0</v>
      </c>
      <c r="Y1159" s="22"/>
      <c r="Z1159" s="19"/>
      <c r="AA1159" s="20"/>
      <c r="AB1159" s="23"/>
      <c r="AC1159" s="19"/>
      <c r="AD1159" s="17"/>
      <c r="AE1159" s="22"/>
      <c r="AF1159" s="19"/>
      <c r="AG1159" s="17"/>
      <c r="AH1159" s="78"/>
      <c r="AI1159" s="79" t="s">
        <v>7535</v>
      </c>
      <c r="AJ1159" s="1"/>
    </row>
    <row r="1160" spans="1:36" ht="26.4">
      <c r="A1160" s="39">
        <v>1158</v>
      </c>
      <c r="B1160" s="10" t="s">
        <v>7536</v>
      </c>
      <c r="C1160" s="10" t="s">
        <v>3660</v>
      </c>
      <c r="D1160" s="11" t="s">
        <v>7537</v>
      </c>
      <c r="E1160" s="35" t="s">
        <v>7538</v>
      </c>
      <c r="F1160" s="35" t="s">
        <v>3597</v>
      </c>
      <c r="G1160" s="10" t="s">
        <v>7539</v>
      </c>
      <c r="H1160" s="10" t="s">
        <v>7540</v>
      </c>
      <c r="I1160" s="10" t="s">
        <v>7541</v>
      </c>
      <c r="J1160" s="11" t="s">
        <v>7542</v>
      </c>
      <c r="K1160" s="12">
        <v>38076</v>
      </c>
      <c r="L1160" s="69">
        <v>47207</v>
      </c>
      <c r="M1160" s="14" t="s">
        <v>7543</v>
      </c>
      <c r="N1160" s="61">
        <v>0.7712</v>
      </c>
      <c r="O1160" s="56">
        <v>22372648.699999999</v>
      </c>
      <c r="P1160" s="15">
        <v>0.03</v>
      </c>
      <c r="Q1160" s="223">
        <f t="shared" si="122"/>
        <v>671179.46100000001</v>
      </c>
      <c r="R1160" s="197">
        <f t="shared" si="117"/>
        <v>55931.621749999998</v>
      </c>
      <c r="S1160" s="201">
        <v>0.04</v>
      </c>
      <c r="T1160" s="196">
        <f t="shared" si="118"/>
        <v>894905.94799999997</v>
      </c>
      <c r="U1160" s="199">
        <f t="shared" si="123"/>
        <v>74575.495666666669</v>
      </c>
      <c r="V1160" s="21">
        <v>7.4999999999999997E-2</v>
      </c>
      <c r="W1160" s="19">
        <f t="shared" si="120"/>
        <v>1677948.6524999999</v>
      </c>
      <c r="X1160" s="17">
        <f t="shared" si="121"/>
        <v>139829.05437499998</v>
      </c>
      <c r="Y1160" s="22"/>
      <c r="Z1160" s="19"/>
      <c r="AA1160" s="20"/>
      <c r="AB1160" s="23"/>
      <c r="AC1160" s="19"/>
      <c r="AD1160" s="17"/>
      <c r="AE1160" s="22"/>
      <c r="AF1160" s="19"/>
      <c r="AG1160" s="17"/>
      <c r="AH1160" s="76"/>
      <c r="AI1160" s="77" t="s">
        <v>7543</v>
      </c>
      <c r="AJ1160" s="1"/>
    </row>
    <row r="1161" spans="1:36" ht="13.2">
      <c r="A1161" s="39">
        <v>1159</v>
      </c>
      <c r="B1161" s="39" t="s">
        <v>7544</v>
      </c>
      <c r="C1161" s="39" t="s">
        <v>3660</v>
      </c>
      <c r="D1161" s="40" t="s">
        <v>7545</v>
      </c>
      <c r="E1161" s="25" t="s">
        <v>7546</v>
      </c>
      <c r="F1161" s="25" t="s">
        <v>7547</v>
      </c>
      <c r="G1161" s="39" t="s">
        <v>7548</v>
      </c>
      <c r="H1161" s="39" t="s">
        <v>7549</v>
      </c>
      <c r="I1161" s="39" t="s">
        <v>7550</v>
      </c>
      <c r="J1161" s="40" t="s">
        <v>7551</v>
      </c>
      <c r="K1161" s="41">
        <v>37937</v>
      </c>
      <c r="L1161" s="72">
        <v>46236</v>
      </c>
      <c r="M1161" s="42" t="s">
        <v>7552</v>
      </c>
      <c r="N1161" s="63">
        <v>0.53449999999999998</v>
      </c>
      <c r="O1161" s="55">
        <v>5954280.8600000003</v>
      </c>
      <c r="P1161" s="15">
        <v>0.03</v>
      </c>
      <c r="Q1161" s="223">
        <f t="shared" si="122"/>
        <v>178628.4258</v>
      </c>
      <c r="R1161" s="197">
        <f t="shared" si="117"/>
        <v>14885.702149999999</v>
      </c>
      <c r="S1161" s="201">
        <v>0.04</v>
      </c>
      <c r="T1161" s="196">
        <f t="shared" si="118"/>
        <v>238171.23440000002</v>
      </c>
      <c r="U1161" s="199">
        <f t="shared" si="123"/>
        <v>19847.602866666668</v>
      </c>
      <c r="V1161" s="21"/>
      <c r="W1161" s="19">
        <f t="shared" si="120"/>
        <v>0</v>
      </c>
      <c r="X1161" s="17">
        <f t="shared" si="121"/>
        <v>0</v>
      </c>
      <c r="Y1161" s="22"/>
      <c r="Z1161" s="19"/>
      <c r="AA1161" s="20"/>
      <c r="AB1161" s="23"/>
      <c r="AC1161" s="19"/>
      <c r="AD1161" s="17"/>
      <c r="AE1161" s="22"/>
      <c r="AF1161" s="19"/>
      <c r="AG1161" s="17"/>
      <c r="AH1161" s="78" t="s">
        <v>452</v>
      </c>
      <c r="AI1161" s="79" t="s">
        <v>7552</v>
      </c>
      <c r="AJ1161" s="1"/>
    </row>
    <row r="1162" spans="1:36" ht="26.4">
      <c r="A1162" s="39">
        <v>1160</v>
      </c>
      <c r="B1162" s="10" t="s">
        <v>7553</v>
      </c>
      <c r="C1162" s="10" t="s">
        <v>3660</v>
      </c>
      <c r="D1162" s="11" t="s">
        <v>5636</v>
      </c>
      <c r="E1162" s="35" t="s">
        <v>5637</v>
      </c>
      <c r="F1162" s="35" t="s">
        <v>7554</v>
      </c>
      <c r="G1162" s="10" t="s">
        <v>5639</v>
      </c>
      <c r="H1162" s="10" t="s">
        <v>7555</v>
      </c>
      <c r="I1162" s="10" t="s">
        <v>544</v>
      </c>
      <c r="J1162" s="11" t="s">
        <v>5641</v>
      </c>
      <c r="K1162" s="12">
        <v>38820</v>
      </c>
      <c r="L1162" s="69">
        <v>44299</v>
      </c>
      <c r="M1162" s="14" t="s">
        <v>7556</v>
      </c>
      <c r="N1162" s="61">
        <v>1.595</v>
      </c>
      <c r="O1162" s="56">
        <v>38559360.600000001</v>
      </c>
      <c r="P1162" s="15">
        <v>0.03</v>
      </c>
      <c r="Q1162" s="223">
        <f t="shared" si="122"/>
        <v>1156780.818</v>
      </c>
      <c r="R1162" s="197">
        <f t="shared" si="117"/>
        <v>96398.401499999993</v>
      </c>
      <c r="S1162" s="200"/>
      <c r="T1162" s="196">
        <f t="shared" si="118"/>
        <v>0</v>
      </c>
      <c r="U1162" s="199">
        <f t="shared" si="123"/>
        <v>0</v>
      </c>
      <c r="V1162" s="21"/>
      <c r="W1162" s="19">
        <f t="shared" si="120"/>
        <v>0</v>
      </c>
      <c r="X1162" s="17">
        <f t="shared" si="121"/>
        <v>0</v>
      </c>
      <c r="Y1162" s="22"/>
      <c r="Z1162" s="19"/>
      <c r="AA1162" s="20"/>
      <c r="AB1162" s="23"/>
      <c r="AC1162" s="19"/>
      <c r="AD1162" s="17"/>
      <c r="AE1162" s="22"/>
      <c r="AF1162" s="19"/>
      <c r="AG1162" s="17"/>
      <c r="AH1162" s="76"/>
      <c r="AI1162" s="77" t="s">
        <v>7556</v>
      </c>
      <c r="AJ1162" s="1"/>
    </row>
    <row r="1163" spans="1:36" ht="26.4">
      <c r="A1163" s="39">
        <v>1161</v>
      </c>
      <c r="B1163" s="39" t="s">
        <v>7557</v>
      </c>
      <c r="C1163" s="39" t="s">
        <v>1818</v>
      </c>
      <c r="D1163" s="40" t="s">
        <v>7558</v>
      </c>
      <c r="E1163" s="25" t="s">
        <v>7559</v>
      </c>
      <c r="F1163" s="25" t="s">
        <v>7560</v>
      </c>
      <c r="G1163" s="39" t="s">
        <v>7561</v>
      </c>
      <c r="H1163" s="39" t="s">
        <v>7562</v>
      </c>
      <c r="I1163" s="39" t="s">
        <v>7563</v>
      </c>
      <c r="J1163" s="40" t="s">
        <v>7564</v>
      </c>
      <c r="K1163" s="41">
        <v>39266</v>
      </c>
      <c r="L1163" s="72">
        <v>44745</v>
      </c>
      <c r="M1163" s="42" t="s">
        <v>7565</v>
      </c>
      <c r="N1163" s="63">
        <v>1.2439</v>
      </c>
      <c r="O1163" s="55">
        <v>71091749.780000001</v>
      </c>
      <c r="P1163" s="15">
        <v>0.03</v>
      </c>
      <c r="Q1163" s="223">
        <f t="shared" si="122"/>
        <v>2132752.4934</v>
      </c>
      <c r="R1163" s="197">
        <f t="shared" si="117"/>
        <v>177729.37445</v>
      </c>
      <c r="S1163" s="200"/>
      <c r="T1163" s="196">
        <f t="shared" si="118"/>
        <v>0</v>
      </c>
      <c r="U1163" s="199">
        <f t="shared" si="123"/>
        <v>0</v>
      </c>
      <c r="V1163" s="21"/>
      <c r="W1163" s="19">
        <f t="shared" si="120"/>
        <v>0</v>
      </c>
      <c r="X1163" s="17">
        <f t="shared" si="121"/>
        <v>0</v>
      </c>
      <c r="Y1163" s="22"/>
      <c r="Z1163" s="19"/>
      <c r="AA1163" s="20"/>
      <c r="AB1163" s="23"/>
      <c r="AC1163" s="19"/>
      <c r="AD1163" s="17"/>
      <c r="AE1163" s="22"/>
      <c r="AF1163" s="19"/>
      <c r="AG1163" s="17"/>
      <c r="AH1163" s="78"/>
      <c r="AI1163" s="79" t="s">
        <v>7565</v>
      </c>
      <c r="AJ1163" s="1"/>
    </row>
    <row r="1164" spans="1:36" ht="26.4">
      <c r="A1164" s="39">
        <v>1162</v>
      </c>
      <c r="B1164" s="10" t="s">
        <v>7566</v>
      </c>
      <c r="C1164" s="10" t="s">
        <v>1818</v>
      </c>
      <c r="D1164" s="11" t="s">
        <v>7567</v>
      </c>
      <c r="E1164" s="35" t="s">
        <v>7568</v>
      </c>
      <c r="F1164" s="35" t="s">
        <v>7569</v>
      </c>
      <c r="G1164" s="10" t="s">
        <v>7570</v>
      </c>
      <c r="H1164" s="10" t="s">
        <v>7571</v>
      </c>
      <c r="I1164" s="10" t="s">
        <v>7572</v>
      </c>
      <c r="J1164" s="11" t="s">
        <v>7573</v>
      </c>
      <c r="K1164" s="12">
        <v>42653</v>
      </c>
      <c r="L1164" s="69">
        <v>44479</v>
      </c>
      <c r="M1164" s="14" t="s">
        <v>7574</v>
      </c>
      <c r="N1164" s="61">
        <v>1.1231</v>
      </c>
      <c r="O1164" s="56">
        <v>11979343.890000001</v>
      </c>
      <c r="P1164" s="15">
        <v>0.04</v>
      </c>
      <c r="Q1164" s="223">
        <f t="shared" si="122"/>
        <v>479173.75560000003</v>
      </c>
      <c r="R1164" s="197">
        <f t="shared" si="117"/>
        <v>39931.1463</v>
      </c>
      <c r="S1164" s="200"/>
      <c r="T1164" s="196">
        <f t="shared" si="118"/>
        <v>0</v>
      </c>
      <c r="U1164" s="199">
        <f t="shared" si="123"/>
        <v>0</v>
      </c>
      <c r="V1164" s="21"/>
      <c r="W1164" s="19">
        <f t="shared" si="120"/>
        <v>0</v>
      </c>
      <c r="X1164" s="17">
        <f t="shared" si="121"/>
        <v>0</v>
      </c>
      <c r="Y1164" s="22"/>
      <c r="Z1164" s="19"/>
      <c r="AA1164" s="20"/>
      <c r="AB1164" s="23"/>
      <c r="AC1164" s="19"/>
      <c r="AD1164" s="17"/>
      <c r="AE1164" s="22"/>
      <c r="AF1164" s="19"/>
      <c r="AG1164" s="17"/>
      <c r="AH1164" s="76" t="s">
        <v>452</v>
      </c>
      <c r="AI1164" s="77" t="s">
        <v>7574</v>
      </c>
      <c r="AJ1164" s="1"/>
    </row>
    <row r="1165" spans="1:36" ht="26.4">
      <c r="A1165" s="39">
        <v>1163</v>
      </c>
      <c r="B1165" s="39" t="s">
        <v>7575</v>
      </c>
      <c r="C1165" s="39" t="s">
        <v>1818</v>
      </c>
      <c r="D1165" s="40" t="s">
        <v>907</v>
      </c>
      <c r="E1165" s="25" t="s">
        <v>908</v>
      </c>
      <c r="F1165" s="25" t="s">
        <v>7576</v>
      </c>
      <c r="G1165" s="39" t="s">
        <v>7182</v>
      </c>
      <c r="H1165" s="39" t="s">
        <v>7577</v>
      </c>
      <c r="I1165" s="39" t="s">
        <v>5581</v>
      </c>
      <c r="J1165" s="40" t="s">
        <v>7578</v>
      </c>
      <c r="K1165" s="41">
        <v>43609</v>
      </c>
      <c r="L1165" s="72">
        <v>47262</v>
      </c>
      <c r="M1165" s="42" t="s">
        <v>7579</v>
      </c>
      <c r="N1165" s="63">
        <v>1.3716999999999999</v>
      </c>
      <c r="O1165" s="55">
        <v>13023099.73</v>
      </c>
      <c r="P1165" s="15">
        <v>0.03</v>
      </c>
      <c r="Q1165" s="223">
        <f t="shared" si="122"/>
        <v>390692.99190000002</v>
      </c>
      <c r="R1165" s="197">
        <f t="shared" si="117"/>
        <v>32557.749325000001</v>
      </c>
      <c r="S1165" s="198">
        <v>3.5999999999999997E-2</v>
      </c>
      <c r="T1165" s="196">
        <f t="shared" si="118"/>
        <v>468831.59028</v>
      </c>
      <c r="U1165" s="199">
        <f t="shared" si="123"/>
        <v>39069.299189999998</v>
      </c>
      <c r="V1165" s="21"/>
      <c r="W1165" s="19">
        <f t="shared" si="120"/>
        <v>0</v>
      </c>
      <c r="X1165" s="17">
        <f t="shared" si="121"/>
        <v>0</v>
      </c>
      <c r="Y1165" s="22"/>
      <c r="Z1165" s="19"/>
      <c r="AA1165" s="20"/>
      <c r="AB1165" s="23"/>
      <c r="AC1165" s="19"/>
      <c r="AD1165" s="17"/>
      <c r="AE1165" s="22"/>
      <c r="AF1165" s="19"/>
      <c r="AG1165" s="17"/>
      <c r="AH1165" s="78" t="s">
        <v>452</v>
      </c>
      <c r="AI1165" s="79" t="s">
        <v>7579</v>
      </c>
      <c r="AJ1165" s="1"/>
    </row>
    <row r="1166" spans="1:36" ht="26.4">
      <c r="A1166" s="39">
        <v>1164</v>
      </c>
      <c r="B1166" s="10" t="s">
        <v>7580</v>
      </c>
      <c r="C1166" s="10" t="s">
        <v>1818</v>
      </c>
      <c r="D1166" s="11" t="s">
        <v>7581</v>
      </c>
      <c r="E1166" s="35" t="s">
        <v>7582</v>
      </c>
      <c r="F1166" s="35" t="s">
        <v>7583</v>
      </c>
      <c r="G1166" s="10" t="s">
        <v>7584</v>
      </c>
      <c r="H1166" s="10" t="s">
        <v>7585</v>
      </c>
      <c r="I1166" s="10" t="s">
        <v>7584</v>
      </c>
      <c r="J1166" s="11" t="s">
        <v>7586</v>
      </c>
      <c r="K1166" s="12">
        <v>36479</v>
      </c>
      <c r="L1166" s="69">
        <v>54377</v>
      </c>
      <c r="M1166" s="14" t="s">
        <v>7587</v>
      </c>
      <c r="N1166" s="61">
        <v>0.45860000000000001</v>
      </c>
      <c r="O1166" s="56">
        <v>12718093.210000001</v>
      </c>
      <c r="P1166" s="15">
        <v>0.03</v>
      </c>
      <c r="Q1166" s="223">
        <f t="shared" si="122"/>
        <v>381542.79629999999</v>
      </c>
      <c r="R1166" s="197">
        <f t="shared" si="117"/>
        <v>31795.233024999998</v>
      </c>
      <c r="S1166" s="200"/>
      <c r="T1166" s="196">
        <f t="shared" si="118"/>
        <v>0</v>
      </c>
      <c r="U1166" s="199">
        <f t="shared" si="123"/>
        <v>0</v>
      </c>
      <c r="V1166" s="21"/>
      <c r="W1166" s="19">
        <f t="shared" si="120"/>
        <v>0</v>
      </c>
      <c r="X1166" s="17">
        <f t="shared" si="121"/>
        <v>0</v>
      </c>
      <c r="Y1166" s="22"/>
      <c r="Z1166" s="19"/>
      <c r="AA1166" s="20"/>
      <c r="AB1166" s="23"/>
      <c r="AC1166" s="19"/>
      <c r="AD1166" s="17"/>
      <c r="AE1166" s="22"/>
      <c r="AF1166" s="19"/>
      <c r="AG1166" s="17"/>
      <c r="AH1166" s="76"/>
      <c r="AI1166" s="77" t="s">
        <v>7587</v>
      </c>
      <c r="AJ1166" s="1"/>
    </row>
    <row r="1167" spans="1:36" ht="26.4">
      <c r="A1167" s="39">
        <v>1165</v>
      </c>
      <c r="B1167" s="39" t="s">
        <v>7588</v>
      </c>
      <c r="C1167" s="39" t="s">
        <v>1818</v>
      </c>
      <c r="D1167" s="40" t="s">
        <v>7589</v>
      </c>
      <c r="E1167" s="25" t="s">
        <v>7590</v>
      </c>
      <c r="F1167" s="25" t="s">
        <v>1942</v>
      </c>
      <c r="G1167" s="39" t="s">
        <v>7182</v>
      </c>
      <c r="H1167" s="39" t="s">
        <v>7591</v>
      </c>
      <c r="I1167" s="39" t="s">
        <v>7592</v>
      </c>
      <c r="J1167" s="40" t="s">
        <v>7593</v>
      </c>
      <c r="K1167" s="41">
        <v>43609</v>
      </c>
      <c r="L1167" s="72">
        <v>47262</v>
      </c>
      <c r="M1167" s="42" t="s">
        <v>7594</v>
      </c>
      <c r="N1167" s="63">
        <v>0.371</v>
      </c>
      <c r="O1167" s="55">
        <v>3381429.76</v>
      </c>
      <c r="P1167" s="15">
        <v>0.03</v>
      </c>
      <c r="Q1167" s="223">
        <f t="shared" si="122"/>
        <v>101442.89279999999</v>
      </c>
      <c r="R1167" s="197">
        <f t="shared" si="117"/>
        <v>8453.5743999999995</v>
      </c>
      <c r="S1167" s="198">
        <v>3.5999999999999997E-2</v>
      </c>
      <c r="T1167" s="196">
        <f t="shared" si="118"/>
        <v>121731.47135999998</v>
      </c>
      <c r="U1167" s="199">
        <f t="shared" si="123"/>
        <v>10144.289279999999</v>
      </c>
      <c r="V1167" s="21"/>
      <c r="W1167" s="19">
        <f t="shared" si="120"/>
        <v>0</v>
      </c>
      <c r="X1167" s="17">
        <f t="shared" si="121"/>
        <v>0</v>
      </c>
      <c r="Y1167" s="22"/>
      <c r="Z1167" s="19"/>
      <c r="AA1167" s="20"/>
      <c r="AB1167" s="23"/>
      <c r="AC1167" s="19"/>
      <c r="AD1167" s="17"/>
      <c r="AE1167" s="22"/>
      <c r="AF1167" s="19"/>
      <c r="AG1167" s="17"/>
      <c r="AH1167" s="78" t="s">
        <v>452</v>
      </c>
      <c r="AI1167" s="79" t="s">
        <v>7594</v>
      </c>
      <c r="AJ1167" s="1"/>
    </row>
    <row r="1168" spans="1:36" ht="26.4">
      <c r="A1168" s="39">
        <v>1166</v>
      </c>
      <c r="B1168" s="10" t="s">
        <v>7595</v>
      </c>
      <c r="C1168" s="10" t="s">
        <v>1818</v>
      </c>
      <c r="D1168" s="11" t="s">
        <v>7596</v>
      </c>
      <c r="E1168" s="35" t="s">
        <v>7597</v>
      </c>
      <c r="F1168" s="35" t="s">
        <v>7598</v>
      </c>
      <c r="G1168" s="10" t="s">
        <v>1897</v>
      </c>
      <c r="H1168" s="10" t="s">
        <v>7599</v>
      </c>
      <c r="I1168" s="10" t="s">
        <v>1899</v>
      </c>
      <c r="J1168" s="11" t="s">
        <v>7600</v>
      </c>
      <c r="K1168" s="12">
        <v>42577</v>
      </c>
      <c r="L1168" s="69">
        <v>44403</v>
      </c>
      <c r="M1168" s="14" t="s">
        <v>7601</v>
      </c>
      <c r="N1168" s="61">
        <v>0.20630000000000001</v>
      </c>
      <c r="O1168" s="56">
        <v>1891634.95</v>
      </c>
      <c r="P1168" s="15">
        <v>0.05</v>
      </c>
      <c r="Q1168" s="223">
        <f t="shared" si="122"/>
        <v>94581.747499999998</v>
      </c>
      <c r="R1168" s="197">
        <f t="shared" si="117"/>
        <v>7881.8122916666662</v>
      </c>
      <c r="S1168" s="201">
        <v>0.06</v>
      </c>
      <c r="T1168" s="196">
        <f t="shared" si="118"/>
        <v>113498.09699999999</v>
      </c>
      <c r="U1168" s="199">
        <f t="shared" si="123"/>
        <v>9458.1747500000001</v>
      </c>
      <c r="V1168" s="21"/>
      <c r="W1168" s="19">
        <f t="shared" si="120"/>
        <v>0</v>
      </c>
      <c r="X1168" s="17">
        <f t="shared" si="121"/>
        <v>0</v>
      </c>
      <c r="Y1168" s="22"/>
      <c r="Z1168" s="19"/>
      <c r="AA1168" s="20"/>
      <c r="AB1168" s="23"/>
      <c r="AC1168" s="19"/>
      <c r="AD1168" s="17"/>
      <c r="AE1168" s="22"/>
      <c r="AF1168" s="19"/>
      <c r="AG1168" s="17"/>
      <c r="AH1168" s="76" t="s">
        <v>817</v>
      </c>
      <c r="AI1168" s="77" t="s">
        <v>7601</v>
      </c>
      <c r="AJ1168" s="1"/>
    </row>
    <row r="1169" spans="1:36" ht="13.2">
      <c r="A1169" s="39">
        <v>1167</v>
      </c>
      <c r="B1169" s="39" t="s">
        <v>7602</v>
      </c>
      <c r="C1169" s="39" t="s">
        <v>7603</v>
      </c>
      <c r="D1169" s="40" t="s">
        <v>7604</v>
      </c>
      <c r="E1169" s="25" t="s">
        <v>7605</v>
      </c>
      <c r="F1169" s="25" t="s">
        <v>4301</v>
      </c>
      <c r="G1169" s="39" t="s">
        <v>4342</v>
      </c>
      <c r="H1169" s="39" t="s">
        <v>7606</v>
      </c>
      <c r="I1169" s="39" t="s">
        <v>7607</v>
      </c>
      <c r="J1169" s="40" t="s">
        <v>7608</v>
      </c>
      <c r="K1169" s="41">
        <v>41929</v>
      </c>
      <c r="L1169" s="72">
        <v>47216</v>
      </c>
      <c r="M1169" s="42" t="s">
        <v>7609</v>
      </c>
      <c r="N1169" s="63">
        <v>0.47310000000000002</v>
      </c>
      <c r="O1169" s="55">
        <v>15970538.119999999</v>
      </c>
      <c r="P1169" s="15">
        <v>0.03</v>
      </c>
      <c r="Q1169" s="223">
        <f t="shared" si="122"/>
        <v>479116.14359999995</v>
      </c>
      <c r="R1169" s="197">
        <f t="shared" si="117"/>
        <v>39926.345299999994</v>
      </c>
      <c r="S1169" s="201">
        <v>0.04</v>
      </c>
      <c r="T1169" s="196">
        <f t="shared" si="118"/>
        <v>638821.52480000001</v>
      </c>
      <c r="U1169" s="199">
        <f t="shared" si="123"/>
        <v>53235.127066666668</v>
      </c>
      <c r="V1169" s="21">
        <v>7.4999999999999997E-2</v>
      </c>
      <c r="W1169" s="19">
        <f t="shared" si="120"/>
        <v>1197790.3589999999</v>
      </c>
      <c r="X1169" s="17">
        <f t="shared" si="121"/>
        <v>99815.863249999995</v>
      </c>
      <c r="Y1169" s="22"/>
      <c r="Z1169" s="19"/>
      <c r="AA1169" s="20"/>
      <c r="AB1169" s="23"/>
      <c r="AC1169" s="19"/>
      <c r="AD1169" s="17"/>
      <c r="AE1169" s="22"/>
      <c r="AF1169" s="19"/>
      <c r="AG1169" s="17"/>
      <c r="AH1169" s="78"/>
      <c r="AI1169" s="79" t="s">
        <v>7609</v>
      </c>
      <c r="AJ1169" s="1"/>
    </row>
    <row r="1170" spans="1:36" ht="26.4">
      <c r="A1170" s="39">
        <v>1168</v>
      </c>
      <c r="B1170" s="10" t="s">
        <v>7610</v>
      </c>
      <c r="C1170" s="10" t="s">
        <v>7603</v>
      </c>
      <c r="D1170" s="11" t="s">
        <v>7611</v>
      </c>
      <c r="E1170" s="35" t="s">
        <v>7612</v>
      </c>
      <c r="F1170" s="35" t="s">
        <v>7613</v>
      </c>
      <c r="G1170" s="10" t="s">
        <v>946</v>
      </c>
      <c r="H1170" s="10" t="s">
        <v>7614</v>
      </c>
      <c r="I1170" s="10" t="s">
        <v>4544</v>
      </c>
      <c r="J1170" s="11" t="s">
        <v>7615</v>
      </c>
      <c r="K1170" s="12">
        <v>38635</v>
      </c>
      <c r="L1170" s="69">
        <v>44114</v>
      </c>
      <c r="M1170" s="14" t="s">
        <v>248</v>
      </c>
      <c r="N1170" s="61">
        <v>1.1759999999999999</v>
      </c>
      <c r="O1170" s="56">
        <v>16694089.49</v>
      </c>
      <c r="P1170" s="15">
        <v>0.03</v>
      </c>
      <c r="Q1170" s="223">
        <f t="shared" si="122"/>
        <v>500822.68469999998</v>
      </c>
      <c r="R1170" s="197">
        <f t="shared" si="117"/>
        <v>41735.223724999996</v>
      </c>
      <c r="S1170" s="201"/>
      <c r="T1170" s="196">
        <f t="shared" si="118"/>
        <v>0</v>
      </c>
      <c r="U1170" s="199">
        <f t="shared" si="123"/>
        <v>0</v>
      </c>
      <c r="V1170" s="21"/>
      <c r="W1170" s="19">
        <f t="shared" si="120"/>
        <v>0</v>
      </c>
      <c r="X1170" s="17">
        <f t="shared" si="121"/>
        <v>0</v>
      </c>
      <c r="Y1170" s="22"/>
      <c r="Z1170" s="19"/>
      <c r="AA1170" s="20"/>
      <c r="AB1170" s="23"/>
      <c r="AC1170" s="19"/>
      <c r="AD1170" s="17"/>
      <c r="AE1170" s="22"/>
      <c r="AF1170" s="19"/>
      <c r="AG1170" s="17"/>
      <c r="AH1170" s="76"/>
      <c r="AI1170" s="77" t="s">
        <v>248</v>
      </c>
      <c r="AJ1170" s="1"/>
    </row>
    <row r="1171" spans="1:36" ht="13.2">
      <c r="A1171" s="39">
        <v>1169</v>
      </c>
      <c r="B1171" s="39" t="s">
        <v>7616</v>
      </c>
      <c r="C1171" s="39" t="s">
        <v>7603</v>
      </c>
      <c r="D1171" s="40" t="s">
        <v>7617</v>
      </c>
      <c r="E1171" s="25" t="s">
        <v>7618</v>
      </c>
      <c r="F1171" s="25" t="s">
        <v>111</v>
      </c>
      <c r="G1171" s="39" t="s">
        <v>7619</v>
      </c>
      <c r="H1171" s="39" t="s">
        <v>7620</v>
      </c>
      <c r="I1171" s="39" t="s">
        <v>7621</v>
      </c>
      <c r="J1171" s="40" t="s">
        <v>7622</v>
      </c>
      <c r="K1171" s="41">
        <v>38782</v>
      </c>
      <c r="L1171" s="72">
        <v>46522</v>
      </c>
      <c r="M1171" s="42" t="s">
        <v>7623</v>
      </c>
      <c r="N1171" s="63">
        <v>0.38619999999999999</v>
      </c>
      <c r="O1171" s="55">
        <v>13815551.48</v>
      </c>
      <c r="P1171" s="15">
        <v>0.03</v>
      </c>
      <c r="Q1171" s="223">
        <f t="shared" si="122"/>
        <v>414466.54440000001</v>
      </c>
      <c r="R1171" s="197">
        <f t="shared" si="117"/>
        <v>34538.878700000001</v>
      </c>
      <c r="S1171" s="198">
        <v>3.5999999999999997E-2</v>
      </c>
      <c r="T1171" s="196">
        <f t="shared" si="118"/>
        <v>497359.85327999998</v>
      </c>
      <c r="U1171" s="199">
        <f t="shared" si="123"/>
        <v>41446.654439999998</v>
      </c>
      <c r="V1171" s="21"/>
      <c r="W1171" s="19">
        <f t="shared" si="120"/>
        <v>0</v>
      </c>
      <c r="X1171" s="17">
        <f t="shared" si="121"/>
        <v>0</v>
      </c>
      <c r="Y1171" s="22"/>
      <c r="Z1171" s="19"/>
      <c r="AA1171" s="20"/>
      <c r="AB1171" s="23"/>
      <c r="AC1171" s="19"/>
      <c r="AD1171" s="17"/>
      <c r="AE1171" s="22"/>
      <c r="AF1171" s="19"/>
      <c r="AG1171" s="17"/>
      <c r="AH1171" s="78"/>
      <c r="AI1171" s="79" t="s">
        <v>7623</v>
      </c>
      <c r="AJ1171" s="1"/>
    </row>
    <row r="1172" spans="1:36" ht="13.2">
      <c r="A1172" s="39">
        <v>1170</v>
      </c>
      <c r="B1172" s="10" t="s">
        <v>7624</v>
      </c>
      <c r="C1172" s="10" t="s">
        <v>7603</v>
      </c>
      <c r="D1172" s="11" t="s">
        <v>7625</v>
      </c>
      <c r="E1172" s="35" t="s">
        <v>7626</v>
      </c>
      <c r="F1172" s="35" t="s">
        <v>4152</v>
      </c>
      <c r="G1172" s="10" t="s">
        <v>2427</v>
      </c>
      <c r="H1172" s="10" t="s">
        <v>7627</v>
      </c>
      <c r="I1172" s="10" t="s">
        <v>1250</v>
      </c>
      <c r="J1172" s="11" t="s">
        <v>7628</v>
      </c>
      <c r="K1172" s="12">
        <v>41774</v>
      </c>
      <c r="L1172" s="69">
        <v>45427</v>
      </c>
      <c r="M1172" s="14" t="s">
        <v>7629</v>
      </c>
      <c r="N1172" s="61">
        <v>0.49559999999999998</v>
      </c>
      <c r="O1172" s="56">
        <v>7091649.21</v>
      </c>
      <c r="P1172" s="15">
        <v>0.06</v>
      </c>
      <c r="Q1172" s="223">
        <f t="shared" si="122"/>
        <v>425498.95259999996</v>
      </c>
      <c r="R1172" s="197">
        <f t="shared" si="117"/>
        <v>35458.246049999994</v>
      </c>
      <c r="S1172" s="201">
        <v>0.1</v>
      </c>
      <c r="T1172" s="196">
        <f t="shared" si="118"/>
        <v>709164.92100000009</v>
      </c>
      <c r="U1172" s="199">
        <f t="shared" si="123"/>
        <v>59097.076750000007</v>
      </c>
      <c r="V1172" s="21"/>
      <c r="W1172" s="19">
        <f t="shared" si="120"/>
        <v>0</v>
      </c>
      <c r="X1172" s="17">
        <f t="shared" si="121"/>
        <v>0</v>
      </c>
      <c r="Y1172" s="22"/>
      <c r="Z1172" s="19"/>
      <c r="AA1172" s="20"/>
      <c r="AB1172" s="23"/>
      <c r="AC1172" s="19"/>
      <c r="AD1172" s="17"/>
      <c r="AE1172" s="22"/>
      <c r="AF1172" s="19"/>
      <c r="AG1172" s="17"/>
      <c r="AH1172" s="76" t="s">
        <v>1133</v>
      </c>
      <c r="AI1172" s="77" t="s">
        <v>7629</v>
      </c>
      <c r="AJ1172" s="1"/>
    </row>
    <row r="1173" spans="1:36" ht="26.4">
      <c r="A1173" s="39">
        <v>1171</v>
      </c>
      <c r="B1173" s="39" t="s">
        <v>7630</v>
      </c>
      <c r="C1173" s="39" t="s">
        <v>7603</v>
      </c>
      <c r="D1173" s="40" t="s">
        <v>7631</v>
      </c>
      <c r="E1173" s="25" t="s">
        <v>7632</v>
      </c>
      <c r="F1173" s="25" t="s">
        <v>7633</v>
      </c>
      <c r="G1173" s="39" t="s">
        <v>1610</v>
      </c>
      <c r="H1173" s="39" t="s">
        <v>7634</v>
      </c>
      <c r="I1173" s="39" t="s">
        <v>7635</v>
      </c>
      <c r="J1173" s="40" t="s">
        <v>7608</v>
      </c>
      <c r="K1173" s="41">
        <v>40653</v>
      </c>
      <c r="L1173" s="72">
        <v>44306</v>
      </c>
      <c r="M1173" s="42" t="s">
        <v>7636</v>
      </c>
      <c r="N1173" s="63">
        <v>0.62350000000000005</v>
      </c>
      <c r="O1173" s="55">
        <v>8419049.2699999996</v>
      </c>
      <c r="P1173" s="15">
        <v>0.03</v>
      </c>
      <c r="Q1173" s="223">
        <f t="shared" si="122"/>
        <v>252571.47809999998</v>
      </c>
      <c r="R1173" s="197">
        <f t="shared" si="117"/>
        <v>21047.623174999997</v>
      </c>
      <c r="S1173" s="201">
        <v>0.1</v>
      </c>
      <c r="T1173" s="196">
        <f t="shared" si="118"/>
        <v>841904.92700000003</v>
      </c>
      <c r="U1173" s="199">
        <f t="shared" si="123"/>
        <v>70158.743916666674</v>
      </c>
      <c r="V1173" s="21"/>
      <c r="W1173" s="19">
        <f t="shared" si="120"/>
        <v>0</v>
      </c>
      <c r="X1173" s="17">
        <f t="shared" si="121"/>
        <v>0</v>
      </c>
      <c r="Y1173" s="22"/>
      <c r="Z1173" s="19"/>
      <c r="AA1173" s="20"/>
      <c r="AB1173" s="23"/>
      <c r="AC1173" s="19"/>
      <c r="AD1173" s="17"/>
      <c r="AE1173" s="22"/>
      <c r="AF1173" s="19"/>
      <c r="AG1173" s="17"/>
      <c r="AH1173" s="78" t="s">
        <v>452</v>
      </c>
      <c r="AI1173" s="79" t="s">
        <v>7636</v>
      </c>
      <c r="AJ1173" s="1"/>
    </row>
    <row r="1174" spans="1:36" ht="39.6">
      <c r="A1174" s="39">
        <v>1172</v>
      </c>
      <c r="B1174" s="10" t="s">
        <v>7637</v>
      </c>
      <c r="C1174" s="10" t="s">
        <v>7603</v>
      </c>
      <c r="D1174" s="11" t="s">
        <v>7638</v>
      </c>
      <c r="E1174" s="35" t="s">
        <v>7639</v>
      </c>
      <c r="F1174" s="35" t="s">
        <v>7640</v>
      </c>
      <c r="G1174" s="10" t="s">
        <v>7641</v>
      </c>
      <c r="H1174" s="10" t="s">
        <v>7642</v>
      </c>
      <c r="I1174" s="10" t="s">
        <v>7643</v>
      </c>
      <c r="J1174" s="11" t="s">
        <v>7644</v>
      </c>
      <c r="K1174" s="12">
        <v>39549</v>
      </c>
      <c r="L1174" s="69">
        <v>45027</v>
      </c>
      <c r="M1174" s="14" t="s">
        <v>7645</v>
      </c>
      <c r="N1174" s="61">
        <v>4.4400000000000004</v>
      </c>
      <c r="O1174" s="56">
        <v>149378031.31999999</v>
      </c>
      <c r="P1174" s="21">
        <v>4.4999999999999998E-2</v>
      </c>
      <c r="Q1174" s="223">
        <f t="shared" si="122"/>
        <v>6722011.4093999993</v>
      </c>
      <c r="R1174" s="197">
        <f t="shared" si="117"/>
        <v>560167.6174499999</v>
      </c>
      <c r="S1174" s="200"/>
      <c r="T1174" s="196">
        <f t="shared" si="118"/>
        <v>0</v>
      </c>
      <c r="U1174" s="199">
        <f t="shared" si="123"/>
        <v>0</v>
      </c>
      <c r="V1174" s="21"/>
      <c r="W1174" s="19">
        <f t="shared" si="120"/>
        <v>0</v>
      </c>
      <c r="X1174" s="17">
        <f t="shared" si="121"/>
        <v>0</v>
      </c>
      <c r="Y1174" s="22"/>
      <c r="Z1174" s="19"/>
      <c r="AA1174" s="20"/>
      <c r="AB1174" s="23"/>
      <c r="AC1174" s="19"/>
      <c r="AD1174" s="17"/>
      <c r="AE1174" s="22"/>
      <c r="AF1174" s="19"/>
      <c r="AG1174" s="17"/>
      <c r="AH1174" s="76"/>
      <c r="AI1174" s="77"/>
      <c r="AJ1174" s="1"/>
    </row>
    <row r="1175" spans="1:36" ht="26.4">
      <c r="A1175" s="39">
        <v>1173</v>
      </c>
      <c r="B1175" s="39" t="s">
        <v>7646</v>
      </c>
      <c r="C1175" s="39" t="s">
        <v>7603</v>
      </c>
      <c r="D1175" s="40" t="s">
        <v>7647</v>
      </c>
      <c r="E1175" s="25" t="s">
        <v>7648</v>
      </c>
      <c r="F1175" s="25" t="s">
        <v>7649</v>
      </c>
      <c r="G1175" s="39" t="s">
        <v>4318</v>
      </c>
      <c r="H1175" s="39" t="s">
        <v>7650</v>
      </c>
      <c r="I1175" s="39" t="s">
        <v>7651</v>
      </c>
      <c r="J1175" s="40" t="s">
        <v>7652</v>
      </c>
      <c r="K1175" s="41">
        <v>42062</v>
      </c>
      <c r="L1175" s="72">
        <v>45715</v>
      </c>
      <c r="M1175" s="42" t="s">
        <v>7653</v>
      </c>
      <c r="N1175" s="63">
        <v>0.46210000000000001</v>
      </c>
      <c r="O1175" s="55">
        <v>6559811.8600000003</v>
      </c>
      <c r="P1175" s="15">
        <v>0.03</v>
      </c>
      <c r="Q1175" s="223">
        <f t="shared" si="122"/>
        <v>196794.35579999999</v>
      </c>
      <c r="R1175" s="197">
        <f t="shared" ref="R1175:R1238" si="124">Q1175/12</f>
        <v>16399.52965</v>
      </c>
      <c r="S1175" s="200"/>
      <c r="T1175" s="196">
        <f t="shared" si="118"/>
        <v>0</v>
      </c>
      <c r="U1175" s="199">
        <f t="shared" si="123"/>
        <v>0</v>
      </c>
      <c r="V1175" s="21"/>
      <c r="W1175" s="19">
        <f t="shared" si="120"/>
        <v>0</v>
      </c>
      <c r="X1175" s="17">
        <f t="shared" si="121"/>
        <v>0</v>
      </c>
      <c r="Y1175" s="22"/>
      <c r="Z1175" s="19"/>
      <c r="AA1175" s="20"/>
      <c r="AB1175" s="23"/>
      <c r="AC1175" s="19"/>
      <c r="AD1175" s="17"/>
      <c r="AE1175" s="22"/>
      <c r="AF1175" s="19"/>
      <c r="AG1175" s="17"/>
      <c r="AH1175" s="78" t="s">
        <v>409</v>
      </c>
      <c r="AI1175" s="79" t="s">
        <v>7653</v>
      </c>
      <c r="AJ1175" s="1"/>
    </row>
    <row r="1176" spans="1:36" ht="13.2">
      <c r="A1176" s="39">
        <v>1174</v>
      </c>
      <c r="B1176" s="10" t="s">
        <v>7654</v>
      </c>
      <c r="C1176" s="10" t="s">
        <v>7603</v>
      </c>
      <c r="D1176" s="11" t="s">
        <v>7655</v>
      </c>
      <c r="E1176" s="35" t="s">
        <v>7656</v>
      </c>
      <c r="F1176" s="35" t="s">
        <v>7657</v>
      </c>
      <c r="G1176" s="10" t="s">
        <v>2644</v>
      </c>
      <c r="H1176" s="10" t="s">
        <v>7658</v>
      </c>
      <c r="I1176" s="10" t="s">
        <v>7659</v>
      </c>
      <c r="J1176" s="11" t="s">
        <v>7660</v>
      </c>
      <c r="K1176" s="12">
        <v>41150</v>
      </c>
      <c r="L1176" s="69">
        <v>44847</v>
      </c>
      <c r="M1176" s="14" t="s">
        <v>7661</v>
      </c>
      <c r="N1176" s="61">
        <v>4.6525999999999996</v>
      </c>
      <c r="O1176" s="56">
        <v>66046701.310000002</v>
      </c>
      <c r="P1176" s="15">
        <v>0.03</v>
      </c>
      <c r="Q1176" s="223">
        <f t="shared" si="122"/>
        <v>1981401.0393000001</v>
      </c>
      <c r="R1176" s="197">
        <f t="shared" si="124"/>
        <v>165116.753275</v>
      </c>
      <c r="S1176" s="201">
        <v>0.04</v>
      </c>
      <c r="T1176" s="196">
        <f t="shared" si="118"/>
        <v>2641868.0523999999</v>
      </c>
      <c r="U1176" s="199">
        <f t="shared" si="123"/>
        <v>220155.67103333332</v>
      </c>
      <c r="V1176" s="21">
        <v>0.06</v>
      </c>
      <c r="W1176" s="19">
        <f t="shared" si="120"/>
        <v>3962802.0786000001</v>
      </c>
      <c r="X1176" s="17">
        <f t="shared" si="121"/>
        <v>330233.50654999999</v>
      </c>
      <c r="Y1176" s="18">
        <v>0.1</v>
      </c>
      <c r="Z1176" s="19"/>
      <c r="AA1176" s="20"/>
      <c r="AB1176" s="23"/>
      <c r="AC1176" s="19"/>
      <c r="AD1176" s="17"/>
      <c r="AE1176" s="22"/>
      <c r="AF1176" s="19"/>
      <c r="AG1176" s="17"/>
      <c r="AH1176" s="76" t="s">
        <v>1997</v>
      </c>
      <c r="AI1176" s="77" t="s">
        <v>7661</v>
      </c>
      <c r="AJ1176" s="1"/>
    </row>
    <row r="1177" spans="1:36" ht="26.4">
      <c r="A1177" s="39">
        <v>1175</v>
      </c>
      <c r="B1177" s="39" t="s">
        <v>7662</v>
      </c>
      <c r="C1177" s="39" t="s">
        <v>7603</v>
      </c>
      <c r="D1177" s="40" t="s">
        <v>3325</v>
      </c>
      <c r="E1177" s="25" t="s">
        <v>3326</v>
      </c>
      <c r="F1177" s="25" t="s">
        <v>7663</v>
      </c>
      <c r="G1177" s="39" t="s">
        <v>583</v>
      </c>
      <c r="H1177" s="39" t="s">
        <v>7664</v>
      </c>
      <c r="I1177" s="39" t="s">
        <v>7572</v>
      </c>
      <c r="J1177" s="40" t="s">
        <v>7665</v>
      </c>
      <c r="K1177" s="41">
        <v>42655</v>
      </c>
      <c r="L1177" s="72">
        <v>44481</v>
      </c>
      <c r="M1177" s="42" t="s">
        <v>7666</v>
      </c>
      <c r="N1177" s="63">
        <v>3.1800000000000002E-2</v>
      </c>
      <c r="O1177" s="55">
        <v>424336.5</v>
      </c>
      <c r="P1177" s="15">
        <v>0.08</v>
      </c>
      <c r="Q1177" s="223">
        <f t="shared" si="122"/>
        <v>33946.92</v>
      </c>
      <c r="R1177" s="197">
        <f t="shared" si="124"/>
        <v>2828.91</v>
      </c>
      <c r="S1177" s="200"/>
      <c r="T1177" s="196">
        <f t="shared" si="118"/>
        <v>0</v>
      </c>
      <c r="U1177" s="199">
        <f t="shared" si="123"/>
        <v>0</v>
      </c>
      <c r="V1177" s="21"/>
      <c r="W1177" s="19">
        <f t="shared" si="120"/>
        <v>0</v>
      </c>
      <c r="X1177" s="17">
        <f t="shared" si="121"/>
        <v>0</v>
      </c>
      <c r="Y1177" s="22"/>
      <c r="Z1177" s="19"/>
      <c r="AA1177" s="20"/>
      <c r="AB1177" s="23"/>
      <c r="AC1177" s="19"/>
      <c r="AD1177" s="17"/>
      <c r="AE1177" s="22"/>
      <c r="AF1177" s="19"/>
      <c r="AG1177" s="17"/>
      <c r="AH1177" s="78" t="s">
        <v>35</v>
      </c>
      <c r="AI1177" s="79" t="s">
        <v>7666</v>
      </c>
      <c r="AJ1177" s="1"/>
    </row>
    <row r="1178" spans="1:36" ht="26.4">
      <c r="A1178" s="39">
        <v>1176</v>
      </c>
      <c r="B1178" s="10" t="s">
        <v>7667</v>
      </c>
      <c r="C1178" s="10" t="s">
        <v>7603</v>
      </c>
      <c r="D1178" s="11" t="s">
        <v>3325</v>
      </c>
      <c r="E1178" s="35" t="s">
        <v>3326</v>
      </c>
      <c r="F1178" s="35" t="s">
        <v>7663</v>
      </c>
      <c r="G1178" s="10" t="s">
        <v>583</v>
      </c>
      <c r="H1178" s="10" t="s">
        <v>7664</v>
      </c>
      <c r="I1178" s="10" t="s">
        <v>7572</v>
      </c>
      <c r="J1178" s="11" t="s">
        <v>7665</v>
      </c>
      <c r="K1178" s="12">
        <v>42655</v>
      </c>
      <c r="L1178" s="69">
        <v>44481</v>
      </c>
      <c r="M1178" s="14" t="s">
        <v>7666</v>
      </c>
      <c r="N1178" s="61">
        <v>2.8899999999999999E-2</v>
      </c>
      <c r="O1178" s="56">
        <v>385639.15</v>
      </c>
      <c r="P1178" s="15">
        <v>0.08</v>
      </c>
      <c r="Q1178" s="223">
        <f t="shared" si="122"/>
        <v>30851.132000000001</v>
      </c>
      <c r="R1178" s="197">
        <f t="shared" si="124"/>
        <v>2570.9276666666669</v>
      </c>
      <c r="S1178" s="200"/>
      <c r="T1178" s="196">
        <f t="shared" si="118"/>
        <v>0</v>
      </c>
      <c r="U1178" s="199">
        <f t="shared" si="123"/>
        <v>0</v>
      </c>
      <c r="V1178" s="21"/>
      <c r="W1178" s="19">
        <f t="shared" si="120"/>
        <v>0</v>
      </c>
      <c r="X1178" s="17">
        <f t="shared" si="121"/>
        <v>0</v>
      </c>
      <c r="Y1178" s="22"/>
      <c r="Z1178" s="19"/>
      <c r="AA1178" s="20"/>
      <c r="AB1178" s="23"/>
      <c r="AC1178" s="19"/>
      <c r="AD1178" s="17"/>
      <c r="AE1178" s="22"/>
      <c r="AF1178" s="19"/>
      <c r="AG1178" s="17"/>
      <c r="AH1178" s="76" t="s">
        <v>35</v>
      </c>
      <c r="AI1178" s="77" t="s">
        <v>7666</v>
      </c>
      <c r="AJ1178" s="1"/>
    </row>
    <row r="1179" spans="1:36" ht="26.4">
      <c r="A1179" s="39">
        <v>1177</v>
      </c>
      <c r="B1179" s="39" t="s">
        <v>7668</v>
      </c>
      <c r="C1179" s="39" t="s">
        <v>7603</v>
      </c>
      <c r="D1179" s="40" t="s">
        <v>7669</v>
      </c>
      <c r="E1179" s="25" t="s">
        <v>7670</v>
      </c>
      <c r="F1179" s="25" t="s">
        <v>7671</v>
      </c>
      <c r="G1179" s="39" t="s">
        <v>3032</v>
      </c>
      <c r="H1179" s="39" t="s">
        <v>7672</v>
      </c>
      <c r="I1179" s="39" t="s">
        <v>7673</v>
      </c>
      <c r="J1179" s="40" t="s">
        <v>7674</v>
      </c>
      <c r="K1179" s="41">
        <v>41248</v>
      </c>
      <c r="L1179" s="72">
        <v>44900</v>
      </c>
      <c r="M1179" s="42" t="s">
        <v>7675</v>
      </c>
      <c r="N1179" s="63">
        <v>4</v>
      </c>
      <c r="O1179" s="55">
        <v>133439150.65000001</v>
      </c>
      <c r="P1179" s="15">
        <v>0.04</v>
      </c>
      <c r="Q1179" s="223">
        <f t="shared" si="122"/>
        <v>5337566.0260000005</v>
      </c>
      <c r="R1179" s="197">
        <f t="shared" si="124"/>
        <v>444797.16883333336</v>
      </c>
      <c r="S1179" s="201">
        <v>0.1</v>
      </c>
      <c r="T1179" s="196">
        <f t="shared" si="118"/>
        <v>13343915.065000001</v>
      </c>
      <c r="U1179" s="199">
        <f t="shared" si="123"/>
        <v>1111992.9220833334</v>
      </c>
      <c r="V1179" s="21"/>
      <c r="W1179" s="19">
        <f t="shared" si="120"/>
        <v>0</v>
      </c>
      <c r="X1179" s="17">
        <f t="shared" si="121"/>
        <v>0</v>
      </c>
      <c r="Y1179" s="22"/>
      <c r="Z1179" s="19"/>
      <c r="AA1179" s="20"/>
      <c r="AB1179" s="23"/>
      <c r="AC1179" s="19"/>
      <c r="AD1179" s="17"/>
      <c r="AE1179" s="22"/>
      <c r="AF1179" s="19"/>
      <c r="AG1179" s="17"/>
      <c r="AH1179" s="78" t="s">
        <v>76</v>
      </c>
      <c r="AI1179" s="79" t="s">
        <v>7675</v>
      </c>
      <c r="AJ1179" s="1"/>
    </row>
    <row r="1180" spans="1:36" ht="39.6">
      <c r="A1180" s="39">
        <v>1178</v>
      </c>
      <c r="B1180" s="10" t="s">
        <v>7676</v>
      </c>
      <c r="C1180" s="10" t="s">
        <v>7603</v>
      </c>
      <c r="D1180" s="11" t="s">
        <v>7677</v>
      </c>
      <c r="E1180" s="35" t="s">
        <v>7678</v>
      </c>
      <c r="F1180" s="35" t="s">
        <v>7679</v>
      </c>
      <c r="G1180" s="10" t="s">
        <v>2644</v>
      </c>
      <c r="H1180" s="10" t="s">
        <v>7680</v>
      </c>
      <c r="I1180" s="10" t="s">
        <v>7659</v>
      </c>
      <c r="J1180" s="11" t="s">
        <v>7681</v>
      </c>
      <c r="K1180" s="12">
        <v>41150</v>
      </c>
      <c r="L1180" s="69">
        <v>44830</v>
      </c>
      <c r="M1180" s="14" t="s">
        <v>7682</v>
      </c>
      <c r="N1180" s="61">
        <v>4.0023</v>
      </c>
      <c r="O1180" s="56">
        <v>56815267.299999997</v>
      </c>
      <c r="P1180" s="15">
        <v>0.03</v>
      </c>
      <c r="Q1180" s="223">
        <f t="shared" si="122"/>
        <v>1704458.0189999999</v>
      </c>
      <c r="R1180" s="197">
        <f t="shared" si="124"/>
        <v>142038.16824999999</v>
      </c>
      <c r="S1180" s="198">
        <v>3.5999999999999997E-2</v>
      </c>
      <c r="T1180" s="196">
        <f t="shared" si="118"/>
        <v>2045349.6227999998</v>
      </c>
      <c r="U1180" s="199">
        <f t="shared" si="123"/>
        <v>170445.80189999999</v>
      </c>
      <c r="V1180" s="21">
        <v>0.05</v>
      </c>
      <c r="W1180" s="19">
        <f t="shared" si="120"/>
        <v>2840763.3650000002</v>
      </c>
      <c r="X1180" s="17">
        <f t="shared" si="121"/>
        <v>236730.28041666668</v>
      </c>
      <c r="Y1180" s="18">
        <v>0.06</v>
      </c>
      <c r="Z1180" s="19">
        <f>O1180*Y1180</f>
        <v>3408916.0379999997</v>
      </c>
      <c r="AA1180" s="20">
        <f>Z1180/12</f>
        <v>284076.33649999998</v>
      </c>
      <c r="AB1180" s="23"/>
      <c r="AC1180" s="19"/>
      <c r="AD1180" s="17"/>
      <c r="AE1180" s="22"/>
      <c r="AF1180" s="19"/>
      <c r="AG1180" s="17"/>
      <c r="AH1180" s="76" t="s">
        <v>1997</v>
      </c>
      <c r="AI1180" s="77" t="s">
        <v>7682</v>
      </c>
      <c r="AJ1180" s="1"/>
    </row>
    <row r="1181" spans="1:36" ht="39.6">
      <c r="A1181" s="39">
        <v>1179</v>
      </c>
      <c r="B1181" s="39" t="s">
        <v>7683</v>
      </c>
      <c r="C1181" s="39" t="s">
        <v>7603</v>
      </c>
      <c r="D1181" s="40" t="s">
        <v>7638</v>
      </c>
      <c r="E1181" s="25" t="s">
        <v>7639</v>
      </c>
      <c r="F1181" s="25" t="s">
        <v>7684</v>
      </c>
      <c r="G1181" s="39" t="s">
        <v>7685</v>
      </c>
      <c r="H1181" s="39" t="s">
        <v>7686</v>
      </c>
      <c r="I1181" s="39" t="s">
        <v>7687</v>
      </c>
      <c r="J1181" s="40" t="s">
        <v>7688</v>
      </c>
      <c r="K1181" s="41">
        <v>42110</v>
      </c>
      <c r="L1181" s="72">
        <v>47658</v>
      </c>
      <c r="M1181" s="42" t="s">
        <v>7689</v>
      </c>
      <c r="N1181" s="63">
        <v>2.1399999999999999E-2</v>
      </c>
      <c r="O1181" s="55">
        <v>217389.76</v>
      </c>
      <c r="P1181" s="15">
        <v>0.03</v>
      </c>
      <c r="Q1181" s="223">
        <f t="shared" si="122"/>
        <v>6521.6927999999998</v>
      </c>
      <c r="R1181" s="197">
        <f t="shared" si="124"/>
        <v>543.47439999999995</v>
      </c>
      <c r="S1181" s="200"/>
      <c r="T1181" s="196">
        <f t="shared" si="118"/>
        <v>0</v>
      </c>
      <c r="U1181" s="199">
        <f t="shared" si="123"/>
        <v>0</v>
      </c>
      <c r="V1181" s="21"/>
      <c r="W1181" s="19">
        <f t="shared" si="120"/>
        <v>0</v>
      </c>
      <c r="X1181" s="17">
        <f t="shared" si="121"/>
        <v>0</v>
      </c>
      <c r="Y1181" s="22"/>
      <c r="Z1181" s="19"/>
      <c r="AA1181" s="20"/>
      <c r="AB1181" s="23"/>
      <c r="AC1181" s="19"/>
      <c r="AD1181" s="17"/>
      <c r="AE1181" s="22"/>
      <c r="AF1181" s="19"/>
      <c r="AG1181" s="17"/>
      <c r="AH1181" s="78" t="s">
        <v>4884</v>
      </c>
      <c r="AI1181" s="79" t="s">
        <v>7689</v>
      </c>
      <c r="AJ1181" s="1"/>
    </row>
    <row r="1182" spans="1:36" ht="39.6">
      <c r="A1182" s="39">
        <v>1180</v>
      </c>
      <c r="B1182" s="10" t="s">
        <v>7690</v>
      </c>
      <c r="C1182" s="10" t="s">
        <v>7603</v>
      </c>
      <c r="D1182" s="11" t="s">
        <v>7638</v>
      </c>
      <c r="E1182" s="35" t="s">
        <v>7639</v>
      </c>
      <c r="F1182" s="35" t="s">
        <v>3865</v>
      </c>
      <c r="G1182" s="10" t="s">
        <v>7685</v>
      </c>
      <c r="H1182" s="10" t="s">
        <v>7691</v>
      </c>
      <c r="I1182" s="10" t="s">
        <v>7692</v>
      </c>
      <c r="J1182" s="11" t="s">
        <v>7688</v>
      </c>
      <c r="K1182" s="12">
        <v>42110</v>
      </c>
      <c r="L1182" s="69">
        <v>47658</v>
      </c>
      <c r="M1182" s="14" t="s">
        <v>7689</v>
      </c>
      <c r="N1182" s="61">
        <v>2.1899999999999999E-2</v>
      </c>
      <c r="O1182" s="56">
        <v>222468.96</v>
      </c>
      <c r="P1182" s="15">
        <v>0.03</v>
      </c>
      <c r="Q1182" s="223">
        <f t="shared" si="122"/>
        <v>6674.0687999999991</v>
      </c>
      <c r="R1182" s="197">
        <f t="shared" si="124"/>
        <v>556.17239999999993</v>
      </c>
      <c r="S1182" s="200"/>
      <c r="T1182" s="196">
        <f t="shared" si="118"/>
        <v>0</v>
      </c>
      <c r="U1182" s="199">
        <f t="shared" si="123"/>
        <v>0</v>
      </c>
      <c r="V1182" s="21"/>
      <c r="W1182" s="19">
        <f t="shared" si="120"/>
        <v>0</v>
      </c>
      <c r="X1182" s="17">
        <f t="shared" si="121"/>
        <v>0</v>
      </c>
      <c r="Y1182" s="22"/>
      <c r="Z1182" s="19"/>
      <c r="AA1182" s="20"/>
      <c r="AB1182" s="23"/>
      <c r="AC1182" s="19"/>
      <c r="AD1182" s="17"/>
      <c r="AE1182" s="22"/>
      <c r="AF1182" s="19"/>
      <c r="AG1182" s="17"/>
      <c r="AH1182" s="76" t="s">
        <v>4884</v>
      </c>
      <c r="AI1182" s="77" t="s">
        <v>7689</v>
      </c>
      <c r="AJ1182" s="1"/>
    </row>
    <row r="1183" spans="1:36" ht="39.6">
      <c r="A1183" s="39">
        <v>1181</v>
      </c>
      <c r="B1183" s="39" t="s">
        <v>7693</v>
      </c>
      <c r="C1183" s="39" t="s">
        <v>7603</v>
      </c>
      <c r="D1183" s="40" t="s">
        <v>7638</v>
      </c>
      <c r="E1183" s="25" t="s">
        <v>7639</v>
      </c>
      <c r="F1183" s="25" t="s">
        <v>3910</v>
      </c>
      <c r="G1183" s="39" t="s">
        <v>7685</v>
      </c>
      <c r="H1183" s="39" t="s">
        <v>7694</v>
      </c>
      <c r="I1183" s="39" t="s">
        <v>7692</v>
      </c>
      <c r="J1183" s="40" t="s">
        <v>7688</v>
      </c>
      <c r="K1183" s="41">
        <v>42110</v>
      </c>
      <c r="L1183" s="72">
        <v>47658</v>
      </c>
      <c r="M1183" s="42" t="s">
        <v>7689</v>
      </c>
      <c r="N1183" s="63">
        <v>2.1899999999999999E-2</v>
      </c>
      <c r="O1183" s="55">
        <v>222468.96</v>
      </c>
      <c r="P1183" s="15">
        <v>0.03</v>
      </c>
      <c r="Q1183" s="223">
        <f t="shared" si="122"/>
        <v>6674.0687999999991</v>
      </c>
      <c r="R1183" s="197">
        <f t="shared" si="124"/>
        <v>556.17239999999993</v>
      </c>
      <c r="S1183" s="200"/>
      <c r="T1183" s="196">
        <f t="shared" si="118"/>
        <v>0</v>
      </c>
      <c r="U1183" s="199">
        <f t="shared" si="123"/>
        <v>0</v>
      </c>
      <c r="V1183" s="21"/>
      <c r="W1183" s="19">
        <f t="shared" si="120"/>
        <v>0</v>
      </c>
      <c r="X1183" s="17">
        <f t="shared" si="121"/>
        <v>0</v>
      </c>
      <c r="Y1183" s="22"/>
      <c r="Z1183" s="19"/>
      <c r="AA1183" s="20"/>
      <c r="AB1183" s="23"/>
      <c r="AC1183" s="19"/>
      <c r="AD1183" s="17"/>
      <c r="AE1183" s="22"/>
      <c r="AF1183" s="19"/>
      <c r="AG1183" s="17"/>
      <c r="AH1183" s="78" t="s">
        <v>4884</v>
      </c>
      <c r="AI1183" s="79" t="s">
        <v>7689</v>
      </c>
      <c r="AJ1183" s="1"/>
    </row>
    <row r="1184" spans="1:36" ht="39.6">
      <c r="A1184" s="39">
        <v>1182</v>
      </c>
      <c r="B1184" s="10" t="s">
        <v>7695</v>
      </c>
      <c r="C1184" s="10" t="s">
        <v>7603</v>
      </c>
      <c r="D1184" s="11" t="s">
        <v>7638</v>
      </c>
      <c r="E1184" s="35" t="s">
        <v>7639</v>
      </c>
      <c r="F1184" s="35" t="s">
        <v>7696</v>
      </c>
      <c r="G1184" s="10" t="s">
        <v>7685</v>
      </c>
      <c r="H1184" s="10" t="s">
        <v>7697</v>
      </c>
      <c r="I1184" s="10" t="s">
        <v>7692</v>
      </c>
      <c r="J1184" s="11" t="s">
        <v>7688</v>
      </c>
      <c r="K1184" s="12">
        <v>42110</v>
      </c>
      <c r="L1184" s="69">
        <v>47658</v>
      </c>
      <c r="M1184" s="14" t="s">
        <v>7689</v>
      </c>
      <c r="N1184" s="61">
        <v>2.23E-2</v>
      </c>
      <c r="O1184" s="56">
        <v>226532.32</v>
      </c>
      <c r="P1184" s="15">
        <v>0.03</v>
      </c>
      <c r="Q1184" s="223">
        <f t="shared" si="122"/>
        <v>6795.9696000000004</v>
      </c>
      <c r="R1184" s="197">
        <f t="shared" si="124"/>
        <v>566.33080000000007</v>
      </c>
      <c r="S1184" s="200"/>
      <c r="T1184" s="196">
        <f t="shared" si="118"/>
        <v>0</v>
      </c>
      <c r="U1184" s="199">
        <f t="shared" si="123"/>
        <v>0</v>
      </c>
      <c r="V1184" s="21"/>
      <c r="W1184" s="19">
        <f t="shared" si="120"/>
        <v>0</v>
      </c>
      <c r="X1184" s="17">
        <f t="shared" si="121"/>
        <v>0</v>
      </c>
      <c r="Y1184" s="22"/>
      <c r="Z1184" s="19"/>
      <c r="AA1184" s="20"/>
      <c r="AB1184" s="23"/>
      <c r="AC1184" s="19"/>
      <c r="AD1184" s="17"/>
      <c r="AE1184" s="22"/>
      <c r="AF1184" s="19"/>
      <c r="AG1184" s="17"/>
      <c r="AH1184" s="76"/>
      <c r="AI1184" s="77"/>
      <c r="AJ1184" s="1"/>
    </row>
    <row r="1185" spans="1:36" ht="39.6">
      <c r="A1185" s="39">
        <v>1183</v>
      </c>
      <c r="B1185" s="39" t="s">
        <v>7698</v>
      </c>
      <c r="C1185" s="39" t="s">
        <v>7603</v>
      </c>
      <c r="D1185" s="40" t="s">
        <v>7638</v>
      </c>
      <c r="E1185" s="25" t="s">
        <v>7639</v>
      </c>
      <c r="F1185" s="25" t="s">
        <v>7699</v>
      </c>
      <c r="G1185" s="39" t="s">
        <v>7685</v>
      </c>
      <c r="H1185" s="39" t="s">
        <v>7700</v>
      </c>
      <c r="I1185" s="39" t="s">
        <v>7692</v>
      </c>
      <c r="J1185" s="40" t="s">
        <v>7688</v>
      </c>
      <c r="K1185" s="41">
        <v>42110</v>
      </c>
      <c r="L1185" s="72">
        <v>47658</v>
      </c>
      <c r="M1185" s="42" t="s">
        <v>7689</v>
      </c>
      <c r="N1185" s="63">
        <v>2.2499999999999999E-2</v>
      </c>
      <c r="O1185" s="55">
        <v>228564</v>
      </c>
      <c r="P1185" s="15">
        <v>0.03</v>
      </c>
      <c r="Q1185" s="223">
        <f t="shared" si="122"/>
        <v>6856.92</v>
      </c>
      <c r="R1185" s="197">
        <f t="shared" si="124"/>
        <v>571.41</v>
      </c>
      <c r="S1185" s="200"/>
      <c r="T1185" s="196">
        <f t="shared" si="118"/>
        <v>0</v>
      </c>
      <c r="U1185" s="199">
        <f t="shared" si="123"/>
        <v>0</v>
      </c>
      <c r="V1185" s="21"/>
      <c r="W1185" s="19">
        <f t="shared" si="120"/>
        <v>0</v>
      </c>
      <c r="X1185" s="17">
        <f t="shared" si="121"/>
        <v>0</v>
      </c>
      <c r="Y1185" s="22"/>
      <c r="Z1185" s="19"/>
      <c r="AA1185" s="20"/>
      <c r="AB1185" s="23"/>
      <c r="AC1185" s="19"/>
      <c r="AD1185" s="17"/>
      <c r="AE1185" s="22"/>
      <c r="AF1185" s="19"/>
      <c r="AG1185" s="17"/>
      <c r="AH1185" s="78"/>
      <c r="AI1185" s="79"/>
      <c r="AJ1185" s="1"/>
    </row>
    <row r="1186" spans="1:36" ht="39.6">
      <c r="A1186" s="39">
        <v>1184</v>
      </c>
      <c r="B1186" s="10" t="s">
        <v>7701</v>
      </c>
      <c r="C1186" s="10" t="s">
        <v>7603</v>
      </c>
      <c r="D1186" s="11" t="s">
        <v>7638</v>
      </c>
      <c r="E1186" s="35" t="s">
        <v>7639</v>
      </c>
      <c r="F1186" s="35" t="s">
        <v>3339</v>
      </c>
      <c r="G1186" s="10" t="s">
        <v>7685</v>
      </c>
      <c r="H1186" s="10" t="s">
        <v>7702</v>
      </c>
      <c r="I1186" s="10" t="s">
        <v>7692</v>
      </c>
      <c r="J1186" s="11" t="s">
        <v>7688</v>
      </c>
      <c r="K1186" s="12">
        <v>42110</v>
      </c>
      <c r="L1186" s="69">
        <v>47658</v>
      </c>
      <c r="M1186" s="14" t="s">
        <v>7689</v>
      </c>
      <c r="N1186" s="61">
        <v>2.2499999999999999E-2</v>
      </c>
      <c r="O1186" s="56">
        <v>228564</v>
      </c>
      <c r="P1186" s="15">
        <v>0.03</v>
      </c>
      <c r="Q1186" s="223">
        <f t="shared" si="122"/>
        <v>6856.92</v>
      </c>
      <c r="R1186" s="197">
        <f t="shared" si="124"/>
        <v>571.41</v>
      </c>
      <c r="S1186" s="200"/>
      <c r="T1186" s="196">
        <f t="shared" si="118"/>
        <v>0</v>
      </c>
      <c r="U1186" s="199">
        <f t="shared" si="123"/>
        <v>0</v>
      </c>
      <c r="V1186" s="21"/>
      <c r="W1186" s="19">
        <f t="shared" si="120"/>
        <v>0</v>
      </c>
      <c r="X1186" s="17">
        <f t="shared" si="121"/>
        <v>0</v>
      </c>
      <c r="Y1186" s="22"/>
      <c r="Z1186" s="19"/>
      <c r="AA1186" s="20"/>
      <c r="AB1186" s="23"/>
      <c r="AC1186" s="19"/>
      <c r="AD1186" s="17"/>
      <c r="AE1186" s="22"/>
      <c r="AF1186" s="19"/>
      <c r="AG1186" s="17"/>
      <c r="AH1186" s="76"/>
      <c r="AI1186" s="77"/>
      <c r="AJ1186" s="1"/>
    </row>
    <row r="1187" spans="1:36" ht="39.6">
      <c r="A1187" s="39">
        <v>1185</v>
      </c>
      <c r="B1187" s="39" t="s">
        <v>7703</v>
      </c>
      <c r="C1187" s="39" t="s">
        <v>7603</v>
      </c>
      <c r="D1187" s="40" t="s">
        <v>7638</v>
      </c>
      <c r="E1187" s="25" t="s">
        <v>7639</v>
      </c>
      <c r="F1187" s="25" t="s">
        <v>7704</v>
      </c>
      <c r="G1187" s="39" t="s">
        <v>4752</v>
      </c>
      <c r="H1187" s="39" t="s">
        <v>7705</v>
      </c>
      <c r="I1187" s="39" t="s">
        <v>7706</v>
      </c>
      <c r="J1187" s="40" t="s">
        <v>7688</v>
      </c>
      <c r="K1187" s="41">
        <v>42174</v>
      </c>
      <c r="L1187" s="72">
        <v>47658</v>
      </c>
      <c r="M1187" s="42" t="s">
        <v>7689</v>
      </c>
      <c r="N1187" s="63">
        <v>2.2599999999999999E-2</v>
      </c>
      <c r="O1187" s="55">
        <v>229579.84</v>
      </c>
      <c r="P1187" s="15">
        <v>0.03</v>
      </c>
      <c r="Q1187" s="223">
        <f t="shared" si="122"/>
        <v>6887.3951999999999</v>
      </c>
      <c r="R1187" s="197">
        <f t="shared" si="124"/>
        <v>573.94960000000003</v>
      </c>
      <c r="S1187" s="200"/>
      <c r="T1187" s="196">
        <f t="shared" si="118"/>
        <v>0</v>
      </c>
      <c r="U1187" s="199">
        <f t="shared" si="123"/>
        <v>0</v>
      </c>
      <c r="V1187" s="21"/>
      <c r="W1187" s="19">
        <f t="shared" si="120"/>
        <v>0</v>
      </c>
      <c r="X1187" s="17">
        <f t="shared" si="121"/>
        <v>0</v>
      </c>
      <c r="Y1187" s="22"/>
      <c r="Z1187" s="19"/>
      <c r="AA1187" s="20"/>
      <c r="AB1187" s="23"/>
      <c r="AC1187" s="19"/>
      <c r="AD1187" s="17"/>
      <c r="AE1187" s="22"/>
      <c r="AF1187" s="19"/>
      <c r="AG1187" s="17"/>
      <c r="AH1187" s="78"/>
      <c r="AI1187" s="79"/>
      <c r="AJ1187" s="1"/>
    </row>
    <row r="1188" spans="1:36" s="24" customFormat="1" ht="26.4">
      <c r="A1188" s="39">
        <v>1186</v>
      </c>
      <c r="B1188" s="10" t="s">
        <v>7707</v>
      </c>
      <c r="C1188" s="10" t="s">
        <v>7603</v>
      </c>
      <c r="D1188" s="11" t="s">
        <v>7708</v>
      </c>
      <c r="E1188" s="35" t="s">
        <v>7709</v>
      </c>
      <c r="F1188" s="35" t="s">
        <v>7710</v>
      </c>
      <c r="G1188" s="10" t="s">
        <v>7711</v>
      </c>
      <c r="H1188" s="10" t="s">
        <v>7712</v>
      </c>
      <c r="I1188" s="10" t="s">
        <v>374</v>
      </c>
      <c r="J1188" s="11" t="s">
        <v>7713</v>
      </c>
      <c r="K1188" s="12">
        <v>43809</v>
      </c>
      <c r="L1188" s="69">
        <v>47462</v>
      </c>
      <c r="M1188" s="14" t="s">
        <v>7714</v>
      </c>
      <c r="N1188" s="61">
        <v>0.97309999999999997</v>
      </c>
      <c r="O1188" s="56">
        <v>13747919.84</v>
      </c>
      <c r="P1188" s="15">
        <v>0.03</v>
      </c>
      <c r="Q1188" s="223">
        <f t="shared" si="122"/>
        <v>412437.59519999998</v>
      </c>
      <c r="R1188" s="197">
        <f t="shared" si="124"/>
        <v>34369.799599999998</v>
      </c>
      <c r="S1188" s="198">
        <v>3.5999999999999997E-2</v>
      </c>
      <c r="T1188" s="196">
        <f t="shared" si="118"/>
        <v>494925.11423999997</v>
      </c>
      <c r="U1188" s="199">
        <f t="shared" si="123"/>
        <v>41243.75952</v>
      </c>
      <c r="V1188" s="21"/>
      <c r="W1188" s="19">
        <f t="shared" si="120"/>
        <v>0</v>
      </c>
      <c r="X1188" s="17">
        <f t="shared" si="121"/>
        <v>0</v>
      </c>
      <c r="Y1188" s="22"/>
      <c r="Z1188" s="19"/>
      <c r="AA1188" s="20"/>
      <c r="AB1188" s="23"/>
      <c r="AC1188" s="19"/>
      <c r="AD1188" s="17"/>
      <c r="AE1188" s="22"/>
      <c r="AF1188" s="19"/>
      <c r="AG1188" s="17"/>
      <c r="AH1188" s="82" t="s">
        <v>452</v>
      </c>
      <c r="AI1188" s="83" t="s">
        <v>7714</v>
      </c>
    </row>
    <row r="1189" spans="1:36" ht="26.4">
      <c r="A1189" s="39">
        <v>1187</v>
      </c>
      <c r="B1189" s="39" t="s">
        <v>7715</v>
      </c>
      <c r="C1189" s="39" t="s">
        <v>7603</v>
      </c>
      <c r="D1189" s="40" t="s">
        <v>7716</v>
      </c>
      <c r="E1189" s="25" t="s">
        <v>7717</v>
      </c>
      <c r="F1189" s="25" t="s">
        <v>7718</v>
      </c>
      <c r="G1189" s="39" t="s">
        <v>7719</v>
      </c>
      <c r="H1189" s="39" t="s">
        <v>7720</v>
      </c>
      <c r="I1189" s="39" t="s">
        <v>7721</v>
      </c>
      <c r="J1189" s="40" t="s">
        <v>7722</v>
      </c>
      <c r="K1189" s="41">
        <v>38639</v>
      </c>
      <c r="L1189" s="72">
        <v>46599</v>
      </c>
      <c r="M1189" s="42" t="s">
        <v>7723</v>
      </c>
      <c r="N1189" s="63">
        <v>0.95630000000000004</v>
      </c>
      <c r="O1189" s="55">
        <v>10836603.08</v>
      </c>
      <c r="P1189" s="15">
        <v>0.03</v>
      </c>
      <c r="Q1189" s="223">
        <f t="shared" si="122"/>
        <v>325098.09239999996</v>
      </c>
      <c r="R1189" s="197">
        <f t="shared" si="124"/>
        <v>27091.507699999998</v>
      </c>
      <c r="S1189" s="198">
        <v>3.5999999999999997E-2</v>
      </c>
      <c r="T1189" s="196">
        <f t="shared" si="118"/>
        <v>390117.71087999997</v>
      </c>
      <c r="U1189" s="199">
        <f t="shared" si="123"/>
        <v>32509.809239999999</v>
      </c>
      <c r="V1189" s="21">
        <v>0.05</v>
      </c>
      <c r="W1189" s="19">
        <f t="shared" si="120"/>
        <v>541830.15399999998</v>
      </c>
      <c r="X1189" s="17">
        <f t="shared" si="121"/>
        <v>45152.512833333334</v>
      </c>
      <c r="Y1189" s="18">
        <v>0.06</v>
      </c>
      <c r="Z1189" s="19"/>
      <c r="AA1189" s="20"/>
      <c r="AB1189" s="23"/>
      <c r="AC1189" s="19"/>
      <c r="AD1189" s="17"/>
      <c r="AE1189" s="22"/>
      <c r="AF1189" s="19"/>
      <c r="AG1189" s="17"/>
      <c r="AH1189" s="78" t="s">
        <v>35</v>
      </c>
      <c r="AI1189" s="79" t="s">
        <v>7723</v>
      </c>
      <c r="AJ1189" s="1"/>
    </row>
    <row r="1190" spans="1:36" ht="26.4">
      <c r="A1190" s="39">
        <v>1188</v>
      </c>
      <c r="B1190" s="10" t="s">
        <v>7724</v>
      </c>
      <c r="C1190" s="10" t="s">
        <v>7603</v>
      </c>
      <c r="D1190" s="11" t="s">
        <v>7725</v>
      </c>
      <c r="E1190" s="35" t="s">
        <v>7726</v>
      </c>
      <c r="F1190" s="35" t="s">
        <v>7727</v>
      </c>
      <c r="G1190" s="10" t="s">
        <v>7728</v>
      </c>
      <c r="H1190" s="10" t="s">
        <v>7729</v>
      </c>
      <c r="I1190" s="10" t="s">
        <v>7728</v>
      </c>
      <c r="J1190" s="11" t="s">
        <v>7730</v>
      </c>
      <c r="K1190" s="12">
        <v>36193</v>
      </c>
      <c r="L1190" s="69">
        <v>54090</v>
      </c>
      <c r="M1190" s="14" t="s">
        <v>7731</v>
      </c>
      <c r="N1190" s="61">
        <v>1.175</v>
      </c>
      <c r="O1190" s="56">
        <v>16600355.369999999</v>
      </c>
      <c r="P1190" s="15">
        <v>0.03</v>
      </c>
      <c r="Q1190" s="223">
        <f t="shared" si="122"/>
        <v>498010.66109999997</v>
      </c>
      <c r="R1190" s="197">
        <f t="shared" si="124"/>
        <v>41500.888424999997</v>
      </c>
      <c r="S1190" s="200"/>
      <c r="T1190" s="196">
        <f t="shared" si="118"/>
        <v>0</v>
      </c>
      <c r="U1190" s="199">
        <f t="shared" si="123"/>
        <v>0</v>
      </c>
      <c r="V1190" s="21"/>
      <c r="W1190" s="19">
        <f t="shared" si="120"/>
        <v>0</v>
      </c>
      <c r="X1190" s="17">
        <f t="shared" si="121"/>
        <v>0</v>
      </c>
      <c r="Y1190" s="22"/>
      <c r="Z1190" s="19"/>
      <c r="AA1190" s="20"/>
      <c r="AB1190" s="23"/>
      <c r="AC1190" s="19"/>
      <c r="AD1190" s="17"/>
      <c r="AE1190" s="22"/>
      <c r="AF1190" s="19"/>
      <c r="AG1190" s="17"/>
      <c r="AH1190" s="76"/>
      <c r="AI1190" s="77"/>
      <c r="AJ1190" s="1"/>
    </row>
    <row r="1191" spans="1:36" ht="26.4">
      <c r="A1191" s="39">
        <v>1189</v>
      </c>
      <c r="B1191" s="39" t="s">
        <v>7732</v>
      </c>
      <c r="C1191" s="39" t="s">
        <v>7603</v>
      </c>
      <c r="D1191" s="40" t="s">
        <v>3325</v>
      </c>
      <c r="E1191" s="25" t="s">
        <v>3326</v>
      </c>
      <c r="F1191" s="25" t="s">
        <v>7733</v>
      </c>
      <c r="G1191" s="39" t="s">
        <v>4892</v>
      </c>
      <c r="H1191" s="39" t="s">
        <v>7734</v>
      </c>
      <c r="I1191" s="39" t="s">
        <v>7735</v>
      </c>
      <c r="J1191" s="40" t="s">
        <v>7736</v>
      </c>
      <c r="K1191" s="41">
        <v>39968</v>
      </c>
      <c r="L1191" s="72">
        <v>44873</v>
      </c>
      <c r="M1191" s="42" t="s">
        <v>7737</v>
      </c>
      <c r="N1191" s="63">
        <v>0.19020000000000001</v>
      </c>
      <c r="O1191" s="55">
        <v>6270148.3099999996</v>
      </c>
      <c r="P1191" s="15">
        <v>0.08</v>
      </c>
      <c r="Q1191" s="223">
        <f t="shared" si="122"/>
        <v>501611.86479999998</v>
      </c>
      <c r="R1191" s="197">
        <f t="shared" si="124"/>
        <v>41800.988733333332</v>
      </c>
      <c r="S1191" s="200"/>
      <c r="T1191" s="196">
        <f t="shared" si="118"/>
        <v>0</v>
      </c>
      <c r="U1191" s="199">
        <f t="shared" si="123"/>
        <v>0</v>
      </c>
      <c r="V1191" s="21"/>
      <c r="W1191" s="19">
        <f t="shared" si="120"/>
        <v>0</v>
      </c>
      <c r="X1191" s="17">
        <f t="shared" si="121"/>
        <v>0</v>
      </c>
      <c r="Y1191" s="22"/>
      <c r="Z1191" s="19"/>
      <c r="AA1191" s="20"/>
      <c r="AB1191" s="23"/>
      <c r="AC1191" s="19"/>
      <c r="AD1191" s="17"/>
      <c r="AE1191" s="22"/>
      <c r="AF1191" s="19"/>
      <c r="AG1191" s="17"/>
      <c r="AH1191" s="78"/>
      <c r="AI1191" s="79" t="s">
        <v>7737</v>
      </c>
      <c r="AJ1191" s="1"/>
    </row>
    <row r="1192" spans="1:36" ht="26.4">
      <c r="A1192" s="39">
        <v>1190</v>
      </c>
      <c r="B1192" s="10" t="s">
        <v>7738</v>
      </c>
      <c r="C1192" s="10" t="s">
        <v>7603</v>
      </c>
      <c r="D1192" s="11" t="s">
        <v>7739</v>
      </c>
      <c r="E1192" s="35" t="s">
        <v>21465</v>
      </c>
      <c r="F1192" s="35" t="s">
        <v>7740</v>
      </c>
      <c r="G1192" s="10" t="s">
        <v>7741</v>
      </c>
      <c r="H1192" s="10" t="s">
        <v>7742</v>
      </c>
      <c r="I1192" s="10" t="s">
        <v>7741</v>
      </c>
      <c r="J1192" s="11" t="s">
        <v>7736</v>
      </c>
      <c r="K1192" s="12">
        <v>38918</v>
      </c>
      <c r="L1192" s="69">
        <v>44397</v>
      </c>
      <c r="M1192" s="14" t="s">
        <v>7743</v>
      </c>
      <c r="N1192" s="61">
        <v>0.40360000000000001</v>
      </c>
      <c r="O1192" s="56">
        <v>9527115.5700000003</v>
      </c>
      <c r="P1192" s="15">
        <v>0.03</v>
      </c>
      <c r="Q1192" s="223">
        <f t="shared" si="122"/>
        <v>285813.46710000001</v>
      </c>
      <c r="R1192" s="197">
        <f t="shared" si="124"/>
        <v>23817.788925000001</v>
      </c>
      <c r="S1192" s="200"/>
      <c r="T1192" s="196">
        <f t="shared" si="118"/>
        <v>0</v>
      </c>
      <c r="U1192" s="199">
        <f t="shared" si="123"/>
        <v>0</v>
      </c>
      <c r="V1192" s="21"/>
      <c r="W1192" s="19">
        <f t="shared" si="120"/>
        <v>0</v>
      </c>
      <c r="X1192" s="17">
        <f t="shared" si="121"/>
        <v>0</v>
      </c>
      <c r="Y1192" s="22"/>
      <c r="Z1192" s="19"/>
      <c r="AA1192" s="20"/>
      <c r="AB1192" s="23"/>
      <c r="AC1192" s="19"/>
      <c r="AD1192" s="17"/>
      <c r="AE1192" s="22"/>
      <c r="AF1192" s="19"/>
      <c r="AG1192" s="17"/>
      <c r="AH1192" s="76"/>
      <c r="AI1192" s="77" t="s">
        <v>7743</v>
      </c>
      <c r="AJ1192" s="1"/>
    </row>
    <row r="1193" spans="1:36" ht="13.2">
      <c r="A1193" s="39">
        <v>1191</v>
      </c>
      <c r="B1193" s="39" t="s">
        <v>7744</v>
      </c>
      <c r="C1193" s="39" t="s">
        <v>7603</v>
      </c>
      <c r="D1193" s="40" t="s">
        <v>231</v>
      </c>
      <c r="E1193" s="25" t="s">
        <v>232</v>
      </c>
      <c r="F1193" s="25" t="s">
        <v>7745</v>
      </c>
      <c r="G1193" s="39" t="s">
        <v>234</v>
      </c>
      <c r="H1193" s="39" t="s">
        <v>7746</v>
      </c>
      <c r="I1193" s="39" t="s">
        <v>236</v>
      </c>
      <c r="J1193" s="40" t="s">
        <v>7747</v>
      </c>
      <c r="K1193" s="41">
        <v>41725</v>
      </c>
      <c r="L1193" s="72">
        <v>45378</v>
      </c>
      <c r="M1193" s="42" t="s">
        <v>7748</v>
      </c>
      <c r="N1193" s="63">
        <v>2.4199999999999999E-2</v>
      </c>
      <c r="O1193" s="55">
        <v>415868.76</v>
      </c>
      <c r="P1193" s="15">
        <v>0.03</v>
      </c>
      <c r="Q1193" s="223">
        <f t="shared" si="122"/>
        <v>12476.0628</v>
      </c>
      <c r="R1193" s="197">
        <f t="shared" si="124"/>
        <v>1039.6719000000001</v>
      </c>
      <c r="S1193" s="200"/>
      <c r="T1193" s="196">
        <f t="shared" si="118"/>
        <v>0</v>
      </c>
      <c r="U1193" s="199">
        <f t="shared" si="123"/>
        <v>0</v>
      </c>
      <c r="V1193" s="21"/>
      <c r="W1193" s="19">
        <f t="shared" si="120"/>
        <v>0</v>
      </c>
      <c r="X1193" s="17">
        <f t="shared" si="121"/>
        <v>0</v>
      </c>
      <c r="Y1193" s="22"/>
      <c r="Z1193" s="19"/>
      <c r="AA1193" s="20"/>
      <c r="AB1193" s="23"/>
      <c r="AC1193" s="19"/>
      <c r="AD1193" s="17"/>
      <c r="AE1193" s="22"/>
      <c r="AF1193" s="19"/>
      <c r="AG1193" s="17"/>
      <c r="AH1193" s="78" t="s">
        <v>239</v>
      </c>
      <c r="AI1193" s="79" t="s">
        <v>7748</v>
      </c>
      <c r="AJ1193" s="1"/>
    </row>
    <row r="1194" spans="1:36" ht="13.2">
      <c r="A1194" s="39">
        <v>1192</v>
      </c>
      <c r="B1194" s="10" t="s">
        <v>7749</v>
      </c>
      <c r="C1194" s="10" t="s">
        <v>7603</v>
      </c>
      <c r="D1194" s="11" t="s">
        <v>7750</v>
      </c>
      <c r="E1194" s="35" t="s">
        <v>21465</v>
      </c>
      <c r="F1194" s="35" t="s">
        <v>186</v>
      </c>
      <c r="G1194" s="10" t="s">
        <v>7751</v>
      </c>
      <c r="H1194" s="10" t="s">
        <v>7752</v>
      </c>
      <c r="I1194" s="10" t="s">
        <v>3264</v>
      </c>
      <c r="J1194" s="11" t="s">
        <v>7753</v>
      </c>
      <c r="K1194" s="12">
        <v>43188</v>
      </c>
      <c r="L1194" s="69">
        <v>48667</v>
      </c>
      <c r="M1194" s="14" t="s">
        <v>7754</v>
      </c>
      <c r="N1194" s="61">
        <v>3.9199999999999999E-2</v>
      </c>
      <c r="O1194" s="56">
        <v>2590917.9</v>
      </c>
      <c r="P1194" s="15">
        <v>0.05</v>
      </c>
      <c r="Q1194" s="223">
        <f t="shared" si="122"/>
        <v>129545.895</v>
      </c>
      <c r="R1194" s="197">
        <f t="shared" si="124"/>
        <v>10795.491250000001</v>
      </c>
      <c r="S1194" s="201">
        <v>0.06</v>
      </c>
      <c r="T1194" s="196">
        <f t="shared" si="118"/>
        <v>155455.07399999999</v>
      </c>
      <c r="U1194" s="199">
        <f t="shared" si="123"/>
        <v>12954.5895</v>
      </c>
      <c r="V1194" s="21"/>
      <c r="W1194" s="19">
        <f t="shared" si="120"/>
        <v>0</v>
      </c>
      <c r="X1194" s="17">
        <f t="shared" si="121"/>
        <v>0</v>
      </c>
      <c r="Y1194" s="22"/>
      <c r="Z1194" s="19"/>
      <c r="AA1194" s="20"/>
      <c r="AB1194" s="23"/>
      <c r="AC1194" s="19"/>
      <c r="AD1194" s="17"/>
      <c r="AE1194" s="22"/>
      <c r="AF1194" s="19"/>
      <c r="AG1194" s="17"/>
      <c r="AH1194" s="76" t="s">
        <v>76</v>
      </c>
      <c r="AI1194" s="77" t="s">
        <v>7754</v>
      </c>
      <c r="AJ1194" s="1"/>
    </row>
    <row r="1195" spans="1:36" ht="13.2">
      <c r="A1195" s="39">
        <v>1193</v>
      </c>
      <c r="B1195" s="39" t="s">
        <v>7755</v>
      </c>
      <c r="C1195" s="39" t="s">
        <v>7603</v>
      </c>
      <c r="D1195" s="40" t="s">
        <v>7756</v>
      </c>
      <c r="E1195" s="25" t="s">
        <v>7757</v>
      </c>
      <c r="F1195" s="25" t="s">
        <v>448</v>
      </c>
      <c r="G1195" s="39" t="s">
        <v>4318</v>
      </c>
      <c r="H1195" s="39" t="s">
        <v>7758</v>
      </c>
      <c r="I1195" s="39" t="s">
        <v>7651</v>
      </c>
      <c r="J1195" s="40" t="s">
        <v>7759</v>
      </c>
      <c r="K1195" s="41">
        <v>42062</v>
      </c>
      <c r="L1195" s="72">
        <v>44451</v>
      </c>
      <c r="M1195" s="42" t="s">
        <v>7760</v>
      </c>
      <c r="N1195" s="63">
        <v>0.64849999999999997</v>
      </c>
      <c r="O1195" s="55">
        <v>16085846.380000001</v>
      </c>
      <c r="P1195" s="15">
        <v>0.04</v>
      </c>
      <c r="Q1195" s="223">
        <f t="shared" si="122"/>
        <v>643433.85519999999</v>
      </c>
      <c r="R1195" s="197">
        <f t="shared" si="124"/>
        <v>53619.48793333333</v>
      </c>
      <c r="S1195" s="200"/>
      <c r="T1195" s="196">
        <f t="shared" si="118"/>
        <v>0</v>
      </c>
      <c r="U1195" s="199">
        <f t="shared" si="123"/>
        <v>0</v>
      </c>
      <c r="V1195" s="21"/>
      <c r="W1195" s="19">
        <f t="shared" si="120"/>
        <v>0</v>
      </c>
      <c r="X1195" s="17">
        <f t="shared" si="121"/>
        <v>0</v>
      </c>
      <c r="Y1195" s="22"/>
      <c r="Z1195" s="19"/>
      <c r="AA1195" s="20"/>
      <c r="AB1195" s="23"/>
      <c r="AC1195" s="19"/>
      <c r="AD1195" s="17"/>
      <c r="AE1195" s="22"/>
      <c r="AF1195" s="19"/>
      <c r="AG1195" s="17"/>
      <c r="AH1195" s="78"/>
      <c r="AI1195" s="79" t="s">
        <v>7760</v>
      </c>
      <c r="AJ1195" s="1"/>
    </row>
    <row r="1196" spans="1:36" ht="13.2">
      <c r="A1196" s="39">
        <v>1194</v>
      </c>
      <c r="B1196" s="10" t="s">
        <v>7761</v>
      </c>
      <c r="C1196" s="10" t="s">
        <v>7603</v>
      </c>
      <c r="D1196" s="11" t="s">
        <v>7762</v>
      </c>
      <c r="E1196" s="35" t="s">
        <v>7763</v>
      </c>
      <c r="F1196" s="35" t="s">
        <v>7764</v>
      </c>
      <c r="G1196" s="10" t="s">
        <v>7765</v>
      </c>
      <c r="H1196" s="10" t="s">
        <v>7766</v>
      </c>
      <c r="I1196" s="10" t="s">
        <v>7719</v>
      </c>
      <c r="J1196" s="11" t="s">
        <v>7767</v>
      </c>
      <c r="K1196" s="12">
        <v>38621</v>
      </c>
      <c r="L1196" s="69">
        <v>47752</v>
      </c>
      <c r="M1196" s="14" t="s">
        <v>7768</v>
      </c>
      <c r="N1196" s="61">
        <v>0.36570000000000003</v>
      </c>
      <c r="O1196" s="56">
        <v>9071077.9100000001</v>
      </c>
      <c r="P1196" s="15">
        <v>0.03</v>
      </c>
      <c r="Q1196" s="223">
        <f t="shared" si="122"/>
        <v>272132.33730000001</v>
      </c>
      <c r="R1196" s="197">
        <f t="shared" si="124"/>
        <v>22677.694775</v>
      </c>
      <c r="S1196" s="200"/>
      <c r="T1196" s="196">
        <f t="shared" si="118"/>
        <v>0</v>
      </c>
      <c r="U1196" s="199">
        <f t="shared" si="123"/>
        <v>0</v>
      </c>
      <c r="V1196" s="21"/>
      <c r="W1196" s="19">
        <f t="shared" si="120"/>
        <v>0</v>
      </c>
      <c r="X1196" s="17">
        <f t="shared" si="121"/>
        <v>0</v>
      </c>
      <c r="Y1196" s="22"/>
      <c r="Z1196" s="19"/>
      <c r="AA1196" s="20"/>
      <c r="AB1196" s="23"/>
      <c r="AC1196" s="19"/>
      <c r="AD1196" s="17"/>
      <c r="AE1196" s="22"/>
      <c r="AF1196" s="19"/>
      <c r="AG1196" s="17"/>
      <c r="AH1196" s="76"/>
      <c r="AI1196" s="77" t="s">
        <v>7768</v>
      </c>
      <c r="AJ1196" s="1"/>
    </row>
    <row r="1197" spans="1:36" ht="26.4">
      <c r="A1197" s="39">
        <v>1195</v>
      </c>
      <c r="B1197" s="39" t="s">
        <v>7769</v>
      </c>
      <c r="C1197" s="39" t="s">
        <v>7603</v>
      </c>
      <c r="D1197" s="40" t="s">
        <v>7770</v>
      </c>
      <c r="E1197" s="25" t="s">
        <v>7763</v>
      </c>
      <c r="F1197" s="25" t="s">
        <v>7771</v>
      </c>
      <c r="G1197" s="39" t="s">
        <v>2674</v>
      </c>
      <c r="H1197" s="39" t="s">
        <v>7772</v>
      </c>
      <c r="I1197" s="39" t="s">
        <v>2676</v>
      </c>
      <c r="J1197" s="40" t="s">
        <v>7773</v>
      </c>
      <c r="K1197" s="41">
        <v>41893</v>
      </c>
      <c r="L1197" s="72">
        <v>47752</v>
      </c>
      <c r="M1197" s="42" t="s">
        <v>7768</v>
      </c>
      <c r="N1197" s="63">
        <v>0.4113</v>
      </c>
      <c r="O1197" s="55">
        <v>31750685.18</v>
      </c>
      <c r="P1197" s="15">
        <v>0.03</v>
      </c>
      <c r="Q1197" s="223">
        <f t="shared" si="122"/>
        <v>952520.55539999995</v>
      </c>
      <c r="R1197" s="197">
        <f t="shared" si="124"/>
        <v>79376.712950000001</v>
      </c>
      <c r="S1197" s="200"/>
      <c r="T1197" s="196">
        <f t="shared" si="118"/>
        <v>0</v>
      </c>
      <c r="U1197" s="199">
        <f t="shared" si="123"/>
        <v>0</v>
      </c>
      <c r="V1197" s="21"/>
      <c r="W1197" s="19">
        <f t="shared" si="120"/>
        <v>0</v>
      </c>
      <c r="X1197" s="17">
        <f t="shared" si="121"/>
        <v>0</v>
      </c>
      <c r="Y1197" s="22"/>
      <c r="Z1197" s="19"/>
      <c r="AA1197" s="20"/>
      <c r="AB1197" s="23"/>
      <c r="AC1197" s="19"/>
      <c r="AD1197" s="17"/>
      <c r="AE1197" s="22"/>
      <c r="AF1197" s="19"/>
      <c r="AG1197" s="17"/>
      <c r="AH1197" s="78"/>
      <c r="AI1197" s="79" t="s">
        <v>7768</v>
      </c>
      <c r="AJ1197" s="1"/>
    </row>
    <row r="1198" spans="1:36" ht="13.2">
      <c r="A1198" s="39">
        <v>1196</v>
      </c>
      <c r="B1198" s="10" t="s">
        <v>7774</v>
      </c>
      <c r="C1198" s="10" t="s">
        <v>7603</v>
      </c>
      <c r="D1198" s="11" t="s">
        <v>7775</v>
      </c>
      <c r="E1198" s="35" t="s">
        <v>7776</v>
      </c>
      <c r="F1198" s="35" t="s">
        <v>7456</v>
      </c>
      <c r="G1198" s="10" t="s">
        <v>7777</v>
      </c>
      <c r="H1198" s="10" t="s">
        <v>7778</v>
      </c>
      <c r="I1198" s="10" t="s">
        <v>7777</v>
      </c>
      <c r="J1198" s="11" t="s">
        <v>7779</v>
      </c>
      <c r="K1198" s="12">
        <v>40176</v>
      </c>
      <c r="L1198" s="69">
        <v>45655</v>
      </c>
      <c r="M1198" s="14" t="s">
        <v>7780</v>
      </c>
      <c r="N1198" s="61">
        <v>0.50419999999999998</v>
      </c>
      <c r="O1198" s="56">
        <v>9081843.6099999994</v>
      </c>
      <c r="P1198" s="15">
        <v>0.03</v>
      </c>
      <c r="Q1198" s="223">
        <f t="shared" si="122"/>
        <v>272455.30829999998</v>
      </c>
      <c r="R1198" s="197">
        <f t="shared" si="124"/>
        <v>22704.609024999998</v>
      </c>
      <c r="S1198" s="200"/>
      <c r="T1198" s="196">
        <f t="shared" si="118"/>
        <v>0</v>
      </c>
      <c r="U1198" s="199">
        <f t="shared" si="123"/>
        <v>0</v>
      </c>
      <c r="V1198" s="21"/>
      <c r="W1198" s="19">
        <f t="shared" si="120"/>
        <v>0</v>
      </c>
      <c r="X1198" s="17">
        <f t="shared" si="121"/>
        <v>0</v>
      </c>
      <c r="Y1198" s="22"/>
      <c r="Z1198" s="19"/>
      <c r="AA1198" s="20"/>
      <c r="AB1198" s="23"/>
      <c r="AC1198" s="19"/>
      <c r="AD1198" s="17"/>
      <c r="AE1198" s="22"/>
      <c r="AF1198" s="19"/>
      <c r="AG1198" s="17"/>
      <c r="AH1198" s="76"/>
      <c r="AI1198" s="77" t="s">
        <v>7780</v>
      </c>
      <c r="AJ1198" s="1"/>
    </row>
    <row r="1199" spans="1:36" ht="26.4">
      <c r="A1199" s="39">
        <v>1197</v>
      </c>
      <c r="B1199" s="39" t="s">
        <v>7781</v>
      </c>
      <c r="C1199" s="39" t="s">
        <v>7603</v>
      </c>
      <c r="D1199" s="40" t="s">
        <v>7782</v>
      </c>
      <c r="E1199" s="25" t="s">
        <v>7783</v>
      </c>
      <c r="F1199" s="25" t="s">
        <v>7784</v>
      </c>
      <c r="G1199" s="39" t="s">
        <v>466</v>
      </c>
      <c r="H1199" s="39" t="s">
        <v>7785</v>
      </c>
      <c r="I1199" s="39" t="s">
        <v>7786</v>
      </c>
      <c r="J1199" s="40" t="s">
        <v>7787</v>
      </c>
      <c r="K1199" s="41">
        <v>41520</v>
      </c>
      <c r="L1199" s="72">
        <v>45172</v>
      </c>
      <c r="M1199" s="42" t="s">
        <v>7788</v>
      </c>
      <c r="N1199" s="63">
        <v>1.9138999999999999</v>
      </c>
      <c r="O1199" s="55">
        <v>82172811.230000004</v>
      </c>
      <c r="P1199" s="15">
        <v>0.03</v>
      </c>
      <c r="Q1199" s="223">
        <f t="shared" si="122"/>
        <v>2465184.3369</v>
      </c>
      <c r="R1199" s="197">
        <f t="shared" si="124"/>
        <v>205432.02807500001</v>
      </c>
      <c r="S1199" s="200"/>
      <c r="T1199" s="196">
        <f t="shared" si="118"/>
        <v>0</v>
      </c>
      <c r="U1199" s="199">
        <f t="shared" si="123"/>
        <v>0</v>
      </c>
      <c r="V1199" s="21"/>
      <c r="W1199" s="19">
        <f t="shared" si="120"/>
        <v>0</v>
      </c>
      <c r="X1199" s="17">
        <f t="shared" si="121"/>
        <v>0</v>
      </c>
      <c r="Y1199" s="22"/>
      <c r="Z1199" s="19"/>
      <c r="AA1199" s="20"/>
      <c r="AB1199" s="23"/>
      <c r="AC1199" s="19"/>
      <c r="AD1199" s="17"/>
      <c r="AE1199" s="22"/>
      <c r="AF1199" s="19"/>
      <c r="AG1199" s="17"/>
      <c r="AH1199" s="78" t="s">
        <v>2158</v>
      </c>
      <c r="AI1199" s="79" t="s">
        <v>7788</v>
      </c>
      <c r="AJ1199" s="1"/>
    </row>
    <row r="1200" spans="1:36" ht="39.6">
      <c r="A1200" s="39">
        <v>1198</v>
      </c>
      <c r="B1200" s="10" t="s">
        <v>7789</v>
      </c>
      <c r="C1200" s="10" t="s">
        <v>7603</v>
      </c>
      <c r="D1200" s="11" t="s">
        <v>7638</v>
      </c>
      <c r="E1200" s="35" t="s">
        <v>7639</v>
      </c>
      <c r="F1200" s="35" t="s">
        <v>7790</v>
      </c>
      <c r="G1200" s="10" t="s">
        <v>1010</v>
      </c>
      <c r="H1200" s="10" t="s">
        <v>7791</v>
      </c>
      <c r="I1200" s="10" t="s">
        <v>6590</v>
      </c>
      <c r="J1200" s="11" t="s">
        <v>7688</v>
      </c>
      <c r="K1200" s="12">
        <v>42058</v>
      </c>
      <c r="L1200" s="69">
        <v>47658</v>
      </c>
      <c r="M1200" s="14" t="s">
        <v>7689</v>
      </c>
      <c r="N1200" s="61">
        <v>2.2499999999999999E-2</v>
      </c>
      <c r="O1200" s="56">
        <v>228564</v>
      </c>
      <c r="P1200" s="15">
        <v>0.03</v>
      </c>
      <c r="Q1200" s="223">
        <f t="shared" si="122"/>
        <v>6856.92</v>
      </c>
      <c r="R1200" s="197">
        <f t="shared" si="124"/>
        <v>571.41</v>
      </c>
      <c r="S1200" s="200"/>
      <c r="T1200" s="196">
        <f t="shared" si="118"/>
        <v>0</v>
      </c>
      <c r="U1200" s="199">
        <f t="shared" si="123"/>
        <v>0</v>
      </c>
      <c r="V1200" s="21"/>
      <c r="W1200" s="19">
        <f t="shared" si="120"/>
        <v>0</v>
      </c>
      <c r="X1200" s="17">
        <f t="shared" si="121"/>
        <v>0</v>
      </c>
      <c r="Y1200" s="22"/>
      <c r="Z1200" s="19"/>
      <c r="AA1200" s="20"/>
      <c r="AB1200" s="23"/>
      <c r="AC1200" s="19"/>
      <c r="AD1200" s="17"/>
      <c r="AE1200" s="22"/>
      <c r="AF1200" s="19"/>
      <c r="AG1200" s="17"/>
      <c r="AH1200" s="76" t="s">
        <v>4884</v>
      </c>
      <c r="AI1200" s="77" t="s">
        <v>7689</v>
      </c>
      <c r="AJ1200" s="1"/>
    </row>
    <row r="1201" spans="1:36" ht="39.6">
      <c r="A1201" s="39">
        <v>1199</v>
      </c>
      <c r="B1201" s="39" t="s">
        <v>7792</v>
      </c>
      <c r="C1201" s="39" t="s">
        <v>7603</v>
      </c>
      <c r="D1201" s="40" t="s">
        <v>7638</v>
      </c>
      <c r="E1201" s="25" t="s">
        <v>7639</v>
      </c>
      <c r="F1201" s="25" t="s">
        <v>7793</v>
      </c>
      <c r="G1201" s="39" t="s">
        <v>1010</v>
      </c>
      <c r="H1201" s="39" t="s">
        <v>7794</v>
      </c>
      <c r="I1201" s="39" t="s">
        <v>7795</v>
      </c>
      <c r="J1201" s="40" t="s">
        <v>7688</v>
      </c>
      <c r="K1201" s="41">
        <v>42058</v>
      </c>
      <c r="L1201" s="72">
        <v>47658</v>
      </c>
      <c r="M1201" s="42" t="s">
        <v>7689</v>
      </c>
      <c r="N1201" s="63">
        <v>4.9799999999999997E-2</v>
      </c>
      <c r="O1201" s="55">
        <v>505888.32</v>
      </c>
      <c r="P1201" s="15">
        <v>0.03</v>
      </c>
      <c r="Q1201" s="223">
        <f t="shared" si="122"/>
        <v>15176.649599999999</v>
      </c>
      <c r="R1201" s="197">
        <f t="shared" si="124"/>
        <v>1264.7207999999998</v>
      </c>
      <c r="S1201" s="200"/>
      <c r="T1201" s="196">
        <f t="shared" si="118"/>
        <v>0</v>
      </c>
      <c r="U1201" s="199">
        <f t="shared" si="123"/>
        <v>0</v>
      </c>
      <c r="V1201" s="21"/>
      <c r="W1201" s="19">
        <f t="shared" si="120"/>
        <v>0</v>
      </c>
      <c r="X1201" s="17">
        <f t="shared" si="121"/>
        <v>0</v>
      </c>
      <c r="Y1201" s="22"/>
      <c r="Z1201" s="19"/>
      <c r="AA1201" s="20"/>
      <c r="AB1201" s="23"/>
      <c r="AC1201" s="19"/>
      <c r="AD1201" s="17"/>
      <c r="AE1201" s="22"/>
      <c r="AF1201" s="19"/>
      <c r="AG1201" s="17"/>
      <c r="AH1201" s="78" t="s">
        <v>4884</v>
      </c>
      <c r="AI1201" s="79" t="s">
        <v>7689</v>
      </c>
      <c r="AJ1201" s="1"/>
    </row>
    <row r="1202" spans="1:36" ht="39.6">
      <c r="A1202" s="39">
        <v>1200</v>
      </c>
      <c r="B1202" s="10" t="s">
        <v>7796</v>
      </c>
      <c r="C1202" s="10" t="s">
        <v>7603</v>
      </c>
      <c r="D1202" s="11" t="s">
        <v>7638</v>
      </c>
      <c r="E1202" s="35" t="s">
        <v>7639</v>
      </c>
      <c r="F1202" s="35" t="s">
        <v>7797</v>
      </c>
      <c r="G1202" s="10" t="s">
        <v>7798</v>
      </c>
      <c r="H1202" s="10" t="s">
        <v>7799</v>
      </c>
      <c r="I1202" s="10" t="s">
        <v>7800</v>
      </c>
      <c r="J1202" s="11" t="s">
        <v>7688</v>
      </c>
      <c r="K1202" s="12">
        <v>42150</v>
      </c>
      <c r="L1202" s="69">
        <v>47658</v>
      </c>
      <c r="M1202" s="14" t="s">
        <v>7689</v>
      </c>
      <c r="N1202" s="61">
        <v>3.1099999999999999E-2</v>
      </c>
      <c r="O1202" s="56">
        <v>315926.24</v>
      </c>
      <c r="P1202" s="15">
        <v>0.03</v>
      </c>
      <c r="Q1202" s="223">
        <f t="shared" si="122"/>
        <v>9477.7871999999988</v>
      </c>
      <c r="R1202" s="197">
        <f t="shared" si="124"/>
        <v>789.8155999999999</v>
      </c>
      <c r="S1202" s="200"/>
      <c r="T1202" s="196">
        <f t="shared" si="118"/>
        <v>0</v>
      </c>
      <c r="U1202" s="199">
        <f t="shared" si="123"/>
        <v>0</v>
      </c>
      <c r="V1202" s="21"/>
      <c r="W1202" s="19">
        <f t="shared" si="120"/>
        <v>0</v>
      </c>
      <c r="X1202" s="17">
        <f t="shared" si="121"/>
        <v>0</v>
      </c>
      <c r="Y1202" s="22"/>
      <c r="Z1202" s="19"/>
      <c r="AA1202" s="20"/>
      <c r="AB1202" s="23"/>
      <c r="AC1202" s="19"/>
      <c r="AD1202" s="17"/>
      <c r="AE1202" s="22"/>
      <c r="AF1202" s="19"/>
      <c r="AG1202" s="17"/>
      <c r="AH1202" s="76"/>
      <c r="AI1202" s="77"/>
      <c r="AJ1202" s="1"/>
    </row>
    <row r="1203" spans="1:36" ht="39.6">
      <c r="A1203" s="39">
        <v>1201</v>
      </c>
      <c r="B1203" s="39" t="s">
        <v>7801</v>
      </c>
      <c r="C1203" s="39" t="s">
        <v>7603</v>
      </c>
      <c r="D1203" s="40" t="s">
        <v>7638</v>
      </c>
      <c r="E1203" s="25" t="s">
        <v>7639</v>
      </c>
      <c r="F1203" s="25" t="s">
        <v>7802</v>
      </c>
      <c r="G1203" s="39" t="s">
        <v>7803</v>
      </c>
      <c r="H1203" s="39" t="s">
        <v>7804</v>
      </c>
      <c r="I1203" s="39" t="s">
        <v>7805</v>
      </c>
      <c r="J1203" s="40" t="s">
        <v>7688</v>
      </c>
      <c r="K1203" s="41">
        <v>42255</v>
      </c>
      <c r="L1203" s="72">
        <v>47658</v>
      </c>
      <c r="M1203" s="42" t="s">
        <v>7689</v>
      </c>
      <c r="N1203" s="63">
        <v>1.7299999999999999E-2</v>
      </c>
      <c r="O1203" s="55">
        <v>175740.32</v>
      </c>
      <c r="P1203" s="15">
        <v>0.03</v>
      </c>
      <c r="Q1203" s="223">
        <f t="shared" si="122"/>
        <v>5272.2096000000001</v>
      </c>
      <c r="R1203" s="197">
        <f t="shared" si="124"/>
        <v>439.35079999999999</v>
      </c>
      <c r="S1203" s="200"/>
      <c r="T1203" s="196">
        <f t="shared" si="118"/>
        <v>0</v>
      </c>
      <c r="U1203" s="199">
        <f t="shared" si="123"/>
        <v>0</v>
      </c>
      <c r="V1203" s="21"/>
      <c r="W1203" s="19">
        <f t="shared" si="120"/>
        <v>0</v>
      </c>
      <c r="X1203" s="17">
        <f t="shared" si="121"/>
        <v>0</v>
      </c>
      <c r="Y1203" s="22"/>
      <c r="Z1203" s="19"/>
      <c r="AA1203" s="20"/>
      <c r="AB1203" s="23"/>
      <c r="AC1203" s="19"/>
      <c r="AD1203" s="17"/>
      <c r="AE1203" s="22"/>
      <c r="AF1203" s="19"/>
      <c r="AG1203" s="17"/>
      <c r="AH1203" s="78" t="s">
        <v>4884</v>
      </c>
      <c r="AI1203" s="79" t="s">
        <v>7689</v>
      </c>
      <c r="AJ1203" s="1"/>
    </row>
    <row r="1204" spans="1:36" ht="39.6">
      <c r="A1204" s="39">
        <v>1202</v>
      </c>
      <c r="B1204" s="10" t="s">
        <v>7806</v>
      </c>
      <c r="C1204" s="10" t="s">
        <v>7603</v>
      </c>
      <c r="D1204" s="11" t="s">
        <v>7638</v>
      </c>
      <c r="E1204" s="35" t="s">
        <v>7639</v>
      </c>
      <c r="F1204" s="35" t="s">
        <v>7807</v>
      </c>
      <c r="G1204" s="10" t="s">
        <v>7808</v>
      </c>
      <c r="H1204" s="10" t="s">
        <v>7809</v>
      </c>
      <c r="I1204" s="10" t="s">
        <v>7805</v>
      </c>
      <c r="J1204" s="11" t="s">
        <v>7688</v>
      </c>
      <c r="K1204" s="12">
        <v>42256</v>
      </c>
      <c r="L1204" s="69">
        <v>47658</v>
      </c>
      <c r="M1204" s="14" t="s">
        <v>7689</v>
      </c>
      <c r="N1204" s="61">
        <v>1.7299999999999999E-2</v>
      </c>
      <c r="O1204" s="56">
        <v>175740.32</v>
      </c>
      <c r="P1204" s="15">
        <v>0.03</v>
      </c>
      <c r="Q1204" s="223">
        <f t="shared" si="122"/>
        <v>5272.2096000000001</v>
      </c>
      <c r="R1204" s="197">
        <f t="shared" si="124"/>
        <v>439.35079999999999</v>
      </c>
      <c r="S1204" s="200"/>
      <c r="T1204" s="196">
        <f t="shared" si="118"/>
        <v>0</v>
      </c>
      <c r="U1204" s="199">
        <f t="shared" si="123"/>
        <v>0</v>
      </c>
      <c r="V1204" s="21"/>
      <c r="W1204" s="19">
        <f t="shared" si="120"/>
        <v>0</v>
      </c>
      <c r="X1204" s="17">
        <f t="shared" si="121"/>
        <v>0</v>
      </c>
      <c r="Y1204" s="22"/>
      <c r="Z1204" s="19"/>
      <c r="AA1204" s="20"/>
      <c r="AB1204" s="23"/>
      <c r="AC1204" s="19"/>
      <c r="AD1204" s="17"/>
      <c r="AE1204" s="22"/>
      <c r="AF1204" s="19"/>
      <c r="AG1204" s="17"/>
      <c r="AH1204" s="76" t="s">
        <v>4884</v>
      </c>
      <c r="AI1204" s="77" t="s">
        <v>7689</v>
      </c>
      <c r="AJ1204" s="1"/>
    </row>
    <row r="1205" spans="1:36" ht="39.6">
      <c r="A1205" s="39">
        <v>1203</v>
      </c>
      <c r="B1205" s="39" t="s">
        <v>7810</v>
      </c>
      <c r="C1205" s="39" t="s">
        <v>7603</v>
      </c>
      <c r="D1205" s="40" t="s">
        <v>7638</v>
      </c>
      <c r="E1205" s="25" t="s">
        <v>7639</v>
      </c>
      <c r="F1205" s="25" t="s">
        <v>7811</v>
      </c>
      <c r="G1205" s="39" t="s">
        <v>7685</v>
      </c>
      <c r="H1205" s="39" t="s">
        <v>7812</v>
      </c>
      <c r="I1205" s="39" t="s">
        <v>7692</v>
      </c>
      <c r="J1205" s="40" t="s">
        <v>7688</v>
      </c>
      <c r="K1205" s="41">
        <v>42110</v>
      </c>
      <c r="L1205" s="72">
        <v>47658</v>
      </c>
      <c r="M1205" s="42" t="s">
        <v>7689</v>
      </c>
      <c r="N1205" s="63">
        <v>1.7299999999999999E-2</v>
      </c>
      <c r="O1205" s="55">
        <v>175740.32</v>
      </c>
      <c r="P1205" s="15">
        <v>0.03</v>
      </c>
      <c r="Q1205" s="223">
        <f t="shared" si="122"/>
        <v>5272.2096000000001</v>
      </c>
      <c r="R1205" s="197">
        <f t="shared" si="124"/>
        <v>439.35079999999999</v>
      </c>
      <c r="S1205" s="200"/>
      <c r="T1205" s="196">
        <f t="shared" si="118"/>
        <v>0</v>
      </c>
      <c r="U1205" s="199">
        <f t="shared" si="123"/>
        <v>0</v>
      </c>
      <c r="V1205" s="21"/>
      <c r="W1205" s="19">
        <f t="shared" si="120"/>
        <v>0</v>
      </c>
      <c r="X1205" s="17">
        <f t="shared" si="121"/>
        <v>0</v>
      </c>
      <c r="Y1205" s="22"/>
      <c r="Z1205" s="19"/>
      <c r="AA1205" s="20"/>
      <c r="AB1205" s="23"/>
      <c r="AC1205" s="19"/>
      <c r="AD1205" s="17"/>
      <c r="AE1205" s="22"/>
      <c r="AF1205" s="19"/>
      <c r="AG1205" s="17"/>
      <c r="AH1205" s="78" t="s">
        <v>4884</v>
      </c>
      <c r="AI1205" s="79" t="s">
        <v>7689</v>
      </c>
      <c r="AJ1205" s="1"/>
    </row>
    <row r="1206" spans="1:36" ht="39.6">
      <c r="A1206" s="39">
        <v>1204</v>
      </c>
      <c r="B1206" s="10" t="s">
        <v>7813</v>
      </c>
      <c r="C1206" s="10" t="s">
        <v>7603</v>
      </c>
      <c r="D1206" s="11" t="s">
        <v>7638</v>
      </c>
      <c r="E1206" s="35" t="s">
        <v>7639</v>
      </c>
      <c r="F1206" s="35" t="s">
        <v>7814</v>
      </c>
      <c r="G1206" s="10" t="s">
        <v>1360</v>
      </c>
      <c r="H1206" s="10" t="s">
        <v>7815</v>
      </c>
      <c r="I1206" s="10" t="s">
        <v>7816</v>
      </c>
      <c r="J1206" s="11" t="s">
        <v>7688</v>
      </c>
      <c r="K1206" s="12">
        <v>42181</v>
      </c>
      <c r="L1206" s="69">
        <v>47658</v>
      </c>
      <c r="M1206" s="14" t="s">
        <v>7689</v>
      </c>
      <c r="N1206" s="61">
        <v>1.7299999999999999E-2</v>
      </c>
      <c r="O1206" s="56">
        <v>175740.32</v>
      </c>
      <c r="P1206" s="15">
        <v>0.03</v>
      </c>
      <c r="Q1206" s="223">
        <f t="shared" si="122"/>
        <v>5272.2096000000001</v>
      </c>
      <c r="R1206" s="197">
        <f t="shared" si="124"/>
        <v>439.35079999999999</v>
      </c>
      <c r="S1206" s="200"/>
      <c r="T1206" s="196">
        <f t="shared" si="118"/>
        <v>0</v>
      </c>
      <c r="U1206" s="199">
        <f t="shared" si="123"/>
        <v>0</v>
      </c>
      <c r="V1206" s="21"/>
      <c r="W1206" s="19">
        <f t="shared" si="120"/>
        <v>0</v>
      </c>
      <c r="X1206" s="17">
        <f t="shared" si="121"/>
        <v>0</v>
      </c>
      <c r="Y1206" s="22"/>
      <c r="Z1206" s="19"/>
      <c r="AA1206" s="20"/>
      <c r="AB1206" s="23"/>
      <c r="AC1206" s="19"/>
      <c r="AD1206" s="17"/>
      <c r="AE1206" s="22"/>
      <c r="AF1206" s="19"/>
      <c r="AG1206" s="17"/>
      <c r="AH1206" s="76" t="s">
        <v>4884</v>
      </c>
      <c r="AI1206" s="77" t="s">
        <v>7689</v>
      </c>
      <c r="AJ1206" s="1"/>
    </row>
    <row r="1207" spans="1:36" ht="39.6">
      <c r="A1207" s="39">
        <v>1205</v>
      </c>
      <c r="B1207" s="39" t="s">
        <v>7817</v>
      </c>
      <c r="C1207" s="39" t="s">
        <v>7603</v>
      </c>
      <c r="D1207" s="40" t="s">
        <v>7638</v>
      </c>
      <c r="E1207" s="25" t="s">
        <v>7639</v>
      </c>
      <c r="F1207" s="25" t="s">
        <v>5265</v>
      </c>
      <c r="G1207" s="39" t="s">
        <v>7803</v>
      </c>
      <c r="H1207" s="39" t="s">
        <v>7818</v>
      </c>
      <c r="I1207" s="39" t="s">
        <v>7805</v>
      </c>
      <c r="J1207" s="40" t="s">
        <v>7688</v>
      </c>
      <c r="K1207" s="41">
        <v>42255</v>
      </c>
      <c r="L1207" s="72">
        <v>47658</v>
      </c>
      <c r="M1207" s="42" t="s">
        <v>7689</v>
      </c>
      <c r="N1207" s="63">
        <v>1.7299999999999999E-2</v>
      </c>
      <c r="O1207" s="55">
        <v>175740.32</v>
      </c>
      <c r="P1207" s="15">
        <v>0.03</v>
      </c>
      <c r="Q1207" s="223">
        <f t="shared" si="122"/>
        <v>5272.2096000000001</v>
      </c>
      <c r="R1207" s="197">
        <f t="shared" si="124"/>
        <v>439.35079999999999</v>
      </c>
      <c r="S1207" s="200"/>
      <c r="T1207" s="196">
        <f t="shared" ref="T1207:T1270" si="125">O1207*S1207</f>
        <v>0</v>
      </c>
      <c r="U1207" s="199">
        <f t="shared" si="123"/>
        <v>0</v>
      </c>
      <c r="V1207" s="21"/>
      <c r="W1207" s="19">
        <f t="shared" ref="W1207:W1270" si="126">O1207*V1207</f>
        <v>0</v>
      </c>
      <c r="X1207" s="17">
        <f t="shared" ref="X1207:X1270" si="127">O1207*V1207/12</f>
        <v>0</v>
      </c>
      <c r="Y1207" s="22"/>
      <c r="Z1207" s="19"/>
      <c r="AA1207" s="20"/>
      <c r="AB1207" s="23"/>
      <c r="AC1207" s="19"/>
      <c r="AD1207" s="17"/>
      <c r="AE1207" s="22"/>
      <c r="AF1207" s="19"/>
      <c r="AG1207" s="17"/>
      <c r="AH1207" s="78" t="s">
        <v>4884</v>
      </c>
      <c r="AI1207" s="79" t="s">
        <v>7689</v>
      </c>
      <c r="AJ1207" s="1"/>
    </row>
    <row r="1208" spans="1:36" ht="39.6">
      <c r="A1208" s="39">
        <v>1206</v>
      </c>
      <c r="B1208" s="10" t="s">
        <v>7819</v>
      </c>
      <c r="C1208" s="10" t="s">
        <v>7603</v>
      </c>
      <c r="D1208" s="11" t="s">
        <v>7638</v>
      </c>
      <c r="E1208" s="35" t="s">
        <v>7639</v>
      </c>
      <c r="F1208" s="35" t="s">
        <v>7820</v>
      </c>
      <c r="G1208" s="10" t="s">
        <v>7808</v>
      </c>
      <c r="H1208" s="10" t="s">
        <v>7821</v>
      </c>
      <c r="I1208" s="10" t="s">
        <v>7805</v>
      </c>
      <c r="J1208" s="11" t="s">
        <v>7688</v>
      </c>
      <c r="K1208" s="12">
        <v>42256</v>
      </c>
      <c r="L1208" s="69">
        <v>47658</v>
      </c>
      <c r="M1208" s="14" t="s">
        <v>7689</v>
      </c>
      <c r="N1208" s="61">
        <v>1.9599999999999999E-2</v>
      </c>
      <c r="O1208" s="56">
        <v>199104.64000000001</v>
      </c>
      <c r="P1208" s="15">
        <v>0.03</v>
      </c>
      <c r="Q1208" s="223">
        <f t="shared" si="122"/>
        <v>5973.1392000000005</v>
      </c>
      <c r="R1208" s="197">
        <f t="shared" si="124"/>
        <v>497.76160000000004</v>
      </c>
      <c r="S1208" s="200"/>
      <c r="T1208" s="196">
        <f t="shared" si="125"/>
        <v>0</v>
      </c>
      <c r="U1208" s="199">
        <f t="shared" si="123"/>
        <v>0</v>
      </c>
      <c r="V1208" s="21"/>
      <c r="W1208" s="19">
        <f t="shared" si="126"/>
        <v>0</v>
      </c>
      <c r="X1208" s="17">
        <f t="shared" si="127"/>
        <v>0</v>
      </c>
      <c r="Y1208" s="22"/>
      <c r="Z1208" s="19"/>
      <c r="AA1208" s="20"/>
      <c r="AB1208" s="23"/>
      <c r="AC1208" s="19"/>
      <c r="AD1208" s="17"/>
      <c r="AE1208" s="22"/>
      <c r="AF1208" s="19"/>
      <c r="AG1208" s="17"/>
      <c r="AH1208" s="76" t="s">
        <v>4884</v>
      </c>
      <c r="AI1208" s="77" t="s">
        <v>7689</v>
      </c>
      <c r="AJ1208" s="1"/>
    </row>
    <row r="1209" spans="1:36" ht="39.6">
      <c r="A1209" s="39">
        <v>1207</v>
      </c>
      <c r="B1209" s="39" t="s">
        <v>7822</v>
      </c>
      <c r="C1209" s="39" t="s">
        <v>7603</v>
      </c>
      <c r="D1209" s="40" t="s">
        <v>7638</v>
      </c>
      <c r="E1209" s="25" t="s">
        <v>7639</v>
      </c>
      <c r="F1209" s="25" t="s">
        <v>7823</v>
      </c>
      <c r="G1209" s="39" t="s">
        <v>1360</v>
      </c>
      <c r="H1209" s="39" t="s">
        <v>7824</v>
      </c>
      <c r="I1209" s="39" t="s">
        <v>7816</v>
      </c>
      <c r="J1209" s="40" t="s">
        <v>7688</v>
      </c>
      <c r="K1209" s="41">
        <v>42181</v>
      </c>
      <c r="L1209" s="72">
        <v>47658</v>
      </c>
      <c r="M1209" s="42" t="s">
        <v>7689</v>
      </c>
      <c r="N1209" s="63">
        <v>1.95E-2</v>
      </c>
      <c r="O1209" s="55">
        <v>198088.8</v>
      </c>
      <c r="P1209" s="15">
        <v>0.03</v>
      </c>
      <c r="Q1209" s="223">
        <f t="shared" si="122"/>
        <v>5942.6639999999998</v>
      </c>
      <c r="R1209" s="197">
        <f t="shared" si="124"/>
        <v>495.22199999999998</v>
      </c>
      <c r="S1209" s="200"/>
      <c r="T1209" s="196">
        <f t="shared" si="125"/>
        <v>0</v>
      </c>
      <c r="U1209" s="199">
        <f t="shared" si="123"/>
        <v>0</v>
      </c>
      <c r="V1209" s="21"/>
      <c r="W1209" s="19">
        <f t="shared" si="126"/>
        <v>0</v>
      </c>
      <c r="X1209" s="17">
        <f t="shared" si="127"/>
        <v>0</v>
      </c>
      <c r="Y1209" s="22"/>
      <c r="Z1209" s="19"/>
      <c r="AA1209" s="20"/>
      <c r="AB1209" s="23"/>
      <c r="AC1209" s="19"/>
      <c r="AD1209" s="17"/>
      <c r="AE1209" s="22"/>
      <c r="AF1209" s="19"/>
      <c r="AG1209" s="17"/>
      <c r="AH1209" s="78" t="s">
        <v>4884</v>
      </c>
      <c r="AI1209" s="79" t="s">
        <v>7689</v>
      </c>
      <c r="AJ1209" s="1"/>
    </row>
    <row r="1210" spans="1:36" ht="39.6">
      <c r="A1210" s="39">
        <v>1208</v>
      </c>
      <c r="B1210" s="10" t="s">
        <v>7825</v>
      </c>
      <c r="C1210" s="10" t="s">
        <v>7603</v>
      </c>
      <c r="D1210" s="11" t="s">
        <v>7638</v>
      </c>
      <c r="E1210" s="35" t="s">
        <v>7639</v>
      </c>
      <c r="F1210" s="35" t="s">
        <v>7826</v>
      </c>
      <c r="G1210" s="10" t="s">
        <v>7798</v>
      </c>
      <c r="H1210" s="10" t="s">
        <v>7827</v>
      </c>
      <c r="I1210" s="10" t="s">
        <v>7800</v>
      </c>
      <c r="J1210" s="11" t="s">
        <v>7688</v>
      </c>
      <c r="K1210" s="12">
        <v>42150</v>
      </c>
      <c r="L1210" s="69">
        <v>47658</v>
      </c>
      <c r="M1210" s="14" t="s">
        <v>7689</v>
      </c>
      <c r="N1210" s="61">
        <v>1.95E-2</v>
      </c>
      <c r="O1210" s="56">
        <v>198088.8</v>
      </c>
      <c r="P1210" s="15">
        <v>0.03</v>
      </c>
      <c r="Q1210" s="223">
        <f t="shared" si="122"/>
        <v>5942.6639999999998</v>
      </c>
      <c r="R1210" s="197">
        <f t="shared" si="124"/>
        <v>495.22199999999998</v>
      </c>
      <c r="S1210" s="200"/>
      <c r="T1210" s="196">
        <f t="shared" si="125"/>
        <v>0</v>
      </c>
      <c r="U1210" s="199">
        <f t="shared" si="123"/>
        <v>0</v>
      </c>
      <c r="V1210" s="21"/>
      <c r="W1210" s="19">
        <f t="shared" si="126"/>
        <v>0</v>
      </c>
      <c r="X1210" s="17">
        <f t="shared" si="127"/>
        <v>0</v>
      </c>
      <c r="Y1210" s="22"/>
      <c r="Z1210" s="19"/>
      <c r="AA1210" s="20"/>
      <c r="AB1210" s="23"/>
      <c r="AC1210" s="19"/>
      <c r="AD1210" s="17"/>
      <c r="AE1210" s="22"/>
      <c r="AF1210" s="19"/>
      <c r="AG1210" s="17"/>
      <c r="AH1210" s="76" t="s">
        <v>4884</v>
      </c>
      <c r="AI1210" s="77" t="s">
        <v>7689</v>
      </c>
      <c r="AJ1210" s="1"/>
    </row>
    <row r="1211" spans="1:36" ht="39.6">
      <c r="A1211" s="39">
        <v>1209</v>
      </c>
      <c r="B1211" s="39" t="s">
        <v>7828</v>
      </c>
      <c r="C1211" s="39" t="s">
        <v>7603</v>
      </c>
      <c r="D1211" s="40" t="s">
        <v>7638</v>
      </c>
      <c r="E1211" s="25" t="s">
        <v>7639</v>
      </c>
      <c r="F1211" s="25" t="s">
        <v>3956</v>
      </c>
      <c r="G1211" s="39" t="s">
        <v>1010</v>
      </c>
      <c r="H1211" s="39" t="s">
        <v>7829</v>
      </c>
      <c r="I1211" s="39" t="s">
        <v>7795</v>
      </c>
      <c r="J1211" s="40" t="s">
        <v>7688</v>
      </c>
      <c r="K1211" s="41">
        <v>42058</v>
      </c>
      <c r="L1211" s="72">
        <v>47658</v>
      </c>
      <c r="M1211" s="42" t="s">
        <v>7689</v>
      </c>
      <c r="N1211" s="63">
        <v>2.4400000000000002E-2</v>
      </c>
      <c r="O1211" s="55">
        <v>247864.95999999999</v>
      </c>
      <c r="P1211" s="15">
        <v>0.03</v>
      </c>
      <c r="Q1211" s="223">
        <f t="shared" si="122"/>
        <v>7435.9487999999992</v>
      </c>
      <c r="R1211" s="197">
        <f t="shared" si="124"/>
        <v>619.66239999999993</v>
      </c>
      <c r="S1211" s="200"/>
      <c r="T1211" s="196">
        <f t="shared" si="125"/>
        <v>0</v>
      </c>
      <c r="U1211" s="199">
        <f t="shared" si="123"/>
        <v>0</v>
      </c>
      <c r="V1211" s="21"/>
      <c r="W1211" s="19">
        <f t="shared" si="126"/>
        <v>0</v>
      </c>
      <c r="X1211" s="17">
        <f t="shared" si="127"/>
        <v>0</v>
      </c>
      <c r="Y1211" s="22"/>
      <c r="Z1211" s="19"/>
      <c r="AA1211" s="20"/>
      <c r="AB1211" s="23"/>
      <c r="AC1211" s="19"/>
      <c r="AD1211" s="17"/>
      <c r="AE1211" s="22"/>
      <c r="AF1211" s="19"/>
      <c r="AG1211" s="17"/>
      <c r="AH1211" s="78" t="s">
        <v>4884</v>
      </c>
      <c r="AI1211" s="79" t="s">
        <v>7689</v>
      </c>
      <c r="AJ1211" s="1"/>
    </row>
    <row r="1212" spans="1:36" ht="39.6">
      <c r="A1212" s="39">
        <v>1210</v>
      </c>
      <c r="B1212" s="10" t="s">
        <v>7830</v>
      </c>
      <c r="C1212" s="10" t="s">
        <v>7603</v>
      </c>
      <c r="D1212" s="11" t="s">
        <v>7638</v>
      </c>
      <c r="E1212" s="35" t="s">
        <v>7639</v>
      </c>
      <c r="F1212" s="35" t="s">
        <v>6825</v>
      </c>
      <c r="G1212" s="10" t="s">
        <v>1010</v>
      </c>
      <c r="H1212" s="10" t="s">
        <v>7831</v>
      </c>
      <c r="I1212" s="10" t="s">
        <v>7795</v>
      </c>
      <c r="J1212" s="11" t="s">
        <v>7688</v>
      </c>
      <c r="K1212" s="12">
        <v>42058</v>
      </c>
      <c r="L1212" s="69">
        <v>47658</v>
      </c>
      <c r="M1212" s="14" t="s">
        <v>7689</v>
      </c>
      <c r="N1212" s="61">
        <v>2.8299999999999999E-2</v>
      </c>
      <c r="O1212" s="56">
        <v>287482.71999999997</v>
      </c>
      <c r="P1212" s="15">
        <v>0.03</v>
      </c>
      <c r="Q1212" s="223">
        <f t="shared" si="122"/>
        <v>8624.4815999999992</v>
      </c>
      <c r="R1212" s="197">
        <f t="shared" si="124"/>
        <v>718.70679999999993</v>
      </c>
      <c r="S1212" s="200"/>
      <c r="T1212" s="196">
        <f t="shared" si="125"/>
        <v>0</v>
      </c>
      <c r="U1212" s="199">
        <f t="shared" si="123"/>
        <v>0</v>
      </c>
      <c r="V1212" s="21"/>
      <c r="W1212" s="19">
        <f t="shared" si="126"/>
        <v>0</v>
      </c>
      <c r="X1212" s="17">
        <f t="shared" si="127"/>
        <v>0</v>
      </c>
      <c r="Y1212" s="22"/>
      <c r="Z1212" s="19"/>
      <c r="AA1212" s="20"/>
      <c r="AB1212" s="23"/>
      <c r="AC1212" s="19"/>
      <c r="AD1212" s="17"/>
      <c r="AE1212" s="22"/>
      <c r="AF1212" s="19"/>
      <c r="AG1212" s="17"/>
      <c r="AH1212" s="76" t="s">
        <v>4884</v>
      </c>
      <c r="AI1212" s="77" t="s">
        <v>7689</v>
      </c>
      <c r="AJ1212" s="1"/>
    </row>
    <row r="1213" spans="1:36" ht="39.6">
      <c r="A1213" s="39">
        <v>1211</v>
      </c>
      <c r="B1213" s="39" t="s">
        <v>7832</v>
      </c>
      <c r="C1213" s="39" t="s">
        <v>7603</v>
      </c>
      <c r="D1213" s="40" t="s">
        <v>7638</v>
      </c>
      <c r="E1213" s="25" t="s">
        <v>7639</v>
      </c>
      <c r="F1213" s="25" t="s">
        <v>7833</v>
      </c>
      <c r="G1213" s="39" t="s">
        <v>7798</v>
      </c>
      <c r="H1213" s="39" t="s">
        <v>7834</v>
      </c>
      <c r="I1213" s="39" t="s">
        <v>7800</v>
      </c>
      <c r="J1213" s="40" t="s">
        <v>7688</v>
      </c>
      <c r="K1213" s="41">
        <v>42150</v>
      </c>
      <c r="L1213" s="72">
        <v>47658</v>
      </c>
      <c r="M1213" s="42" t="s">
        <v>7689</v>
      </c>
      <c r="N1213" s="63">
        <v>1.95E-2</v>
      </c>
      <c r="O1213" s="55">
        <v>198088.8</v>
      </c>
      <c r="P1213" s="15">
        <v>0.03</v>
      </c>
      <c r="Q1213" s="223">
        <f t="shared" si="122"/>
        <v>5942.6639999999998</v>
      </c>
      <c r="R1213" s="197">
        <f t="shared" si="124"/>
        <v>495.22199999999998</v>
      </c>
      <c r="S1213" s="200"/>
      <c r="T1213" s="196">
        <f t="shared" si="125"/>
        <v>0</v>
      </c>
      <c r="U1213" s="199">
        <f t="shared" si="123"/>
        <v>0</v>
      </c>
      <c r="V1213" s="21"/>
      <c r="W1213" s="19">
        <f t="shared" si="126"/>
        <v>0</v>
      </c>
      <c r="X1213" s="17">
        <f t="shared" si="127"/>
        <v>0</v>
      </c>
      <c r="Y1213" s="22"/>
      <c r="Z1213" s="19"/>
      <c r="AA1213" s="20"/>
      <c r="AB1213" s="23"/>
      <c r="AC1213" s="19"/>
      <c r="AD1213" s="17"/>
      <c r="AE1213" s="22"/>
      <c r="AF1213" s="19"/>
      <c r="AG1213" s="17"/>
      <c r="AH1213" s="78" t="s">
        <v>4884</v>
      </c>
      <c r="AI1213" s="79" t="s">
        <v>7689</v>
      </c>
      <c r="AJ1213" s="1"/>
    </row>
    <row r="1214" spans="1:36" ht="13.2">
      <c r="A1214" s="39">
        <v>1212</v>
      </c>
      <c r="B1214" s="10" t="s">
        <v>7835</v>
      </c>
      <c r="C1214" s="10" t="s">
        <v>7603</v>
      </c>
      <c r="D1214" s="11" t="s">
        <v>7836</v>
      </c>
      <c r="E1214" s="35" t="s">
        <v>7837</v>
      </c>
      <c r="F1214" s="35" t="s">
        <v>7838</v>
      </c>
      <c r="G1214" s="10" t="s">
        <v>1128</v>
      </c>
      <c r="H1214" s="10" t="s">
        <v>7839</v>
      </c>
      <c r="I1214" s="10" t="s">
        <v>1130</v>
      </c>
      <c r="J1214" s="11" t="s">
        <v>7840</v>
      </c>
      <c r="K1214" s="12">
        <v>41267</v>
      </c>
      <c r="L1214" s="69">
        <v>45187</v>
      </c>
      <c r="M1214" s="14" t="s">
        <v>7841</v>
      </c>
      <c r="N1214" s="61">
        <v>7.2099999999999997E-2</v>
      </c>
      <c r="O1214" s="56">
        <v>1268663.17</v>
      </c>
      <c r="P1214" s="15">
        <v>0.03</v>
      </c>
      <c r="Q1214" s="223">
        <f t="shared" si="122"/>
        <v>38059.895099999994</v>
      </c>
      <c r="R1214" s="197">
        <f t="shared" si="124"/>
        <v>3171.6579249999995</v>
      </c>
      <c r="S1214" s="198">
        <v>3.5999999999999997E-2</v>
      </c>
      <c r="T1214" s="196">
        <f t="shared" si="125"/>
        <v>45671.874119999993</v>
      </c>
      <c r="U1214" s="199">
        <f t="shared" si="123"/>
        <v>3805.9895099999994</v>
      </c>
      <c r="V1214" s="21"/>
      <c r="W1214" s="19">
        <f t="shared" si="126"/>
        <v>0</v>
      </c>
      <c r="X1214" s="17">
        <f t="shared" si="127"/>
        <v>0</v>
      </c>
      <c r="Y1214" s="22"/>
      <c r="Z1214" s="19"/>
      <c r="AA1214" s="20"/>
      <c r="AB1214" s="23"/>
      <c r="AC1214" s="19"/>
      <c r="AD1214" s="17"/>
      <c r="AE1214" s="22"/>
      <c r="AF1214" s="19"/>
      <c r="AG1214" s="17"/>
      <c r="AH1214" s="76" t="s">
        <v>452</v>
      </c>
      <c r="AI1214" s="77" t="s">
        <v>7841</v>
      </c>
      <c r="AJ1214" s="1"/>
    </row>
    <row r="1215" spans="1:36" ht="26.4">
      <c r="A1215" s="39">
        <v>1213</v>
      </c>
      <c r="B1215" s="39" t="s">
        <v>7842</v>
      </c>
      <c r="C1215" s="39" t="s">
        <v>7603</v>
      </c>
      <c r="D1215" s="40" t="s">
        <v>7739</v>
      </c>
      <c r="E1215" s="25" t="s">
        <v>21465</v>
      </c>
      <c r="F1215" s="25" t="s">
        <v>7740</v>
      </c>
      <c r="G1215" s="39" t="s">
        <v>7741</v>
      </c>
      <c r="H1215" s="39" t="s">
        <v>7742</v>
      </c>
      <c r="I1215" s="39" t="s">
        <v>7741</v>
      </c>
      <c r="J1215" s="40" t="s">
        <v>7736</v>
      </c>
      <c r="K1215" s="41">
        <v>38918</v>
      </c>
      <c r="L1215" s="72">
        <v>44397</v>
      </c>
      <c r="M1215" s="42" t="s">
        <v>7843</v>
      </c>
      <c r="N1215" s="63">
        <v>0.13139999999999999</v>
      </c>
      <c r="O1215" s="55">
        <v>3743481.47</v>
      </c>
      <c r="P1215" s="15">
        <v>0.03</v>
      </c>
      <c r="Q1215" s="223">
        <f t="shared" ref="Q1215:Q1278" si="128">O1215*P1215</f>
        <v>112304.44410000001</v>
      </c>
      <c r="R1215" s="197">
        <f t="shared" si="124"/>
        <v>9358.7036750000007</v>
      </c>
      <c r="S1215" s="200"/>
      <c r="T1215" s="196">
        <f t="shared" si="125"/>
        <v>0</v>
      </c>
      <c r="U1215" s="199">
        <f t="shared" si="123"/>
        <v>0</v>
      </c>
      <c r="V1215" s="21"/>
      <c r="W1215" s="19">
        <f t="shared" si="126"/>
        <v>0</v>
      </c>
      <c r="X1215" s="17">
        <f t="shared" si="127"/>
        <v>0</v>
      </c>
      <c r="Y1215" s="22"/>
      <c r="Z1215" s="19"/>
      <c r="AA1215" s="20"/>
      <c r="AB1215" s="23"/>
      <c r="AC1215" s="19"/>
      <c r="AD1215" s="17"/>
      <c r="AE1215" s="22"/>
      <c r="AF1215" s="19"/>
      <c r="AG1215" s="17"/>
      <c r="AH1215" s="78"/>
      <c r="AI1215" s="79" t="s">
        <v>7843</v>
      </c>
      <c r="AJ1215" s="1"/>
    </row>
    <row r="1216" spans="1:36" ht="13.2">
      <c r="A1216" s="39">
        <v>1214</v>
      </c>
      <c r="B1216" s="10" t="s">
        <v>7844</v>
      </c>
      <c r="C1216" s="10" t="s">
        <v>7603</v>
      </c>
      <c r="D1216" s="11" t="s">
        <v>7845</v>
      </c>
      <c r="E1216" s="35" t="s">
        <v>7846</v>
      </c>
      <c r="F1216" s="35" t="s">
        <v>7847</v>
      </c>
      <c r="G1216" s="10" t="s">
        <v>7848</v>
      </c>
      <c r="H1216" s="10" t="s">
        <v>7849</v>
      </c>
      <c r="I1216" s="10" t="s">
        <v>7850</v>
      </c>
      <c r="J1216" s="11" t="s">
        <v>7736</v>
      </c>
      <c r="K1216" s="12">
        <v>41439</v>
      </c>
      <c r="L1216" s="69">
        <v>46554</v>
      </c>
      <c r="M1216" s="14" t="s">
        <v>7851</v>
      </c>
      <c r="N1216" s="61">
        <v>0.2283</v>
      </c>
      <c r="O1216" s="56">
        <v>8369041.9000000004</v>
      </c>
      <c r="P1216" s="15">
        <v>0.06</v>
      </c>
      <c r="Q1216" s="223">
        <f t="shared" si="128"/>
        <v>502142.51400000002</v>
      </c>
      <c r="R1216" s="197">
        <f t="shared" si="124"/>
        <v>41845.209500000004</v>
      </c>
      <c r="S1216" s="201">
        <v>0.1</v>
      </c>
      <c r="T1216" s="196">
        <f t="shared" si="125"/>
        <v>836904.19000000006</v>
      </c>
      <c r="U1216" s="199">
        <f t="shared" ref="U1216:U1279" si="129">O1216*S1216/12</f>
        <v>69742.015833333338</v>
      </c>
      <c r="V1216" s="21"/>
      <c r="W1216" s="19">
        <f t="shared" si="126"/>
        <v>0</v>
      </c>
      <c r="X1216" s="17">
        <f t="shared" si="127"/>
        <v>0</v>
      </c>
      <c r="Y1216" s="22"/>
      <c r="Z1216" s="19"/>
      <c r="AA1216" s="20"/>
      <c r="AB1216" s="23"/>
      <c r="AC1216" s="19"/>
      <c r="AD1216" s="17"/>
      <c r="AE1216" s="22"/>
      <c r="AF1216" s="19"/>
      <c r="AG1216" s="17"/>
      <c r="AH1216" s="76" t="s">
        <v>76</v>
      </c>
      <c r="AI1216" s="77" t="s">
        <v>7851</v>
      </c>
      <c r="AJ1216" s="1"/>
    </row>
    <row r="1217" spans="1:36" ht="26.4">
      <c r="A1217" s="39">
        <v>1215</v>
      </c>
      <c r="B1217" s="39" t="s">
        <v>7852</v>
      </c>
      <c r="C1217" s="39" t="s">
        <v>7603</v>
      </c>
      <c r="D1217" s="40" t="s">
        <v>7853</v>
      </c>
      <c r="E1217" s="25" t="s">
        <v>7854</v>
      </c>
      <c r="F1217" s="25" t="s">
        <v>7855</v>
      </c>
      <c r="G1217" s="39" t="s">
        <v>7856</v>
      </c>
      <c r="H1217" s="39" t="s">
        <v>7857</v>
      </c>
      <c r="I1217" s="39" t="s">
        <v>7856</v>
      </c>
      <c r="J1217" s="40" t="s">
        <v>7730</v>
      </c>
      <c r="K1217" s="41">
        <v>38909</v>
      </c>
      <c r="L1217" s="72">
        <v>44388</v>
      </c>
      <c r="M1217" s="42" t="s">
        <v>7858</v>
      </c>
      <c r="N1217" s="63">
        <v>1.5100000000000001E-2</v>
      </c>
      <c r="O1217" s="55">
        <v>444442.14</v>
      </c>
      <c r="P1217" s="15">
        <v>0.03</v>
      </c>
      <c r="Q1217" s="223">
        <f t="shared" si="128"/>
        <v>13333.2642</v>
      </c>
      <c r="R1217" s="197">
        <f t="shared" si="124"/>
        <v>1111.10535</v>
      </c>
      <c r="S1217" s="200"/>
      <c r="T1217" s="196">
        <f t="shared" si="125"/>
        <v>0</v>
      </c>
      <c r="U1217" s="199">
        <f t="shared" si="129"/>
        <v>0</v>
      </c>
      <c r="V1217" s="21"/>
      <c r="W1217" s="19">
        <f t="shared" si="126"/>
        <v>0</v>
      </c>
      <c r="X1217" s="17">
        <f t="shared" si="127"/>
        <v>0</v>
      </c>
      <c r="Y1217" s="22"/>
      <c r="Z1217" s="19"/>
      <c r="AA1217" s="20"/>
      <c r="AB1217" s="23"/>
      <c r="AC1217" s="19"/>
      <c r="AD1217" s="17"/>
      <c r="AE1217" s="22"/>
      <c r="AF1217" s="19"/>
      <c r="AG1217" s="17"/>
      <c r="AH1217" s="78"/>
      <c r="AI1217" s="79" t="s">
        <v>7858</v>
      </c>
      <c r="AJ1217" s="1"/>
    </row>
    <row r="1218" spans="1:36" ht="26.4">
      <c r="A1218" s="39">
        <v>1216</v>
      </c>
      <c r="B1218" s="10" t="s">
        <v>7859</v>
      </c>
      <c r="C1218" s="10" t="s">
        <v>7603</v>
      </c>
      <c r="D1218" s="11" t="s">
        <v>7853</v>
      </c>
      <c r="E1218" s="35" t="s">
        <v>7854</v>
      </c>
      <c r="F1218" s="35" t="s">
        <v>7860</v>
      </c>
      <c r="G1218" s="10" t="s">
        <v>7856</v>
      </c>
      <c r="H1218" s="10" t="s">
        <v>7861</v>
      </c>
      <c r="I1218" s="10" t="s">
        <v>7856</v>
      </c>
      <c r="J1218" s="11" t="s">
        <v>7730</v>
      </c>
      <c r="K1218" s="12">
        <v>38909</v>
      </c>
      <c r="L1218" s="69">
        <v>44388</v>
      </c>
      <c r="M1218" s="14" t="s">
        <v>7858</v>
      </c>
      <c r="N1218" s="61">
        <v>3.577</v>
      </c>
      <c r="O1218" s="56">
        <v>109230853.39</v>
      </c>
      <c r="P1218" s="15">
        <v>0.03</v>
      </c>
      <c r="Q1218" s="223">
        <f t="shared" si="128"/>
        <v>3276925.6017</v>
      </c>
      <c r="R1218" s="197">
        <f t="shared" si="124"/>
        <v>273077.13347499998</v>
      </c>
      <c r="S1218" s="200"/>
      <c r="T1218" s="196">
        <f t="shared" si="125"/>
        <v>0</v>
      </c>
      <c r="U1218" s="199">
        <f t="shared" si="129"/>
        <v>0</v>
      </c>
      <c r="V1218" s="21"/>
      <c r="W1218" s="19">
        <f t="shared" si="126"/>
        <v>0</v>
      </c>
      <c r="X1218" s="17">
        <f t="shared" si="127"/>
        <v>0</v>
      </c>
      <c r="Y1218" s="22"/>
      <c r="Z1218" s="19"/>
      <c r="AA1218" s="20"/>
      <c r="AB1218" s="23"/>
      <c r="AC1218" s="19"/>
      <c r="AD1218" s="17"/>
      <c r="AE1218" s="22"/>
      <c r="AF1218" s="19"/>
      <c r="AG1218" s="17"/>
      <c r="AH1218" s="76"/>
      <c r="AI1218" s="77" t="s">
        <v>7858</v>
      </c>
      <c r="AJ1218" s="1"/>
    </row>
    <row r="1219" spans="1:36" ht="13.2">
      <c r="A1219" s="39">
        <v>1217</v>
      </c>
      <c r="B1219" s="39" t="s">
        <v>7862</v>
      </c>
      <c r="C1219" s="39" t="s">
        <v>7603</v>
      </c>
      <c r="D1219" s="40" t="s">
        <v>7863</v>
      </c>
      <c r="E1219" s="25" t="s">
        <v>7864</v>
      </c>
      <c r="F1219" s="25" t="s">
        <v>2440</v>
      </c>
      <c r="G1219" s="39" t="s">
        <v>4318</v>
      </c>
      <c r="H1219" s="39" t="s">
        <v>7865</v>
      </c>
      <c r="I1219" s="39" t="s">
        <v>7651</v>
      </c>
      <c r="J1219" s="40" t="s">
        <v>7730</v>
      </c>
      <c r="K1219" s="41">
        <v>42062</v>
      </c>
      <c r="L1219" s="72">
        <v>45715</v>
      </c>
      <c r="M1219" s="42" t="s">
        <v>7866</v>
      </c>
      <c r="N1219" s="63">
        <v>0.2341</v>
      </c>
      <c r="O1219" s="55">
        <v>1791484.45</v>
      </c>
      <c r="P1219" s="15">
        <v>0.03</v>
      </c>
      <c r="Q1219" s="223">
        <f t="shared" si="128"/>
        <v>53744.533499999998</v>
      </c>
      <c r="R1219" s="197">
        <f t="shared" si="124"/>
        <v>4478.7111249999998</v>
      </c>
      <c r="S1219" s="200"/>
      <c r="T1219" s="196">
        <f t="shared" si="125"/>
        <v>0</v>
      </c>
      <c r="U1219" s="199">
        <f t="shared" si="129"/>
        <v>0</v>
      </c>
      <c r="V1219" s="21"/>
      <c r="W1219" s="19">
        <f t="shared" si="126"/>
        <v>0</v>
      </c>
      <c r="X1219" s="17">
        <f t="shared" si="127"/>
        <v>0</v>
      </c>
      <c r="Y1219" s="22"/>
      <c r="Z1219" s="19"/>
      <c r="AA1219" s="20"/>
      <c r="AB1219" s="23"/>
      <c r="AC1219" s="19"/>
      <c r="AD1219" s="17"/>
      <c r="AE1219" s="22"/>
      <c r="AF1219" s="19"/>
      <c r="AG1219" s="17"/>
      <c r="AH1219" s="78" t="s">
        <v>1479</v>
      </c>
      <c r="AI1219" s="79" t="s">
        <v>7866</v>
      </c>
      <c r="AJ1219" s="1"/>
    </row>
    <row r="1220" spans="1:36" ht="26.4">
      <c r="A1220" s="39">
        <v>1218</v>
      </c>
      <c r="B1220" s="10" t="s">
        <v>7867</v>
      </c>
      <c r="C1220" s="10" t="s">
        <v>7603</v>
      </c>
      <c r="D1220" s="11" t="s">
        <v>7782</v>
      </c>
      <c r="E1220" s="35" t="s">
        <v>7783</v>
      </c>
      <c r="F1220" s="35" t="s">
        <v>7868</v>
      </c>
      <c r="G1220" s="10" t="s">
        <v>466</v>
      </c>
      <c r="H1220" s="10" t="s">
        <v>7869</v>
      </c>
      <c r="I1220" s="10" t="s">
        <v>7786</v>
      </c>
      <c r="J1220" s="11" t="s">
        <v>7870</v>
      </c>
      <c r="K1220" s="12">
        <v>41520</v>
      </c>
      <c r="L1220" s="69">
        <v>45172</v>
      </c>
      <c r="M1220" s="14" t="s">
        <v>7871</v>
      </c>
      <c r="N1220" s="61">
        <v>0.2913</v>
      </c>
      <c r="O1220" s="56">
        <v>12506891.640000001</v>
      </c>
      <c r="P1220" s="15">
        <v>0.03</v>
      </c>
      <c r="Q1220" s="223">
        <f t="shared" si="128"/>
        <v>375206.74920000002</v>
      </c>
      <c r="R1220" s="197">
        <f t="shared" si="124"/>
        <v>31267.2291</v>
      </c>
      <c r="S1220" s="200"/>
      <c r="T1220" s="196">
        <f t="shared" si="125"/>
        <v>0</v>
      </c>
      <c r="U1220" s="199">
        <f t="shared" si="129"/>
        <v>0</v>
      </c>
      <c r="V1220" s="21"/>
      <c r="W1220" s="19">
        <f t="shared" si="126"/>
        <v>0</v>
      </c>
      <c r="X1220" s="17">
        <f t="shared" si="127"/>
        <v>0</v>
      </c>
      <c r="Y1220" s="22"/>
      <c r="Z1220" s="19"/>
      <c r="AA1220" s="20"/>
      <c r="AB1220" s="23"/>
      <c r="AC1220" s="19"/>
      <c r="AD1220" s="17"/>
      <c r="AE1220" s="22"/>
      <c r="AF1220" s="19"/>
      <c r="AG1220" s="17"/>
      <c r="AH1220" s="76" t="s">
        <v>2158</v>
      </c>
      <c r="AI1220" s="77" t="s">
        <v>7871</v>
      </c>
      <c r="AJ1220" s="1"/>
    </row>
    <row r="1221" spans="1:36" ht="26.4">
      <c r="A1221" s="39">
        <v>1219</v>
      </c>
      <c r="B1221" s="39" t="s">
        <v>7872</v>
      </c>
      <c r="C1221" s="39" t="s">
        <v>7603</v>
      </c>
      <c r="D1221" s="40" t="s">
        <v>7873</v>
      </c>
      <c r="E1221" s="25" t="s">
        <v>7874</v>
      </c>
      <c r="F1221" s="25" t="s">
        <v>7875</v>
      </c>
      <c r="G1221" s="39" t="s">
        <v>7876</v>
      </c>
      <c r="H1221" s="39" t="s">
        <v>7877</v>
      </c>
      <c r="I1221" s="39" t="s">
        <v>7878</v>
      </c>
      <c r="J1221" s="40" t="s">
        <v>7879</v>
      </c>
      <c r="K1221" s="41">
        <v>40316</v>
      </c>
      <c r="L1221" s="72">
        <v>49447</v>
      </c>
      <c r="M1221" s="42" t="s">
        <v>7880</v>
      </c>
      <c r="N1221" s="63">
        <v>0.1</v>
      </c>
      <c r="O1221" s="55">
        <v>8586949.2899999991</v>
      </c>
      <c r="P1221" s="15">
        <v>0.03</v>
      </c>
      <c r="Q1221" s="223">
        <f t="shared" si="128"/>
        <v>257608.47869999998</v>
      </c>
      <c r="R1221" s="197">
        <f t="shared" si="124"/>
        <v>21467.373224999999</v>
      </c>
      <c r="S1221" s="198">
        <v>1E-3</v>
      </c>
      <c r="T1221" s="196">
        <f t="shared" si="125"/>
        <v>8586.9492899999987</v>
      </c>
      <c r="U1221" s="199">
        <f t="shared" si="129"/>
        <v>715.57910749999985</v>
      </c>
      <c r="V1221" s="21">
        <v>0.1</v>
      </c>
      <c r="W1221" s="19">
        <f t="shared" si="126"/>
        <v>858694.929</v>
      </c>
      <c r="X1221" s="17">
        <f t="shared" si="127"/>
        <v>71557.910749999995</v>
      </c>
      <c r="Y1221" s="22"/>
      <c r="Z1221" s="19"/>
      <c r="AA1221" s="20"/>
      <c r="AB1221" s="23"/>
      <c r="AC1221" s="19"/>
      <c r="AD1221" s="17"/>
      <c r="AE1221" s="22"/>
      <c r="AF1221" s="19"/>
      <c r="AG1221" s="17"/>
      <c r="AH1221" s="78"/>
      <c r="AI1221" s="79"/>
      <c r="AJ1221" s="1"/>
    </row>
    <row r="1222" spans="1:36" ht="13.2">
      <c r="A1222" s="39">
        <v>1220</v>
      </c>
      <c r="B1222" s="10" t="s">
        <v>7881</v>
      </c>
      <c r="C1222" s="10" t="s">
        <v>7603</v>
      </c>
      <c r="D1222" s="11" t="s">
        <v>7882</v>
      </c>
      <c r="E1222" s="35" t="s">
        <v>21465</v>
      </c>
      <c r="F1222" s="35" t="s">
        <v>5794</v>
      </c>
      <c r="G1222" s="10" t="s">
        <v>4490</v>
      </c>
      <c r="H1222" s="10" t="s">
        <v>7883</v>
      </c>
      <c r="I1222" s="10" t="s">
        <v>3253</v>
      </c>
      <c r="J1222" s="11" t="s">
        <v>7884</v>
      </c>
      <c r="K1222" s="12">
        <v>43399</v>
      </c>
      <c r="L1222" s="69">
        <v>48878</v>
      </c>
      <c r="M1222" s="14" t="s">
        <v>7885</v>
      </c>
      <c r="N1222" s="61">
        <v>1.4E-2</v>
      </c>
      <c r="O1222" s="56">
        <v>347265.77</v>
      </c>
      <c r="P1222" s="15">
        <v>0.03</v>
      </c>
      <c r="Q1222" s="223">
        <f t="shared" si="128"/>
        <v>10417.973100000001</v>
      </c>
      <c r="R1222" s="197">
        <f t="shared" si="124"/>
        <v>868.16442500000005</v>
      </c>
      <c r="S1222" s="198">
        <v>3.5999999999999997E-2</v>
      </c>
      <c r="T1222" s="196">
        <f t="shared" si="125"/>
        <v>12501.567719999999</v>
      </c>
      <c r="U1222" s="199">
        <f t="shared" si="129"/>
        <v>1041.7973099999999</v>
      </c>
      <c r="V1222" s="21"/>
      <c r="W1222" s="19">
        <f t="shared" si="126"/>
        <v>0</v>
      </c>
      <c r="X1222" s="17">
        <f t="shared" si="127"/>
        <v>0</v>
      </c>
      <c r="Y1222" s="22"/>
      <c r="Z1222" s="19"/>
      <c r="AA1222" s="20"/>
      <c r="AB1222" s="23"/>
      <c r="AC1222" s="19"/>
      <c r="AD1222" s="17"/>
      <c r="AE1222" s="22"/>
      <c r="AF1222" s="19"/>
      <c r="AG1222" s="17"/>
      <c r="AH1222" s="76" t="s">
        <v>35</v>
      </c>
      <c r="AI1222" s="77" t="s">
        <v>7885</v>
      </c>
      <c r="AJ1222" s="1"/>
    </row>
    <row r="1223" spans="1:36" ht="13.2">
      <c r="A1223" s="39">
        <v>1221</v>
      </c>
      <c r="B1223" s="39" t="s">
        <v>7886</v>
      </c>
      <c r="C1223" s="39" t="s">
        <v>7603</v>
      </c>
      <c r="D1223" s="40" t="s">
        <v>7887</v>
      </c>
      <c r="E1223" s="25" t="s">
        <v>7888</v>
      </c>
      <c r="F1223" s="25" t="s">
        <v>7889</v>
      </c>
      <c r="G1223" s="39" t="s">
        <v>7890</v>
      </c>
      <c r="H1223" s="39" t="s">
        <v>7891</v>
      </c>
      <c r="I1223" s="39" t="s">
        <v>7892</v>
      </c>
      <c r="J1223" s="40" t="s">
        <v>7893</v>
      </c>
      <c r="K1223" s="41">
        <v>43091</v>
      </c>
      <c r="L1223" s="72">
        <v>46743</v>
      </c>
      <c r="M1223" s="42" t="s">
        <v>7894</v>
      </c>
      <c r="N1223" s="63">
        <v>0.4763</v>
      </c>
      <c r="O1223" s="55">
        <v>34083032.890000001</v>
      </c>
      <c r="P1223" s="15">
        <v>0.06</v>
      </c>
      <c r="Q1223" s="223">
        <f t="shared" si="128"/>
        <v>2044981.9734</v>
      </c>
      <c r="R1223" s="197">
        <f t="shared" si="124"/>
        <v>170415.16445000001</v>
      </c>
      <c r="S1223" s="198">
        <v>7.1999999999999995E-2</v>
      </c>
      <c r="T1223" s="196">
        <f t="shared" si="125"/>
        <v>2453978.3680799999</v>
      </c>
      <c r="U1223" s="199">
        <f t="shared" si="129"/>
        <v>204498.19733999998</v>
      </c>
      <c r="V1223" s="21"/>
      <c r="W1223" s="19">
        <f t="shared" si="126"/>
        <v>0</v>
      </c>
      <c r="X1223" s="17">
        <f t="shared" si="127"/>
        <v>0</v>
      </c>
      <c r="Y1223" s="22"/>
      <c r="Z1223" s="19"/>
      <c r="AA1223" s="20"/>
      <c r="AB1223" s="23"/>
      <c r="AC1223" s="19"/>
      <c r="AD1223" s="17"/>
      <c r="AE1223" s="22"/>
      <c r="AF1223" s="19"/>
      <c r="AG1223" s="17"/>
      <c r="AH1223" s="78" t="s">
        <v>44</v>
      </c>
      <c r="AI1223" s="79" t="s">
        <v>7894</v>
      </c>
      <c r="AJ1223" s="1"/>
    </row>
    <row r="1224" spans="1:36" ht="13.2">
      <c r="A1224" s="39">
        <v>1222</v>
      </c>
      <c r="B1224" s="10" t="s">
        <v>7895</v>
      </c>
      <c r="C1224" s="10" t="s">
        <v>7603</v>
      </c>
      <c r="D1224" s="11" t="s">
        <v>7896</v>
      </c>
      <c r="E1224" s="35" t="s">
        <v>21465</v>
      </c>
      <c r="F1224" s="35" t="s">
        <v>4599</v>
      </c>
      <c r="G1224" s="10" t="s">
        <v>3353</v>
      </c>
      <c r="H1224" s="10" t="s">
        <v>7897</v>
      </c>
      <c r="I1224" s="10" t="s">
        <v>3353</v>
      </c>
      <c r="J1224" s="11" t="s">
        <v>7898</v>
      </c>
      <c r="K1224" s="12">
        <v>43087</v>
      </c>
      <c r="L1224" s="69">
        <v>48566</v>
      </c>
      <c r="M1224" s="14" t="s">
        <v>7899</v>
      </c>
      <c r="N1224" s="61">
        <v>0.189</v>
      </c>
      <c r="O1224" s="56">
        <v>2610544.77</v>
      </c>
      <c r="P1224" s="15">
        <v>0.04</v>
      </c>
      <c r="Q1224" s="223">
        <f t="shared" si="128"/>
        <v>104421.7908</v>
      </c>
      <c r="R1224" s="197">
        <f t="shared" si="124"/>
        <v>8701.8158999999996</v>
      </c>
      <c r="S1224" s="200"/>
      <c r="T1224" s="196">
        <f t="shared" si="125"/>
        <v>0</v>
      </c>
      <c r="U1224" s="199">
        <f t="shared" si="129"/>
        <v>0</v>
      </c>
      <c r="V1224" s="21"/>
      <c r="W1224" s="19">
        <f t="shared" si="126"/>
        <v>0</v>
      </c>
      <c r="X1224" s="17">
        <f t="shared" si="127"/>
        <v>0</v>
      </c>
      <c r="Y1224" s="22"/>
      <c r="Z1224" s="19"/>
      <c r="AA1224" s="20"/>
      <c r="AB1224" s="23"/>
      <c r="AC1224" s="19"/>
      <c r="AD1224" s="17"/>
      <c r="AE1224" s="22"/>
      <c r="AF1224" s="19"/>
      <c r="AG1224" s="17"/>
      <c r="AH1224" s="76"/>
      <c r="AI1224" s="77" t="s">
        <v>7899</v>
      </c>
      <c r="AJ1224" s="1"/>
    </row>
    <row r="1225" spans="1:36" ht="26.4">
      <c r="A1225" s="39">
        <v>1223</v>
      </c>
      <c r="B1225" s="39" t="s">
        <v>7900</v>
      </c>
      <c r="C1225" s="39" t="s">
        <v>7603</v>
      </c>
      <c r="D1225" s="40" t="s">
        <v>7901</v>
      </c>
      <c r="E1225" s="25" t="s">
        <v>7902</v>
      </c>
      <c r="F1225" s="25" t="s">
        <v>7903</v>
      </c>
      <c r="G1225" s="39" t="s">
        <v>3537</v>
      </c>
      <c r="H1225" s="39" t="s">
        <v>7904</v>
      </c>
      <c r="I1225" s="39" t="s">
        <v>7905</v>
      </c>
      <c r="J1225" s="40" t="s">
        <v>7906</v>
      </c>
      <c r="K1225" s="41">
        <v>39063</v>
      </c>
      <c r="L1225" s="72">
        <v>47829</v>
      </c>
      <c r="M1225" s="42" t="s">
        <v>7907</v>
      </c>
      <c r="N1225" s="63">
        <v>0.74929999999999997</v>
      </c>
      <c r="O1225" s="55">
        <v>10349635.960000001</v>
      </c>
      <c r="P1225" s="15">
        <v>0.03</v>
      </c>
      <c r="Q1225" s="223">
        <f t="shared" si="128"/>
        <v>310489.07880000002</v>
      </c>
      <c r="R1225" s="197">
        <f t="shared" si="124"/>
        <v>25874.089900000003</v>
      </c>
      <c r="S1225" s="200"/>
      <c r="T1225" s="196">
        <f t="shared" si="125"/>
        <v>0</v>
      </c>
      <c r="U1225" s="199">
        <f t="shared" si="129"/>
        <v>0</v>
      </c>
      <c r="V1225" s="21"/>
      <c r="W1225" s="19">
        <f t="shared" si="126"/>
        <v>0</v>
      </c>
      <c r="X1225" s="17">
        <f t="shared" si="127"/>
        <v>0</v>
      </c>
      <c r="Y1225" s="22"/>
      <c r="Z1225" s="19"/>
      <c r="AA1225" s="20"/>
      <c r="AB1225" s="23"/>
      <c r="AC1225" s="19"/>
      <c r="AD1225" s="17"/>
      <c r="AE1225" s="22"/>
      <c r="AF1225" s="19"/>
      <c r="AG1225" s="17"/>
      <c r="AH1225" s="78" t="s">
        <v>2467</v>
      </c>
      <c r="AI1225" s="79" t="s">
        <v>7907</v>
      </c>
      <c r="AJ1225" s="1"/>
    </row>
    <row r="1226" spans="1:36" ht="13.2">
      <c r="A1226" s="39">
        <v>1224</v>
      </c>
      <c r="B1226" s="10" t="s">
        <v>7908</v>
      </c>
      <c r="C1226" s="10" t="s">
        <v>7603</v>
      </c>
      <c r="D1226" s="11" t="s">
        <v>7909</v>
      </c>
      <c r="E1226" s="35" t="s">
        <v>7910</v>
      </c>
      <c r="F1226" s="35" t="s">
        <v>5429</v>
      </c>
      <c r="G1226" s="10" t="s">
        <v>685</v>
      </c>
      <c r="H1226" s="10" t="s">
        <v>7911</v>
      </c>
      <c r="I1226" s="10" t="s">
        <v>7912</v>
      </c>
      <c r="J1226" s="11" t="s">
        <v>7913</v>
      </c>
      <c r="K1226" s="12">
        <v>39445</v>
      </c>
      <c r="L1226" s="69">
        <v>45490</v>
      </c>
      <c r="M1226" s="14" t="s">
        <v>7914</v>
      </c>
      <c r="N1226" s="61">
        <v>8.5900000000000004E-2</v>
      </c>
      <c r="O1226" s="56">
        <v>7007683.7999999998</v>
      </c>
      <c r="P1226" s="15">
        <v>0.06</v>
      </c>
      <c r="Q1226" s="223">
        <f t="shared" si="128"/>
        <v>420461.02799999999</v>
      </c>
      <c r="R1226" s="197">
        <f t="shared" si="124"/>
        <v>35038.419000000002</v>
      </c>
      <c r="S1226" s="200"/>
      <c r="T1226" s="196">
        <f t="shared" si="125"/>
        <v>0</v>
      </c>
      <c r="U1226" s="199">
        <f t="shared" si="129"/>
        <v>0</v>
      </c>
      <c r="V1226" s="21"/>
      <c r="W1226" s="19">
        <f t="shared" si="126"/>
        <v>0</v>
      </c>
      <c r="X1226" s="17">
        <f t="shared" si="127"/>
        <v>0</v>
      </c>
      <c r="Y1226" s="22"/>
      <c r="Z1226" s="19"/>
      <c r="AA1226" s="20"/>
      <c r="AB1226" s="23"/>
      <c r="AC1226" s="19"/>
      <c r="AD1226" s="17"/>
      <c r="AE1226" s="22"/>
      <c r="AF1226" s="19"/>
      <c r="AG1226" s="17"/>
      <c r="AH1226" s="76"/>
      <c r="AI1226" s="77" t="s">
        <v>7914</v>
      </c>
      <c r="AJ1226" s="1"/>
    </row>
    <row r="1227" spans="1:36" ht="39.6">
      <c r="A1227" s="39">
        <v>1225</v>
      </c>
      <c r="B1227" s="39" t="s">
        <v>7915</v>
      </c>
      <c r="C1227" s="39" t="s">
        <v>7603</v>
      </c>
      <c r="D1227" s="40" t="s">
        <v>7638</v>
      </c>
      <c r="E1227" s="25" t="s">
        <v>7639</v>
      </c>
      <c r="F1227" s="25" t="s">
        <v>7916</v>
      </c>
      <c r="G1227" s="39" t="s">
        <v>7808</v>
      </c>
      <c r="H1227" s="39" t="s">
        <v>7917</v>
      </c>
      <c r="I1227" s="39" t="s">
        <v>7805</v>
      </c>
      <c r="J1227" s="40" t="s">
        <v>7688</v>
      </c>
      <c r="K1227" s="41">
        <v>42256</v>
      </c>
      <c r="L1227" s="72">
        <v>47658</v>
      </c>
      <c r="M1227" s="42" t="s">
        <v>7689</v>
      </c>
      <c r="N1227" s="63">
        <v>1.95E-2</v>
      </c>
      <c r="O1227" s="55">
        <v>198088.8</v>
      </c>
      <c r="P1227" s="15">
        <v>0.03</v>
      </c>
      <c r="Q1227" s="223">
        <f t="shared" si="128"/>
        <v>5942.6639999999998</v>
      </c>
      <c r="R1227" s="197">
        <f t="shared" si="124"/>
        <v>495.22199999999998</v>
      </c>
      <c r="S1227" s="200"/>
      <c r="T1227" s="196">
        <f t="shared" si="125"/>
        <v>0</v>
      </c>
      <c r="U1227" s="199">
        <f t="shared" si="129"/>
        <v>0</v>
      </c>
      <c r="V1227" s="21"/>
      <c r="W1227" s="19">
        <f t="shared" si="126"/>
        <v>0</v>
      </c>
      <c r="X1227" s="17">
        <f t="shared" si="127"/>
        <v>0</v>
      </c>
      <c r="Y1227" s="22"/>
      <c r="Z1227" s="19"/>
      <c r="AA1227" s="20"/>
      <c r="AB1227" s="23"/>
      <c r="AC1227" s="19"/>
      <c r="AD1227" s="17"/>
      <c r="AE1227" s="22"/>
      <c r="AF1227" s="19"/>
      <c r="AG1227" s="17"/>
      <c r="AH1227" s="78" t="s">
        <v>4884</v>
      </c>
      <c r="AI1227" s="79" t="s">
        <v>7689</v>
      </c>
      <c r="AJ1227" s="1"/>
    </row>
    <row r="1228" spans="1:36" ht="39.6">
      <c r="A1228" s="39">
        <v>1226</v>
      </c>
      <c r="B1228" s="10" t="s">
        <v>7918</v>
      </c>
      <c r="C1228" s="10" t="s">
        <v>7603</v>
      </c>
      <c r="D1228" s="11" t="s">
        <v>7638</v>
      </c>
      <c r="E1228" s="35" t="s">
        <v>7639</v>
      </c>
      <c r="F1228" s="35" t="s">
        <v>7710</v>
      </c>
      <c r="G1228" s="10" t="s">
        <v>1360</v>
      </c>
      <c r="H1228" s="10" t="s">
        <v>7919</v>
      </c>
      <c r="I1228" s="10" t="s">
        <v>7816</v>
      </c>
      <c r="J1228" s="11" t="s">
        <v>7688</v>
      </c>
      <c r="K1228" s="12">
        <v>42181</v>
      </c>
      <c r="L1228" s="69">
        <v>47658</v>
      </c>
      <c r="M1228" s="14" t="s">
        <v>7689</v>
      </c>
      <c r="N1228" s="61">
        <v>1.7299999999999999E-2</v>
      </c>
      <c r="O1228" s="56">
        <v>175740.32</v>
      </c>
      <c r="P1228" s="15">
        <v>0.03</v>
      </c>
      <c r="Q1228" s="223">
        <f t="shared" si="128"/>
        <v>5272.2096000000001</v>
      </c>
      <c r="R1228" s="197">
        <f t="shared" si="124"/>
        <v>439.35079999999999</v>
      </c>
      <c r="S1228" s="200"/>
      <c r="T1228" s="196">
        <f t="shared" si="125"/>
        <v>0</v>
      </c>
      <c r="U1228" s="199">
        <f t="shared" si="129"/>
        <v>0</v>
      </c>
      <c r="V1228" s="21"/>
      <c r="W1228" s="19">
        <f t="shared" si="126"/>
        <v>0</v>
      </c>
      <c r="X1228" s="17">
        <f t="shared" si="127"/>
        <v>0</v>
      </c>
      <c r="Y1228" s="22"/>
      <c r="Z1228" s="19"/>
      <c r="AA1228" s="20"/>
      <c r="AB1228" s="23"/>
      <c r="AC1228" s="19"/>
      <c r="AD1228" s="17"/>
      <c r="AE1228" s="22"/>
      <c r="AF1228" s="19"/>
      <c r="AG1228" s="17"/>
      <c r="AH1228" s="76"/>
      <c r="AI1228" s="77"/>
      <c r="AJ1228" s="1"/>
    </row>
    <row r="1229" spans="1:36" ht="39.6">
      <c r="A1229" s="39">
        <v>1227</v>
      </c>
      <c r="B1229" s="39" t="s">
        <v>7920</v>
      </c>
      <c r="C1229" s="39" t="s">
        <v>7603</v>
      </c>
      <c r="D1229" s="40" t="s">
        <v>7638</v>
      </c>
      <c r="E1229" s="25" t="s">
        <v>7639</v>
      </c>
      <c r="F1229" s="25" t="s">
        <v>3391</v>
      </c>
      <c r="G1229" s="39" t="s">
        <v>1360</v>
      </c>
      <c r="H1229" s="39" t="s">
        <v>7921</v>
      </c>
      <c r="I1229" s="39" t="s">
        <v>7816</v>
      </c>
      <c r="J1229" s="40" t="s">
        <v>7688</v>
      </c>
      <c r="K1229" s="41">
        <v>42181</v>
      </c>
      <c r="L1229" s="72">
        <v>47658</v>
      </c>
      <c r="M1229" s="42" t="s">
        <v>7689</v>
      </c>
      <c r="N1229" s="63">
        <v>1.7399999999999999E-2</v>
      </c>
      <c r="O1229" s="55">
        <v>176756.16</v>
      </c>
      <c r="P1229" s="15">
        <v>0.03</v>
      </c>
      <c r="Q1229" s="223">
        <f t="shared" si="128"/>
        <v>5302.6848</v>
      </c>
      <c r="R1229" s="197">
        <f t="shared" si="124"/>
        <v>441.8904</v>
      </c>
      <c r="S1229" s="200"/>
      <c r="T1229" s="196">
        <f t="shared" si="125"/>
        <v>0</v>
      </c>
      <c r="U1229" s="199">
        <f t="shared" si="129"/>
        <v>0</v>
      </c>
      <c r="V1229" s="21"/>
      <c r="W1229" s="19">
        <f t="shared" si="126"/>
        <v>0</v>
      </c>
      <c r="X1229" s="17">
        <f t="shared" si="127"/>
        <v>0</v>
      </c>
      <c r="Y1229" s="22"/>
      <c r="Z1229" s="19"/>
      <c r="AA1229" s="20"/>
      <c r="AB1229" s="23"/>
      <c r="AC1229" s="19"/>
      <c r="AD1229" s="17"/>
      <c r="AE1229" s="22"/>
      <c r="AF1229" s="19"/>
      <c r="AG1229" s="17"/>
      <c r="AH1229" s="78"/>
      <c r="AI1229" s="79"/>
      <c r="AJ1229" s="1"/>
    </row>
    <row r="1230" spans="1:36" ht="39.6">
      <c r="A1230" s="39">
        <v>1228</v>
      </c>
      <c r="B1230" s="10" t="s">
        <v>7922</v>
      </c>
      <c r="C1230" s="10" t="s">
        <v>7603</v>
      </c>
      <c r="D1230" s="11" t="s">
        <v>7638</v>
      </c>
      <c r="E1230" s="35" t="s">
        <v>7639</v>
      </c>
      <c r="F1230" s="35" t="s">
        <v>7923</v>
      </c>
      <c r="G1230" s="10" t="s">
        <v>7808</v>
      </c>
      <c r="H1230" s="10" t="s">
        <v>7924</v>
      </c>
      <c r="I1230" s="10" t="s">
        <v>7805</v>
      </c>
      <c r="J1230" s="11" t="s">
        <v>7688</v>
      </c>
      <c r="K1230" s="12">
        <v>42256</v>
      </c>
      <c r="L1230" s="69">
        <v>47658</v>
      </c>
      <c r="M1230" s="14" t="s">
        <v>7689</v>
      </c>
      <c r="N1230" s="61">
        <v>1.7399999999999999E-2</v>
      </c>
      <c r="O1230" s="56">
        <v>176756.16</v>
      </c>
      <c r="P1230" s="15">
        <v>0.03</v>
      </c>
      <c r="Q1230" s="223">
        <f t="shared" si="128"/>
        <v>5302.6848</v>
      </c>
      <c r="R1230" s="197">
        <f t="shared" si="124"/>
        <v>441.8904</v>
      </c>
      <c r="S1230" s="200"/>
      <c r="T1230" s="196">
        <f t="shared" si="125"/>
        <v>0</v>
      </c>
      <c r="U1230" s="199">
        <f t="shared" si="129"/>
        <v>0</v>
      </c>
      <c r="V1230" s="21"/>
      <c r="W1230" s="19">
        <f t="shared" si="126"/>
        <v>0</v>
      </c>
      <c r="X1230" s="17">
        <f t="shared" si="127"/>
        <v>0</v>
      </c>
      <c r="Y1230" s="22"/>
      <c r="Z1230" s="19"/>
      <c r="AA1230" s="20"/>
      <c r="AB1230" s="23"/>
      <c r="AC1230" s="19"/>
      <c r="AD1230" s="17"/>
      <c r="AE1230" s="22"/>
      <c r="AF1230" s="19"/>
      <c r="AG1230" s="17"/>
      <c r="AH1230" s="76"/>
      <c r="AI1230" s="77"/>
      <c r="AJ1230" s="1"/>
    </row>
    <row r="1231" spans="1:36" ht="39.6">
      <c r="A1231" s="39">
        <v>1229</v>
      </c>
      <c r="B1231" s="39" t="s">
        <v>7925</v>
      </c>
      <c r="C1231" s="39" t="s">
        <v>7603</v>
      </c>
      <c r="D1231" s="40" t="s">
        <v>7638</v>
      </c>
      <c r="E1231" s="25" t="s">
        <v>7639</v>
      </c>
      <c r="F1231" s="25" t="s">
        <v>1433</v>
      </c>
      <c r="G1231" s="39" t="s">
        <v>7808</v>
      </c>
      <c r="H1231" s="39" t="s">
        <v>7926</v>
      </c>
      <c r="I1231" s="39" t="s">
        <v>7805</v>
      </c>
      <c r="J1231" s="40" t="s">
        <v>7688</v>
      </c>
      <c r="K1231" s="41">
        <v>42256</v>
      </c>
      <c r="L1231" s="72">
        <v>47658</v>
      </c>
      <c r="M1231" s="42" t="s">
        <v>7689</v>
      </c>
      <c r="N1231" s="63">
        <v>1.72E-2</v>
      </c>
      <c r="O1231" s="55">
        <v>174724.48000000001</v>
      </c>
      <c r="P1231" s="15">
        <v>0.03</v>
      </c>
      <c r="Q1231" s="223">
        <f t="shared" si="128"/>
        <v>5241.7344000000003</v>
      </c>
      <c r="R1231" s="197">
        <f t="shared" si="124"/>
        <v>436.81120000000004</v>
      </c>
      <c r="S1231" s="200"/>
      <c r="T1231" s="196">
        <f t="shared" si="125"/>
        <v>0</v>
      </c>
      <c r="U1231" s="199">
        <f t="shared" si="129"/>
        <v>0</v>
      </c>
      <c r="V1231" s="21"/>
      <c r="W1231" s="19">
        <f t="shared" si="126"/>
        <v>0</v>
      </c>
      <c r="X1231" s="17">
        <f t="shared" si="127"/>
        <v>0</v>
      </c>
      <c r="Y1231" s="22"/>
      <c r="Z1231" s="19"/>
      <c r="AA1231" s="20"/>
      <c r="AB1231" s="23"/>
      <c r="AC1231" s="19"/>
      <c r="AD1231" s="17"/>
      <c r="AE1231" s="22"/>
      <c r="AF1231" s="19"/>
      <c r="AG1231" s="17"/>
      <c r="AH1231" s="78"/>
      <c r="AI1231" s="79"/>
      <c r="AJ1231" s="1"/>
    </row>
    <row r="1232" spans="1:36" ht="39.6">
      <c r="A1232" s="39">
        <v>1230</v>
      </c>
      <c r="B1232" s="10" t="s">
        <v>7927</v>
      </c>
      <c r="C1232" s="10" t="s">
        <v>7603</v>
      </c>
      <c r="D1232" s="11" t="s">
        <v>7638</v>
      </c>
      <c r="E1232" s="35" t="s">
        <v>7639</v>
      </c>
      <c r="F1232" s="35" t="s">
        <v>1526</v>
      </c>
      <c r="G1232" s="10" t="s">
        <v>7685</v>
      </c>
      <c r="H1232" s="10" t="s">
        <v>7928</v>
      </c>
      <c r="I1232" s="10" t="s">
        <v>7692</v>
      </c>
      <c r="J1232" s="11" t="s">
        <v>7688</v>
      </c>
      <c r="K1232" s="12">
        <v>42110</v>
      </c>
      <c r="L1232" s="69">
        <v>47658</v>
      </c>
      <c r="M1232" s="14" t="s">
        <v>7689</v>
      </c>
      <c r="N1232" s="61">
        <v>3.1899999999999998E-2</v>
      </c>
      <c r="O1232" s="56">
        <v>324052.96000000002</v>
      </c>
      <c r="P1232" s="15">
        <v>0.03</v>
      </c>
      <c r="Q1232" s="223">
        <f t="shared" si="128"/>
        <v>9721.5887999999995</v>
      </c>
      <c r="R1232" s="197">
        <f t="shared" si="124"/>
        <v>810.13239999999996</v>
      </c>
      <c r="S1232" s="200"/>
      <c r="T1232" s="196">
        <f t="shared" si="125"/>
        <v>0</v>
      </c>
      <c r="U1232" s="199">
        <f t="shared" si="129"/>
        <v>0</v>
      </c>
      <c r="V1232" s="21"/>
      <c r="W1232" s="19">
        <f t="shared" si="126"/>
        <v>0</v>
      </c>
      <c r="X1232" s="17">
        <f t="shared" si="127"/>
        <v>0</v>
      </c>
      <c r="Y1232" s="22"/>
      <c r="Z1232" s="19"/>
      <c r="AA1232" s="20"/>
      <c r="AB1232" s="23"/>
      <c r="AC1232" s="19"/>
      <c r="AD1232" s="17"/>
      <c r="AE1232" s="22"/>
      <c r="AF1232" s="19"/>
      <c r="AG1232" s="17"/>
      <c r="AH1232" s="76" t="s">
        <v>4884</v>
      </c>
      <c r="AI1232" s="77" t="s">
        <v>7689</v>
      </c>
      <c r="AJ1232" s="1"/>
    </row>
    <row r="1233" spans="1:36" ht="39.6">
      <c r="A1233" s="39">
        <v>1231</v>
      </c>
      <c r="B1233" s="39" t="s">
        <v>7929</v>
      </c>
      <c r="C1233" s="39" t="s">
        <v>7603</v>
      </c>
      <c r="D1233" s="40" t="s">
        <v>7638</v>
      </c>
      <c r="E1233" s="25" t="s">
        <v>7639</v>
      </c>
      <c r="F1233" s="25" t="s">
        <v>7930</v>
      </c>
      <c r="G1233" s="39" t="s">
        <v>7808</v>
      </c>
      <c r="H1233" s="39" t="s">
        <v>7931</v>
      </c>
      <c r="I1233" s="39" t="s">
        <v>7805</v>
      </c>
      <c r="J1233" s="40" t="s">
        <v>7688</v>
      </c>
      <c r="K1233" s="41">
        <v>42256</v>
      </c>
      <c r="L1233" s="72">
        <v>47658</v>
      </c>
      <c r="M1233" s="42" t="s">
        <v>7689</v>
      </c>
      <c r="N1233" s="63">
        <v>3.6799999999999999E-2</v>
      </c>
      <c r="O1233" s="55">
        <v>373829.12</v>
      </c>
      <c r="P1233" s="15">
        <v>0.03</v>
      </c>
      <c r="Q1233" s="223">
        <f t="shared" si="128"/>
        <v>11214.873599999999</v>
      </c>
      <c r="R1233" s="197">
        <f t="shared" si="124"/>
        <v>934.57279999999992</v>
      </c>
      <c r="S1233" s="200"/>
      <c r="T1233" s="196">
        <f t="shared" si="125"/>
        <v>0</v>
      </c>
      <c r="U1233" s="199">
        <f t="shared" si="129"/>
        <v>0</v>
      </c>
      <c r="V1233" s="21"/>
      <c r="W1233" s="19">
        <f t="shared" si="126"/>
        <v>0</v>
      </c>
      <c r="X1233" s="17">
        <f t="shared" si="127"/>
        <v>0</v>
      </c>
      <c r="Y1233" s="22"/>
      <c r="Z1233" s="19"/>
      <c r="AA1233" s="20"/>
      <c r="AB1233" s="23"/>
      <c r="AC1233" s="19"/>
      <c r="AD1233" s="17"/>
      <c r="AE1233" s="22"/>
      <c r="AF1233" s="19"/>
      <c r="AG1233" s="17"/>
      <c r="AH1233" s="78"/>
      <c r="AI1233" s="79"/>
      <c r="AJ1233" s="1"/>
    </row>
    <row r="1234" spans="1:36" ht="39.6">
      <c r="A1234" s="39">
        <v>1232</v>
      </c>
      <c r="B1234" s="10" t="s">
        <v>7932</v>
      </c>
      <c r="C1234" s="10" t="s">
        <v>7603</v>
      </c>
      <c r="D1234" s="11" t="s">
        <v>7638</v>
      </c>
      <c r="E1234" s="35" t="s">
        <v>7639</v>
      </c>
      <c r="F1234" s="35" t="s">
        <v>2681</v>
      </c>
      <c r="G1234" s="10" t="s">
        <v>7798</v>
      </c>
      <c r="H1234" s="10" t="s">
        <v>7933</v>
      </c>
      <c r="I1234" s="10" t="s">
        <v>7800</v>
      </c>
      <c r="J1234" s="11" t="s">
        <v>7688</v>
      </c>
      <c r="K1234" s="12">
        <v>42150</v>
      </c>
      <c r="L1234" s="69">
        <v>47658</v>
      </c>
      <c r="M1234" s="14" t="s">
        <v>7689</v>
      </c>
      <c r="N1234" s="61">
        <v>2.69E-2</v>
      </c>
      <c r="O1234" s="56">
        <v>273260.96000000002</v>
      </c>
      <c r="P1234" s="15">
        <v>0.03</v>
      </c>
      <c r="Q1234" s="223">
        <f t="shared" si="128"/>
        <v>8197.8288000000011</v>
      </c>
      <c r="R1234" s="197">
        <f t="shared" si="124"/>
        <v>683.15240000000006</v>
      </c>
      <c r="S1234" s="200"/>
      <c r="T1234" s="196">
        <f t="shared" si="125"/>
        <v>0</v>
      </c>
      <c r="U1234" s="199">
        <f t="shared" si="129"/>
        <v>0</v>
      </c>
      <c r="V1234" s="21"/>
      <c r="W1234" s="19">
        <f t="shared" si="126"/>
        <v>0</v>
      </c>
      <c r="X1234" s="17">
        <f t="shared" si="127"/>
        <v>0</v>
      </c>
      <c r="Y1234" s="22"/>
      <c r="Z1234" s="19"/>
      <c r="AA1234" s="20"/>
      <c r="AB1234" s="23"/>
      <c r="AC1234" s="19"/>
      <c r="AD1234" s="17"/>
      <c r="AE1234" s="22"/>
      <c r="AF1234" s="19"/>
      <c r="AG1234" s="17"/>
      <c r="AH1234" s="76" t="s">
        <v>4884</v>
      </c>
      <c r="AI1234" s="77" t="s">
        <v>7689</v>
      </c>
      <c r="AJ1234" s="1"/>
    </row>
    <row r="1235" spans="1:36" ht="39.6">
      <c r="A1235" s="39">
        <v>1233</v>
      </c>
      <c r="B1235" s="39" t="s">
        <v>7934</v>
      </c>
      <c r="C1235" s="39" t="s">
        <v>7603</v>
      </c>
      <c r="D1235" s="40" t="s">
        <v>7638</v>
      </c>
      <c r="E1235" s="25" t="s">
        <v>7639</v>
      </c>
      <c r="F1235" s="25" t="s">
        <v>7935</v>
      </c>
      <c r="G1235" s="39" t="s">
        <v>7685</v>
      </c>
      <c r="H1235" s="39" t="s">
        <v>7936</v>
      </c>
      <c r="I1235" s="39" t="s">
        <v>7692</v>
      </c>
      <c r="J1235" s="40" t="s">
        <v>7688</v>
      </c>
      <c r="K1235" s="41">
        <v>42110</v>
      </c>
      <c r="L1235" s="72">
        <v>47658</v>
      </c>
      <c r="M1235" s="42" t="s">
        <v>7689</v>
      </c>
      <c r="N1235" s="63">
        <v>2.8000000000000001E-2</v>
      </c>
      <c r="O1235" s="55">
        <v>284435.20000000001</v>
      </c>
      <c r="P1235" s="15">
        <v>0.03</v>
      </c>
      <c r="Q1235" s="223">
        <f t="shared" si="128"/>
        <v>8533.0560000000005</v>
      </c>
      <c r="R1235" s="197">
        <f t="shared" si="124"/>
        <v>711.08800000000008</v>
      </c>
      <c r="S1235" s="200"/>
      <c r="T1235" s="196">
        <f t="shared" si="125"/>
        <v>0</v>
      </c>
      <c r="U1235" s="199">
        <f t="shared" si="129"/>
        <v>0</v>
      </c>
      <c r="V1235" s="21"/>
      <c r="W1235" s="19">
        <f t="shared" si="126"/>
        <v>0</v>
      </c>
      <c r="X1235" s="17">
        <f t="shared" si="127"/>
        <v>0</v>
      </c>
      <c r="Y1235" s="22"/>
      <c r="Z1235" s="19"/>
      <c r="AA1235" s="20"/>
      <c r="AB1235" s="23"/>
      <c r="AC1235" s="19"/>
      <c r="AD1235" s="17"/>
      <c r="AE1235" s="22"/>
      <c r="AF1235" s="19"/>
      <c r="AG1235" s="17"/>
      <c r="AH1235" s="78" t="s">
        <v>4884</v>
      </c>
      <c r="AI1235" s="79" t="s">
        <v>7689</v>
      </c>
      <c r="AJ1235" s="1"/>
    </row>
    <row r="1236" spans="1:36" ht="39.6">
      <c r="A1236" s="39">
        <v>1234</v>
      </c>
      <c r="B1236" s="10" t="s">
        <v>7937</v>
      </c>
      <c r="C1236" s="10" t="s">
        <v>7603</v>
      </c>
      <c r="D1236" s="11" t="s">
        <v>7638</v>
      </c>
      <c r="E1236" s="35" t="s">
        <v>7639</v>
      </c>
      <c r="F1236" s="35" t="s">
        <v>7938</v>
      </c>
      <c r="G1236" s="10" t="s">
        <v>7798</v>
      </c>
      <c r="H1236" s="10" t="s">
        <v>7939</v>
      </c>
      <c r="I1236" s="10" t="s">
        <v>7800</v>
      </c>
      <c r="J1236" s="11" t="s">
        <v>7688</v>
      </c>
      <c r="K1236" s="12">
        <v>42150</v>
      </c>
      <c r="L1236" s="69">
        <v>47658</v>
      </c>
      <c r="M1236" s="14" t="s">
        <v>7689</v>
      </c>
      <c r="N1236" s="61">
        <v>2.7199999999999998E-2</v>
      </c>
      <c r="O1236" s="56">
        <v>276308.47999999998</v>
      </c>
      <c r="P1236" s="15">
        <v>0.03</v>
      </c>
      <c r="Q1236" s="223">
        <f t="shared" si="128"/>
        <v>8289.2543999999998</v>
      </c>
      <c r="R1236" s="197">
        <f t="shared" si="124"/>
        <v>690.77120000000002</v>
      </c>
      <c r="S1236" s="200"/>
      <c r="T1236" s="196">
        <f t="shared" si="125"/>
        <v>0</v>
      </c>
      <c r="U1236" s="199">
        <f t="shared" si="129"/>
        <v>0</v>
      </c>
      <c r="V1236" s="21"/>
      <c r="W1236" s="19">
        <f t="shared" si="126"/>
        <v>0</v>
      </c>
      <c r="X1236" s="17">
        <f t="shared" si="127"/>
        <v>0</v>
      </c>
      <c r="Y1236" s="22"/>
      <c r="Z1236" s="19"/>
      <c r="AA1236" s="20"/>
      <c r="AB1236" s="23"/>
      <c r="AC1236" s="19"/>
      <c r="AD1236" s="17"/>
      <c r="AE1236" s="22"/>
      <c r="AF1236" s="19"/>
      <c r="AG1236" s="17"/>
      <c r="AH1236" s="76" t="s">
        <v>4884</v>
      </c>
      <c r="AI1236" s="77" t="s">
        <v>7689</v>
      </c>
      <c r="AJ1236" s="1"/>
    </row>
    <row r="1237" spans="1:36" ht="39.6">
      <c r="A1237" s="39">
        <v>1235</v>
      </c>
      <c r="B1237" s="39" t="s">
        <v>7940</v>
      </c>
      <c r="C1237" s="39" t="s">
        <v>7603</v>
      </c>
      <c r="D1237" s="40" t="s">
        <v>7638</v>
      </c>
      <c r="E1237" s="25" t="s">
        <v>7639</v>
      </c>
      <c r="F1237" s="25" t="s">
        <v>5299</v>
      </c>
      <c r="G1237" s="39" t="s">
        <v>7941</v>
      </c>
      <c r="H1237" s="39" t="s">
        <v>7942</v>
      </c>
      <c r="I1237" s="39" t="s">
        <v>7800</v>
      </c>
      <c r="J1237" s="40" t="s">
        <v>7688</v>
      </c>
      <c r="K1237" s="41">
        <v>42152</v>
      </c>
      <c r="L1237" s="72">
        <v>47658</v>
      </c>
      <c r="M1237" s="42" t="s">
        <v>7689</v>
      </c>
      <c r="N1237" s="63">
        <v>4.1500000000000002E-2</v>
      </c>
      <c r="O1237" s="55">
        <v>421573.6</v>
      </c>
      <c r="P1237" s="15">
        <v>0.03</v>
      </c>
      <c r="Q1237" s="223">
        <f t="shared" si="128"/>
        <v>12647.207999999999</v>
      </c>
      <c r="R1237" s="197">
        <f t="shared" si="124"/>
        <v>1053.934</v>
      </c>
      <c r="S1237" s="200"/>
      <c r="T1237" s="196">
        <f t="shared" si="125"/>
        <v>0</v>
      </c>
      <c r="U1237" s="199">
        <f t="shared" si="129"/>
        <v>0</v>
      </c>
      <c r="V1237" s="21"/>
      <c r="W1237" s="19">
        <f t="shared" si="126"/>
        <v>0</v>
      </c>
      <c r="X1237" s="17">
        <f t="shared" si="127"/>
        <v>0</v>
      </c>
      <c r="Y1237" s="22"/>
      <c r="Z1237" s="19"/>
      <c r="AA1237" s="20"/>
      <c r="AB1237" s="23"/>
      <c r="AC1237" s="19"/>
      <c r="AD1237" s="17"/>
      <c r="AE1237" s="22"/>
      <c r="AF1237" s="19"/>
      <c r="AG1237" s="17"/>
      <c r="AH1237" s="78" t="s">
        <v>4884</v>
      </c>
      <c r="AI1237" s="79" t="s">
        <v>7689</v>
      </c>
      <c r="AJ1237" s="1"/>
    </row>
    <row r="1238" spans="1:36" ht="39.6">
      <c r="A1238" s="39">
        <v>1236</v>
      </c>
      <c r="B1238" s="10" t="s">
        <v>7943</v>
      </c>
      <c r="C1238" s="10" t="s">
        <v>7603</v>
      </c>
      <c r="D1238" s="11" t="s">
        <v>7638</v>
      </c>
      <c r="E1238" s="35" t="s">
        <v>7639</v>
      </c>
      <c r="F1238" s="35" t="s">
        <v>7944</v>
      </c>
      <c r="G1238" s="10" t="s">
        <v>2881</v>
      </c>
      <c r="H1238" s="10" t="s">
        <v>7945</v>
      </c>
      <c r="I1238" s="10" t="s">
        <v>7692</v>
      </c>
      <c r="J1238" s="11" t="s">
        <v>7688</v>
      </c>
      <c r="K1238" s="12">
        <v>42111</v>
      </c>
      <c r="L1238" s="69">
        <v>47658</v>
      </c>
      <c r="M1238" s="14" t="s">
        <v>7689</v>
      </c>
      <c r="N1238" s="61">
        <v>4.24E-2</v>
      </c>
      <c r="O1238" s="56">
        <v>430716.15999999997</v>
      </c>
      <c r="P1238" s="15">
        <v>0.03</v>
      </c>
      <c r="Q1238" s="223">
        <f t="shared" si="128"/>
        <v>12921.484799999998</v>
      </c>
      <c r="R1238" s="197">
        <f t="shared" si="124"/>
        <v>1076.7903999999999</v>
      </c>
      <c r="S1238" s="200"/>
      <c r="T1238" s="196">
        <f t="shared" si="125"/>
        <v>0</v>
      </c>
      <c r="U1238" s="199">
        <f t="shared" si="129"/>
        <v>0</v>
      </c>
      <c r="V1238" s="21"/>
      <c r="W1238" s="19">
        <f t="shared" si="126"/>
        <v>0</v>
      </c>
      <c r="X1238" s="17">
        <f t="shared" si="127"/>
        <v>0</v>
      </c>
      <c r="Y1238" s="22"/>
      <c r="Z1238" s="19"/>
      <c r="AA1238" s="20"/>
      <c r="AB1238" s="23"/>
      <c r="AC1238" s="19"/>
      <c r="AD1238" s="17"/>
      <c r="AE1238" s="22"/>
      <c r="AF1238" s="19"/>
      <c r="AG1238" s="17"/>
      <c r="AH1238" s="76" t="s">
        <v>4884</v>
      </c>
      <c r="AI1238" s="77" t="s">
        <v>7689</v>
      </c>
      <c r="AJ1238" s="1"/>
    </row>
    <row r="1239" spans="1:36" ht="39.6">
      <c r="A1239" s="39">
        <v>1237</v>
      </c>
      <c r="B1239" s="39" t="s">
        <v>7946</v>
      </c>
      <c r="C1239" s="39" t="s">
        <v>7603</v>
      </c>
      <c r="D1239" s="40" t="s">
        <v>7638</v>
      </c>
      <c r="E1239" s="25" t="s">
        <v>7639</v>
      </c>
      <c r="F1239" s="25" t="s">
        <v>4799</v>
      </c>
      <c r="G1239" s="39" t="s">
        <v>2881</v>
      </c>
      <c r="H1239" s="39" t="s">
        <v>7947</v>
      </c>
      <c r="I1239" s="39" t="s">
        <v>7687</v>
      </c>
      <c r="J1239" s="40" t="s">
        <v>7688</v>
      </c>
      <c r="K1239" s="41">
        <v>42111</v>
      </c>
      <c r="L1239" s="72">
        <v>47658</v>
      </c>
      <c r="M1239" s="42" t="s">
        <v>7689</v>
      </c>
      <c r="N1239" s="63">
        <v>4.8500000000000001E-2</v>
      </c>
      <c r="O1239" s="55">
        <v>492682.4</v>
      </c>
      <c r="P1239" s="15">
        <v>0.03</v>
      </c>
      <c r="Q1239" s="223">
        <f t="shared" si="128"/>
        <v>14780.472</v>
      </c>
      <c r="R1239" s="197">
        <f t="shared" ref="R1239:R1302" si="130">Q1239/12</f>
        <v>1231.7059999999999</v>
      </c>
      <c r="S1239" s="200"/>
      <c r="T1239" s="196">
        <f t="shared" si="125"/>
        <v>0</v>
      </c>
      <c r="U1239" s="199">
        <f t="shared" si="129"/>
        <v>0</v>
      </c>
      <c r="V1239" s="21"/>
      <c r="W1239" s="19">
        <f t="shared" si="126"/>
        <v>0</v>
      </c>
      <c r="X1239" s="17">
        <f t="shared" si="127"/>
        <v>0</v>
      </c>
      <c r="Y1239" s="22"/>
      <c r="Z1239" s="19"/>
      <c r="AA1239" s="20"/>
      <c r="AB1239" s="23"/>
      <c r="AC1239" s="19"/>
      <c r="AD1239" s="17"/>
      <c r="AE1239" s="22"/>
      <c r="AF1239" s="19"/>
      <c r="AG1239" s="17"/>
      <c r="AH1239" s="78" t="s">
        <v>4884</v>
      </c>
      <c r="AI1239" s="79" t="s">
        <v>7689</v>
      </c>
      <c r="AJ1239" s="1"/>
    </row>
    <row r="1240" spans="1:36" ht="39.6">
      <c r="A1240" s="39">
        <v>1238</v>
      </c>
      <c r="B1240" s="10" t="s">
        <v>7948</v>
      </c>
      <c r="C1240" s="10" t="s">
        <v>7603</v>
      </c>
      <c r="D1240" s="11" t="s">
        <v>7638</v>
      </c>
      <c r="E1240" s="35" t="s">
        <v>7639</v>
      </c>
      <c r="F1240" s="35" t="s">
        <v>506</v>
      </c>
      <c r="G1240" s="10" t="s">
        <v>7941</v>
      </c>
      <c r="H1240" s="10" t="s">
        <v>7949</v>
      </c>
      <c r="I1240" s="10" t="s">
        <v>7800</v>
      </c>
      <c r="J1240" s="11" t="s">
        <v>7688</v>
      </c>
      <c r="K1240" s="12">
        <v>42152</v>
      </c>
      <c r="L1240" s="69">
        <v>47658</v>
      </c>
      <c r="M1240" s="14" t="s">
        <v>7689</v>
      </c>
      <c r="N1240" s="61">
        <v>0.1212</v>
      </c>
      <c r="O1240" s="56">
        <v>1231198.07</v>
      </c>
      <c r="P1240" s="15">
        <v>0.03</v>
      </c>
      <c r="Q1240" s="223">
        <f t="shared" si="128"/>
        <v>36935.9421</v>
      </c>
      <c r="R1240" s="197">
        <f t="shared" si="130"/>
        <v>3077.995175</v>
      </c>
      <c r="S1240" s="200"/>
      <c r="T1240" s="196">
        <f t="shared" si="125"/>
        <v>0</v>
      </c>
      <c r="U1240" s="199">
        <f t="shared" si="129"/>
        <v>0</v>
      </c>
      <c r="V1240" s="21"/>
      <c r="W1240" s="19">
        <f t="shared" si="126"/>
        <v>0</v>
      </c>
      <c r="X1240" s="17">
        <f t="shared" si="127"/>
        <v>0</v>
      </c>
      <c r="Y1240" s="22"/>
      <c r="Z1240" s="19"/>
      <c r="AA1240" s="20"/>
      <c r="AB1240" s="23"/>
      <c r="AC1240" s="19"/>
      <c r="AD1240" s="17"/>
      <c r="AE1240" s="22"/>
      <c r="AF1240" s="19"/>
      <c r="AG1240" s="17"/>
      <c r="AH1240" s="76" t="s">
        <v>4884</v>
      </c>
      <c r="AI1240" s="77" t="s">
        <v>7689</v>
      </c>
      <c r="AJ1240" s="1"/>
    </row>
    <row r="1241" spans="1:36" ht="13.2">
      <c r="A1241" s="39">
        <v>1239</v>
      </c>
      <c r="B1241" s="39" t="s">
        <v>7950</v>
      </c>
      <c r="C1241" s="39" t="s">
        <v>7603</v>
      </c>
      <c r="D1241" s="40" t="s">
        <v>7951</v>
      </c>
      <c r="E1241" s="25" t="s">
        <v>7952</v>
      </c>
      <c r="F1241" s="25" t="s">
        <v>7953</v>
      </c>
      <c r="G1241" s="39" t="s">
        <v>6902</v>
      </c>
      <c r="H1241" s="39" t="s">
        <v>7954</v>
      </c>
      <c r="I1241" s="39" t="s">
        <v>423</v>
      </c>
      <c r="J1241" s="40" t="s">
        <v>7713</v>
      </c>
      <c r="K1241" s="41">
        <v>38566</v>
      </c>
      <c r="L1241" s="72">
        <v>44045</v>
      </c>
      <c r="M1241" s="42" t="s">
        <v>7955</v>
      </c>
      <c r="N1241" s="63">
        <v>1.5164</v>
      </c>
      <c r="O1241" s="55">
        <v>22227028.16</v>
      </c>
      <c r="P1241" s="15">
        <v>0.03</v>
      </c>
      <c r="Q1241" s="223">
        <f t="shared" si="128"/>
        <v>666810.84479999996</v>
      </c>
      <c r="R1241" s="197">
        <f t="shared" si="130"/>
        <v>55567.570399999997</v>
      </c>
      <c r="S1241" s="200"/>
      <c r="T1241" s="196">
        <f t="shared" si="125"/>
        <v>0</v>
      </c>
      <c r="U1241" s="199">
        <f t="shared" si="129"/>
        <v>0</v>
      </c>
      <c r="V1241" s="21"/>
      <c r="W1241" s="19">
        <f t="shared" si="126"/>
        <v>0</v>
      </c>
      <c r="X1241" s="17">
        <f t="shared" si="127"/>
        <v>0</v>
      </c>
      <c r="Y1241" s="22"/>
      <c r="Z1241" s="19"/>
      <c r="AA1241" s="20"/>
      <c r="AB1241" s="23"/>
      <c r="AC1241" s="19"/>
      <c r="AD1241" s="17"/>
      <c r="AE1241" s="22"/>
      <c r="AF1241" s="19"/>
      <c r="AG1241" s="17"/>
      <c r="AH1241" s="78" t="s">
        <v>452</v>
      </c>
      <c r="AI1241" s="79" t="s">
        <v>7955</v>
      </c>
      <c r="AJ1241" s="1"/>
    </row>
    <row r="1242" spans="1:36" ht="26.4">
      <c r="A1242" s="39">
        <v>1240</v>
      </c>
      <c r="B1242" s="10" t="s">
        <v>7956</v>
      </c>
      <c r="C1242" s="10" t="s">
        <v>7603</v>
      </c>
      <c r="D1242" s="11" t="s">
        <v>7957</v>
      </c>
      <c r="E1242" s="35" t="s">
        <v>7958</v>
      </c>
      <c r="F1242" s="35" t="s">
        <v>7959</v>
      </c>
      <c r="G1242" s="10" t="s">
        <v>2463</v>
      </c>
      <c r="H1242" s="10" t="s">
        <v>7960</v>
      </c>
      <c r="I1242" s="10" t="s">
        <v>7961</v>
      </c>
      <c r="J1242" s="11" t="s">
        <v>7713</v>
      </c>
      <c r="K1242" s="12">
        <v>43445</v>
      </c>
      <c r="L1242" s="69">
        <v>47098</v>
      </c>
      <c r="M1242" s="14" t="s">
        <v>7962</v>
      </c>
      <c r="N1242" s="61">
        <v>1.0869</v>
      </c>
      <c r="O1242" s="56">
        <v>15355681.91</v>
      </c>
      <c r="P1242" s="15">
        <v>0.03</v>
      </c>
      <c r="Q1242" s="223">
        <f t="shared" si="128"/>
        <v>460670.45730000001</v>
      </c>
      <c r="R1242" s="197">
        <f t="shared" si="130"/>
        <v>38389.204774999998</v>
      </c>
      <c r="S1242" s="198">
        <v>3.5999999999999997E-2</v>
      </c>
      <c r="T1242" s="196">
        <f t="shared" si="125"/>
        <v>552804.54875999992</v>
      </c>
      <c r="U1242" s="199">
        <f t="shared" si="129"/>
        <v>46067.045729999991</v>
      </c>
      <c r="V1242" s="21"/>
      <c r="W1242" s="19">
        <f t="shared" si="126"/>
        <v>0</v>
      </c>
      <c r="X1242" s="17">
        <f t="shared" si="127"/>
        <v>0</v>
      </c>
      <c r="Y1242" s="22"/>
      <c r="Z1242" s="19"/>
      <c r="AA1242" s="20"/>
      <c r="AB1242" s="23"/>
      <c r="AC1242" s="19"/>
      <c r="AD1242" s="17"/>
      <c r="AE1242" s="22"/>
      <c r="AF1242" s="19"/>
      <c r="AG1242" s="17"/>
      <c r="AH1242" s="76" t="s">
        <v>452</v>
      </c>
      <c r="AI1242" s="77" t="s">
        <v>7962</v>
      </c>
      <c r="AJ1242" s="1"/>
    </row>
    <row r="1243" spans="1:36" ht="26.4">
      <c r="A1243" s="39">
        <v>1241</v>
      </c>
      <c r="B1243" s="39" t="s">
        <v>7963</v>
      </c>
      <c r="C1243" s="39" t="s">
        <v>7603</v>
      </c>
      <c r="D1243" s="40" t="s">
        <v>7957</v>
      </c>
      <c r="E1243" s="25" t="s">
        <v>7958</v>
      </c>
      <c r="F1243" s="25" t="s">
        <v>7964</v>
      </c>
      <c r="G1243" s="39" t="s">
        <v>6902</v>
      </c>
      <c r="H1243" s="39" t="s">
        <v>7965</v>
      </c>
      <c r="I1243" s="39" t="s">
        <v>432</v>
      </c>
      <c r="J1243" s="40" t="s">
        <v>7713</v>
      </c>
      <c r="K1243" s="41">
        <v>38586</v>
      </c>
      <c r="L1243" s="72">
        <v>47717</v>
      </c>
      <c r="M1243" s="42" t="s">
        <v>7966</v>
      </c>
      <c r="N1243" s="63">
        <v>1.2200000000000001E-2</v>
      </c>
      <c r="O1243" s="55">
        <v>148661.48000000001</v>
      </c>
      <c r="P1243" s="15">
        <v>0.03</v>
      </c>
      <c r="Q1243" s="223">
        <f t="shared" si="128"/>
        <v>4459.8444</v>
      </c>
      <c r="R1243" s="197">
        <f t="shared" si="130"/>
        <v>371.65370000000001</v>
      </c>
      <c r="S1243" s="200"/>
      <c r="T1243" s="196">
        <f t="shared" si="125"/>
        <v>0</v>
      </c>
      <c r="U1243" s="199">
        <f t="shared" si="129"/>
        <v>0</v>
      </c>
      <c r="V1243" s="21"/>
      <c r="W1243" s="19">
        <f t="shared" si="126"/>
        <v>0</v>
      </c>
      <c r="X1243" s="17">
        <f t="shared" si="127"/>
        <v>0</v>
      </c>
      <c r="Y1243" s="22"/>
      <c r="Z1243" s="19"/>
      <c r="AA1243" s="20"/>
      <c r="AB1243" s="23"/>
      <c r="AC1243" s="19"/>
      <c r="AD1243" s="17"/>
      <c r="AE1243" s="22"/>
      <c r="AF1243" s="19"/>
      <c r="AG1243" s="17"/>
      <c r="AH1243" s="78"/>
      <c r="AI1243" s="79" t="s">
        <v>7966</v>
      </c>
      <c r="AJ1243" s="1"/>
    </row>
    <row r="1244" spans="1:36" ht="26.4">
      <c r="A1244" s="39">
        <v>1242</v>
      </c>
      <c r="B1244" s="10" t="s">
        <v>7967</v>
      </c>
      <c r="C1244" s="10" t="s">
        <v>7603</v>
      </c>
      <c r="D1244" s="11" t="s">
        <v>7957</v>
      </c>
      <c r="E1244" s="35" t="s">
        <v>7958</v>
      </c>
      <c r="F1244" s="35" t="s">
        <v>7968</v>
      </c>
      <c r="G1244" s="10" t="s">
        <v>3392</v>
      </c>
      <c r="H1244" s="10" t="s">
        <v>7969</v>
      </c>
      <c r="I1244" s="10" t="s">
        <v>6099</v>
      </c>
      <c r="J1244" s="11" t="s">
        <v>7713</v>
      </c>
      <c r="K1244" s="12">
        <v>38562</v>
      </c>
      <c r="L1244" s="69">
        <v>47693</v>
      </c>
      <c r="M1244" s="14" t="s">
        <v>7970</v>
      </c>
      <c r="N1244" s="61">
        <v>0.66979999999999995</v>
      </c>
      <c r="O1244" s="56">
        <v>7688613.5300000003</v>
      </c>
      <c r="P1244" s="21">
        <v>1.4999999999999999E-2</v>
      </c>
      <c r="Q1244" s="223">
        <f t="shared" si="128"/>
        <v>115329.20295000001</v>
      </c>
      <c r="R1244" s="197">
        <f t="shared" si="130"/>
        <v>9610.7669125000011</v>
      </c>
      <c r="S1244" s="200"/>
      <c r="T1244" s="196">
        <f t="shared" si="125"/>
        <v>0</v>
      </c>
      <c r="U1244" s="199">
        <f t="shared" si="129"/>
        <v>0</v>
      </c>
      <c r="V1244" s="21"/>
      <c r="W1244" s="19">
        <f t="shared" si="126"/>
        <v>0</v>
      </c>
      <c r="X1244" s="17">
        <f t="shared" si="127"/>
        <v>0</v>
      </c>
      <c r="Y1244" s="22"/>
      <c r="Z1244" s="19"/>
      <c r="AA1244" s="20"/>
      <c r="AB1244" s="23"/>
      <c r="AC1244" s="19"/>
      <c r="AD1244" s="17"/>
      <c r="AE1244" s="22"/>
      <c r="AF1244" s="19"/>
      <c r="AG1244" s="17"/>
      <c r="AH1244" s="76"/>
      <c r="AI1244" s="77" t="s">
        <v>7970</v>
      </c>
      <c r="AJ1244" s="1"/>
    </row>
    <row r="1245" spans="1:36" ht="26.4">
      <c r="A1245" s="39">
        <v>1243</v>
      </c>
      <c r="B1245" s="39" t="s">
        <v>7971</v>
      </c>
      <c r="C1245" s="39" t="s">
        <v>7603</v>
      </c>
      <c r="D1245" s="40" t="s">
        <v>7972</v>
      </c>
      <c r="E1245" s="25" t="s">
        <v>7973</v>
      </c>
      <c r="F1245" s="25" t="s">
        <v>4799</v>
      </c>
      <c r="G1245" s="39" t="s">
        <v>768</v>
      </c>
      <c r="H1245" s="39" t="s">
        <v>7974</v>
      </c>
      <c r="I1245" s="39" t="s">
        <v>544</v>
      </c>
      <c r="J1245" s="40" t="s">
        <v>7722</v>
      </c>
      <c r="K1245" s="41">
        <v>38820</v>
      </c>
      <c r="L1245" s="72">
        <v>47951</v>
      </c>
      <c r="M1245" s="42" t="s">
        <v>7975</v>
      </c>
      <c r="N1245" s="63">
        <v>0.1835</v>
      </c>
      <c r="O1245" s="55">
        <v>2592481.0299999998</v>
      </c>
      <c r="P1245" s="15">
        <v>0.03</v>
      </c>
      <c r="Q1245" s="223">
        <f t="shared" si="128"/>
        <v>77774.430899999992</v>
      </c>
      <c r="R1245" s="197">
        <f t="shared" si="130"/>
        <v>6481.2025749999993</v>
      </c>
      <c r="S1245" s="201">
        <v>0.04</v>
      </c>
      <c r="T1245" s="196">
        <f t="shared" si="125"/>
        <v>103699.24119999999</v>
      </c>
      <c r="U1245" s="199">
        <f t="shared" si="129"/>
        <v>8641.6034333333319</v>
      </c>
      <c r="V1245" s="21"/>
      <c r="W1245" s="19">
        <f t="shared" si="126"/>
        <v>0</v>
      </c>
      <c r="X1245" s="17">
        <f t="shared" si="127"/>
        <v>0</v>
      </c>
      <c r="Y1245" s="22"/>
      <c r="Z1245" s="19"/>
      <c r="AA1245" s="20"/>
      <c r="AB1245" s="23"/>
      <c r="AC1245" s="19"/>
      <c r="AD1245" s="17"/>
      <c r="AE1245" s="22"/>
      <c r="AF1245" s="19"/>
      <c r="AG1245" s="17"/>
      <c r="AH1245" s="78" t="s">
        <v>452</v>
      </c>
      <c r="AI1245" s="79" t="s">
        <v>7975</v>
      </c>
      <c r="AJ1245" s="1"/>
    </row>
    <row r="1246" spans="1:36" ht="26.4">
      <c r="A1246" s="39">
        <v>1244</v>
      </c>
      <c r="B1246" s="10" t="s">
        <v>7976</v>
      </c>
      <c r="C1246" s="10" t="s">
        <v>7603</v>
      </c>
      <c r="D1246" s="11" t="s">
        <v>7957</v>
      </c>
      <c r="E1246" s="35" t="s">
        <v>7958</v>
      </c>
      <c r="F1246" s="35" t="s">
        <v>7977</v>
      </c>
      <c r="G1246" s="10" t="s">
        <v>3392</v>
      </c>
      <c r="H1246" s="10" t="s">
        <v>7978</v>
      </c>
      <c r="I1246" s="10" t="s">
        <v>6099</v>
      </c>
      <c r="J1246" s="11" t="s">
        <v>7713</v>
      </c>
      <c r="K1246" s="12">
        <v>38562</v>
      </c>
      <c r="L1246" s="69">
        <v>45271</v>
      </c>
      <c r="M1246" s="14" t="s">
        <v>7970</v>
      </c>
      <c r="N1246" s="61">
        <v>4.4600000000000001E-2</v>
      </c>
      <c r="O1246" s="56">
        <v>511962.02</v>
      </c>
      <c r="P1246" s="15">
        <v>0.03</v>
      </c>
      <c r="Q1246" s="223">
        <f t="shared" si="128"/>
        <v>15358.8606</v>
      </c>
      <c r="R1246" s="197">
        <f t="shared" si="130"/>
        <v>1279.9050500000001</v>
      </c>
      <c r="S1246" s="200"/>
      <c r="T1246" s="196">
        <f t="shared" si="125"/>
        <v>0</v>
      </c>
      <c r="U1246" s="199">
        <f t="shared" si="129"/>
        <v>0</v>
      </c>
      <c r="V1246" s="21"/>
      <c r="W1246" s="19">
        <f t="shared" si="126"/>
        <v>0</v>
      </c>
      <c r="X1246" s="17">
        <f t="shared" si="127"/>
        <v>0</v>
      </c>
      <c r="Y1246" s="22"/>
      <c r="Z1246" s="19"/>
      <c r="AA1246" s="20"/>
      <c r="AB1246" s="23"/>
      <c r="AC1246" s="19"/>
      <c r="AD1246" s="17"/>
      <c r="AE1246" s="22"/>
      <c r="AF1246" s="19"/>
      <c r="AG1246" s="17"/>
      <c r="AH1246" s="76" t="s">
        <v>452</v>
      </c>
      <c r="AI1246" s="77" t="s">
        <v>7970</v>
      </c>
      <c r="AJ1246" s="1"/>
    </row>
    <row r="1247" spans="1:36" ht="26.4">
      <c r="A1247" s="39">
        <v>1245</v>
      </c>
      <c r="B1247" s="39" t="s">
        <v>7979</v>
      </c>
      <c r="C1247" s="39" t="s">
        <v>7603</v>
      </c>
      <c r="D1247" s="40" t="s">
        <v>7980</v>
      </c>
      <c r="E1247" s="25" t="s">
        <v>7981</v>
      </c>
      <c r="F1247" s="25" t="s">
        <v>7982</v>
      </c>
      <c r="G1247" s="39" t="s">
        <v>7983</v>
      </c>
      <c r="H1247" s="39" t="s">
        <v>7984</v>
      </c>
      <c r="I1247" s="39" t="s">
        <v>7985</v>
      </c>
      <c r="J1247" s="40" t="s">
        <v>7986</v>
      </c>
      <c r="K1247" s="41">
        <v>37817</v>
      </c>
      <c r="L1247" s="72">
        <v>48574</v>
      </c>
      <c r="M1247" s="42" t="s">
        <v>7987</v>
      </c>
      <c r="N1247" s="63">
        <v>1.6657</v>
      </c>
      <c r="O1247" s="55">
        <v>77054699.459999993</v>
      </c>
      <c r="P1247" s="15">
        <v>0.03</v>
      </c>
      <c r="Q1247" s="223">
        <f t="shared" si="128"/>
        <v>2311640.9837999996</v>
      </c>
      <c r="R1247" s="197">
        <f t="shared" si="130"/>
        <v>192636.74864999996</v>
      </c>
      <c r="S1247" s="201">
        <v>0.04</v>
      </c>
      <c r="T1247" s="196">
        <f t="shared" si="125"/>
        <v>3082187.9783999999</v>
      </c>
      <c r="U1247" s="199">
        <f t="shared" si="129"/>
        <v>256848.9982</v>
      </c>
      <c r="V1247" s="21"/>
      <c r="W1247" s="19">
        <f t="shared" si="126"/>
        <v>0</v>
      </c>
      <c r="X1247" s="17">
        <f t="shared" si="127"/>
        <v>0</v>
      </c>
      <c r="Y1247" s="22"/>
      <c r="Z1247" s="19"/>
      <c r="AA1247" s="20"/>
      <c r="AB1247" s="23"/>
      <c r="AC1247" s="19"/>
      <c r="AD1247" s="17"/>
      <c r="AE1247" s="22"/>
      <c r="AF1247" s="19"/>
      <c r="AG1247" s="17"/>
      <c r="AH1247" s="78"/>
      <c r="AI1247" s="79" t="s">
        <v>7987</v>
      </c>
      <c r="AJ1247" s="1"/>
    </row>
    <row r="1248" spans="1:36" ht="13.2">
      <c r="A1248" s="39">
        <v>1246</v>
      </c>
      <c r="B1248" s="10" t="s">
        <v>7988</v>
      </c>
      <c r="C1248" s="10" t="s">
        <v>7603</v>
      </c>
      <c r="D1248" s="11" t="s">
        <v>231</v>
      </c>
      <c r="E1248" s="35" t="s">
        <v>232</v>
      </c>
      <c r="F1248" s="35" t="s">
        <v>7989</v>
      </c>
      <c r="G1248" s="10" t="s">
        <v>591</v>
      </c>
      <c r="H1248" s="10" t="s">
        <v>7990</v>
      </c>
      <c r="I1248" s="10" t="s">
        <v>593</v>
      </c>
      <c r="J1248" s="11" t="s">
        <v>7991</v>
      </c>
      <c r="K1248" s="12">
        <v>41045</v>
      </c>
      <c r="L1248" s="69">
        <v>50176</v>
      </c>
      <c r="M1248" s="14" t="s">
        <v>7992</v>
      </c>
      <c r="N1248" s="61">
        <v>4.7523999999999997</v>
      </c>
      <c r="O1248" s="56">
        <v>55373298.670000002</v>
      </c>
      <c r="P1248" s="15">
        <v>0.04</v>
      </c>
      <c r="Q1248" s="223">
        <f t="shared" si="128"/>
        <v>2214931.9468</v>
      </c>
      <c r="R1248" s="197">
        <f t="shared" si="130"/>
        <v>184577.66223333334</v>
      </c>
      <c r="S1248" s="200"/>
      <c r="T1248" s="196">
        <f t="shared" si="125"/>
        <v>0</v>
      </c>
      <c r="U1248" s="199">
        <f t="shared" si="129"/>
        <v>0</v>
      </c>
      <c r="V1248" s="21"/>
      <c r="W1248" s="19">
        <f t="shared" si="126"/>
        <v>0</v>
      </c>
      <c r="X1248" s="17">
        <f t="shared" si="127"/>
        <v>0</v>
      </c>
      <c r="Y1248" s="22"/>
      <c r="Z1248" s="19"/>
      <c r="AA1248" s="20"/>
      <c r="AB1248" s="23"/>
      <c r="AC1248" s="19"/>
      <c r="AD1248" s="17"/>
      <c r="AE1248" s="22"/>
      <c r="AF1248" s="19"/>
      <c r="AG1248" s="17"/>
      <c r="AH1248" s="76" t="s">
        <v>311</v>
      </c>
      <c r="AI1248" s="77" t="s">
        <v>7992</v>
      </c>
      <c r="AJ1248" s="1"/>
    </row>
    <row r="1249" spans="1:36" ht="26.4">
      <c r="A1249" s="39">
        <v>1247</v>
      </c>
      <c r="B1249" s="39" t="s">
        <v>7993</v>
      </c>
      <c r="C1249" s="39" t="s">
        <v>7603</v>
      </c>
      <c r="D1249" s="40" t="s">
        <v>7994</v>
      </c>
      <c r="E1249" s="25" t="s">
        <v>7995</v>
      </c>
      <c r="F1249" s="25" t="s">
        <v>7996</v>
      </c>
      <c r="G1249" s="39" t="s">
        <v>7997</v>
      </c>
      <c r="H1249" s="39" t="s">
        <v>7998</v>
      </c>
      <c r="I1249" s="39" t="s">
        <v>7999</v>
      </c>
      <c r="J1249" s="40" t="s">
        <v>7913</v>
      </c>
      <c r="K1249" s="41">
        <v>36509</v>
      </c>
      <c r="L1249" s="72">
        <v>54407</v>
      </c>
      <c r="M1249" s="42" t="s">
        <v>8000</v>
      </c>
      <c r="N1249" s="63">
        <v>0.34039999999999998</v>
      </c>
      <c r="O1249" s="55">
        <v>27769680.629999999</v>
      </c>
      <c r="P1249" s="15">
        <v>0.03</v>
      </c>
      <c r="Q1249" s="223">
        <f t="shared" si="128"/>
        <v>833090.41889999993</v>
      </c>
      <c r="R1249" s="197">
        <f t="shared" si="130"/>
        <v>69424.201574999999</v>
      </c>
      <c r="S1249" s="200"/>
      <c r="T1249" s="196">
        <f t="shared" si="125"/>
        <v>0</v>
      </c>
      <c r="U1249" s="199">
        <f t="shared" si="129"/>
        <v>0</v>
      </c>
      <c r="V1249" s="21"/>
      <c r="W1249" s="19">
        <f t="shared" si="126"/>
        <v>0</v>
      </c>
      <c r="X1249" s="17">
        <f t="shared" si="127"/>
        <v>0</v>
      </c>
      <c r="Y1249" s="22"/>
      <c r="Z1249" s="19"/>
      <c r="AA1249" s="20"/>
      <c r="AB1249" s="23"/>
      <c r="AC1249" s="19"/>
      <c r="AD1249" s="17"/>
      <c r="AE1249" s="22"/>
      <c r="AF1249" s="19"/>
      <c r="AG1249" s="17"/>
      <c r="AH1249" s="78"/>
      <c r="AI1249" s="79" t="s">
        <v>8000</v>
      </c>
      <c r="AJ1249" s="1"/>
    </row>
    <row r="1250" spans="1:36" ht="13.2">
      <c r="A1250" s="39">
        <v>1248</v>
      </c>
      <c r="B1250" s="10" t="s">
        <v>8001</v>
      </c>
      <c r="C1250" s="10" t="s">
        <v>7603</v>
      </c>
      <c r="D1250" s="11" t="s">
        <v>8002</v>
      </c>
      <c r="E1250" s="35" t="s">
        <v>8003</v>
      </c>
      <c r="F1250" s="35" t="s">
        <v>8004</v>
      </c>
      <c r="G1250" s="10" t="s">
        <v>2022</v>
      </c>
      <c r="H1250" s="10" t="s">
        <v>8005</v>
      </c>
      <c r="I1250" s="10" t="s">
        <v>8006</v>
      </c>
      <c r="J1250" s="11" t="s">
        <v>8007</v>
      </c>
      <c r="K1250" s="12">
        <v>37330</v>
      </c>
      <c r="L1250" s="69">
        <v>46461</v>
      </c>
      <c r="M1250" s="14" t="s">
        <v>8008</v>
      </c>
      <c r="N1250" s="61">
        <v>6.83E-2</v>
      </c>
      <c r="O1250" s="56">
        <v>5571883.6299999999</v>
      </c>
      <c r="P1250" s="15">
        <v>0.03</v>
      </c>
      <c r="Q1250" s="223">
        <f t="shared" si="128"/>
        <v>167156.50889999999</v>
      </c>
      <c r="R1250" s="197">
        <f t="shared" si="130"/>
        <v>13929.709074999999</v>
      </c>
      <c r="S1250" s="200"/>
      <c r="T1250" s="196">
        <f t="shared" si="125"/>
        <v>0</v>
      </c>
      <c r="U1250" s="199">
        <f t="shared" si="129"/>
        <v>0</v>
      </c>
      <c r="V1250" s="21"/>
      <c r="W1250" s="19">
        <f t="shared" si="126"/>
        <v>0</v>
      </c>
      <c r="X1250" s="17">
        <f t="shared" si="127"/>
        <v>0</v>
      </c>
      <c r="Y1250" s="22"/>
      <c r="Z1250" s="19"/>
      <c r="AA1250" s="20"/>
      <c r="AB1250" s="23"/>
      <c r="AC1250" s="19"/>
      <c r="AD1250" s="17"/>
      <c r="AE1250" s="22"/>
      <c r="AF1250" s="19"/>
      <c r="AG1250" s="17"/>
      <c r="AH1250" s="76"/>
      <c r="AI1250" s="77"/>
      <c r="AJ1250" s="1"/>
    </row>
    <row r="1251" spans="1:36" ht="26.4">
      <c r="A1251" s="39">
        <v>1249</v>
      </c>
      <c r="B1251" s="39" t="s">
        <v>8009</v>
      </c>
      <c r="C1251" s="39" t="s">
        <v>7603</v>
      </c>
      <c r="D1251" s="40" t="s">
        <v>8010</v>
      </c>
      <c r="E1251" s="25" t="s">
        <v>8011</v>
      </c>
      <c r="F1251" s="25" t="s">
        <v>8012</v>
      </c>
      <c r="G1251" s="39" t="s">
        <v>2533</v>
      </c>
      <c r="H1251" s="39" t="s">
        <v>8013</v>
      </c>
      <c r="I1251" s="39" t="s">
        <v>1805</v>
      </c>
      <c r="J1251" s="40" t="s">
        <v>8014</v>
      </c>
      <c r="K1251" s="41">
        <v>38191</v>
      </c>
      <c r="L1251" s="72">
        <v>47322</v>
      </c>
      <c r="M1251" s="42" t="s">
        <v>8015</v>
      </c>
      <c r="N1251" s="63">
        <v>5.4149000000000003</v>
      </c>
      <c r="O1251" s="55">
        <v>245836149.99000001</v>
      </c>
      <c r="P1251" s="15">
        <v>0.03</v>
      </c>
      <c r="Q1251" s="223">
        <f t="shared" si="128"/>
        <v>7375084.4996999996</v>
      </c>
      <c r="R1251" s="197">
        <f t="shared" si="130"/>
        <v>614590.37497499993</v>
      </c>
      <c r="S1251" s="200"/>
      <c r="T1251" s="196">
        <f t="shared" si="125"/>
        <v>0</v>
      </c>
      <c r="U1251" s="199">
        <f t="shared" si="129"/>
        <v>0</v>
      </c>
      <c r="V1251" s="21"/>
      <c r="W1251" s="19">
        <f t="shared" si="126"/>
        <v>0</v>
      </c>
      <c r="X1251" s="17">
        <f t="shared" si="127"/>
        <v>0</v>
      </c>
      <c r="Y1251" s="22"/>
      <c r="Z1251" s="19"/>
      <c r="AA1251" s="20"/>
      <c r="AB1251" s="23"/>
      <c r="AC1251" s="19"/>
      <c r="AD1251" s="17"/>
      <c r="AE1251" s="22"/>
      <c r="AF1251" s="19"/>
      <c r="AG1251" s="17"/>
      <c r="AH1251" s="78"/>
      <c r="AI1251" s="79" t="s">
        <v>8015</v>
      </c>
      <c r="AJ1251" s="1"/>
    </row>
    <row r="1252" spans="1:36" ht="39.6">
      <c r="A1252" s="39">
        <v>1250</v>
      </c>
      <c r="B1252" s="10" t="s">
        <v>8016</v>
      </c>
      <c r="C1252" s="10" t="s">
        <v>7603</v>
      </c>
      <c r="D1252" s="11" t="s">
        <v>7909</v>
      </c>
      <c r="E1252" s="35" t="s">
        <v>7910</v>
      </c>
      <c r="F1252" s="35" t="s">
        <v>8017</v>
      </c>
      <c r="G1252" s="10" t="s">
        <v>8018</v>
      </c>
      <c r="H1252" s="10" t="s">
        <v>8019</v>
      </c>
      <c r="I1252" s="10" t="s">
        <v>8018</v>
      </c>
      <c r="J1252" s="11" t="s">
        <v>8020</v>
      </c>
      <c r="K1252" s="12">
        <v>38995</v>
      </c>
      <c r="L1252" s="69">
        <v>48126</v>
      </c>
      <c r="M1252" s="14" t="s">
        <v>8021</v>
      </c>
      <c r="N1252" s="61">
        <v>0.25950000000000001</v>
      </c>
      <c r="O1252" s="56">
        <v>5880526.2800000003</v>
      </c>
      <c r="P1252" s="15">
        <v>0.03</v>
      </c>
      <c r="Q1252" s="223">
        <f t="shared" si="128"/>
        <v>176415.78839999999</v>
      </c>
      <c r="R1252" s="197">
        <f t="shared" si="130"/>
        <v>14701.315699999999</v>
      </c>
      <c r="S1252" s="201">
        <v>0.05</v>
      </c>
      <c r="T1252" s="196">
        <f t="shared" si="125"/>
        <v>294026.31400000001</v>
      </c>
      <c r="U1252" s="199">
        <f t="shared" si="129"/>
        <v>24502.192833333334</v>
      </c>
      <c r="V1252" s="21">
        <v>0.06</v>
      </c>
      <c r="W1252" s="19">
        <f t="shared" si="126"/>
        <v>352831.57679999998</v>
      </c>
      <c r="X1252" s="17">
        <f t="shared" si="127"/>
        <v>29402.631399999998</v>
      </c>
      <c r="Y1252" s="22"/>
      <c r="Z1252" s="19"/>
      <c r="AA1252" s="20"/>
      <c r="AB1252" s="23"/>
      <c r="AC1252" s="19"/>
      <c r="AD1252" s="17"/>
      <c r="AE1252" s="22"/>
      <c r="AF1252" s="19"/>
      <c r="AG1252" s="17"/>
      <c r="AH1252" s="76"/>
      <c r="AI1252" s="77" t="s">
        <v>8021</v>
      </c>
      <c r="AJ1252" s="1"/>
    </row>
    <row r="1253" spans="1:36" ht="26.4">
      <c r="A1253" s="39">
        <v>1251</v>
      </c>
      <c r="B1253" s="39" t="s">
        <v>8022</v>
      </c>
      <c r="C1253" s="39" t="s">
        <v>7603</v>
      </c>
      <c r="D1253" s="40" t="s">
        <v>3325</v>
      </c>
      <c r="E1253" s="25" t="s">
        <v>3326</v>
      </c>
      <c r="F1253" s="25" t="s">
        <v>5073</v>
      </c>
      <c r="G1253" s="39" t="s">
        <v>8023</v>
      </c>
      <c r="H1253" s="39" t="s">
        <v>8024</v>
      </c>
      <c r="I1253" s="39" t="s">
        <v>8025</v>
      </c>
      <c r="J1253" s="40" t="s">
        <v>8026</v>
      </c>
      <c r="K1253" s="41">
        <v>43047</v>
      </c>
      <c r="L1253" s="72">
        <v>44873</v>
      </c>
      <c r="M1253" s="42" t="s">
        <v>8027</v>
      </c>
      <c r="N1253" s="63">
        <v>8.9899999999999994E-2</v>
      </c>
      <c r="O1253" s="55">
        <v>1311310.8</v>
      </c>
      <c r="P1253" s="15">
        <v>0.08</v>
      </c>
      <c r="Q1253" s="223">
        <f t="shared" si="128"/>
        <v>104904.864</v>
      </c>
      <c r="R1253" s="197">
        <f t="shared" si="130"/>
        <v>8742.0720000000001</v>
      </c>
      <c r="S1253" s="200"/>
      <c r="T1253" s="196">
        <f t="shared" si="125"/>
        <v>0</v>
      </c>
      <c r="U1253" s="199">
        <f t="shared" si="129"/>
        <v>0</v>
      </c>
      <c r="V1253" s="21"/>
      <c r="W1253" s="19">
        <f t="shared" si="126"/>
        <v>0</v>
      </c>
      <c r="X1253" s="17">
        <f t="shared" si="127"/>
        <v>0</v>
      </c>
      <c r="Y1253" s="22"/>
      <c r="Z1253" s="19"/>
      <c r="AA1253" s="20"/>
      <c r="AB1253" s="23"/>
      <c r="AC1253" s="19"/>
      <c r="AD1253" s="17"/>
      <c r="AE1253" s="22"/>
      <c r="AF1253" s="19"/>
      <c r="AG1253" s="17"/>
      <c r="AH1253" s="78" t="s">
        <v>35</v>
      </c>
      <c r="AI1253" s="79" t="s">
        <v>8027</v>
      </c>
      <c r="AJ1253" s="1"/>
    </row>
    <row r="1254" spans="1:36" ht="26.4">
      <c r="A1254" s="39">
        <v>1252</v>
      </c>
      <c r="B1254" s="10" t="s">
        <v>8028</v>
      </c>
      <c r="C1254" s="10" t="s">
        <v>7603</v>
      </c>
      <c r="D1254" s="11" t="s">
        <v>8029</v>
      </c>
      <c r="E1254" s="35" t="s">
        <v>8030</v>
      </c>
      <c r="F1254" s="35" t="s">
        <v>8031</v>
      </c>
      <c r="G1254" s="10" t="s">
        <v>8032</v>
      </c>
      <c r="H1254" s="10" t="s">
        <v>8033</v>
      </c>
      <c r="I1254" s="10" t="s">
        <v>8034</v>
      </c>
      <c r="J1254" s="11" t="s">
        <v>8035</v>
      </c>
      <c r="K1254" s="12">
        <v>43579</v>
      </c>
      <c r="L1254" s="69">
        <v>49058</v>
      </c>
      <c r="M1254" s="14" t="s">
        <v>8036</v>
      </c>
      <c r="N1254" s="61">
        <v>1.2721</v>
      </c>
      <c r="O1254" s="56">
        <v>86481126.920000002</v>
      </c>
      <c r="P1254" s="15">
        <v>0.06</v>
      </c>
      <c r="Q1254" s="223">
        <f t="shared" si="128"/>
        <v>5188867.6151999999</v>
      </c>
      <c r="R1254" s="197">
        <f t="shared" si="130"/>
        <v>432405.63459999999</v>
      </c>
      <c r="S1254" s="200"/>
      <c r="T1254" s="196">
        <f t="shared" si="125"/>
        <v>0</v>
      </c>
      <c r="U1254" s="199">
        <f t="shared" si="129"/>
        <v>0</v>
      </c>
      <c r="V1254" s="21"/>
      <c r="W1254" s="19">
        <f t="shared" si="126"/>
        <v>0</v>
      </c>
      <c r="X1254" s="17">
        <f t="shared" si="127"/>
        <v>0</v>
      </c>
      <c r="Y1254" s="22"/>
      <c r="Z1254" s="19"/>
      <c r="AA1254" s="20"/>
      <c r="AB1254" s="23"/>
      <c r="AC1254" s="19"/>
      <c r="AD1254" s="17"/>
      <c r="AE1254" s="22"/>
      <c r="AF1254" s="19"/>
      <c r="AG1254" s="17"/>
      <c r="AH1254" s="76" t="s">
        <v>76</v>
      </c>
      <c r="AI1254" s="77" t="s">
        <v>8036</v>
      </c>
      <c r="AJ1254" s="1"/>
    </row>
    <row r="1255" spans="1:36" ht="13.2">
      <c r="A1255" s="39">
        <v>1253</v>
      </c>
      <c r="B1255" s="39" t="s">
        <v>8037</v>
      </c>
      <c r="C1255" s="39" t="s">
        <v>7603</v>
      </c>
      <c r="D1255" s="40" t="s">
        <v>231</v>
      </c>
      <c r="E1255" s="25" t="s">
        <v>232</v>
      </c>
      <c r="F1255" s="25" t="s">
        <v>8038</v>
      </c>
      <c r="G1255" s="39" t="s">
        <v>2472</v>
      </c>
      <c r="H1255" s="39" t="s">
        <v>8039</v>
      </c>
      <c r="I1255" s="39" t="s">
        <v>236</v>
      </c>
      <c r="J1255" s="40" t="s">
        <v>8040</v>
      </c>
      <c r="K1255" s="41">
        <v>41730</v>
      </c>
      <c r="L1255" s="72">
        <v>45383</v>
      </c>
      <c r="M1255" s="42" t="s">
        <v>8041</v>
      </c>
      <c r="N1255" s="63">
        <v>2.4E-2</v>
      </c>
      <c r="O1255" s="55">
        <v>370942.27</v>
      </c>
      <c r="P1255" s="15">
        <v>0.03</v>
      </c>
      <c r="Q1255" s="223">
        <f t="shared" si="128"/>
        <v>11128.268099999999</v>
      </c>
      <c r="R1255" s="197">
        <f t="shared" si="130"/>
        <v>927.35567499999991</v>
      </c>
      <c r="S1255" s="200"/>
      <c r="T1255" s="196">
        <f t="shared" si="125"/>
        <v>0</v>
      </c>
      <c r="U1255" s="199">
        <f t="shared" si="129"/>
        <v>0</v>
      </c>
      <c r="V1255" s="21"/>
      <c r="W1255" s="19">
        <f t="shared" si="126"/>
        <v>0</v>
      </c>
      <c r="X1255" s="17">
        <f t="shared" si="127"/>
        <v>0</v>
      </c>
      <c r="Y1255" s="22"/>
      <c r="Z1255" s="19"/>
      <c r="AA1255" s="20"/>
      <c r="AB1255" s="23"/>
      <c r="AC1255" s="19"/>
      <c r="AD1255" s="17"/>
      <c r="AE1255" s="22"/>
      <c r="AF1255" s="19"/>
      <c r="AG1255" s="17"/>
      <c r="AH1255" s="78" t="s">
        <v>239</v>
      </c>
      <c r="AI1255" s="79" t="s">
        <v>8041</v>
      </c>
      <c r="AJ1255" s="1"/>
    </row>
    <row r="1256" spans="1:36" ht="26.4">
      <c r="A1256" s="39">
        <v>1254</v>
      </c>
      <c r="B1256" s="10" t="s">
        <v>8042</v>
      </c>
      <c r="C1256" s="10" t="s">
        <v>7603</v>
      </c>
      <c r="D1256" s="11" t="s">
        <v>8043</v>
      </c>
      <c r="E1256" s="35" t="s">
        <v>8044</v>
      </c>
      <c r="F1256" s="35" t="s">
        <v>5565</v>
      </c>
      <c r="G1256" s="10" t="s">
        <v>2401</v>
      </c>
      <c r="H1256" s="10" t="s">
        <v>8045</v>
      </c>
      <c r="I1256" s="10" t="s">
        <v>2889</v>
      </c>
      <c r="J1256" s="11" t="s">
        <v>8046</v>
      </c>
      <c r="K1256" s="12">
        <v>38202</v>
      </c>
      <c r="L1256" s="69">
        <v>47333</v>
      </c>
      <c r="M1256" s="14" t="s">
        <v>8047</v>
      </c>
      <c r="N1256" s="61">
        <v>0.126</v>
      </c>
      <c r="O1256" s="56">
        <v>8988216.6300000008</v>
      </c>
      <c r="P1256" s="15">
        <v>0.03</v>
      </c>
      <c r="Q1256" s="223">
        <f t="shared" si="128"/>
        <v>269646.49890000001</v>
      </c>
      <c r="R1256" s="197">
        <f t="shared" si="130"/>
        <v>22470.541574999999</v>
      </c>
      <c r="S1256" s="200"/>
      <c r="T1256" s="196">
        <f t="shared" si="125"/>
        <v>0</v>
      </c>
      <c r="U1256" s="199">
        <f t="shared" si="129"/>
        <v>0</v>
      </c>
      <c r="V1256" s="21"/>
      <c r="W1256" s="19">
        <f t="shared" si="126"/>
        <v>0</v>
      </c>
      <c r="X1256" s="17">
        <f t="shared" si="127"/>
        <v>0</v>
      </c>
      <c r="Y1256" s="22"/>
      <c r="Z1256" s="19"/>
      <c r="AA1256" s="20"/>
      <c r="AB1256" s="23"/>
      <c r="AC1256" s="19"/>
      <c r="AD1256" s="17"/>
      <c r="AE1256" s="22"/>
      <c r="AF1256" s="19"/>
      <c r="AG1256" s="17"/>
      <c r="AH1256" s="76"/>
      <c r="AI1256" s="77" t="s">
        <v>8047</v>
      </c>
      <c r="AJ1256" s="1"/>
    </row>
    <row r="1257" spans="1:36" ht="39.6">
      <c r="A1257" s="39">
        <v>1255</v>
      </c>
      <c r="B1257" s="39" t="s">
        <v>8048</v>
      </c>
      <c r="C1257" s="39" t="s">
        <v>7603</v>
      </c>
      <c r="D1257" s="40" t="s">
        <v>7638</v>
      </c>
      <c r="E1257" s="25" t="s">
        <v>7639</v>
      </c>
      <c r="F1257" s="25" t="s">
        <v>8049</v>
      </c>
      <c r="G1257" s="39" t="s">
        <v>4754</v>
      </c>
      <c r="H1257" s="39" t="s">
        <v>8050</v>
      </c>
      <c r="I1257" s="39" t="s">
        <v>6639</v>
      </c>
      <c r="J1257" s="40" t="s">
        <v>7688</v>
      </c>
      <c r="K1257" s="41">
        <v>42179</v>
      </c>
      <c r="L1257" s="72">
        <v>47658</v>
      </c>
      <c r="M1257" s="42" t="s">
        <v>7689</v>
      </c>
      <c r="N1257" s="63">
        <v>0.20880000000000001</v>
      </c>
      <c r="O1257" s="55">
        <v>2121073.9</v>
      </c>
      <c r="P1257" s="15">
        <v>0.03</v>
      </c>
      <c r="Q1257" s="223">
        <f t="shared" si="128"/>
        <v>63632.216999999997</v>
      </c>
      <c r="R1257" s="197">
        <f t="shared" si="130"/>
        <v>5302.6847499999994</v>
      </c>
      <c r="S1257" s="200"/>
      <c r="T1257" s="196">
        <f t="shared" si="125"/>
        <v>0</v>
      </c>
      <c r="U1257" s="199">
        <f t="shared" si="129"/>
        <v>0</v>
      </c>
      <c r="V1257" s="21"/>
      <c r="W1257" s="19">
        <f t="shared" si="126"/>
        <v>0</v>
      </c>
      <c r="X1257" s="17">
        <f t="shared" si="127"/>
        <v>0</v>
      </c>
      <c r="Y1257" s="22"/>
      <c r="Z1257" s="19"/>
      <c r="AA1257" s="20"/>
      <c r="AB1257" s="23"/>
      <c r="AC1257" s="19"/>
      <c r="AD1257" s="17"/>
      <c r="AE1257" s="22"/>
      <c r="AF1257" s="19"/>
      <c r="AG1257" s="17"/>
      <c r="AH1257" s="78" t="s">
        <v>4884</v>
      </c>
      <c r="AI1257" s="79" t="s">
        <v>7689</v>
      </c>
      <c r="AJ1257" s="1"/>
    </row>
    <row r="1258" spans="1:36" ht="39.6">
      <c r="A1258" s="39">
        <v>1256</v>
      </c>
      <c r="B1258" s="10" t="s">
        <v>8051</v>
      </c>
      <c r="C1258" s="10" t="s">
        <v>7603</v>
      </c>
      <c r="D1258" s="11" t="s">
        <v>7638</v>
      </c>
      <c r="E1258" s="35" t="s">
        <v>7639</v>
      </c>
      <c r="F1258" s="35" t="s">
        <v>6735</v>
      </c>
      <c r="G1258" s="10" t="s">
        <v>4754</v>
      </c>
      <c r="H1258" s="10" t="s">
        <v>8052</v>
      </c>
      <c r="I1258" s="10" t="s">
        <v>6639</v>
      </c>
      <c r="J1258" s="11" t="s">
        <v>7688</v>
      </c>
      <c r="K1258" s="12">
        <v>42179</v>
      </c>
      <c r="L1258" s="69">
        <v>47658</v>
      </c>
      <c r="M1258" s="14" t="s">
        <v>7689</v>
      </c>
      <c r="N1258" s="61">
        <v>0.2087</v>
      </c>
      <c r="O1258" s="56">
        <v>2371191.34</v>
      </c>
      <c r="P1258" s="15">
        <v>0.03</v>
      </c>
      <c r="Q1258" s="223">
        <f t="shared" si="128"/>
        <v>71135.740199999986</v>
      </c>
      <c r="R1258" s="197">
        <f t="shared" si="130"/>
        <v>5927.9783499999985</v>
      </c>
      <c r="S1258" s="200"/>
      <c r="T1258" s="196">
        <f t="shared" si="125"/>
        <v>0</v>
      </c>
      <c r="U1258" s="199">
        <f t="shared" si="129"/>
        <v>0</v>
      </c>
      <c r="V1258" s="21"/>
      <c r="W1258" s="19">
        <f t="shared" si="126"/>
        <v>0</v>
      </c>
      <c r="X1258" s="17">
        <f t="shared" si="127"/>
        <v>0</v>
      </c>
      <c r="Y1258" s="22"/>
      <c r="Z1258" s="19"/>
      <c r="AA1258" s="20"/>
      <c r="AB1258" s="23"/>
      <c r="AC1258" s="19"/>
      <c r="AD1258" s="17"/>
      <c r="AE1258" s="22"/>
      <c r="AF1258" s="19"/>
      <c r="AG1258" s="17"/>
      <c r="AH1258" s="76" t="s">
        <v>4884</v>
      </c>
      <c r="AI1258" s="77" t="s">
        <v>7689</v>
      </c>
      <c r="AJ1258" s="1"/>
    </row>
    <row r="1259" spans="1:36" ht="39.6">
      <c r="A1259" s="39">
        <v>1257</v>
      </c>
      <c r="B1259" s="39" t="s">
        <v>8053</v>
      </c>
      <c r="C1259" s="39" t="s">
        <v>7603</v>
      </c>
      <c r="D1259" s="40" t="s">
        <v>7638</v>
      </c>
      <c r="E1259" s="25" t="s">
        <v>7639</v>
      </c>
      <c r="F1259" s="25" t="s">
        <v>5022</v>
      </c>
      <c r="G1259" s="39" t="s">
        <v>4754</v>
      </c>
      <c r="H1259" s="39" t="s">
        <v>8054</v>
      </c>
      <c r="I1259" s="39" t="s">
        <v>6639</v>
      </c>
      <c r="J1259" s="40" t="s">
        <v>7688</v>
      </c>
      <c r="K1259" s="41">
        <v>42179</v>
      </c>
      <c r="L1259" s="72">
        <v>47658</v>
      </c>
      <c r="M1259" s="42" t="s">
        <v>7689</v>
      </c>
      <c r="N1259" s="63">
        <v>0.74370000000000003</v>
      </c>
      <c r="O1259" s="55">
        <v>8910727</v>
      </c>
      <c r="P1259" s="15">
        <v>0.03</v>
      </c>
      <c r="Q1259" s="223">
        <f t="shared" si="128"/>
        <v>267321.81</v>
      </c>
      <c r="R1259" s="197">
        <f t="shared" si="130"/>
        <v>22276.817500000001</v>
      </c>
      <c r="S1259" s="200"/>
      <c r="T1259" s="196">
        <f t="shared" si="125"/>
        <v>0</v>
      </c>
      <c r="U1259" s="199">
        <f t="shared" si="129"/>
        <v>0</v>
      </c>
      <c r="V1259" s="21"/>
      <c r="W1259" s="19">
        <f t="shared" si="126"/>
        <v>0</v>
      </c>
      <c r="X1259" s="17">
        <f t="shared" si="127"/>
        <v>0</v>
      </c>
      <c r="Y1259" s="22"/>
      <c r="Z1259" s="19"/>
      <c r="AA1259" s="20"/>
      <c r="AB1259" s="23"/>
      <c r="AC1259" s="19"/>
      <c r="AD1259" s="17"/>
      <c r="AE1259" s="22"/>
      <c r="AF1259" s="19"/>
      <c r="AG1259" s="17"/>
      <c r="AH1259" s="78" t="s">
        <v>4884</v>
      </c>
      <c r="AI1259" s="79" t="s">
        <v>7689</v>
      </c>
      <c r="AJ1259" s="1"/>
    </row>
    <row r="1260" spans="1:36" ht="39.6">
      <c r="A1260" s="39">
        <v>1258</v>
      </c>
      <c r="B1260" s="10" t="s">
        <v>8055</v>
      </c>
      <c r="C1260" s="10" t="s">
        <v>7603</v>
      </c>
      <c r="D1260" s="11" t="s">
        <v>7638</v>
      </c>
      <c r="E1260" s="35" t="s">
        <v>7639</v>
      </c>
      <c r="F1260" s="35" t="s">
        <v>5004</v>
      </c>
      <c r="G1260" s="10" t="s">
        <v>4754</v>
      </c>
      <c r="H1260" s="10" t="s">
        <v>8056</v>
      </c>
      <c r="I1260" s="10" t="s">
        <v>6639</v>
      </c>
      <c r="J1260" s="11" t="s">
        <v>7688</v>
      </c>
      <c r="K1260" s="12">
        <v>42179</v>
      </c>
      <c r="L1260" s="69">
        <v>47658</v>
      </c>
      <c r="M1260" s="14" t="s">
        <v>7689</v>
      </c>
      <c r="N1260" s="61">
        <v>0.3014</v>
      </c>
      <c r="O1260" s="56">
        <v>3611258.73</v>
      </c>
      <c r="P1260" s="15">
        <v>0.03</v>
      </c>
      <c r="Q1260" s="223">
        <f t="shared" si="128"/>
        <v>108337.7619</v>
      </c>
      <c r="R1260" s="197">
        <f t="shared" si="130"/>
        <v>9028.1468249999998</v>
      </c>
      <c r="S1260" s="200"/>
      <c r="T1260" s="196">
        <f t="shared" si="125"/>
        <v>0</v>
      </c>
      <c r="U1260" s="199">
        <f t="shared" si="129"/>
        <v>0</v>
      </c>
      <c r="V1260" s="21"/>
      <c r="W1260" s="19">
        <f t="shared" si="126"/>
        <v>0</v>
      </c>
      <c r="X1260" s="17">
        <f t="shared" si="127"/>
        <v>0</v>
      </c>
      <c r="Y1260" s="22"/>
      <c r="Z1260" s="19"/>
      <c r="AA1260" s="20"/>
      <c r="AB1260" s="23"/>
      <c r="AC1260" s="19"/>
      <c r="AD1260" s="17"/>
      <c r="AE1260" s="22"/>
      <c r="AF1260" s="19"/>
      <c r="AG1260" s="17"/>
      <c r="AH1260" s="76" t="s">
        <v>4884</v>
      </c>
      <c r="AI1260" s="77" t="s">
        <v>7689</v>
      </c>
      <c r="AJ1260" s="1"/>
    </row>
    <row r="1261" spans="1:36" ht="39.6">
      <c r="A1261" s="39">
        <v>1259</v>
      </c>
      <c r="B1261" s="39" t="s">
        <v>8057</v>
      </c>
      <c r="C1261" s="39" t="s">
        <v>7603</v>
      </c>
      <c r="D1261" s="40" t="s">
        <v>7638</v>
      </c>
      <c r="E1261" s="25" t="s">
        <v>7639</v>
      </c>
      <c r="F1261" s="25" t="s">
        <v>8058</v>
      </c>
      <c r="G1261" s="39" t="s">
        <v>4754</v>
      </c>
      <c r="H1261" s="39" t="s">
        <v>8059</v>
      </c>
      <c r="I1261" s="39" t="s">
        <v>6639</v>
      </c>
      <c r="J1261" s="40" t="s">
        <v>7688</v>
      </c>
      <c r="K1261" s="41">
        <v>42179</v>
      </c>
      <c r="L1261" s="72">
        <v>47658</v>
      </c>
      <c r="M1261" s="42" t="s">
        <v>7689</v>
      </c>
      <c r="N1261" s="63">
        <v>0.27979999999999999</v>
      </c>
      <c r="O1261" s="55">
        <v>3352455.85</v>
      </c>
      <c r="P1261" s="15">
        <v>0.03</v>
      </c>
      <c r="Q1261" s="223">
        <f t="shared" si="128"/>
        <v>100573.6755</v>
      </c>
      <c r="R1261" s="197">
        <f t="shared" si="130"/>
        <v>8381.1396249999998</v>
      </c>
      <c r="S1261" s="200"/>
      <c r="T1261" s="196">
        <f t="shared" si="125"/>
        <v>0</v>
      </c>
      <c r="U1261" s="199">
        <f t="shared" si="129"/>
        <v>0</v>
      </c>
      <c r="V1261" s="21"/>
      <c r="W1261" s="19">
        <f t="shared" si="126"/>
        <v>0</v>
      </c>
      <c r="X1261" s="17">
        <f t="shared" si="127"/>
        <v>0</v>
      </c>
      <c r="Y1261" s="22"/>
      <c r="Z1261" s="19"/>
      <c r="AA1261" s="20"/>
      <c r="AB1261" s="23"/>
      <c r="AC1261" s="19"/>
      <c r="AD1261" s="17"/>
      <c r="AE1261" s="22"/>
      <c r="AF1261" s="19"/>
      <c r="AG1261" s="17"/>
      <c r="AH1261" s="78" t="s">
        <v>4884</v>
      </c>
      <c r="AI1261" s="79" t="s">
        <v>7689</v>
      </c>
      <c r="AJ1261" s="1"/>
    </row>
    <row r="1262" spans="1:36" ht="39.6">
      <c r="A1262" s="39">
        <v>1260</v>
      </c>
      <c r="B1262" s="10" t="s">
        <v>8060</v>
      </c>
      <c r="C1262" s="10" t="s">
        <v>7603</v>
      </c>
      <c r="D1262" s="11" t="s">
        <v>7638</v>
      </c>
      <c r="E1262" s="35" t="s">
        <v>7639</v>
      </c>
      <c r="F1262" s="35" t="s">
        <v>8061</v>
      </c>
      <c r="G1262" s="10" t="s">
        <v>4754</v>
      </c>
      <c r="H1262" s="10" t="s">
        <v>8062</v>
      </c>
      <c r="I1262" s="10" t="s">
        <v>6639</v>
      </c>
      <c r="J1262" s="11" t="s">
        <v>7688</v>
      </c>
      <c r="K1262" s="12">
        <v>42179</v>
      </c>
      <c r="L1262" s="69">
        <v>47658</v>
      </c>
      <c r="M1262" s="14" t="s">
        <v>7689</v>
      </c>
      <c r="N1262" s="61">
        <v>0.2858</v>
      </c>
      <c r="O1262" s="56">
        <v>3257601.59</v>
      </c>
      <c r="P1262" s="15">
        <v>0.03</v>
      </c>
      <c r="Q1262" s="223">
        <f t="shared" si="128"/>
        <v>97728.047699999996</v>
      </c>
      <c r="R1262" s="197">
        <f t="shared" si="130"/>
        <v>8144.0039749999996</v>
      </c>
      <c r="S1262" s="200"/>
      <c r="T1262" s="196">
        <f t="shared" si="125"/>
        <v>0</v>
      </c>
      <c r="U1262" s="199">
        <f t="shared" si="129"/>
        <v>0</v>
      </c>
      <c r="V1262" s="21"/>
      <c r="W1262" s="19">
        <f t="shared" si="126"/>
        <v>0</v>
      </c>
      <c r="X1262" s="17">
        <f t="shared" si="127"/>
        <v>0</v>
      </c>
      <c r="Y1262" s="22"/>
      <c r="Z1262" s="19"/>
      <c r="AA1262" s="20"/>
      <c r="AB1262" s="23"/>
      <c r="AC1262" s="19"/>
      <c r="AD1262" s="17"/>
      <c r="AE1262" s="22"/>
      <c r="AF1262" s="19"/>
      <c r="AG1262" s="17"/>
      <c r="AH1262" s="76" t="s">
        <v>4884</v>
      </c>
      <c r="AI1262" s="77" t="s">
        <v>7689</v>
      </c>
      <c r="AJ1262" s="1"/>
    </row>
    <row r="1263" spans="1:36" ht="39.6">
      <c r="A1263" s="39">
        <v>1261</v>
      </c>
      <c r="B1263" s="39" t="s">
        <v>8063</v>
      </c>
      <c r="C1263" s="39" t="s">
        <v>7603</v>
      </c>
      <c r="D1263" s="40" t="s">
        <v>7638</v>
      </c>
      <c r="E1263" s="25" t="s">
        <v>7639</v>
      </c>
      <c r="F1263" s="25" t="s">
        <v>8064</v>
      </c>
      <c r="G1263" s="39" t="s">
        <v>4754</v>
      </c>
      <c r="H1263" s="39" t="s">
        <v>8065</v>
      </c>
      <c r="I1263" s="39" t="s">
        <v>6639</v>
      </c>
      <c r="J1263" s="40" t="s">
        <v>7688</v>
      </c>
      <c r="K1263" s="41">
        <v>42179</v>
      </c>
      <c r="L1263" s="72">
        <v>47658</v>
      </c>
      <c r="M1263" s="42" t="s">
        <v>7689</v>
      </c>
      <c r="N1263" s="63">
        <v>0.19869999999999999</v>
      </c>
      <c r="O1263" s="55">
        <v>2076437.71</v>
      </c>
      <c r="P1263" s="15">
        <v>0.03</v>
      </c>
      <c r="Q1263" s="223">
        <f t="shared" si="128"/>
        <v>62293.131299999994</v>
      </c>
      <c r="R1263" s="197">
        <f t="shared" si="130"/>
        <v>5191.0942749999995</v>
      </c>
      <c r="S1263" s="200"/>
      <c r="T1263" s="196">
        <f t="shared" si="125"/>
        <v>0</v>
      </c>
      <c r="U1263" s="199">
        <f t="shared" si="129"/>
        <v>0</v>
      </c>
      <c r="V1263" s="21"/>
      <c r="W1263" s="19">
        <f t="shared" si="126"/>
        <v>0</v>
      </c>
      <c r="X1263" s="17">
        <f t="shared" si="127"/>
        <v>0</v>
      </c>
      <c r="Y1263" s="22"/>
      <c r="Z1263" s="19"/>
      <c r="AA1263" s="20"/>
      <c r="AB1263" s="23"/>
      <c r="AC1263" s="19"/>
      <c r="AD1263" s="17"/>
      <c r="AE1263" s="22"/>
      <c r="AF1263" s="19"/>
      <c r="AG1263" s="17"/>
      <c r="AH1263" s="78" t="s">
        <v>4884</v>
      </c>
      <c r="AI1263" s="79" t="s">
        <v>7689</v>
      </c>
      <c r="AJ1263" s="1"/>
    </row>
    <row r="1264" spans="1:36" ht="39.6">
      <c r="A1264" s="39">
        <v>1262</v>
      </c>
      <c r="B1264" s="10" t="s">
        <v>8066</v>
      </c>
      <c r="C1264" s="10" t="s">
        <v>7603</v>
      </c>
      <c r="D1264" s="11" t="s">
        <v>7638</v>
      </c>
      <c r="E1264" s="35" t="s">
        <v>7639</v>
      </c>
      <c r="F1264" s="35" t="s">
        <v>4686</v>
      </c>
      <c r="G1264" s="10" t="s">
        <v>6668</v>
      </c>
      <c r="H1264" s="10" t="s">
        <v>8067</v>
      </c>
      <c r="I1264" s="10" t="s">
        <v>6670</v>
      </c>
      <c r="J1264" s="11" t="s">
        <v>7688</v>
      </c>
      <c r="K1264" s="12">
        <v>42048</v>
      </c>
      <c r="L1264" s="69">
        <v>47658</v>
      </c>
      <c r="M1264" s="14" t="s">
        <v>7689</v>
      </c>
      <c r="N1264" s="61">
        <v>4.9399999999999999E-2</v>
      </c>
      <c r="O1264" s="56">
        <v>501824.96</v>
      </c>
      <c r="P1264" s="15">
        <v>0.03</v>
      </c>
      <c r="Q1264" s="223">
        <f t="shared" si="128"/>
        <v>15054.748799999999</v>
      </c>
      <c r="R1264" s="197">
        <f t="shared" si="130"/>
        <v>1254.5624</v>
      </c>
      <c r="S1264" s="200"/>
      <c r="T1264" s="196">
        <f t="shared" si="125"/>
        <v>0</v>
      </c>
      <c r="U1264" s="199">
        <f t="shared" si="129"/>
        <v>0</v>
      </c>
      <c r="V1264" s="21"/>
      <c r="W1264" s="19">
        <f t="shared" si="126"/>
        <v>0</v>
      </c>
      <c r="X1264" s="17">
        <f t="shared" si="127"/>
        <v>0</v>
      </c>
      <c r="Y1264" s="22"/>
      <c r="Z1264" s="19"/>
      <c r="AA1264" s="20"/>
      <c r="AB1264" s="23"/>
      <c r="AC1264" s="19"/>
      <c r="AD1264" s="17"/>
      <c r="AE1264" s="22"/>
      <c r="AF1264" s="19"/>
      <c r="AG1264" s="17"/>
      <c r="AH1264" s="76" t="s">
        <v>4884</v>
      </c>
      <c r="AI1264" s="77" t="s">
        <v>7689</v>
      </c>
      <c r="AJ1264" s="1"/>
    </row>
    <row r="1265" spans="1:36" ht="39.6">
      <c r="A1265" s="39">
        <v>1263</v>
      </c>
      <c r="B1265" s="39" t="s">
        <v>8068</v>
      </c>
      <c r="C1265" s="39" t="s">
        <v>7603</v>
      </c>
      <c r="D1265" s="40" t="s">
        <v>7638</v>
      </c>
      <c r="E1265" s="25" t="s">
        <v>7639</v>
      </c>
      <c r="F1265" s="25" t="s">
        <v>8069</v>
      </c>
      <c r="G1265" s="39" t="s">
        <v>1360</v>
      </c>
      <c r="H1265" s="39" t="s">
        <v>8070</v>
      </c>
      <c r="I1265" s="39" t="s">
        <v>6639</v>
      </c>
      <c r="J1265" s="40" t="s">
        <v>7688</v>
      </c>
      <c r="K1265" s="41">
        <v>42181</v>
      </c>
      <c r="L1265" s="72">
        <v>47658</v>
      </c>
      <c r="M1265" s="42" t="s">
        <v>7689</v>
      </c>
      <c r="N1265" s="63">
        <v>4.5699999999999998E-2</v>
      </c>
      <c r="O1265" s="55">
        <v>464238.88</v>
      </c>
      <c r="P1265" s="15">
        <v>0.03</v>
      </c>
      <c r="Q1265" s="223">
        <f t="shared" si="128"/>
        <v>13927.1664</v>
      </c>
      <c r="R1265" s="197">
        <f t="shared" si="130"/>
        <v>1160.5971999999999</v>
      </c>
      <c r="S1265" s="200"/>
      <c r="T1265" s="196">
        <f t="shared" si="125"/>
        <v>0</v>
      </c>
      <c r="U1265" s="199">
        <f t="shared" si="129"/>
        <v>0</v>
      </c>
      <c r="V1265" s="21"/>
      <c r="W1265" s="19">
        <f t="shared" si="126"/>
        <v>0</v>
      </c>
      <c r="X1265" s="17">
        <f t="shared" si="127"/>
        <v>0</v>
      </c>
      <c r="Y1265" s="22"/>
      <c r="Z1265" s="19"/>
      <c r="AA1265" s="20"/>
      <c r="AB1265" s="23"/>
      <c r="AC1265" s="19"/>
      <c r="AD1265" s="17"/>
      <c r="AE1265" s="22"/>
      <c r="AF1265" s="19"/>
      <c r="AG1265" s="17"/>
      <c r="AH1265" s="78" t="s">
        <v>4884</v>
      </c>
      <c r="AI1265" s="79" t="s">
        <v>7689</v>
      </c>
      <c r="AJ1265" s="1"/>
    </row>
    <row r="1266" spans="1:36" ht="39.6">
      <c r="A1266" s="39">
        <v>1264</v>
      </c>
      <c r="B1266" s="10" t="s">
        <v>8071</v>
      </c>
      <c r="C1266" s="10" t="s">
        <v>7603</v>
      </c>
      <c r="D1266" s="11" t="s">
        <v>7638</v>
      </c>
      <c r="E1266" s="35" t="s">
        <v>7639</v>
      </c>
      <c r="F1266" s="35" t="s">
        <v>7771</v>
      </c>
      <c r="G1266" s="10" t="s">
        <v>354</v>
      </c>
      <c r="H1266" s="10" t="s">
        <v>8072</v>
      </c>
      <c r="I1266" s="10" t="s">
        <v>8073</v>
      </c>
      <c r="J1266" s="11" t="s">
        <v>7688</v>
      </c>
      <c r="K1266" s="12">
        <v>42257</v>
      </c>
      <c r="L1266" s="69">
        <v>47658</v>
      </c>
      <c r="M1266" s="14" t="s">
        <v>7689</v>
      </c>
      <c r="N1266" s="61">
        <v>3.6200000000000003E-2</v>
      </c>
      <c r="O1266" s="56">
        <v>367734.08</v>
      </c>
      <c r="P1266" s="15">
        <v>0.03</v>
      </c>
      <c r="Q1266" s="223">
        <f t="shared" si="128"/>
        <v>11032.0224</v>
      </c>
      <c r="R1266" s="197">
        <f t="shared" si="130"/>
        <v>919.33519999999999</v>
      </c>
      <c r="S1266" s="200"/>
      <c r="T1266" s="196">
        <f t="shared" si="125"/>
        <v>0</v>
      </c>
      <c r="U1266" s="199">
        <f t="shared" si="129"/>
        <v>0</v>
      </c>
      <c r="V1266" s="21"/>
      <c r="W1266" s="19">
        <f t="shared" si="126"/>
        <v>0</v>
      </c>
      <c r="X1266" s="17">
        <f t="shared" si="127"/>
        <v>0</v>
      </c>
      <c r="Y1266" s="22"/>
      <c r="Z1266" s="19"/>
      <c r="AA1266" s="20"/>
      <c r="AB1266" s="23"/>
      <c r="AC1266" s="19"/>
      <c r="AD1266" s="17"/>
      <c r="AE1266" s="22"/>
      <c r="AF1266" s="19"/>
      <c r="AG1266" s="17"/>
      <c r="AH1266" s="76" t="s">
        <v>4884</v>
      </c>
      <c r="AI1266" s="77" t="s">
        <v>7689</v>
      </c>
      <c r="AJ1266" s="1"/>
    </row>
    <row r="1267" spans="1:36" ht="39.6">
      <c r="A1267" s="39">
        <v>1265</v>
      </c>
      <c r="B1267" s="39" t="s">
        <v>8074</v>
      </c>
      <c r="C1267" s="39" t="s">
        <v>7603</v>
      </c>
      <c r="D1267" s="40" t="s">
        <v>7638</v>
      </c>
      <c r="E1267" s="25" t="s">
        <v>7639</v>
      </c>
      <c r="F1267" s="25" t="s">
        <v>8075</v>
      </c>
      <c r="G1267" s="39" t="s">
        <v>354</v>
      </c>
      <c r="H1267" s="39" t="s">
        <v>8076</v>
      </c>
      <c r="I1267" s="39" t="s">
        <v>8073</v>
      </c>
      <c r="J1267" s="40" t="s">
        <v>7688</v>
      </c>
      <c r="K1267" s="41">
        <v>42257</v>
      </c>
      <c r="L1267" s="72">
        <v>47658</v>
      </c>
      <c r="M1267" s="42" t="s">
        <v>7689</v>
      </c>
      <c r="N1267" s="63">
        <v>3.6200000000000003E-2</v>
      </c>
      <c r="O1267" s="55">
        <v>367734.08</v>
      </c>
      <c r="P1267" s="15">
        <v>0.03</v>
      </c>
      <c r="Q1267" s="223">
        <f t="shared" si="128"/>
        <v>11032.0224</v>
      </c>
      <c r="R1267" s="197">
        <f t="shared" si="130"/>
        <v>919.33519999999999</v>
      </c>
      <c r="S1267" s="200"/>
      <c r="T1267" s="196">
        <f t="shared" si="125"/>
        <v>0</v>
      </c>
      <c r="U1267" s="199">
        <f t="shared" si="129"/>
        <v>0</v>
      </c>
      <c r="V1267" s="21"/>
      <c r="W1267" s="19">
        <f t="shared" si="126"/>
        <v>0</v>
      </c>
      <c r="X1267" s="17">
        <f t="shared" si="127"/>
        <v>0</v>
      </c>
      <c r="Y1267" s="22"/>
      <c r="Z1267" s="19"/>
      <c r="AA1267" s="20"/>
      <c r="AB1267" s="23"/>
      <c r="AC1267" s="19"/>
      <c r="AD1267" s="17"/>
      <c r="AE1267" s="22"/>
      <c r="AF1267" s="19"/>
      <c r="AG1267" s="17"/>
      <c r="AH1267" s="78"/>
      <c r="AI1267" s="79"/>
      <c r="AJ1267" s="1"/>
    </row>
    <row r="1268" spans="1:36" ht="39.6">
      <c r="A1268" s="39">
        <v>1266</v>
      </c>
      <c r="B1268" s="10" t="s">
        <v>8077</v>
      </c>
      <c r="C1268" s="10" t="s">
        <v>7603</v>
      </c>
      <c r="D1268" s="11" t="s">
        <v>7638</v>
      </c>
      <c r="E1268" s="35" t="s">
        <v>7639</v>
      </c>
      <c r="F1268" s="35" t="s">
        <v>8078</v>
      </c>
      <c r="G1268" s="10" t="s">
        <v>354</v>
      </c>
      <c r="H1268" s="10" t="s">
        <v>8079</v>
      </c>
      <c r="I1268" s="10" t="s">
        <v>8080</v>
      </c>
      <c r="J1268" s="11" t="s">
        <v>7688</v>
      </c>
      <c r="K1268" s="12">
        <v>42257</v>
      </c>
      <c r="L1268" s="69">
        <v>47658</v>
      </c>
      <c r="M1268" s="14" t="s">
        <v>7689</v>
      </c>
      <c r="N1268" s="61">
        <v>3.6799999999999999E-2</v>
      </c>
      <c r="O1268" s="56">
        <v>373829.12</v>
      </c>
      <c r="P1268" s="15">
        <v>0.03</v>
      </c>
      <c r="Q1268" s="223">
        <f t="shared" si="128"/>
        <v>11214.873599999999</v>
      </c>
      <c r="R1268" s="197">
        <f t="shared" si="130"/>
        <v>934.57279999999992</v>
      </c>
      <c r="S1268" s="200"/>
      <c r="T1268" s="196">
        <f t="shared" si="125"/>
        <v>0</v>
      </c>
      <c r="U1268" s="199">
        <f t="shared" si="129"/>
        <v>0</v>
      </c>
      <c r="V1268" s="21"/>
      <c r="W1268" s="19">
        <f t="shared" si="126"/>
        <v>0</v>
      </c>
      <c r="X1268" s="17">
        <f t="shared" si="127"/>
        <v>0</v>
      </c>
      <c r="Y1268" s="22"/>
      <c r="Z1268" s="19"/>
      <c r="AA1268" s="20"/>
      <c r="AB1268" s="23"/>
      <c r="AC1268" s="19"/>
      <c r="AD1268" s="17"/>
      <c r="AE1268" s="22"/>
      <c r="AF1268" s="19"/>
      <c r="AG1268" s="17"/>
      <c r="AH1268" s="76" t="s">
        <v>4884</v>
      </c>
      <c r="AI1268" s="77" t="s">
        <v>7689</v>
      </c>
      <c r="AJ1268" s="1"/>
    </row>
    <row r="1269" spans="1:36" ht="39.6">
      <c r="A1269" s="39">
        <v>1267</v>
      </c>
      <c r="B1269" s="39" t="s">
        <v>8081</v>
      </c>
      <c r="C1269" s="39" t="s">
        <v>7603</v>
      </c>
      <c r="D1269" s="40" t="s">
        <v>7638</v>
      </c>
      <c r="E1269" s="25" t="s">
        <v>7639</v>
      </c>
      <c r="F1269" s="25" t="s">
        <v>7112</v>
      </c>
      <c r="G1269" s="39" t="s">
        <v>7941</v>
      </c>
      <c r="H1269" s="39" t="s">
        <v>8082</v>
      </c>
      <c r="I1269" s="39" t="s">
        <v>5747</v>
      </c>
      <c r="J1269" s="40" t="s">
        <v>7688</v>
      </c>
      <c r="K1269" s="41">
        <v>42152</v>
      </c>
      <c r="L1269" s="72">
        <v>47658</v>
      </c>
      <c r="M1269" s="42" t="s">
        <v>7689</v>
      </c>
      <c r="N1269" s="63">
        <v>3.7100000000000001E-2</v>
      </c>
      <c r="O1269" s="55">
        <v>376876.64</v>
      </c>
      <c r="P1269" s="15">
        <v>0.03</v>
      </c>
      <c r="Q1269" s="223">
        <f t="shared" si="128"/>
        <v>11306.299199999999</v>
      </c>
      <c r="R1269" s="197">
        <f t="shared" si="130"/>
        <v>942.19159999999999</v>
      </c>
      <c r="S1269" s="200"/>
      <c r="T1269" s="196">
        <f t="shared" si="125"/>
        <v>0</v>
      </c>
      <c r="U1269" s="199">
        <f t="shared" si="129"/>
        <v>0</v>
      </c>
      <c r="V1269" s="21"/>
      <c r="W1269" s="19">
        <f t="shared" si="126"/>
        <v>0</v>
      </c>
      <c r="X1269" s="17">
        <f t="shared" si="127"/>
        <v>0</v>
      </c>
      <c r="Y1269" s="22"/>
      <c r="Z1269" s="19"/>
      <c r="AA1269" s="20"/>
      <c r="AB1269" s="23"/>
      <c r="AC1269" s="19"/>
      <c r="AD1269" s="17"/>
      <c r="AE1269" s="22"/>
      <c r="AF1269" s="19"/>
      <c r="AG1269" s="17"/>
      <c r="AH1269" s="78"/>
      <c r="AI1269" s="79"/>
      <c r="AJ1269" s="1"/>
    </row>
    <row r="1270" spans="1:36" ht="13.2">
      <c r="A1270" s="39">
        <v>1268</v>
      </c>
      <c r="B1270" s="10" t="s">
        <v>8083</v>
      </c>
      <c r="C1270" s="10" t="s">
        <v>7603</v>
      </c>
      <c r="D1270" s="11" t="s">
        <v>8084</v>
      </c>
      <c r="E1270" s="35" t="s">
        <v>21465</v>
      </c>
      <c r="F1270" s="35" t="s">
        <v>8085</v>
      </c>
      <c r="G1270" s="10" t="s">
        <v>8086</v>
      </c>
      <c r="H1270" s="10" t="s">
        <v>8087</v>
      </c>
      <c r="I1270" s="10" t="s">
        <v>8088</v>
      </c>
      <c r="J1270" s="11" t="s">
        <v>8089</v>
      </c>
      <c r="K1270" s="12">
        <v>43157</v>
      </c>
      <c r="L1270" s="69">
        <v>48636</v>
      </c>
      <c r="M1270" s="14" t="s">
        <v>8090</v>
      </c>
      <c r="N1270" s="61">
        <v>6.6199999999999995E-2</v>
      </c>
      <c r="O1270" s="56">
        <v>672486.07</v>
      </c>
      <c r="P1270" s="15">
        <v>0.03</v>
      </c>
      <c r="Q1270" s="223">
        <f t="shared" si="128"/>
        <v>20174.582099999996</v>
      </c>
      <c r="R1270" s="197">
        <f t="shared" si="130"/>
        <v>1681.2151749999996</v>
      </c>
      <c r="S1270" s="200"/>
      <c r="T1270" s="196">
        <f t="shared" si="125"/>
        <v>0</v>
      </c>
      <c r="U1270" s="199">
        <f t="shared" si="129"/>
        <v>0</v>
      </c>
      <c r="V1270" s="21"/>
      <c r="W1270" s="19">
        <f t="shared" si="126"/>
        <v>0</v>
      </c>
      <c r="X1270" s="17">
        <f t="shared" si="127"/>
        <v>0</v>
      </c>
      <c r="Y1270" s="22"/>
      <c r="Z1270" s="19"/>
      <c r="AA1270" s="20"/>
      <c r="AB1270" s="23"/>
      <c r="AC1270" s="19"/>
      <c r="AD1270" s="17"/>
      <c r="AE1270" s="22"/>
      <c r="AF1270" s="19"/>
      <c r="AG1270" s="17"/>
      <c r="AH1270" s="76" t="s">
        <v>4884</v>
      </c>
      <c r="AI1270" s="77" t="s">
        <v>8090</v>
      </c>
      <c r="AJ1270" s="1"/>
    </row>
    <row r="1271" spans="1:36" ht="26.4">
      <c r="A1271" s="39">
        <v>1269</v>
      </c>
      <c r="B1271" s="39" t="s">
        <v>8091</v>
      </c>
      <c r="C1271" s="39" t="s">
        <v>7603</v>
      </c>
      <c r="D1271" s="40" t="s">
        <v>8092</v>
      </c>
      <c r="E1271" s="25" t="s">
        <v>8093</v>
      </c>
      <c r="F1271" s="25" t="s">
        <v>8094</v>
      </c>
      <c r="G1271" s="39" t="s">
        <v>8095</v>
      </c>
      <c r="H1271" s="39" t="s">
        <v>8096</v>
      </c>
      <c r="I1271" s="39" t="s">
        <v>8095</v>
      </c>
      <c r="J1271" s="40" t="s">
        <v>8097</v>
      </c>
      <c r="K1271" s="41">
        <v>36448</v>
      </c>
      <c r="L1271" s="72">
        <v>45214</v>
      </c>
      <c r="M1271" s="42" t="s">
        <v>8098</v>
      </c>
      <c r="N1271" s="63">
        <v>1.2022999999999999</v>
      </c>
      <c r="O1271" s="55">
        <v>64655898.869999997</v>
      </c>
      <c r="P1271" s="15">
        <v>0.03</v>
      </c>
      <c r="Q1271" s="223">
        <f t="shared" si="128"/>
        <v>1939676.9660999998</v>
      </c>
      <c r="R1271" s="197">
        <f t="shared" si="130"/>
        <v>161639.747175</v>
      </c>
      <c r="S1271" s="200"/>
      <c r="T1271" s="196">
        <f t="shared" ref="T1271:T1334" si="131">O1271*S1271</f>
        <v>0</v>
      </c>
      <c r="U1271" s="199">
        <f t="shared" si="129"/>
        <v>0</v>
      </c>
      <c r="V1271" s="21"/>
      <c r="W1271" s="19">
        <f t="shared" ref="W1271:W1334" si="132">O1271*V1271</f>
        <v>0</v>
      </c>
      <c r="X1271" s="17">
        <f t="shared" ref="X1271:X1334" si="133">O1271*V1271/12</f>
        <v>0</v>
      </c>
      <c r="Y1271" s="22"/>
      <c r="Z1271" s="19"/>
      <c r="AA1271" s="20"/>
      <c r="AB1271" s="23"/>
      <c r="AC1271" s="19"/>
      <c r="AD1271" s="17"/>
      <c r="AE1271" s="22"/>
      <c r="AF1271" s="19"/>
      <c r="AG1271" s="17"/>
      <c r="AH1271" s="78"/>
      <c r="AI1271" s="79"/>
      <c r="AJ1271" s="1"/>
    </row>
    <row r="1272" spans="1:36" ht="26.4">
      <c r="A1272" s="39">
        <v>1270</v>
      </c>
      <c r="B1272" s="10" t="s">
        <v>8099</v>
      </c>
      <c r="C1272" s="10" t="s">
        <v>7603</v>
      </c>
      <c r="D1272" s="11" t="s">
        <v>8100</v>
      </c>
      <c r="E1272" s="35" t="s">
        <v>8101</v>
      </c>
      <c r="F1272" s="35" t="s">
        <v>4063</v>
      </c>
      <c r="G1272" s="10" t="s">
        <v>1444</v>
      </c>
      <c r="H1272" s="10" t="s">
        <v>8102</v>
      </c>
      <c r="I1272" s="10" t="s">
        <v>8103</v>
      </c>
      <c r="J1272" s="11" t="s">
        <v>8104</v>
      </c>
      <c r="K1272" s="12">
        <v>42536</v>
      </c>
      <c r="L1272" s="69">
        <v>46188</v>
      </c>
      <c r="M1272" s="14" t="s">
        <v>8105</v>
      </c>
      <c r="N1272" s="61">
        <v>0.6</v>
      </c>
      <c r="O1272" s="56">
        <v>7771621.25</v>
      </c>
      <c r="P1272" s="15">
        <v>0.03</v>
      </c>
      <c r="Q1272" s="223">
        <f t="shared" si="128"/>
        <v>233148.63749999998</v>
      </c>
      <c r="R1272" s="197">
        <f t="shared" si="130"/>
        <v>19429.053124999999</v>
      </c>
      <c r="S1272" s="198">
        <v>3.5999999999999997E-2</v>
      </c>
      <c r="T1272" s="196">
        <f t="shared" si="131"/>
        <v>279778.36499999999</v>
      </c>
      <c r="U1272" s="199">
        <f t="shared" si="129"/>
        <v>23314.86375</v>
      </c>
      <c r="V1272" s="21">
        <v>0.05</v>
      </c>
      <c r="W1272" s="19">
        <f t="shared" si="132"/>
        <v>388581.0625</v>
      </c>
      <c r="X1272" s="17">
        <f t="shared" si="133"/>
        <v>32381.755208333332</v>
      </c>
      <c r="Y1272" s="18">
        <v>0.06</v>
      </c>
      <c r="Z1272" s="19">
        <f>O1272*Y1272</f>
        <v>466297.27499999997</v>
      </c>
      <c r="AA1272" s="20">
        <f>Z1272/12</f>
        <v>38858.106249999997</v>
      </c>
      <c r="AB1272" s="23"/>
      <c r="AC1272" s="19"/>
      <c r="AD1272" s="17"/>
      <c r="AE1272" s="22"/>
      <c r="AF1272" s="19"/>
      <c r="AG1272" s="17"/>
      <c r="AH1272" s="76" t="s">
        <v>817</v>
      </c>
      <c r="AI1272" s="77" t="s">
        <v>8105</v>
      </c>
      <c r="AJ1272" s="1"/>
    </row>
    <row r="1273" spans="1:36" ht="13.2">
      <c r="A1273" s="39">
        <v>1271</v>
      </c>
      <c r="B1273" s="39" t="s">
        <v>8106</v>
      </c>
      <c r="C1273" s="39" t="s">
        <v>7603</v>
      </c>
      <c r="D1273" s="40" t="s">
        <v>8107</v>
      </c>
      <c r="E1273" s="25" t="s">
        <v>8108</v>
      </c>
      <c r="F1273" s="25" t="s">
        <v>7174</v>
      </c>
      <c r="G1273" s="39" t="s">
        <v>4515</v>
      </c>
      <c r="H1273" s="39" t="s">
        <v>8109</v>
      </c>
      <c r="I1273" s="39" t="s">
        <v>8110</v>
      </c>
      <c r="J1273" s="40" t="s">
        <v>8111</v>
      </c>
      <c r="K1273" s="41">
        <v>37840</v>
      </c>
      <c r="L1273" s="72">
        <v>46972</v>
      </c>
      <c r="M1273" s="42" t="s">
        <v>8112</v>
      </c>
      <c r="N1273" s="63">
        <v>0.1031</v>
      </c>
      <c r="O1273" s="55">
        <v>5544392.5599999996</v>
      </c>
      <c r="P1273" s="15">
        <v>0.03</v>
      </c>
      <c r="Q1273" s="223">
        <f t="shared" si="128"/>
        <v>166331.77679999999</v>
      </c>
      <c r="R1273" s="197">
        <f t="shared" si="130"/>
        <v>13860.981399999999</v>
      </c>
      <c r="S1273" s="201">
        <v>0.04</v>
      </c>
      <c r="T1273" s="196">
        <f t="shared" si="131"/>
        <v>221775.70239999998</v>
      </c>
      <c r="U1273" s="199">
        <f t="shared" si="129"/>
        <v>18481.308533333333</v>
      </c>
      <c r="V1273" s="21"/>
      <c r="W1273" s="19">
        <f t="shared" si="132"/>
        <v>0</v>
      </c>
      <c r="X1273" s="17">
        <f t="shared" si="133"/>
        <v>0</v>
      </c>
      <c r="Y1273" s="22"/>
      <c r="Z1273" s="19"/>
      <c r="AA1273" s="20"/>
      <c r="AB1273" s="23"/>
      <c r="AC1273" s="19"/>
      <c r="AD1273" s="17"/>
      <c r="AE1273" s="22"/>
      <c r="AF1273" s="19"/>
      <c r="AG1273" s="17"/>
      <c r="AH1273" s="78"/>
      <c r="AI1273" s="79" t="s">
        <v>8112</v>
      </c>
      <c r="AJ1273" s="1"/>
    </row>
    <row r="1274" spans="1:36" ht="39.6">
      <c r="A1274" s="39">
        <v>1272</v>
      </c>
      <c r="B1274" s="10" t="s">
        <v>8113</v>
      </c>
      <c r="C1274" s="10" t="s">
        <v>7603</v>
      </c>
      <c r="D1274" s="11" t="s">
        <v>8114</v>
      </c>
      <c r="E1274" s="35" t="s">
        <v>8115</v>
      </c>
      <c r="F1274" s="35" t="s">
        <v>3988</v>
      </c>
      <c r="G1274" s="10" t="s">
        <v>919</v>
      </c>
      <c r="H1274" s="10" t="s">
        <v>8116</v>
      </c>
      <c r="I1274" s="10" t="s">
        <v>1945</v>
      </c>
      <c r="J1274" s="11" t="s">
        <v>8117</v>
      </c>
      <c r="K1274" s="12">
        <v>42440</v>
      </c>
      <c r="L1274" s="69">
        <v>46092</v>
      </c>
      <c r="M1274" s="14" t="s">
        <v>8118</v>
      </c>
      <c r="N1274" s="61">
        <v>0.1157</v>
      </c>
      <c r="O1274" s="56">
        <v>5352241.54</v>
      </c>
      <c r="P1274" s="15">
        <v>0.06</v>
      </c>
      <c r="Q1274" s="223">
        <f t="shared" si="128"/>
        <v>321134.49239999999</v>
      </c>
      <c r="R1274" s="197">
        <f t="shared" si="130"/>
        <v>26761.207699999999</v>
      </c>
      <c r="S1274" s="200"/>
      <c r="T1274" s="196">
        <f t="shared" si="131"/>
        <v>0</v>
      </c>
      <c r="U1274" s="199">
        <f t="shared" si="129"/>
        <v>0</v>
      </c>
      <c r="V1274" s="21"/>
      <c r="W1274" s="19">
        <f t="shared" si="132"/>
        <v>0</v>
      </c>
      <c r="X1274" s="17">
        <f t="shared" si="133"/>
        <v>0</v>
      </c>
      <c r="Y1274" s="22"/>
      <c r="Z1274" s="19"/>
      <c r="AA1274" s="20"/>
      <c r="AB1274" s="23"/>
      <c r="AC1274" s="19"/>
      <c r="AD1274" s="17"/>
      <c r="AE1274" s="22"/>
      <c r="AF1274" s="19"/>
      <c r="AG1274" s="17"/>
      <c r="AH1274" s="76"/>
      <c r="AI1274" s="77" t="s">
        <v>8118</v>
      </c>
      <c r="AJ1274" s="1"/>
    </row>
    <row r="1275" spans="1:36" ht="39.6">
      <c r="A1275" s="39">
        <v>1273</v>
      </c>
      <c r="B1275" s="39" t="s">
        <v>8119</v>
      </c>
      <c r="C1275" s="39" t="s">
        <v>7603</v>
      </c>
      <c r="D1275" s="40" t="s">
        <v>8114</v>
      </c>
      <c r="E1275" s="25" t="s">
        <v>8115</v>
      </c>
      <c r="F1275" s="25" t="s">
        <v>8120</v>
      </c>
      <c r="G1275" s="39" t="s">
        <v>136</v>
      </c>
      <c r="H1275" s="39" t="s">
        <v>8121</v>
      </c>
      <c r="I1275" s="39" t="s">
        <v>1686</v>
      </c>
      <c r="J1275" s="40" t="s">
        <v>8122</v>
      </c>
      <c r="K1275" s="41">
        <v>42317</v>
      </c>
      <c r="L1275" s="72">
        <v>45970</v>
      </c>
      <c r="M1275" s="42" t="s">
        <v>8123</v>
      </c>
      <c r="N1275" s="63">
        <v>0.1832</v>
      </c>
      <c r="O1275" s="55">
        <v>8209931.4299999997</v>
      </c>
      <c r="P1275" s="15">
        <v>0.1</v>
      </c>
      <c r="Q1275" s="223">
        <f t="shared" si="128"/>
        <v>820993.14300000004</v>
      </c>
      <c r="R1275" s="197">
        <f t="shared" si="130"/>
        <v>68416.095249999998</v>
      </c>
      <c r="S1275" s="200"/>
      <c r="T1275" s="196">
        <f t="shared" si="131"/>
        <v>0</v>
      </c>
      <c r="U1275" s="199">
        <f t="shared" si="129"/>
        <v>0</v>
      </c>
      <c r="V1275" s="21"/>
      <c r="W1275" s="19">
        <f t="shared" si="132"/>
        <v>0</v>
      </c>
      <c r="X1275" s="17">
        <f t="shared" si="133"/>
        <v>0</v>
      </c>
      <c r="Y1275" s="22"/>
      <c r="Z1275" s="19"/>
      <c r="AA1275" s="20"/>
      <c r="AB1275" s="23"/>
      <c r="AC1275" s="19"/>
      <c r="AD1275" s="17"/>
      <c r="AE1275" s="22"/>
      <c r="AF1275" s="19"/>
      <c r="AG1275" s="17"/>
      <c r="AH1275" s="78" t="s">
        <v>367</v>
      </c>
      <c r="AI1275" s="79" t="s">
        <v>8123</v>
      </c>
      <c r="AJ1275" s="1"/>
    </row>
    <row r="1276" spans="1:36" ht="26.4">
      <c r="A1276" s="39">
        <v>1274</v>
      </c>
      <c r="B1276" s="10" t="s">
        <v>8124</v>
      </c>
      <c r="C1276" s="10" t="s">
        <v>7603</v>
      </c>
      <c r="D1276" s="11" t="s">
        <v>8125</v>
      </c>
      <c r="E1276" s="35" t="s">
        <v>8126</v>
      </c>
      <c r="F1276" s="35" t="s">
        <v>8127</v>
      </c>
      <c r="G1276" s="10" t="s">
        <v>8128</v>
      </c>
      <c r="H1276" s="10" t="s">
        <v>8129</v>
      </c>
      <c r="I1276" s="10" t="s">
        <v>2580</v>
      </c>
      <c r="J1276" s="11" t="s">
        <v>8130</v>
      </c>
      <c r="K1276" s="12">
        <v>43311</v>
      </c>
      <c r="L1276" s="69">
        <v>46964</v>
      </c>
      <c r="M1276" s="14" t="s">
        <v>8131</v>
      </c>
      <c r="N1276" s="61">
        <v>0.90280000000000005</v>
      </c>
      <c r="O1276" s="56">
        <v>40458111.880000003</v>
      </c>
      <c r="P1276" s="15">
        <v>0.03</v>
      </c>
      <c r="Q1276" s="223">
        <f t="shared" si="128"/>
        <v>1213743.3563999999</v>
      </c>
      <c r="R1276" s="197">
        <f t="shared" si="130"/>
        <v>101145.2797</v>
      </c>
      <c r="S1276" s="198">
        <v>3.5999999999999997E-2</v>
      </c>
      <c r="T1276" s="196">
        <f t="shared" si="131"/>
        <v>1456492.0276800001</v>
      </c>
      <c r="U1276" s="199">
        <f t="shared" si="129"/>
        <v>121374.33564</v>
      </c>
      <c r="V1276" s="21">
        <v>0.04</v>
      </c>
      <c r="W1276" s="19">
        <f t="shared" si="132"/>
        <v>1618324.4752000002</v>
      </c>
      <c r="X1276" s="17">
        <f t="shared" si="133"/>
        <v>134860.37293333336</v>
      </c>
      <c r="Y1276" s="45">
        <v>4.8000000000000001E-2</v>
      </c>
      <c r="Z1276" s="19">
        <f>O1276*Y1276</f>
        <v>1941989.3702400001</v>
      </c>
      <c r="AA1276" s="20">
        <f>Z1276/12</f>
        <v>161832.44752000002</v>
      </c>
      <c r="AB1276" s="15">
        <v>0.05</v>
      </c>
      <c r="AC1276" s="19">
        <f>O1276*AB1276</f>
        <v>2022905.5940000003</v>
      </c>
      <c r="AD1276" s="17">
        <f>AC1276/12</f>
        <v>168575.46616666668</v>
      </c>
      <c r="AE1276" s="18">
        <v>0.06</v>
      </c>
      <c r="AF1276" s="19">
        <f>O1276*AE1276</f>
        <v>2427486.7127999999</v>
      </c>
      <c r="AG1276" s="17">
        <f>AF1276/12</f>
        <v>202290.5594</v>
      </c>
      <c r="AH1276" s="76" t="s">
        <v>367</v>
      </c>
      <c r="AI1276" s="77" t="s">
        <v>8131</v>
      </c>
      <c r="AJ1276" s="1"/>
    </row>
    <row r="1277" spans="1:36" ht="26.4">
      <c r="A1277" s="39">
        <v>1275</v>
      </c>
      <c r="B1277" s="39" t="s">
        <v>8132</v>
      </c>
      <c r="C1277" s="39" t="s">
        <v>7603</v>
      </c>
      <c r="D1277" s="40" t="s">
        <v>8125</v>
      </c>
      <c r="E1277" s="25" t="s">
        <v>8126</v>
      </c>
      <c r="F1277" s="25" t="s">
        <v>1953</v>
      </c>
      <c r="G1277" s="39" t="s">
        <v>2323</v>
      </c>
      <c r="H1277" s="39" t="s">
        <v>8133</v>
      </c>
      <c r="I1277" s="39" t="s">
        <v>379</v>
      </c>
      <c r="J1277" s="40" t="s">
        <v>8130</v>
      </c>
      <c r="K1277" s="41">
        <v>43504</v>
      </c>
      <c r="L1277" s="72">
        <v>48983</v>
      </c>
      <c r="M1277" s="42" t="s">
        <v>8134</v>
      </c>
      <c r="N1277" s="63">
        <v>0.15129999999999999</v>
      </c>
      <c r="O1277" s="55">
        <v>2712145.47</v>
      </c>
      <c r="P1277" s="15">
        <v>0.03</v>
      </c>
      <c r="Q1277" s="223">
        <f t="shared" si="128"/>
        <v>81364.364100000006</v>
      </c>
      <c r="R1277" s="197">
        <f t="shared" si="130"/>
        <v>6780.3636750000005</v>
      </c>
      <c r="S1277" s="198">
        <v>3.5999999999999997E-2</v>
      </c>
      <c r="T1277" s="196">
        <f t="shared" si="131"/>
        <v>97637.236919999996</v>
      </c>
      <c r="U1277" s="199">
        <f t="shared" si="129"/>
        <v>8136.4364099999993</v>
      </c>
      <c r="V1277" s="21"/>
      <c r="W1277" s="19">
        <f t="shared" si="132"/>
        <v>0</v>
      </c>
      <c r="X1277" s="17">
        <f t="shared" si="133"/>
        <v>0</v>
      </c>
      <c r="Y1277" s="22"/>
      <c r="Z1277" s="19"/>
      <c r="AA1277" s="20"/>
      <c r="AB1277" s="23"/>
      <c r="AC1277" s="19"/>
      <c r="AD1277" s="17"/>
      <c r="AE1277" s="22"/>
      <c r="AF1277" s="19"/>
      <c r="AG1277" s="17"/>
      <c r="AH1277" s="78" t="s">
        <v>35</v>
      </c>
      <c r="AI1277" s="79" t="s">
        <v>8134</v>
      </c>
      <c r="AJ1277" s="1"/>
    </row>
    <row r="1278" spans="1:36" ht="26.4">
      <c r="A1278" s="39">
        <v>1276</v>
      </c>
      <c r="B1278" s="10" t="s">
        <v>8135</v>
      </c>
      <c r="C1278" s="10" t="s">
        <v>7603</v>
      </c>
      <c r="D1278" s="11" t="s">
        <v>8136</v>
      </c>
      <c r="E1278" s="35" t="s">
        <v>8137</v>
      </c>
      <c r="F1278" s="35" t="s">
        <v>8138</v>
      </c>
      <c r="G1278" s="10" t="s">
        <v>8139</v>
      </c>
      <c r="H1278" s="10" t="s">
        <v>8140</v>
      </c>
      <c r="I1278" s="10" t="s">
        <v>8139</v>
      </c>
      <c r="J1278" s="11" t="s">
        <v>8141</v>
      </c>
      <c r="K1278" s="12">
        <v>36321</v>
      </c>
      <c r="L1278" s="69">
        <v>45087</v>
      </c>
      <c r="M1278" s="14" t="s">
        <v>8142</v>
      </c>
      <c r="N1278" s="61">
        <v>0.65310000000000001</v>
      </c>
      <c r="O1278" s="56">
        <v>30508155.59</v>
      </c>
      <c r="P1278" s="43">
        <v>3.0000000000000001E-5</v>
      </c>
      <c r="Q1278" s="223">
        <f t="shared" si="128"/>
        <v>915.24466770000004</v>
      </c>
      <c r="R1278" s="197">
        <f t="shared" si="130"/>
        <v>76.270388975000003</v>
      </c>
      <c r="S1278" s="200"/>
      <c r="T1278" s="196">
        <f t="shared" si="131"/>
        <v>0</v>
      </c>
      <c r="U1278" s="199">
        <f t="shared" si="129"/>
        <v>0</v>
      </c>
      <c r="V1278" s="21"/>
      <c r="W1278" s="19">
        <f t="shared" si="132"/>
        <v>0</v>
      </c>
      <c r="X1278" s="17">
        <f t="shared" si="133"/>
        <v>0</v>
      </c>
      <c r="Y1278" s="22"/>
      <c r="Z1278" s="19"/>
      <c r="AA1278" s="20"/>
      <c r="AB1278" s="23"/>
      <c r="AC1278" s="19"/>
      <c r="AD1278" s="17"/>
      <c r="AE1278" s="22"/>
      <c r="AF1278" s="19"/>
      <c r="AG1278" s="17"/>
      <c r="AH1278" s="76"/>
      <c r="AI1278" s="77" t="s">
        <v>8142</v>
      </c>
      <c r="AJ1278" s="1"/>
    </row>
    <row r="1279" spans="1:36" ht="26.4">
      <c r="A1279" s="39">
        <v>1277</v>
      </c>
      <c r="B1279" s="39" t="s">
        <v>8143</v>
      </c>
      <c r="C1279" s="39" t="s">
        <v>7603</v>
      </c>
      <c r="D1279" s="40" t="s">
        <v>8144</v>
      </c>
      <c r="E1279" s="25" t="s">
        <v>8145</v>
      </c>
      <c r="F1279" s="25" t="s">
        <v>8146</v>
      </c>
      <c r="G1279" s="39" t="s">
        <v>8147</v>
      </c>
      <c r="H1279" s="39" t="s">
        <v>8148</v>
      </c>
      <c r="I1279" s="39" t="s">
        <v>8149</v>
      </c>
      <c r="J1279" s="40" t="s">
        <v>8150</v>
      </c>
      <c r="K1279" s="41">
        <v>38124</v>
      </c>
      <c r="L1279" s="72">
        <v>47255</v>
      </c>
      <c r="M1279" s="42" t="s">
        <v>8151</v>
      </c>
      <c r="N1279" s="63">
        <v>0.1114</v>
      </c>
      <c r="O1279" s="55">
        <v>6053412.0300000003</v>
      </c>
      <c r="P1279" s="15">
        <v>0.03</v>
      </c>
      <c r="Q1279" s="223">
        <f t="shared" ref="Q1279:Q1342" si="134">O1279*P1279</f>
        <v>181602.3609</v>
      </c>
      <c r="R1279" s="197">
        <f t="shared" si="130"/>
        <v>15133.530075000001</v>
      </c>
      <c r="S1279" s="201">
        <v>0.04</v>
      </c>
      <c r="T1279" s="196">
        <f t="shared" si="131"/>
        <v>242136.48120000001</v>
      </c>
      <c r="U1279" s="199">
        <f t="shared" si="129"/>
        <v>20178.040100000002</v>
      </c>
      <c r="V1279" s="21">
        <v>7.4999999999999997E-2</v>
      </c>
      <c r="W1279" s="19">
        <f t="shared" si="132"/>
        <v>454005.90224999998</v>
      </c>
      <c r="X1279" s="17">
        <f t="shared" si="133"/>
        <v>37833.825187499999</v>
      </c>
      <c r="Y1279" s="22"/>
      <c r="Z1279" s="19"/>
      <c r="AA1279" s="20"/>
      <c r="AB1279" s="23"/>
      <c r="AC1279" s="19"/>
      <c r="AD1279" s="17"/>
      <c r="AE1279" s="22"/>
      <c r="AF1279" s="19"/>
      <c r="AG1279" s="17"/>
      <c r="AH1279" s="78"/>
      <c r="AI1279" s="79" t="s">
        <v>8151</v>
      </c>
      <c r="AJ1279" s="1"/>
    </row>
    <row r="1280" spans="1:36" ht="26.4">
      <c r="A1280" s="39">
        <v>1278</v>
      </c>
      <c r="B1280" s="10" t="s">
        <v>8152</v>
      </c>
      <c r="C1280" s="10" t="s">
        <v>7603</v>
      </c>
      <c r="D1280" s="11" t="s">
        <v>8153</v>
      </c>
      <c r="E1280" s="35" t="s">
        <v>8154</v>
      </c>
      <c r="F1280" s="35" t="s">
        <v>8155</v>
      </c>
      <c r="G1280" s="10" t="s">
        <v>8156</v>
      </c>
      <c r="H1280" s="10" t="s">
        <v>8157</v>
      </c>
      <c r="I1280" s="10" t="s">
        <v>8156</v>
      </c>
      <c r="J1280" s="11" t="s">
        <v>8158</v>
      </c>
      <c r="K1280" s="12">
        <v>38901</v>
      </c>
      <c r="L1280" s="69">
        <v>48032</v>
      </c>
      <c r="M1280" s="14" t="s">
        <v>124</v>
      </c>
      <c r="N1280" s="61">
        <v>1.5269999999999999</v>
      </c>
      <c r="O1280" s="56">
        <v>66114159.640000001</v>
      </c>
      <c r="P1280" s="15">
        <v>0.03</v>
      </c>
      <c r="Q1280" s="223">
        <f t="shared" si="134"/>
        <v>1983424.7892</v>
      </c>
      <c r="R1280" s="197">
        <f t="shared" si="130"/>
        <v>165285.39910000001</v>
      </c>
      <c r="S1280" s="201">
        <v>0.04</v>
      </c>
      <c r="T1280" s="196">
        <f t="shared" si="131"/>
        <v>2644566.3856000002</v>
      </c>
      <c r="U1280" s="199">
        <f t="shared" ref="U1280:U1343" si="135">O1280*S1280/12</f>
        <v>220380.53213333336</v>
      </c>
      <c r="V1280" s="21">
        <v>0.1</v>
      </c>
      <c r="W1280" s="19">
        <f t="shared" si="132"/>
        <v>6611415.9640000006</v>
      </c>
      <c r="X1280" s="17">
        <f t="shared" si="133"/>
        <v>550951.33033333335</v>
      </c>
      <c r="Y1280" s="22"/>
      <c r="Z1280" s="19"/>
      <c r="AA1280" s="20"/>
      <c r="AB1280" s="23"/>
      <c r="AC1280" s="19"/>
      <c r="AD1280" s="17"/>
      <c r="AE1280" s="22"/>
      <c r="AF1280" s="19"/>
      <c r="AG1280" s="17"/>
      <c r="AH1280" s="76"/>
      <c r="AI1280" s="77" t="s">
        <v>124</v>
      </c>
      <c r="AJ1280" s="1"/>
    </row>
    <row r="1281" spans="1:36" ht="26.4">
      <c r="A1281" s="39">
        <v>1279</v>
      </c>
      <c r="B1281" s="39" t="s">
        <v>8159</v>
      </c>
      <c r="C1281" s="39" t="s">
        <v>7603</v>
      </c>
      <c r="D1281" s="40" t="s">
        <v>8160</v>
      </c>
      <c r="E1281" s="25" t="s">
        <v>8161</v>
      </c>
      <c r="F1281" s="25" t="s">
        <v>8162</v>
      </c>
      <c r="G1281" s="39" t="s">
        <v>6106</v>
      </c>
      <c r="H1281" s="39" t="s">
        <v>8163</v>
      </c>
      <c r="I1281" s="39" t="s">
        <v>6108</v>
      </c>
      <c r="J1281" s="40" t="s">
        <v>8164</v>
      </c>
      <c r="K1281" s="41">
        <v>42926</v>
      </c>
      <c r="L1281" s="72">
        <v>46578</v>
      </c>
      <c r="M1281" s="42" t="s">
        <v>5836</v>
      </c>
      <c r="N1281" s="63">
        <v>2.2490999999999999</v>
      </c>
      <c r="O1281" s="55">
        <v>33659222.5</v>
      </c>
      <c r="P1281" s="15">
        <v>0.03</v>
      </c>
      <c r="Q1281" s="223">
        <f t="shared" si="134"/>
        <v>1009776.6749999999</v>
      </c>
      <c r="R1281" s="197">
        <f t="shared" si="130"/>
        <v>84148.056249999994</v>
      </c>
      <c r="S1281" s="198">
        <v>3.5999999999999997E-2</v>
      </c>
      <c r="T1281" s="196">
        <f t="shared" si="131"/>
        <v>1211732.01</v>
      </c>
      <c r="U1281" s="199">
        <f t="shared" si="135"/>
        <v>100977.6675</v>
      </c>
      <c r="V1281" s="21"/>
      <c r="W1281" s="19">
        <f t="shared" si="132"/>
        <v>0</v>
      </c>
      <c r="X1281" s="17">
        <f t="shared" si="133"/>
        <v>0</v>
      </c>
      <c r="Y1281" s="22"/>
      <c r="Z1281" s="19"/>
      <c r="AA1281" s="20"/>
      <c r="AB1281" s="23"/>
      <c r="AC1281" s="19"/>
      <c r="AD1281" s="17"/>
      <c r="AE1281" s="22"/>
      <c r="AF1281" s="19"/>
      <c r="AG1281" s="17"/>
      <c r="AH1281" s="78" t="s">
        <v>452</v>
      </c>
      <c r="AI1281" s="79" t="s">
        <v>5836</v>
      </c>
      <c r="AJ1281" s="1"/>
    </row>
    <row r="1282" spans="1:36" ht="39.6">
      <c r="A1282" s="39">
        <v>1280</v>
      </c>
      <c r="B1282" s="10" t="s">
        <v>8165</v>
      </c>
      <c r="C1282" s="10" t="s">
        <v>7603</v>
      </c>
      <c r="D1282" s="11" t="s">
        <v>7638</v>
      </c>
      <c r="E1282" s="35" t="s">
        <v>7639</v>
      </c>
      <c r="F1282" s="35" t="s">
        <v>8166</v>
      </c>
      <c r="G1282" s="10" t="s">
        <v>4754</v>
      </c>
      <c r="H1282" s="10" t="s">
        <v>8167</v>
      </c>
      <c r="I1282" s="10" t="s">
        <v>6639</v>
      </c>
      <c r="J1282" s="11" t="s">
        <v>7688</v>
      </c>
      <c r="K1282" s="12">
        <v>42179</v>
      </c>
      <c r="L1282" s="69">
        <v>47658</v>
      </c>
      <c r="M1282" s="14" t="s">
        <v>7689</v>
      </c>
      <c r="N1282" s="61">
        <v>0.1875</v>
      </c>
      <c r="O1282" s="56">
        <v>1904699.98</v>
      </c>
      <c r="P1282" s="15">
        <v>0.03</v>
      </c>
      <c r="Q1282" s="223">
        <f t="shared" si="134"/>
        <v>57140.999400000001</v>
      </c>
      <c r="R1282" s="197">
        <f t="shared" si="130"/>
        <v>4761.7499500000004</v>
      </c>
      <c r="S1282" s="200"/>
      <c r="T1282" s="196">
        <f t="shared" si="131"/>
        <v>0</v>
      </c>
      <c r="U1282" s="199">
        <f t="shared" si="135"/>
        <v>0</v>
      </c>
      <c r="V1282" s="21"/>
      <c r="W1282" s="19">
        <f t="shared" si="132"/>
        <v>0</v>
      </c>
      <c r="X1282" s="17">
        <f t="shared" si="133"/>
        <v>0</v>
      </c>
      <c r="Y1282" s="22"/>
      <c r="Z1282" s="19"/>
      <c r="AA1282" s="20"/>
      <c r="AB1282" s="23"/>
      <c r="AC1282" s="19"/>
      <c r="AD1282" s="17"/>
      <c r="AE1282" s="22"/>
      <c r="AF1282" s="19"/>
      <c r="AG1282" s="17"/>
      <c r="AH1282" s="76" t="s">
        <v>4884</v>
      </c>
      <c r="AI1282" s="77" t="s">
        <v>7689</v>
      </c>
      <c r="AJ1282" s="1"/>
    </row>
    <row r="1283" spans="1:36" ht="39.6">
      <c r="A1283" s="39">
        <v>1281</v>
      </c>
      <c r="B1283" s="39" t="s">
        <v>8168</v>
      </c>
      <c r="C1283" s="39" t="s">
        <v>7603</v>
      </c>
      <c r="D1283" s="40" t="s">
        <v>7638</v>
      </c>
      <c r="E1283" s="25" t="s">
        <v>7639</v>
      </c>
      <c r="F1283" s="25" t="s">
        <v>1466</v>
      </c>
      <c r="G1283" s="39" t="s">
        <v>354</v>
      </c>
      <c r="H1283" s="39" t="s">
        <v>8169</v>
      </c>
      <c r="I1283" s="39" t="s">
        <v>8080</v>
      </c>
      <c r="J1283" s="40" t="s">
        <v>7688</v>
      </c>
      <c r="K1283" s="41">
        <v>42257</v>
      </c>
      <c r="L1283" s="72">
        <v>47658</v>
      </c>
      <c r="M1283" s="42" t="s">
        <v>7689</v>
      </c>
      <c r="N1283" s="63">
        <v>0.17760000000000001</v>
      </c>
      <c r="O1283" s="55">
        <v>1804131.82</v>
      </c>
      <c r="P1283" s="15">
        <v>0.03</v>
      </c>
      <c r="Q1283" s="223">
        <f t="shared" si="134"/>
        <v>54123.954599999997</v>
      </c>
      <c r="R1283" s="197">
        <f t="shared" si="130"/>
        <v>4510.3295499999995</v>
      </c>
      <c r="S1283" s="200"/>
      <c r="T1283" s="196">
        <f t="shared" si="131"/>
        <v>0</v>
      </c>
      <c r="U1283" s="199">
        <f t="shared" si="135"/>
        <v>0</v>
      </c>
      <c r="V1283" s="21"/>
      <c r="W1283" s="19">
        <f t="shared" si="132"/>
        <v>0</v>
      </c>
      <c r="X1283" s="17">
        <f t="shared" si="133"/>
        <v>0</v>
      </c>
      <c r="Y1283" s="22"/>
      <c r="Z1283" s="19"/>
      <c r="AA1283" s="20"/>
      <c r="AB1283" s="23"/>
      <c r="AC1283" s="19"/>
      <c r="AD1283" s="17"/>
      <c r="AE1283" s="22"/>
      <c r="AF1283" s="19"/>
      <c r="AG1283" s="17"/>
      <c r="AH1283" s="78" t="s">
        <v>4884</v>
      </c>
      <c r="AI1283" s="79" t="s">
        <v>7689</v>
      </c>
      <c r="AJ1283" s="1"/>
    </row>
    <row r="1284" spans="1:36" ht="39.6">
      <c r="A1284" s="39">
        <v>1282</v>
      </c>
      <c r="B1284" s="10" t="s">
        <v>8170</v>
      </c>
      <c r="C1284" s="10" t="s">
        <v>7603</v>
      </c>
      <c r="D1284" s="11" t="s">
        <v>7638</v>
      </c>
      <c r="E1284" s="35" t="s">
        <v>7639</v>
      </c>
      <c r="F1284" s="35" t="s">
        <v>4167</v>
      </c>
      <c r="G1284" s="10" t="s">
        <v>354</v>
      </c>
      <c r="H1284" s="10" t="s">
        <v>8171</v>
      </c>
      <c r="I1284" s="10" t="s">
        <v>8080</v>
      </c>
      <c r="J1284" s="11" t="s">
        <v>7688</v>
      </c>
      <c r="K1284" s="12">
        <v>42257</v>
      </c>
      <c r="L1284" s="69">
        <v>47658</v>
      </c>
      <c r="M1284" s="14" t="s">
        <v>7689</v>
      </c>
      <c r="N1284" s="61">
        <v>0.17760000000000001</v>
      </c>
      <c r="O1284" s="56">
        <v>1804131.82</v>
      </c>
      <c r="P1284" s="15">
        <v>0.03</v>
      </c>
      <c r="Q1284" s="223">
        <f t="shared" si="134"/>
        <v>54123.954599999997</v>
      </c>
      <c r="R1284" s="197">
        <f t="shared" si="130"/>
        <v>4510.3295499999995</v>
      </c>
      <c r="S1284" s="200"/>
      <c r="T1284" s="196">
        <f t="shared" si="131"/>
        <v>0</v>
      </c>
      <c r="U1284" s="199">
        <f t="shared" si="135"/>
        <v>0</v>
      </c>
      <c r="V1284" s="21"/>
      <c r="W1284" s="19">
        <f t="shared" si="132"/>
        <v>0</v>
      </c>
      <c r="X1284" s="17">
        <f t="shared" si="133"/>
        <v>0</v>
      </c>
      <c r="Y1284" s="22"/>
      <c r="Z1284" s="19"/>
      <c r="AA1284" s="20"/>
      <c r="AB1284" s="23"/>
      <c r="AC1284" s="19"/>
      <c r="AD1284" s="17"/>
      <c r="AE1284" s="22"/>
      <c r="AF1284" s="19"/>
      <c r="AG1284" s="17"/>
      <c r="AH1284" s="76" t="s">
        <v>4884</v>
      </c>
      <c r="AI1284" s="77" t="s">
        <v>7689</v>
      </c>
      <c r="AJ1284" s="1"/>
    </row>
    <row r="1285" spans="1:36" ht="39.6">
      <c r="A1285" s="39">
        <v>1283</v>
      </c>
      <c r="B1285" s="39" t="s">
        <v>8172</v>
      </c>
      <c r="C1285" s="39" t="s">
        <v>7603</v>
      </c>
      <c r="D1285" s="40" t="s">
        <v>7638</v>
      </c>
      <c r="E1285" s="25" t="s">
        <v>7639</v>
      </c>
      <c r="F1285" s="25" t="s">
        <v>8173</v>
      </c>
      <c r="G1285" s="39" t="s">
        <v>4754</v>
      </c>
      <c r="H1285" s="39" t="s">
        <v>8174</v>
      </c>
      <c r="I1285" s="39" t="s">
        <v>6639</v>
      </c>
      <c r="J1285" s="40" t="s">
        <v>7688</v>
      </c>
      <c r="K1285" s="41">
        <v>42179</v>
      </c>
      <c r="L1285" s="72">
        <v>47658</v>
      </c>
      <c r="M1285" s="42" t="s">
        <v>7689</v>
      </c>
      <c r="N1285" s="63">
        <v>0.17660000000000001</v>
      </c>
      <c r="O1285" s="55">
        <v>1793973.42</v>
      </c>
      <c r="P1285" s="15">
        <v>0.03</v>
      </c>
      <c r="Q1285" s="223">
        <f t="shared" si="134"/>
        <v>53819.202599999997</v>
      </c>
      <c r="R1285" s="197">
        <f t="shared" si="130"/>
        <v>4484.9335499999997</v>
      </c>
      <c r="S1285" s="200"/>
      <c r="T1285" s="196">
        <f t="shared" si="131"/>
        <v>0</v>
      </c>
      <c r="U1285" s="199">
        <f t="shared" si="135"/>
        <v>0</v>
      </c>
      <c r="V1285" s="21"/>
      <c r="W1285" s="19">
        <f t="shared" si="132"/>
        <v>0</v>
      </c>
      <c r="X1285" s="17">
        <f t="shared" si="133"/>
        <v>0</v>
      </c>
      <c r="Y1285" s="22"/>
      <c r="Z1285" s="19"/>
      <c r="AA1285" s="20"/>
      <c r="AB1285" s="23"/>
      <c r="AC1285" s="19"/>
      <c r="AD1285" s="17"/>
      <c r="AE1285" s="22"/>
      <c r="AF1285" s="19"/>
      <c r="AG1285" s="17"/>
      <c r="AH1285" s="78" t="s">
        <v>4884</v>
      </c>
      <c r="AI1285" s="79" t="s">
        <v>7689</v>
      </c>
      <c r="AJ1285" s="1"/>
    </row>
    <row r="1286" spans="1:36" ht="39.6">
      <c r="A1286" s="39">
        <v>1284</v>
      </c>
      <c r="B1286" s="10" t="s">
        <v>8175</v>
      </c>
      <c r="C1286" s="10" t="s">
        <v>7603</v>
      </c>
      <c r="D1286" s="11" t="s">
        <v>7638</v>
      </c>
      <c r="E1286" s="35" t="s">
        <v>7639</v>
      </c>
      <c r="F1286" s="35" t="s">
        <v>8176</v>
      </c>
      <c r="G1286" s="10" t="s">
        <v>4754</v>
      </c>
      <c r="H1286" s="10" t="s">
        <v>8177</v>
      </c>
      <c r="I1286" s="10" t="s">
        <v>6639</v>
      </c>
      <c r="J1286" s="11" t="s">
        <v>7688</v>
      </c>
      <c r="K1286" s="12">
        <v>42179</v>
      </c>
      <c r="L1286" s="69">
        <v>47658</v>
      </c>
      <c r="M1286" s="14" t="s">
        <v>7689</v>
      </c>
      <c r="N1286" s="61">
        <v>0.21829999999999999</v>
      </c>
      <c r="O1286" s="56">
        <v>2217578.7000000002</v>
      </c>
      <c r="P1286" s="15">
        <v>0.03</v>
      </c>
      <c r="Q1286" s="223">
        <f t="shared" si="134"/>
        <v>66527.361000000004</v>
      </c>
      <c r="R1286" s="197">
        <f t="shared" si="130"/>
        <v>5543.9467500000001</v>
      </c>
      <c r="S1286" s="200"/>
      <c r="T1286" s="196">
        <f t="shared" si="131"/>
        <v>0</v>
      </c>
      <c r="U1286" s="199">
        <f t="shared" si="135"/>
        <v>0</v>
      </c>
      <c r="V1286" s="21"/>
      <c r="W1286" s="19">
        <f t="shared" si="132"/>
        <v>0</v>
      </c>
      <c r="X1286" s="17">
        <f t="shared" si="133"/>
        <v>0</v>
      </c>
      <c r="Y1286" s="22"/>
      <c r="Z1286" s="19"/>
      <c r="AA1286" s="20"/>
      <c r="AB1286" s="23"/>
      <c r="AC1286" s="19"/>
      <c r="AD1286" s="17"/>
      <c r="AE1286" s="22">
        <v>63</v>
      </c>
      <c r="AF1286" s="19"/>
      <c r="AG1286" s="17"/>
      <c r="AH1286" s="76" t="s">
        <v>4884</v>
      </c>
      <c r="AI1286" s="77" t="s">
        <v>7689</v>
      </c>
      <c r="AJ1286" s="1"/>
    </row>
    <row r="1287" spans="1:36" ht="39.6">
      <c r="A1287" s="39">
        <v>1285</v>
      </c>
      <c r="B1287" s="39" t="s">
        <v>8178</v>
      </c>
      <c r="C1287" s="39" t="s">
        <v>7603</v>
      </c>
      <c r="D1287" s="40" t="s">
        <v>7638</v>
      </c>
      <c r="E1287" s="25" t="s">
        <v>7639</v>
      </c>
      <c r="F1287" s="25" t="s">
        <v>7328</v>
      </c>
      <c r="G1287" s="39" t="s">
        <v>4754</v>
      </c>
      <c r="H1287" s="39" t="s">
        <v>8179</v>
      </c>
      <c r="I1287" s="39" t="s">
        <v>6639</v>
      </c>
      <c r="J1287" s="40" t="s">
        <v>7688</v>
      </c>
      <c r="K1287" s="41">
        <v>42179</v>
      </c>
      <c r="L1287" s="72">
        <v>47658</v>
      </c>
      <c r="M1287" s="42" t="s">
        <v>7689</v>
      </c>
      <c r="N1287" s="63">
        <v>0.2311</v>
      </c>
      <c r="O1287" s="55">
        <v>2347606.2200000002</v>
      </c>
      <c r="P1287" s="15">
        <v>0.03</v>
      </c>
      <c r="Q1287" s="223">
        <f t="shared" si="134"/>
        <v>70428.186600000001</v>
      </c>
      <c r="R1287" s="197">
        <f t="shared" si="130"/>
        <v>5869.0155500000001</v>
      </c>
      <c r="S1287" s="200"/>
      <c r="T1287" s="196">
        <f t="shared" si="131"/>
        <v>0</v>
      </c>
      <c r="U1287" s="199">
        <f t="shared" si="135"/>
        <v>0</v>
      </c>
      <c r="V1287" s="21"/>
      <c r="W1287" s="19">
        <f t="shared" si="132"/>
        <v>0</v>
      </c>
      <c r="X1287" s="17">
        <f t="shared" si="133"/>
        <v>0</v>
      </c>
      <c r="Y1287" s="22"/>
      <c r="Z1287" s="19"/>
      <c r="AA1287" s="20"/>
      <c r="AB1287" s="23"/>
      <c r="AC1287" s="19"/>
      <c r="AD1287" s="17"/>
      <c r="AE1287" s="22"/>
      <c r="AF1287" s="19"/>
      <c r="AG1287" s="17"/>
      <c r="AH1287" s="78" t="s">
        <v>4884</v>
      </c>
      <c r="AI1287" s="79" t="s">
        <v>7689</v>
      </c>
      <c r="AJ1287" s="1"/>
    </row>
    <row r="1288" spans="1:36" ht="39.6">
      <c r="A1288" s="39">
        <v>1286</v>
      </c>
      <c r="B1288" s="10" t="s">
        <v>8180</v>
      </c>
      <c r="C1288" s="10" t="s">
        <v>7603</v>
      </c>
      <c r="D1288" s="11" t="s">
        <v>7638</v>
      </c>
      <c r="E1288" s="35" t="s">
        <v>7639</v>
      </c>
      <c r="F1288" s="35" t="s">
        <v>8181</v>
      </c>
      <c r="G1288" s="10" t="s">
        <v>4754</v>
      </c>
      <c r="H1288" s="10" t="s">
        <v>8182</v>
      </c>
      <c r="I1288" s="10" t="s">
        <v>6639</v>
      </c>
      <c r="J1288" s="11" t="s">
        <v>7688</v>
      </c>
      <c r="K1288" s="12">
        <v>42179</v>
      </c>
      <c r="L1288" s="69">
        <v>47658</v>
      </c>
      <c r="M1288" s="14" t="s">
        <v>7689</v>
      </c>
      <c r="N1288" s="61">
        <v>0.28499999999999998</v>
      </c>
      <c r="O1288" s="56">
        <v>2895143.98</v>
      </c>
      <c r="P1288" s="15">
        <v>0.03</v>
      </c>
      <c r="Q1288" s="223">
        <f t="shared" si="134"/>
        <v>86854.319399999993</v>
      </c>
      <c r="R1288" s="197">
        <f t="shared" si="130"/>
        <v>7237.8599499999991</v>
      </c>
      <c r="S1288" s="200"/>
      <c r="T1288" s="196">
        <f t="shared" si="131"/>
        <v>0</v>
      </c>
      <c r="U1288" s="199">
        <f t="shared" si="135"/>
        <v>0</v>
      </c>
      <c r="V1288" s="21"/>
      <c r="W1288" s="19">
        <f t="shared" si="132"/>
        <v>0</v>
      </c>
      <c r="X1288" s="17">
        <f t="shared" si="133"/>
        <v>0</v>
      </c>
      <c r="Y1288" s="22"/>
      <c r="Z1288" s="19"/>
      <c r="AA1288" s="20"/>
      <c r="AB1288" s="23"/>
      <c r="AC1288" s="19"/>
      <c r="AD1288" s="17"/>
      <c r="AE1288" s="22"/>
      <c r="AF1288" s="19"/>
      <c r="AG1288" s="17"/>
      <c r="AH1288" s="76" t="s">
        <v>4884</v>
      </c>
      <c r="AI1288" s="77" t="s">
        <v>7689</v>
      </c>
      <c r="AJ1288" s="1"/>
    </row>
    <row r="1289" spans="1:36" ht="39.6">
      <c r="A1289" s="39">
        <v>1287</v>
      </c>
      <c r="B1289" s="39" t="s">
        <v>8183</v>
      </c>
      <c r="C1289" s="39" t="s">
        <v>7603</v>
      </c>
      <c r="D1289" s="40" t="s">
        <v>7638</v>
      </c>
      <c r="E1289" s="25" t="s">
        <v>7639</v>
      </c>
      <c r="F1289" s="25" t="s">
        <v>8184</v>
      </c>
      <c r="G1289" s="39" t="s">
        <v>8185</v>
      </c>
      <c r="H1289" s="39" t="s">
        <v>8186</v>
      </c>
      <c r="I1289" s="39" t="s">
        <v>6639</v>
      </c>
      <c r="J1289" s="40" t="s">
        <v>7688</v>
      </c>
      <c r="K1289" s="41">
        <v>42178</v>
      </c>
      <c r="L1289" s="72">
        <v>47658</v>
      </c>
      <c r="M1289" s="42" t="s">
        <v>7689</v>
      </c>
      <c r="N1289" s="63">
        <v>0.17419999999999999</v>
      </c>
      <c r="O1289" s="55">
        <v>1769593.26</v>
      </c>
      <c r="P1289" s="15">
        <v>0.03</v>
      </c>
      <c r="Q1289" s="223">
        <f t="shared" si="134"/>
        <v>53087.7978</v>
      </c>
      <c r="R1289" s="197">
        <f t="shared" si="130"/>
        <v>4423.98315</v>
      </c>
      <c r="S1289" s="200"/>
      <c r="T1289" s="196">
        <f t="shared" si="131"/>
        <v>0</v>
      </c>
      <c r="U1289" s="199">
        <f t="shared" si="135"/>
        <v>0</v>
      </c>
      <c r="V1289" s="21"/>
      <c r="W1289" s="19">
        <f t="shared" si="132"/>
        <v>0</v>
      </c>
      <c r="X1289" s="17">
        <f t="shared" si="133"/>
        <v>0</v>
      </c>
      <c r="Y1289" s="22"/>
      <c r="Z1289" s="19"/>
      <c r="AA1289" s="20"/>
      <c r="AB1289" s="23"/>
      <c r="AC1289" s="19"/>
      <c r="AD1289" s="17"/>
      <c r="AE1289" s="22"/>
      <c r="AF1289" s="19"/>
      <c r="AG1289" s="17"/>
      <c r="AH1289" s="78" t="s">
        <v>4884</v>
      </c>
      <c r="AI1289" s="79" t="s">
        <v>7689</v>
      </c>
      <c r="AJ1289" s="1"/>
    </row>
    <row r="1290" spans="1:36" ht="39.6">
      <c r="A1290" s="39">
        <v>1288</v>
      </c>
      <c r="B1290" s="10" t="s">
        <v>8187</v>
      </c>
      <c r="C1290" s="10" t="s">
        <v>7603</v>
      </c>
      <c r="D1290" s="11" t="s">
        <v>7638</v>
      </c>
      <c r="E1290" s="35" t="s">
        <v>7639</v>
      </c>
      <c r="F1290" s="35" t="s">
        <v>8188</v>
      </c>
      <c r="G1290" s="10" t="s">
        <v>8185</v>
      </c>
      <c r="H1290" s="10" t="s">
        <v>8189</v>
      </c>
      <c r="I1290" s="10" t="s">
        <v>6639</v>
      </c>
      <c r="J1290" s="11" t="s">
        <v>7688</v>
      </c>
      <c r="K1290" s="12">
        <v>42178</v>
      </c>
      <c r="L1290" s="69">
        <v>47658</v>
      </c>
      <c r="M1290" s="14" t="s">
        <v>7689</v>
      </c>
      <c r="N1290" s="61">
        <v>0.18809999999999999</v>
      </c>
      <c r="O1290" s="56">
        <v>1910795.02</v>
      </c>
      <c r="P1290" s="15">
        <v>0.03</v>
      </c>
      <c r="Q1290" s="223">
        <f t="shared" si="134"/>
        <v>57323.850599999998</v>
      </c>
      <c r="R1290" s="197">
        <f t="shared" si="130"/>
        <v>4776.9875499999998</v>
      </c>
      <c r="S1290" s="200"/>
      <c r="T1290" s="196">
        <f t="shared" si="131"/>
        <v>0</v>
      </c>
      <c r="U1290" s="199">
        <f t="shared" si="135"/>
        <v>0</v>
      </c>
      <c r="V1290" s="21"/>
      <c r="W1290" s="19">
        <f t="shared" si="132"/>
        <v>0</v>
      </c>
      <c r="X1290" s="17">
        <f t="shared" si="133"/>
        <v>0</v>
      </c>
      <c r="Y1290" s="22"/>
      <c r="Z1290" s="19"/>
      <c r="AA1290" s="20"/>
      <c r="AB1290" s="23"/>
      <c r="AC1290" s="19"/>
      <c r="AD1290" s="17"/>
      <c r="AE1290" s="22"/>
      <c r="AF1290" s="19"/>
      <c r="AG1290" s="17"/>
      <c r="AH1290" s="76" t="s">
        <v>4884</v>
      </c>
      <c r="AI1290" s="77" t="s">
        <v>7689</v>
      </c>
      <c r="AJ1290" s="1"/>
    </row>
    <row r="1291" spans="1:36" ht="39.6">
      <c r="A1291" s="39">
        <v>1289</v>
      </c>
      <c r="B1291" s="39" t="s">
        <v>8190</v>
      </c>
      <c r="C1291" s="39" t="s">
        <v>7603</v>
      </c>
      <c r="D1291" s="40" t="s">
        <v>7638</v>
      </c>
      <c r="E1291" s="25" t="s">
        <v>7639</v>
      </c>
      <c r="F1291" s="25" t="s">
        <v>8191</v>
      </c>
      <c r="G1291" s="39" t="s">
        <v>8185</v>
      </c>
      <c r="H1291" s="39" t="s">
        <v>8192</v>
      </c>
      <c r="I1291" s="39" t="s">
        <v>6639</v>
      </c>
      <c r="J1291" s="40" t="s">
        <v>7688</v>
      </c>
      <c r="K1291" s="41">
        <v>42178</v>
      </c>
      <c r="L1291" s="72">
        <v>47658</v>
      </c>
      <c r="M1291" s="42" t="s">
        <v>7689</v>
      </c>
      <c r="N1291" s="63">
        <v>0.21129999999999999</v>
      </c>
      <c r="O1291" s="55">
        <v>2146469.9</v>
      </c>
      <c r="P1291" s="15">
        <v>0.03</v>
      </c>
      <c r="Q1291" s="223">
        <f t="shared" si="134"/>
        <v>64394.096999999994</v>
      </c>
      <c r="R1291" s="197">
        <f t="shared" si="130"/>
        <v>5366.1747499999992</v>
      </c>
      <c r="S1291" s="200"/>
      <c r="T1291" s="196">
        <f t="shared" si="131"/>
        <v>0</v>
      </c>
      <c r="U1291" s="199">
        <f t="shared" si="135"/>
        <v>0</v>
      </c>
      <c r="V1291" s="21"/>
      <c r="W1291" s="19">
        <f t="shared" si="132"/>
        <v>0</v>
      </c>
      <c r="X1291" s="17">
        <f t="shared" si="133"/>
        <v>0</v>
      </c>
      <c r="Y1291" s="22"/>
      <c r="Z1291" s="19"/>
      <c r="AA1291" s="20"/>
      <c r="AB1291" s="23"/>
      <c r="AC1291" s="19"/>
      <c r="AD1291" s="17"/>
      <c r="AE1291" s="22"/>
      <c r="AF1291" s="19"/>
      <c r="AG1291" s="17"/>
      <c r="AH1291" s="78" t="s">
        <v>4884</v>
      </c>
      <c r="AI1291" s="79" t="s">
        <v>7689</v>
      </c>
      <c r="AJ1291" s="1"/>
    </row>
    <row r="1292" spans="1:36" ht="39.6">
      <c r="A1292" s="39">
        <v>1290</v>
      </c>
      <c r="B1292" s="10" t="s">
        <v>8193</v>
      </c>
      <c r="C1292" s="10" t="s">
        <v>7603</v>
      </c>
      <c r="D1292" s="11" t="s">
        <v>7638</v>
      </c>
      <c r="E1292" s="35" t="s">
        <v>7639</v>
      </c>
      <c r="F1292" s="35" t="s">
        <v>8194</v>
      </c>
      <c r="G1292" s="10" t="s">
        <v>7805</v>
      </c>
      <c r="H1292" s="10" t="s">
        <v>8195</v>
      </c>
      <c r="I1292" s="10" t="s">
        <v>8196</v>
      </c>
      <c r="J1292" s="11" t="s">
        <v>7688</v>
      </c>
      <c r="K1292" s="12">
        <v>42268</v>
      </c>
      <c r="L1292" s="69">
        <v>47658</v>
      </c>
      <c r="M1292" s="14" t="s">
        <v>7689</v>
      </c>
      <c r="N1292" s="61">
        <v>0.12520000000000001</v>
      </c>
      <c r="O1292" s="56">
        <v>1271831.67</v>
      </c>
      <c r="P1292" s="15">
        <v>0.03</v>
      </c>
      <c r="Q1292" s="223">
        <f t="shared" si="134"/>
        <v>38154.950099999995</v>
      </c>
      <c r="R1292" s="197">
        <f t="shared" si="130"/>
        <v>3179.5791749999994</v>
      </c>
      <c r="S1292" s="200"/>
      <c r="T1292" s="196">
        <f t="shared" si="131"/>
        <v>0</v>
      </c>
      <c r="U1292" s="199">
        <f t="shared" si="135"/>
        <v>0</v>
      </c>
      <c r="V1292" s="21"/>
      <c r="W1292" s="19">
        <f t="shared" si="132"/>
        <v>0</v>
      </c>
      <c r="X1292" s="17">
        <f t="shared" si="133"/>
        <v>0</v>
      </c>
      <c r="Y1292" s="22"/>
      <c r="Z1292" s="19"/>
      <c r="AA1292" s="20"/>
      <c r="AB1292" s="23"/>
      <c r="AC1292" s="19"/>
      <c r="AD1292" s="17"/>
      <c r="AE1292" s="22"/>
      <c r="AF1292" s="19"/>
      <c r="AG1292" s="17"/>
      <c r="AH1292" s="76" t="s">
        <v>4884</v>
      </c>
      <c r="AI1292" s="77" t="s">
        <v>7689</v>
      </c>
      <c r="AJ1292" s="1"/>
    </row>
    <row r="1293" spans="1:36" ht="39.6">
      <c r="A1293" s="39">
        <v>1291</v>
      </c>
      <c r="B1293" s="39" t="s">
        <v>8197</v>
      </c>
      <c r="C1293" s="39" t="s">
        <v>7603</v>
      </c>
      <c r="D1293" s="40" t="s">
        <v>7638</v>
      </c>
      <c r="E1293" s="25" t="s">
        <v>7639</v>
      </c>
      <c r="F1293" s="25" t="s">
        <v>8198</v>
      </c>
      <c r="G1293" s="39" t="s">
        <v>7805</v>
      </c>
      <c r="H1293" s="39" t="s">
        <v>8199</v>
      </c>
      <c r="I1293" s="39" t="s">
        <v>8196</v>
      </c>
      <c r="J1293" s="40" t="s">
        <v>7688</v>
      </c>
      <c r="K1293" s="41">
        <v>42268</v>
      </c>
      <c r="L1293" s="72">
        <v>47658</v>
      </c>
      <c r="M1293" s="42" t="s">
        <v>7689</v>
      </c>
      <c r="N1293" s="63">
        <v>0.1206</v>
      </c>
      <c r="O1293" s="55">
        <v>1225103.03</v>
      </c>
      <c r="P1293" s="15">
        <v>0.03</v>
      </c>
      <c r="Q1293" s="223">
        <f t="shared" si="134"/>
        <v>36753.090900000003</v>
      </c>
      <c r="R1293" s="197">
        <f t="shared" si="130"/>
        <v>3062.7575750000001</v>
      </c>
      <c r="S1293" s="200"/>
      <c r="T1293" s="196">
        <f t="shared" si="131"/>
        <v>0</v>
      </c>
      <c r="U1293" s="199">
        <f t="shared" si="135"/>
        <v>0</v>
      </c>
      <c r="V1293" s="21"/>
      <c r="W1293" s="19">
        <f t="shared" si="132"/>
        <v>0</v>
      </c>
      <c r="X1293" s="17">
        <f t="shared" si="133"/>
        <v>0</v>
      </c>
      <c r="Y1293" s="22"/>
      <c r="Z1293" s="19"/>
      <c r="AA1293" s="20"/>
      <c r="AB1293" s="23"/>
      <c r="AC1293" s="19"/>
      <c r="AD1293" s="17"/>
      <c r="AE1293" s="22"/>
      <c r="AF1293" s="19"/>
      <c r="AG1293" s="17"/>
      <c r="AH1293" s="78" t="s">
        <v>4884</v>
      </c>
      <c r="AI1293" s="79" t="s">
        <v>7689</v>
      </c>
      <c r="AJ1293" s="1"/>
    </row>
    <row r="1294" spans="1:36" ht="39.6">
      <c r="A1294" s="39">
        <v>1292</v>
      </c>
      <c r="B1294" s="10" t="s">
        <v>8200</v>
      </c>
      <c r="C1294" s="10" t="s">
        <v>7603</v>
      </c>
      <c r="D1294" s="11" t="s">
        <v>7638</v>
      </c>
      <c r="E1294" s="35" t="s">
        <v>7639</v>
      </c>
      <c r="F1294" s="35" t="s">
        <v>8201</v>
      </c>
      <c r="G1294" s="10" t="s">
        <v>7805</v>
      </c>
      <c r="H1294" s="10" t="s">
        <v>8202</v>
      </c>
      <c r="I1294" s="10" t="s">
        <v>8196</v>
      </c>
      <c r="J1294" s="11" t="s">
        <v>7688</v>
      </c>
      <c r="K1294" s="12">
        <v>42268</v>
      </c>
      <c r="L1294" s="69">
        <v>47658</v>
      </c>
      <c r="M1294" s="14" t="s">
        <v>7689</v>
      </c>
      <c r="N1294" s="61">
        <v>0.1206</v>
      </c>
      <c r="O1294" s="56">
        <v>1225103.03</v>
      </c>
      <c r="P1294" s="15">
        <v>0.03</v>
      </c>
      <c r="Q1294" s="223">
        <f t="shared" si="134"/>
        <v>36753.090900000003</v>
      </c>
      <c r="R1294" s="197">
        <f t="shared" si="130"/>
        <v>3062.7575750000001</v>
      </c>
      <c r="S1294" s="200"/>
      <c r="T1294" s="196">
        <f t="shared" si="131"/>
        <v>0</v>
      </c>
      <c r="U1294" s="199">
        <f t="shared" si="135"/>
        <v>0</v>
      </c>
      <c r="V1294" s="21"/>
      <c r="W1294" s="19">
        <f t="shared" si="132"/>
        <v>0</v>
      </c>
      <c r="X1294" s="17">
        <f t="shared" si="133"/>
        <v>0</v>
      </c>
      <c r="Y1294" s="22"/>
      <c r="Z1294" s="19"/>
      <c r="AA1294" s="20"/>
      <c r="AB1294" s="23"/>
      <c r="AC1294" s="19"/>
      <c r="AD1294" s="17"/>
      <c r="AE1294" s="22"/>
      <c r="AF1294" s="19"/>
      <c r="AG1294" s="17"/>
      <c r="AH1294" s="76" t="s">
        <v>4884</v>
      </c>
      <c r="AI1294" s="77" t="s">
        <v>7689</v>
      </c>
      <c r="AJ1294" s="1"/>
    </row>
    <row r="1295" spans="1:36" ht="39.6">
      <c r="A1295" s="39">
        <v>1293</v>
      </c>
      <c r="B1295" s="39" t="s">
        <v>8203</v>
      </c>
      <c r="C1295" s="39" t="s">
        <v>7603</v>
      </c>
      <c r="D1295" s="40" t="s">
        <v>7638</v>
      </c>
      <c r="E1295" s="25" t="s">
        <v>7639</v>
      </c>
      <c r="F1295" s="25" t="s">
        <v>8204</v>
      </c>
      <c r="G1295" s="39" t="s">
        <v>7805</v>
      </c>
      <c r="H1295" s="39" t="s">
        <v>8205</v>
      </c>
      <c r="I1295" s="39" t="s">
        <v>8196</v>
      </c>
      <c r="J1295" s="40" t="s">
        <v>7688</v>
      </c>
      <c r="K1295" s="41">
        <v>42268</v>
      </c>
      <c r="L1295" s="72">
        <v>47658</v>
      </c>
      <c r="M1295" s="42" t="s">
        <v>7689</v>
      </c>
      <c r="N1295" s="63">
        <v>0.1231</v>
      </c>
      <c r="O1295" s="55">
        <v>1250499.03</v>
      </c>
      <c r="P1295" s="15">
        <v>0.03</v>
      </c>
      <c r="Q1295" s="223">
        <f t="shared" si="134"/>
        <v>37514.9709</v>
      </c>
      <c r="R1295" s="197">
        <f t="shared" si="130"/>
        <v>3126.2475749999999</v>
      </c>
      <c r="S1295" s="200"/>
      <c r="T1295" s="196">
        <f t="shared" si="131"/>
        <v>0</v>
      </c>
      <c r="U1295" s="199">
        <f t="shared" si="135"/>
        <v>0</v>
      </c>
      <c r="V1295" s="21"/>
      <c r="W1295" s="19">
        <f t="shared" si="132"/>
        <v>0</v>
      </c>
      <c r="X1295" s="17">
        <f t="shared" si="133"/>
        <v>0</v>
      </c>
      <c r="Y1295" s="22"/>
      <c r="Z1295" s="19"/>
      <c r="AA1295" s="20"/>
      <c r="AB1295" s="23"/>
      <c r="AC1295" s="19"/>
      <c r="AD1295" s="17"/>
      <c r="AE1295" s="22"/>
      <c r="AF1295" s="19"/>
      <c r="AG1295" s="17"/>
      <c r="AH1295" s="78" t="s">
        <v>4884</v>
      </c>
      <c r="AI1295" s="79" t="s">
        <v>7689</v>
      </c>
      <c r="AJ1295" s="1"/>
    </row>
    <row r="1296" spans="1:36" ht="26.4">
      <c r="A1296" s="39">
        <v>1294</v>
      </c>
      <c r="B1296" s="10" t="s">
        <v>8206</v>
      </c>
      <c r="C1296" s="10" t="s">
        <v>7603</v>
      </c>
      <c r="D1296" s="11" t="s">
        <v>8114</v>
      </c>
      <c r="E1296" s="35" t="s">
        <v>8115</v>
      </c>
      <c r="F1296" s="35" t="s">
        <v>8120</v>
      </c>
      <c r="G1296" s="10" t="s">
        <v>136</v>
      </c>
      <c r="H1296" s="10" t="s">
        <v>8121</v>
      </c>
      <c r="I1296" s="10" t="s">
        <v>1686</v>
      </c>
      <c r="J1296" s="11" t="s">
        <v>8207</v>
      </c>
      <c r="K1296" s="12">
        <v>42317</v>
      </c>
      <c r="L1296" s="69">
        <v>45970</v>
      </c>
      <c r="M1296" s="14" t="s">
        <v>8123</v>
      </c>
      <c r="N1296" s="61">
        <v>0.1009</v>
      </c>
      <c r="O1296" s="56">
        <v>4035528.05</v>
      </c>
      <c r="P1296" s="15">
        <v>0.1</v>
      </c>
      <c r="Q1296" s="223">
        <f t="shared" si="134"/>
        <v>403552.80499999999</v>
      </c>
      <c r="R1296" s="197">
        <f t="shared" si="130"/>
        <v>33629.400416666664</v>
      </c>
      <c r="S1296" s="200"/>
      <c r="T1296" s="196">
        <f t="shared" si="131"/>
        <v>0</v>
      </c>
      <c r="U1296" s="199">
        <f t="shared" si="135"/>
        <v>0</v>
      </c>
      <c r="V1296" s="21"/>
      <c r="W1296" s="19">
        <f t="shared" si="132"/>
        <v>0</v>
      </c>
      <c r="X1296" s="17">
        <f t="shared" si="133"/>
        <v>0</v>
      </c>
      <c r="Y1296" s="22"/>
      <c r="Z1296" s="19"/>
      <c r="AA1296" s="20"/>
      <c r="AB1296" s="23"/>
      <c r="AC1296" s="19"/>
      <c r="AD1296" s="17"/>
      <c r="AE1296" s="22"/>
      <c r="AF1296" s="19"/>
      <c r="AG1296" s="17"/>
      <c r="AH1296" s="76"/>
      <c r="AI1296" s="77" t="s">
        <v>8123</v>
      </c>
      <c r="AJ1296" s="1"/>
    </row>
    <row r="1297" spans="1:36" ht="26.4">
      <c r="A1297" s="39">
        <v>1295</v>
      </c>
      <c r="B1297" s="39" t="s">
        <v>8208</v>
      </c>
      <c r="C1297" s="39" t="s">
        <v>7603</v>
      </c>
      <c r="D1297" s="40" t="s">
        <v>8114</v>
      </c>
      <c r="E1297" s="25" t="s">
        <v>8115</v>
      </c>
      <c r="F1297" s="25" t="s">
        <v>8209</v>
      </c>
      <c r="G1297" s="39" t="s">
        <v>136</v>
      </c>
      <c r="H1297" s="39" t="s">
        <v>8210</v>
      </c>
      <c r="I1297" s="39" t="s">
        <v>138</v>
      </c>
      <c r="J1297" s="40" t="s">
        <v>8211</v>
      </c>
      <c r="K1297" s="41">
        <v>42317</v>
      </c>
      <c r="L1297" s="72">
        <v>44144</v>
      </c>
      <c r="M1297" s="42" t="s">
        <v>8212</v>
      </c>
      <c r="N1297" s="63">
        <v>1.2999999999999999E-3</v>
      </c>
      <c r="O1297" s="55">
        <v>58258.25</v>
      </c>
      <c r="P1297" s="15">
        <v>0.12</v>
      </c>
      <c r="Q1297" s="223">
        <f t="shared" si="134"/>
        <v>6990.99</v>
      </c>
      <c r="R1297" s="197">
        <f t="shared" si="130"/>
        <v>582.58249999999998</v>
      </c>
      <c r="S1297" s="200"/>
      <c r="T1297" s="196">
        <f t="shared" si="131"/>
        <v>0</v>
      </c>
      <c r="U1297" s="199">
        <f t="shared" si="135"/>
        <v>0</v>
      </c>
      <c r="V1297" s="21"/>
      <c r="W1297" s="19">
        <f t="shared" si="132"/>
        <v>0</v>
      </c>
      <c r="X1297" s="17">
        <f t="shared" si="133"/>
        <v>0</v>
      </c>
      <c r="Y1297" s="22"/>
      <c r="Z1297" s="19"/>
      <c r="AA1297" s="20"/>
      <c r="AB1297" s="23"/>
      <c r="AC1297" s="19"/>
      <c r="AD1297" s="17"/>
      <c r="AE1297" s="22"/>
      <c r="AF1297" s="19"/>
      <c r="AG1297" s="17"/>
      <c r="AH1297" s="78"/>
      <c r="AI1297" s="79" t="s">
        <v>8212</v>
      </c>
      <c r="AJ1297" s="1"/>
    </row>
    <row r="1298" spans="1:36" ht="26.4">
      <c r="A1298" s="39">
        <v>1296</v>
      </c>
      <c r="B1298" s="10" t="s">
        <v>8213</v>
      </c>
      <c r="C1298" s="10" t="s">
        <v>7603</v>
      </c>
      <c r="D1298" s="11" t="s">
        <v>8114</v>
      </c>
      <c r="E1298" s="35" t="s">
        <v>8115</v>
      </c>
      <c r="F1298" s="35" t="s">
        <v>8209</v>
      </c>
      <c r="G1298" s="10" t="s">
        <v>136</v>
      </c>
      <c r="H1298" s="10" t="s">
        <v>8210</v>
      </c>
      <c r="I1298" s="10" t="s">
        <v>138</v>
      </c>
      <c r="J1298" s="11" t="s">
        <v>8211</v>
      </c>
      <c r="K1298" s="12">
        <v>42317</v>
      </c>
      <c r="L1298" s="69">
        <v>44144</v>
      </c>
      <c r="M1298" s="14" t="s">
        <v>8212</v>
      </c>
      <c r="N1298" s="61">
        <v>1.4500000000000001E-2</v>
      </c>
      <c r="O1298" s="56">
        <v>649803.52000000002</v>
      </c>
      <c r="P1298" s="15">
        <v>0.12</v>
      </c>
      <c r="Q1298" s="223">
        <f t="shared" si="134"/>
        <v>77976.422399999996</v>
      </c>
      <c r="R1298" s="197">
        <f t="shared" si="130"/>
        <v>6498.0351999999993</v>
      </c>
      <c r="S1298" s="200"/>
      <c r="T1298" s="196">
        <f t="shared" si="131"/>
        <v>0</v>
      </c>
      <c r="U1298" s="199">
        <f t="shared" si="135"/>
        <v>0</v>
      </c>
      <c r="V1298" s="21"/>
      <c r="W1298" s="19">
        <f t="shared" si="132"/>
        <v>0</v>
      </c>
      <c r="X1298" s="17">
        <f t="shared" si="133"/>
        <v>0</v>
      </c>
      <c r="Y1298" s="22"/>
      <c r="Z1298" s="19"/>
      <c r="AA1298" s="20"/>
      <c r="AB1298" s="23"/>
      <c r="AC1298" s="19"/>
      <c r="AD1298" s="17"/>
      <c r="AE1298" s="22"/>
      <c r="AF1298" s="19"/>
      <c r="AG1298" s="17"/>
      <c r="AH1298" s="76"/>
      <c r="AI1298" s="77" t="s">
        <v>8212</v>
      </c>
      <c r="AJ1298" s="1"/>
    </row>
    <row r="1299" spans="1:36" ht="26.4">
      <c r="A1299" s="39">
        <v>1297</v>
      </c>
      <c r="B1299" s="39" t="s">
        <v>8214</v>
      </c>
      <c r="C1299" s="39" t="s">
        <v>7603</v>
      </c>
      <c r="D1299" s="40" t="s">
        <v>8215</v>
      </c>
      <c r="E1299" s="25" t="s">
        <v>8216</v>
      </c>
      <c r="F1299" s="25" t="s">
        <v>8217</v>
      </c>
      <c r="G1299" s="39" t="s">
        <v>8218</v>
      </c>
      <c r="H1299" s="39" t="s">
        <v>8219</v>
      </c>
      <c r="I1299" s="39" t="s">
        <v>8218</v>
      </c>
      <c r="J1299" s="40" t="s">
        <v>8220</v>
      </c>
      <c r="K1299" s="41">
        <v>39143</v>
      </c>
      <c r="L1299" s="72">
        <v>44622</v>
      </c>
      <c r="M1299" s="42" t="s">
        <v>8221</v>
      </c>
      <c r="N1299" s="63">
        <v>0.19950000000000001</v>
      </c>
      <c r="O1299" s="55">
        <v>5501718.2999999998</v>
      </c>
      <c r="P1299" s="15">
        <v>0.04</v>
      </c>
      <c r="Q1299" s="223">
        <f t="shared" si="134"/>
        <v>220068.73199999999</v>
      </c>
      <c r="R1299" s="197">
        <f t="shared" si="130"/>
        <v>18339.060999999998</v>
      </c>
      <c r="S1299" s="200"/>
      <c r="T1299" s="196">
        <f t="shared" si="131"/>
        <v>0</v>
      </c>
      <c r="U1299" s="199">
        <f t="shared" si="135"/>
        <v>0</v>
      </c>
      <c r="V1299" s="21"/>
      <c r="W1299" s="19">
        <f t="shared" si="132"/>
        <v>0</v>
      </c>
      <c r="X1299" s="17">
        <f t="shared" si="133"/>
        <v>0</v>
      </c>
      <c r="Y1299" s="22"/>
      <c r="Z1299" s="19"/>
      <c r="AA1299" s="20"/>
      <c r="AB1299" s="23"/>
      <c r="AC1299" s="19"/>
      <c r="AD1299" s="17"/>
      <c r="AE1299" s="22"/>
      <c r="AF1299" s="19"/>
      <c r="AG1299" s="17"/>
      <c r="AH1299" s="78"/>
      <c r="AI1299" s="79" t="s">
        <v>8221</v>
      </c>
      <c r="AJ1299" s="1"/>
    </row>
    <row r="1300" spans="1:36" ht="13.2">
      <c r="A1300" s="39">
        <v>1298</v>
      </c>
      <c r="B1300" s="10" t="s">
        <v>8222</v>
      </c>
      <c r="C1300" s="10" t="s">
        <v>7603</v>
      </c>
      <c r="D1300" s="11" t="s">
        <v>8223</v>
      </c>
      <c r="E1300" s="35" t="s">
        <v>8224</v>
      </c>
      <c r="F1300" s="35" t="s">
        <v>4996</v>
      </c>
      <c r="G1300" s="10" t="s">
        <v>1424</v>
      </c>
      <c r="H1300" s="10" t="s">
        <v>8225</v>
      </c>
      <c r="I1300" s="10" t="s">
        <v>5147</v>
      </c>
      <c r="J1300" s="11" t="s">
        <v>8226</v>
      </c>
      <c r="K1300" s="12">
        <v>39070</v>
      </c>
      <c r="L1300" s="69">
        <v>44549</v>
      </c>
      <c r="M1300" s="14" t="s">
        <v>8227</v>
      </c>
      <c r="N1300" s="61">
        <v>1.5107999999999999</v>
      </c>
      <c r="O1300" s="56">
        <v>53922089.560000002</v>
      </c>
      <c r="P1300" s="21">
        <v>2.1999999999999999E-2</v>
      </c>
      <c r="Q1300" s="223">
        <f t="shared" si="134"/>
        <v>1186285.9703200001</v>
      </c>
      <c r="R1300" s="197">
        <f t="shared" si="130"/>
        <v>98857.164193333345</v>
      </c>
      <c r="S1300" s="200"/>
      <c r="T1300" s="196">
        <f t="shared" si="131"/>
        <v>0</v>
      </c>
      <c r="U1300" s="199">
        <f t="shared" si="135"/>
        <v>0</v>
      </c>
      <c r="V1300" s="21"/>
      <c r="W1300" s="19">
        <f t="shared" si="132"/>
        <v>0</v>
      </c>
      <c r="X1300" s="17">
        <f t="shared" si="133"/>
        <v>0</v>
      </c>
      <c r="Y1300" s="22"/>
      <c r="Z1300" s="19"/>
      <c r="AA1300" s="20"/>
      <c r="AB1300" s="23"/>
      <c r="AC1300" s="19"/>
      <c r="AD1300" s="17"/>
      <c r="AE1300" s="22"/>
      <c r="AF1300" s="19"/>
      <c r="AG1300" s="17"/>
      <c r="AH1300" s="76"/>
      <c r="AI1300" s="77" t="s">
        <v>8227</v>
      </c>
      <c r="AJ1300" s="1"/>
    </row>
    <row r="1301" spans="1:36" ht="52.8">
      <c r="A1301" s="39">
        <v>1299</v>
      </c>
      <c r="B1301" s="39" t="s">
        <v>8228</v>
      </c>
      <c r="C1301" s="39" t="s">
        <v>7603</v>
      </c>
      <c r="D1301" s="40" t="s">
        <v>8229</v>
      </c>
      <c r="E1301" s="25" t="s">
        <v>8230</v>
      </c>
      <c r="F1301" s="25" t="s">
        <v>8231</v>
      </c>
      <c r="G1301" s="39" t="s">
        <v>8232</v>
      </c>
      <c r="H1301" s="39" t="s">
        <v>8233</v>
      </c>
      <c r="I1301" s="39" t="s">
        <v>8234</v>
      </c>
      <c r="J1301" s="40" t="s">
        <v>8235</v>
      </c>
      <c r="K1301" s="41">
        <v>40127</v>
      </c>
      <c r="L1301" s="72">
        <v>45606</v>
      </c>
      <c r="M1301" s="42" t="s">
        <v>8236</v>
      </c>
      <c r="N1301" s="63">
        <v>0.15740000000000001</v>
      </c>
      <c r="O1301" s="55">
        <v>6121439.3399999999</v>
      </c>
      <c r="P1301" s="15">
        <v>0.05</v>
      </c>
      <c r="Q1301" s="223">
        <f t="shared" si="134"/>
        <v>306071.967</v>
      </c>
      <c r="R1301" s="197">
        <f t="shared" si="130"/>
        <v>25505.99725</v>
      </c>
      <c r="S1301" s="200"/>
      <c r="T1301" s="196">
        <f t="shared" si="131"/>
        <v>0</v>
      </c>
      <c r="U1301" s="199">
        <f t="shared" si="135"/>
        <v>0</v>
      </c>
      <c r="V1301" s="21"/>
      <c r="W1301" s="19">
        <f t="shared" si="132"/>
        <v>0</v>
      </c>
      <c r="X1301" s="17">
        <f t="shared" si="133"/>
        <v>0</v>
      </c>
      <c r="Y1301" s="22"/>
      <c r="Z1301" s="19"/>
      <c r="AA1301" s="20"/>
      <c r="AB1301" s="23"/>
      <c r="AC1301" s="19"/>
      <c r="AD1301" s="17"/>
      <c r="AE1301" s="22"/>
      <c r="AF1301" s="19"/>
      <c r="AG1301" s="17"/>
      <c r="AH1301" s="78"/>
      <c r="AI1301" s="79" t="s">
        <v>8236</v>
      </c>
      <c r="AJ1301" s="1"/>
    </row>
    <row r="1302" spans="1:36" ht="26.4">
      <c r="A1302" s="39">
        <v>1300</v>
      </c>
      <c r="B1302" s="10" t="s">
        <v>8237</v>
      </c>
      <c r="C1302" s="10" t="s">
        <v>7603</v>
      </c>
      <c r="D1302" s="11" t="s">
        <v>8238</v>
      </c>
      <c r="E1302" s="35" t="s">
        <v>8239</v>
      </c>
      <c r="F1302" s="35" t="s">
        <v>3198</v>
      </c>
      <c r="G1302" s="10" t="s">
        <v>8240</v>
      </c>
      <c r="H1302" s="10" t="s">
        <v>8241</v>
      </c>
      <c r="I1302" s="10" t="s">
        <v>8240</v>
      </c>
      <c r="J1302" s="11" t="s">
        <v>8242</v>
      </c>
      <c r="K1302" s="12">
        <v>38142</v>
      </c>
      <c r="L1302" s="69">
        <v>47273</v>
      </c>
      <c r="M1302" s="14" t="s">
        <v>8243</v>
      </c>
      <c r="N1302" s="61">
        <v>9.7167999999999992</v>
      </c>
      <c r="O1302" s="56">
        <v>159449712.22</v>
      </c>
      <c r="P1302" s="15">
        <v>0.03</v>
      </c>
      <c r="Q1302" s="223">
        <f t="shared" si="134"/>
        <v>4783491.3665999994</v>
      </c>
      <c r="R1302" s="197">
        <f t="shared" si="130"/>
        <v>398624.28054999997</v>
      </c>
      <c r="S1302" s="201">
        <v>0.04</v>
      </c>
      <c r="T1302" s="196">
        <f t="shared" si="131"/>
        <v>6377988.4888000004</v>
      </c>
      <c r="U1302" s="199">
        <f t="shared" si="135"/>
        <v>531499.04073333333</v>
      </c>
      <c r="V1302" s="21">
        <v>0.05</v>
      </c>
      <c r="W1302" s="19">
        <f t="shared" si="132"/>
        <v>7972485.6110000005</v>
      </c>
      <c r="X1302" s="17">
        <f t="shared" si="133"/>
        <v>664373.80091666675</v>
      </c>
      <c r="Y1302" s="18">
        <v>0.06</v>
      </c>
      <c r="Z1302" s="19">
        <f>O1302*Y1302</f>
        <v>9566982.7331999987</v>
      </c>
      <c r="AA1302" s="20">
        <f>Z1302/12</f>
        <v>797248.56109999993</v>
      </c>
      <c r="AB1302" s="23"/>
      <c r="AC1302" s="19"/>
      <c r="AD1302" s="17"/>
      <c r="AE1302" s="22"/>
      <c r="AF1302" s="19"/>
      <c r="AG1302" s="17"/>
      <c r="AH1302" s="76" t="s">
        <v>1997</v>
      </c>
      <c r="AI1302" s="77" t="s">
        <v>8243</v>
      </c>
      <c r="AJ1302" s="1"/>
    </row>
    <row r="1303" spans="1:36" ht="13.2">
      <c r="A1303" s="39">
        <v>1301</v>
      </c>
      <c r="B1303" s="39" t="s">
        <v>8244</v>
      </c>
      <c r="C1303" s="39" t="s">
        <v>7603</v>
      </c>
      <c r="D1303" s="40" t="s">
        <v>8245</v>
      </c>
      <c r="E1303" s="25" t="s">
        <v>8246</v>
      </c>
      <c r="F1303" s="25" t="s">
        <v>8247</v>
      </c>
      <c r="G1303" s="39" t="s">
        <v>8248</v>
      </c>
      <c r="H1303" s="39" t="s">
        <v>8249</v>
      </c>
      <c r="I1303" s="39" t="s">
        <v>3545</v>
      </c>
      <c r="J1303" s="40" t="s">
        <v>8250</v>
      </c>
      <c r="K1303" s="41">
        <v>38301</v>
      </c>
      <c r="L1303" s="72">
        <v>47432</v>
      </c>
      <c r="M1303" s="42" t="s">
        <v>8251</v>
      </c>
      <c r="N1303" s="63">
        <v>3.0084</v>
      </c>
      <c r="O1303" s="55">
        <v>92562980.019999996</v>
      </c>
      <c r="P1303" s="15">
        <v>0.03</v>
      </c>
      <c r="Q1303" s="223">
        <f t="shared" si="134"/>
        <v>2776889.4005999998</v>
      </c>
      <c r="R1303" s="197">
        <f t="shared" ref="R1303:R1366" si="136">Q1303/12</f>
        <v>231407.45004999998</v>
      </c>
      <c r="S1303" s="200"/>
      <c r="T1303" s="196">
        <f t="shared" si="131"/>
        <v>0</v>
      </c>
      <c r="U1303" s="199">
        <f t="shared" si="135"/>
        <v>0</v>
      </c>
      <c r="V1303" s="21"/>
      <c r="W1303" s="19">
        <f t="shared" si="132"/>
        <v>0</v>
      </c>
      <c r="X1303" s="17">
        <f t="shared" si="133"/>
        <v>0</v>
      </c>
      <c r="Y1303" s="22"/>
      <c r="Z1303" s="19"/>
      <c r="AA1303" s="20"/>
      <c r="AB1303" s="23"/>
      <c r="AC1303" s="19"/>
      <c r="AD1303" s="17"/>
      <c r="AE1303" s="22"/>
      <c r="AF1303" s="19"/>
      <c r="AG1303" s="17"/>
      <c r="AH1303" s="78" t="s">
        <v>76</v>
      </c>
      <c r="AI1303" s="79" t="s">
        <v>8251</v>
      </c>
      <c r="AJ1303" s="1"/>
    </row>
    <row r="1304" spans="1:36" ht="39.6">
      <c r="A1304" s="39">
        <v>1302</v>
      </c>
      <c r="B1304" s="10" t="s">
        <v>8252</v>
      </c>
      <c r="C1304" s="10" t="s">
        <v>7603</v>
      </c>
      <c r="D1304" s="11" t="s">
        <v>8253</v>
      </c>
      <c r="E1304" s="35" t="s">
        <v>8254</v>
      </c>
      <c r="F1304" s="35" t="s">
        <v>8255</v>
      </c>
      <c r="G1304" s="10" t="s">
        <v>7848</v>
      </c>
      <c r="H1304" s="10" t="s">
        <v>8256</v>
      </c>
      <c r="I1304" s="10" t="s">
        <v>8257</v>
      </c>
      <c r="J1304" s="11" t="s">
        <v>8258</v>
      </c>
      <c r="K1304" s="12">
        <v>41439</v>
      </c>
      <c r="L1304" s="69">
        <v>45091</v>
      </c>
      <c r="M1304" s="14" t="s">
        <v>8259</v>
      </c>
      <c r="N1304" s="61">
        <v>5.5335000000000001</v>
      </c>
      <c r="O1304" s="56">
        <v>236995935.34999999</v>
      </c>
      <c r="P1304" s="15">
        <v>0.04</v>
      </c>
      <c r="Q1304" s="223">
        <f t="shared" si="134"/>
        <v>9479837.4140000008</v>
      </c>
      <c r="R1304" s="197">
        <f t="shared" si="136"/>
        <v>789986.45116666669</v>
      </c>
      <c r="S1304" s="200"/>
      <c r="T1304" s="196">
        <f t="shared" si="131"/>
        <v>0</v>
      </c>
      <c r="U1304" s="199">
        <f t="shared" si="135"/>
        <v>0</v>
      </c>
      <c r="V1304" s="21"/>
      <c r="W1304" s="19">
        <f t="shared" si="132"/>
        <v>0</v>
      </c>
      <c r="X1304" s="17">
        <f t="shared" si="133"/>
        <v>0</v>
      </c>
      <c r="Y1304" s="22"/>
      <c r="Z1304" s="19"/>
      <c r="AA1304" s="20"/>
      <c r="AB1304" s="23"/>
      <c r="AC1304" s="19"/>
      <c r="AD1304" s="17"/>
      <c r="AE1304" s="22"/>
      <c r="AF1304" s="19"/>
      <c r="AG1304" s="17"/>
      <c r="AH1304" s="76"/>
      <c r="AI1304" s="77" t="s">
        <v>8259</v>
      </c>
      <c r="AJ1304" s="1"/>
    </row>
    <row r="1305" spans="1:36" ht="13.2">
      <c r="A1305" s="39">
        <v>1303</v>
      </c>
      <c r="B1305" s="39" t="s">
        <v>8260</v>
      </c>
      <c r="C1305" s="39" t="s">
        <v>7603</v>
      </c>
      <c r="D1305" s="40" t="s">
        <v>8261</v>
      </c>
      <c r="E1305" s="25" t="s">
        <v>8246</v>
      </c>
      <c r="F1305" s="25" t="s">
        <v>8262</v>
      </c>
      <c r="G1305" s="39" t="s">
        <v>8248</v>
      </c>
      <c r="H1305" s="39" t="s">
        <v>8263</v>
      </c>
      <c r="I1305" s="39" t="s">
        <v>3545</v>
      </c>
      <c r="J1305" s="40" t="s">
        <v>8250</v>
      </c>
      <c r="K1305" s="41">
        <v>38301</v>
      </c>
      <c r="L1305" s="72">
        <v>45506</v>
      </c>
      <c r="M1305" s="42" t="s">
        <v>8251</v>
      </c>
      <c r="N1305" s="63">
        <v>0.52880000000000005</v>
      </c>
      <c r="O1305" s="55">
        <v>6976666.6299999999</v>
      </c>
      <c r="P1305" s="15">
        <v>0.03</v>
      </c>
      <c r="Q1305" s="223">
        <f t="shared" si="134"/>
        <v>209299.99889999998</v>
      </c>
      <c r="R1305" s="197">
        <f t="shared" si="136"/>
        <v>17441.666574999999</v>
      </c>
      <c r="S1305" s="198">
        <v>3.5999999999999997E-2</v>
      </c>
      <c r="T1305" s="196">
        <f t="shared" si="131"/>
        <v>251159.99867999999</v>
      </c>
      <c r="U1305" s="199">
        <f t="shared" si="135"/>
        <v>20929.999889999999</v>
      </c>
      <c r="V1305" s="21"/>
      <c r="W1305" s="19">
        <f t="shared" si="132"/>
        <v>0</v>
      </c>
      <c r="X1305" s="17">
        <f t="shared" si="133"/>
        <v>0</v>
      </c>
      <c r="Y1305" s="22"/>
      <c r="Z1305" s="19"/>
      <c r="AA1305" s="20"/>
      <c r="AB1305" s="23"/>
      <c r="AC1305" s="19"/>
      <c r="AD1305" s="17"/>
      <c r="AE1305" s="22"/>
      <c r="AF1305" s="19"/>
      <c r="AG1305" s="17"/>
      <c r="AH1305" s="78" t="s">
        <v>452</v>
      </c>
      <c r="AI1305" s="79" t="s">
        <v>8251</v>
      </c>
      <c r="AJ1305" s="1"/>
    </row>
    <row r="1306" spans="1:36" ht="26.4">
      <c r="A1306" s="39">
        <v>1304</v>
      </c>
      <c r="B1306" s="10" t="s">
        <v>8264</v>
      </c>
      <c r="C1306" s="10" t="s">
        <v>7603</v>
      </c>
      <c r="D1306" s="11" t="s">
        <v>3325</v>
      </c>
      <c r="E1306" s="35" t="s">
        <v>3326</v>
      </c>
      <c r="F1306" s="35" t="s">
        <v>7807</v>
      </c>
      <c r="G1306" s="10" t="s">
        <v>8265</v>
      </c>
      <c r="H1306" s="10" t="s">
        <v>8266</v>
      </c>
      <c r="I1306" s="10" t="s">
        <v>8267</v>
      </c>
      <c r="J1306" s="11" t="s">
        <v>8268</v>
      </c>
      <c r="K1306" s="12">
        <v>42933</v>
      </c>
      <c r="L1306" s="69">
        <v>44759</v>
      </c>
      <c r="M1306" s="14" t="s">
        <v>8269</v>
      </c>
      <c r="N1306" s="61">
        <v>0.1011</v>
      </c>
      <c r="O1306" s="56">
        <v>1310625.83</v>
      </c>
      <c r="P1306" s="15">
        <v>0.08</v>
      </c>
      <c r="Q1306" s="223">
        <f t="shared" si="134"/>
        <v>104850.06640000001</v>
      </c>
      <c r="R1306" s="197">
        <f t="shared" si="136"/>
        <v>8737.5055333333348</v>
      </c>
      <c r="S1306" s="200"/>
      <c r="T1306" s="196">
        <f t="shared" si="131"/>
        <v>0</v>
      </c>
      <c r="U1306" s="199">
        <f t="shared" si="135"/>
        <v>0</v>
      </c>
      <c r="V1306" s="21"/>
      <c r="W1306" s="19">
        <f t="shared" si="132"/>
        <v>0</v>
      </c>
      <c r="X1306" s="17">
        <f t="shared" si="133"/>
        <v>0</v>
      </c>
      <c r="Y1306" s="22"/>
      <c r="Z1306" s="19"/>
      <c r="AA1306" s="20"/>
      <c r="AB1306" s="23"/>
      <c r="AC1306" s="19"/>
      <c r="AD1306" s="17"/>
      <c r="AE1306" s="22"/>
      <c r="AF1306" s="19"/>
      <c r="AG1306" s="17"/>
      <c r="AH1306" s="76" t="s">
        <v>35</v>
      </c>
      <c r="AI1306" s="77" t="s">
        <v>8269</v>
      </c>
      <c r="AJ1306" s="1"/>
    </row>
    <row r="1307" spans="1:36" ht="39.6">
      <c r="A1307" s="39">
        <v>1305</v>
      </c>
      <c r="B1307" s="39" t="s">
        <v>8270</v>
      </c>
      <c r="C1307" s="39" t="s">
        <v>7603</v>
      </c>
      <c r="D1307" s="40" t="s">
        <v>7638</v>
      </c>
      <c r="E1307" s="25" t="s">
        <v>7639</v>
      </c>
      <c r="F1307" s="25" t="s">
        <v>186</v>
      </c>
      <c r="G1307" s="39" t="s">
        <v>7941</v>
      </c>
      <c r="H1307" s="39" t="s">
        <v>8271</v>
      </c>
      <c r="I1307" s="39" t="s">
        <v>7800</v>
      </c>
      <c r="J1307" s="40" t="s">
        <v>7688</v>
      </c>
      <c r="K1307" s="41">
        <v>42152</v>
      </c>
      <c r="L1307" s="72">
        <v>47658</v>
      </c>
      <c r="M1307" s="42" t="s">
        <v>7689</v>
      </c>
      <c r="N1307" s="63">
        <v>0.1125</v>
      </c>
      <c r="O1307" s="55">
        <v>1142819.99</v>
      </c>
      <c r="P1307" s="15">
        <v>0.03</v>
      </c>
      <c r="Q1307" s="223">
        <f t="shared" si="134"/>
        <v>34284.599699999999</v>
      </c>
      <c r="R1307" s="197">
        <f t="shared" si="136"/>
        <v>2857.0499749999999</v>
      </c>
      <c r="S1307" s="200"/>
      <c r="T1307" s="196">
        <f t="shared" si="131"/>
        <v>0</v>
      </c>
      <c r="U1307" s="199">
        <f t="shared" si="135"/>
        <v>0</v>
      </c>
      <c r="V1307" s="21"/>
      <c r="W1307" s="19">
        <f t="shared" si="132"/>
        <v>0</v>
      </c>
      <c r="X1307" s="17">
        <f t="shared" si="133"/>
        <v>0</v>
      </c>
      <c r="Y1307" s="22"/>
      <c r="Z1307" s="19"/>
      <c r="AA1307" s="20"/>
      <c r="AB1307" s="23"/>
      <c r="AC1307" s="19"/>
      <c r="AD1307" s="17"/>
      <c r="AE1307" s="22"/>
      <c r="AF1307" s="19"/>
      <c r="AG1307" s="17"/>
      <c r="AH1307" s="78" t="s">
        <v>4884</v>
      </c>
      <c r="AI1307" s="79" t="s">
        <v>7689</v>
      </c>
      <c r="AJ1307" s="1"/>
    </row>
    <row r="1308" spans="1:36" ht="39.6">
      <c r="A1308" s="39">
        <v>1306</v>
      </c>
      <c r="B1308" s="10" t="s">
        <v>8272</v>
      </c>
      <c r="C1308" s="10" t="s">
        <v>7603</v>
      </c>
      <c r="D1308" s="11" t="s">
        <v>7638</v>
      </c>
      <c r="E1308" s="35" t="s">
        <v>7639</v>
      </c>
      <c r="F1308" s="35" t="s">
        <v>8273</v>
      </c>
      <c r="G1308" s="10" t="s">
        <v>7941</v>
      </c>
      <c r="H1308" s="10" t="s">
        <v>8274</v>
      </c>
      <c r="I1308" s="10" t="s">
        <v>7800</v>
      </c>
      <c r="J1308" s="11" t="s">
        <v>7688</v>
      </c>
      <c r="K1308" s="12">
        <v>42152</v>
      </c>
      <c r="L1308" s="69">
        <v>47658</v>
      </c>
      <c r="M1308" s="14" t="s">
        <v>7689</v>
      </c>
      <c r="N1308" s="61">
        <v>0.11840000000000001</v>
      </c>
      <c r="O1308" s="56">
        <v>2273206.1</v>
      </c>
      <c r="P1308" s="15">
        <v>0.03</v>
      </c>
      <c r="Q1308" s="223">
        <f t="shared" si="134"/>
        <v>68196.183000000005</v>
      </c>
      <c r="R1308" s="197">
        <f t="shared" si="136"/>
        <v>5683.0152500000004</v>
      </c>
      <c r="S1308" s="200"/>
      <c r="T1308" s="196">
        <f t="shared" si="131"/>
        <v>0</v>
      </c>
      <c r="U1308" s="199">
        <f t="shared" si="135"/>
        <v>0</v>
      </c>
      <c r="V1308" s="21"/>
      <c r="W1308" s="19">
        <f t="shared" si="132"/>
        <v>0</v>
      </c>
      <c r="X1308" s="17">
        <f t="shared" si="133"/>
        <v>0</v>
      </c>
      <c r="Y1308" s="22"/>
      <c r="Z1308" s="19"/>
      <c r="AA1308" s="20"/>
      <c r="AB1308" s="23"/>
      <c r="AC1308" s="19"/>
      <c r="AD1308" s="17"/>
      <c r="AE1308" s="22"/>
      <c r="AF1308" s="19"/>
      <c r="AG1308" s="17"/>
      <c r="AH1308" s="76"/>
      <c r="AI1308" s="77"/>
      <c r="AJ1308" s="1"/>
    </row>
    <row r="1309" spans="1:36" ht="39.6">
      <c r="A1309" s="39">
        <v>1307</v>
      </c>
      <c r="B1309" s="39" t="s">
        <v>8275</v>
      </c>
      <c r="C1309" s="39" t="s">
        <v>7603</v>
      </c>
      <c r="D1309" s="40" t="s">
        <v>7638</v>
      </c>
      <c r="E1309" s="25" t="s">
        <v>7639</v>
      </c>
      <c r="F1309" s="25" t="s">
        <v>5477</v>
      </c>
      <c r="G1309" s="39" t="s">
        <v>7941</v>
      </c>
      <c r="H1309" s="39" t="s">
        <v>8276</v>
      </c>
      <c r="I1309" s="39" t="s">
        <v>7800</v>
      </c>
      <c r="J1309" s="40" t="s">
        <v>7688</v>
      </c>
      <c r="K1309" s="41">
        <v>42152</v>
      </c>
      <c r="L1309" s="72">
        <v>47658</v>
      </c>
      <c r="M1309" s="42" t="s">
        <v>7689</v>
      </c>
      <c r="N1309" s="63">
        <v>0.1381</v>
      </c>
      <c r="O1309" s="55">
        <v>2651433.7999999998</v>
      </c>
      <c r="P1309" s="15">
        <v>0.03</v>
      </c>
      <c r="Q1309" s="223">
        <f t="shared" si="134"/>
        <v>79543.013999999996</v>
      </c>
      <c r="R1309" s="197">
        <f t="shared" si="136"/>
        <v>6628.5844999999999</v>
      </c>
      <c r="S1309" s="200"/>
      <c r="T1309" s="196">
        <f t="shared" si="131"/>
        <v>0</v>
      </c>
      <c r="U1309" s="199">
        <f t="shared" si="135"/>
        <v>0</v>
      </c>
      <c r="V1309" s="21"/>
      <c r="W1309" s="19">
        <f t="shared" si="132"/>
        <v>0</v>
      </c>
      <c r="X1309" s="17">
        <f t="shared" si="133"/>
        <v>0</v>
      </c>
      <c r="Y1309" s="22"/>
      <c r="Z1309" s="19"/>
      <c r="AA1309" s="20"/>
      <c r="AB1309" s="23"/>
      <c r="AC1309" s="19"/>
      <c r="AD1309" s="17"/>
      <c r="AE1309" s="22"/>
      <c r="AF1309" s="19"/>
      <c r="AG1309" s="17"/>
      <c r="AH1309" s="78" t="s">
        <v>4884</v>
      </c>
      <c r="AI1309" s="79" t="s">
        <v>7689</v>
      </c>
      <c r="AJ1309" s="1"/>
    </row>
    <row r="1310" spans="1:36" ht="39.6">
      <c r="A1310" s="39">
        <v>1308</v>
      </c>
      <c r="B1310" s="10" t="s">
        <v>8277</v>
      </c>
      <c r="C1310" s="10" t="s">
        <v>7603</v>
      </c>
      <c r="D1310" s="11" t="s">
        <v>7638</v>
      </c>
      <c r="E1310" s="35" t="s">
        <v>7639</v>
      </c>
      <c r="F1310" s="35" t="s">
        <v>1942</v>
      </c>
      <c r="G1310" s="10" t="s">
        <v>7941</v>
      </c>
      <c r="H1310" s="10" t="s">
        <v>8278</v>
      </c>
      <c r="I1310" s="10" t="s">
        <v>5747</v>
      </c>
      <c r="J1310" s="11" t="s">
        <v>7688</v>
      </c>
      <c r="K1310" s="12">
        <v>42152</v>
      </c>
      <c r="L1310" s="69">
        <v>47658</v>
      </c>
      <c r="M1310" s="14" t="s">
        <v>7689</v>
      </c>
      <c r="N1310" s="61">
        <v>0.157</v>
      </c>
      <c r="O1310" s="56">
        <v>1594868.79</v>
      </c>
      <c r="P1310" s="15">
        <v>0.03</v>
      </c>
      <c r="Q1310" s="223">
        <f t="shared" si="134"/>
        <v>47846.063699999999</v>
      </c>
      <c r="R1310" s="197">
        <f t="shared" si="136"/>
        <v>3987.1719749999997</v>
      </c>
      <c r="S1310" s="200"/>
      <c r="T1310" s="196">
        <f t="shared" si="131"/>
        <v>0</v>
      </c>
      <c r="U1310" s="199">
        <f t="shared" si="135"/>
        <v>0</v>
      </c>
      <c r="V1310" s="21"/>
      <c r="W1310" s="19">
        <f t="shared" si="132"/>
        <v>0</v>
      </c>
      <c r="X1310" s="17">
        <f t="shared" si="133"/>
        <v>0</v>
      </c>
      <c r="Y1310" s="22"/>
      <c r="Z1310" s="19"/>
      <c r="AA1310" s="20"/>
      <c r="AB1310" s="23"/>
      <c r="AC1310" s="19"/>
      <c r="AD1310" s="17"/>
      <c r="AE1310" s="22"/>
      <c r="AF1310" s="19"/>
      <c r="AG1310" s="17"/>
      <c r="AH1310" s="76" t="s">
        <v>4884</v>
      </c>
      <c r="AI1310" s="77" t="s">
        <v>7689</v>
      </c>
      <c r="AJ1310" s="1"/>
    </row>
    <row r="1311" spans="1:36" ht="39.6">
      <c r="A1311" s="39">
        <v>1309</v>
      </c>
      <c r="B1311" s="39" t="s">
        <v>8279</v>
      </c>
      <c r="C1311" s="39" t="s">
        <v>7603</v>
      </c>
      <c r="D1311" s="40" t="s">
        <v>7638</v>
      </c>
      <c r="E1311" s="25" t="s">
        <v>7639</v>
      </c>
      <c r="F1311" s="25" t="s">
        <v>8280</v>
      </c>
      <c r="G1311" s="39" t="s">
        <v>7808</v>
      </c>
      <c r="H1311" s="39" t="s">
        <v>8281</v>
      </c>
      <c r="I1311" s="39" t="s">
        <v>4455</v>
      </c>
      <c r="J1311" s="40" t="s">
        <v>7688</v>
      </c>
      <c r="K1311" s="41">
        <v>42256</v>
      </c>
      <c r="L1311" s="72">
        <v>47658</v>
      </c>
      <c r="M1311" s="42" t="s">
        <v>7689</v>
      </c>
      <c r="N1311" s="63">
        <v>4.4900000000000002E-2</v>
      </c>
      <c r="O1311" s="55">
        <v>456112.16</v>
      </c>
      <c r="P1311" s="15">
        <v>0.03</v>
      </c>
      <c r="Q1311" s="223">
        <f t="shared" si="134"/>
        <v>13683.364799999999</v>
      </c>
      <c r="R1311" s="197">
        <f t="shared" si="136"/>
        <v>1140.2803999999999</v>
      </c>
      <c r="S1311" s="200"/>
      <c r="T1311" s="196">
        <f t="shared" si="131"/>
        <v>0</v>
      </c>
      <c r="U1311" s="199">
        <f t="shared" si="135"/>
        <v>0</v>
      </c>
      <c r="V1311" s="21"/>
      <c r="W1311" s="19">
        <f t="shared" si="132"/>
        <v>0</v>
      </c>
      <c r="X1311" s="17">
        <f t="shared" si="133"/>
        <v>0</v>
      </c>
      <c r="Y1311" s="22"/>
      <c r="Z1311" s="19"/>
      <c r="AA1311" s="20"/>
      <c r="AB1311" s="23"/>
      <c r="AC1311" s="19"/>
      <c r="AD1311" s="17"/>
      <c r="AE1311" s="22"/>
      <c r="AF1311" s="19"/>
      <c r="AG1311" s="17"/>
      <c r="AH1311" s="78"/>
      <c r="AI1311" s="79"/>
      <c r="AJ1311" s="1"/>
    </row>
    <row r="1312" spans="1:36" ht="39.6">
      <c r="A1312" s="39">
        <v>1310</v>
      </c>
      <c r="B1312" s="10" t="s">
        <v>8282</v>
      </c>
      <c r="C1312" s="10" t="s">
        <v>7603</v>
      </c>
      <c r="D1312" s="11" t="s">
        <v>7638</v>
      </c>
      <c r="E1312" s="35" t="s">
        <v>7639</v>
      </c>
      <c r="F1312" s="35" t="s">
        <v>7982</v>
      </c>
      <c r="G1312" s="10" t="s">
        <v>7808</v>
      </c>
      <c r="H1312" s="10" t="s">
        <v>8283</v>
      </c>
      <c r="I1312" s="10" t="s">
        <v>4455</v>
      </c>
      <c r="J1312" s="11" t="s">
        <v>7688</v>
      </c>
      <c r="K1312" s="12">
        <v>42256</v>
      </c>
      <c r="L1312" s="69">
        <v>47658</v>
      </c>
      <c r="M1312" s="14" t="s">
        <v>7689</v>
      </c>
      <c r="N1312" s="61">
        <v>4.0500000000000001E-2</v>
      </c>
      <c r="O1312" s="56">
        <v>411415.2</v>
      </c>
      <c r="P1312" s="15">
        <v>0.03</v>
      </c>
      <c r="Q1312" s="223">
        <f t="shared" si="134"/>
        <v>12342.456</v>
      </c>
      <c r="R1312" s="197">
        <f t="shared" si="136"/>
        <v>1028.538</v>
      </c>
      <c r="S1312" s="200"/>
      <c r="T1312" s="196">
        <f t="shared" si="131"/>
        <v>0</v>
      </c>
      <c r="U1312" s="199">
        <f t="shared" si="135"/>
        <v>0</v>
      </c>
      <c r="V1312" s="21"/>
      <c r="W1312" s="19">
        <f t="shared" si="132"/>
        <v>0</v>
      </c>
      <c r="X1312" s="17">
        <f t="shared" si="133"/>
        <v>0</v>
      </c>
      <c r="Y1312" s="22"/>
      <c r="Z1312" s="19"/>
      <c r="AA1312" s="20"/>
      <c r="AB1312" s="23"/>
      <c r="AC1312" s="19"/>
      <c r="AD1312" s="17"/>
      <c r="AE1312" s="22"/>
      <c r="AF1312" s="19"/>
      <c r="AG1312" s="17"/>
      <c r="AH1312" s="76" t="s">
        <v>4884</v>
      </c>
      <c r="AI1312" s="77" t="s">
        <v>7689</v>
      </c>
      <c r="AJ1312" s="1"/>
    </row>
    <row r="1313" spans="1:36" ht="39.6">
      <c r="A1313" s="39">
        <v>1311</v>
      </c>
      <c r="B1313" s="39" t="s">
        <v>8284</v>
      </c>
      <c r="C1313" s="39" t="s">
        <v>7603</v>
      </c>
      <c r="D1313" s="40" t="s">
        <v>7638</v>
      </c>
      <c r="E1313" s="25" t="s">
        <v>7639</v>
      </c>
      <c r="F1313" s="25" t="s">
        <v>8285</v>
      </c>
      <c r="G1313" s="39" t="s">
        <v>7808</v>
      </c>
      <c r="H1313" s="39" t="s">
        <v>8286</v>
      </c>
      <c r="I1313" s="39" t="s">
        <v>8073</v>
      </c>
      <c r="J1313" s="40" t="s">
        <v>7688</v>
      </c>
      <c r="K1313" s="41">
        <v>42256</v>
      </c>
      <c r="L1313" s="72">
        <v>47658</v>
      </c>
      <c r="M1313" s="42" t="s">
        <v>7689</v>
      </c>
      <c r="N1313" s="63">
        <v>4.0500000000000001E-2</v>
      </c>
      <c r="O1313" s="55">
        <v>411415.2</v>
      </c>
      <c r="P1313" s="15">
        <v>0.03</v>
      </c>
      <c r="Q1313" s="223">
        <f t="shared" si="134"/>
        <v>12342.456</v>
      </c>
      <c r="R1313" s="197">
        <f t="shared" si="136"/>
        <v>1028.538</v>
      </c>
      <c r="S1313" s="200"/>
      <c r="T1313" s="196">
        <f t="shared" si="131"/>
        <v>0</v>
      </c>
      <c r="U1313" s="199">
        <f t="shared" si="135"/>
        <v>0</v>
      </c>
      <c r="V1313" s="21"/>
      <c r="W1313" s="19">
        <f t="shared" si="132"/>
        <v>0</v>
      </c>
      <c r="X1313" s="17">
        <f t="shared" si="133"/>
        <v>0</v>
      </c>
      <c r="Y1313" s="22"/>
      <c r="Z1313" s="19"/>
      <c r="AA1313" s="20"/>
      <c r="AB1313" s="23"/>
      <c r="AC1313" s="19"/>
      <c r="AD1313" s="17"/>
      <c r="AE1313" s="22"/>
      <c r="AF1313" s="19"/>
      <c r="AG1313" s="17"/>
      <c r="AH1313" s="78" t="s">
        <v>4884</v>
      </c>
      <c r="AI1313" s="79" t="s">
        <v>7689</v>
      </c>
      <c r="AJ1313" s="1"/>
    </row>
    <row r="1314" spans="1:36" ht="39.6">
      <c r="A1314" s="39">
        <v>1312</v>
      </c>
      <c r="B1314" s="10" t="s">
        <v>8287</v>
      </c>
      <c r="C1314" s="10" t="s">
        <v>7603</v>
      </c>
      <c r="D1314" s="11" t="s">
        <v>7638</v>
      </c>
      <c r="E1314" s="35" t="s">
        <v>7639</v>
      </c>
      <c r="F1314" s="35" t="s">
        <v>8288</v>
      </c>
      <c r="G1314" s="10" t="s">
        <v>8185</v>
      </c>
      <c r="H1314" s="10" t="s">
        <v>8289</v>
      </c>
      <c r="I1314" s="10" t="s">
        <v>6639</v>
      </c>
      <c r="J1314" s="11" t="s">
        <v>7688</v>
      </c>
      <c r="K1314" s="12">
        <v>42178</v>
      </c>
      <c r="L1314" s="69">
        <v>47658</v>
      </c>
      <c r="M1314" s="14" t="s">
        <v>7689</v>
      </c>
      <c r="N1314" s="61">
        <v>9.3200000000000005E-2</v>
      </c>
      <c r="O1314" s="56">
        <v>946762.87</v>
      </c>
      <c r="P1314" s="15">
        <v>0.03</v>
      </c>
      <c r="Q1314" s="223">
        <f t="shared" si="134"/>
        <v>28402.8861</v>
      </c>
      <c r="R1314" s="197">
        <f t="shared" si="136"/>
        <v>2366.9071749999998</v>
      </c>
      <c r="S1314" s="200"/>
      <c r="T1314" s="196">
        <f t="shared" si="131"/>
        <v>0</v>
      </c>
      <c r="U1314" s="199">
        <f t="shared" si="135"/>
        <v>0</v>
      </c>
      <c r="V1314" s="21"/>
      <c r="W1314" s="19">
        <f t="shared" si="132"/>
        <v>0</v>
      </c>
      <c r="X1314" s="17">
        <f t="shared" si="133"/>
        <v>0</v>
      </c>
      <c r="Y1314" s="22"/>
      <c r="Z1314" s="19"/>
      <c r="AA1314" s="20"/>
      <c r="AB1314" s="23"/>
      <c r="AC1314" s="19"/>
      <c r="AD1314" s="17"/>
      <c r="AE1314" s="22"/>
      <c r="AF1314" s="19"/>
      <c r="AG1314" s="17"/>
      <c r="AH1314" s="76" t="s">
        <v>4884</v>
      </c>
      <c r="AI1314" s="77" t="s">
        <v>7689</v>
      </c>
      <c r="AJ1314" s="1"/>
    </row>
    <row r="1315" spans="1:36" ht="39.6">
      <c r="A1315" s="39">
        <v>1313</v>
      </c>
      <c r="B1315" s="39" t="s">
        <v>8290</v>
      </c>
      <c r="C1315" s="39" t="s">
        <v>7603</v>
      </c>
      <c r="D1315" s="40" t="s">
        <v>7638</v>
      </c>
      <c r="E1315" s="25" t="s">
        <v>7639</v>
      </c>
      <c r="F1315" s="25" t="s">
        <v>8291</v>
      </c>
      <c r="G1315" s="39" t="s">
        <v>7805</v>
      </c>
      <c r="H1315" s="39" t="s">
        <v>8292</v>
      </c>
      <c r="I1315" s="39" t="s">
        <v>8196</v>
      </c>
      <c r="J1315" s="40" t="s">
        <v>7688</v>
      </c>
      <c r="K1315" s="41">
        <v>42268</v>
      </c>
      <c r="L1315" s="72">
        <v>47658</v>
      </c>
      <c r="M1315" s="42" t="s">
        <v>7689</v>
      </c>
      <c r="N1315" s="63">
        <v>0.1159</v>
      </c>
      <c r="O1315" s="55">
        <v>1177358.55</v>
      </c>
      <c r="P1315" s="15">
        <v>0.03</v>
      </c>
      <c r="Q1315" s="223">
        <f t="shared" si="134"/>
        <v>35320.756500000003</v>
      </c>
      <c r="R1315" s="197">
        <f t="shared" si="136"/>
        <v>2943.3963750000003</v>
      </c>
      <c r="S1315" s="200"/>
      <c r="T1315" s="196">
        <f t="shared" si="131"/>
        <v>0</v>
      </c>
      <c r="U1315" s="199">
        <f t="shared" si="135"/>
        <v>0</v>
      </c>
      <c r="V1315" s="21"/>
      <c r="W1315" s="19">
        <f t="shared" si="132"/>
        <v>0</v>
      </c>
      <c r="X1315" s="17">
        <f t="shared" si="133"/>
        <v>0</v>
      </c>
      <c r="Y1315" s="22"/>
      <c r="Z1315" s="19"/>
      <c r="AA1315" s="20"/>
      <c r="AB1315" s="23"/>
      <c r="AC1315" s="19"/>
      <c r="AD1315" s="17"/>
      <c r="AE1315" s="22"/>
      <c r="AF1315" s="19"/>
      <c r="AG1315" s="17"/>
      <c r="AH1315" s="78" t="s">
        <v>4884</v>
      </c>
      <c r="AI1315" s="79" t="s">
        <v>7689</v>
      </c>
      <c r="AJ1315" s="1"/>
    </row>
    <row r="1316" spans="1:36" ht="39.6">
      <c r="A1316" s="39">
        <v>1314</v>
      </c>
      <c r="B1316" s="10" t="s">
        <v>8293</v>
      </c>
      <c r="C1316" s="10" t="s">
        <v>7603</v>
      </c>
      <c r="D1316" s="11" t="s">
        <v>7638</v>
      </c>
      <c r="E1316" s="35" t="s">
        <v>7639</v>
      </c>
      <c r="F1316" s="35" t="s">
        <v>8294</v>
      </c>
      <c r="G1316" s="10" t="s">
        <v>7805</v>
      </c>
      <c r="H1316" s="10" t="s">
        <v>8295</v>
      </c>
      <c r="I1316" s="10" t="s">
        <v>1296</v>
      </c>
      <c r="J1316" s="11" t="s">
        <v>7688</v>
      </c>
      <c r="K1316" s="12">
        <v>42268</v>
      </c>
      <c r="L1316" s="69">
        <v>47658</v>
      </c>
      <c r="M1316" s="14" t="s">
        <v>7689</v>
      </c>
      <c r="N1316" s="61">
        <v>0.1278</v>
      </c>
      <c r="O1316" s="56">
        <v>1298243.51</v>
      </c>
      <c r="P1316" s="15">
        <v>0.03</v>
      </c>
      <c r="Q1316" s="223">
        <f t="shared" si="134"/>
        <v>38947.3053</v>
      </c>
      <c r="R1316" s="197">
        <f t="shared" si="136"/>
        <v>3245.6087750000002</v>
      </c>
      <c r="S1316" s="200"/>
      <c r="T1316" s="196">
        <f t="shared" si="131"/>
        <v>0</v>
      </c>
      <c r="U1316" s="199">
        <f t="shared" si="135"/>
        <v>0</v>
      </c>
      <c r="V1316" s="21"/>
      <c r="W1316" s="19">
        <f t="shared" si="132"/>
        <v>0</v>
      </c>
      <c r="X1316" s="17">
        <f t="shared" si="133"/>
        <v>0</v>
      </c>
      <c r="Y1316" s="22"/>
      <c r="Z1316" s="19"/>
      <c r="AA1316" s="20"/>
      <c r="AB1316" s="23"/>
      <c r="AC1316" s="19"/>
      <c r="AD1316" s="17"/>
      <c r="AE1316" s="22"/>
      <c r="AF1316" s="19"/>
      <c r="AG1316" s="17"/>
      <c r="AH1316" s="76" t="s">
        <v>4884</v>
      </c>
      <c r="AI1316" s="77" t="s">
        <v>7689</v>
      </c>
      <c r="AJ1316" s="1"/>
    </row>
    <row r="1317" spans="1:36" ht="39.6">
      <c r="A1317" s="39">
        <v>1315</v>
      </c>
      <c r="B1317" s="39" t="s">
        <v>8296</v>
      </c>
      <c r="C1317" s="39" t="s">
        <v>7603</v>
      </c>
      <c r="D1317" s="40" t="s">
        <v>7638</v>
      </c>
      <c r="E1317" s="25" t="s">
        <v>7639</v>
      </c>
      <c r="F1317" s="25" t="s">
        <v>866</v>
      </c>
      <c r="G1317" s="39" t="s">
        <v>647</v>
      </c>
      <c r="H1317" s="39" t="s">
        <v>8297</v>
      </c>
      <c r="I1317" s="39" t="s">
        <v>1296</v>
      </c>
      <c r="J1317" s="40" t="s">
        <v>7688</v>
      </c>
      <c r="K1317" s="41">
        <v>42269</v>
      </c>
      <c r="L1317" s="72">
        <v>47658</v>
      </c>
      <c r="M1317" s="42" t="s">
        <v>7689</v>
      </c>
      <c r="N1317" s="63">
        <v>0.1278</v>
      </c>
      <c r="O1317" s="55">
        <v>1298243.51</v>
      </c>
      <c r="P1317" s="15">
        <v>0.03</v>
      </c>
      <c r="Q1317" s="223">
        <f t="shared" si="134"/>
        <v>38947.3053</v>
      </c>
      <c r="R1317" s="197">
        <f t="shared" si="136"/>
        <v>3245.6087750000002</v>
      </c>
      <c r="S1317" s="200"/>
      <c r="T1317" s="196">
        <f t="shared" si="131"/>
        <v>0</v>
      </c>
      <c r="U1317" s="199">
        <f t="shared" si="135"/>
        <v>0</v>
      </c>
      <c r="V1317" s="21"/>
      <c r="W1317" s="19">
        <f t="shared" si="132"/>
        <v>0</v>
      </c>
      <c r="X1317" s="17">
        <f t="shared" si="133"/>
        <v>0</v>
      </c>
      <c r="Y1317" s="22"/>
      <c r="Z1317" s="19"/>
      <c r="AA1317" s="20"/>
      <c r="AB1317" s="23"/>
      <c r="AC1317" s="19"/>
      <c r="AD1317" s="17"/>
      <c r="AE1317" s="22"/>
      <c r="AF1317" s="19"/>
      <c r="AG1317" s="17"/>
      <c r="AH1317" s="78" t="s">
        <v>4884</v>
      </c>
      <c r="AI1317" s="79" t="s">
        <v>7689</v>
      </c>
      <c r="AJ1317" s="1"/>
    </row>
    <row r="1318" spans="1:36" ht="39.6">
      <c r="A1318" s="39">
        <v>1316</v>
      </c>
      <c r="B1318" s="10" t="s">
        <v>8298</v>
      </c>
      <c r="C1318" s="10" t="s">
        <v>7603</v>
      </c>
      <c r="D1318" s="11" t="s">
        <v>7638</v>
      </c>
      <c r="E1318" s="35" t="s">
        <v>7639</v>
      </c>
      <c r="F1318" s="35" t="s">
        <v>8299</v>
      </c>
      <c r="G1318" s="10" t="s">
        <v>647</v>
      </c>
      <c r="H1318" s="10" t="s">
        <v>8300</v>
      </c>
      <c r="I1318" s="10" t="s">
        <v>1296</v>
      </c>
      <c r="J1318" s="11" t="s">
        <v>7688</v>
      </c>
      <c r="K1318" s="12">
        <v>42269</v>
      </c>
      <c r="L1318" s="69">
        <v>47658</v>
      </c>
      <c r="M1318" s="14" t="s">
        <v>7689</v>
      </c>
      <c r="N1318" s="61">
        <v>0.13039999999999999</v>
      </c>
      <c r="O1318" s="56">
        <v>1324655.3500000001</v>
      </c>
      <c r="P1318" s="15">
        <v>0.03</v>
      </c>
      <c r="Q1318" s="223">
        <f t="shared" si="134"/>
        <v>39739.660499999998</v>
      </c>
      <c r="R1318" s="197">
        <f t="shared" si="136"/>
        <v>3311.638375</v>
      </c>
      <c r="S1318" s="200"/>
      <c r="T1318" s="196">
        <f t="shared" si="131"/>
        <v>0</v>
      </c>
      <c r="U1318" s="199">
        <f t="shared" si="135"/>
        <v>0</v>
      </c>
      <c r="V1318" s="21"/>
      <c r="W1318" s="19">
        <f t="shared" si="132"/>
        <v>0</v>
      </c>
      <c r="X1318" s="17">
        <f t="shared" si="133"/>
        <v>0</v>
      </c>
      <c r="Y1318" s="22"/>
      <c r="Z1318" s="19"/>
      <c r="AA1318" s="20"/>
      <c r="AB1318" s="23"/>
      <c r="AC1318" s="19"/>
      <c r="AD1318" s="17"/>
      <c r="AE1318" s="22"/>
      <c r="AF1318" s="19"/>
      <c r="AG1318" s="17"/>
      <c r="AH1318" s="76" t="s">
        <v>4884</v>
      </c>
      <c r="AI1318" s="77" t="s">
        <v>7689</v>
      </c>
      <c r="AJ1318" s="1"/>
    </row>
    <row r="1319" spans="1:36" ht="39.6">
      <c r="A1319" s="39">
        <v>1317</v>
      </c>
      <c r="B1319" s="39" t="s">
        <v>8301</v>
      </c>
      <c r="C1319" s="39" t="s">
        <v>7603</v>
      </c>
      <c r="D1319" s="40" t="s">
        <v>7638</v>
      </c>
      <c r="E1319" s="25" t="s">
        <v>7639</v>
      </c>
      <c r="F1319" s="25" t="s">
        <v>705</v>
      </c>
      <c r="G1319" s="39" t="s">
        <v>8185</v>
      </c>
      <c r="H1319" s="39" t="s">
        <v>8302</v>
      </c>
      <c r="I1319" s="39" t="s">
        <v>6639</v>
      </c>
      <c r="J1319" s="40" t="s">
        <v>7688</v>
      </c>
      <c r="K1319" s="41">
        <v>42178</v>
      </c>
      <c r="L1319" s="72">
        <v>47658</v>
      </c>
      <c r="M1319" s="42" t="s">
        <v>7689</v>
      </c>
      <c r="N1319" s="63">
        <v>0.15140000000000001</v>
      </c>
      <c r="O1319" s="55">
        <v>1537981.75</v>
      </c>
      <c r="P1319" s="15">
        <v>0.03</v>
      </c>
      <c r="Q1319" s="223">
        <f t="shared" si="134"/>
        <v>46139.452499999999</v>
      </c>
      <c r="R1319" s="197">
        <f t="shared" si="136"/>
        <v>3844.9543749999998</v>
      </c>
      <c r="S1319" s="200"/>
      <c r="T1319" s="196">
        <f t="shared" si="131"/>
        <v>0</v>
      </c>
      <c r="U1319" s="199">
        <f t="shared" si="135"/>
        <v>0</v>
      </c>
      <c r="V1319" s="21"/>
      <c r="W1319" s="19">
        <f t="shared" si="132"/>
        <v>0</v>
      </c>
      <c r="X1319" s="17">
        <f t="shared" si="133"/>
        <v>0</v>
      </c>
      <c r="Y1319" s="22"/>
      <c r="Z1319" s="19"/>
      <c r="AA1319" s="20"/>
      <c r="AB1319" s="23"/>
      <c r="AC1319" s="19"/>
      <c r="AD1319" s="17"/>
      <c r="AE1319" s="22"/>
      <c r="AF1319" s="19"/>
      <c r="AG1319" s="17"/>
      <c r="AH1319" s="78" t="s">
        <v>4884</v>
      </c>
      <c r="AI1319" s="79" t="s">
        <v>7689</v>
      </c>
      <c r="AJ1319" s="1"/>
    </row>
    <row r="1320" spans="1:36" ht="39.6">
      <c r="A1320" s="39">
        <v>1318</v>
      </c>
      <c r="B1320" s="10" t="s">
        <v>8303</v>
      </c>
      <c r="C1320" s="10" t="s">
        <v>7603</v>
      </c>
      <c r="D1320" s="11" t="s">
        <v>7638</v>
      </c>
      <c r="E1320" s="35" t="s">
        <v>7639</v>
      </c>
      <c r="F1320" s="35" t="s">
        <v>6917</v>
      </c>
      <c r="G1320" s="10" t="s">
        <v>8185</v>
      </c>
      <c r="H1320" s="10" t="s">
        <v>8304</v>
      </c>
      <c r="I1320" s="10" t="s">
        <v>6639</v>
      </c>
      <c r="J1320" s="11" t="s">
        <v>7688</v>
      </c>
      <c r="K1320" s="12">
        <v>42178</v>
      </c>
      <c r="L1320" s="69">
        <v>47658</v>
      </c>
      <c r="M1320" s="14" t="s">
        <v>7689</v>
      </c>
      <c r="N1320" s="61">
        <v>0.11650000000000001</v>
      </c>
      <c r="O1320" s="56">
        <v>1183453.5900000001</v>
      </c>
      <c r="P1320" s="15">
        <v>0.03</v>
      </c>
      <c r="Q1320" s="223">
        <f t="shared" si="134"/>
        <v>35503.6077</v>
      </c>
      <c r="R1320" s="197">
        <f t="shared" si="136"/>
        <v>2958.6339750000002</v>
      </c>
      <c r="S1320" s="200"/>
      <c r="T1320" s="196">
        <f t="shared" si="131"/>
        <v>0</v>
      </c>
      <c r="U1320" s="199">
        <f t="shared" si="135"/>
        <v>0</v>
      </c>
      <c r="V1320" s="21"/>
      <c r="W1320" s="19">
        <f t="shared" si="132"/>
        <v>0</v>
      </c>
      <c r="X1320" s="17">
        <f t="shared" si="133"/>
        <v>0</v>
      </c>
      <c r="Y1320" s="22"/>
      <c r="Z1320" s="19"/>
      <c r="AA1320" s="20"/>
      <c r="AB1320" s="23"/>
      <c r="AC1320" s="19"/>
      <c r="AD1320" s="17"/>
      <c r="AE1320" s="22"/>
      <c r="AF1320" s="19"/>
      <c r="AG1320" s="17"/>
      <c r="AH1320" s="76" t="s">
        <v>4884</v>
      </c>
      <c r="AI1320" s="77" t="s">
        <v>7689</v>
      </c>
      <c r="AJ1320" s="1"/>
    </row>
    <row r="1321" spans="1:36" ht="26.4">
      <c r="A1321" s="39">
        <v>1319</v>
      </c>
      <c r="B1321" s="39" t="s">
        <v>8305</v>
      </c>
      <c r="C1321" s="39" t="s">
        <v>7603</v>
      </c>
      <c r="D1321" s="40" t="s">
        <v>8215</v>
      </c>
      <c r="E1321" s="25" t="s">
        <v>8216</v>
      </c>
      <c r="F1321" s="25" t="s">
        <v>8306</v>
      </c>
      <c r="G1321" s="39" t="s">
        <v>3997</v>
      </c>
      <c r="H1321" s="39" t="s">
        <v>8307</v>
      </c>
      <c r="I1321" s="39" t="s">
        <v>3997</v>
      </c>
      <c r="J1321" s="40" t="s">
        <v>7736</v>
      </c>
      <c r="K1321" s="41">
        <v>39290</v>
      </c>
      <c r="L1321" s="72">
        <v>45124</v>
      </c>
      <c r="M1321" s="42" t="s">
        <v>8308</v>
      </c>
      <c r="N1321" s="63">
        <v>7.9000000000000008E-3</v>
      </c>
      <c r="O1321" s="55">
        <v>119513.01</v>
      </c>
      <c r="P1321" s="15">
        <v>0.08</v>
      </c>
      <c r="Q1321" s="223">
        <f t="shared" si="134"/>
        <v>9561.0408000000007</v>
      </c>
      <c r="R1321" s="197">
        <f t="shared" si="136"/>
        <v>796.75340000000006</v>
      </c>
      <c r="S1321" s="198">
        <v>9.6000000000000002E-2</v>
      </c>
      <c r="T1321" s="196">
        <f t="shared" si="131"/>
        <v>11473.248959999999</v>
      </c>
      <c r="U1321" s="199">
        <f t="shared" si="135"/>
        <v>956.10407999999995</v>
      </c>
      <c r="V1321" s="21"/>
      <c r="W1321" s="19">
        <f t="shared" si="132"/>
        <v>0</v>
      </c>
      <c r="X1321" s="17">
        <f t="shared" si="133"/>
        <v>0</v>
      </c>
      <c r="Y1321" s="22"/>
      <c r="Z1321" s="19"/>
      <c r="AA1321" s="20"/>
      <c r="AB1321" s="23"/>
      <c r="AC1321" s="19"/>
      <c r="AD1321" s="17"/>
      <c r="AE1321" s="22"/>
      <c r="AF1321" s="19"/>
      <c r="AG1321" s="17"/>
      <c r="AH1321" s="78" t="s">
        <v>35</v>
      </c>
      <c r="AI1321" s="79" t="s">
        <v>8308</v>
      </c>
      <c r="AJ1321" s="1"/>
    </row>
    <row r="1322" spans="1:36" ht="26.4">
      <c r="A1322" s="39">
        <v>1320</v>
      </c>
      <c r="B1322" s="10" t="s">
        <v>8309</v>
      </c>
      <c r="C1322" s="10" t="s">
        <v>7603</v>
      </c>
      <c r="D1322" s="11" t="s">
        <v>8215</v>
      </c>
      <c r="E1322" s="35" t="s">
        <v>8216</v>
      </c>
      <c r="F1322" s="35" t="s">
        <v>8306</v>
      </c>
      <c r="G1322" s="10" t="s">
        <v>3997</v>
      </c>
      <c r="H1322" s="10" t="s">
        <v>8307</v>
      </c>
      <c r="I1322" s="10" t="s">
        <v>3997</v>
      </c>
      <c r="J1322" s="11" t="s">
        <v>7736</v>
      </c>
      <c r="K1322" s="12">
        <v>39290</v>
      </c>
      <c r="L1322" s="69">
        <v>45124</v>
      </c>
      <c r="M1322" s="14" t="s">
        <v>8310</v>
      </c>
      <c r="N1322" s="61">
        <v>7.9000000000000001E-2</v>
      </c>
      <c r="O1322" s="56">
        <v>958593.97</v>
      </c>
      <c r="P1322" s="15">
        <v>0.08</v>
      </c>
      <c r="Q1322" s="223">
        <f t="shared" si="134"/>
        <v>76687.517600000006</v>
      </c>
      <c r="R1322" s="197">
        <f t="shared" si="136"/>
        <v>6390.6264666666675</v>
      </c>
      <c r="S1322" s="198">
        <v>9.6000000000000002E-2</v>
      </c>
      <c r="T1322" s="196">
        <f t="shared" si="131"/>
        <v>92025.021120000005</v>
      </c>
      <c r="U1322" s="199">
        <f t="shared" si="135"/>
        <v>7668.7517600000001</v>
      </c>
      <c r="V1322" s="21"/>
      <c r="W1322" s="19">
        <f t="shared" si="132"/>
        <v>0</v>
      </c>
      <c r="X1322" s="17">
        <f t="shared" si="133"/>
        <v>0</v>
      </c>
      <c r="Y1322" s="22"/>
      <c r="Z1322" s="19"/>
      <c r="AA1322" s="20"/>
      <c r="AB1322" s="23"/>
      <c r="AC1322" s="19"/>
      <c r="AD1322" s="17"/>
      <c r="AE1322" s="22"/>
      <c r="AF1322" s="19"/>
      <c r="AG1322" s="17"/>
      <c r="AH1322" s="76" t="s">
        <v>35</v>
      </c>
      <c r="AI1322" s="77" t="s">
        <v>8310</v>
      </c>
      <c r="AJ1322" s="1"/>
    </row>
    <row r="1323" spans="1:36" ht="26.4">
      <c r="A1323" s="39">
        <v>1321</v>
      </c>
      <c r="B1323" s="39" t="s">
        <v>8311</v>
      </c>
      <c r="C1323" s="39" t="s">
        <v>7603</v>
      </c>
      <c r="D1323" s="40" t="s">
        <v>8215</v>
      </c>
      <c r="E1323" s="25" t="s">
        <v>8216</v>
      </c>
      <c r="F1323" s="25" t="s">
        <v>8306</v>
      </c>
      <c r="G1323" s="39" t="s">
        <v>3997</v>
      </c>
      <c r="H1323" s="39" t="s">
        <v>8307</v>
      </c>
      <c r="I1323" s="39" t="s">
        <v>3997</v>
      </c>
      <c r="J1323" s="40" t="s">
        <v>7736</v>
      </c>
      <c r="K1323" s="41">
        <v>39290</v>
      </c>
      <c r="L1323" s="72">
        <v>45124</v>
      </c>
      <c r="M1323" s="42" t="s">
        <v>8312</v>
      </c>
      <c r="N1323" s="63">
        <v>7.7999999999999996E-3</v>
      </c>
      <c r="O1323" s="55">
        <v>94645.99</v>
      </c>
      <c r="P1323" s="15">
        <v>0.08</v>
      </c>
      <c r="Q1323" s="223">
        <f t="shared" si="134"/>
        <v>7571.6792000000005</v>
      </c>
      <c r="R1323" s="197">
        <f t="shared" si="136"/>
        <v>630.97326666666675</v>
      </c>
      <c r="S1323" s="198">
        <v>9.6000000000000002E-2</v>
      </c>
      <c r="T1323" s="196">
        <f t="shared" si="131"/>
        <v>9086.0150400000002</v>
      </c>
      <c r="U1323" s="199">
        <f t="shared" si="135"/>
        <v>757.16791999999998</v>
      </c>
      <c r="V1323" s="21"/>
      <c r="W1323" s="19">
        <f t="shared" si="132"/>
        <v>0</v>
      </c>
      <c r="X1323" s="17">
        <f t="shared" si="133"/>
        <v>0</v>
      </c>
      <c r="Y1323" s="22"/>
      <c r="Z1323" s="19"/>
      <c r="AA1323" s="20"/>
      <c r="AB1323" s="23"/>
      <c r="AC1323" s="19"/>
      <c r="AD1323" s="17"/>
      <c r="AE1323" s="22"/>
      <c r="AF1323" s="19"/>
      <c r="AG1323" s="17"/>
      <c r="AH1323" s="78" t="s">
        <v>35</v>
      </c>
      <c r="AI1323" s="79" t="s">
        <v>8312</v>
      </c>
      <c r="AJ1323" s="1"/>
    </row>
    <row r="1324" spans="1:36" ht="26.4">
      <c r="A1324" s="39">
        <v>1322</v>
      </c>
      <c r="B1324" s="10" t="s">
        <v>8313</v>
      </c>
      <c r="C1324" s="10" t="s">
        <v>7603</v>
      </c>
      <c r="D1324" s="11" t="s">
        <v>8314</v>
      </c>
      <c r="E1324" s="35" t="s">
        <v>8315</v>
      </c>
      <c r="F1324" s="35" t="s">
        <v>8316</v>
      </c>
      <c r="G1324" s="10" t="s">
        <v>8317</v>
      </c>
      <c r="H1324" s="10" t="s">
        <v>8318</v>
      </c>
      <c r="I1324" s="10" t="s">
        <v>8317</v>
      </c>
      <c r="J1324" s="11" t="s">
        <v>8319</v>
      </c>
      <c r="K1324" s="12">
        <v>38978</v>
      </c>
      <c r="L1324" s="69">
        <v>48109</v>
      </c>
      <c r="M1324" s="14" t="s">
        <v>8320</v>
      </c>
      <c r="N1324" s="61">
        <v>0.74170000000000003</v>
      </c>
      <c r="O1324" s="56">
        <v>28341197.48</v>
      </c>
      <c r="P1324" s="15">
        <v>0.02</v>
      </c>
      <c r="Q1324" s="223">
        <f t="shared" si="134"/>
        <v>566823.94960000005</v>
      </c>
      <c r="R1324" s="197">
        <f t="shared" si="136"/>
        <v>47235.32913333334</v>
      </c>
      <c r="S1324" s="198">
        <v>1.4999999999999999E-2</v>
      </c>
      <c r="T1324" s="196">
        <f t="shared" si="131"/>
        <v>425117.96220000001</v>
      </c>
      <c r="U1324" s="199">
        <f t="shared" si="135"/>
        <v>35426.496850000003</v>
      </c>
      <c r="V1324" s="21">
        <v>2.9999999999999997E-4</v>
      </c>
      <c r="W1324" s="19">
        <f t="shared" si="132"/>
        <v>8502.3592439999993</v>
      </c>
      <c r="X1324" s="17">
        <f t="shared" si="133"/>
        <v>708.5299369999999</v>
      </c>
      <c r="Y1324" s="112">
        <v>2.5000000000000001E-2</v>
      </c>
      <c r="Z1324" s="19">
        <f>O1324*Y1324</f>
        <v>708529.93700000003</v>
      </c>
      <c r="AA1324" s="20">
        <f>Z1324/12</f>
        <v>59044.16141666667</v>
      </c>
      <c r="AB1324" s="23"/>
      <c r="AC1324" s="19"/>
      <c r="AD1324" s="17"/>
      <c r="AE1324" s="22"/>
      <c r="AF1324" s="19"/>
      <c r="AG1324" s="17"/>
      <c r="AH1324" s="76"/>
      <c r="AI1324" s="77" t="s">
        <v>8320</v>
      </c>
      <c r="AJ1324" s="1"/>
    </row>
    <row r="1325" spans="1:36" ht="26.4">
      <c r="A1325" s="39">
        <v>1323</v>
      </c>
      <c r="B1325" s="39" t="s">
        <v>8321</v>
      </c>
      <c r="C1325" s="39" t="s">
        <v>7603</v>
      </c>
      <c r="D1325" s="40" t="s">
        <v>8322</v>
      </c>
      <c r="E1325" s="25" t="s">
        <v>21465</v>
      </c>
      <c r="F1325" s="25" t="s">
        <v>5256</v>
      </c>
      <c r="G1325" s="39" t="s">
        <v>2470</v>
      </c>
      <c r="H1325" s="39" t="s">
        <v>8323</v>
      </c>
      <c r="I1325" s="39" t="s">
        <v>2215</v>
      </c>
      <c r="J1325" s="40" t="s">
        <v>8324</v>
      </c>
      <c r="K1325" s="41">
        <v>41687</v>
      </c>
      <c r="L1325" s="72">
        <v>45339</v>
      </c>
      <c r="M1325" s="42" t="s">
        <v>8008</v>
      </c>
      <c r="N1325" s="63">
        <v>9.1000000000000004E-3</v>
      </c>
      <c r="O1325" s="55">
        <v>536070.36</v>
      </c>
      <c r="P1325" s="15">
        <v>0.03</v>
      </c>
      <c r="Q1325" s="223">
        <f t="shared" si="134"/>
        <v>16082.110799999999</v>
      </c>
      <c r="R1325" s="197">
        <f t="shared" si="136"/>
        <v>1340.1759</v>
      </c>
      <c r="S1325" s="200"/>
      <c r="T1325" s="196">
        <f t="shared" si="131"/>
        <v>0</v>
      </c>
      <c r="U1325" s="199">
        <f t="shared" si="135"/>
        <v>0</v>
      </c>
      <c r="V1325" s="21"/>
      <c r="W1325" s="19">
        <f t="shared" si="132"/>
        <v>0</v>
      </c>
      <c r="X1325" s="17">
        <f t="shared" si="133"/>
        <v>0</v>
      </c>
      <c r="Y1325" s="22"/>
      <c r="Z1325" s="19"/>
      <c r="AA1325" s="20"/>
      <c r="AB1325" s="23"/>
      <c r="AC1325" s="19"/>
      <c r="AD1325" s="17"/>
      <c r="AE1325" s="22"/>
      <c r="AF1325" s="19"/>
      <c r="AG1325" s="17"/>
      <c r="AH1325" s="78" t="s">
        <v>76</v>
      </c>
      <c r="AI1325" s="79" t="s">
        <v>8008</v>
      </c>
      <c r="AJ1325" s="1"/>
    </row>
    <row r="1326" spans="1:36" ht="26.4">
      <c r="A1326" s="39">
        <v>1324</v>
      </c>
      <c r="B1326" s="10" t="s">
        <v>8325</v>
      </c>
      <c r="C1326" s="10" t="s">
        <v>7603</v>
      </c>
      <c r="D1326" s="11" t="s">
        <v>8314</v>
      </c>
      <c r="E1326" s="35" t="s">
        <v>8315</v>
      </c>
      <c r="F1326" s="35" t="s">
        <v>550</v>
      </c>
      <c r="G1326" s="10" t="s">
        <v>8326</v>
      </c>
      <c r="H1326" s="10" t="s">
        <v>8327</v>
      </c>
      <c r="I1326" s="10" t="s">
        <v>6875</v>
      </c>
      <c r="J1326" s="11" t="s">
        <v>8328</v>
      </c>
      <c r="K1326" s="12">
        <v>42478</v>
      </c>
      <c r="L1326" s="69">
        <v>44304</v>
      </c>
      <c r="M1326" s="14" t="s">
        <v>8329</v>
      </c>
      <c r="N1326" s="61">
        <v>9.7799999999999998E-2</v>
      </c>
      <c r="O1326" s="56">
        <v>6020800.8799999999</v>
      </c>
      <c r="P1326" s="15">
        <v>0.1</v>
      </c>
      <c r="Q1326" s="223">
        <f t="shared" si="134"/>
        <v>602080.08799999999</v>
      </c>
      <c r="R1326" s="197">
        <f t="shared" si="136"/>
        <v>50173.340666666663</v>
      </c>
      <c r="S1326" s="200"/>
      <c r="T1326" s="196">
        <f t="shared" si="131"/>
        <v>0</v>
      </c>
      <c r="U1326" s="199">
        <f t="shared" si="135"/>
        <v>0</v>
      </c>
      <c r="V1326" s="21"/>
      <c r="W1326" s="19">
        <f t="shared" si="132"/>
        <v>0</v>
      </c>
      <c r="X1326" s="17">
        <f t="shared" si="133"/>
        <v>0</v>
      </c>
      <c r="Y1326" s="22"/>
      <c r="Z1326" s="19"/>
      <c r="AA1326" s="20"/>
      <c r="AB1326" s="23"/>
      <c r="AC1326" s="19"/>
      <c r="AD1326" s="17"/>
      <c r="AE1326" s="22"/>
      <c r="AF1326" s="19"/>
      <c r="AG1326" s="17"/>
      <c r="AH1326" s="76" t="s">
        <v>76</v>
      </c>
      <c r="AI1326" s="77" t="s">
        <v>8329</v>
      </c>
      <c r="AJ1326" s="1"/>
    </row>
    <row r="1327" spans="1:36" ht="13.2">
      <c r="A1327" s="39">
        <v>1325</v>
      </c>
      <c r="B1327" s="39" t="s">
        <v>8330</v>
      </c>
      <c r="C1327" s="39" t="s">
        <v>7603</v>
      </c>
      <c r="D1327" s="40" t="s">
        <v>8331</v>
      </c>
      <c r="E1327" s="25" t="s">
        <v>8332</v>
      </c>
      <c r="F1327" s="25" t="s">
        <v>8333</v>
      </c>
      <c r="G1327" s="39" t="s">
        <v>768</v>
      </c>
      <c r="H1327" s="39" t="s">
        <v>8334</v>
      </c>
      <c r="I1327" s="39" t="s">
        <v>544</v>
      </c>
      <c r="J1327" s="40" t="s">
        <v>8335</v>
      </c>
      <c r="K1327" s="41">
        <v>38820</v>
      </c>
      <c r="L1327" s="72">
        <v>47951</v>
      </c>
      <c r="M1327" s="42" t="s">
        <v>8336</v>
      </c>
      <c r="N1327" s="63">
        <v>1.4664999999999999</v>
      </c>
      <c r="O1327" s="55">
        <v>25497382.18</v>
      </c>
      <c r="P1327" s="15">
        <v>0.03</v>
      </c>
      <c r="Q1327" s="223">
        <f t="shared" si="134"/>
        <v>764921.46539999999</v>
      </c>
      <c r="R1327" s="197">
        <f t="shared" si="136"/>
        <v>63743.455450000001</v>
      </c>
      <c r="S1327" s="200"/>
      <c r="T1327" s="196">
        <f t="shared" si="131"/>
        <v>0</v>
      </c>
      <c r="U1327" s="199">
        <f t="shared" si="135"/>
        <v>0</v>
      </c>
      <c r="V1327" s="21"/>
      <c r="W1327" s="19">
        <f t="shared" si="132"/>
        <v>0</v>
      </c>
      <c r="X1327" s="17">
        <f t="shared" si="133"/>
        <v>0</v>
      </c>
      <c r="Y1327" s="22"/>
      <c r="Z1327" s="19"/>
      <c r="AA1327" s="20"/>
      <c r="AB1327" s="23"/>
      <c r="AC1327" s="19"/>
      <c r="AD1327" s="17"/>
      <c r="AE1327" s="22"/>
      <c r="AF1327" s="19"/>
      <c r="AG1327" s="17"/>
      <c r="AH1327" s="78" t="s">
        <v>452</v>
      </c>
      <c r="AI1327" s="79" t="s">
        <v>8336</v>
      </c>
      <c r="AJ1327" s="1"/>
    </row>
    <row r="1328" spans="1:36" ht="39.6">
      <c r="A1328" s="39">
        <v>1326</v>
      </c>
      <c r="B1328" s="10" t="s">
        <v>8337</v>
      </c>
      <c r="C1328" s="10" t="s">
        <v>7603</v>
      </c>
      <c r="D1328" s="11" t="s">
        <v>8338</v>
      </c>
      <c r="E1328" s="35" t="s">
        <v>8339</v>
      </c>
      <c r="F1328" s="35" t="s">
        <v>8340</v>
      </c>
      <c r="G1328" s="10" t="s">
        <v>1360</v>
      </c>
      <c r="H1328" s="10" t="s">
        <v>8341</v>
      </c>
      <c r="I1328" s="10" t="s">
        <v>1362</v>
      </c>
      <c r="J1328" s="11" t="s">
        <v>8342</v>
      </c>
      <c r="K1328" s="12">
        <v>42181</v>
      </c>
      <c r="L1328" s="69">
        <v>44008</v>
      </c>
      <c r="M1328" s="14" t="s">
        <v>8343</v>
      </c>
      <c r="N1328" s="61">
        <v>4.375</v>
      </c>
      <c r="O1328" s="56">
        <v>76066175.959999993</v>
      </c>
      <c r="P1328" s="15">
        <v>0.04</v>
      </c>
      <c r="Q1328" s="223">
        <f t="shared" si="134"/>
        <v>3042647.0384</v>
      </c>
      <c r="R1328" s="197">
        <f t="shared" si="136"/>
        <v>253553.91986666666</v>
      </c>
      <c r="S1328" s="201">
        <v>0.1</v>
      </c>
      <c r="T1328" s="196">
        <f t="shared" si="131"/>
        <v>7606617.5959999999</v>
      </c>
      <c r="U1328" s="199">
        <f t="shared" si="135"/>
        <v>633884.79966666666</v>
      </c>
      <c r="V1328" s="21"/>
      <c r="W1328" s="19">
        <f t="shared" si="132"/>
        <v>0</v>
      </c>
      <c r="X1328" s="17">
        <f t="shared" si="133"/>
        <v>0</v>
      </c>
      <c r="Y1328" s="22"/>
      <c r="Z1328" s="19"/>
      <c r="AA1328" s="20"/>
      <c r="AB1328" s="23"/>
      <c r="AC1328" s="19"/>
      <c r="AD1328" s="17"/>
      <c r="AE1328" s="22"/>
      <c r="AF1328" s="19"/>
      <c r="AG1328" s="17"/>
      <c r="AH1328" s="76" t="s">
        <v>452</v>
      </c>
      <c r="AI1328" s="77" t="s">
        <v>8343</v>
      </c>
      <c r="AJ1328" s="1"/>
    </row>
    <row r="1329" spans="1:36" ht="13.2">
      <c r="A1329" s="39">
        <v>1327</v>
      </c>
      <c r="B1329" s="39" t="s">
        <v>8344</v>
      </c>
      <c r="C1329" s="39" t="s">
        <v>7603</v>
      </c>
      <c r="D1329" s="40" t="s">
        <v>8345</v>
      </c>
      <c r="E1329" s="25" t="s">
        <v>8346</v>
      </c>
      <c r="F1329" s="25" t="s">
        <v>7038</v>
      </c>
      <c r="G1329" s="39" t="s">
        <v>2141</v>
      </c>
      <c r="H1329" s="39" t="s">
        <v>8347</v>
      </c>
      <c r="I1329" s="39" t="s">
        <v>1603</v>
      </c>
      <c r="J1329" s="40" t="s">
        <v>8348</v>
      </c>
      <c r="K1329" s="41">
        <v>38818</v>
      </c>
      <c r="L1329" s="72">
        <v>44297</v>
      </c>
      <c r="M1329" s="42" t="s">
        <v>8349</v>
      </c>
      <c r="N1329" s="63">
        <v>1.8571</v>
      </c>
      <c r="O1329" s="55">
        <v>32288570.370000001</v>
      </c>
      <c r="P1329" s="15">
        <v>0.03</v>
      </c>
      <c r="Q1329" s="223">
        <f t="shared" si="134"/>
        <v>968657.11109999998</v>
      </c>
      <c r="R1329" s="197">
        <f t="shared" si="136"/>
        <v>80721.425925000003</v>
      </c>
      <c r="S1329" s="200"/>
      <c r="T1329" s="196">
        <f t="shared" si="131"/>
        <v>0</v>
      </c>
      <c r="U1329" s="199">
        <f t="shared" si="135"/>
        <v>0</v>
      </c>
      <c r="V1329" s="21"/>
      <c r="W1329" s="19">
        <f t="shared" si="132"/>
        <v>0</v>
      </c>
      <c r="X1329" s="17">
        <f t="shared" si="133"/>
        <v>0</v>
      </c>
      <c r="Y1329" s="22"/>
      <c r="Z1329" s="19"/>
      <c r="AA1329" s="20"/>
      <c r="AB1329" s="23"/>
      <c r="AC1329" s="19"/>
      <c r="AD1329" s="17"/>
      <c r="AE1329" s="22"/>
      <c r="AF1329" s="19"/>
      <c r="AG1329" s="17"/>
      <c r="AH1329" s="78" t="s">
        <v>452</v>
      </c>
      <c r="AI1329" s="79" t="s">
        <v>8349</v>
      </c>
      <c r="AJ1329" s="1"/>
    </row>
    <row r="1330" spans="1:36" ht="39.6">
      <c r="A1330" s="39">
        <v>1328</v>
      </c>
      <c r="B1330" s="10" t="s">
        <v>8350</v>
      </c>
      <c r="C1330" s="10" t="s">
        <v>7603</v>
      </c>
      <c r="D1330" s="11" t="s">
        <v>8338</v>
      </c>
      <c r="E1330" s="35" t="s">
        <v>8339</v>
      </c>
      <c r="F1330" s="35" t="s">
        <v>8340</v>
      </c>
      <c r="G1330" s="10" t="s">
        <v>1360</v>
      </c>
      <c r="H1330" s="10" t="s">
        <v>8341</v>
      </c>
      <c r="I1330" s="10" t="s">
        <v>1362</v>
      </c>
      <c r="J1330" s="11" t="s">
        <v>8342</v>
      </c>
      <c r="K1330" s="12">
        <v>42181</v>
      </c>
      <c r="L1330" s="69">
        <v>44008</v>
      </c>
      <c r="M1330" s="14" t="s">
        <v>8351</v>
      </c>
      <c r="N1330" s="61">
        <v>0.30080000000000001</v>
      </c>
      <c r="O1330" s="56">
        <v>5229875.5999999996</v>
      </c>
      <c r="P1330" s="15">
        <v>0.04</v>
      </c>
      <c r="Q1330" s="223">
        <f t="shared" si="134"/>
        <v>209195.02399999998</v>
      </c>
      <c r="R1330" s="197">
        <f t="shared" si="136"/>
        <v>17432.918666666665</v>
      </c>
      <c r="S1330" s="201">
        <v>0.1</v>
      </c>
      <c r="T1330" s="196">
        <f t="shared" si="131"/>
        <v>522987.56</v>
      </c>
      <c r="U1330" s="199">
        <f t="shared" si="135"/>
        <v>43582.296666666669</v>
      </c>
      <c r="V1330" s="21"/>
      <c r="W1330" s="19">
        <f t="shared" si="132"/>
        <v>0</v>
      </c>
      <c r="X1330" s="17">
        <f t="shared" si="133"/>
        <v>0</v>
      </c>
      <c r="Y1330" s="22"/>
      <c r="Z1330" s="19"/>
      <c r="AA1330" s="20"/>
      <c r="AB1330" s="23"/>
      <c r="AC1330" s="19"/>
      <c r="AD1330" s="17"/>
      <c r="AE1330" s="22"/>
      <c r="AF1330" s="19"/>
      <c r="AG1330" s="17"/>
      <c r="AH1330" s="76" t="s">
        <v>452</v>
      </c>
      <c r="AI1330" s="77" t="s">
        <v>8351</v>
      </c>
      <c r="AJ1330" s="1"/>
    </row>
    <row r="1331" spans="1:36" ht="13.2">
      <c r="A1331" s="39">
        <v>1329</v>
      </c>
      <c r="B1331" s="39" t="s">
        <v>8352</v>
      </c>
      <c r="C1331" s="39" t="s">
        <v>7603</v>
      </c>
      <c r="D1331" s="40" t="s">
        <v>8353</v>
      </c>
      <c r="E1331" s="25" t="s">
        <v>8354</v>
      </c>
      <c r="F1331" s="25" t="s">
        <v>8355</v>
      </c>
      <c r="G1331" s="39" t="s">
        <v>8356</v>
      </c>
      <c r="H1331" s="39" t="s">
        <v>8357</v>
      </c>
      <c r="I1331" s="39" t="s">
        <v>8358</v>
      </c>
      <c r="J1331" s="40" t="s">
        <v>7736</v>
      </c>
      <c r="K1331" s="41">
        <v>38673</v>
      </c>
      <c r="L1331" s="72">
        <v>46345</v>
      </c>
      <c r="M1331" s="42" t="s">
        <v>8359</v>
      </c>
      <c r="N1331" s="63">
        <v>0.47949999999999998</v>
      </c>
      <c r="O1331" s="55">
        <v>17368443.510000002</v>
      </c>
      <c r="P1331" s="15">
        <v>0.03</v>
      </c>
      <c r="Q1331" s="223">
        <f t="shared" si="134"/>
        <v>521053.30530000001</v>
      </c>
      <c r="R1331" s="197">
        <f t="shared" si="136"/>
        <v>43421.108775000001</v>
      </c>
      <c r="S1331" s="201">
        <v>0.05</v>
      </c>
      <c r="T1331" s="196">
        <f t="shared" si="131"/>
        <v>868422.17550000013</v>
      </c>
      <c r="U1331" s="199">
        <f t="shared" si="135"/>
        <v>72368.514625000011</v>
      </c>
      <c r="V1331" s="21"/>
      <c r="W1331" s="19">
        <f t="shared" si="132"/>
        <v>0</v>
      </c>
      <c r="X1331" s="17">
        <f t="shared" si="133"/>
        <v>0</v>
      </c>
      <c r="Y1331" s="22"/>
      <c r="Z1331" s="19"/>
      <c r="AA1331" s="20"/>
      <c r="AB1331" s="23"/>
      <c r="AC1331" s="19"/>
      <c r="AD1331" s="17"/>
      <c r="AE1331" s="22"/>
      <c r="AF1331" s="19"/>
      <c r="AG1331" s="17"/>
      <c r="AH1331" s="78"/>
      <c r="AI1331" s="79" t="s">
        <v>8359</v>
      </c>
      <c r="AJ1331" s="1"/>
    </row>
    <row r="1332" spans="1:36" ht="13.2">
      <c r="A1332" s="39">
        <v>1330</v>
      </c>
      <c r="B1332" s="10" t="s">
        <v>8360</v>
      </c>
      <c r="C1332" s="10" t="s">
        <v>7603</v>
      </c>
      <c r="D1332" s="11" t="s">
        <v>8361</v>
      </c>
      <c r="E1332" s="35" t="s">
        <v>8362</v>
      </c>
      <c r="F1332" s="35" t="s">
        <v>8363</v>
      </c>
      <c r="G1332" s="10" t="s">
        <v>8364</v>
      </c>
      <c r="H1332" s="10" t="s">
        <v>8365</v>
      </c>
      <c r="I1332" s="10" t="s">
        <v>8366</v>
      </c>
      <c r="J1332" s="11" t="s">
        <v>7736</v>
      </c>
      <c r="K1332" s="12">
        <v>37860</v>
      </c>
      <c r="L1332" s="69">
        <v>46992</v>
      </c>
      <c r="M1332" s="14" t="s">
        <v>8367</v>
      </c>
      <c r="N1332" s="61">
        <v>0.76490000000000002</v>
      </c>
      <c r="O1332" s="56">
        <v>27706199.039999999</v>
      </c>
      <c r="P1332" s="15">
        <v>0.03</v>
      </c>
      <c r="Q1332" s="223">
        <f t="shared" si="134"/>
        <v>831185.97119999991</v>
      </c>
      <c r="R1332" s="197">
        <f t="shared" si="136"/>
        <v>69265.497599999988</v>
      </c>
      <c r="S1332" s="200"/>
      <c r="T1332" s="196">
        <f t="shared" si="131"/>
        <v>0</v>
      </c>
      <c r="U1332" s="199">
        <f t="shared" si="135"/>
        <v>0</v>
      </c>
      <c r="V1332" s="21"/>
      <c r="W1332" s="19">
        <f t="shared" si="132"/>
        <v>0</v>
      </c>
      <c r="X1332" s="17">
        <f t="shared" si="133"/>
        <v>0</v>
      </c>
      <c r="Y1332" s="22"/>
      <c r="Z1332" s="19"/>
      <c r="AA1332" s="20"/>
      <c r="AB1332" s="23"/>
      <c r="AC1332" s="19"/>
      <c r="AD1332" s="17"/>
      <c r="AE1332" s="22"/>
      <c r="AF1332" s="19"/>
      <c r="AG1332" s="17"/>
      <c r="AH1332" s="76"/>
      <c r="AI1332" s="77" t="s">
        <v>8367</v>
      </c>
      <c r="AJ1332" s="1"/>
    </row>
    <row r="1333" spans="1:36" s="24" customFormat="1" ht="26.4">
      <c r="A1333" s="39">
        <v>1331</v>
      </c>
      <c r="B1333" s="39" t="s">
        <v>8368</v>
      </c>
      <c r="C1333" s="39" t="s">
        <v>7603</v>
      </c>
      <c r="D1333" s="40" t="s">
        <v>8369</v>
      </c>
      <c r="E1333" s="25" t="s">
        <v>8370</v>
      </c>
      <c r="F1333" s="25" t="s">
        <v>8371</v>
      </c>
      <c r="G1333" s="39" t="s">
        <v>768</v>
      </c>
      <c r="H1333" s="39" t="s">
        <v>8372</v>
      </c>
      <c r="I1333" s="39" t="s">
        <v>544</v>
      </c>
      <c r="J1333" s="40" t="s">
        <v>7840</v>
      </c>
      <c r="K1333" s="41">
        <v>38820</v>
      </c>
      <c r="L1333" s="72">
        <v>44299</v>
      </c>
      <c r="M1333" s="42" t="s">
        <v>8373</v>
      </c>
      <c r="N1333" s="63">
        <v>1.26</v>
      </c>
      <c r="O1333" s="55">
        <v>21168618.5</v>
      </c>
      <c r="P1333" s="15">
        <v>0.03</v>
      </c>
      <c r="Q1333" s="223">
        <f t="shared" si="134"/>
        <v>635058.55499999993</v>
      </c>
      <c r="R1333" s="197">
        <f t="shared" si="136"/>
        <v>52921.546249999992</v>
      </c>
      <c r="S1333" s="198">
        <v>3.5999999999999997E-2</v>
      </c>
      <c r="T1333" s="196">
        <f t="shared" si="131"/>
        <v>762070.26599999995</v>
      </c>
      <c r="U1333" s="199">
        <f t="shared" si="135"/>
        <v>63505.855499999998</v>
      </c>
      <c r="V1333" s="21"/>
      <c r="W1333" s="19">
        <f t="shared" si="132"/>
        <v>0</v>
      </c>
      <c r="X1333" s="17">
        <f t="shared" si="133"/>
        <v>0</v>
      </c>
      <c r="Y1333" s="22"/>
      <c r="Z1333" s="19"/>
      <c r="AA1333" s="20"/>
      <c r="AB1333" s="23"/>
      <c r="AC1333" s="19"/>
      <c r="AD1333" s="17"/>
      <c r="AE1333" s="22"/>
      <c r="AF1333" s="19"/>
      <c r="AG1333" s="17"/>
      <c r="AH1333" s="88" t="s">
        <v>452</v>
      </c>
      <c r="AI1333" s="89" t="s">
        <v>8373</v>
      </c>
    </row>
    <row r="1334" spans="1:36" ht="26.4">
      <c r="A1334" s="39">
        <v>1332</v>
      </c>
      <c r="B1334" s="10" t="s">
        <v>8374</v>
      </c>
      <c r="C1334" s="10" t="s">
        <v>7603</v>
      </c>
      <c r="D1334" s="11" t="s">
        <v>8375</v>
      </c>
      <c r="E1334" s="35" t="s">
        <v>8376</v>
      </c>
      <c r="F1334" s="35" t="s">
        <v>2296</v>
      </c>
      <c r="G1334" s="10" t="s">
        <v>8377</v>
      </c>
      <c r="H1334" s="10" t="s">
        <v>8378</v>
      </c>
      <c r="I1334" s="10" t="s">
        <v>8379</v>
      </c>
      <c r="J1334" s="11" t="s">
        <v>8380</v>
      </c>
      <c r="K1334" s="12">
        <v>43409</v>
      </c>
      <c r="L1334" s="69">
        <v>52540</v>
      </c>
      <c r="M1334" s="14" t="s">
        <v>8381</v>
      </c>
      <c r="N1334" s="61">
        <v>0.17219999999999999</v>
      </c>
      <c r="O1334" s="56">
        <v>2893044.53</v>
      </c>
      <c r="P1334" s="15">
        <v>0.08</v>
      </c>
      <c r="Q1334" s="223">
        <f t="shared" si="134"/>
        <v>231443.5624</v>
      </c>
      <c r="R1334" s="197">
        <f t="shared" si="136"/>
        <v>19286.963533333332</v>
      </c>
      <c r="S1334" s="198">
        <v>9.6000000000000002E-2</v>
      </c>
      <c r="T1334" s="196">
        <f t="shared" si="131"/>
        <v>277732.27487999998</v>
      </c>
      <c r="U1334" s="199">
        <f t="shared" si="135"/>
        <v>23144.356239999997</v>
      </c>
      <c r="V1334" s="21"/>
      <c r="W1334" s="19">
        <f t="shared" si="132"/>
        <v>0</v>
      </c>
      <c r="X1334" s="17">
        <f t="shared" si="133"/>
        <v>0</v>
      </c>
      <c r="Y1334" s="22"/>
      <c r="Z1334" s="19"/>
      <c r="AA1334" s="20"/>
      <c r="AB1334" s="23"/>
      <c r="AC1334" s="19"/>
      <c r="AD1334" s="17"/>
      <c r="AE1334" s="22"/>
      <c r="AF1334" s="19"/>
      <c r="AG1334" s="17"/>
      <c r="AH1334" s="76" t="s">
        <v>452</v>
      </c>
      <c r="AI1334" s="77" t="s">
        <v>8381</v>
      </c>
      <c r="AJ1334" s="1"/>
    </row>
    <row r="1335" spans="1:36" ht="39.6">
      <c r="A1335" s="39">
        <v>1333</v>
      </c>
      <c r="B1335" s="39" t="s">
        <v>8382</v>
      </c>
      <c r="C1335" s="39" t="s">
        <v>7603</v>
      </c>
      <c r="D1335" s="40" t="s">
        <v>7638</v>
      </c>
      <c r="E1335" s="25" t="s">
        <v>7639</v>
      </c>
      <c r="F1335" s="25" t="s">
        <v>3227</v>
      </c>
      <c r="G1335" s="39" t="s">
        <v>7941</v>
      </c>
      <c r="H1335" s="39" t="s">
        <v>8383</v>
      </c>
      <c r="I1335" s="39" t="s">
        <v>5747</v>
      </c>
      <c r="J1335" s="40" t="s">
        <v>7688</v>
      </c>
      <c r="K1335" s="41">
        <v>42152</v>
      </c>
      <c r="L1335" s="72">
        <v>47658</v>
      </c>
      <c r="M1335" s="42" t="s">
        <v>7689</v>
      </c>
      <c r="N1335" s="63">
        <v>4.02E-2</v>
      </c>
      <c r="O1335" s="55">
        <v>408367.68</v>
      </c>
      <c r="P1335" s="15">
        <v>0.03</v>
      </c>
      <c r="Q1335" s="223">
        <f t="shared" si="134"/>
        <v>12251.0304</v>
      </c>
      <c r="R1335" s="197">
        <f t="shared" si="136"/>
        <v>1020.9191999999999</v>
      </c>
      <c r="S1335" s="200"/>
      <c r="T1335" s="196">
        <f t="shared" ref="T1335:T1398" si="137">O1335*S1335</f>
        <v>0</v>
      </c>
      <c r="U1335" s="199">
        <f t="shared" si="135"/>
        <v>0</v>
      </c>
      <c r="V1335" s="21"/>
      <c r="W1335" s="19">
        <f t="shared" ref="W1335:W1398" si="138">O1335*V1335</f>
        <v>0</v>
      </c>
      <c r="X1335" s="17">
        <f t="shared" ref="X1335:X1398" si="139">O1335*V1335/12</f>
        <v>0</v>
      </c>
      <c r="Y1335" s="22"/>
      <c r="Z1335" s="19"/>
      <c r="AA1335" s="20"/>
      <c r="AB1335" s="23"/>
      <c r="AC1335" s="19"/>
      <c r="AD1335" s="17"/>
      <c r="AE1335" s="22"/>
      <c r="AF1335" s="19"/>
      <c r="AG1335" s="17"/>
      <c r="AH1335" s="78"/>
      <c r="AI1335" s="79"/>
      <c r="AJ1335" s="1"/>
    </row>
    <row r="1336" spans="1:36" ht="39.6">
      <c r="A1336" s="39">
        <v>1334</v>
      </c>
      <c r="B1336" s="10" t="s">
        <v>8384</v>
      </c>
      <c r="C1336" s="10" t="s">
        <v>7603</v>
      </c>
      <c r="D1336" s="11" t="s">
        <v>7638</v>
      </c>
      <c r="E1336" s="35" t="s">
        <v>7639</v>
      </c>
      <c r="F1336" s="35" t="s">
        <v>7576</v>
      </c>
      <c r="G1336" s="10" t="s">
        <v>7941</v>
      </c>
      <c r="H1336" s="10" t="s">
        <v>8385</v>
      </c>
      <c r="I1336" s="10" t="s">
        <v>5747</v>
      </c>
      <c r="J1336" s="11" t="s">
        <v>7688</v>
      </c>
      <c r="K1336" s="12">
        <v>42152</v>
      </c>
      <c r="L1336" s="69">
        <v>47658</v>
      </c>
      <c r="M1336" s="14" t="s">
        <v>7689</v>
      </c>
      <c r="N1336" s="61">
        <v>5.6300000000000003E-2</v>
      </c>
      <c r="O1336" s="56">
        <v>571917.92000000004</v>
      </c>
      <c r="P1336" s="15">
        <v>0.03</v>
      </c>
      <c r="Q1336" s="223">
        <f t="shared" si="134"/>
        <v>17157.5376</v>
      </c>
      <c r="R1336" s="197">
        <f t="shared" si="136"/>
        <v>1429.7947999999999</v>
      </c>
      <c r="S1336" s="200"/>
      <c r="T1336" s="196">
        <f t="shared" si="137"/>
        <v>0</v>
      </c>
      <c r="U1336" s="199">
        <f t="shared" si="135"/>
        <v>0</v>
      </c>
      <c r="V1336" s="21"/>
      <c r="W1336" s="19">
        <f t="shared" si="138"/>
        <v>0</v>
      </c>
      <c r="X1336" s="17">
        <f t="shared" si="139"/>
        <v>0</v>
      </c>
      <c r="Y1336" s="22"/>
      <c r="Z1336" s="19"/>
      <c r="AA1336" s="20"/>
      <c r="AB1336" s="23"/>
      <c r="AC1336" s="19"/>
      <c r="AD1336" s="17"/>
      <c r="AE1336" s="22"/>
      <c r="AF1336" s="19"/>
      <c r="AG1336" s="17"/>
      <c r="AH1336" s="76"/>
      <c r="AI1336" s="77"/>
      <c r="AJ1336" s="1"/>
    </row>
    <row r="1337" spans="1:36" ht="39.6">
      <c r="A1337" s="39">
        <v>1335</v>
      </c>
      <c r="B1337" s="39" t="s">
        <v>8386</v>
      </c>
      <c r="C1337" s="39" t="s">
        <v>7603</v>
      </c>
      <c r="D1337" s="40" t="s">
        <v>7638</v>
      </c>
      <c r="E1337" s="25" t="s">
        <v>7639</v>
      </c>
      <c r="F1337" s="25" t="s">
        <v>8387</v>
      </c>
      <c r="G1337" s="39" t="s">
        <v>7808</v>
      </c>
      <c r="H1337" s="39" t="s">
        <v>8388</v>
      </c>
      <c r="I1337" s="39" t="s">
        <v>8073</v>
      </c>
      <c r="J1337" s="40" t="s">
        <v>7688</v>
      </c>
      <c r="K1337" s="41">
        <v>42256</v>
      </c>
      <c r="L1337" s="72">
        <v>47658</v>
      </c>
      <c r="M1337" s="42" t="s">
        <v>7689</v>
      </c>
      <c r="N1337" s="63">
        <v>5.5100000000000003E-2</v>
      </c>
      <c r="O1337" s="55">
        <v>559727.84</v>
      </c>
      <c r="P1337" s="15">
        <v>0.03</v>
      </c>
      <c r="Q1337" s="223">
        <f t="shared" si="134"/>
        <v>16791.835199999998</v>
      </c>
      <c r="R1337" s="197">
        <f t="shared" si="136"/>
        <v>1399.3195999999998</v>
      </c>
      <c r="S1337" s="200"/>
      <c r="T1337" s="196">
        <f t="shared" si="137"/>
        <v>0</v>
      </c>
      <c r="U1337" s="199">
        <f t="shared" si="135"/>
        <v>0</v>
      </c>
      <c r="V1337" s="21"/>
      <c r="W1337" s="19">
        <f t="shared" si="138"/>
        <v>0</v>
      </c>
      <c r="X1337" s="17">
        <f t="shared" si="139"/>
        <v>0</v>
      </c>
      <c r="Y1337" s="22"/>
      <c r="Z1337" s="19"/>
      <c r="AA1337" s="20"/>
      <c r="AB1337" s="23"/>
      <c r="AC1337" s="19"/>
      <c r="AD1337" s="17"/>
      <c r="AE1337" s="22"/>
      <c r="AF1337" s="19"/>
      <c r="AG1337" s="17"/>
      <c r="AH1337" s="78"/>
      <c r="AI1337" s="79"/>
      <c r="AJ1337" s="1"/>
    </row>
    <row r="1338" spans="1:36" ht="39.6">
      <c r="A1338" s="39">
        <v>1336</v>
      </c>
      <c r="B1338" s="10" t="s">
        <v>8389</v>
      </c>
      <c r="C1338" s="10" t="s">
        <v>7603</v>
      </c>
      <c r="D1338" s="11" t="s">
        <v>7638</v>
      </c>
      <c r="E1338" s="35" t="s">
        <v>7639</v>
      </c>
      <c r="F1338" s="35" t="s">
        <v>8390</v>
      </c>
      <c r="G1338" s="10" t="s">
        <v>354</v>
      </c>
      <c r="H1338" s="10" t="s">
        <v>8391</v>
      </c>
      <c r="I1338" s="10" t="s">
        <v>8073</v>
      </c>
      <c r="J1338" s="11" t="s">
        <v>7688</v>
      </c>
      <c r="K1338" s="12">
        <v>42257</v>
      </c>
      <c r="L1338" s="69">
        <v>47658</v>
      </c>
      <c r="M1338" s="14" t="s">
        <v>7689</v>
      </c>
      <c r="N1338" s="61">
        <v>5.4399999999999997E-2</v>
      </c>
      <c r="O1338" s="56">
        <v>552616.95999999996</v>
      </c>
      <c r="P1338" s="15">
        <v>0.03</v>
      </c>
      <c r="Q1338" s="223">
        <f t="shared" si="134"/>
        <v>16578.5088</v>
      </c>
      <c r="R1338" s="197">
        <f t="shared" si="136"/>
        <v>1381.5424</v>
      </c>
      <c r="S1338" s="200"/>
      <c r="T1338" s="196">
        <f t="shared" si="137"/>
        <v>0</v>
      </c>
      <c r="U1338" s="199">
        <f t="shared" si="135"/>
        <v>0</v>
      </c>
      <c r="V1338" s="21"/>
      <c r="W1338" s="19">
        <f t="shared" si="138"/>
        <v>0</v>
      </c>
      <c r="X1338" s="17">
        <f t="shared" si="139"/>
        <v>0</v>
      </c>
      <c r="Y1338" s="22"/>
      <c r="Z1338" s="19"/>
      <c r="AA1338" s="20"/>
      <c r="AB1338" s="23"/>
      <c r="AC1338" s="19"/>
      <c r="AD1338" s="17"/>
      <c r="AE1338" s="22"/>
      <c r="AF1338" s="19"/>
      <c r="AG1338" s="17"/>
      <c r="AH1338" s="76" t="s">
        <v>4884</v>
      </c>
      <c r="AI1338" s="77" t="s">
        <v>7689</v>
      </c>
      <c r="AJ1338" s="1"/>
    </row>
    <row r="1339" spans="1:36" ht="39.6">
      <c r="A1339" s="39">
        <v>1337</v>
      </c>
      <c r="B1339" s="39" t="s">
        <v>8392</v>
      </c>
      <c r="C1339" s="39" t="s">
        <v>7603</v>
      </c>
      <c r="D1339" s="40" t="s">
        <v>7638</v>
      </c>
      <c r="E1339" s="25" t="s">
        <v>7639</v>
      </c>
      <c r="F1339" s="25" t="s">
        <v>8393</v>
      </c>
      <c r="G1339" s="39" t="s">
        <v>354</v>
      </c>
      <c r="H1339" s="39" t="s">
        <v>8394</v>
      </c>
      <c r="I1339" s="39" t="s">
        <v>8073</v>
      </c>
      <c r="J1339" s="40" t="s">
        <v>7688</v>
      </c>
      <c r="K1339" s="41">
        <v>42257</v>
      </c>
      <c r="L1339" s="72">
        <v>47658</v>
      </c>
      <c r="M1339" s="42" t="s">
        <v>7689</v>
      </c>
      <c r="N1339" s="63">
        <v>5.4800000000000001E-2</v>
      </c>
      <c r="O1339" s="55">
        <v>556680.31999999995</v>
      </c>
      <c r="P1339" s="15">
        <v>0.03</v>
      </c>
      <c r="Q1339" s="223">
        <f t="shared" si="134"/>
        <v>16700.409599999999</v>
      </c>
      <c r="R1339" s="197">
        <f t="shared" si="136"/>
        <v>1391.7007999999998</v>
      </c>
      <c r="S1339" s="200"/>
      <c r="T1339" s="196">
        <f t="shared" si="137"/>
        <v>0</v>
      </c>
      <c r="U1339" s="199">
        <f t="shared" si="135"/>
        <v>0</v>
      </c>
      <c r="V1339" s="21"/>
      <c r="W1339" s="19">
        <f t="shared" si="138"/>
        <v>0</v>
      </c>
      <c r="X1339" s="17">
        <f t="shared" si="139"/>
        <v>0</v>
      </c>
      <c r="Y1339" s="22"/>
      <c r="Z1339" s="19"/>
      <c r="AA1339" s="20"/>
      <c r="AB1339" s="23"/>
      <c r="AC1339" s="19"/>
      <c r="AD1339" s="17"/>
      <c r="AE1339" s="22"/>
      <c r="AF1339" s="19"/>
      <c r="AG1339" s="17"/>
      <c r="AH1339" s="78"/>
      <c r="AI1339" s="79"/>
      <c r="AJ1339" s="1"/>
    </row>
    <row r="1340" spans="1:36" ht="39.6">
      <c r="A1340" s="39">
        <v>1338</v>
      </c>
      <c r="B1340" s="10" t="s">
        <v>8395</v>
      </c>
      <c r="C1340" s="10" t="s">
        <v>7603</v>
      </c>
      <c r="D1340" s="11" t="s">
        <v>7638</v>
      </c>
      <c r="E1340" s="35" t="s">
        <v>7639</v>
      </c>
      <c r="F1340" s="35" t="s">
        <v>8396</v>
      </c>
      <c r="G1340" s="10" t="s">
        <v>354</v>
      </c>
      <c r="H1340" s="10" t="s">
        <v>8397</v>
      </c>
      <c r="I1340" s="10" t="s">
        <v>8073</v>
      </c>
      <c r="J1340" s="11" t="s">
        <v>7688</v>
      </c>
      <c r="K1340" s="12">
        <v>42257</v>
      </c>
      <c r="L1340" s="69">
        <v>47658</v>
      </c>
      <c r="M1340" s="14" t="s">
        <v>7689</v>
      </c>
      <c r="N1340" s="61">
        <v>5.6399999999999999E-2</v>
      </c>
      <c r="O1340" s="56">
        <v>572933.76</v>
      </c>
      <c r="P1340" s="15">
        <v>0.03</v>
      </c>
      <c r="Q1340" s="223">
        <f t="shared" si="134"/>
        <v>17188.0128</v>
      </c>
      <c r="R1340" s="197">
        <f t="shared" si="136"/>
        <v>1432.3344</v>
      </c>
      <c r="S1340" s="200"/>
      <c r="T1340" s="196">
        <f t="shared" si="137"/>
        <v>0</v>
      </c>
      <c r="U1340" s="199">
        <f t="shared" si="135"/>
        <v>0</v>
      </c>
      <c r="V1340" s="21"/>
      <c r="W1340" s="19">
        <f t="shared" si="138"/>
        <v>0</v>
      </c>
      <c r="X1340" s="17">
        <f t="shared" si="139"/>
        <v>0</v>
      </c>
      <c r="Y1340" s="22"/>
      <c r="Z1340" s="19"/>
      <c r="AA1340" s="20"/>
      <c r="AB1340" s="23"/>
      <c r="AC1340" s="19"/>
      <c r="AD1340" s="17"/>
      <c r="AE1340" s="22"/>
      <c r="AF1340" s="19"/>
      <c r="AG1340" s="17"/>
      <c r="AH1340" s="76" t="s">
        <v>4884</v>
      </c>
      <c r="AI1340" s="77" t="s">
        <v>7689</v>
      </c>
      <c r="AJ1340" s="1"/>
    </row>
    <row r="1341" spans="1:36" ht="39.6">
      <c r="A1341" s="39">
        <v>1339</v>
      </c>
      <c r="B1341" s="39" t="s">
        <v>8398</v>
      </c>
      <c r="C1341" s="39" t="s">
        <v>7603</v>
      </c>
      <c r="D1341" s="40" t="s">
        <v>7638</v>
      </c>
      <c r="E1341" s="25" t="s">
        <v>7639</v>
      </c>
      <c r="F1341" s="25" t="s">
        <v>8399</v>
      </c>
      <c r="G1341" s="39" t="s">
        <v>1360</v>
      </c>
      <c r="H1341" s="39" t="s">
        <v>8400</v>
      </c>
      <c r="I1341" s="39" t="s">
        <v>6639</v>
      </c>
      <c r="J1341" s="40" t="s">
        <v>7688</v>
      </c>
      <c r="K1341" s="41">
        <v>42181</v>
      </c>
      <c r="L1341" s="72">
        <v>47658</v>
      </c>
      <c r="M1341" s="42" t="s">
        <v>7689</v>
      </c>
      <c r="N1341" s="63">
        <v>5.8799999999999998E-2</v>
      </c>
      <c r="O1341" s="55">
        <v>597313.91</v>
      </c>
      <c r="P1341" s="15">
        <v>0.03</v>
      </c>
      <c r="Q1341" s="223">
        <f t="shared" si="134"/>
        <v>17919.417300000001</v>
      </c>
      <c r="R1341" s="197">
        <f t="shared" si="136"/>
        <v>1493.2847750000001</v>
      </c>
      <c r="S1341" s="200"/>
      <c r="T1341" s="196">
        <f t="shared" si="137"/>
        <v>0</v>
      </c>
      <c r="U1341" s="199">
        <f t="shared" si="135"/>
        <v>0</v>
      </c>
      <c r="V1341" s="21"/>
      <c r="W1341" s="19">
        <f t="shared" si="138"/>
        <v>0</v>
      </c>
      <c r="X1341" s="17">
        <f t="shared" si="139"/>
        <v>0</v>
      </c>
      <c r="Y1341" s="22"/>
      <c r="Z1341" s="19"/>
      <c r="AA1341" s="20"/>
      <c r="AB1341" s="23"/>
      <c r="AC1341" s="19"/>
      <c r="AD1341" s="17"/>
      <c r="AE1341" s="22"/>
      <c r="AF1341" s="19"/>
      <c r="AG1341" s="17"/>
      <c r="AH1341" s="78" t="s">
        <v>4884</v>
      </c>
      <c r="AI1341" s="79" t="s">
        <v>7689</v>
      </c>
      <c r="AJ1341" s="1"/>
    </row>
    <row r="1342" spans="1:36" ht="39.6">
      <c r="A1342" s="39">
        <v>1340</v>
      </c>
      <c r="B1342" s="10" t="s">
        <v>8401</v>
      </c>
      <c r="C1342" s="10" t="s">
        <v>7603</v>
      </c>
      <c r="D1342" s="11" t="s">
        <v>7638</v>
      </c>
      <c r="E1342" s="35" t="s">
        <v>7639</v>
      </c>
      <c r="F1342" s="35" t="s">
        <v>8402</v>
      </c>
      <c r="G1342" s="10" t="s">
        <v>8185</v>
      </c>
      <c r="H1342" s="10" t="s">
        <v>8403</v>
      </c>
      <c r="I1342" s="10" t="s">
        <v>6639</v>
      </c>
      <c r="J1342" s="11" t="s">
        <v>7688</v>
      </c>
      <c r="K1342" s="12">
        <v>42178</v>
      </c>
      <c r="L1342" s="69">
        <v>47658</v>
      </c>
      <c r="M1342" s="14" t="s">
        <v>7689</v>
      </c>
      <c r="N1342" s="61">
        <v>0.1318</v>
      </c>
      <c r="O1342" s="56">
        <v>1338877.1100000001</v>
      </c>
      <c r="P1342" s="15">
        <v>0.03</v>
      </c>
      <c r="Q1342" s="223">
        <f t="shared" si="134"/>
        <v>40166.313300000002</v>
      </c>
      <c r="R1342" s="197">
        <f t="shared" si="136"/>
        <v>3347.192775</v>
      </c>
      <c r="S1342" s="200"/>
      <c r="T1342" s="196">
        <f t="shared" si="137"/>
        <v>0</v>
      </c>
      <c r="U1342" s="199">
        <f t="shared" si="135"/>
        <v>0</v>
      </c>
      <c r="V1342" s="21"/>
      <c r="W1342" s="19">
        <f t="shared" si="138"/>
        <v>0</v>
      </c>
      <c r="X1342" s="17">
        <f t="shared" si="139"/>
        <v>0</v>
      </c>
      <c r="Y1342" s="22"/>
      <c r="Z1342" s="19"/>
      <c r="AA1342" s="20"/>
      <c r="AB1342" s="23"/>
      <c r="AC1342" s="19"/>
      <c r="AD1342" s="17"/>
      <c r="AE1342" s="22"/>
      <c r="AF1342" s="19"/>
      <c r="AG1342" s="17"/>
      <c r="AH1342" s="76" t="s">
        <v>4884</v>
      </c>
      <c r="AI1342" s="77" t="s">
        <v>7689</v>
      </c>
      <c r="AJ1342" s="1"/>
    </row>
    <row r="1343" spans="1:36" ht="39.6">
      <c r="A1343" s="39">
        <v>1341</v>
      </c>
      <c r="B1343" s="39" t="s">
        <v>8404</v>
      </c>
      <c r="C1343" s="39" t="s">
        <v>7603</v>
      </c>
      <c r="D1343" s="40" t="s">
        <v>7638</v>
      </c>
      <c r="E1343" s="25" t="s">
        <v>7639</v>
      </c>
      <c r="F1343" s="25" t="s">
        <v>5808</v>
      </c>
      <c r="G1343" s="39" t="s">
        <v>647</v>
      </c>
      <c r="H1343" s="39" t="s">
        <v>8405</v>
      </c>
      <c r="I1343" s="39" t="s">
        <v>1296</v>
      </c>
      <c r="J1343" s="40" t="s">
        <v>7688</v>
      </c>
      <c r="K1343" s="41">
        <v>42269</v>
      </c>
      <c r="L1343" s="72">
        <v>47658</v>
      </c>
      <c r="M1343" s="42" t="s">
        <v>7689</v>
      </c>
      <c r="N1343" s="63">
        <v>0.1318</v>
      </c>
      <c r="O1343" s="55">
        <v>1338877.1100000001</v>
      </c>
      <c r="P1343" s="15">
        <v>0.03</v>
      </c>
      <c r="Q1343" s="223">
        <f t="shared" ref="Q1343:Q1406" si="140">O1343*P1343</f>
        <v>40166.313300000002</v>
      </c>
      <c r="R1343" s="197">
        <f t="shared" si="136"/>
        <v>3347.192775</v>
      </c>
      <c r="S1343" s="200"/>
      <c r="T1343" s="196">
        <f t="shared" si="137"/>
        <v>0</v>
      </c>
      <c r="U1343" s="199">
        <f t="shared" si="135"/>
        <v>0</v>
      </c>
      <c r="V1343" s="21"/>
      <c r="W1343" s="19">
        <f t="shared" si="138"/>
        <v>0</v>
      </c>
      <c r="X1343" s="17">
        <f t="shared" si="139"/>
        <v>0</v>
      </c>
      <c r="Y1343" s="22"/>
      <c r="Z1343" s="19"/>
      <c r="AA1343" s="20"/>
      <c r="AB1343" s="23"/>
      <c r="AC1343" s="19"/>
      <c r="AD1343" s="17"/>
      <c r="AE1343" s="22"/>
      <c r="AF1343" s="19"/>
      <c r="AG1343" s="17"/>
      <c r="AH1343" s="78" t="s">
        <v>4884</v>
      </c>
      <c r="AI1343" s="79" t="s">
        <v>7689</v>
      </c>
      <c r="AJ1343" s="1"/>
    </row>
    <row r="1344" spans="1:36" ht="39.6">
      <c r="A1344" s="39">
        <v>1342</v>
      </c>
      <c r="B1344" s="10" t="s">
        <v>8406</v>
      </c>
      <c r="C1344" s="10" t="s">
        <v>7603</v>
      </c>
      <c r="D1344" s="11" t="s">
        <v>7638</v>
      </c>
      <c r="E1344" s="35" t="s">
        <v>7639</v>
      </c>
      <c r="F1344" s="35" t="s">
        <v>8407</v>
      </c>
      <c r="G1344" s="10" t="s">
        <v>647</v>
      </c>
      <c r="H1344" s="10" t="s">
        <v>8408</v>
      </c>
      <c r="I1344" s="10" t="s">
        <v>1296</v>
      </c>
      <c r="J1344" s="11" t="s">
        <v>7688</v>
      </c>
      <c r="K1344" s="12">
        <v>42269</v>
      </c>
      <c r="L1344" s="69">
        <v>47658</v>
      </c>
      <c r="M1344" s="14" t="s">
        <v>7689</v>
      </c>
      <c r="N1344" s="61">
        <v>0.13170000000000001</v>
      </c>
      <c r="O1344" s="56">
        <v>1337861.27</v>
      </c>
      <c r="P1344" s="15">
        <v>0.03</v>
      </c>
      <c r="Q1344" s="223">
        <f t="shared" si="140"/>
        <v>40135.838100000001</v>
      </c>
      <c r="R1344" s="197">
        <f t="shared" si="136"/>
        <v>3344.6531749999999</v>
      </c>
      <c r="S1344" s="200"/>
      <c r="T1344" s="196">
        <f t="shared" si="137"/>
        <v>0</v>
      </c>
      <c r="U1344" s="199">
        <f t="shared" ref="U1344:U1407" si="141">O1344*S1344/12</f>
        <v>0</v>
      </c>
      <c r="V1344" s="21"/>
      <c r="W1344" s="19">
        <f t="shared" si="138"/>
        <v>0</v>
      </c>
      <c r="X1344" s="17">
        <f t="shared" si="139"/>
        <v>0</v>
      </c>
      <c r="Y1344" s="22"/>
      <c r="Z1344" s="19"/>
      <c r="AA1344" s="20"/>
      <c r="AB1344" s="23"/>
      <c r="AC1344" s="19"/>
      <c r="AD1344" s="17"/>
      <c r="AE1344" s="22"/>
      <c r="AF1344" s="19"/>
      <c r="AG1344" s="17"/>
      <c r="AH1344" s="76" t="s">
        <v>4884</v>
      </c>
      <c r="AI1344" s="77" t="s">
        <v>7689</v>
      </c>
      <c r="AJ1344" s="1"/>
    </row>
    <row r="1345" spans="1:36" ht="39.6">
      <c r="A1345" s="39">
        <v>1343</v>
      </c>
      <c r="B1345" s="39" t="s">
        <v>8409</v>
      </c>
      <c r="C1345" s="39" t="s">
        <v>7603</v>
      </c>
      <c r="D1345" s="40" t="s">
        <v>7638</v>
      </c>
      <c r="E1345" s="25" t="s">
        <v>7639</v>
      </c>
      <c r="F1345" s="25" t="s">
        <v>2469</v>
      </c>
      <c r="G1345" s="39" t="s">
        <v>647</v>
      </c>
      <c r="H1345" s="39" t="s">
        <v>8410</v>
      </c>
      <c r="I1345" s="39" t="s">
        <v>1296</v>
      </c>
      <c r="J1345" s="40" t="s">
        <v>7688</v>
      </c>
      <c r="K1345" s="41">
        <v>42269</v>
      </c>
      <c r="L1345" s="72">
        <v>47658</v>
      </c>
      <c r="M1345" s="42" t="s">
        <v>7689</v>
      </c>
      <c r="N1345" s="63">
        <v>0.1318</v>
      </c>
      <c r="O1345" s="55">
        <v>1338877.1100000001</v>
      </c>
      <c r="P1345" s="15">
        <v>0.03</v>
      </c>
      <c r="Q1345" s="223">
        <f t="shared" si="140"/>
        <v>40166.313300000002</v>
      </c>
      <c r="R1345" s="197">
        <f t="shared" si="136"/>
        <v>3347.192775</v>
      </c>
      <c r="S1345" s="200"/>
      <c r="T1345" s="196">
        <f t="shared" si="137"/>
        <v>0</v>
      </c>
      <c r="U1345" s="199">
        <f t="shared" si="141"/>
        <v>0</v>
      </c>
      <c r="V1345" s="21"/>
      <c r="W1345" s="19">
        <f t="shared" si="138"/>
        <v>0</v>
      </c>
      <c r="X1345" s="17">
        <f t="shared" si="139"/>
        <v>0</v>
      </c>
      <c r="Y1345" s="22"/>
      <c r="Z1345" s="19"/>
      <c r="AA1345" s="20"/>
      <c r="AB1345" s="23"/>
      <c r="AC1345" s="19"/>
      <c r="AD1345" s="17"/>
      <c r="AE1345" s="22"/>
      <c r="AF1345" s="19"/>
      <c r="AG1345" s="17"/>
      <c r="AH1345" s="78" t="s">
        <v>4884</v>
      </c>
      <c r="AI1345" s="79" t="s">
        <v>7689</v>
      </c>
      <c r="AJ1345" s="1"/>
    </row>
    <row r="1346" spans="1:36" ht="39.6">
      <c r="A1346" s="39">
        <v>1344</v>
      </c>
      <c r="B1346" s="10" t="s">
        <v>8411</v>
      </c>
      <c r="C1346" s="10" t="s">
        <v>7603</v>
      </c>
      <c r="D1346" s="11" t="s">
        <v>7638</v>
      </c>
      <c r="E1346" s="35" t="s">
        <v>7639</v>
      </c>
      <c r="F1346" s="35" t="s">
        <v>2349</v>
      </c>
      <c r="G1346" s="10" t="s">
        <v>647</v>
      </c>
      <c r="H1346" s="10" t="s">
        <v>8412</v>
      </c>
      <c r="I1346" s="10" t="s">
        <v>1296</v>
      </c>
      <c r="J1346" s="11" t="s">
        <v>7688</v>
      </c>
      <c r="K1346" s="12">
        <v>42269</v>
      </c>
      <c r="L1346" s="69">
        <v>47658</v>
      </c>
      <c r="M1346" s="14" t="s">
        <v>7689</v>
      </c>
      <c r="N1346" s="61">
        <v>0.14349999999999999</v>
      </c>
      <c r="O1346" s="56">
        <v>1457730.39</v>
      </c>
      <c r="P1346" s="15">
        <v>0.03</v>
      </c>
      <c r="Q1346" s="223">
        <f t="shared" si="140"/>
        <v>43731.911699999997</v>
      </c>
      <c r="R1346" s="197">
        <f t="shared" si="136"/>
        <v>3644.3259749999997</v>
      </c>
      <c r="S1346" s="200"/>
      <c r="T1346" s="196">
        <f t="shared" si="137"/>
        <v>0</v>
      </c>
      <c r="U1346" s="199">
        <f t="shared" si="141"/>
        <v>0</v>
      </c>
      <c r="V1346" s="21"/>
      <c r="W1346" s="19">
        <f t="shared" si="138"/>
        <v>0</v>
      </c>
      <c r="X1346" s="17">
        <f t="shared" si="139"/>
        <v>0</v>
      </c>
      <c r="Y1346" s="22"/>
      <c r="Z1346" s="19"/>
      <c r="AA1346" s="20"/>
      <c r="AB1346" s="23"/>
      <c r="AC1346" s="19"/>
      <c r="AD1346" s="17"/>
      <c r="AE1346" s="22"/>
      <c r="AF1346" s="19"/>
      <c r="AG1346" s="17"/>
      <c r="AH1346" s="76" t="s">
        <v>4884</v>
      </c>
      <c r="AI1346" s="77" t="s">
        <v>7689</v>
      </c>
      <c r="AJ1346" s="1"/>
    </row>
    <row r="1347" spans="1:36" ht="39.6">
      <c r="A1347" s="39">
        <v>1345</v>
      </c>
      <c r="B1347" s="39" t="s">
        <v>8413</v>
      </c>
      <c r="C1347" s="39" t="s">
        <v>7603</v>
      </c>
      <c r="D1347" s="40" t="s">
        <v>7638</v>
      </c>
      <c r="E1347" s="25" t="s">
        <v>7639</v>
      </c>
      <c r="F1347" s="25" t="s">
        <v>8414</v>
      </c>
      <c r="G1347" s="39" t="s">
        <v>8185</v>
      </c>
      <c r="H1347" s="39" t="s">
        <v>8415</v>
      </c>
      <c r="I1347" s="39" t="s">
        <v>6639</v>
      </c>
      <c r="J1347" s="40" t="s">
        <v>7688</v>
      </c>
      <c r="K1347" s="41">
        <v>42178</v>
      </c>
      <c r="L1347" s="72">
        <v>47658</v>
      </c>
      <c r="M1347" s="42" t="s">
        <v>7689</v>
      </c>
      <c r="N1347" s="63">
        <v>0.18679999999999999</v>
      </c>
      <c r="O1347" s="55">
        <v>1897589.1</v>
      </c>
      <c r="P1347" s="15">
        <v>0.03</v>
      </c>
      <c r="Q1347" s="223">
        <f t="shared" si="140"/>
        <v>56927.673000000003</v>
      </c>
      <c r="R1347" s="197">
        <f t="shared" si="136"/>
        <v>4743.9727499999999</v>
      </c>
      <c r="S1347" s="200"/>
      <c r="T1347" s="196">
        <f t="shared" si="137"/>
        <v>0</v>
      </c>
      <c r="U1347" s="199">
        <f t="shared" si="141"/>
        <v>0</v>
      </c>
      <c r="V1347" s="21"/>
      <c r="W1347" s="19">
        <f t="shared" si="138"/>
        <v>0</v>
      </c>
      <c r="X1347" s="17">
        <f t="shared" si="139"/>
        <v>0</v>
      </c>
      <c r="Y1347" s="22"/>
      <c r="Z1347" s="19"/>
      <c r="AA1347" s="20"/>
      <c r="AB1347" s="23"/>
      <c r="AC1347" s="19"/>
      <c r="AD1347" s="17"/>
      <c r="AE1347" s="22"/>
      <c r="AF1347" s="19"/>
      <c r="AG1347" s="17"/>
      <c r="AH1347" s="78" t="s">
        <v>4884</v>
      </c>
      <c r="AI1347" s="79" t="s">
        <v>7689</v>
      </c>
      <c r="AJ1347" s="1"/>
    </row>
    <row r="1348" spans="1:36" ht="39.6">
      <c r="A1348" s="39">
        <v>1346</v>
      </c>
      <c r="B1348" s="10" t="s">
        <v>8416</v>
      </c>
      <c r="C1348" s="10" t="s">
        <v>7603</v>
      </c>
      <c r="D1348" s="11" t="s">
        <v>7638</v>
      </c>
      <c r="E1348" s="35" t="s">
        <v>7639</v>
      </c>
      <c r="F1348" s="35" t="s">
        <v>8417</v>
      </c>
      <c r="G1348" s="10" t="s">
        <v>8185</v>
      </c>
      <c r="H1348" s="10" t="s">
        <v>8418</v>
      </c>
      <c r="I1348" s="10" t="s">
        <v>6639</v>
      </c>
      <c r="J1348" s="11" t="s">
        <v>7688</v>
      </c>
      <c r="K1348" s="12">
        <v>42178</v>
      </c>
      <c r="L1348" s="69">
        <v>47658</v>
      </c>
      <c r="M1348" s="14" t="s">
        <v>7689</v>
      </c>
      <c r="N1348" s="61">
        <v>0.12970000000000001</v>
      </c>
      <c r="O1348" s="56">
        <v>1317544.47</v>
      </c>
      <c r="P1348" s="15">
        <v>0.03</v>
      </c>
      <c r="Q1348" s="223">
        <f t="shared" si="140"/>
        <v>39526.3341</v>
      </c>
      <c r="R1348" s="197">
        <f t="shared" si="136"/>
        <v>3293.861175</v>
      </c>
      <c r="S1348" s="200"/>
      <c r="T1348" s="196">
        <f t="shared" si="137"/>
        <v>0</v>
      </c>
      <c r="U1348" s="199">
        <f t="shared" si="141"/>
        <v>0</v>
      </c>
      <c r="V1348" s="21"/>
      <c r="W1348" s="19">
        <f t="shared" si="138"/>
        <v>0</v>
      </c>
      <c r="X1348" s="17">
        <f t="shared" si="139"/>
        <v>0</v>
      </c>
      <c r="Y1348" s="22"/>
      <c r="Z1348" s="19"/>
      <c r="AA1348" s="20"/>
      <c r="AB1348" s="23"/>
      <c r="AC1348" s="19"/>
      <c r="AD1348" s="17"/>
      <c r="AE1348" s="22"/>
      <c r="AF1348" s="19"/>
      <c r="AG1348" s="17"/>
      <c r="AH1348" s="76" t="s">
        <v>4884</v>
      </c>
      <c r="AI1348" s="77" t="s">
        <v>7689</v>
      </c>
      <c r="AJ1348" s="1"/>
    </row>
    <row r="1349" spans="1:36" ht="26.4">
      <c r="A1349" s="39">
        <v>1347</v>
      </c>
      <c r="B1349" s="39" t="s">
        <v>8419</v>
      </c>
      <c r="C1349" s="39" t="s">
        <v>7603</v>
      </c>
      <c r="D1349" s="40" t="s">
        <v>8314</v>
      </c>
      <c r="E1349" s="25" t="s">
        <v>8315</v>
      </c>
      <c r="F1349" s="25" t="s">
        <v>550</v>
      </c>
      <c r="G1349" s="39" t="s">
        <v>8326</v>
      </c>
      <c r="H1349" s="39" t="s">
        <v>8327</v>
      </c>
      <c r="I1349" s="39" t="s">
        <v>6875</v>
      </c>
      <c r="J1349" s="40" t="s">
        <v>8328</v>
      </c>
      <c r="K1349" s="41">
        <v>42478</v>
      </c>
      <c r="L1349" s="72">
        <v>44304</v>
      </c>
      <c r="M1349" s="42" t="s">
        <v>8329</v>
      </c>
      <c r="N1349" s="63">
        <v>2.7799999999999998E-2</v>
      </c>
      <c r="O1349" s="55">
        <v>1770449.17</v>
      </c>
      <c r="P1349" s="15">
        <v>0.1</v>
      </c>
      <c r="Q1349" s="223">
        <f t="shared" si="140"/>
        <v>177044.91700000002</v>
      </c>
      <c r="R1349" s="197">
        <f t="shared" si="136"/>
        <v>14753.743083333335</v>
      </c>
      <c r="S1349" s="200"/>
      <c r="T1349" s="196">
        <f t="shared" si="137"/>
        <v>0</v>
      </c>
      <c r="U1349" s="199">
        <f t="shared" si="141"/>
        <v>0</v>
      </c>
      <c r="V1349" s="21"/>
      <c r="W1349" s="19">
        <f t="shared" si="138"/>
        <v>0</v>
      </c>
      <c r="X1349" s="17">
        <f t="shared" si="139"/>
        <v>0</v>
      </c>
      <c r="Y1349" s="22"/>
      <c r="Z1349" s="19"/>
      <c r="AA1349" s="20"/>
      <c r="AB1349" s="23"/>
      <c r="AC1349" s="19"/>
      <c r="AD1349" s="17"/>
      <c r="AE1349" s="22"/>
      <c r="AF1349" s="19"/>
      <c r="AG1349" s="17"/>
      <c r="AH1349" s="78" t="s">
        <v>76</v>
      </c>
      <c r="AI1349" s="79" t="s">
        <v>8329</v>
      </c>
      <c r="AJ1349" s="1"/>
    </row>
    <row r="1350" spans="1:36" ht="26.4">
      <c r="A1350" s="39">
        <v>1348</v>
      </c>
      <c r="B1350" s="10" t="s">
        <v>8420</v>
      </c>
      <c r="C1350" s="10" t="s">
        <v>7603</v>
      </c>
      <c r="D1350" s="11" t="s">
        <v>8314</v>
      </c>
      <c r="E1350" s="35" t="s">
        <v>8315</v>
      </c>
      <c r="F1350" s="35" t="s">
        <v>550</v>
      </c>
      <c r="G1350" s="10" t="s">
        <v>8326</v>
      </c>
      <c r="H1350" s="10" t="s">
        <v>8327</v>
      </c>
      <c r="I1350" s="10" t="s">
        <v>6875</v>
      </c>
      <c r="J1350" s="11" t="s">
        <v>8328</v>
      </c>
      <c r="K1350" s="12">
        <v>42478</v>
      </c>
      <c r="L1350" s="69">
        <v>44304</v>
      </c>
      <c r="M1350" s="14" t="s">
        <v>8329</v>
      </c>
      <c r="N1350" s="61">
        <v>7.9000000000000008E-3</v>
      </c>
      <c r="O1350" s="56">
        <v>503113.25</v>
      </c>
      <c r="P1350" s="15">
        <v>0.1</v>
      </c>
      <c r="Q1350" s="223">
        <f t="shared" si="140"/>
        <v>50311.325000000004</v>
      </c>
      <c r="R1350" s="197">
        <f t="shared" si="136"/>
        <v>4192.6104166666673</v>
      </c>
      <c r="S1350" s="200"/>
      <c r="T1350" s="196">
        <f t="shared" si="137"/>
        <v>0</v>
      </c>
      <c r="U1350" s="199">
        <f t="shared" si="141"/>
        <v>0</v>
      </c>
      <c r="V1350" s="21"/>
      <c r="W1350" s="19">
        <f t="shared" si="138"/>
        <v>0</v>
      </c>
      <c r="X1350" s="17">
        <f t="shared" si="139"/>
        <v>0</v>
      </c>
      <c r="Y1350" s="22"/>
      <c r="Z1350" s="19"/>
      <c r="AA1350" s="20"/>
      <c r="AB1350" s="23"/>
      <c r="AC1350" s="19"/>
      <c r="AD1350" s="17"/>
      <c r="AE1350" s="22"/>
      <c r="AF1350" s="19"/>
      <c r="AG1350" s="17"/>
      <c r="AH1350" s="76" t="s">
        <v>76</v>
      </c>
      <c r="AI1350" s="77" t="s">
        <v>8329</v>
      </c>
      <c r="AJ1350" s="1"/>
    </row>
    <row r="1351" spans="1:36" ht="26.4">
      <c r="A1351" s="39">
        <v>1349</v>
      </c>
      <c r="B1351" s="39" t="s">
        <v>8421</v>
      </c>
      <c r="C1351" s="39" t="s">
        <v>7603</v>
      </c>
      <c r="D1351" s="40" t="s">
        <v>8314</v>
      </c>
      <c r="E1351" s="25" t="s">
        <v>8315</v>
      </c>
      <c r="F1351" s="25" t="s">
        <v>8316</v>
      </c>
      <c r="G1351" s="39" t="s">
        <v>8317</v>
      </c>
      <c r="H1351" s="39" t="s">
        <v>8318</v>
      </c>
      <c r="I1351" s="39" t="s">
        <v>8317</v>
      </c>
      <c r="J1351" s="40" t="s">
        <v>8319</v>
      </c>
      <c r="K1351" s="41">
        <v>38978</v>
      </c>
      <c r="L1351" s="72">
        <v>48109</v>
      </c>
      <c r="M1351" s="42" t="s">
        <v>8320</v>
      </c>
      <c r="N1351" s="63">
        <v>0.21490000000000001</v>
      </c>
      <c r="O1351" s="55">
        <v>8348432.0599999996</v>
      </c>
      <c r="P1351" s="15">
        <v>0.02</v>
      </c>
      <c r="Q1351" s="223">
        <f t="shared" si="140"/>
        <v>166968.64119999998</v>
      </c>
      <c r="R1351" s="197">
        <f t="shared" si="136"/>
        <v>13914.053433333333</v>
      </c>
      <c r="S1351" s="198">
        <v>1.4999999999999999E-2</v>
      </c>
      <c r="T1351" s="196">
        <f t="shared" si="137"/>
        <v>125226.4809</v>
      </c>
      <c r="U1351" s="199">
        <f t="shared" si="141"/>
        <v>10435.540074999999</v>
      </c>
      <c r="V1351" s="21">
        <v>2.9999999999999997E-4</v>
      </c>
      <c r="W1351" s="19">
        <f t="shared" si="138"/>
        <v>2504.5296179999996</v>
      </c>
      <c r="X1351" s="17">
        <f t="shared" si="139"/>
        <v>208.71080149999997</v>
      </c>
      <c r="Y1351" s="112">
        <v>2.5000000000000001E-2</v>
      </c>
      <c r="Z1351" s="19">
        <f>O1351*Y1351</f>
        <v>208710.8015</v>
      </c>
      <c r="AA1351" s="20">
        <f>Z1351/12</f>
        <v>17392.566791666668</v>
      </c>
      <c r="AB1351" s="23"/>
      <c r="AC1351" s="19"/>
      <c r="AD1351" s="17"/>
      <c r="AE1351" s="22"/>
      <c r="AF1351" s="19"/>
      <c r="AG1351" s="17"/>
      <c r="AH1351" s="78"/>
      <c r="AI1351" s="79" t="s">
        <v>8320</v>
      </c>
      <c r="AJ1351" s="1"/>
    </row>
    <row r="1352" spans="1:36" ht="26.4">
      <c r="A1352" s="39">
        <v>1350</v>
      </c>
      <c r="B1352" s="10" t="s">
        <v>8422</v>
      </c>
      <c r="C1352" s="10" t="s">
        <v>7603</v>
      </c>
      <c r="D1352" s="11" t="s">
        <v>2555</v>
      </c>
      <c r="E1352" s="35" t="s">
        <v>4965</v>
      </c>
      <c r="F1352" s="35" t="s">
        <v>8423</v>
      </c>
      <c r="G1352" s="10" t="s">
        <v>8424</v>
      </c>
      <c r="H1352" s="10" t="s">
        <v>8425</v>
      </c>
      <c r="I1352" s="10" t="s">
        <v>8426</v>
      </c>
      <c r="J1352" s="11" t="s">
        <v>8427</v>
      </c>
      <c r="K1352" s="12">
        <v>36851</v>
      </c>
      <c r="L1352" s="69">
        <v>54748</v>
      </c>
      <c r="M1352" s="14" t="s">
        <v>8428</v>
      </c>
      <c r="N1352" s="61">
        <v>0.28549999999999998</v>
      </c>
      <c r="O1352" s="56">
        <v>18056712.629999999</v>
      </c>
      <c r="P1352" s="15">
        <v>0.03</v>
      </c>
      <c r="Q1352" s="223">
        <f t="shared" si="140"/>
        <v>541701.37889999989</v>
      </c>
      <c r="R1352" s="197">
        <f t="shared" si="136"/>
        <v>45141.781574999994</v>
      </c>
      <c r="S1352" s="200"/>
      <c r="T1352" s="196">
        <f t="shared" si="137"/>
        <v>0</v>
      </c>
      <c r="U1352" s="199">
        <f t="shared" si="141"/>
        <v>0</v>
      </c>
      <c r="V1352" s="21"/>
      <c r="W1352" s="19">
        <f t="shared" si="138"/>
        <v>0</v>
      </c>
      <c r="X1352" s="17">
        <f t="shared" si="139"/>
        <v>0</v>
      </c>
      <c r="Y1352" s="22"/>
      <c r="Z1352" s="19"/>
      <c r="AA1352" s="20"/>
      <c r="AB1352" s="23"/>
      <c r="AC1352" s="19"/>
      <c r="AD1352" s="17"/>
      <c r="AE1352" s="22"/>
      <c r="AF1352" s="19"/>
      <c r="AG1352" s="17"/>
      <c r="AH1352" s="76"/>
      <c r="AI1352" s="77"/>
      <c r="AJ1352" s="1"/>
    </row>
    <row r="1353" spans="1:36" ht="13.2">
      <c r="A1353" s="39">
        <v>1351</v>
      </c>
      <c r="B1353" s="39" t="s">
        <v>8429</v>
      </c>
      <c r="C1353" s="39" t="s">
        <v>7603</v>
      </c>
      <c r="D1353" s="40" t="s">
        <v>8430</v>
      </c>
      <c r="E1353" s="25" t="s">
        <v>8431</v>
      </c>
      <c r="F1353" s="25" t="s">
        <v>4292</v>
      </c>
      <c r="G1353" s="39" t="s">
        <v>8432</v>
      </c>
      <c r="H1353" s="39" t="s">
        <v>8433</v>
      </c>
      <c r="I1353" s="39" t="s">
        <v>8434</v>
      </c>
      <c r="J1353" s="40" t="s">
        <v>8435</v>
      </c>
      <c r="K1353" s="41">
        <v>37084</v>
      </c>
      <c r="L1353" s="72">
        <v>46215</v>
      </c>
      <c r="M1353" s="42" t="s">
        <v>8436</v>
      </c>
      <c r="N1353" s="63">
        <v>0.3654</v>
      </c>
      <c r="O1353" s="55">
        <v>24151056.129999999</v>
      </c>
      <c r="P1353" s="15">
        <v>0.03</v>
      </c>
      <c r="Q1353" s="223">
        <f t="shared" si="140"/>
        <v>724531.68389999995</v>
      </c>
      <c r="R1353" s="197">
        <f t="shared" si="136"/>
        <v>60377.640324999993</v>
      </c>
      <c r="S1353" s="200"/>
      <c r="T1353" s="196">
        <f t="shared" si="137"/>
        <v>0</v>
      </c>
      <c r="U1353" s="199">
        <f t="shared" si="141"/>
        <v>0</v>
      </c>
      <c r="V1353" s="21"/>
      <c r="W1353" s="19">
        <f t="shared" si="138"/>
        <v>0</v>
      </c>
      <c r="X1353" s="17">
        <f t="shared" si="139"/>
        <v>0</v>
      </c>
      <c r="Y1353" s="22"/>
      <c r="Z1353" s="19"/>
      <c r="AA1353" s="20"/>
      <c r="AB1353" s="23"/>
      <c r="AC1353" s="19"/>
      <c r="AD1353" s="17"/>
      <c r="AE1353" s="22"/>
      <c r="AF1353" s="19"/>
      <c r="AG1353" s="17"/>
      <c r="AH1353" s="78"/>
      <c r="AI1353" s="79" t="s">
        <v>8436</v>
      </c>
      <c r="AJ1353" s="1"/>
    </row>
    <row r="1354" spans="1:36" ht="26.4">
      <c r="A1354" s="39">
        <v>1352</v>
      </c>
      <c r="B1354" s="10" t="s">
        <v>8437</v>
      </c>
      <c r="C1354" s="10" t="s">
        <v>7603</v>
      </c>
      <c r="D1354" s="11" t="s">
        <v>8438</v>
      </c>
      <c r="E1354" s="35" t="s">
        <v>8439</v>
      </c>
      <c r="F1354" s="35" t="s">
        <v>4577</v>
      </c>
      <c r="G1354" s="10" t="s">
        <v>8440</v>
      </c>
      <c r="H1354" s="10" t="s">
        <v>8441</v>
      </c>
      <c r="I1354" s="10" t="s">
        <v>8442</v>
      </c>
      <c r="J1354" s="11" t="s">
        <v>8443</v>
      </c>
      <c r="K1354" s="12">
        <v>42733</v>
      </c>
      <c r="L1354" s="69">
        <v>46385</v>
      </c>
      <c r="M1354" s="14" t="s">
        <v>155</v>
      </c>
      <c r="N1354" s="61">
        <v>6.6799999999999998E-2</v>
      </c>
      <c r="O1354" s="56">
        <v>4567381.66</v>
      </c>
      <c r="P1354" s="15">
        <v>0.03</v>
      </c>
      <c r="Q1354" s="223">
        <f t="shared" si="140"/>
        <v>137021.4498</v>
      </c>
      <c r="R1354" s="197">
        <f t="shared" si="136"/>
        <v>11418.45415</v>
      </c>
      <c r="S1354" s="198">
        <v>3.5999999999999997E-2</v>
      </c>
      <c r="T1354" s="196">
        <f t="shared" si="137"/>
        <v>164425.73976</v>
      </c>
      <c r="U1354" s="199">
        <f t="shared" si="141"/>
        <v>13702.144979999999</v>
      </c>
      <c r="V1354" s="21"/>
      <c r="W1354" s="19">
        <f t="shared" si="138"/>
        <v>0</v>
      </c>
      <c r="X1354" s="17">
        <f t="shared" si="139"/>
        <v>0</v>
      </c>
      <c r="Y1354" s="22"/>
      <c r="Z1354" s="19"/>
      <c r="AA1354" s="20"/>
      <c r="AB1354" s="23"/>
      <c r="AC1354" s="19"/>
      <c r="AD1354" s="17"/>
      <c r="AE1354" s="22"/>
      <c r="AF1354" s="19"/>
      <c r="AG1354" s="17"/>
      <c r="AH1354" s="76" t="s">
        <v>44</v>
      </c>
      <c r="AI1354" s="77" t="s">
        <v>155</v>
      </c>
      <c r="AJ1354" s="1"/>
    </row>
    <row r="1355" spans="1:36" ht="26.4">
      <c r="A1355" s="39">
        <v>1353</v>
      </c>
      <c r="B1355" s="39" t="s">
        <v>8444</v>
      </c>
      <c r="C1355" s="39" t="s">
        <v>7603</v>
      </c>
      <c r="D1355" s="40" t="s">
        <v>8445</v>
      </c>
      <c r="E1355" s="25" t="s">
        <v>8446</v>
      </c>
      <c r="F1355" s="25" t="s">
        <v>8447</v>
      </c>
      <c r="G1355" s="39" t="s">
        <v>8448</v>
      </c>
      <c r="H1355" s="39" t="s">
        <v>8449</v>
      </c>
      <c r="I1355" s="39" t="s">
        <v>8448</v>
      </c>
      <c r="J1355" s="40" t="s">
        <v>8450</v>
      </c>
      <c r="K1355" s="41">
        <v>38708</v>
      </c>
      <c r="L1355" s="72">
        <v>47839</v>
      </c>
      <c r="M1355" s="42" t="s">
        <v>8451</v>
      </c>
      <c r="N1355" s="63">
        <v>5.9545000000000003</v>
      </c>
      <c r="O1355" s="55">
        <v>257074817.21000001</v>
      </c>
      <c r="P1355" s="15">
        <v>0.03</v>
      </c>
      <c r="Q1355" s="223">
        <f t="shared" si="140"/>
        <v>7712244.5163000003</v>
      </c>
      <c r="R1355" s="197">
        <f t="shared" si="136"/>
        <v>642687.04302500002</v>
      </c>
      <c r="S1355" s="200"/>
      <c r="T1355" s="196">
        <f t="shared" si="137"/>
        <v>0</v>
      </c>
      <c r="U1355" s="199">
        <f t="shared" si="141"/>
        <v>0</v>
      </c>
      <c r="V1355" s="21"/>
      <c r="W1355" s="19">
        <f t="shared" si="138"/>
        <v>0</v>
      </c>
      <c r="X1355" s="17">
        <f t="shared" si="139"/>
        <v>0</v>
      </c>
      <c r="Y1355" s="22"/>
      <c r="Z1355" s="19"/>
      <c r="AA1355" s="20"/>
      <c r="AB1355" s="23"/>
      <c r="AC1355" s="19"/>
      <c r="AD1355" s="17"/>
      <c r="AE1355" s="22"/>
      <c r="AF1355" s="19"/>
      <c r="AG1355" s="17"/>
      <c r="AH1355" s="78"/>
      <c r="AI1355" s="79" t="s">
        <v>8451</v>
      </c>
      <c r="AJ1355" s="1"/>
    </row>
    <row r="1356" spans="1:36" ht="13.2">
      <c r="A1356" s="39">
        <v>1354</v>
      </c>
      <c r="B1356" s="10" t="s">
        <v>8452</v>
      </c>
      <c r="C1356" s="10" t="s">
        <v>7603</v>
      </c>
      <c r="D1356" s="11" t="s">
        <v>8453</v>
      </c>
      <c r="E1356" s="35" t="s">
        <v>8454</v>
      </c>
      <c r="F1356" s="35" t="s">
        <v>8455</v>
      </c>
      <c r="G1356" s="10" t="s">
        <v>921</v>
      </c>
      <c r="H1356" s="10" t="s">
        <v>8456</v>
      </c>
      <c r="I1356" s="10" t="s">
        <v>8457</v>
      </c>
      <c r="J1356" s="11" t="s">
        <v>8450</v>
      </c>
      <c r="K1356" s="12">
        <v>42454</v>
      </c>
      <c r="L1356" s="69">
        <v>46106</v>
      </c>
      <c r="M1356" s="14" t="s">
        <v>8458</v>
      </c>
      <c r="N1356" s="61">
        <v>0.88819999999999999</v>
      </c>
      <c r="O1356" s="56">
        <v>13383658.02</v>
      </c>
      <c r="P1356" s="15">
        <v>0.03</v>
      </c>
      <c r="Q1356" s="223">
        <f t="shared" si="140"/>
        <v>401509.74059999996</v>
      </c>
      <c r="R1356" s="197">
        <f t="shared" si="136"/>
        <v>33459.145049999999</v>
      </c>
      <c r="S1356" s="198">
        <v>3.5999999999999997E-2</v>
      </c>
      <c r="T1356" s="196">
        <f t="shared" si="137"/>
        <v>481811.68871999998</v>
      </c>
      <c r="U1356" s="199">
        <f t="shared" si="141"/>
        <v>40150.97406</v>
      </c>
      <c r="V1356" s="21"/>
      <c r="W1356" s="19">
        <f t="shared" si="138"/>
        <v>0</v>
      </c>
      <c r="X1356" s="17">
        <f t="shared" si="139"/>
        <v>0</v>
      </c>
      <c r="Y1356" s="22"/>
      <c r="Z1356" s="19"/>
      <c r="AA1356" s="20"/>
      <c r="AB1356" s="23"/>
      <c r="AC1356" s="19"/>
      <c r="AD1356" s="17"/>
      <c r="AE1356" s="22"/>
      <c r="AF1356" s="19"/>
      <c r="AG1356" s="17"/>
      <c r="AH1356" s="76" t="s">
        <v>35</v>
      </c>
      <c r="AI1356" s="77" t="s">
        <v>8458</v>
      </c>
      <c r="AJ1356" s="1"/>
    </row>
    <row r="1357" spans="1:36" ht="26.4">
      <c r="A1357" s="39">
        <v>1355</v>
      </c>
      <c r="B1357" s="39" t="s">
        <v>8459</v>
      </c>
      <c r="C1357" s="39" t="s">
        <v>7603</v>
      </c>
      <c r="D1357" s="40" t="s">
        <v>8460</v>
      </c>
      <c r="E1357" s="25" t="s">
        <v>8461</v>
      </c>
      <c r="F1357" s="25" t="s">
        <v>8462</v>
      </c>
      <c r="G1357" s="39" t="s">
        <v>8463</v>
      </c>
      <c r="H1357" s="39" t="s">
        <v>8464</v>
      </c>
      <c r="I1357" s="39" t="s">
        <v>8465</v>
      </c>
      <c r="J1357" s="40" t="s">
        <v>8466</v>
      </c>
      <c r="K1357" s="41">
        <v>38292</v>
      </c>
      <c r="L1357" s="72">
        <v>44695</v>
      </c>
      <c r="M1357" s="42" t="s">
        <v>8467</v>
      </c>
      <c r="N1357" s="63">
        <v>1.4665999999999999</v>
      </c>
      <c r="O1357" s="55">
        <v>20361022.73</v>
      </c>
      <c r="P1357" s="21">
        <v>1E-3</v>
      </c>
      <c r="Q1357" s="223">
        <f t="shared" si="140"/>
        <v>20361.022730000001</v>
      </c>
      <c r="R1357" s="197">
        <f t="shared" si="136"/>
        <v>1696.7518941666667</v>
      </c>
      <c r="S1357" s="201">
        <v>0.03</v>
      </c>
      <c r="T1357" s="196">
        <f t="shared" si="137"/>
        <v>610830.68189999997</v>
      </c>
      <c r="U1357" s="199">
        <f t="shared" si="141"/>
        <v>50902.556825</v>
      </c>
      <c r="V1357" s="21"/>
      <c r="W1357" s="19">
        <f t="shared" si="138"/>
        <v>0</v>
      </c>
      <c r="X1357" s="17">
        <f t="shared" si="139"/>
        <v>0</v>
      </c>
      <c r="Y1357" s="22"/>
      <c r="Z1357" s="19"/>
      <c r="AA1357" s="20"/>
      <c r="AB1357" s="23"/>
      <c r="AC1357" s="19"/>
      <c r="AD1357" s="17"/>
      <c r="AE1357" s="22"/>
      <c r="AF1357" s="19"/>
      <c r="AG1357" s="17"/>
      <c r="AH1357" s="78" t="s">
        <v>249</v>
      </c>
      <c r="AI1357" s="79" t="s">
        <v>8467</v>
      </c>
      <c r="AJ1357" s="1"/>
    </row>
    <row r="1358" spans="1:36" ht="26.4">
      <c r="A1358" s="39">
        <v>1356</v>
      </c>
      <c r="B1358" s="10" t="s">
        <v>8468</v>
      </c>
      <c r="C1358" s="10" t="s">
        <v>7603</v>
      </c>
      <c r="D1358" s="11" t="s">
        <v>8469</v>
      </c>
      <c r="E1358" s="35" t="s">
        <v>8470</v>
      </c>
      <c r="F1358" s="35" t="s">
        <v>7488</v>
      </c>
      <c r="G1358" s="10" t="s">
        <v>8471</v>
      </c>
      <c r="H1358" s="10" t="s">
        <v>8472</v>
      </c>
      <c r="I1358" s="10" t="s">
        <v>8473</v>
      </c>
      <c r="J1358" s="11" t="s">
        <v>8474</v>
      </c>
      <c r="K1358" s="12">
        <v>38113</v>
      </c>
      <c r="L1358" s="69">
        <v>47244</v>
      </c>
      <c r="M1358" s="14" t="s">
        <v>8475</v>
      </c>
      <c r="N1358" s="61">
        <v>0.80510000000000004</v>
      </c>
      <c r="O1358" s="56">
        <v>10998527.49</v>
      </c>
      <c r="P1358" s="15">
        <v>0.03</v>
      </c>
      <c r="Q1358" s="223">
        <f t="shared" si="140"/>
        <v>329955.8247</v>
      </c>
      <c r="R1358" s="197">
        <f t="shared" si="136"/>
        <v>27496.318725000001</v>
      </c>
      <c r="S1358" s="201">
        <v>0.04</v>
      </c>
      <c r="T1358" s="196">
        <f t="shared" si="137"/>
        <v>439941.09960000002</v>
      </c>
      <c r="U1358" s="199">
        <f t="shared" si="141"/>
        <v>36661.758300000001</v>
      </c>
      <c r="V1358" s="21">
        <v>0.1</v>
      </c>
      <c r="W1358" s="19">
        <f t="shared" si="138"/>
        <v>1099852.7490000001</v>
      </c>
      <c r="X1358" s="17">
        <f t="shared" si="139"/>
        <v>91654.395750000011</v>
      </c>
      <c r="Y1358" s="22"/>
      <c r="Z1358" s="19"/>
      <c r="AA1358" s="20"/>
      <c r="AB1358" s="23"/>
      <c r="AC1358" s="19"/>
      <c r="AD1358" s="17"/>
      <c r="AE1358" s="22"/>
      <c r="AF1358" s="19"/>
      <c r="AG1358" s="17"/>
      <c r="AH1358" s="76" t="s">
        <v>1707</v>
      </c>
      <c r="AI1358" s="77" t="s">
        <v>8475</v>
      </c>
      <c r="AJ1358" s="1"/>
    </row>
    <row r="1359" spans="1:36" ht="39.6">
      <c r="A1359" s="39">
        <v>1357</v>
      </c>
      <c r="B1359" s="39" t="s">
        <v>8476</v>
      </c>
      <c r="C1359" s="39" t="s">
        <v>7603</v>
      </c>
      <c r="D1359" s="40" t="s">
        <v>7638</v>
      </c>
      <c r="E1359" s="25" t="s">
        <v>7639</v>
      </c>
      <c r="F1359" s="25" t="s">
        <v>3054</v>
      </c>
      <c r="G1359" s="39" t="s">
        <v>354</v>
      </c>
      <c r="H1359" s="39" t="s">
        <v>8477</v>
      </c>
      <c r="I1359" s="39" t="s">
        <v>8073</v>
      </c>
      <c r="J1359" s="40" t="s">
        <v>7688</v>
      </c>
      <c r="K1359" s="41">
        <v>42257</v>
      </c>
      <c r="L1359" s="72">
        <v>47658</v>
      </c>
      <c r="M1359" s="42" t="s">
        <v>7689</v>
      </c>
      <c r="N1359" s="63">
        <v>5.5599999999999997E-2</v>
      </c>
      <c r="O1359" s="55">
        <v>564807.04</v>
      </c>
      <c r="P1359" s="15">
        <v>0.03</v>
      </c>
      <c r="Q1359" s="223">
        <f t="shared" si="140"/>
        <v>16944.211200000002</v>
      </c>
      <c r="R1359" s="197">
        <f t="shared" si="136"/>
        <v>1412.0176000000001</v>
      </c>
      <c r="S1359" s="200"/>
      <c r="T1359" s="196">
        <f t="shared" si="137"/>
        <v>0</v>
      </c>
      <c r="U1359" s="199">
        <f t="shared" si="141"/>
        <v>0</v>
      </c>
      <c r="V1359" s="21"/>
      <c r="W1359" s="19">
        <f t="shared" si="138"/>
        <v>0</v>
      </c>
      <c r="X1359" s="17">
        <f t="shared" si="139"/>
        <v>0</v>
      </c>
      <c r="Y1359" s="22"/>
      <c r="Z1359" s="19"/>
      <c r="AA1359" s="20"/>
      <c r="AB1359" s="23"/>
      <c r="AC1359" s="19"/>
      <c r="AD1359" s="17"/>
      <c r="AE1359" s="22"/>
      <c r="AF1359" s="19"/>
      <c r="AG1359" s="17"/>
      <c r="AH1359" s="78"/>
      <c r="AI1359" s="79"/>
      <c r="AJ1359" s="1"/>
    </row>
    <row r="1360" spans="1:36" ht="39.6">
      <c r="A1360" s="39">
        <v>1358</v>
      </c>
      <c r="B1360" s="10" t="s">
        <v>8478</v>
      </c>
      <c r="C1360" s="10" t="s">
        <v>7603</v>
      </c>
      <c r="D1360" s="11" t="s">
        <v>7638</v>
      </c>
      <c r="E1360" s="35" t="s">
        <v>7639</v>
      </c>
      <c r="F1360" s="35" t="s">
        <v>8479</v>
      </c>
      <c r="G1360" s="10" t="s">
        <v>354</v>
      </c>
      <c r="H1360" s="10" t="s">
        <v>8480</v>
      </c>
      <c r="I1360" s="10" t="s">
        <v>8073</v>
      </c>
      <c r="J1360" s="11" t="s">
        <v>7688</v>
      </c>
      <c r="K1360" s="12">
        <v>42257</v>
      </c>
      <c r="L1360" s="69">
        <v>47658</v>
      </c>
      <c r="M1360" s="14" t="s">
        <v>7689</v>
      </c>
      <c r="N1360" s="61">
        <v>5.1499999999999997E-2</v>
      </c>
      <c r="O1360" s="56">
        <v>523157.6</v>
      </c>
      <c r="P1360" s="15">
        <v>0.03</v>
      </c>
      <c r="Q1360" s="223">
        <f t="shared" si="140"/>
        <v>15694.727999999999</v>
      </c>
      <c r="R1360" s="197">
        <f t="shared" si="136"/>
        <v>1307.894</v>
      </c>
      <c r="S1360" s="200"/>
      <c r="T1360" s="196">
        <f t="shared" si="137"/>
        <v>0</v>
      </c>
      <c r="U1360" s="199">
        <f t="shared" si="141"/>
        <v>0</v>
      </c>
      <c r="V1360" s="21"/>
      <c r="W1360" s="19">
        <f t="shared" si="138"/>
        <v>0</v>
      </c>
      <c r="X1360" s="17">
        <f t="shared" si="139"/>
        <v>0</v>
      </c>
      <c r="Y1360" s="22"/>
      <c r="Z1360" s="19"/>
      <c r="AA1360" s="20"/>
      <c r="AB1360" s="23"/>
      <c r="AC1360" s="19"/>
      <c r="AD1360" s="17"/>
      <c r="AE1360" s="22"/>
      <c r="AF1360" s="19"/>
      <c r="AG1360" s="17"/>
      <c r="AH1360" s="76" t="s">
        <v>4884</v>
      </c>
      <c r="AI1360" s="77" t="s">
        <v>7689</v>
      </c>
      <c r="AJ1360" s="1"/>
    </row>
    <row r="1361" spans="1:36" ht="39.6">
      <c r="A1361" s="39">
        <v>1359</v>
      </c>
      <c r="B1361" s="39" t="s">
        <v>8481</v>
      </c>
      <c r="C1361" s="39" t="s">
        <v>7603</v>
      </c>
      <c r="D1361" s="40" t="s">
        <v>7638</v>
      </c>
      <c r="E1361" s="25" t="s">
        <v>7639</v>
      </c>
      <c r="F1361" s="25" t="s">
        <v>1024</v>
      </c>
      <c r="G1361" s="39" t="s">
        <v>354</v>
      </c>
      <c r="H1361" s="39" t="s">
        <v>8482</v>
      </c>
      <c r="I1361" s="39" t="s">
        <v>8073</v>
      </c>
      <c r="J1361" s="40" t="s">
        <v>7688</v>
      </c>
      <c r="K1361" s="41">
        <v>42257</v>
      </c>
      <c r="L1361" s="72">
        <v>47658</v>
      </c>
      <c r="M1361" s="42" t="s">
        <v>7689</v>
      </c>
      <c r="N1361" s="63">
        <v>4.9500000000000002E-2</v>
      </c>
      <c r="O1361" s="55">
        <v>502840.8</v>
      </c>
      <c r="P1361" s="15">
        <v>0.03</v>
      </c>
      <c r="Q1361" s="223">
        <f t="shared" si="140"/>
        <v>15085.223999999998</v>
      </c>
      <c r="R1361" s="197">
        <f t="shared" si="136"/>
        <v>1257.1019999999999</v>
      </c>
      <c r="S1361" s="200"/>
      <c r="T1361" s="196">
        <f t="shared" si="137"/>
        <v>0</v>
      </c>
      <c r="U1361" s="199">
        <f t="shared" si="141"/>
        <v>0</v>
      </c>
      <c r="V1361" s="21"/>
      <c r="W1361" s="19">
        <f t="shared" si="138"/>
        <v>0</v>
      </c>
      <c r="X1361" s="17">
        <f t="shared" si="139"/>
        <v>0</v>
      </c>
      <c r="Y1361" s="22"/>
      <c r="Z1361" s="19"/>
      <c r="AA1361" s="20"/>
      <c r="AB1361" s="23"/>
      <c r="AC1361" s="19"/>
      <c r="AD1361" s="17"/>
      <c r="AE1361" s="22"/>
      <c r="AF1361" s="19"/>
      <c r="AG1361" s="17"/>
      <c r="AH1361" s="78"/>
      <c r="AI1361" s="79"/>
      <c r="AJ1361" s="1"/>
    </row>
    <row r="1362" spans="1:36" ht="39.6">
      <c r="A1362" s="39">
        <v>1360</v>
      </c>
      <c r="B1362" s="10" t="s">
        <v>8483</v>
      </c>
      <c r="C1362" s="10" t="s">
        <v>7603</v>
      </c>
      <c r="D1362" s="11" t="s">
        <v>7638</v>
      </c>
      <c r="E1362" s="35" t="s">
        <v>7639</v>
      </c>
      <c r="F1362" s="35" t="s">
        <v>722</v>
      </c>
      <c r="G1362" s="10" t="s">
        <v>7941</v>
      </c>
      <c r="H1362" s="10" t="s">
        <v>8484</v>
      </c>
      <c r="I1362" s="10" t="s">
        <v>5747</v>
      </c>
      <c r="J1362" s="11" t="s">
        <v>7688</v>
      </c>
      <c r="K1362" s="12">
        <v>42152</v>
      </c>
      <c r="L1362" s="69">
        <v>47658</v>
      </c>
      <c r="M1362" s="14" t="s">
        <v>7689</v>
      </c>
      <c r="N1362" s="61">
        <v>5.9400000000000001E-2</v>
      </c>
      <c r="O1362" s="56">
        <v>603408.94999999995</v>
      </c>
      <c r="P1362" s="15">
        <v>0.03</v>
      </c>
      <c r="Q1362" s="223">
        <f t="shared" si="140"/>
        <v>18102.268499999998</v>
      </c>
      <c r="R1362" s="197">
        <f t="shared" si="136"/>
        <v>1508.5223749999998</v>
      </c>
      <c r="S1362" s="200"/>
      <c r="T1362" s="196">
        <f t="shared" si="137"/>
        <v>0</v>
      </c>
      <c r="U1362" s="199">
        <f t="shared" si="141"/>
        <v>0</v>
      </c>
      <c r="V1362" s="21"/>
      <c r="W1362" s="19">
        <f t="shared" si="138"/>
        <v>0</v>
      </c>
      <c r="X1362" s="17">
        <f t="shared" si="139"/>
        <v>0</v>
      </c>
      <c r="Y1362" s="22"/>
      <c r="Z1362" s="19"/>
      <c r="AA1362" s="20"/>
      <c r="AB1362" s="23"/>
      <c r="AC1362" s="19"/>
      <c r="AD1362" s="17"/>
      <c r="AE1362" s="22"/>
      <c r="AF1362" s="19"/>
      <c r="AG1362" s="17"/>
      <c r="AH1362" s="76"/>
      <c r="AI1362" s="77"/>
      <c r="AJ1362" s="1"/>
    </row>
    <row r="1363" spans="1:36" ht="39.6">
      <c r="A1363" s="39">
        <v>1361</v>
      </c>
      <c r="B1363" s="39" t="s">
        <v>8485</v>
      </c>
      <c r="C1363" s="39" t="s">
        <v>7603</v>
      </c>
      <c r="D1363" s="40" t="s">
        <v>7638</v>
      </c>
      <c r="E1363" s="25" t="s">
        <v>7639</v>
      </c>
      <c r="F1363" s="25" t="s">
        <v>714</v>
      </c>
      <c r="G1363" s="39" t="s">
        <v>7941</v>
      </c>
      <c r="H1363" s="39" t="s">
        <v>8486</v>
      </c>
      <c r="I1363" s="39" t="s">
        <v>5747</v>
      </c>
      <c r="J1363" s="40" t="s">
        <v>7688</v>
      </c>
      <c r="K1363" s="41">
        <v>42152</v>
      </c>
      <c r="L1363" s="72">
        <v>47658</v>
      </c>
      <c r="M1363" s="42" t="s">
        <v>7689</v>
      </c>
      <c r="N1363" s="63">
        <v>5.28E-2</v>
      </c>
      <c r="O1363" s="55">
        <v>536363.52000000002</v>
      </c>
      <c r="P1363" s="15">
        <v>0.03</v>
      </c>
      <c r="Q1363" s="223">
        <f t="shared" si="140"/>
        <v>16090.9056</v>
      </c>
      <c r="R1363" s="197">
        <f t="shared" si="136"/>
        <v>1340.9087999999999</v>
      </c>
      <c r="S1363" s="200"/>
      <c r="T1363" s="196">
        <f t="shared" si="137"/>
        <v>0</v>
      </c>
      <c r="U1363" s="199">
        <f t="shared" si="141"/>
        <v>0</v>
      </c>
      <c r="V1363" s="21"/>
      <c r="W1363" s="19">
        <f t="shared" si="138"/>
        <v>0</v>
      </c>
      <c r="X1363" s="17">
        <f t="shared" si="139"/>
        <v>0</v>
      </c>
      <c r="Y1363" s="22"/>
      <c r="Z1363" s="19"/>
      <c r="AA1363" s="20"/>
      <c r="AB1363" s="23"/>
      <c r="AC1363" s="19"/>
      <c r="AD1363" s="17"/>
      <c r="AE1363" s="22"/>
      <c r="AF1363" s="19"/>
      <c r="AG1363" s="17"/>
      <c r="AH1363" s="78"/>
      <c r="AI1363" s="79"/>
      <c r="AJ1363" s="1"/>
    </row>
    <row r="1364" spans="1:36" ht="39.6">
      <c r="A1364" s="39">
        <v>1362</v>
      </c>
      <c r="B1364" s="10" t="s">
        <v>8487</v>
      </c>
      <c r="C1364" s="10" t="s">
        <v>7603</v>
      </c>
      <c r="D1364" s="11" t="s">
        <v>7638</v>
      </c>
      <c r="E1364" s="35" t="s">
        <v>7639</v>
      </c>
      <c r="F1364" s="35" t="s">
        <v>2356</v>
      </c>
      <c r="G1364" s="10" t="s">
        <v>647</v>
      </c>
      <c r="H1364" s="10" t="s">
        <v>8488</v>
      </c>
      <c r="I1364" s="10" t="s">
        <v>1296</v>
      </c>
      <c r="J1364" s="11" t="s">
        <v>7688</v>
      </c>
      <c r="K1364" s="12">
        <v>42269</v>
      </c>
      <c r="L1364" s="69">
        <v>47658</v>
      </c>
      <c r="M1364" s="14" t="s">
        <v>7689</v>
      </c>
      <c r="N1364" s="61">
        <v>0.122</v>
      </c>
      <c r="O1364" s="56">
        <v>1239324.79</v>
      </c>
      <c r="P1364" s="15">
        <v>0.03</v>
      </c>
      <c r="Q1364" s="223">
        <f t="shared" si="140"/>
        <v>37179.743699999999</v>
      </c>
      <c r="R1364" s="197">
        <f t="shared" si="136"/>
        <v>3098.3119750000001</v>
      </c>
      <c r="S1364" s="200"/>
      <c r="T1364" s="196">
        <f t="shared" si="137"/>
        <v>0</v>
      </c>
      <c r="U1364" s="199">
        <f t="shared" si="141"/>
        <v>0</v>
      </c>
      <c r="V1364" s="21"/>
      <c r="W1364" s="19">
        <f t="shared" si="138"/>
        <v>0</v>
      </c>
      <c r="X1364" s="17">
        <f t="shared" si="139"/>
        <v>0</v>
      </c>
      <c r="Y1364" s="22"/>
      <c r="Z1364" s="19"/>
      <c r="AA1364" s="20"/>
      <c r="AB1364" s="23"/>
      <c r="AC1364" s="19"/>
      <c r="AD1364" s="17"/>
      <c r="AE1364" s="22"/>
      <c r="AF1364" s="19"/>
      <c r="AG1364" s="17"/>
      <c r="AH1364" s="76" t="s">
        <v>4884</v>
      </c>
      <c r="AI1364" s="77" t="s">
        <v>7689</v>
      </c>
      <c r="AJ1364" s="1"/>
    </row>
    <row r="1365" spans="1:36" ht="39.6">
      <c r="A1365" s="39">
        <v>1363</v>
      </c>
      <c r="B1365" s="39" t="s">
        <v>8489</v>
      </c>
      <c r="C1365" s="39" t="s">
        <v>7603</v>
      </c>
      <c r="D1365" s="40" t="s">
        <v>7638</v>
      </c>
      <c r="E1365" s="25" t="s">
        <v>7639</v>
      </c>
      <c r="F1365" s="25" t="s">
        <v>8490</v>
      </c>
      <c r="G1365" s="39" t="s">
        <v>647</v>
      </c>
      <c r="H1365" s="39" t="s">
        <v>8491</v>
      </c>
      <c r="I1365" s="39" t="s">
        <v>1296</v>
      </c>
      <c r="J1365" s="40" t="s">
        <v>7688</v>
      </c>
      <c r="K1365" s="41">
        <v>42269</v>
      </c>
      <c r="L1365" s="72">
        <v>47658</v>
      </c>
      <c r="M1365" s="42" t="s">
        <v>7689</v>
      </c>
      <c r="N1365" s="63">
        <v>0.1303</v>
      </c>
      <c r="O1365" s="55">
        <v>1323639.51</v>
      </c>
      <c r="P1365" s="15">
        <v>0.03</v>
      </c>
      <c r="Q1365" s="223">
        <f t="shared" si="140"/>
        <v>39709.185299999997</v>
      </c>
      <c r="R1365" s="197">
        <f t="shared" si="136"/>
        <v>3309.0987749999999</v>
      </c>
      <c r="S1365" s="200"/>
      <c r="T1365" s="196">
        <f t="shared" si="137"/>
        <v>0</v>
      </c>
      <c r="U1365" s="199">
        <f t="shared" si="141"/>
        <v>0</v>
      </c>
      <c r="V1365" s="21"/>
      <c r="W1365" s="19">
        <f t="shared" si="138"/>
        <v>0</v>
      </c>
      <c r="X1365" s="17">
        <f t="shared" si="139"/>
        <v>0</v>
      </c>
      <c r="Y1365" s="22"/>
      <c r="Z1365" s="19"/>
      <c r="AA1365" s="20"/>
      <c r="AB1365" s="23"/>
      <c r="AC1365" s="19"/>
      <c r="AD1365" s="17"/>
      <c r="AE1365" s="22"/>
      <c r="AF1365" s="19"/>
      <c r="AG1365" s="17"/>
      <c r="AH1365" s="78" t="s">
        <v>4884</v>
      </c>
      <c r="AI1365" s="79" t="s">
        <v>7689</v>
      </c>
      <c r="AJ1365" s="1"/>
    </row>
    <row r="1366" spans="1:36" ht="39.6">
      <c r="A1366" s="39">
        <v>1364</v>
      </c>
      <c r="B1366" s="10" t="s">
        <v>8492</v>
      </c>
      <c r="C1366" s="10" t="s">
        <v>7603</v>
      </c>
      <c r="D1366" s="11" t="s">
        <v>7638</v>
      </c>
      <c r="E1366" s="35" t="s">
        <v>7639</v>
      </c>
      <c r="F1366" s="35" t="s">
        <v>4243</v>
      </c>
      <c r="G1366" s="10" t="s">
        <v>647</v>
      </c>
      <c r="H1366" s="10" t="s">
        <v>8493</v>
      </c>
      <c r="I1366" s="10" t="s">
        <v>1296</v>
      </c>
      <c r="J1366" s="11" t="s">
        <v>7688</v>
      </c>
      <c r="K1366" s="12">
        <v>42269</v>
      </c>
      <c r="L1366" s="69">
        <v>47658</v>
      </c>
      <c r="M1366" s="14" t="s">
        <v>7689</v>
      </c>
      <c r="N1366" s="61">
        <v>0.1452</v>
      </c>
      <c r="O1366" s="56">
        <v>1474999.67</v>
      </c>
      <c r="P1366" s="15">
        <v>0.03</v>
      </c>
      <c r="Q1366" s="223">
        <f t="shared" si="140"/>
        <v>44249.990099999995</v>
      </c>
      <c r="R1366" s="197">
        <f t="shared" si="136"/>
        <v>3687.4991749999995</v>
      </c>
      <c r="S1366" s="200"/>
      <c r="T1366" s="196">
        <f t="shared" si="137"/>
        <v>0</v>
      </c>
      <c r="U1366" s="199">
        <f t="shared" si="141"/>
        <v>0</v>
      </c>
      <c r="V1366" s="21"/>
      <c r="W1366" s="19">
        <f t="shared" si="138"/>
        <v>0</v>
      </c>
      <c r="X1366" s="17">
        <f t="shared" si="139"/>
        <v>0</v>
      </c>
      <c r="Y1366" s="22"/>
      <c r="Z1366" s="19"/>
      <c r="AA1366" s="20"/>
      <c r="AB1366" s="23"/>
      <c r="AC1366" s="19"/>
      <c r="AD1366" s="17"/>
      <c r="AE1366" s="22"/>
      <c r="AF1366" s="19"/>
      <c r="AG1366" s="17"/>
      <c r="AH1366" s="76" t="s">
        <v>4884</v>
      </c>
      <c r="AI1366" s="77" t="s">
        <v>7689</v>
      </c>
      <c r="AJ1366" s="1"/>
    </row>
    <row r="1367" spans="1:36" ht="39.6">
      <c r="A1367" s="39">
        <v>1365</v>
      </c>
      <c r="B1367" s="39" t="s">
        <v>8494</v>
      </c>
      <c r="C1367" s="39" t="s">
        <v>7603</v>
      </c>
      <c r="D1367" s="40" t="s">
        <v>7638</v>
      </c>
      <c r="E1367" s="25" t="s">
        <v>7639</v>
      </c>
      <c r="F1367" s="25" t="s">
        <v>8495</v>
      </c>
      <c r="G1367" s="39" t="s">
        <v>647</v>
      </c>
      <c r="H1367" s="39" t="s">
        <v>8496</v>
      </c>
      <c r="I1367" s="39" t="s">
        <v>1296</v>
      </c>
      <c r="J1367" s="40" t="s">
        <v>7688</v>
      </c>
      <c r="K1367" s="41">
        <v>42269</v>
      </c>
      <c r="L1367" s="72">
        <v>47658</v>
      </c>
      <c r="M1367" s="42" t="s">
        <v>7689</v>
      </c>
      <c r="N1367" s="63">
        <v>0.12529999999999999</v>
      </c>
      <c r="O1367" s="55">
        <v>1272847.51</v>
      </c>
      <c r="P1367" s="15">
        <v>0.03</v>
      </c>
      <c r="Q1367" s="223">
        <f t="shared" si="140"/>
        <v>38185.425299999995</v>
      </c>
      <c r="R1367" s="197">
        <f t="shared" ref="R1367:R1430" si="142">Q1367/12</f>
        <v>3182.1187749999995</v>
      </c>
      <c r="S1367" s="200"/>
      <c r="T1367" s="196">
        <f t="shared" si="137"/>
        <v>0</v>
      </c>
      <c r="U1367" s="199">
        <f t="shared" si="141"/>
        <v>0</v>
      </c>
      <c r="V1367" s="21"/>
      <c r="W1367" s="19">
        <f t="shared" si="138"/>
        <v>0</v>
      </c>
      <c r="X1367" s="17">
        <f t="shared" si="139"/>
        <v>0</v>
      </c>
      <c r="Y1367" s="22"/>
      <c r="Z1367" s="19"/>
      <c r="AA1367" s="20"/>
      <c r="AB1367" s="23"/>
      <c r="AC1367" s="19"/>
      <c r="AD1367" s="17"/>
      <c r="AE1367" s="22"/>
      <c r="AF1367" s="19"/>
      <c r="AG1367" s="17"/>
      <c r="AH1367" s="78" t="s">
        <v>4884</v>
      </c>
      <c r="AI1367" s="79" t="s">
        <v>7689</v>
      </c>
      <c r="AJ1367" s="1"/>
    </row>
    <row r="1368" spans="1:36" ht="39.6">
      <c r="A1368" s="39">
        <v>1366</v>
      </c>
      <c r="B1368" s="10" t="s">
        <v>8497</v>
      </c>
      <c r="C1368" s="10" t="s">
        <v>7603</v>
      </c>
      <c r="D1368" s="11" t="s">
        <v>7638</v>
      </c>
      <c r="E1368" s="35" t="s">
        <v>7639</v>
      </c>
      <c r="F1368" s="35" t="s">
        <v>8498</v>
      </c>
      <c r="G1368" s="10" t="s">
        <v>8185</v>
      </c>
      <c r="H1368" s="10" t="s">
        <v>8499</v>
      </c>
      <c r="I1368" s="10" t="s">
        <v>6639</v>
      </c>
      <c r="J1368" s="11" t="s">
        <v>7688</v>
      </c>
      <c r="K1368" s="12">
        <v>42178</v>
      </c>
      <c r="L1368" s="69">
        <v>47658</v>
      </c>
      <c r="M1368" s="14" t="s">
        <v>7689</v>
      </c>
      <c r="N1368" s="61">
        <v>0.20580000000000001</v>
      </c>
      <c r="O1368" s="56">
        <v>2090598.7</v>
      </c>
      <c r="P1368" s="15">
        <v>0.03</v>
      </c>
      <c r="Q1368" s="223">
        <f t="shared" si="140"/>
        <v>62717.960999999996</v>
      </c>
      <c r="R1368" s="197">
        <f t="shared" si="142"/>
        <v>5226.4967499999993</v>
      </c>
      <c r="S1368" s="200"/>
      <c r="T1368" s="196">
        <f t="shared" si="137"/>
        <v>0</v>
      </c>
      <c r="U1368" s="199">
        <f t="shared" si="141"/>
        <v>0</v>
      </c>
      <c r="V1368" s="21"/>
      <c r="W1368" s="19">
        <f t="shared" si="138"/>
        <v>0</v>
      </c>
      <c r="X1368" s="17">
        <f t="shared" si="139"/>
        <v>0</v>
      </c>
      <c r="Y1368" s="22"/>
      <c r="Z1368" s="19"/>
      <c r="AA1368" s="20"/>
      <c r="AB1368" s="23"/>
      <c r="AC1368" s="19"/>
      <c r="AD1368" s="17"/>
      <c r="AE1368" s="22"/>
      <c r="AF1368" s="19"/>
      <c r="AG1368" s="17"/>
      <c r="AH1368" s="76" t="s">
        <v>4884</v>
      </c>
      <c r="AI1368" s="77" t="s">
        <v>7689</v>
      </c>
      <c r="AJ1368" s="1"/>
    </row>
    <row r="1369" spans="1:36" ht="39.6">
      <c r="A1369" s="39">
        <v>1367</v>
      </c>
      <c r="B1369" s="39" t="s">
        <v>8500</v>
      </c>
      <c r="C1369" s="39" t="s">
        <v>7603</v>
      </c>
      <c r="D1369" s="40" t="s">
        <v>7638</v>
      </c>
      <c r="E1369" s="25" t="s">
        <v>7639</v>
      </c>
      <c r="F1369" s="25" t="s">
        <v>8501</v>
      </c>
      <c r="G1369" s="39" t="s">
        <v>8185</v>
      </c>
      <c r="H1369" s="39" t="s">
        <v>8502</v>
      </c>
      <c r="I1369" s="39" t="s">
        <v>6639</v>
      </c>
      <c r="J1369" s="40" t="s">
        <v>7688</v>
      </c>
      <c r="K1369" s="41">
        <v>42178</v>
      </c>
      <c r="L1369" s="72">
        <v>47658</v>
      </c>
      <c r="M1369" s="42" t="s">
        <v>7689</v>
      </c>
      <c r="N1369" s="63">
        <v>0.22309999999999999</v>
      </c>
      <c r="O1369" s="55">
        <v>2266339.02</v>
      </c>
      <c r="P1369" s="15">
        <v>0.03</v>
      </c>
      <c r="Q1369" s="223">
        <f t="shared" si="140"/>
        <v>67990.170599999998</v>
      </c>
      <c r="R1369" s="197">
        <f t="shared" si="142"/>
        <v>5665.8475499999995</v>
      </c>
      <c r="S1369" s="200"/>
      <c r="T1369" s="196">
        <f t="shared" si="137"/>
        <v>0</v>
      </c>
      <c r="U1369" s="199">
        <f t="shared" si="141"/>
        <v>0</v>
      </c>
      <c r="V1369" s="21"/>
      <c r="W1369" s="19">
        <f t="shared" si="138"/>
        <v>0</v>
      </c>
      <c r="X1369" s="17">
        <f t="shared" si="139"/>
        <v>0</v>
      </c>
      <c r="Y1369" s="22"/>
      <c r="Z1369" s="19"/>
      <c r="AA1369" s="20"/>
      <c r="AB1369" s="23"/>
      <c r="AC1369" s="19"/>
      <c r="AD1369" s="17"/>
      <c r="AE1369" s="22"/>
      <c r="AF1369" s="19"/>
      <c r="AG1369" s="17"/>
      <c r="AH1369" s="78" t="s">
        <v>4884</v>
      </c>
      <c r="AI1369" s="79" t="s">
        <v>7689</v>
      </c>
      <c r="AJ1369" s="1"/>
    </row>
    <row r="1370" spans="1:36" ht="39.6">
      <c r="A1370" s="39">
        <v>1368</v>
      </c>
      <c r="B1370" s="10" t="s">
        <v>8503</v>
      </c>
      <c r="C1370" s="10" t="s">
        <v>7603</v>
      </c>
      <c r="D1370" s="11" t="s">
        <v>7638</v>
      </c>
      <c r="E1370" s="35" t="s">
        <v>7639</v>
      </c>
      <c r="F1370" s="35" t="s">
        <v>8504</v>
      </c>
      <c r="G1370" s="10" t="s">
        <v>8185</v>
      </c>
      <c r="H1370" s="10" t="s">
        <v>8505</v>
      </c>
      <c r="I1370" s="10" t="s">
        <v>6639</v>
      </c>
      <c r="J1370" s="11" t="s">
        <v>7688</v>
      </c>
      <c r="K1370" s="12">
        <v>42178</v>
      </c>
      <c r="L1370" s="69">
        <v>47658</v>
      </c>
      <c r="M1370" s="14" t="s">
        <v>7689</v>
      </c>
      <c r="N1370" s="61">
        <v>0.21790000000000001</v>
      </c>
      <c r="O1370" s="56">
        <v>2213515.34</v>
      </c>
      <c r="P1370" s="15">
        <v>0.03</v>
      </c>
      <c r="Q1370" s="223">
        <f t="shared" si="140"/>
        <v>66405.460199999987</v>
      </c>
      <c r="R1370" s="197">
        <f t="shared" si="142"/>
        <v>5533.7883499999989</v>
      </c>
      <c r="S1370" s="200"/>
      <c r="T1370" s="196">
        <f t="shared" si="137"/>
        <v>0</v>
      </c>
      <c r="U1370" s="199">
        <f t="shared" si="141"/>
        <v>0</v>
      </c>
      <c r="V1370" s="21"/>
      <c r="W1370" s="19">
        <f t="shared" si="138"/>
        <v>0</v>
      </c>
      <c r="X1370" s="17">
        <f t="shared" si="139"/>
        <v>0</v>
      </c>
      <c r="Y1370" s="22"/>
      <c r="Z1370" s="19"/>
      <c r="AA1370" s="20"/>
      <c r="AB1370" s="23"/>
      <c r="AC1370" s="19"/>
      <c r="AD1370" s="17"/>
      <c r="AE1370" s="22"/>
      <c r="AF1370" s="19"/>
      <c r="AG1370" s="17"/>
      <c r="AH1370" s="76" t="s">
        <v>4884</v>
      </c>
      <c r="AI1370" s="77" t="s">
        <v>7689</v>
      </c>
      <c r="AJ1370" s="1"/>
    </row>
    <row r="1371" spans="1:36" ht="26.4">
      <c r="A1371" s="39">
        <v>1369</v>
      </c>
      <c r="B1371" s="39" t="s">
        <v>8506</v>
      </c>
      <c r="C1371" s="39" t="s">
        <v>7603</v>
      </c>
      <c r="D1371" s="40" t="s">
        <v>8507</v>
      </c>
      <c r="E1371" s="25" t="s">
        <v>8508</v>
      </c>
      <c r="F1371" s="25" t="s">
        <v>8509</v>
      </c>
      <c r="G1371" s="39" t="s">
        <v>6068</v>
      </c>
      <c r="H1371" s="39" t="s">
        <v>8510</v>
      </c>
      <c r="I1371" s="39" t="s">
        <v>8511</v>
      </c>
      <c r="J1371" s="40" t="s">
        <v>8512</v>
      </c>
      <c r="K1371" s="41">
        <v>40207</v>
      </c>
      <c r="L1371" s="72">
        <v>45605</v>
      </c>
      <c r="M1371" s="42" t="s">
        <v>8513</v>
      </c>
      <c r="N1371" s="63">
        <v>1.0129999999999999</v>
      </c>
      <c r="O1371" s="55">
        <v>73916953.590000004</v>
      </c>
      <c r="P1371" s="46">
        <v>0.03</v>
      </c>
      <c r="Q1371" s="223">
        <f t="shared" si="140"/>
        <v>2217508.6077000001</v>
      </c>
      <c r="R1371" s="197">
        <f t="shared" si="142"/>
        <v>184792.383975</v>
      </c>
      <c r="S1371" s="198">
        <v>1E-3</v>
      </c>
      <c r="T1371" s="196">
        <f t="shared" si="137"/>
        <v>73916.953590000005</v>
      </c>
      <c r="U1371" s="199">
        <f t="shared" si="141"/>
        <v>6159.7461325000004</v>
      </c>
      <c r="V1371" s="21">
        <v>0.06</v>
      </c>
      <c r="W1371" s="19">
        <f t="shared" si="138"/>
        <v>4435017.2154000001</v>
      </c>
      <c r="X1371" s="17">
        <f t="shared" si="139"/>
        <v>369584.76795000001</v>
      </c>
      <c r="Y1371" s="45">
        <v>0.1</v>
      </c>
      <c r="Z1371" s="19">
        <f>O1371*Y1371</f>
        <v>7391695.3590000011</v>
      </c>
      <c r="AA1371" s="20">
        <f>Z1371/12</f>
        <v>615974.61325000005</v>
      </c>
      <c r="AB1371" s="23"/>
      <c r="AC1371" s="19"/>
      <c r="AD1371" s="17"/>
      <c r="AE1371" s="22"/>
      <c r="AF1371" s="19"/>
      <c r="AG1371" s="17"/>
      <c r="AH1371" s="78"/>
      <c r="AI1371" s="79"/>
      <c r="AJ1371" s="1"/>
    </row>
    <row r="1372" spans="1:36" ht="26.4">
      <c r="A1372" s="39">
        <v>1370</v>
      </c>
      <c r="B1372" s="10" t="s">
        <v>8514</v>
      </c>
      <c r="C1372" s="10" t="s">
        <v>7603</v>
      </c>
      <c r="D1372" s="11" t="s">
        <v>8515</v>
      </c>
      <c r="E1372" s="35" t="s">
        <v>8508</v>
      </c>
      <c r="F1372" s="35" t="s">
        <v>5514</v>
      </c>
      <c r="G1372" s="10" t="s">
        <v>4692</v>
      </c>
      <c r="H1372" s="10" t="s">
        <v>8516</v>
      </c>
      <c r="I1372" s="10" t="s">
        <v>2255</v>
      </c>
      <c r="J1372" s="11" t="s">
        <v>8512</v>
      </c>
      <c r="K1372" s="12">
        <v>42307</v>
      </c>
      <c r="L1372" s="69">
        <v>44134</v>
      </c>
      <c r="M1372" s="14" t="s">
        <v>8517</v>
      </c>
      <c r="N1372" s="61">
        <v>5.3999999999999999E-2</v>
      </c>
      <c r="O1372" s="56">
        <v>4076163.83</v>
      </c>
      <c r="P1372" s="15">
        <v>0.03</v>
      </c>
      <c r="Q1372" s="223">
        <f t="shared" si="140"/>
        <v>122284.9149</v>
      </c>
      <c r="R1372" s="197">
        <f t="shared" si="142"/>
        <v>10190.409575</v>
      </c>
      <c r="S1372" s="200"/>
      <c r="T1372" s="196">
        <f t="shared" si="137"/>
        <v>0</v>
      </c>
      <c r="U1372" s="199">
        <f t="shared" si="141"/>
        <v>0</v>
      </c>
      <c r="V1372" s="21"/>
      <c r="W1372" s="19">
        <f t="shared" si="138"/>
        <v>0</v>
      </c>
      <c r="X1372" s="17">
        <f t="shared" si="139"/>
        <v>0</v>
      </c>
      <c r="Y1372" s="22"/>
      <c r="Z1372" s="19"/>
      <c r="AA1372" s="20"/>
      <c r="AB1372" s="23"/>
      <c r="AC1372" s="19"/>
      <c r="AD1372" s="17"/>
      <c r="AE1372" s="22"/>
      <c r="AF1372" s="19"/>
      <c r="AG1372" s="17"/>
      <c r="AH1372" s="76"/>
      <c r="AI1372" s="77"/>
      <c r="AJ1372" s="1"/>
    </row>
    <row r="1373" spans="1:36" ht="26.4">
      <c r="A1373" s="39">
        <v>1371</v>
      </c>
      <c r="B1373" s="39" t="s">
        <v>8518</v>
      </c>
      <c r="C1373" s="39" t="s">
        <v>7603</v>
      </c>
      <c r="D1373" s="40" t="s">
        <v>8515</v>
      </c>
      <c r="E1373" s="25" t="s">
        <v>8508</v>
      </c>
      <c r="F1373" s="25" t="s">
        <v>3090</v>
      </c>
      <c r="G1373" s="39" t="s">
        <v>4692</v>
      </c>
      <c r="H1373" s="39" t="s">
        <v>8519</v>
      </c>
      <c r="I1373" s="39" t="s">
        <v>2255</v>
      </c>
      <c r="J1373" s="40" t="s">
        <v>8512</v>
      </c>
      <c r="K1373" s="41">
        <v>42307</v>
      </c>
      <c r="L1373" s="72">
        <v>44134</v>
      </c>
      <c r="M1373" s="42" t="s">
        <v>8517</v>
      </c>
      <c r="N1373" s="63">
        <v>1.9E-3</v>
      </c>
      <c r="O1373" s="55">
        <v>39839.050000000003</v>
      </c>
      <c r="P1373" s="15">
        <v>0.03</v>
      </c>
      <c r="Q1373" s="223">
        <f t="shared" si="140"/>
        <v>1195.1715000000002</v>
      </c>
      <c r="R1373" s="197">
        <f t="shared" si="142"/>
        <v>99.597625000000008</v>
      </c>
      <c r="S1373" s="200"/>
      <c r="T1373" s="196">
        <f t="shared" si="137"/>
        <v>0</v>
      </c>
      <c r="U1373" s="199">
        <f t="shared" si="141"/>
        <v>0</v>
      </c>
      <c r="V1373" s="21"/>
      <c r="W1373" s="19">
        <f t="shared" si="138"/>
        <v>0</v>
      </c>
      <c r="X1373" s="17">
        <f t="shared" si="139"/>
        <v>0</v>
      </c>
      <c r="Y1373" s="22"/>
      <c r="Z1373" s="19"/>
      <c r="AA1373" s="20"/>
      <c r="AB1373" s="23"/>
      <c r="AC1373" s="19"/>
      <c r="AD1373" s="17"/>
      <c r="AE1373" s="22"/>
      <c r="AF1373" s="19"/>
      <c r="AG1373" s="17"/>
      <c r="AH1373" s="78"/>
      <c r="AI1373" s="79" t="s">
        <v>8517</v>
      </c>
      <c r="AJ1373" s="1"/>
    </row>
    <row r="1374" spans="1:36" ht="26.4">
      <c r="A1374" s="39">
        <v>1372</v>
      </c>
      <c r="B1374" s="10" t="s">
        <v>8520</v>
      </c>
      <c r="C1374" s="10" t="s">
        <v>7603</v>
      </c>
      <c r="D1374" s="11" t="s">
        <v>8515</v>
      </c>
      <c r="E1374" s="35" t="s">
        <v>8508</v>
      </c>
      <c r="F1374" s="35" t="s">
        <v>8521</v>
      </c>
      <c r="G1374" s="10" t="s">
        <v>4692</v>
      </c>
      <c r="H1374" s="10" t="s">
        <v>8522</v>
      </c>
      <c r="I1374" s="10" t="s">
        <v>4203</v>
      </c>
      <c r="J1374" s="11" t="s">
        <v>8512</v>
      </c>
      <c r="K1374" s="12">
        <v>42307</v>
      </c>
      <c r="L1374" s="69">
        <v>44134</v>
      </c>
      <c r="M1374" s="14" t="s">
        <v>8523</v>
      </c>
      <c r="N1374" s="61">
        <v>0.5645</v>
      </c>
      <c r="O1374" s="56">
        <v>41190641.960000001</v>
      </c>
      <c r="P1374" s="15">
        <v>0.03</v>
      </c>
      <c r="Q1374" s="223">
        <f t="shared" si="140"/>
        <v>1235719.2588</v>
      </c>
      <c r="R1374" s="197">
        <f t="shared" si="142"/>
        <v>102976.60489999999</v>
      </c>
      <c r="S1374" s="200"/>
      <c r="T1374" s="196">
        <f t="shared" si="137"/>
        <v>0</v>
      </c>
      <c r="U1374" s="199">
        <f t="shared" si="141"/>
        <v>0</v>
      </c>
      <c r="V1374" s="21"/>
      <c r="W1374" s="19">
        <f t="shared" si="138"/>
        <v>0</v>
      </c>
      <c r="X1374" s="17">
        <f t="shared" si="139"/>
        <v>0</v>
      </c>
      <c r="Y1374" s="22"/>
      <c r="Z1374" s="19"/>
      <c r="AA1374" s="20"/>
      <c r="AB1374" s="23"/>
      <c r="AC1374" s="19"/>
      <c r="AD1374" s="17"/>
      <c r="AE1374" s="22"/>
      <c r="AF1374" s="19"/>
      <c r="AG1374" s="17"/>
      <c r="AH1374" s="76"/>
      <c r="AI1374" s="77"/>
      <c r="AJ1374" s="1"/>
    </row>
    <row r="1375" spans="1:36" ht="26.4">
      <c r="A1375" s="39">
        <v>1373</v>
      </c>
      <c r="B1375" s="39" t="s">
        <v>8524</v>
      </c>
      <c r="C1375" s="39" t="s">
        <v>7603</v>
      </c>
      <c r="D1375" s="40" t="s">
        <v>8314</v>
      </c>
      <c r="E1375" s="25" t="s">
        <v>8315</v>
      </c>
      <c r="F1375" s="25" t="s">
        <v>8525</v>
      </c>
      <c r="G1375" s="39" t="s">
        <v>8526</v>
      </c>
      <c r="H1375" s="39" t="s">
        <v>8527</v>
      </c>
      <c r="I1375" s="39" t="s">
        <v>5236</v>
      </c>
      <c r="J1375" s="40" t="s">
        <v>8528</v>
      </c>
      <c r="K1375" s="41">
        <v>42359</v>
      </c>
      <c r="L1375" s="72">
        <v>44186</v>
      </c>
      <c r="M1375" s="42" t="s">
        <v>8529</v>
      </c>
      <c r="N1375" s="63">
        <v>0.50009999999999999</v>
      </c>
      <c r="O1375" s="55">
        <v>29729670.670000002</v>
      </c>
      <c r="P1375" s="15">
        <v>0.04</v>
      </c>
      <c r="Q1375" s="223">
        <f t="shared" si="140"/>
        <v>1189186.8268000002</v>
      </c>
      <c r="R1375" s="197">
        <f t="shared" si="142"/>
        <v>99098.902233333341</v>
      </c>
      <c r="S1375" s="201">
        <v>0.06</v>
      </c>
      <c r="T1375" s="196">
        <f t="shared" si="137"/>
        <v>1783780.2402000001</v>
      </c>
      <c r="U1375" s="199">
        <f t="shared" si="141"/>
        <v>148648.35335000002</v>
      </c>
      <c r="V1375" s="21">
        <v>0.1</v>
      </c>
      <c r="W1375" s="19">
        <f t="shared" si="138"/>
        <v>2972967.0670000003</v>
      </c>
      <c r="X1375" s="17">
        <f t="shared" si="139"/>
        <v>247747.25558333335</v>
      </c>
      <c r="Y1375" s="22"/>
      <c r="Z1375" s="19"/>
      <c r="AA1375" s="20"/>
      <c r="AB1375" s="23"/>
      <c r="AC1375" s="19"/>
      <c r="AD1375" s="17"/>
      <c r="AE1375" s="22"/>
      <c r="AF1375" s="19"/>
      <c r="AG1375" s="17"/>
      <c r="AH1375" s="78"/>
      <c r="AI1375" s="79" t="s">
        <v>8529</v>
      </c>
      <c r="AJ1375" s="1"/>
    </row>
    <row r="1376" spans="1:36" ht="26.4">
      <c r="A1376" s="39">
        <v>1374</v>
      </c>
      <c r="B1376" s="10" t="s">
        <v>8530</v>
      </c>
      <c r="C1376" s="10" t="s">
        <v>7603</v>
      </c>
      <c r="D1376" s="11" t="s">
        <v>8314</v>
      </c>
      <c r="E1376" s="35" t="s">
        <v>8315</v>
      </c>
      <c r="F1376" s="35" t="s">
        <v>8316</v>
      </c>
      <c r="G1376" s="10" t="s">
        <v>8317</v>
      </c>
      <c r="H1376" s="10" t="s">
        <v>8318</v>
      </c>
      <c r="I1376" s="10" t="s">
        <v>8317</v>
      </c>
      <c r="J1376" s="11" t="s">
        <v>8528</v>
      </c>
      <c r="K1376" s="12">
        <v>38978</v>
      </c>
      <c r="L1376" s="69">
        <v>48109</v>
      </c>
      <c r="M1376" s="14" t="s">
        <v>8320</v>
      </c>
      <c r="N1376" s="61">
        <v>0.35549999999999998</v>
      </c>
      <c r="O1376" s="56">
        <v>13024053.720000001</v>
      </c>
      <c r="P1376" s="15">
        <v>0.02</v>
      </c>
      <c r="Q1376" s="223">
        <f t="shared" si="140"/>
        <v>260481.07440000001</v>
      </c>
      <c r="R1376" s="197">
        <f t="shared" si="142"/>
        <v>21706.7562</v>
      </c>
      <c r="S1376" s="198">
        <v>1.4999999999999999E-2</v>
      </c>
      <c r="T1376" s="196">
        <f t="shared" si="137"/>
        <v>195360.8058</v>
      </c>
      <c r="U1376" s="199">
        <f t="shared" si="141"/>
        <v>16280.067150000001</v>
      </c>
      <c r="V1376" s="44">
        <v>2.9999999999999997E-4</v>
      </c>
      <c r="W1376" s="19">
        <f t="shared" si="138"/>
        <v>3907.2161160000001</v>
      </c>
      <c r="X1376" s="17">
        <f t="shared" si="139"/>
        <v>325.60134299999999</v>
      </c>
      <c r="Y1376" s="45">
        <v>2.5000000000000001E-2</v>
      </c>
      <c r="Z1376" s="19">
        <f>O1376*Y1376</f>
        <v>325601.34300000005</v>
      </c>
      <c r="AA1376" s="20">
        <f>Z1376/12</f>
        <v>27133.445250000004</v>
      </c>
      <c r="AB1376" s="23"/>
      <c r="AC1376" s="19"/>
      <c r="AD1376" s="17"/>
      <c r="AE1376" s="22"/>
      <c r="AF1376" s="19"/>
      <c r="AG1376" s="17"/>
      <c r="AH1376" s="76"/>
      <c r="AI1376" s="77" t="s">
        <v>8320</v>
      </c>
      <c r="AJ1376" s="1"/>
    </row>
    <row r="1377" spans="1:36" ht="26.4">
      <c r="A1377" s="39">
        <v>1375</v>
      </c>
      <c r="B1377" s="39" t="s">
        <v>8531</v>
      </c>
      <c r="C1377" s="39" t="s">
        <v>7603</v>
      </c>
      <c r="D1377" s="40" t="s">
        <v>8532</v>
      </c>
      <c r="E1377" s="25" t="s">
        <v>8533</v>
      </c>
      <c r="F1377" s="25" t="s">
        <v>3339</v>
      </c>
      <c r="G1377" s="39" t="s">
        <v>1603</v>
      </c>
      <c r="H1377" s="39" t="s">
        <v>8534</v>
      </c>
      <c r="I1377" s="39" t="s">
        <v>544</v>
      </c>
      <c r="J1377" s="40" t="s">
        <v>8535</v>
      </c>
      <c r="K1377" s="41">
        <v>38820</v>
      </c>
      <c r="L1377" s="72">
        <v>45373</v>
      </c>
      <c r="M1377" s="42" t="s">
        <v>8536</v>
      </c>
      <c r="N1377" s="63">
        <v>0.38669999999999999</v>
      </c>
      <c r="O1377" s="55">
        <v>26413678.93</v>
      </c>
      <c r="P1377" s="15">
        <v>0.03</v>
      </c>
      <c r="Q1377" s="223">
        <f t="shared" si="140"/>
        <v>792410.36789999995</v>
      </c>
      <c r="R1377" s="197">
        <f t="shared" si="142"/>
        <v>66034.197325000001</v>
      </c>
      <c r="S1377" s="201">
        <v>0.04</v>
      </c>
      <c r="T1377" s="196">
        <f t="shared" si="137"/>
        <v>1056547.1572</v>
      </c>
      <c r="U1377" s="199">
        <f t="shared" si="141"/>
        <v>88045.59643333334</v>
      </c>
      <c r="V1377" s="21">
        <v>0.06</v>
      </c>
      <c r="W1377" s="19">
        <f t="shared" si="138"/>
        <v>1584820.7357999999</v>
      </c>
      <c r="X1377" s="17">
        <f t="shared" si="139"/>
        <v>132068.39465</v>
      </c>
      <c r="Y1377" s="45">
        <v>0.1</v>
      </c>
      <c r="Z1377" s="19">
        <f>O1377*Y1377</f>
        <v>2641367.8930000002</v>
      </c>
      <c r="AA1377" s="20">
        <f>Z1377/12</f>
        <v>220113.99108333336</v>
      </c>
      <c r="AB1377" s="23"/>
      <c r="AC1377" s="19"/>
      <c r="AD1377" s="17"/>
      <c r="AE1377" s="22"/>
      <c r="AF1377" s="19"/>
      <c r="AG1377" s="17"/>
      <c r="AH1377" s="78" t="s">
        <v>76</v>
      </c>
      <c r="AI1377" s="79" t="s">
        <v>8536</v>
      </c>
      <c r="AJ1377" s="1"/>
    </row>
    <row r="1378" spans="1:36" ht="26.4">
      <c r="A1378" s="39">
        <v>1376</v>
      </c>
      <c r="B1378" s="10" t="s">
        <v>8537</v>
      </c>
      <c r="C1378" s="10" t="s">
        <v>7603</v>
      </c>
      <c r="D1378" s="11" t="s">
        <v>8538</v>
      </c>
      <c r="E1378" s="35" t="s">
        <v>21465</v>
      </c>
      <c r="F1378" s="35" t="s">
        <v>8539</v>
      </c>
      <c r="G1378" s="10" t="s">
        <v>2401</v>
      </c>
      <c r="H1378" s="10" t="s">
        <v>8540</v>
      </c>
      <c r="I1378" s="10" t="s">
        <v>1805</v>
      </c>
      <c r="J1378" s="11" t="s">
        <v>8541</v>
      </c>
      <c r="K1378" s="12">
        <v>38191</v>
      </c>
      <c r="L1378" s="69">
        <v>47322</v>
      </c>
      <c r="M1378" s="14" t="s">
        <v>8542</v>
      </c>
      <c r="N1378" s="61">
        <v>5.2600000000000001E-2</v>
      </c>
      <c r="O1378" s="56">
        <v>3592861.42</v>
      </c>
      <c r="P1378" s="15">
        <v>0.03</v>
      </c>
      <c r="Q1378" s="223">
        <f t="shared" si="140"/>
        <v>107785.84259999999</v>
      </c>
      <c r="R1378" s="197">
        <f t="shared" si="142"/>
        <v>8982.1535499999991</v>
      </c>
      <c r="S1378" s="200"/>
      <c r="T1378" s="196">
        <f t="shared" si="137"/>
        <v>0</v>
      </c>
      <c r="U1378" s="199">
        <f t="shared" si="141"/>
        <v>0</v>
      </c>
      <c r="V1378" s="21"/>
      <c r="W1378" s="19">
        <f t="shared" si="138"/>
        <v>0</v>
      </c>
      <c r="X1378" s="17">
        <f t="shared" si="139"/>
        <v>0</v>
      </c>
      <c r="Y1378" s="22"/>
      <c r="Z1378" s="19"/>
      <c r="AA1378" s="20"/>
      <c r="AB1378" s="23"/>
      <c r="AC1378" s="19"/>
      <c r="AD1378" s="17"/>
      <c r="AE1378" s="22"/>
      <c r="AF1378" s="19"/>
      <c r="AG1378" s="17"/>
      <c r="AH1378" s="76" t="s">
        <v>44</v>
      </c>
      <c r="AI1378" s="77" t="s">
        <v>8542</v>
      </c>
      <c r="AJ1378" s="1"/>
    </row>
    <row r="1379" spans="1:36" ht="13.2">
      <c r="A1379" s="39">
        <v>1377</v>
      </c>
      <c r="B1379" s="39" t="s">
        <v>8543</v>
      </c>
      <c r="C1379" s="39" t="s">
        <v>7603</v>
      </c>
      <c r="D1379" s="40" t="s">
        <v>8544</v>
      </c>
      <c r="E1379" s="25" t="s">
        <v>8545</v>
      </c>
      <c r="F1379" s="25" t="s">
        <v>8546</v>
      </c>
      <c r="G1379" s="39" t="s">
        <v>8547</v>
      </c>
      <c r="H1379" s="39" t="s">
        <v>8548</v>
      </c>
      <c r="I1379" s="39" t="s">
        <v>8549</v>
      </c>
      <c r="J1379" s="40" t="s">
        <v>8550</v>
      </c>
      <c r="K1379" s="41">
        <v>38308</v>
      </c>
      <c r="L1379" s="72">
        <v>47439</v>
      </c>
      <c r="M1379" s="42" t="s">
        <v>8551</v>
      </c>
      <c r="N1379" s="63">
        <v>2.6393</v>
      </c>
      <c r="O1379" s="55">
        <v>47294634.350000001</v>
      </c>
      <c r="P1379" s="15">
        <v>0.03</v>
      </c>
      <c r="Q1379" s="223">
        <f t="shared" si="140"/>
        <v>1418839.0304999999</v>
      </c>
      <c r="R1379" s="197">
        <f t="shared" si="142"/>
        <v>118236.58587499999</v>
      </c>
      <c r="S1379" s="200"/>
      <c r="T1379" s="196">
        <f t="shared" si="137"/>
        <v>0</v>
      </c>
      <c r="U1379" s="199">
        <f t="shared" si="141"/>
        <v>0</v>
      </c>
      <c r="V1379" s="21"/>
      <c r="W1379" s="19">
        <f t="shared" si="138"/>
        <v>0</v>
      </c>
      <c r="X1379" s="17">
        <f t="shared" si="139"/>
        <v>0</v>
      </c>
      <c r="Y1379" s="22"/>
      <c r="Z1379" s="19"/>
      <c r="AA1379" s="20"/>
      <c r="AB1379" s="23"/>
      <c r="AC1379" s="19"/>
      <c r="AD1379" s="17"/>
      <c r="AE1379" s="22"/>
      <c r="AF1379" s="19"/>
      <c r="AG1379" s="17"/>
      <c r="AH1379" s="78"/>
      <c r="AI1379" s="79" t="s">
        <v>8551</v>
      </c>
      <c r="AJ1379" s="1"/>
    </row>
    <row r="1380" spans="1:36" ht="26.4">
      <c r="A1380" s="39">
        <v>1378</v>
      </c>
      <c r="B1380" s="10" t="s">
        <v>8552</v>
      </c>
      <c r="C1380" s="10" t="s">
        <v>7603</v>
      </c>
      <c r="D1380" s="11" t="s">
        <v>8553</v>
      </c>
      <c r="E1380" s="35" t="s">
        <v>8554</v>
      </c>
      <c r="F1380" s="35" t="s">
        <v>4473</v>
      </c>
      <c r="G1380" s="10" t="s">
        <v>2976</v>
      </c>
      <c r="H1380" s="10" t="s">
        <v>8555</v>
      </c>
      <c r="I1380" s="10" t="s">
        <v>3539</v>
      </c>
      <c r="J1380" s="11" t="s">
        <v>8556</v>
      </c>
      <c r="K1380" s="12">
        <v>39059</v>
      </c>
      <c r="L1380" s="69">
        <v>44538</v>
      </c>
      <c r="M1380" s="14" t="s">
        <v>8557</v>
      </c>
      <c r="N1380" s="61">
        <v>2.5082</v>
      </c>
      <c r="O1380" s="56">
        <v>44945402.899999999</v>
      </c>
      <c r="P1380" s="15">
        <v>0.03</v>
      </c>
      <c r="Q1380" s="223">
        <f t="shared" si="140"/>
        <v>1348362.0869999998</v>
      </c>
      <c r="R1380" s="197">
        <f t="shared" si="142"/>
        <v>112363.50724999998</v>
      </c>
      <c r="S1380" s="200"/>
      <c r="T1380" s="196">
        <f t="shared" si="137"/>
        <v>0</v>
      </c>
      <c r="U1380" s="199">
        <f t="shared" si="141"/>
        <v>0</v>
      </c>
      <c r="V1380" s="21"/>
      <c r="W1380" s="19">
        <f t="shared" si="138"/>
        <v>0</v>
      </c>
      <c r="X1380" s="17">
        <f t="shared" si="139"/>
        <v>0</v>
      </c>
      <c r="Y1380" s="22"/>
      <c r="Z1380" s="19"/>
      <c r="AA1380" s="20"/>
      <c r="AB1380" s="23"/>
      <c r="AC1380" s="19"/>
      <c r="AD1380" s="17"/>
      <c r="AE1380" s="22"/>
      <c r="AF1380" s="19"/>
      <c r="AG1380" s="17"/>
      <c r="AH1380" s="76" t="s">
        <v>452</v>
      </c>
      <c r="AI1380" s="77" t="s">
        <v>8557</v>
      </c>
      <c r="AJ1380" s="1"/>
    </row>
    <row r="1381" spans="1:36" ht="13.2">
      <c r="A1381" s="39">
        <v>1379</v>
      </c>
      <c r="B1381" s="39" t="s">
        <v>8558</v>
      </c>
      <c r="C1381" s="39" t="s">
        <v>7603</v>
      </c>
      <c r="D1381" s="40" t="s">
        <v>8559</v>
      </c>
      <c r="E1381" s="25" t="s">
        <v>8560</v>
      </c>
      <c r="F1381" s="25" t="s">
        <v>8561</v>
      </c>
      <c r="G1381" s="39" t="s">
        <v>544</v>
      </c>
      <c r="H1381" s="39" t="s">
        <v>8562</v>
      </c>
      <c r="I1381" s="39" t="s">
        <v>544</v>
      </c>
      <c r="J1381" s="40" t="s">
        <v>8563</v>
      </c>
      <c r="K1381" s="41">
        <v>38820</v>
      </c>
      <c r="L1381" s="72">
        <v>47951</v>
      </c>
      <c r="M1381" s="42" t="s">
        <v>8564</v>
      </c>
      <c r="N1381" s="63">
        <v>0.80679999999999996</v>
      </c>
      <c r="O1381" s="55">
        <v>32568778.66</v>
      </c>
      <c r="P1381" s="15">
        <v>0.03</v>
      </c>
      <c r="Q1381" s="223">
        <f t="shared" si="140"/>
        <v>977063.35979999998</v>
      </c>
      <c r="R1381" s="197">
        <f t="shared" si="142"/>
        <v>81421.946649999998</v>
      </c>
      <c r="S1381" s="200"/>
      <c r="T1381" s="196">
        <f t="shared" si="137"/>
        <v>0</v>
      </c>
      <c r="U1381" s="199">
        <f t="shared" si="141"/>
        <v>0</v>
      </c>
      <c r="V1381" s="21"/>
      <c r="W1381" s="19">
        <f t="shared" si="138"/>
        <v>0</v>
      </c>
      <c r="X1381" s="17">
        <f t="shared" si="139"/>
        <v>0</v>
      </c>
      <c r="Y1381" s="22"/>
      <c r="Z1381" s="19"/>
      <c r="AA1381" s="20"/>
      <c r="AB1381" s="23"/>
      <c r="AC1381" s="19"/>
      <c r="AD1381" s="17"/>
      <c r="AE1381" s="22"/>
      <c r="AF1381" s="19"/>
      <c r="AG1381" s="17"/>
      <c r="AH1381" s="78"/>
      <c r="AI1381" s="79" t="s">
        <v>8564</v>
      </c>
      <c r="AJ1381" s="1"/>
    </row>
    <row r="1382" spans="1:36" ht="13.2">
      <c r="A1382" s="39">
        <v>1380</v>
      </c>
      <c r="B1382" s="10" t="s">
        <v>8565</v>
      </c>
      <c r="C1382" s="10" t="s">
        <v>7603</v>
      </c>
      <c r="D1382" s="11" t="s">
        <v>8566</v>
      </c>
      <c r="E1382" s="35" t="s">
        <v>8567</v>
      </c>
      <c r="F1382" s="35" t="s">
        <v>8363</v>
      </c>
      <c r="G1382" s="10" t="s">
        <v>8568</v>
      </c>
      <c r="H1382" s="10" t="s">
        <v>8569</v>
      </c>
      <c r="I1382" s="10" t="s">
        <v>8570</v>
      </c>
      <c r="J1382" s="11" t="s">
        <v>8571</v>
      </c>
      <c r="K1382" s="12">
        <v>38217</v>
      </c>
      <c r="L1382" s="69">
        <v>47348</v>
      </c>
      <c r="M1382" s="14" t="s">
        <v>8572</v>
      </c>
      <c r="N1382" s="61">
        <v>0.23230000000000001</v>
      </c>
      <c r="O1382" s="56">
        <v>9377450.7699999996</v>
      </c>
      <c r="P1382" s="15">
        <v>0.03</v>
      </c>
      <c r="Q1382" s="223">
        <f t="shared" si="140"/>
        <v>281323.52309999999</v>
      </c>
      <c r="R1382" s="197">
        <f t="shared" si="142"/>
        <v>23443.626925</v>
      </c>
      <c r="S1382" s="200"/>
      <c r="T1382" s="196">
        <f t="shared" si="137"/>
        <v>0</v>
      </c>
      <c r="U1382" s="199">
        <f t="shared" si="141"/>
        <v>0</v>
      </c>
      <c r="V1382" s="21"/>
      <c r="W1382" s="19">
        <f t="shared" si="138"/>
        <v>0</v>
      </c>
      <c r="X1382" s="17">
        <f t="shared" si="139"/>
        <v>0</v>
      </c>
      <c r="Y1382" s="22"/>
      <c r="Z1382" s="19"/>
      <c r="AA1382" s="20"/>
      <c r="AB1382" s="23"/>
      <c r="AC1382" s="19"/>
      <c r="AD1382" s="17"/>
      <c r="AE1382" s="22"/>
      <c r="AF1382" s="19"/>
      <c r="AG1382" s="17"/>
      <c r="AH1382" s="76"/>
      <c r="AI1382" s="77" t="s">
        <v>8572</v>
      </c>
      <c r="AJ1382" s="1"/>
    </row>
    <row r="1383" spans="1:36" ht="13.2">
      <c r="A1383" s="39">
        <v>1381</v>
      </c>
      <c r="B1383" s="39" t="s">
        <v>8573</v>
      </c>
      <c r="C1383" s="39" t="s">
        <v>7603</v>
      </c>
      <c r="D1383" s="40" t="s">
        <v>8574</v>
      </c>
      <c r="E1383" s="25" t="s">
        <v>8575</v>
      </c>
      <c r="F1383" s="25" t="s">
        <v>8576</v>
      </c>
      <c r="G1383" s="39" t="s">
        <v>8577</v>
      </c>
      <c r="H1383" s="39" t="s">
        <v>8578</v>
      </c>
      <c r="I1383" s="39" t="s">
        <v>8579</v>
      </c>
      <c r="J1383" s="40" t="s">
        <v>8580</v>
      </c>
      <c r="K1383" s="41">
        <v>39093</v>
      </c>
      <c r="L1383" s="72">
        <v>48224</v>
      </c>
      <c r="M1383" s="42" t="s">
        <v>8581</v>
      </c>
      <c r="N1383" s="63">
        <v>5.5648</v>
      </c>
      <c r="O1383" s="55">
        <v>95334596.980000004</v>
      </c>
      <c r="P1383" s="15">
        <v>0.02</v>
      </c>
      <c r="Q1383" s="223">
        <f t="shared" si="140"/>
        <v>1906691.9396000002</v>
      </c>
      <c r="R1383" s="197">
        <f t="shared" si="142"/>
        <v>158890.99496666668</v>
      </c>
      <c r="S1383" s="200"/>
      <c r="T1383" s="196">
        <f t="shared" si="137"/>
        <v>0</v>
      </c>
      <c r="U1383" s="199">
        <f t="shared" si="141"/>
        <v>0</v>
      </c>
      <c r="V1383" s="21"/>
      <c r="W1383" s="19">
        <f t="shared" si="138"/>
        <v>0</v>
      </c>
      <c r="X1383" s="17">
        <f t="shared" si="139"/>
        <v>0</v>
      </c>
      <c r="Y1383" s="22"/>
      <c r="Z1383" s="19"/>
      <c r="AA1383" s="20"/>
      <c r="AB1383" s="23"/>
      <c r="AC1383" s="19"/>
      <c r="AD1383" s="17"/>
      <c r="AE1383" s="22"/>
      <c r="AF1383" s="19"/>
      <c r="AG1383" s="17"/>
      <c r="AH1383" s="78" t="s">
        <v>452</v>
      </c>
      <c r="AI1383" s="79" t="s">
        <v>8581</v>
      </c>
      <c r="AJ1383" s="1"/>
    </row>
    <row r="1384" spans="1:36" ht="39.6">
      <c r="A1384" s="39">
        <v>1382</v>
      </c>
      <c r="B1384" s="10" t="s">
        <v>8582</v>
      </c>
      <c r="C1384" s="10" t="s">
        <v>7603</v>
      </c>
      <c r="D1384" s="11" t="s">
        <v>7638</v>
      </c>
      <c r="E1384" s="35" t="s">
        <v>7639</v>
      </c>
      <c r="F1384" s="35" t="s">
        <v>8583</v>
      </c>
      <c r="G1384" s="10" t="s">
        <v>2881</v>
      </c>
      <c r="H1384" s="10" t="s">
        <v>8584</v>
      </c>
      <c r="I1384" s="10" t="s">
        <v>7687</v>
      </c>
      <c r="J1384" s="11" t="s">
        <v>7688</v>
      </c>
      <c r="K1384" s="12">
        <v>42111</v>
      </c>
      <c r="L1384" s="69">
        <v>47658</v>
      </c>
      <c r="M1384" s="14" t="s">
        <v>7689</v>
      </c>
      <c r="N1384" s="61">
        <v>5.3800000000000001E-2</v>
      </c>
      <c r="O1384" s="56">
        <v>546521.92000000004</v>
      </c>
      <c r="P1384" s="15">
        <v>0.03</v>
      </c>
      <c r="Q1384" s="223">
        <f t="shared" si="140"/>
        <v>16395.657600000002</v>
      </c>
      <c r="R1384" s="197">
        <f t="shared" si="142"/>
        <v>1366.3048000000001</v>
      </c>
      <c r="S1384" s="200"/>
      <c r="T1384" s="196">
        <f t="shared" si="137"/>
        <v>0</v>
      </c>
      <c r="U1384" s="199">
        <f t="shared" si="141"/>
        <v>0</v>
      </c>
      <c r="V1384" s="21"/>
      <c r="W1384" s="19">
        <f t="shared" si="138"/>
        <v>0</v>
      </c>
      <c r="X1384" s="17">
        <f t="shared" si="139"/>
        <v>0</v>
      </c>
      <c r="Y1384" s="22"/>
      <c r="Z1384" s="19"/>
      <c r="AA1384" s="20"/>
      <c r="AB1384" s="23"/>
      <c r="AC1384" s="19"/>
      <c r="AD1384" s="17"/>
      <c r="AE1384" s="22"/>
      <c r="AF1384" s="19"/>
      <c r="AG1384" s="17"/>
      <c r="AH1384" s="76"/>
      <c r="AI1384" s="77"/>
      <c r="AJ1384" s="1"/>
    </row>
    <row r="1385" spans="1:36" ht="39.6">
      <c r="A1385" s="39">
        <v>1383</v>
      </c>
      <c r="B1385" s="39" t="s">
        <v>8585</v>
      </c>
      <c r="C1385" s="39" t="s">
        <v>7603</v>
      </c>
      <c r="D1385" s="40" t="s">
        <v>7638</v>
      </c>
      <c r="E1385" s="25" t="s">
        <v>7639</v>
      </c>
      <c r="F1385" s="25" t="s">
        <v>5409</v>
      </c>
      <c r="G1385" s="39" t="s">
        <v>7685</v>
      </c>
      <c r="H1385" s="39" t="s">
        <v>8586</v>
      </c>
      <c r="I1385" s="39" t="s">
        <v>7692</v>
      </c>
      <c r="J1385" s="40" t="s">
        <v>7688</v>
      </c>
      <c r="K1385" s="41">
        <v>42110</v>
      </c>
      <c r="L1385" s="72">
        <v>47658</v>
      </c>
      <c r="M1385" s="42" t="s">
        <v>7689</v>
      </c>
      <c r="N1385" s="63">
        <v>4.5900000000000003E-2</v>
      </c>
      <c r="O1385" s="55">
        <v>466270.56</v>
      </c>
      <c r="P1385" s="15">
        <v>0.03</v>
      </c>
      <c r="Q1385" s="223">
        <f t="shared" si="140"/>
        <v>13988.1168</v>
      </c>
      <c r="R1385" s="197">
        <f t="shared" si="142"/>
        <v>1165.6764000000001</v>
      </c>
      <c r="S1385" s="200"/>
      <c r="T1385" s="196">
        <f t="shared" si="137"/>
        <v>0</v>
      </c>
      <c r="U1385" s="199">
        <f t="shared" si="141"/>
        <v>0</v>
      </c>
      <c r="V1385" s="21"/>
      <c r="W1385" s="19">
        <f t="shared" si="138"/>
        <v>0</v>
      </c>
      <c r="X1385" s="17">
        <f t="shared" si="139"/>
        <v>0</v>
      </c>
      <c r="Y1385" s="22"/>
      <c r="Z1385" s="19"/>
      <c r="AA1385" s="20"/>
      <c r="AB1385" s="23"/>
      <c r="AC1385" s="19"/>
      <c r="AD1385" s="17"/>
      <c r="AE1385" s="22"/>
      <c r="AF1385" s="19"/>
      <c r="AG1385" s="17"/>
      <c r="AH1385" s="78" t="s">
        <v>4884</v>
      </c>
      <c r="AI1385" s="79" t="s">
        <v>7689</v>
      </c>
      <c r="AJ1385" s="1"/>
    </row>
    <row r="1386" spans="1:36" ht="39.6">
      <c r="A1386" s="39">
        <v>1384</v>
      </c>
      <c r="B1386" s="10" t="s">
        <v>8587</v>
      </c>
      <c r="C1386" s="10" t="s">
        <v>7603</v>
      </c>
      <c r="D1386" s="11" t="s">
        <v>7638</v>
      </c>
      <c r="E1386" s="35" t="s">
        <v>7639</v>
      </c>
      <c r="F1386" s="35" t="s">
        <v>2653</v>
      </c>
      <c r="G1386" s="10" t="s">
        <v>7941</v>
      </c>
      <c r="H1386" s="10" t="s">
        <v>8588</v>
      </c>
      <c r="I1386" s="10" t="s">
        <v>5747</v>
      </c>
      <c r="J1386" s="11" t="s">
        <v>7688</v>
      </c>
      <c r="K1386" s="12">
        <v>42152</v>
      </c>
      <c r="L1386" s="69">
        <v>47658</v>
      </c>
      <c r="M1386" s="14" t="s">
        <v>7689</v>
      </c>
      <c r="N1386" s="61">
        <v>4.6399999999999997E-2</v>
      </c>
      <c r="O1386" s="56">
        <v>471349.76000000001</v>
      </c>
      <c r="P1386" s="15">
        <v>0.03</v>
      </c>
      <c r="Q1386" s="223">
        <f t="shared" si="140"/>
        <v>14140.4928</v>
      </c>
      <c r="R1386" s="197">
        <f t="shared" si="142"/>
        <v>1178.3743999999999</v>
      </c>
      <c r="S1386" s="200"/>
      <c r="T1386" s="196">
        <f t="shared" si="137"/>
        <v>0</v>
      </c>
      <c r="U1386" s="199">
        <f t="shared" si="141"/>
        <v>0</v>
      </c>
      <c r="V1386" s="21"/>
      <c r="W1386" s="19">
        <f t="shared" si="138"/>
        <v>0</v>
      </c>
      <c r="X1386" s="17">
        <f t="shared" si="139"/>
        <v>0</v>
      </c>
      <c r="Y1386" s="22"/>
      <c r="Z1386" s="19"/>
      <c r="AA1386" s="20"/>
      <c r="AB1386" s="23"/>
      <c r="AC1386" s="19"/>
      <c r="AD1386" s="17"/>
      <c r="AE1386" s="22"/>
      <c r="AF1386" s="19"/>
      <c r="AG1386" s="17"/>
      <c r="AH1386" s="76" t="s">
        <v>4884</v>
      </c>
      <c r="AI1386" s="77" t="s">
        <v>7689</v>
      </c>
      <c r="AJ1386" s="1"/>
    </row>
    <row r="1387" spans="1:36" ht="39.6">
      <c r="A1387" s="39">
        <v>1385</v>
      </c>
      <c r="B1387" s="39" t="s">
        <v>8589</v>
      </c>
      <c r="C1387" s="39" t="s">
        <v>7603</v>
      </c>
      <c r="D1387" s="40" t="s">
        <v>7638</v>
      </c>
      <c r="E1387" s="25" t="s">
        <v>7639</v>
      </c>
      <c r="F1387" s="25" t="s">
        <v>8590</v>
      </c>
      <c r="G1387" s="39" t="s">
        <v>7941</v>
      </c>
      <c r="H1387" s="39" t="s">
        <v>8591</v>
      </c>
      <c r="I1387" s="39" t="s">
        <v>5747</v>
      </c>
      <c r="J1387" s="40" t="s">
        <v>7688</v>
      </c>
      <c r="K1387" s="41">
        <v>42152</v>
      </c>
      <c r="L1387" s="72">
        <v>47658</v>
      </c>
      <c r="M1387" s="42" t="s">
        <v>7689</v>
      </c>
      <c r="N1387" s="63">
        <v>4.7800000000000002E-2</v>
      </c>
      <c r="O1387" s="55">
        <v>485571.52</v>
      </c>
      <c r="P1387" s="15">
        <v>0.03</v>
      </c>
      <c r="Q1387" s="223">
        <f t="shared" si="140"/>
        <v>14567.1456</v>
      </c>
      <c r="R1387" s="197">
        <f t="shared" si="142"/>
        <v>1213.9287999999999</v>
      </c>
      <c r="S1387" s="200"/>
      <c r="T1387" s="196">
        <f t="shared" si="137"/>
        <v>0</v>
      </c>
      <c r="U1387" s="199">
        <f t="shared" si="141"/>
        <v>0</v>
      </c>
      <c r="V1387" s="21"/>
      <c r="W1387" s="19">
        <f t="shared" si="138"/>
        <v>0</v>
      </c>
      <c r="X1387" s="17">
        <f t="shared" si="139"/>
        <v>0</v>
      </c>
      <c r="Y1387" s="22"/>
      <c r="Z1387" s="19"/>
      <c r="AA1387" s="20"/>
      <c r="AB1387" s="23"/>
      <c r="AC1387" s="19"/>
      <c r="AD1387" s="17"/>
      <c r="AE1387" s="22"/>
      <c r="AF1387" s="19"/>
      <c r="AG1387" s="17"/>
      <c r="AH1387" s="78" t="s">
        <v>4884</v>
      </c>
      <c r="AI1387" s="79" t="s">
        <v>7689</v>
      </c>
      <c r="AJ1387" s="1"/>
    </row>
    <row r="1388" spans="1:36" ht="39.6">
      <c r="A1388" s="39">
        <v>1386</v>
      </c>
      <c r="B1388" s="10" t="s">
        <v>8592</v>
      </c>
      <c r="C1388" s="10" t="s">
        <v>7603</v>
      </c>
      <c r="D1388" s="11" t="s">
        <v>7638</v>
      </c>
      <c r="E1388" s="35" t="s">
        <v>7639</v>
      </c>
      <c r="F1388" s="35" t="s">
        <v>8593</v>
      </c>
      <c r="G1388" s="10" t="s">
        <v>7685</v>
      </c>
      <c r="H1388" s="10" t="s">
        <v>8594</v>
      </c>
      <c r="I1388" s="10" t="s">
        <v>7692</v>
      </c>
      <c r="J1388" s="11" t="s">
        <v>7688</v>
      </c>
      <c r="K1388" s="12">
        <v>42110</v>
      </c>
      <c r="L1388" s="69">
        <v>47658</v>
      </c>
      <c r="M1388" s="14" t="s">
        <v>7689</v>
      </c>
      <c r="N1388" s="61">
        <v>5.67E-2</v>
      </c>
      <c r="O1388" s="56">
        <v>575981.28</v>
      </c>
      <c r="P1388" s="15">
        <v>0.03</v>
      </c>
      <c r="Q1388" s="223">
        <f t="shared" si="140"/>
        <v>17279.438399999999</v>
      </c>
      <c r="R1388" s="197">
        <f t="shared" si="142"/>
        <v>1439.9531999999999</v>
      </c>
      <c r="S1388" s="200"/>
      <c r="T1388" s="196">
        <f t="shared" si="137"/>
        <v>0</v>
      </c>
      <c r="U1388" s="199">
        <f t="shared" si="141"/>
        <v>0</v>
      </c>
      <c r="V1388" s="21"/>
      <c r="W1388" s="19">
        <f t="shared" si="138"/>
        <v>0</v>
      </c>
      <c r="X1388" s="17">
        <f t="shared" si="139"/>
        <v>0</v>
      </c>
      <c r="Y1388" s="22"/>
      <c r="Z1388" s="19"/>
      <c r="AA1388" s="20"/>
      <c r="AB1388" s="23"/>
      <c r="AC1388" s="19"/>
      <c r="AD1388" s="17"/>
      <c r="AE1388" s="22"/>
      <c r="AF1388" s="19"/>
      <c r="AG1388" s="17"/>
      <c r="AH1388" s="76" t="s">
        <v>4884</v>
      </c>
      <c r="AI1388" s="77" t="s">
        <v>7689</v>
      </c>
      <c r="AJ1388" s="1"/>
    </row>
    <row r="1389" spans="1:36" ht="39.6">
      <c r="A1389" s="39">
        <v>1387</v>
      </c>
      <c r="B1389" s="39" t="s">
        <v>8595</v>
      </c>
      <c r="C1389" s="39" t="s">
        <v>7603</v>
      </c>
      <c r="D1389" s="40" t="s">
        <v>7638</v>
      </c>
      <c r="E1389" s="25" t="s">
        <v>7639</v>
      </c>
      <c r="F1389" s="25" t="s">
        <v>8596</v>
      </c>
      <c r="G1389" s="39" t="s">
        <v>4752</v>
      </c>
      <c r="H1389" s="39" t="s">
        <v>8597</v>
      </c>
      <c r="I1389" s="39" t="s">
        <v>4389</v>
      </c>
      <c r="J1389" s="40" t="s">
        <v>7688</v>
      </c>
      <c r="K1389" s="41">
        <v>42174</v>
      </c>
      <c r="L1389" s="72">
        <v>47658</v>
      </c>
      <c r="M1389" s="42" t="s">
        <v>7689</v>
      </c>
      <c r="N1389" s="63">
        <v>5.0599999999999999E-2</v>
      </c>
      <c r="O1389" s="55">
        <v>514015.04</v>
      </c>
      <c r="P1389" s="15">
        <v>0.03</v>
      </c>
      <c r="Q1389" s="223">
        <f t="shared" si="140"/>
        <v>15420.4512</v>
      </c>
      <c r="R1389" s="197">
        <f t="shared" si="142"/>
        <v>1285.0375999999999</v>
      </c>
      <c r="S1389" s="200"/>
      <c r="T1389" s="196">
        <f t="shared" si="137"/>
        <v>0</v>
      </c>
      <c r="U1389" s="199">
        <f t="shared" si="141"/>
        <v>0</v>
      </c>
      <c r="V1389" s="21"/>
      <c r="W1389" s="19">
        <f t="shared" si="138"/>
        <v>0</v>
      </c>
      <c r="X1389" s="17">
        <f t="shared" si="139"/>
        <v>0</v>
      </c>
      <c r="Y1389" s="22"/>
      <c r="Z1389" s="19"/>
      <c r="AA1389" s="20"/>
      <c r="AB1389" s="23"/>
      <c r="AC1389" s="19"/>
      <c r="AD1389" s="17"/>
      <c r="AE1389" s="22"/>
      <c r="AF1389" s="19"/>
      <c r="AG1389" s="17"/>
      <c r="AH1389" s="78"/>
      <c r="AI1389" s="79"/>
      <c r="AJ1389" s="1"/>
    </row>
    <row r="1390" spans="1:36" ht="39.6">
      <c r="A1390" s="39">
        <v>1388</v>
      </c>
      <c r="B1390" s="10" t="s">
        <v>8598</v>
      </c>
      <c r="C1390" s="10" t="s">
        <v>7603</v>
      </c>
      <c r="D1390" s="11" t="s">
        <v>7638</v>
      </c>
      <c r="E1390" s="35" t="s">
        <v>7639</v>
      </c>
      <c r="F1390" s="35" t="s">
        <v>8599</v>
      </c>
      <c r="G1390" s="10" t="s">
        <v>7941</v>
      </c>
      <c r="H1390" s="10" t="s">
        <v>8600</v>
      </c>
      <c r="I1390" s="10" t="s">
        <v>5747</v>
      </c>
      <c r="J1390" s="11" t="s">
        <v>7688</v>
      </c>
      <c r="K1390" s="12">
        <v>42152</v>
      </c>
      <c r="L1390" s="69">
        <v>47658</v>
      </c>
      <c r="M1390" s="14" t="s">
        <v>7689</v>
      </c>
      <c r="N1390" s="61">
        <v>3.5299999999999998E-2</v>
      </c>
      <c r="O1390" s="56">
        <v>358591.52</v>
      </c>
      <c r="P1390" s="15">
        <v>0.03</v>
      </c>
      <c r="Q1390" s="223">
        <f t="shared" si="140"/>
        <v>10757.7456</v>
      </c>
      <c r="R1390" s="197">
        <f t="shared" si="142"/>
        <v>896.47879999999998</v>
      </c>
      <c r="S1390" s="200"/>
      <c r="T1390" s="196">
        <f t="shared" si="137"/>
        <v>0</v>
      </c>
      <c r="U1390" s="199">
        <f t="shared" si="141"/>
        <v>0</v>
      </c>
      <c r="V1390" s="21"/>
      <c r="W1390" s="19">
        <f t="shared" si="138"/>
        <v>0</v>
      </c>
      <c r="X1390" s="17">
        <f t="shared" si="139"/>
        <v>0</v>
      </c>
      <c r="Y1390" s="22"/>
      <c r="Z1390" s="19"/>
      <c r="AA1390" s="20"/>
      <c r="AB1390" s="23"/>
      <c r="AC1390" s="19"/>
      <c r="AD1390" s="17"/>
      <c r="AE1390" s="22"/>
      <c r="AF1390" s="19"/>
      <c r="AG1390" s="17"/>
      <c r="AH1390" s="76"/>
      <c r="AI1390" s="77"/>
      <c r="AJ1390" s="1"/>
    </row>
    <row r="1391" spans="1:36" ht="13.2">
      <c r="A1391" s="39">
        <v>1389</v>
      </c>
      <c r="B1391" s="39" t="s">
        <v>8601</v>
      </c>
      <c r="C1391" s="39" t="s">
        <v>7603</v>
      </c>
      <c r="D1391" s="40" t="s">
        <v>8602</v>
      </c>
      <c r="E1391" s="25" t="s">
        <v>8603</v>
      </c>
      <c r="F1391" s="25" t="s">
        <v>8604</v>
      </c>
      <c r="G1391" s="39" t="s">
        <v>8605</v>
      </c>
      <c r="H1391" s="39" t="s">
        <v>8606</v>
      </c>
      <c r="I1391" s="39" t="s">
        <v>2578</v>
      </c>
      <c r="J1391" s="40" t="s">
        <v>8607</v>
      </c>
      <c r="K1391" s="41">
        <v>43306</v>
      </c>
      <c r="L1391" s="72">
        <v>45132</v>
      </c>
      <c r="M1391" s="42" t="s">
        <v>8608</v>
      </c>
      <c r="N1391" s="63">
        <v>2.9020999999999999</v>
      </c>
      <c r="O1391" s="55">
        <v>40819504.939999998</v>
      </c>
      <c r="P1391" s="15">
        <v>0.03</v>
      </c>
      <c r="Q1391" s="223">
        <f t="shared" si="140"/>
        <v>1224585.1481999999</v>
      </c>
      <c r="R1391" s="197">
        <f t="shared" si="142"/>
        <v>102048.76234999999</v>
      </c>
      <c r="S1391" s="200"/>
      <c r="T1391" s="196">
        <f t="shared" si="137"/>
        <v>0</v>
      </c>
      <c r="U1391" s="199">
        <f t="shared" si="141"/>
        <v>0</v>
      </c>
      <c r="V1391" s="21"/>
      <c r="W1391" s="19">
        <f t="shared" si="138"/>
        <v>0</v>
      </c>
      <c r="X1391" s="17">
        <f t="shared" si="139"/>
        <v>0</v>
      </c>
      <c r="Y1391" s="22"/>
      <c r="Z1391" s="19"/>
      <c r="AA1391" s="20"/>
      <c r="AB1391" s="23"/>
      <c r="AC1391" s="19"/>
      <c r="AD1391" s="17"/>
      <c r="AE1391" s="22"/>
      <c r="AF1391" s="19"/>
      <c r="AG1391" s="17"/>
      <c r="AH1391" s="78" t="s">
        <v>409</v>
      </c>
      <c r="AI1391" s="79" t="s">
        <v>8608</v>
      </c>
      <c r="AJ1391" s="1"/>
    </row>
    <row r="1392" spans="1:36" ht="13.2">
      <c r="A1392" s="39">
        <v>1390</v>
      </c>
      <c r="B1392" s="10" t="s">
        <v>8609</v>
      </c>
      <c r="C1392" s="10" t="s">
        <v>7603</v>
      </c>
      <c r="D1392" s="11" t="s">
        <v>8610</v>
      </c>
      <c r="E1392" s="35" t="s">
        <v>8611</v>
      </c>
      <c r="F1392" s="35" t="s">
        <v>8612</v>
      </c>
      <c r="G1392" s="10" t="s">
        <v>3016</v>
      </c>
      <c r="H1392" s="10" t="s">
        <v>8613</v>
      </c>
      <c r="I1392" s="10" t="s">
        <v>3018</v>
      </c>
      <c r="J1392" s="11" t="s">
        <v>8614</v>
      </c>
      <c r="K1392" s="12">
        <v>41999</v>
      </c>
      <c r="L1392" s="69">
        <v>46544</v>
      </c>
      <c r="M1392" s="14" t="s">
        <v>8615</v>
      </c>
      <c r="N1392" s="61">
        <v>0.14649999999999999</v>
      </c>
      <c r="O1392" s="56">
        <v>1978172.76</v>
      </c>
      <c r="P1392" s="15">
        <v>0.03</v>
      </c>
      <c r="Q1392" s="223">
        <f t="shared" si="140"/>
        <v>59345.182799999995</v>
      </c>
      <c r="R1392" s="197">
        <f t="shared" si="142"/>
        <v>4945.4318999999996</v>
      </c>
      <c r="S1392" s="200"/>
      <c r="T1392" s="196">
        <f t="shared" si="137"/>
        <v>0</v>
      </c>
      <c r="U1392" s="199">
        <f t="shared" si="141"/>
        <v>0</v>
      </c>
      <c r="V1392" s="21"/>
      <c r="W1392" s="19">
        <f t="shared" si="138"/>
        <v>0</v>
      </c>
      <c r="X1392" s="17">
        <f t="shared" si="139"/>
        <v>0</v>
      </c>
      <c r="Y1392" s="22"/>
      <c r="Z1392" s="19"/>
      <c r="AA1392" s="20"/>
      <c r="AB1392" s="23"/>
      <c r="AC1392" s="19"/>
      <c r="AD1392" s="17"/>
      <c r="AE1392" s="22"/>
      <c r="AF1392" s="19"/>
      <c r="AG1392" s="17"/>
      <c r="AH1392" s="76" t="s">
        <v>452</v>
      </c>
      <c r="AI1392" s="77" t="s">
        <v>8615</v>
      </c>
      <c r="AJ1392" s="1"/>
    </row>
    <row r="1393" spans="1:36" ht="26.4">
      <c r="A1393" s="39">
        <v>1391</v>
      </c>
      <c r="B1393" s="39" t="s">
        <v>8616</v>
      </c>
      <c r="C1393" s="39" t="s">
        <v>7603</v>
      </c>
      <c r="D1393" s="40" t="s">
        <v>8617</v>
      </c>
      <c r="E1393" s="25" t="s">
        <v>6404</v>
      </c>
      <c r="F1393" s="25" t="s">
        <v>2123</v>
      </c>
      <c r="G1393" s="39" t="s">
        <v>921</v>
      </c>
      <c r="H1393" s="39" t="s">
        <v>8618</v>
      </c>
      <c r="I1393" s="39" t="s">
        <v>8619</v>
      </c>
      <c r="J1393" s="40" t="s">
        <v>8620</v>
      </c>
      <c r="K1393" s="41">
        <v>42454</v>
      </c>
      <c r="L1393" s="72">
        <v>44280</v>
      </c>
      <c r="M1393" s="42" t="s">
        <v>8621</v>
      </c>
      <c r="N1393" s="63">
        <v>0.2069</v>
      </c>
      <c r="O1393" s="55">
        <v>3287376.37</v>
      </c>
      <c r="P1393" s="15">
        <v>0.03</v>
      </c>
      <c r="Q1393" s="223">
        <f t="shared" si="140"/>
        <v>98621.291100000002</v>
      </c>
      <c r="R1393" s="197">
        <f t="shared" si="142"/>
        <v>8218.4409250000008</v>
      </c>
      <c r="S1393" s="201">
        <v>0.05</v>
      </c>
      <c r="T1393" s="196">
        <f t="shared" si="137"/>
        <v>164368.81850000002</v>
      </c>
      <c r="U1393" s="199">
        <f t="shared" si="141"/>
        <v>13697.401541666668</v>
      </c>
      <c r="V1393" s="21">
        <v>0.06</v>
      </c>
      <c r="W1393" s="19">
        <f t="shared" si="138"/>
        <v>197242.5822</v>
      </c>
      <c r="X1393" s="17">
        <f t="shared" si="139"/>
        <v>16436.881850000002</v>
      </c>
      <c r="Y1393" s="22"/>
      <c r="Z1393" s="19"/>
      <c r="AA1393" s="20"/>
      <c r="AB1393" s="23"/>
      <c r="AC1393" s="19"/>
      <c r="AD1393" s="17"/>
      <c r="AE1393" s="22"/>
      <c r="AF1393" s="19"/>
      <c r="AG1393" s="17"/>
      <c r="AH1393" s="78" t="s">
        <v>409</v>
      </c>
      <c r="AI1393" s="79" t="s">
        <v>8621</v>
      </c>
      <c r="AJ1393" s="1"/>
    </row>
    <row r="1394" spans="1:36" ht="26.4">
      <c r="A1394" s="39">
        <v>1392</v>
      </c>
      <c r="B1394" s="10" t="s">
        <v>8622</v>
      </c>
      <c r="C1394" s="10" t="s">
        <v>7603</v>
      </c>
      <c r="D1394" s="11" t="s">
        <v>7836</v>
      </c>
      <c r="E1394" s="35" t="s">
        <v>7837</v>
      </c>
      <c r="F1394" s="35" t="s">
        <v>8623</v>
      </c>
      <c r="G1394" s="10" t="s">
        <v>8624</v>
      </c>
      <c r="H1394" s="10" t="s">
        <v>8625</v>
      </c>
      <c r="I1394" s="10" t="s">
        <v>8624</v>
      </c>
      <c r="J1394" s="11" t="s">
        <v>7840</v>
      </c>
      <c r="K1394" s="12">
        <v>35783</v>
      </c>
      <c r="L1394" s="69">
        <v>53680</v>
      </c>
      <c r="M1394" s="14" t="s">
        <v>8626</v>
      </c>
      <c r="N1394" s="61">
        <v>15.5128</v>
      </c>
      <c r="O1394" s="56">
        <v>234681202.27000001</v>
      </c>
      <c r="P1394" s="15">
        <v>0.03</v>
      </c>
      <c r="Q1394" s="223">
        <f t="shared" si="140"/>
        <v>7040436.0680999998</v>
      </c>
      <c r="R1394" s="197">
        <f t="shared" si="142"/>
        <v>586703.00567500002</v>
      </c>
      <c r="S1394" s="200"/>
      <c r="T1394" s="196">
        <f t="shared" si="137"/>
        <v>0</v>
      </c>
      <c r="U1394" s="199">
        <f t="shared" si="141"/>
        <v>0</v>
      </c>
      <c r="V1394" s="21"/>
      <c r="W1394" s="19">
        <f t="shared" si="138"/>
        <v>0</v>
      </c>
      <c r="X1394" s="17">
        <f t="shared" si="139"/>
        <v>0</v>
      </c>
      <c r="Y1394" s="22"/>
      <c r="Z1394" s="19"/>
      <c r="AA1394" s="20"/>
      <c r="AB1394" s="23"/>
      <c r="AC1394" s="19"/>
      <c r="AD1394" s="17"/>
      <c r="AE1394" s="22"/>
      <c r="AF1394" s="19"/>
      <c r="AG1394" s="17"/>
      <c r="AH1394" s="76"/>
      <c r="AI1394" s="77" t="s">
        <v>8626</v>
      </c>
      <c r="AJ1394" s="1"/>
    </row>
    <row r="1395" spans="1:36" ht="13.2">
      <c r="A1395" s="39">
        <v>1393</v>
      </c>
      <c r="B1395" s="39" t="s">
        <v>8627</v>
      </c>
      <c r="C1395" s="39" t="s">
        <v>7603</v>
      </c>
      <c r="D1395" s="40" t="s">
        <v>7836</v>
      </c>
      <c r="E1395" s="25" t="s">
        <v>7837</v>
      </c>
      <c r="F1395" s="25" t="s">
        <v>8628</v>
      </c>
      <c r="G1395" s="39" t="s">
        <v>1128</v>
      </c>
      <c r="H1395" s="39" t="s">
        <v>8629</v>
      </c>
      <c r="I1395" s="39" t="s">
        <v>1130</v>
      </c>
      <c r="J1395" s="40" t="s">
        <v>7840</v>
      </c>
      <c r="K1395" s="41">
        <v>41267</v>
      </c>
      <c r="L1395" s="72">
        <v>45123</v>
      </c>
      <c r="M1395" s="42" t="s">
        <v>8630</v>
      </c>
      <c r="N1395" s="63">
        <v>1.5944</v>
      </c>
      <c r="O1395" s="55">
        <v>23215932.640000001</v>
      </c>
      <c r="P1395" s="15">
        <v>0.03</v>
      </c>
      <c r="Q1395" s="223">
        <f t="shared" si="140"/>
        <v>696477.97919999994</v>
      </c>
      <c r="R1395" s="197">
        <f t="shared" si="142"/>
        <v>58039.831599999998</v>
      </c>
      <c r="S1395" s="198">
        <v>3.5999999999999997E-2</v>
      </c>
      <c r="T1395" s="196">
        <f t="shared" si="137"/>
        <v>835773.57503999991</v>
      </c>
      <c r="U1395" s="199">
        <f t="shared" si="141"/>
        <v>69647.797919999997</v>
      </c>
      <c r="V1395" s="21"/>
      <c r="W1395" s="19">
        <f t="shared" si="138"/>
        <v>0</v>
      </c>
      <c r="X1395" s="17">
        <f t="shared" si="139"/>
        <v>0</v>
      </c>
      <c r="Y1395" s="22"/>
      <c r="Z1395" s="19"/>
      <c r="AA1395" s="20"/>
      <c r="AB1395" s="23"/>
      <c r="AC1395" s="19"/>
      <c r="AD1395" s="17"/>
      <c r="AE1395" s="22"/>
      <c r="AF1395" s="19"/>
      <c r="AG1395" s="17"/>
      <c r="AH1395" s="78" t="s">
        <v>452</v>
      </c>
      <c r="AI1395" s="79" t="s">
        <v>8630</v>
      </c>
      <c r="AJ1395" s="1"/>
    </row>
    <row r="1396" spans="1:36" ht="13.2">
      <c r="A1396" s="39">
        <v>1394</v>
      </c>
      <c r="B1396" s="10" t="s">
        <v>8631</v>
      </c>
      <c r="C1396" s="10" t="s">
        <v>7603</v>
      </c>
      <c r="D1396" s="11" t="s">
        <v>7836</v>
      </c>
      <c r="E1396" s="35" t="s">
        <v>7837</v>
      </c>
      <c r="F1396" s="35" t="s">
        <v>8632</v>
      </c>
      <c r="G1396" s="10" t="s">
        <v>1128</v>
      </c>
      <c r="H1396" s="10" t="s">
        <v>8633</v>
      </c>
      <c r="I1396" s="10" t="s">
        <v>1130</v>
      </c>
      <c r="J1396" s="11" t="s">
        <v>7840</v>
      </c>
      <c r="K1396" s="12">
        <v>41267</v>
      </c>
      <c r="L1396" s="69">
        <v>45256</v>
      </c>
      <c r="M1396" s="14" t="s">
        <v>8634</v>
      </c>
      <c r="N1396" s="61">
        <v>0.42270000000000002</v>
      </c>
      <c r="O1396" s="56">
        <v>5755232.4400000004</v>
      </c>
      <c r="P1396" s="15">
        <v>0.03</v>
      </c>
      <c r="Q1396" s="223">
        <f t="shared" si="140"/>
        <v>172656.97320000001</v>
      </c>
      <c r="R1396" s="197">
        <f t="shared" si="142"/>
        <v>14388.081100000001</v>
      </c>
      <c r="S1396" s="200"/>
      <c r="T1396" s="196">
        <f t="shared" si="137"/>
        <v>0</v>
      </c>
      <c r="U1396" s="199">
        <f t="shared" si="141"/>
        <v>0</v>
      </c>
      <c r="V1396" s="21"/>
      <c r="W1396" s="19">
        <f t="shared" si="138"/>
        <v>0</v>
      </c>
      <c r="X1396" s="17">
        <f t="shared" si="139"/>
        <v>0</v>
      </c>
      <c r="Y1396" s="22"/>
      <c r="Z1396" s="19"/>
      <c r="AA1396" s="20"/>
      <c r="AB1396" s="23"/>
      <c r="AC1396" s="19"/>
      <c r="AD1396" s="17"/>
      <c r="AE1396" s="22"/>
      <c r="AF1396" s="19"/>
      <c r="AG1396" s="17"/>
      <c r="AH1396" s="76" t="s">
        <v>452</v>
      </c>
      <c r="AI1396" s="77" t="s">
        <v>8634</v>
      </c>
      <c r="AJ1396" s="1"/>
    </row>
    <row r="1397" spans="1:36" ht="13.2">
      <c r="A1397" s="39">
        <v>1395</v>
      </c>
      <c r="B1397" s="39" t="s">
        <v>8635</v>
      </c>
      <c r="C1397" s="39" t="s">
        <v>7603</v>
      </c>
      <c r="D1397" s="40" t="s">
        <v>8636</v>
      </c>
      <c r="E1397" s="25" t="s">
        <v>8637</v>
      </c>
      <c r="F1397" s="25" t="s">
        <v>2605</v>
      </c>
      <c r="G1397" s="39" t="s">
        <v>8638</v>
      </c>
      <c r="H1397" s="39" t="s">
        <v>8639</v>
      </c>
      <c r="I1397" s="39" t="s">
        <v>2952</v>
      </c>
      <c r="J1397" s="40" t="s">
        <v>8640</v>
      </c>
      <c r="K1397" s="41">
        <v>38253</v>
      </c>
      <c r="L1397" s="72">
        <v>47384</v>
      </c>
      <c r="M1397" s="42" t="s">
        <v>8641</v>
      </c>
      <c r="N1397" s="63">
        <v>3.0375000000000001</v>
      </c>
      <c r="O1397" s="55">
        <v>45951997.829999998</v>
      </c>
      <c r="P1397" s="15">
        <v>0.03</v>
      </c>
      <c r="Q1397" s="223">
        <f t="shared" si="140"/>
        <v>1378559.9349</v>
      </c>
      <c r="R1397" s="197">
        <f t="shared" si="142"/>
        <v>114879.994575</v>
      </c>
      <c r="S1397" s="200"/>
      <c r="T1397" s="196">
        <f t="shared" si="137"/>
        <v>0</v>
      </c>
      <c r="U1397" s="199">
        <f t="shared" si="141"/>
        <v>0</v>
      </c>
      <c r="V1397" s="21"/>
      <c r="W1397" s="19">
        <f t="shared" si="138"/>
        <v>0</v>
      </c>
      <c r="X1397" s="17">
        <f t="shared" si="139"/>
        <v>0</v>
      </c>
      <c r="Y1397" s="22"/>
      <c r="Z1397" s="19"/>
      <c r="AA1397" s="20"/>
      <c r="AB1397" s="23"/>
      <c r="AC1397" s="19"/>
      <c r="AD1397" s="17"/>
      <c r="AE1397" s="22"/>
      <c r="AF1397" s="19"/>
      <c r="AG1397" s="17"/>
      <c r="AH1397" s="78"/>
      <c r="AI1397" s="79" t="s">
        <v>8641</v>
      </c>
      <c r="AJ1397" s="1"/>
    </row>
    <row r="1398" spans="1:36" ht="13.2">
      <c r="A1398" s="39">
        <v>1396</v>
      </c>
      <c r="B1398" s="10" t="s">
        <v>8642</v>
      </c>
      <c r="C1398" s="10" t="s">
        <v>7603</v>
      </c>
      <c r="D1398" s="11" t="s">
        <v>8643</v>
      </c>
      <c r="E1398" s="35" t="s">
        <v>8644</v>
      </c>
      <c r="F1398" s="35" t="s">
        <v>8645</v>
      </c>
      <c r="G1398" s="10" t="s">
        <v>8646</v>
      </c>
      <c r="H1398" s="10" t="s">
        <v>8647</v>
      </c>
      <c r="I1398" s="10" t="s">
        <v>8648</v>
      </c>
      <c r="J1398" s="11" t="s">
        <v>8649</v>
      </c>
      <c r="K1398" s="12">
        <v>36809</v>
      </c>
      <c r="L1398" s="69">
        <v>45940</v>
      </c>
      <c r="M1398" s="14" t="s">
        <v>8650</v>
      </c>
      <c r="N1398" s="61">
        <v>1.4684999999999999</v>
      </c>
      <c r="O1398" s="56">
        <v>24290416.350000001</v>
      </c>
      <c r="P1398" s="15">
        <v>0.03</v>
      </c>
      <c r="Q1398" s="223">
        <f t="shared" si="140"/>
        <v>728712.49050000007</v>
      </c>
      <c r="R1398" s="197">
        <f t="shared" si="142"/>
        <v>60726.040875000006</v>
      </c>
      <c r="S1398" s="200"/>
      <c r="T1398" s="196">
        <f t="shared" si="137"/>
        <v>0</v>
      </c>
      <c r="U1398" s="199">
        <f t="shared" si="141"/>
        <v>0</v>
      </c>
      <c r="V1398" s="21"/>
      <c r="W1398" s="19">
        <f t="shared" si="138"/>
        <v>0</v>
      </c>
      <c r="X1398" s="17">
        <f t="shared" si="139"/>
        <v>0</v>
      </c>
      <c r="Y1398" s="22"/>
      <c r="Z1398" s="19"/>
      <c r="AA1398" s="20"/>
      <c r="AB1398" s="23"/>
      <c r="AC1398" s="19"/>
      <c r="AD1398" s="17"/>
      <c r="AE1398" s="22"/>
      <c r="AF1398" s="19"/>
      <c r="AG1398" s="17"/>
      <c r="AH1398" s="76"/>
      <c r="AI1398" s="77" t="s">
        <v>8650</v>
      </c>
      <c r="AJ1398" s="1"/>
    </row>
    <row r="1399" spans="1:36" ht="13.2">
      <c r="A1399" s="39">
        <v>1397</v>
      </c>
      <c r="B1399" s="39" t="s">
        <v>8651</v>
      </c>
      <c r="C1399" s="39" t="s">
        <v>7603</v>
      </c>
      <c r="D1399" s="40" t="s">
        <v>8652</v>
      </c>
      <c r="E1399" s="25" t="s">
        <v>8653</v>
      </c>
      <c r="F1399" s="25" t="s">
        <v>8654</v>
      </c>
      <c r="G1399" s="39" t="s">
        <v>6139</v>
      </c>
      <c r="H1399" s="39" t="s">
        <v>8655</v>
      </c>
      <c r="I1399" s="39" t="s">
        <v>8656</v>
      </c>
      <c r="J1399" s="40" t="s">
        <v>8657</v>
      </c>
      <c r="K1399" s="41">
        <v>42520</v>
      </c>
      <c r="L1399" s="72">
        <v>46172</v>
      </c>
      <c r="M1399" s="42" t="s">
        <v>8658</v>
      </c>
      <c r="N1399" s="63">
        <v>5.4546000000000001</v>
      </c>
      <c r="O1399" s="55">
        <v>93446681.409999996</v>
      </c>
      <c r="P1399" s="15">
        <v>0.03</v>
      </c>
      <c r="Q1399" s="223">
        <f t="shared" si="140"/>
        <v>2803400.4422999998</v>
      </c>
      <c r="R1399" s="197">
        <f t="shared" si="142"/>
        <v>233616.70352499999</v>
      </c>
      <c r="S1399" s="198">
        <v>3.5999999999999997E-2</v>
      </c>
      <c r="T1399" s="196">
        <f t="shared" ref="T1399:T1462" si="143">O1399*S1399</f>
        <v>3364080.5307599995</v>
      </c>
      <c r="U1399" s="199">
        <f t="shared" si="141"/>
        <v>280340.04422999994</v>
      </c>
      <c r="V1399" s="21">
        <v>0.05</v>
      </c>
      <c r="W1399" s="19">
        <f t="shared" ref="W1399:W1462" si="144">O1399*V1399</f>
        <v>4672334.0705000004</v>
      </c>
      <c r="X1399" s="17">
        <f t="shared" ref="X1399:X1462" si="145">O1399*V1399/12</f>
        <v>389361.17254166672</v>
      </c>
      <c r="Y1399" s="45">
        <v>0.06</v>
      </c>
      <c r="Z1399" s="19">
        <f>O1399*Y1399</f>
        <v>5606800.8845999995</v>
      </c>
      <c r="AA1399" s="20">
        <f>Z1399/12</f>
        <v>467233.40704999998</v>
      </c>
      <c r="AB1399" s="23"/>
      <c r="AC1399" s="19"/>
      <c r="AD1399" s="17"/>
      <c r="AE1399" s="22"/>
      <c r="AF1399" s="19"/>
      <c r="AG1399" s="17"/>
      <c r="AH1399" s="78" t="s">
        <v>452</v>
      </c>
      <c r="AI1399" s="79" t="s">
        <v>8658</v>
      </c>
      <c r="AJ1399" s="1"/>
    </row>
    <row r="1400" spans="1:36" ht="13.2">
      <c r="A1400" s="39">
        <v>1398</v>
      </c>
      <c r="B1400" s="10" t="s">
        <v>8659</v>
      </c>
      <c r="C1400" s="10" t="s">
        <v>7603</v>
      </c>
      <c r="D1400" s="11" t="s">
        <v>8660</v>
      </c>
      <c r="E1400" s="35" t="s">
        <v>8661</v>
      </c>
      <c r="F1400" s="35" t="s">
        <v>795</v>
      </c>
      <c r="G1400" s="10" t="s">
        <v>1267</v>
      </c>
      <c r="H1400" s="10" t="s">
        <v>8662</v>
      </c>
      <c r="I1400" s="10" t="s">
        <v>1269</v>
      </c>
      <c r="J1400" s="11" t="s">
        <v>8663</v>
      </c>
      <c r="K1400" s="12">
        <v>37705</v>
      </c>
      <c r="L1400" s="69">
        <v>46837</v>
      </c>
      <c r="M1400" s="14" t="s">
        <v>8664</v>
      </c>
      <c r="N1400" s="61">
        <v>0.53510000000000002</v>
      </c>
      <c r="O1400" s="56">
        <v>22127684.359999999</v>
      </c>
      <c r="P1400" s="15">
        <v>0.03</v>
      </c>
      <c r="Q1400" s="223">
        <f t="shared" si="140"/>
        <v>663830.53079999995</v>
      </c>
      <c r="R1400" s="197">
        <f t="shared" si="142"/>
        <v>55319.210899999998</v>
      </c>
      <c r="S1400" s="200"/>
      <c r="T1400" s="196">
        <f t="shared" si="143"/>
        <v>0</v>
      </c>
      <c r="U1400" s="199">
        <f t="shared" si="141"/>
        <v>0</v>
      </c>
      <c r="V1400" s="21"/>
      <c r="W1400" s="19">
        <f t="shared" si="144"/>
        <v>0</v>
      </c>
      <c r="X1400" s="17">
        <f t="shared" si="145"/>
        <v>0</v>
      </c>
      <c r="Y1400" s="22"/>
      <c r="Z1400" s="19"/>
      <c r="AA1400" s="20"/>
      <c r="AB1400" s="23"/>
      <c r="AC1400" s="19"/>
      <c r="AD1400" s="17"/>
      <c r="AE1400" s="22"/>
      <c r="AF1400" s="19"/>
      <c r="AG1400" s="17"/>
      <c r="AH1400" s="76"/>
      <c r="AI1400" s="77" t="s">
        <v>8664</v>
      </c>
      <c r="AJ1400" s="1"/>
    </row>
    <row r="1401" spans="1:36" ht="13.2">
      <c r="A1401" s="39">
        <v>1399</v>
      </c>
      <c r="B1401" s="39" t="s">
        <v>8665</v>
      </c>
      <c r="C1401" s="39" t="s">
        <v>7603</v>
      </c>
      <c r="D1401" s="40" t="s">
        <v>8666</v>
      </c>
      <c r="E1401" s="25" t="s">
        <v>8667</v>
      </c>
      <c r="F1401" s="25" t="s">
        <v>7771</v>
      </c>
      <c r="G1401" s="39" t="s">
        <v>1467</v>
      </c>
      <c r="H1401" s="39" t="s">
        <v>8668</v>
      </c>
      <c r="I1401" s="39" t="s">
        <v>8669</v>
      </c>
      <c r="J1401" s="40" t="s">
        <v>8670</v>
      </c>
      <c r="K1401" s="41">
        <v>38637</v>
      </c>
      <c r="L1401" s="72">
        <v>45942</v>
      </c>
      <c r="M1401" s="42" t="s">
        <v>8671</v>
      </c>
      <c r="N1401" s="63">
        <v>0.35639999999999999</v>
      </c>
      <c r="O1401" s="55">
        <v>12281671.189999999</v>
      </c>
      <c r="P1401" s="15">
        <v>0.03</v>
      </c>
      <c r="Q1401" s="223">
        <f t="shared" si="140"/>
        <v>368450.13569999998</v>
      </c>
      <c r="R1401" s="197">
        <f t="shared" si="142"/>
        <v>30704.177974999999</v>
      </c>
      <c r="S1401" s="200"/>
      <c r="T1401" s="196">
        <f t="shared" si="143"/>
        <v>0</v>
      </c>
      <c r="U1401" s="199">
        <f t="shared" si="141"/>
        <v>0</v>
      </c>
      <c r="V1401" s="21"/>
      <c r="W1401" s="19">
        <f t="shared" si="144"/>
        <v>0</v>
      </c>
      <c r="X1401" s="17">
        <f t="shared" si="145"/>
        <v>0</v>
      </c>
      <c r="Y1401" s="22"/>
      <c r="Z1401" s="19"/>
      <c r="AA1401" s="20"/>
      <c r="AB1401" s="23"/>
      <c r="AC1401" s="19"/>
      <c r="AD1401" s="17"/>
      <c r="AE1401" s="22"/>
      <c r="AF1401" s="19"/>
      <c r="AG1401" s="17"/>
      <c r="AH1401" s="78"/>
      <c r="AI1401" s="79" t="s">
        <v>8671</v>
      </c>
      <c r="AJ1401" s="1"/>
    </row>
    <row r="1402" spans="1:36" ht="13.2">
      <c r="A1402" s="39">
        <v>1400</v>
      </c>
      <c r="B1402" s="10" t="s">
        <v>8672</v>
      </c>
      <c r="C1402" s="10" t="s">
        <v>7603</v>
      </c>
      <c r="D1402" s="11" t="s">
        <v>8673</v>
      </c>
      <c r="E1402" s="35" t="s">
        <v>8674</v>
      </c>
      <c r="F1402" s="35" t="s">
        <v>6576</v>
      </c>
      <c r="G1402" s="10" t="s">
        <v>8675</v>
      </c>
      <c r="H1402" s="10" t="s">
        <v>8676</v>
      </c>
      <c r="I1402" s="10" t="s">
        <v>1956</v>
      </c>
      <c r="J1402" s="11" t="s">
        <v>8580</v>
      </c>
      <c r="K1402" s="12">
        <v>38035</v>
      </c>
      <c r="L1402" s="69">
        <v>47167</v>
      </c>
      <c r="M1402" s="14" t="s">
        <v>8677</v>
      </c>
      <c r="N1402" s="61">
        <v>0.2767</v>
      </c>
      <c r="O1402" s="56">
        <v>11850867.5</v>
      </c>
      <c r="P1402" s="15">
        <v>0.03</v>
      </c>
      <c r="Q1402" s="223">
        <f t="shared" si="140"/>
        <v>355526.02499999997</v>
      </c>
      <c r="R1402" s="197">
        <f t="shared" si="142"/>
        <v>29627.168749999997</v>
      </c>
      <c r="S1402" s="201">
        <v>0.04</v>
      </c>
      <c r="T1402" s="196">
        <f t="shared" si="143"/>
        <v>474034.7</v>
      </c>
      <c r="U1402" s="199">
        <f t="shared" si="141"/>
        <v>39502.89166666667</v>
      </c>
      <c r="V1402" s="21">
        <v>0.1</v>
      </c>
      <c r="W1402" s="19">
        <f t="shared" si="144"/>
        <v>1185086.75</v>
      </c>
      <c r="X1402" s="17">
        <f t="shared" si="145"/>
        <v>98757.229166666672</v>
      </c>
      <c r="Y1402" s="22"/>
      <c r="Z1402" s="19"/>
      <c r="AA1402" s="20"/>
      <c r="AB1402" s="23"/>
      <c r="AC1402" s="19"/>
      <c r="AD1402" s="17"/>
      <c r="AE1402" s="22"/>
      <c r="AF1402" s="19"/>
      <c r="AG1402" s="17"/>
      <c r="AH1402" s="76"/>
      <c r="AI1402" s="77" t="s">
        <v>8677</v>
      </c>
      <c r="AJ1402" s="1"/>
    </row>
    <row r="1403" spans="1:36" ht="26.4">
      <c r="A1403" s="39">
        <v>1401</v>
      </c>
      <c r="B1403" s="39" t="s">
        <v>8678</v>
      </c>
      <c r="C1403" s="39" t="s">
        <v>7603</v>
      </c>
      <c r="D1403" s="40" t="s">
        <v>8679</v>
      </c>
      <c r="E1403" s="25" t="s">
        <v>8680</v>
      </c>
      <c r="F1403" s="25" t="s">
        <v>2833</v>
      </c>
      <c r="G1403" s="39" t="s">
        <v>8681</v>
      </c>
      <c r="H1403" s="39" t="s">
        <v>8682</v>
      </c>
      <c r="I1403" s="39" t="s">
        <v>8683</v>
      </c>
      <c r="J1403" s="40" t="s">
        <v>8684</v>
      </c>
      <c r="K1403" s="41">
        <v>36700</v>
      </c>
      <c r="L1403" s="72">
        <v>45831</v>
      </c>
      <c r="M1403" s="42" t="s">
        <v>8685</v>
      </c>
      <c r="N1403" s="63">
        <v>0.90710000000000002</v>
      </c>
      <c r="O1403" s="55">
        <v>37510787.659999996</v>
      </c>
      <c r="P1403" s="15">
        <v>0.03</v>
      </c>
      <c r="Q1403" s="223">
        <f t="shared" si="140"/>
        <v>1125323.6297999998</v>
      </c>
      <c r="R1403" s="197">
        <f t="shared" si="142"/>
        <v>93776.969149999975</v>
      </c>
      <c r="S1403" s="200"/>
      <c r="T1403" s="196">
        <f t="shared" si="143"/>
        <v>0</v>
      </c>
      <c r="U1403" s="199">
        <f t="shared" si="141"/>
        <v>0</v>
      </c>
      <c r="V1403" s="21"/>
      <c r="W1403" s="19">
        <f t="shared" si="144"/>
        <v>0</v>
      </c>
      <c r="X1403" s="17">
        <f t="shared" si="145"/>
        <v>0</v>
      </c>
      <c r="Y1403" s="22"/>
      <c r="Z1403" s="19"/>
      <c r="AA1403" s="20"/>
      <c r="AB1403" s="23"/>
      <c r="AC1403" s="19"/>
      <c r="AD1403" s="17"/>
      <c r="AE1403" s="22"/>
      <c r="AF1403" s="19"/>
      <c r="AG1403" s="17"/>
      <c r="AH1403" s="78"/>
      <c r="AI1403" s="79" t="s">
        <v>8685</v>
      </c>
      <c r="AJ1403" s="1"/>
    </row>
    <row r="1404" spans="1:36" ht="13.2">
      <c r="A1404" s="39">
        <v>1402</v>
      </c>
      <c r="B1404" s="10" t="s">
        <v>8686</v>
      </c>
      <c r="C1404" s="10" t="s">
        <v>7603</v>
      </c>
      <c r="D1404" s="11" t="s">
        <v>8687</v>
      </c>
      <c r="E1404" s="35" t="s">
        <v>8688</v>
      </c>
      <c r="F1404" s="35" t="s">
        <v>4055</v>
      </c>
      <c r="G1404" s="10" t="s">
        <v>5368</v>
      </c>
      <c r="H1404" s="10" t="s">
        <v>8689</v>
      </c>
      <c r="I1404" s="10" t="s">
        <v>5370</v>
      </c>
      <c r="J1404" s="11" t="s">
        <v>8690</v>
      </c>
      <c r="K1404" s="12">
        <v>43146</v>
      </c>
      <c r="L1404" s="69">
        <v>48625</v>
      </c>
      <c r="M1404" s="14" t="s">
        <v>8691</v>
      </c>
      <c r="N1404" s="61">
        <v>0.37290000000000001</v>
      </c>
      <c r="O1404" s="56">
        <v>13921122.67</v>
      </c>
      <c r="P1404" s="15">
        <v>0.04</v>
      </c>
      <c r="Q1404" s="223">
        <f t="shared" si="140"/>
        <v>556844.9068</v>
      </c>
      <c r="R1404" s="197">
        <f t="shared" si="142"/>
        <v>46403.742233333331</v>
      </c>
      <c r="S1404" s="198">
        <v>4.8000000000000001E-2</v>
      </c>
      <c r="T1404" s="196">
        <f t="shared" si="143"/>
        <v>668213.88815999997</v>
      </c>
      <c r="U1404" s="199">
        <f t="shared" si="141"/>
        <v>55684.490679999995</v>
      </c>
      <c r="V1404" s="21">
        <v>0.05</v>
      </c>
      <c r="W1404" s="19">
        <f t="shared" si="144"/>
        <v>696056.1335</v>
      </c>
      <c r="X1404" s="17">
        <f t="shared" si="145"/>
        <v>58004.677791666669</v>
      </c>
      <c r="Y1404" s="45">
        <v>0.06</v>
      </c>
      <c r="Z1404" s="19">
        <f>O1404*Y1404</f>
        <v>835267.3602</v>
      </c>
      <c r="AA1404" s="20">
        <f>Z1404/12</f>
        <v>69605.61335</v>
      </c>
      <c r="AB1404" s="23"/>
      <c r="AC1404" s="19"/>
      <c r="AD1404" s="17"/>
      <c r="AE1404" s="22"/>
      <c r="AF1404" s="19"/>
      <c r="AG1404" s="17"/>
      <c r="AH1404" s="76" t="s">
        <v>367</v>
      </c>
      <c r="AI1404" s="77" t="s">
        <v>8691</v>
      </c>
      <c r="AJ1404" s="1"/>
    </row>
    <row r="1405" spans="1:36" ht="13.2">
      <c r="A1405" s="39">
        <v>1403</v>
      </c>
      <c r="B1405" s="39" t="s">
        <v>8692</v>
      </c>
      <c r="C1405" s="39" t="s">
        <v>7603</v>
      </c>
      <c r="D1405" s="40" t="s">
        <v>8693</v>
      </c>
      <c r="E1405" s="25" t="s">
        <v>8694</v>
      </c>
      <c r="F1405" s="25" t="s">
        <v>8695</v>
      </c>
      <c r="G1405" s="39" t="s">
        <v>5082</v>
      </c>
      <c r="H1405" s="39" t="s">
        <v>8696</v>
      </c>
      <c r="I1405" s="39" t="s">
        <v>5084</v>
      </c>
      <c r="J1405" s="40" t="s">
        <v>8697</v>
      </c>
      <c r="K1405" s="41">
        <v>43431</v>
      </c>
      <c r="L1405" s="72">
        <v>48910</v>
      </c>
      <c r="M1405" s="42" t="s">
        <v>8698</v>
      </c>
      <c r="N1405" s="63">
        <v>2.5264000000000002</v>
      </c>
      <c r="O1405" s="55">
        <v>17322264.219999999</v>
      </c>
      <c r="P1405" s="15">
        <v>0.03</v>
      </c>
      <c r="Q1405" s="223">
        <f t="shared" si="140"/>
        <v>519667.92659999995</v>
      </c>
      <c r="R1405" s="197">
        <f t="shared" si="142"/>
        <v>43305.660549999993</v>
      </c>
      <c r="S1405" s="198">
        <v>3.5999999999999997E-2</v>
      </c>
      <c r="T1405" s="196">
        <f t="shared" si="143"/>
        <v>623601.51191999996</v>
      </c>
      <c r="U1405" s="199">
        <f t="shared" si="141"/>
        <v>51966.792659999999</v>
      </c>
      <c r="V1405" s="21"/>
      <c r="W1405" s="19">
        <f t="shared" si="144"/>
        <v>0</v>
      </c>
      <c r="X1405" s="17">
        <f t="shared" si="145"/>
        <v>0</v>
      </c>
      <c r="Y1405" s="22"/>
      <c r="Z1405" s="19"/>
      <c r="AA1405" s="20"/>
      <c r="AB1405" s="23"/>
      <c r="AC1405" s="19"/>
      <c r="AD1405" s="17"/>
      <c r="AE1405" s="22"/>
      <c r="AF1405" s="19"/>
      <c r="AG1405" s="17"/>
      <c r="AH1405" s="78" t="s">
        <v>817</v>
      </c>
      <c r="AI1405" s="79" t="s">
        <v>8698</v>
      </c>
      <c r="AJ1405" s="1"/>
    </row>
    <row r="1406" spans="1:36" ht="26.4">
      <c r="A1406" s="39">
        <v>1404</v>
      </c>
      <c r="B1406" s="10" t="s">
        <v>8699</v>
      </c>
      <c r="C1406" s="10" t="s">
        <v>7603</v>
      </c>
      <c r="D1406" s="11" t="s">
        <v>8700</v>
      </c>
      <c r="E1406" s="35" t="s">
        <v>21465</v>
      </c>
      <c r="F1406" s="35" t="s">
        <v>5393</v>
      </c>
      <c r="G1406" s="10" t="s">
        <v>516</v>
      </c>
      <c r="H1406" s="10" t="s">
        <v>8701</v>
      </c>
      <c r="I1406" s="10" t="s">
        <v>8702</v>
      </c>
      <c r="J1406" s="11" t="s">
        <v>8703</v>
      </c>
      <c r="K1406" s="12">
        <v>38313</v>
      </c>
      <c r="L1406" s="69">
        <v>47444</v>
      </c>
      <c r="M1406" s="14" t="s">
        <v>8704</v>
      </c>
      <c r="N1406" s="61">
        <v>0.34339999999999998</v>
      </c>
      <c r="O1406" s="56">
        <v>11463347.58</v>
      </c>
      <c r="P1406" s="15">
        <v>0.03</v>
      </c>
      <c r="Q1406" s="223">
        <f t="shared" si="140"/>
        <v>343900.42739999999</v>
      </c>
      <c r="R1406" s="197">
        <f t="shared" si="142"/>
        <v>28658.36895</v>
      </c>
      <c r="S1406" s="201">
        <v>0.04</v>
      </c>
      <c r="T1406" s="196">
        <f t="shared" si="143"/>
        <v>458533.9032</v>
      </c>
      <c r="U1406" s="199">
        <f t="shared" si="141"/>
        <v>38211.158600000002</v>
      </c>
      <c r="V1406" s="21">
        <v>7.0000000000000007E-2</v>
      </c>
      <c r="W1406" s="19">
        <f t="shared" si="144"/>
        <v>802434.3306000001</v>
      </c>
      <c r="X1406" s="17">
        <f t="shared" si="145"/>
        <v>66869.527550000013</v>
      </c>
      <c r="Y1406" s="22"/>
      <c r="Z1406" s="19"/>
      <c r="AA1406" s="20"/>
      <c r="AB1406" s="23"/>
      <c r="AC1406" s="19"/>
      <c r="AD1406" s="17"/>
      <c r="AE1406" s="22"/>
      <c r="AF1406" s="19"/>
      <c r="AG1406" s="17"/>
      <c r="AH1406" s="76"/>
      <c r="AI1406" s="77" t="s">
        <v>8704</v>
      </c>
      <c r="AJ1406" s="1"/>
    </row>
    <row r="1407" spans="1:36" ht="26.4">
      <c r="A1407" s="39">
        <v>1405</v>
      </c>
      <c r="B1407" s="39" t="s">
        <v>8705</v>
      </c>
      <c r="C1407" s="39" t="s">
        <v>7603</v>
      </c>
      <c r="D1407" s="40" t="s">
        <v>8706</v>
      </c>
      <c r="E1407" s="25" t="s">
        <v>8707</v>
      </c>
      <c r="F1407" s="25" t="s">
        <v>6213</v>
      </c>
      <c r="G1407" s="39" t="s">
        <v>3593</v>
      </c>
      <c r="H1407" s="39" t="s">
        <v>8708</v>
      </c>
      <c r="I1407" s="39" t="s">
        <v>2535</v>
      </c>
      <c r="J1407" s="40" t="s">
        <v>8709</v>
      </c>
      <c r="K1407" s="41">
        <v>38194</v>
      </c>
      <c r="L1407" s="72">
        <v>47325</v>
      </c>
      <c r="M1407" s="42" t="s">
        <v>8710</v>
      </c>
      <c r="N1407" s="63">
        <v>2.6537000000000002</v>
      </c>
      <c r="O1407" s="55">
        <v>57008605.979999997</v>
      </c>
      <c r="P1407" s="15">
        <v>0.03</v>
      </c>
      <c r="Q1407" s="223">
        <f t="shared" ref="Q1407:Q1470" si="146">O1407*P1407</f>
        <v>1710258.1793999998</v>
      </c>
      <c r="R1407" s="197">
        <f t="shared" si="142"/>
        <v>142521.51494999998</v>
      </c>
      <c r="S1407" s="201">
        <v>0.04</v>
      </c>
      <c r="T1407" s="196">
        <f t="shared" si="143"/>
        <v>2280344.2391999997</v>
      </c>
      <c r="U1407" s="199">
        <f t="shared" si="141"/>
        <v>190028.68659999999</v>
      </c>
      <c r="V1407" s="21">
        <v>7.4999999999999997E-2</v>
      </c>
      <c r="W1407" s="19">
        <f t="shared" si="144"/>
        <v>4275645.4484999999</v>
      </c>
      <c r="X1407" s="17">
        <f t="shared" si="145"/>
        <v>356303.78737500001</v>
      </c>
      <c r="Y1407" s="22"/>
      <c r="Z1407" s="19"/>
      <c r="AA1407" s="20"/>
      <c r="AB1407" s="23"/>
      <c r="AC1407" s="19"/>
      <c r="AD1407" s="17"/>
      <c r="AE1407" s="22"/>
      <c r="AF1407" s="19"/>
      <c r="AG1407" s="17"/>
      <c r="AH1407" s="78"/>
      <c r="AI1407" s="79" t="s">
        <v>8710</v>
      </c>
      <c r="AJ1407" s="1"/>
    </row>
    <row r="1408" spans="1:36" ht="26.4">
      <c r="A1408" s="39">
        <v>1406</v>
      </c>
      <c r="B1408" s="10" t="s">
        <v>8711</v>
      </c>
      <c r="C1408" s="10" t="s">
        <v>7603</v>
      </c>
      <c r="D1408" s="11" t="s">
        <v>8712</v>
      </c>
      <c r="E1408" s="35" t="s">
        <v>8713</v>
      </c>
      <c r="F1408" s="35" t="s">
        <v>4048</v>
      </c>
      <c r="G1408" s="10" t="s">
        <v>1360</v>
      </c>
      <c r="H1408" s="10" t="s">
        <v>8714</v>
      </c>
      <c r="I1408" s="10" t="s">
        <v>3347</v>
      </c>
      <c r="J1408" s="11" t="s">
        <v>8715</v>
      </c>
      <c r="K1408" s="12">
        <v>42181</v>
      </c>
      <c r="L1408" s="69">
        <v>47660</v>
      </c>
      <c r="M1408" s="14" t="s">
        <v>8716</v>
      </c>
      <c r="N1408" s="61">
        <v>3.5703</v>
      </c>
      <c r="O1408" s="56">
        <v>81989266.819999993</v>
      </c>
      <c r="P1408" s="15">
        <v>0.05</v>
      </c>
      <c r="Q1408" s="223">
        <f t="shared" si="146"/>
        <v>4099463.341</v>
      </c>
      <c r="R1408" s="197">
        <f t="shared" si="142"/>
        <v>341621.94508333335</v>
      </c>
      <c r="S1408" s="201">
        <v>0.1</v>
      </c>
      <c r="T1408" s="196">
        <f t="shared" si="143"/>
        <v>8198926.682</v>
      </c>
      <c r="U1408" s="199">
        <f t="shared" ref="U1408:U1471" si="147">O1408*S1408/12</f>
        <v>683243.89016666671</v>
      </c>
      <c r="V1408" s="21"/>
      <c r="W1408" s="19">
        <f t="shared" si="144"/>
        <v>0</v>
      </c>
      <c r="X1408" s="17">
        <f t="shared" si="145"/>
        <v>0</v>
      </c>
      <c r="Y1408" s="22"/>
      <c r="Z1408" s="19"/>
      <c r="AA1408" s="20"/>
      <c r="AB1408" s="23"/>
      <c r="AC1408" s="19"/>
      <c r="AD1408" s="17"/>
      <c r="AE1408" s="22"/>
      <c r="AF1408" s="19"/>
      <c r="AG1408" s="17"/>
      <c r="AH1408" s="76" t="s">
        <v>452</v>
      </c>
      <c r="AI1408" s="77" t="s">
        <v>8716</v>
      </c>
      <c r="AJ1408" s="1"/>
    </row>
    <row r="1409" spans="1:36" ht="13.2">
      <c r="A1409" s="39">
        <v>1407</v>
      </c>
      <c r="B1409" s="39" t="s">
        <v>8717</v>
      </c>
      <c r="C1409" s="39" t="s">
        <v>7603</v>
      </c>
      <c r="D1409" s="40" t="s">
        <v>8718</v>
      </c>
      <c r="E1409" s="25" t="s">
        <v>8719</v>
      </c>
      <c r="F1409" s="25" t="s">
        <v>8720</v>
      </c>
      <c r="G1409" s="39" t="s">
        <v>8721</v>
      </c>
      <c r="H1409" s="39" t="s">
        <v>8722</v>
      </c>
      <c r="I1409" s="39" t="s">
        <v>3299</v>
      </c>
      <c r="J1409" s="40" t="s">
        <v>8723</v>
      </c>
      <c r="K1409" s="41">
        <v>38282</v>
      </c>
      <c r="L1409" s="72">
        <v>47413</v>
      </c>
      <c r="M1409" s="42" t="s">
        <v>8724</v>
      </c>
      <c r="N1409" s="63">
        <v>2.5066999999999999</v>
      </c>
      <c r="O1409" s="55">
        <v>116057437.54000001</v>
      </c>
      <c r="P1409" s="15">
        <v>0.03</v>
      </c>
      <c r="Q1409" s="223">
        <f t="shared" si="146"/>
        <v>3481723.1262000003</v>
      </c>
      <c r="R1409" s="197">
        <f t="shared" si="142"/>
        <v>290143.59385</v>
      </c>
      <c r="S1409" s="201">
        <v>0.04</v>
      </c>
      <c r="T1409" s="196">
        <f t="shared" si="143"/>
        <v>4642297.5016000001</v>
      </c>
      <c r="U1409" s="199">
        <f t="shared" si="147"/>
        <v>386858.12513333332</v>
      </c>
      <c r="V1409" s="21">
        <v>7.4999999999999997E-2</v>
      </c>
      <c r="W1409" s="19">
        <f t="shared" si="144"/>
        <v>8704307.8155000005</v>
      </c>
      <c r="X1409" s="17">
        <f t="shared" si="145"/>
        <v>725358.98462500004</v>
      </c>
      <c r="Y1409" s="22"/>
      <c r="Z1409" s="19"/>
      <c r="AA1409" s="20"/>
      <c r="AB1409" s="23"/>
      <c r="AC1409" s="19"/>
      <c r="AD1409" s="17"/>
      <c r="AE1409" s="22"/>
      <c r="AF1409" s="19"/>
      <c r="AG1409" s="17"/>
      <c r="AH1409" s="78"/>
      <c r="AI1409" s="79" t="s">
        <v>8724</v>
      </c>
      <c r="AJ1409" s="1"/>
    </row>
    <row r="1410" spans="1:36" ht="26.4">
      <c r="A1410" s="39">
        <v>1408</v>
      </c>
      <c r="B1410" s="10" t="s">
        <v>8725</v>
      </c>
      <c r="C1410" s="10" t="s">
        <v>7603</v>
      </c>
      <c r="D1410" s="11" t="s">
        <v>8726</v>
      </c>
      <c r="E1410" s="35" t="s">
        <v>8727</v>
      </c>
      <c r="F1410" s="35" t="s">
        <v>8728</v>
      </c>
      <c r="G1410" s="10" t="s">
        <v>3537</v>
      </c>
      <c r="H1410" s="10" t="s">
        <v>8729</v>
      </c>
      <c r="I1410" s="10" t="s">
        <v>3537</v>
      </c>
      <c r="J1410" s="11" t="s">
        <v>8730</v>
      </c>
      <c r="K1410" s="12">
        <v>39045</v>
      </c>
      <c r="L1410" s="69">
        <v>44524</v>
      </c>
      <c r="M1410" s="14" t="s">
        <v>8731</v>
      </c>
      <c r="N1410" s="61">
        <v>0.83040000000000003</v>
      </c>
      <c r="O1410" s="56">
        <v>46135921.869999997</v>
      </c>
      <c r="P1410" s="15">
        <v>0.04</v>
      </c>
      <c r="Q1410" s="223">
        <f t="shared" si="146"/>
        <v>1845436.8747999999</v>
      </c>
      <c r="R1410" s="197">
        <f t="shared" si="142"/>
        <v>153786.40623333331</v>
      </c>
      <c r="S1410" s="200"/>
      <c r="T1410" s="196">
        <f t="shared" si="143"/>
        <v>0</v>
      </c>
      <c r="U1410" s="199">
        <f t="shared" si="147"/>
        <v>0</v>
      </c>
      <c r="V1410" s="21"/>
      <c r="W1410" s="19">
        <f t="shared" si="144"/>
        <v>0</v>
      </c>
      <c r="X1410" s="17">
        <f t="shared" si="145"/>
        <v>0</v>
      </c>
      <c r="Y1410" s="22"/>
      <c r="Z1410" s="19"/>
      <c r="AA1410" s="20"/>
      <c r="AB1410" s="23"/>
      <c r="AC1410" s="19"/>
      <c r="AD1410" s="17"/>
      <c r="AE1410" s="22"/>
      <c r="AF1410" s="19"/>
      <c r="AG1410" s="17"/>
      <c r="AH1410" s="76"/>
      <c r="AI1410" s="77" t="s">
        <v>8731</v>
      </c>
      <c r="AJ1410" s="1"/>
    </row>
    <row r="1411" spans="1:36" ht="26.4">
      <c r="A1411" s="39">
        <v>1409</v>
      </c>
      <c r="B1411" s="39" t="s">
        <v>8732</v>
      </c>
      <c r="C1411" s="39" t="s">
        <v>7603</v>
      </c>
      <c r="D1411" s="40" t="s">
        <v>8733</v>
      </c>
      <c r="E1411" s="25" t="s">
        <v>8734</v>
      </c>
      <c r="F1411" s="25" t="s">
        <v>4048</v>
      </c>
      <c r="G1411" s="39" t="s">
        <v>8735</v>
      </c>
      <c r="H1411" s="39" t="s">
        <v>8736</v>
      </c>
      <c r="I1411" s="39" t="s">
        <v>8737</v>
      </c>
      <c r="J1411" s="40" t="s">
        <v>8738</v>
      </c>
      <c r="K1411" s="41">
        <v>43286</v>
      </c>
      <c r="L1411" s="72">
        <v>46939</v>
      </c>
      <c r="M1411" s="42" t="s">
        <v>8739</v>
      </c>
      <c r="N1411" s="63">
        <v>0.14449999999999999</v>
      </c>
      <c r="O1411" s="55">
        <v>4307671.3</v>
      </c>
      <c r="P1411" s="15">
        <v>0.08</v>
      </c>
      <c r="Q1411" s="223">
        <f t="shared" si="146"/>
        <v>344613.70399999997</v>
      </c>
      <c r="R1411" s="197">
        <f t="shared" si="142"/>
        <v>28717.808666666664</v>
      </c>
      <c r="S1411" s="198">
        <v>9.6000000000000002E-2</v>
      </c>
      <c r="T1411" s="196">
        <f t="shared" si="143"/>
        <v>413536.4448</v>
      </c>
      <c r="U1411" s="199">
        <f t="shared" si="147"/>
        <v>34461.3704</v>
      </c>
      <c r="V1411" s="21"/>
      <c r="W1411" s="19">
        <f t="shared" si="144"/>
        <v>0</v>
      </c>
      <c r="X1411" s="17">
        <f t="shared" si="145"/>
        <v>0</v>
      </c>
      <c r="Y1411" s="22"/>
      <c r="Z1411" s="19"/>
      <c r="AA1411" s="20"/>
      <c r="AB1411" s="23"/>
      <c r="AC1411" s="19"/>
      <c r="AD1411" s="17"/>
      <c r="AE1411" s="22"/>
      <c r="AF1411" s="19"/>
      <c r="AG1411" s="17"/>
      <c r="AH1411" s="78" t="s">
        <v>76</v>
      </c>
      <c r="AI1411" s="79" t="s">
        <v>8739</v>
      </c>
      <c r="AJ1411" s="1"/>
    </row>
    <row r="1412" spans="1:36" ht="26.4">
      <c r="A1412" s="39">
        <v>1410</v>
      </c>
      <c r="B1412" s="10" t="s">
        <v>8740</v>
      </c>
      <c r="C1412" s="10" t="s">
        <v>7603</v>
      </c>
      <c r="D1412" s="11" t="s">
        <v>8741</v>
      </c>
      <c r="E1412" s="35" t="s">
        <v>8742</v>
      </c>
      <c r="F1412" s="35" t="s">
        <v>8743</v>
      </c>
      <c r="G1412" s="10" t="s">
        <v>8744</v>
      </c>
      <c r="H1412" s="10" t="s">
        <v>8745</v>
      </c>
      <c r="I1412" s="10" t="s">
        <v>8744</v>
      </c>
      <c r="J1412" s="11" t="s">
        <v>8746</v>
      </c>
      <c r="K1412" s="12">
        <v>40016</v>
      </c>
      <c r="L1412" s="69">
        <v>45495</v>
      </c>
      <c r="M1412" s="14" t="s">
        <v>8747</v>
      </c>
      <c r="N1412" s="61">
        <v>4.7938999999999998</v>
      </c>
      <c r="O1412" s="56">
        <v>60560982.630000003</v>
      </c>
      <c r="P1412" s="15">
        <v>0.03</v>
      </c>
      <c r="Q1412" s="223">
        <f t="shared" si="146"/>
        <v>1816829.4789</v>
      </c>
      <c r="R1412" s="197">
        <f t="shared" si="142"/>
        <v>151402.45657499999</v>
      </c>
      <c r="S1412" s="200"/>
      <c r="T1412" s="196">
        <f t="shared" si="143"/>
        <v>0</v>
      </c>
      <c r="U1412" s="199">
        <f t="shared" si="147"/>
        <v>0</v>
      </c>
      <c r="V1412" s="21"/>
      <c r="W1412" s="19">
        <f t="shared" si="144"/>
        <v>0</v>
      </c>
      <c r="X1412" s="17">
        <f t="shared" si="145"/>
        <v>0</v>
      </c>
      <c r="Y1412" s="22"/>
      <c r="Z1412" s="19"/>
      <c r="AA1412" s="20"/>
      <c r="AB1412" s="23"/>
      <c r="AC1412" s="19"/>
      <c r="AD1412" s="17"/>
      <c r="AE1412" s="22"/>
      <c r="AF1412" s="19"/>
      <c r="AG1412" s="17"/>
      <c r="AH1412" s="76" t="s">
        <v>1997</v>
      </c>
      <c r="AI1412" s="77" t="s">
        <v>8747</v>
      </c>
      <c r="AJ1412" s="1"/>
    </row>
    <row r="1413" spans="1:36" ht="13.2">
      <c r="A1413" s="39">
        <v>1411</v>
      </c>
      <c r="B1413" s="39" t="s">
        <v>8748</v>
      </c>
      <c r="C1413" s="39" t="s">
        <v>7603</v>
      </c>
      <c r="D1413" s="40" t="s">
        <v>8749</v>
      </c>
      <c r="E1413" s="25" t="s">
        <v>21465</v>
      </c>
      <c r="F1413" s="25" t="s">
        <v>8750</v>
      </c>
      <c r="G1413" s="39" t="s">
        <v>657</v>
      </c>
      <c r="H1413" s="39" t="s">
        <v>8751</v>
      </c>
      <c r="I1413" s="39" t="s">
        <v>8752</v>
      </c>
      <c r="J1413" s="40" t="s">
        <v>8753</v>
      </c>
      <c r="K1413" s="41">
        <v>38132</v>
      </c>
      <c r="L1413" s="72">
        <v>47263</v>
      </c>
      <c r="M1413" s="42" t="s">
        <v>8754</v>
      </c>
      <c r="N1413" s="63">
        <v>0.16239999999999999</v>
      </c>
      <c r="O1413" s="55">
        <v>8128034.0999999996</v>
      </c>
      <c r="P1413" s="44">
        <v>2.9999999999999997E-4</v>
      </c>
      <c r="Q1413" s="223">
        <f t="shared" si="146"/>
        <v>2438.4102299999995</v>
      </c>
      <c r="R1413" s="197">
        <f t="shared" si="142"/>
        <v>203.20085249999997</v>
      </c>
      <c r="S1413" s="201">
        <v>0.01</v>
      </c>
      <c r="T1413" s="196">
        <f t="shared" si="143"/>
        <v>81280.341</v>
      </c>
      <c r="U1413" s="199">
        <f t="shared" si="147"/>
        <v>6773.36175</v>
      </c>
      <c r="V1413" s="21"/>
      <c r="W1413" s="19">
        <f t="shared" si="144"/>
        <v>0</v>
      </c>
      <c r="X1413" s="17">
        <f t="shared" si="145"/>
        <v>0</v>
      </c>
      <c r="Y1413" s="22"/>
      <c r="Z1413" s="19"/>
      <c r="AA1413" s="20"/>
      <c r="AB1413" s="23"/>
      <c r="AC1413" s="19"/>
      <c r="AD1413" s="17"/>
      <c r="AE1413" s="22"/>
      <c r="AF1413" s="19"/>
      <c r="AG1413" s="17"/>
      <c r="AH1413" s="78"/>
      <c r="AI1413" s="79" t="s">
        <v>8754</v>
      </c>
      <c r="AJ1413" s="1"/>
    </row>
    <row r="1414" spans="1:36" ht="26.4">
      <c r="A1414" s="39">
        <v>1412</v>
      </c>
      <c r="B1414" s="10" t="s">
        <v>8755</v>
      </c>
      <c r="C1414" s="10" t="s">
        <v>7603</v>
      </c>
      <c r="D1414" s="11" t="s">
        <v>8756</v>
      </c>
      <c r="E1414" s="35" t="s">
        <v>8757</v>
      </c>
      <c r="F1414" s="35" t="s">
        <v>8758</v>
      </c>
      <c r="G1414" s="10" t="s">
        <v>8759</v>
      </c>
      <c r="H1414" s="10" t="s">
        <v>8760</v>
      </c>
      <c r="I1414" s="10" t="s">
        <v>8759</v>
      </c>
      <c r="J1414" s="11" t="s">
        <v>8761</v>
      </c>
      <c r="K1414" s="12">
        <v>35782</v>
      </c>
      <c r="L1414" s="69">
        <v>44913</v>
      </c>
      <c r="M1414" s="14" t="s">
        <v>8762</v>
      </c>
      <c r="N1414" s="61">
        <v>0.60150000000000003</v>
      </c>
      <c r="O1414" s="56">
        <v>7715886.4900000002</v>
      </c>
      <c r="P1414" s="15">
        <v>0.03</v>
      </c>
      <c r="Q1414" s="223">
        <f t="shared" si="146"/>
        <v>231476.59469999999</v>
      </c>
      <c r="R1414" s="197">
        <f t="shared" si="142"/>
        <v>19289.716225</v>
      </c>
      <c r="S1414" s="200"/>
      <c r="T1414" s="196">
        <f t="shared" si="143"/>
        <v>0</v>
      </c>
      <c r="U1414" s="199">
        <f t="shared" si="147"/>
        <v>0</v>
      </c>
      <c r="V1414" s="21"/>
      <c r="W1414" s="19">
        <f t="shared" si="144"/>
        <v>0</v>
      </c>
      <c r="X1414" s="17">
        <f t="shared" si="145"/>
        <v>0</v>
      </c>
      <c r="Y1414" s="22"/>
      <c r="Z1414" s="19"/>
      <c r="AA1414" s="20"/>
      <c r="AB1414" s="23"/>
      <c r="AC1414" s="19"/>
      <c r="AD1414" s="17"/>
      <c r="AE1414" s="22"/>
      <c r="AF1414" s="19"/>
      <c r="AG1414" s="17"/>
      <c r="AH1414" s="76"/>
      <c r="AI1414" s="77" t="s">
        <v>8762</v>
      </c>
      <c r="AJ1414" s="1"/>
    </row>
    <row r="1415" spans="1:36" ht="13.2">
      <c r="A1415" s="39">
        <v>1413</v>
      </c>
      <c r="B1415" s="39" t="s">
        <v>8763</v>
      </c>
      <c r="C1415" s="39" t="s">
        <v>7603</v>
      </c>
      <c r="D1415" s="40" t="s">
        <v>8764</v>
      </c>
      <c r="E1415" s="25" t="s">
        <v>8765</v>
      </c>
      <c r="F1415" s="25" t="s">
        <v>8766</v>
      </c>
      <c r="G1415" s="39" t="s">
        <v>4546</v>
      </c>
      <c r="H1415" s="39" t="s">
        <v>8767</v>
      </c>
      <c r="I1415" s="39" t="s">
        <v>8768</v>
      </c>
      <c r="J1415" s="40" t="s">
        <v>8769</v>
      </c>
      <c r="K1415" s="41">
        <v>38659</v>
      </c>
      <c r="L1415" s="72">
        <v>44138</v>
      </c>
      <c r="M1415" s="42" t="s">
        <v>8770</v>
      </c>
      <c r="N1415" s="63">
        <v>1.3079000000000001</v>
      </c>
      <c r="O1415" s="55">
        <v>16777403.059999999</v>
      </c>
      <c r="P1415" s="15">
        <v>0.03</v>
      </c>
      <c r="Q1415" s="223">
        <f t="shared" si="146"/>
        <v>503322.09179999994</v>
      </c>
      <c r="R1415" s="197">
        <f t="shared" si="142"/>
        <v>41943.507649999992</v>
      </c>
      <c r="S1415" s="200"/>
      <c r="T1415" s="196">
        <f t="shared" si="143"/>
        <v>0</v>
      </c>
      <c r="U1415" s="199">
        <f t="shared" si="147"/>
        <v>0</v>
      </c>
      <c r="V1415" s="21"/>
      <c r="W1415" s="19">
        <f t="shared" si="144"/>
        <v>0</v>
      </c>
      <c r="X1415" s="17">
        <f t="shared" si="145"/>
        <v>0</v>
      </c>
      <c r="Y1415" s="22"/>
      <c r="Z1415" s="19"/>
      <c r="AA1415" s="20"/>
      <c r="AB1415" s="23"/>
      <c r="AC1415" s="19"/>
      <c r="AD1415" s="17"/>
      <c r="AE1415" s="22"/>
      <c r="AF1415" s="19"/>
      <c r="AG1415" s="17"/>
      <c r="AH1415" s="78"/>
      <c r="AI1415" s="79" t="s">
        <v>8770</v>
      </c>
      <c r="AJ1415" s="1"/>
    </row>
    <row r="1416" spans="1:36" ht="13.2">
      <c r="A1416" s="39">
        <v>1414</v>
      </c>
      <c r="B1416" s="10" t="s">
        <v>8771</v>
      </c>
      <c r="C1416" s="10" t="s">
        <v>7603</v>
      </c>
      <c r="D1416" s="11" t="s">
        <v>8772</v>
      </c>
      <c r="E1416" s="35" t="s">
        <v>8773</v>
      </c>
      <c r="F1416" s="35" t="s">
        <v>8774</v>
      </c>
      <c r="G1416" s="10" t="s">
        <v>4744</v>
      </c>
      <c r="H1416" s="10" t="s">
        <v>8775</v>
      </c>
      <c r="I1416" s="10" t="s">
        <v>1785</v>
      </c>
      <c r="J1416" s="11" t="s">
        <v>8776</v>
      </c>
      <c r="K1416" s="12">
        <v>36571</v>
      </c>
      <c r="L1416" s="69">
        <v>54834</v>
      </c>
      <c r="M1416" s="14" t="s">
        <v>8777</v>
      </c>
      <c r="N1416" s="61">
        <v>8.3599999999999994E-2</v>
      </c>
      <c r="O1416" s="56">
        <v>2680997.9700000002</v>
      </c>
      <c r="P1416" s="15">
        <v>0.03</v>
      </c>
      <c r="Q1416" s="223">
        <f t="shared" si="146"/>
        <v>80429.939100000003</v>
      </c>
      <c r="R1416" s="197">
        <f t="shared" si="142"/>
        <v>6702.494925</v>
      </c>
      <c r="S1416" s="200"/>
      <c r="T1416" s="196">
        <f t="shared" si="143"/>
        <v>0</v>
      </c>
      <c r="U1416" s="199">
        <f t="shared" si="147"/>
        <v>0</v>
      </c>
      <c r="V1416" s="21"/>
      <c r="W1416" s="19">
        <f t="shared" si="144"/>
        <v>0</v>
      </c>
      <c r="X1416" s="17">
        <f t="shared" si="145"/>
        <v>0</v>
      </c>
      <c r="Y1416" s="22"/>
      <c r="Z1416" s="19"/>
      <c r="AA1416" s="20"/>
      <c r="AB1416" s="23"/>
      <c r="AC1416" s="19"/>
      <c r="AD1416" s="17"/>
      <c r="AE1416" s="22"/>
      <c r="AF1416" s="19"/>
      <c r="AG1416" s="17"/>
      <c r="AH1416" s="76"/>
      <c r="AI1416" s="77" t="s">
        <v>8777</v>
      </c>
      <c r="AJ1416" s="1"/>
    </row>
    <row r="1417" spans="1:36" ht="26.4">
      <c r="A1417" s="39">
        <v>1415</v>
      </c>
      <c r="B1417" s="39" t="s">
        <v>8778</v>
      </c>
      <c r="C1417" s="39" t="s">
        <v>7603</v>
      </c>
      <c r="D1417" s="40" t="s">
        <v>8779</v>
      </c>
      <c r="E1417" s="25" t="s">
        <v>8780</v>
      </c>
      <c r="F1417" s="25" t="s">
        <v>8781</v>
      </c>
      <c r="G1417" s="39" t="s">
        <v>8782</v>
      </c>
      <c r="H1417" s="39" t="s">
        <v>8783</v>
      </c>
      <c r="I1417" s="39" t="s">
        <v>3655</v>
      </c>
      <c r="J1417" s="40" t="s">
        <v>8784</v>
      </c>
      <c r="K1417" s="41">
        <v>37792</v>
      </c>
      <c r="L1417" s="72">
        <v>46924</v>
      </c>
      <c r="M1417" s="42" t="s">
        <v>8785</v>
      </c>
      <c r="N1417" s="63">
        <v>0.24629999999999999</v>
      </c>
      <c r="O1417" s="55">
        <v>8227793.5499999998</v>
      </c>
      <c r="P1417" s="15">
        <v>0.03</v>
      </c>
      <c r="Q1417" s="223">
        <f t="shared" si="146"/>
        <v>246833.80649999998</v>
      </c>
      <c r="R1417" s="197">
        <f t="shared" si="142"/>
        <v>20569.483874999998</v>
      </c>
      <c r="S1417" s="201">
        <v>0.04</v>
      </c>
      <c r="T1417" s="196">
        <f t="shared" si="143"/>
        <v>329111.74200000003</v>
      </c>
      <c r="U1417" s="199">
        <f t="shared" si="147"/>
        <v>27425.978500000001</v>
      </c>
      <c r="V1417" s="21"/>
      <c r="W1417" s="19">
        <f t="shared" si="144"/>
        <v>0</v>
      </c>
      <c r="X1417" s="17">
        <f t="shared" si="145"/>
        <v>0</v>
      </c>
      <c r="Y1417" s="22"/>
      <c r="Z1417" s="19"/>
      <c r="AA1417" s="20"/>
      <c r="AB1417" s="23"/>
      <c r="AC1417" s="19"/>
      <c r="AD1417" s="17"/>
      <c r="AE1417" s="22"/>
      <c r="AF1417" s="19"/>
      <c r="AG1417" s="17"/>
      <c r="AH1417" s="78"/>
      <c r="AI1417" s="79" t="s">
        <v>8785</v>
      </c>
      <c r="AJ1417" s="1"/>
    </row>
    <row r="1418" spans="1:36" ht="26.4">
      <c r="A1418" s="39">
        <v>1416</v>
      </c>
      <c r="B1418" s="10" t="s">
        <v>8786</v>
      </c>
      <c r="C1418" s="10" t="s">
        <v>7603</v>
      </c>
      <c r="D1418" s="11" t="s">
        <v>8787</v>
      </c>
      <c r="E1418" s="35" t="s">
        <v>8788</v>
      </c>
      <c r="F1418" s="35" t="s">
        <v>8789</v>
      </c>
      <c r="G1418" s="10" t="s">
        <v>8790</v>
      </c>
      <c r="H1418" s="10" t="s">
        <v>8791</v>
      </c>
      <c r="I1418" s="10" t="s">
        <v>8792</v>
      </c>
      <c r="J1418" s="11" t="s">
        <v>8793</v>
      </c>
      <c r="K1418" s="12">
        <v>38303</v>
      </c>
      <c r="L1418" s="69">
        <v>46364</v>
      </c>
      <c r="M1418" s="14" t="s">
        <v>8794</v>
      </c>
      <c r="N1418" s="61">
        <v>1.1521999999999999</v>
      </c>
      <c r="O1418" s="56">
        <v>32682649.32</v>
      </c>
      <c r="P1418" s="15">
        <v>0.03</v>
      </c>
      <c r="Q1418" s="223">
        <f t="shared" si="146"/>
        <v>980479.47959999996</v>
      </c>
      <c r="R1418" s="197">
        <f t="shared" si="142"/>
        <v>81706.623299999992</v>
      </c>
      <c r="S1418" s="198">
        <v>3.5999999999999997E-2</v>
      </c>
      <c r="T1418" s="196">
        <f t="shared" si="143"/>
        <v>1176575.37552</v>
      </c>
      <c r="U1418" s="199">
        <f t="shared" si="147"/>
        <v>98047.947960000005</v>
      </c>
      <c r="V1418" s="21">
        <v>0.05</v>
      </c>
      <c r="W1418" s="19">
        <f t="shared" si="144"/>
        <v>1634132.466</v>
      </c>
      <c r="X1418" s="17">
        <f t="shared" si="145"/>
        <v>136177.70550000001</v>
      </c>
      <c r="Y1418" s="22"/>
      <c r="Z1418" s="19"/>
      <c r="AA1418" s="20"/>
      <c r="AB1418" s="23"/>
      <c r="AC1418" s="19"/>
      <c r="AD1418" s="17"/>
      <c r="AE1418" s="22"/>
      <c r="AF1418" s="19"/>
      <c r="AG1418" s="17"/>
      <c r="AH1418" s="76" t="s">
        <v>367</v>
      </c>
      <c r="AI1418" s="77" t="s">
        <v>8794</v>
      </c>
      <c r="AJ1418" s="1"/>
    </row>
    <row r="1419" spans="1:36" ht="26.4">
      <c r="A1419" s="39">
        <v>1417</v>
      </c>
      <c r="B1419" s="39" t="s">
        <v>8795</v>
      </c>
      <c r="C1419" s="39" t="s">
        <v>7603</v>
      </c>
      <c r="D1419" s="40" t="s">
        <v>8796</v>
      </c>
      <c r="E1419" s="25" t="s">
        <v>8797</v>
      </c>
      <c r="F1419" s="25" t="s">
        <v>8798</v>
      </c>
      <c r="G1419" s="39" t="s">
        <v>8799</v>
      </c>
      <c r="H1419" s="39" t="s">
        <v>8800</v>
      </c>
      <c r="I1419" s="39" t="s">
        <v>8801</v>
      </c>
      <c r="J1419" s="40" t="s">
        <v>8802</v>
      </c>
      <c r="K1419" s="41">
        <v>37972</v>
      </c>
      <c r="L1419" s="72">
        <v>44377</v>
      </c>
      <c r="M1419" s="42" t="s">
        <v>8803</v>
      </c>
      <c r="N1419" s="63">
        <v>1.5139</v>
      </c>
      <c r="O1419" s="55">
        <v>22902627</v>
      </c>
      <c r="P1419" s="15">
        <v>0.06</v>
      </c>
      <c r="Q1419" s="223">
        <f t="shared" si="146"/>
        <v>1374157.6199999999</v>
      </c>
      <c r="R1419" s="197">
        <f t="shared" si="142"/>
        <v>114513.13499999999</v>
      </c>
      <c r="S1419" s="200"/>
      <c r="T1419" s="196">
        <f t="shared" si="143"/>
        <v>0</v>
      </c>
      <c r="U1419" s="199">
        <f t="shared" si="147"/>
        <v>0</v>
      </c>
      <c r="V1419" s="21"/>
      <c r="W1419" s="19">
        <f t="shared" si="144"/>
        <v>0</v>
      </c>
      <c r="X1419" s="17">
        <f t="shared" si="145"/>
        <v>0</v>
      </c>
      <c r="Y1419" s="22"/>
      <c r="Z1419" s="19"/>
      <c r="AA1419" s="20"/>
      <c r="AB1419" s="23"/>
      <c r="AC1419" s="19"/>
      <c r="AD1419" s="17"/>
      <c r="AE1419" s="22"/>
      <c r="AF1419" s="19"/>
      <c r="AG1419" s="17"/>
      <c r="AH1419" s="78" t="s">
        <v>452</v>
      </c>
      <c r="AI1419" s="79" t="s">
        <v>8803</v>
      </c>
      <c r="AJ1419" s="1"/>
    </row>
    <row r="1420" spans="1:36" ht="13.2">
      <c r="A1420" s="39">
        <v>1418</v>
      </c>
      <c r="B1420" s="10" t="s">
        <v>8804</v>
      </c>
      <c r="C1420" s="10" t="s">
        <v>7603</v>
      </c>
      <c r="D1420" s="11" t="s">
        <v>8805</v>
      </c>
      <c r="E1420" s="35" t="s">
        <v>8806</v>
      </c>
      <c r="F1420" s="35" t="s">
        <v>4599</v>
      </c>
      <c r="G1420" s="10" t="s">
        <v>921</v>
      </c>
      <c r="H1420" s="10" t="s">
        <v>8807</v>
      </c>
      <c r="I1420" s="10" t="s">
        <v>8457</v>
      </c>
      <c r="J1420" s="11" t="s">
        <v>8808</v>
      </c>
      <c r="K1420" s="12">
        <v>42454</v>
      </c>
      <c r="L1420" s="69">
        <v>44280</v>
      </c>
      <c r="M1420" s="14" t="s">
        <v>8809</v>
      </c>
      <c r="N1420" s="61">
        <v>1.212</v>
      </c>
      <c r="O1420" s="56">
        <v>17647836.399999999</v>
      </c>
      <c r="P1420" s="15">
        <v>0.03</v>
      </c>
      <c r="Q1420" s="223">
        <f t="shared" si="146"/>
        <v>529435.09199999995</v>
      </c>
      <c r="R1420" s="197">
        <f t="shared" si="142"/>
        <v>44119.590999999993</v>
      </c>
      <c r="S1420" s="198">
        <v>3.5999999999999997E-2</v>
      </c>
      <c r="T1420" s="196">
        <f t="shared" si="143"/>
        <v>635322.11039999989</v>
      </c>
      <c r="U1420" s="199">
        <f t="shared" si="147"/>
        <v>52943.509199999993</v>
      </c>
      <c r="V1420" s="21">
        <v>0.05</v>
      </c>
      <c r="W1420" s="19">
        <f t="shared" si="144"/>
        <v>882391.82</v>
      </c>
      <c r="X1420" s="17">
        <f t="shared" si="145"/>
        <v>73532.651666666658</v>
      </c>
      <c r="Y1420" s="22"/>
      <c r="Z1420" s="19"/>
      <c r="AA1420" s="20"/>
      <c r="AB1420" s="23"/>
      <c r="AC1420" s="19"/>
      <c r="AD1420" s="17"/>
      <c r="AE1420" s="22"/>
      <c r="AF1420" s="19"/>
      <c r="AG1420" s="17"/>
      <c r="AH1420" s="76" t="s">
        <v>452</v>
      </c>
      <c r="AI1420" s="77" t="s">
        <v>8809</v>
      </c>
      <c r="AJ1420" s="1"/>
    </row>
    <row r="1421" spans="1:36" ht="13.2">
      <c r="A1421" s="39">
        <v>1419</v>
      </c>
      <c r="B1421" s="39" t="s">
        <v>8810</v>
      </c>
      <c r="C1421" s="39" t="s">
        <v>7603</v>
      </c>
      <c r="D1421" s="40" t="s">
        <v>8811</v>
      </c>
      <c r="E1421" s="25" t="s">
        <v>21465</v>
      </c>
      <c r="F1421" s="25" t="s">
        <v>8812</v>
      </c>
      <c r="G1421" s="39" t="s">
        <v>8813</v>
      </c>
      <c r="H1421" s="39" t="s">
        <v>8814</v>
      </c>
      <c r="I1421" s="39" t="s">
        <v>3593</v>
      </c>
      <c r="J1421" s="40" t="s">
        <v>8808</v>
      </c>
      <c r="K1421" s="41">
        <v>38156</v>
      </c>
      <c r="L1421" s="72">
        <v>47287</v>
      </c>
      <c r="M1421" s="42" t="s">
        <v>8815</v>
      </c>
      <c r="N1421" s="63">
        <v>2.1027</v>
      </c>
      <c r="O1421" s="55">
        <v>71572789.510000005</v>
      </c>
      <c r="P1421" s="15">
        <v>0.03</v>
      </c>
      <c r="Q1421" s="223">
        <f t="shared" si="146"/>
        <v>2147183.6853</v>
      </c>
      <c r="R1421" s="197">
        <f t="shared" si="142"/>
        <v>178931.97377499999</v>
      </c>
      <c r="S1421" s="200"/>
      <c r="T1421" s="196">
        <f t="shared" si="143"/>
        <v>0</v>
      </c>
      <c r="U1421" s="199">
        <f t="shared" si="147"/>
        <v>0</v>
      </c>
      <c r="V1421" s="21"/>
      <c r="W1421" s="19">
        <f t="shared" si="144"/>
        <v>0</v>
      </c>
      <c r="X1421" s="17">
        <f t="shared" si="145"/>
        <v>0</v>
      </c>
      <c r="Y1421" s="22"/>
      <c r="Z1421" s="19"/>
      <c r="AA1421" s="20"/>
      <c r="AB1421" s="23"/>
      <c r="AC1421" s="19"/>
      <c r="AD1421" s="17"/>
      <c r="AE1421" s="22"/>
      <c r="AF1421" s="19"/>
      <c r="AG1421" s="17"/>
      <c r="AH1421" s="78"/>
      <c r="AI1421" s="79" t="s">
        <v>8815</v>
      </c>
      <c r="AJ1421" s="1"/>
    </row>
    <row r="1422" spans="1:36" ht="13.2">
      <c r="A1422" s="39">
        <v>1420</v>
      </c>
      <c r="B1422" s="10" t="s">
        <v>8816</v>
      </c>
      <c r="C1422" s="10" t="s">
        <v>7603</v>
      </c>
      <c r="D1422" s="11" t="s">
        <v>7836</v>
      </c>
      <c r="E1422" s="35" t="s">
        <v>7837</v>
      </c>
      <c r="F1422" s="35" t="s">
        <v>8817</v>
      </c>
      <c r="G1422" s="10" t="s">
        <v>1128</v>
      </c>
      <c r="H1422" s="10" t="s">
        <v>8818</v>
      </c>
      <c r="I1422" s="10" t="s">
        <v>1130</v>
      </c>
      <c r="J1422" s="11" t="s">
        <v>7840</v>
      </c>
      <c r="K1422" s="12">
        <v>41267</v>
      </c>
      <c r="L1422" s="69">
        <v>44001</v>
      </c>
      <c r="M1422" s="14" t="s">
        <v>7841</v>
      </c>
      <c r="N1422" s="61">
        <v>1.0283</v>
      </c>
      <c r="O1422" s="56">
        <v>14000722.779999999</v>
      </c>
      <c r="P1422" s="15">
        <v>0.03</v>
      </c>
      <c r="Q1422" s="223">
        <f t="shared" si="146"/>
        <v>420021.68339999998</v>
      </c>
      <c r="R1422" s="197">
        <f t="shared" si="142"/>
        <v>35001.806949999998</v>
      </c>
      <c r="S1422" s="200"/>
      <c r="T1422" s="196">
        <f t="shared" si="143"/>
        <v>0</v>
      </c>
      <c r="U1422" s="199">
        <f t="shared" si="147"/>
        <v>0</v>
      </c>
      <c r="V1422" s="21"/>
      <c r="W1422" s="19">
        <f t="shared" si="144"/>
        <v>0</v>
      </c>
      <c r="X1422" s="17">
        <f t="shared" si="145"/>
        <v>0</v>
      </c>
      <c r="Y1422" s="22"/>
      <c r="Z1422" s="19"/>
      <c r="AA1422" s="20"/>
      <c r="AB1422" s="23"/>
      <c r="AC1422" s="19"/>
      <c r="AD1422" s="17"/>
      <c r="AE1422" s="22"/>
      <c r="AF1422" s="19"/>
      <c r="AG1422" s="17"/>
      <c r="AH1422" s="76" t="s">
        <v>452</v>
      </c>
      <c r="AI1422" s="77" t="s">
        <v>7841</v>
      </c>
      <c r="AJ1422" s="1"/>
    </row>
    <row r="1423" spans="1:36" ht="13.2">
      <c r="A1423" s="39">
        <v>1421</v>
      </c>
      <c r="B1423" s="39" t="s">
        <v>8819</v>
      </c>
      <c r="C1423" s="39" t="s">
        <v>7603</v>
      </c>
      <c r="D1423" s="40" t="s">
        <v>8820</v>
      </c>
      <c r="E1423" s="25" t="s">
        <v>21465</v>
      </c>
      <c r="F1423" s="25" t="s">
        <v>8821</v>
      </c>
      <c r="G1423" s="39" t="s">
        <v>6801</v>
      </c>
      <c r="H1423" s="39" t="s">
        <v>8822</v>
      </c>
      <c r="I1423" s="39" t="s">
        <v>5492</v>
      </c>
      <c r="J1423" s="40" t="s">
        <v>8823</v>
      </c>
      <c r="K1423" s="41">
        <v>42365</v>
      </c>
      <c r="L1423" s="72">
        <v>44192</v>
      </c>
      <c r="M1423" s="42" t="s">
        <v>8824</v>
      </c>
      <c r="N1423" s="63">
        <v>1.41E-2</v>
      </c>
      <c r="O1423" s="55">
        <v>513272.47</v>
      </c>
      <c r="P1423" s="15">
        <v>0.03</v>
      </c>
      <c r="Q1423" s="223">
        <f t="shared" si="146"/>
        <v>15398.174099999998</v>
      </c>
      <c r="R1423" s="197">
        <f t="shared" si="142"/>
        <v>1283.1811749999999</v>
      </c>
      <c r="S1423" s="201">
        <v>0.06</v>
      </c>
      <c r="T1423" s="196">
        <f t="shared" si="143"/>
        <v>30796.348199999997</v>
      </c>
      <c r="U1423" s="199">
        <f t="shared" si="147"/>
        <v>2566.3623499999999</v>
      </c>
      <c r="V1423" s="21"/>
      <c r="W1423" s="19">
        <f t="shared" si="144"/>
        <v>0</v>
      </c>
      <c r="X1423" s="17">
        <f t="shared" si="145"/>
        <v>0</v>
      </c>
      <c r="Y1423" s="22"/>
      <c r="Z1423" s="19"/>
      <c r="AA1423" s="20"/>
      <c r="AB1423" s="23"/>
      <c r="AC1423" s="19"/>
      <c r="AD1423" s="17"/>
      <c r="AE1423" s="22"/>
      <c r="AF1423" s="19"/>
      <c r="AG1423" s="17"/>
      <c r="AH1423" s="78"/>
      <c r="AI1423" s="79" t="s">
        <v>8824</v>
      </c>
      <c r="AJ1423" s="1"/>
    </row>
    <row r="1424" spans="1:36" ht="13.2">
      <c r="A1424" s="39">
        <v>1422</v>
      </c>
      <c r="B1424" s="10" t="s">
        <v>8825</v>
      </c>
      <c r="C1424" s="10" t="s">
        <v>7603</v>
      </c>
      <c r="D1424" s="11" t="s">
        <v>8826</v>
      </c>
      <c r="E1424" s="35" t="s">
        <v>8827</v>
      </c>
      <c r="F1424" s="35" t="s">
        <v>8828</v>
      </c>
      <c r="G1424" s="10" t="s">
        <v>960</v>
      </c>
      <c r="H1424" s="10" t="s">
        <v>8829</v>
      </c>
      <c r="I1424" s="10" t="s">
        <v>121</v>
      </c>
      <c r="J1424" s="11" t="s">
        <v>8830</v>
      </c>
      <c r="K1424" s="12">
        <v>39141</v>
      </c>
      <c r="L1424" s="69">
        <v>44620</v>
      </c>
      <c r="M1424" s="14" t="s">
        <v>8831</v>
      </c>
      <c r="N1424" s="61">
        <v>0.12330000000000001</v>
      </c>
      <c r="O1424" s="56">
        <v>5280852.7699999996</v>
      </c>
      <c r="P1424" s="15">
        <v>0.03</v>
      </c>
      <c r="Q1424" s="223">
        <f t="shared" si="146"/>
        <v>158425.58309999999</v>
      </c>
      <c r="R1424" s="197">
        <f t="shared" si="142"/>
        <v>13202.131925</v>
      </c>
      <c r="S1424" s="200"/>
      <c r="T1424" s="196">
        <f t="shared" si="143"/>
        <v>0</v>
      </c>
      <c r="U1424" s="199">
        <f t="shared" si="147"/>
        <v>0</v>
      </c>
      <c r="V1424" s="21"/>
      <c r="W1424" s="19">
        <f t="shared" si="144"/>
        <v>0</v>
      </c>
      <c r="X1424" s="17">
        <f t="shared" si="145"/>
        <v>0</v>
      </c>
      <c r="Y1424" s="22"/>
      <c r="Z1424" s="19"/>
      <c r="AA1424" s="20"/>
      <c r="AB1424" s="23"/>
      <c r="AC1424" s="19"/>
      <c r="AD1424" s="17"/>
      <c r="AE1424" s="22"/>
      <c r="AF1424" s="19"/>
      <c r="AG1424" s="17"/>
      <c r="AH1424" s="76"/>
      <c r="AI1424" s="77" t="s">
        <v>8831</v>
      </c>
      <c r="AJ1424" s="1"/>
    </row>
    <row r="1425" spans="1:36" ht="13.2">
      <c r="A1425" s="39">
        <v>1423</v>
      </c>
      <c r="B1425" s="39" t="s">
        <v>8832</v>
      </c>
      <c r="C1425" s="39" t="s">
        <v>7603</v>
      </c>
      <c r="D1425" s="40" t="s">
        <v>8833</v>
      </c>
      <c r="E1425" s="25" t="s">
        <v>8834</v>
      </c>
      <c r="F1425" s="25" t="s">
        <v>8835</v>
      </c>
      <c r="G1425" s="39" t="s">
        <v>8836</v>
      </c>
      <c r="H1425" s="39" t="s">
        <v>8837</v>
      </c>
      <c r="I1425" s="39" t="s">
        <v>4881</v>
      </c>
      <c r="J1425" s="40" t="s">
        <v>8838</v>
      </c>
      <c r="K1425" s="41">
        <v>37524</v>
      </c>
      <c r="L1425" s="72">
        <v>46655</v>
      </c>
      <c r="M1425" s="42" t="s">
        <v>8839</v>
      </c>
      <c r="N1425" s="63">
        <v>0.34920000000000001</v>
      </c>
      <c r="O1425" s="55">
        <v>5982396.7199999997</v>
      </c>
      <c r="P1425" s="15">
        <v>0.03</v>
      </c>
      <c r="Q1425" s="223">
        <f t="shared" si="146"/>
        <v>179471.90159999998</v>
      </c>
      <c r="R1425" s="197">
        <f t="shared" si="142"/>
        <v>14955.991799999998</v>
      </c>
      <c r="S1425" s="200"/>
      <c r="T1425" s="196">
        <f t="shared" si="143"/>
        <v>0</v>
      </c>
      <c r="U1425" s="199">
        <f t="shared" si="147"/>
        <v>0</v>
      </c>
      <c r="V1425" s="21"/>
      <c r="W1425" s="19">
        <f t="shared" si="144"/>
        <v>0</v>
      </c>
      <c r="X1425" s="17">
        <f t="shared" si="145"/>
        <v>0</v>
      </c>
      <c r="Y1425" s="22"/>
      <c r="Z1425" s="19"/>
      <c r="AA1425" s="20"/>
      <c r="AB1425" s="23"/>
      <c r="AC1425" s="19"/>
      <c r="AD1425" s="17"/>
      <c r="AE1425" s="22"/>
      <c r="AF1425" s="19"/>
      <c r="AG1425" s="17"/>
      <c r="AH1425" s="78"/>
      <c r="AI1425" s="79" t="s">
        <v>8839</v>
      </c>
      <c r="AJ1425" s="1"/>
    </row>
    <row r="1426" spans="1:36" ht="13.2">
      <c r="A1426" s="39">
        <v>1424</v>
      </c>
      <c r="B1426" s="10" t="s">
        <v>8840</v>
      </c>
      <c r="C1426" s="10" t="s">
        <v>7603</v>
      </c>
      <c r="D1426" s="11" t="s">
        <v>8574</v>
      </c>
      <c r="E1426" s="35" t="s">
        <v>8575</v>
      </c>
      <c r="F1426" s="35" t="s">
        <v>8841</v>
      </c>
      <c r="G1426" s="10" t="s">
        <v>8577</v>
      </c>
      <c r="H1426" s="10" t="s">
        <v>8842</v>
      </c>
      <c r="I1426" s="10" t="s">
        <v>8579</v>
      </c>
      <c r="J1426" s="11" t="s">
        <v>8580</v>
      </c>
      <c r="K1426" s="12">
        <v>39093</v>
      </c>
      <c r="L1426" s="69">
        <v>48224</v>
      </c>
      <c r="M1426" s="14" t="s">
        <v>8581</v>
      </c>
      <c r="N1426" s="61">
        <v>8.8000000000000005E-3</v>
      </c>
      <c r="O1426" s="56">
        <v>145560.54999999999</v>
      </c>
      <c r="P1426" s="15">
        <v>0.02</v>
      </c>
      <c r="Q1426" s="223">
        <f t="shared" si="146"/>
        <v>2911.2109999999998</v>
      </c>
      <c r="R1426" s="197">
        <f t="shared" si="142"/>
        <v>242.60091666666665</v>
      </c>
      <c r="S1426" s="200"/>
      <c r="T1426" s="196">
        <f t="shared" si="143"/>
        <v>0</v>
      </c>
      <c r="U1426" s="199">
        <f t="shared" si="147"/>
        <v>0</v>
      </c>
      <c r="V1426" s="21"/>
      <c r="W1426" s="19">
        <f t="shared" si="144"/>
        <v>0</v>
      </c>
      <c r="X1426" s="17">
        <f t="shared" si="145"/>
        <v>0</v>
      </c>
      <c r="Y1426" s="22"/>
      <c r="Z1426" s="19"/>
      <c r="AA1426" s="20"/>
      <c r="AB1426" s="23"/>
      <c r="AC1426" s="19"/>
      <c r="AD1426" s="17"/>
      <c r="AE1426" s="22"/>
      <c r="AF1426" s="19"/>
      <c r="AG1426" s="17"/>
      <c r="AH1426" s="76"/>
      <c r="AI1426" s="77" t="s">
        <v>8581</v>
      </c>
      <c r="AJ1426" s="1"/>
    </row>
    <row r="1427" spans="1:36" ht="26.4">
      <c r="A1427" s="39">
        <v>1425</v>
      </c>
      <c r="B1427" s="39" t="s">
        <v>8843</v>
      </c>
      <c r="C1427" s="39" t="s">
        <v>7603</v>
      </c>
      <c r="D1427" s="40" t="s">
        <v>8844</v>
      </c>
      <c r="E1427" s="25" t="s">
        <v>8845</v>
      </c>
      <c r="F1427" s="25" t="s">
        <v>8846</v>
      </c>
      <c r="G1427" s="39" t="s">
        <v>4010</v>
      </c>
      <c r="H1427" s="39" t="s">
        <v>8847</v>
      </c>
      <c r="I1427" s="39" t="s">
        <v>4010</v>
      </c>
      <c r="J1427" s="40" t="s">
        <v>8657</v>
      </c>
      <c r="K1427" s="41">
        <v>39259</v>
      </c>
      <c r="L1427" s="72">
        <v>48391</v>
      </c>
      <c r="M1427" s="42" t="s">
        <v>8848</v>
      </c>
      <c r="N1427" s="63">
        <v>1.7781</v>
      </c>
      <c r="O1427" s="55">
        <v>145560.54999999999</v>
      </c>
      <c r="P1427" s="15">
        <v>0.03</v>
      </c>
      <c r="Q1427" s="223">
        <f t="shared" si="146"/>
        <v>4366.8164999999999</v>
      </c>
      <c r="R1427" s="197">
        <f t="shared" si="142"/>
        <v>363.90137499999997</v>
      </c>
      <c r="S1427" s="201">
        <v>0.04</v>
      </c>
      <c r="T1427" s="196">
        <f t="shared" si="143"/>
        <v>5822.4219999999996</v>
      </c>
      <c r="U1427" s="199">
        <f t="shared" si="147"/>
        <v>485.2018333333333</v>
      </c>
      <c r="V1427" s="21">
        <v>7.4999999999999997E-2</v>
      </c>
      <c r="W1427" s="19">
        <f t="shared" si="144"/>
        <v>10917.041249999998</v>
      </c>
      <c r="X1427" s="17">
        <f t="shared" si="145"/>
        <v>909.7534374999999</v>
      </c>
      <c r="Y1427" s="22"/>
      <c r="Z1427" s="19"/>
      <c r="AA1427" s="20"/>
      <c r="AB1427" s="23"/>
      <c r="AC1427" s="19"/>
      <c r="AD1427" s="17"/>
      <c r="AE1427" s="22"/>
      <c r="AF1427" s="19"/>
      <c r="AG1427" s="17"/>
      <c r="AH1427" s="78"/>
      <c r="AI1427" s="79" t="s">
        <v>8848</v>
      </c>
      <c r="AJ1427" s="1"/>
    </row>
    <row r="1428" spans="1:36" ht="13.2">
      <c r="A1428" s="39">
        <v>1426</v>
      </c>
      <c r="B1428" s="10" t="s">
        <v>8849</v>
      </c>
      <c r="C1428" s="10" t="s">
        <v>7603</v>
      </c>
      <c r="D1428" s="11" t="s">
        <v>8850</v>
      </c>
      <c r="E1428" s="35" t="s">
        <v>8851</v>
      </c>
      <c r="F1428" s="35" t="s">
        <v>8852</v>
      </c>
      <c r="G1428" s="10" t="s">
        <v>5980</v>
      </c>
      <c r="H1428" s="10" t="s">
        <v>8853</v>
      </c>
      <c r="I1428" s="10" t="s">
        <v>1571</v>
      </c>
      <c r="J1428" s="11" t="s">
        <v>8657</v>
      </c>
      <c r="K1428" s="12">
        <v>42626</v>
      </c>
      <c r="L1428" s="69">
        <v>44452</v>
      </c>
      <c r="M1428" s="14" t="s">
        <v>8854</v>
      </c>
      <c r="N1428" s="61">
        <v>5.45E-2</v>
      </c>
      <c r="O1428" s="56">
        <v>901482.94</v>
      </c>
      <c r="P1428" s="15">
        <v>0.03</v>
      </c>
      <c r="Q1428" s="223">
        <f t="shared" si="146"/>
        <v>27044.488199999996</v>
      </c>
      <c r="R1428" s="197">
        <f t="shared" si="142"/>
        <v>2253.7073499999997</v>
      </c>
      <c r="S1428" s="200"/>
      <c r="T1428" s="196">
        <f t="shared" si="143"/>
        <v>0</v>
      </c>
      <c r="U1428" s="199">
        <f t="shared" si="147"/>
        <v>0</v>
      </c>
      <c r="V1428" s="21"/>
      <c r="W1428" s="19">
        <f t="shared" si="144"/>
        <v>0</v>
      </c>
      <c r="X1428" s="17">
        <f t="shared" si="145"/>
        <v>0</v>
      </c>
      <c r="Y1428" s="22"/>
      <c r="Z1428" s="19"/>
      <c r="AA1428" s="20"/>
      <c r="AB1428" s="23"/>
      <c r="AC1428" s="19"/>
      <c r="AD1428" s="17"/>
      <c r="AE1428" s="22"/>
      <c r="AF1428" s="19"/>
      <c r="AG1428" s="17"/>
      <c r="AH1428" s="76" t="s">
        <v>452</v>
      </c>
      <c r="AI1428" s="77" t="s">
        <v>8854</v>
      </c>
      <c r="AJ1428" s="1"/>
    </row>
    <row r="1429" spans="1:36" ht="26.4">
      <c r="A1429" s="39">
        <v>1427</v>
      </c>
      <c r="B1429" s="39" t="s">
        <v>8855</v>
      </c>
      <c r="C1429" s="39" t="s">
        <v>7603</v>
      </c>
      <c r="D1429" s="40" t="s">
        <v>8741</v>
      </c>
      <c r="E1429" s="25" t="s">
        <v>8742</v>
      </c>
      <c r="F1429" s="25" t="s">
        <v>8856</v>
      </c>
      <c r="G1429" s="39" t="s">
        <v>8744</v>
      </c>
      <c r="H1429" s="39" t="s">
        <v>8857</v>
      </c>
      <c r="I1429" s="39" t="s">
        <v>8744</v>
      </c>
      <c r="J1429" s="40" t="s">
        <v>8746</v>
      </c>
      <c r="K1429" s="41">
        <v>40016</v>
      </c>
      <c r="L1429" s="72">
        <v>45495</v>
      </c>
      <c r="M1429" s="42" t="s">
        <v>8747</v>
      </c>
      <c r="N1429" s="63">
        <v>1.4875</v>
      </c>
      <c r="O1429" s="55">
        <v>18791477.02</v>
      </c>
      <c r="P1429" s="15">
        <v>0.03</v>
      </c>
      <c r="Q1429" s="223">
        <f t="shared" si="146"/>
        <v>563744.31059999997</v>
      </c>
      <c r="R1429" s="197">
        <f t="shared" si="142"/>
        <v>46978.69255</v>
      </c>
      <c r="S1429" s="200"/>
      <c r="T1429" s="196">
        <f t="shared" si="143"/>
        <v>0</v>
      </c>
      <c r="U1429" s="199">
        <f t="shared" si="147"/>
        <v>0</v>
      </c>
      <c r="V1429" s="21"/>
      <c r="W1429" s="19">
        <f t="shared" si="144"/>
        <v>0</v>
      </c>
      <c r="X1429" s="17">
        <f t="shared" si="145"/>
        <v>0</v>
      </c>
      <c r="Y1429" s="22"/>
      <c r="Z1429" s="19"/>
      <c r="AA1429" s="20"/>
      <c r="AB1429" s="23"/>
      <c r="AC1429" s="19"/>
      <c r="AD1429" s="17"/>
      <c r="AE1429" s="22"/>
      <c r="AF1429" s="19"/>
      <c r="AG1429" s="17"/>
      <c r="AH1429" s="78" t="s">
        <v>1997</v>
      </c>
      <c r="AI1429" s="79" t="s">
        <v>8747</v>
      </c>
      <c r="AJ1429" s="1"/>
    </row>
    <row r="1430" spans="1:36" ht="26.4">
      <c r="A1430" s="39">
        <v>1428</v>
      </c>
      <c r="B1430" s="10" t="s">
        <v>8858</v>
      </c>
      <c r="C1430" s="10" t="s">
        <v>7603</v>
      </c>
      <c r="D1430" s="11" t="s">
        <v>8859</v>
      </c>
      <c r="E1430" s="35" t="s">
        <v>3618</v>
      </c>
      <c r="F1430" s="35" t="s">
        <v>6674</v>
      </c>
      <c r="G1430" s="10" t="s">
        <v>4389</v>
      </c>
      <c r="H1430" s="10" t="s">
        <v>8860</v>
      </c>
      <c r="I1430" s="10" t="s">
        <v>3347</v>
      </c>
      <c r="J1430" s="11" t="s">
        <v>8861</v>
      </c>
      <c r="K1430" s="12">
        <v>42185</v>
      </c>
      <c r="L1430" s="69">
        <v>45838</v>
      </c>
      <c r="M1430" s="14" t="s">
        <v>8862</v>
      </c>
      <c r="N1430" s="61">
        <v>27.648299999999999</v>
      </c>
      <c r="O1430" s="56">
        <v>140571675.41</v>
      </c>
      <c r="P1430" s="15">
        <v>0.03</v>
      </c>
      <c r="Q1430" s="223">
        <f t="shared" si="146"/>
        <v>4217150.2622999996</v>
      </c>
      <c r="R1430" s="197">
        <f t="shared" si="142"/>
        <v>351429.18852499995</v>
      </c>
      <c r="S1430" s="200"/>
      <c r="T1430" s="196">
        <f t="shared" si="143"/>
        <v>0</v>
      </c>
      <c r="U1430" s="199">
        <f t="shared" si="147"/>
        <v>0</v>
      </c>
      <c r="V1430" s="21"/>
      <c r="W1430" s="19">
        <f t="shared" si="144"/>
        <v>0</v>
      </c>
      <c r="X1430" s="17">
        <f t="shared" si="145"/>
        <v>0</v>
      </c>
      <c r="Y1430" s="22"/>
      <c r="Z1430" s="19"/>
      <c r="AA1430" s="20"/>
      <c r="AB1430" s="23"/>
      <c r="AC1430" s="19"/>
      <c r="AD1430" s="17"/>
      <c r="AE1430" s="22"/>
      <c r="AF1430" s="19"/>
      <c r="AG1430" s="17"/>
      <c r="AH1430" s="76" t="s">
        <v>1479</v>
      </c>
      <c r="AI1430" s="77" t="s">
        <v>8862</v>
      </c>
      <c r="AJ1430" s="1"/>
    </row>
    <row r="1431" spans="1:36" ht="13.2">
      <c r="A1431" s="39">
        <v>1429</v>
      </c>
      <c r="B1431" s="39" t="s">
        <v>8863</v>
      </c>
      <c r="C1431" s="39" t="s">
        <v>7603</v>
      </c>
      <c r="D1431" s="40" t="s">
        <v>8864</v>
      </c>
      <c r="E1431" s="25" t="s">
        <v>8865</v>
      </c>
      <c r="F1431" s="25" t="s">
        <v>8866</v>
      </c>
      <c r="G1431" s="39" t="s">
        <v>7548</v>
      </c>
      <c r="H1431" s="39" t="s">
        <v>8867</v>
      </c>
      <c r="I1431" s="39" t="s">
        <v>8868</v>
      </c>
      <c r="J1431" s="40" t="s">
        <v>7736</v>
      </c>
      <c r="K1431" s="41">
        <v>38037</v>
      </c>
      <c r="L1431" s="72">
        <v>47169</v>
      </c>
      <c r="M1431" s="42" t="s">
        <v>8869</v>
      </c>
      <c r="N1431" s="63">
        <v>1</v>
      </c>
      <c r="O1431" s="55">
        <v>18871043.469999999</v>
      </c>
      <c r="P1431" s="15">
        <v>0.03</v>
      </c>
      <c r="Q1431" s="223">
        <f t="shared" si="146"/>
        <v>566131.30409999995</v>
      </c>
      <c r="R1431" s="197">
        <f t="shared" ref="R1431:R1494" si="148">Q1431/12</f>
        <v>47177.608674999996</v>
      </c>
      <c r="S1431" s="201">
        <v>0.04</v>
      </c>
      <c r="T1431" s="196">
        <f t="shared" si="143"/>
        <v>754841.73879999993</v>
      </c>
      <c r="U1431" s="199">
        <f t="shared" si="147"/>
        <v>62903.478233333328</v>
      </c>
      <c r="V1431" s="21"/>
      <c r="W1431" s="19">
        <f t="shared" si="144"/>
        <v>0</v>
      </c>
      <c r="X1431" s="17">
        <f t="shared" si="145"/>
        <v>0</v>
      </c>
      <c r="Y1431" s="22"/>
      <c r="Z1431" s="19"/>
      <c r="AA1431" s="20"/>
      <c r="AB1431" s="23"/>
      <c r="AC1431" s="19"/>
      <c r="AD1431" s="17"/>
      <c r="AE1431" s="22"/>
      <c r="AF1431" s="19"/>
      <c r="AG1431" s="17"/>
      <c r="AH1431" s="78"/>
      <c r="AI1431" s="79" t="s">
        <v>8869</v>
      </c>
      <c r="AJ1431" s="1"/>
    </row>
    <row r="1432" spans="1:36" ht="39.6">
      <c r="A1432" s="39">
        <v>1430</v>
      </c>
      <c r="B1432" s="10" t="s">
        <v>8870</v>
      </c>
      <c r="C1432" s="10" t="s">
        <v>7603</v>
      </c>
      <c r="D1432" s="11" t="s">
        <v>7638</v>
      </c>
      <c r="E1432" s="35" t="s">
        <v>7639</v>
      </c>
      <c r="F1432" s="35" t="s">
        <v>8871</v>
      </c>
      <c r="G1432" s="10" t="s">
        <v>8872</v>
      </c>
      <c r="H1432" s="10" t="s">
        <v>8873</v>
      </c>
      <c r="I1432" s="10" t="s">
        <v>8872</v>
      </c>
      <c r="J1432" s="11" t="s">
        <v>8874</v>
      </c>
      <c r="K1432" s="12">
        <v>38527</v>
      </c>
      <c r="L1432" s="69">
        <v>47658</v>
      </c>
      <c r="M1432" s="14" t="s">
        <v>8875</v>
      </c>
      <c r="N1432" s="61">
        <v>3.9992999999999999</v>
      </c>
      <c r="O1432" s="56">
        <v>14375421.74</v>
      </c>
      <c r="P1432" s="15">
        <v>0.03</v>
      </c>
      <c r="Q1432" s="223">
        <f t="shared" si="146"/>
        <v>431262.65220000001</v>
      </c>
      <c r="R1432" s="197">
        <f t="shared" si="148"/>
        <v>35938.554349999999</v>
      </c>
      <c r="S1432" s="200"/>
      <c r="T1432" s="196">
        <f t="shared" si="143"/>
        <v>0</v>
      </c>
      <c r="U1432" s="199">
        <f t="shared" si="147"/>
        <v>0</v>
      </c>
      <c r="V1432" s="21"/>
      <c r="W1432" s="19">
        <f t="shared" si="144"/>
        <v>0</v>
      </c>
      <c r="X1432" s="17">
        <f t="shared" si="145"/>
        <v>0</v>
      </c>
      <c r="Y1432" s="22"/>
      <c r="Z1432" s="19"/>
      <c r="AA1432" s="20"/>
      <c r="AB1432" s="23"/>
      <c r="AC1432" s="19"/>
      <c r="AD1432" s="17"/>
      <c r="AE1432" s="22"/>
      <c r="AF1432" s="19"/>
      <c r="AG1432" s="17"/>
      <c r="AH1432" s="76"/>
      <c r="AI1432" s="77"/>
      <c r="AJ1432" s="1"/>
    </row>
    <row r="1433" spans="1:36" ht="26.4">
      <c r="A1433" s="39">
        <v>1431</v>
      </c>
      <c r="B1433" s="39" t="s">
        <v>8876</v>
      </c>
      <c r="C1433" s="39" t="s">
        <v>7603</v>
      </c>
      <c r="D1433" s="40" t="s">
        <v>8756</v>
      </c>
      <c r="E1433" s="25" t="s">
        <v>8757</v>
      </c>
      <c r="F1433" s="25" t="s">
        <v>6759</v>
      </c>
      <c r="G1433" s="39" t="s">
        <v>768</v>
      </c>
      <c r="H1433" s="39" t="s">
        <v>8877</v>
      </c>
      <c r="I1433" s="39" t="s">
        <v>544</v>
      </c>
      <c r="J1433" s="40" t="s">
        <v>8761</v>
      </c>
      <c r="K1433" s="41">
        <v>38820</v>
      </c>
      <c r="L1433" s="72">
        <v>47951</v>
      </c>
      <c r="M1433" s="42" t="s">
        <v>8878</v>
      </c>
      <c r="N1433" s="63">
        <v>0.36799999999999999</v>
      </c>
      <c r="O1433" s="55">
        <v>11801522.15</v>
      </c>
      <c r="P1433" s="15">
        <v>0.03</v>
      </c>
      <c r="Q1433" s="223">
        <f t="shared" si="146"/>
        <v>354045.66450000001</v>
      </c>
      <c r="R1433" s="197">
        <f t="shared" si="148"/>
        <v>29503.805375</v>
      </c>
      <c r="S1433" s="200"/>
      <c r="T1433" s="196">
        <f t="shared" si="143"/>
        <v>0</v>
      </c>
      <c r="U1433" s="199">
        <f t="shared" si="147"/>
        <v>0</v>
      </c>
      <c r="V1433" s="21"/>
      <c r="W1433" s="19">
        <f t="shared" si="144"/>
        <v>0</v>
      </c>
      <c r="X1433" s="17">
        <f t="shared" si="145"/>
        <v>0</v>
      </c>
      <c r="Y1433" s="22"/>
      <c r="Z1433" s="19"/>
      <c r="AA1433" s="20"/>
      <c r="AB1433" s="23"/>
      <c r="AC1433" s="19"/>
      <c r="AD1433" s="17"/>
      <c r="AE1433" s="22"/>
      <c r="AF1433" s="19"/>
      <c r="AG1433" s="17"/>
      <c r="AH1433" s="78"/>
      <c r="AI1433" s="79" t="s">
        <v>8878</v>
      </c>
      <c r="AJ1433" s="1"/>
    </row>
    <row r="1434" spans="1:36" ht="26.4">
      <c r="A1434" s="39">
        <v>1432</v>
      </c>
      <c r="B1434" s="10" t="s">
        <v>8879</v>
      </c>
      <c r="C1434" s="10" t="s">
        <v>7603</v>
      </c>
      <c r="D1434" s="11" t="s">
        <v>8880</v>
      </c>
      <c r="E1434" s="35" t="s">
        <v>8881</v>
      </c>
      <c r="F1434" s="35" t="s">
        <v>1821</v>
      </c>
      <c r="G1434" s="10" t="s">
        <v>8882</v>
      </c>
      <c r="H1434" s="10" t="s">
        <v>8883</v>
      </c>
      <c r="I1434" s="10" t="s">
        <v>8884</v>
      </c>
      <c r="J1434" s="11" t="s">
        <v>8885</v>
      </c>
      <c r="K1434" s="12">
        <v>38071</v>
      </c>
      <c r="L1434" s="69">
        <v>44726</v>
      </c>
      <c r="M1434" s="14" t="s">
        <v>8886</v>
      </c>
      <c r="N1434" s="61">
        <v>6.7400000000000002E-2</v>
      </c>
      <c r="O1434" s="56">
        <v>2061932.85</v>
      </c>
      <c r="P1434" s="15">
        <v>0.03</v>
      </c>
      <c r="Q1434" s="223">
        <f t="shared" si="146"/>
        <v>61857.985500000003</v>
      </c>
      <c r="R1434" s="197">
        <f t="shared" si="148"/>
        <v>5154.8321249999999</v>
      </c>
      <c r="S1434" s="200"/>
      <c r="T1434" s="196">
        <f t="shared" si="143"/>
        <v>0</v>
      </c>
      <c r="U1434" s="199">
        <f t="shared" si="147"/>
        <v>0</v>
      </c>
      <c r="V1434" s="21"/>
      <c r="W1434" s="19">
        <f t="shared" si="144"/>
        <v>0</v>
      </c>
      <c r="X1434" s="17">
        <f t="shared" si="145"/>
        <v>0</v>
      </c>
      <c r="Y1434" s="22"/>
      <c r="Z1434" s="19"/>
      <c r="AA1434" s="20"/>
      <c r="AB1434" s="23"/>
      <c r="AC1434" s="19"/>
      <c r="AD1434" s="17"/>
      <c r="AE1434" s="22"/>
      <c r="AF1434" s="19"/>
      <c r="AG1434" s="17"/>
      <c r="AH1434" s="76" t="s">
        <v>367</v>
      </c>
      <c r="AI1434" s="77" t="s">
        <v>8886</v>
      </c>
      <c r="AJ1434" s="1"/>
    </row>
    <row r="1435" spans="1:36" ht="26.4">
      <c r="A1435" s="39">
        <v>1433</v>
      </c>
      <c r="B1435" s="39" t="s">
        <v>8887</v>
      </c>
      <c r="C1435" s="39" t="s">
        <v>7603</v>
      </c>
      <c r="D1435" s="40" t="s">
        <v>8880</v>
      </c>
      <c r="E1435" s="25" t="s">
        <v>8881</v>
      </c>
      <c r="F1435" s="25" t="s">
        <v>5618</v>
      </c>
      <c r="G1435" s="39" t="s">
        <v>354</v>
      </c>
      <c r="H1435" s="39" t="s">
        <v>8888</v>
      </c>
      <c r="I1435" s="39" t="s">
        <v>356</v>
      </c>
      <c r="J1435" s="40" t="s">
        <v>8885</v>
      </c>
      <c r="K1435" s="41">
        <v>42257</v>
      </c>
      <c r="L1435" s="72">
        <v>44084</v>
      </c>
      <c r="M1435" s="42" t="s">
        <v>5911</v>
      </c>
      <c r="N1435" s="63">
        <v>5.57E-2</v>
      </c>
      <c r="O1435" s="55">
        <v>460667.83</v>
      </c>
      <c r="P1435" s="15">
        <v>0.03</v>
      </c>
      <c r="Q1435" s="223">
        <f t="shared" si="146"/>
        <v>13820.034900000001</v>
      </c>
      <c r="R1435" s="197">
        <f t="shared" si="148"/>
        <v>1151.6695750000001</v>
      </c>
      <c r="S1435" s="200"/>
      <c r="T1435" s="196">
        <f t="shared" si="143"/>
        <v>0</v>
      </c>
      <c r="U1435" s="199">
        <f t="shared" si="147"/>
        <v>0</v>
      </c>
      <c r="V1435" s="21"/>
      <c r="W1435" s="19">
        <f t="shared" si="144"/>
        <v>0</v>
      </c>
      <c r="X1435" s="17">
        <f t="shared" si="145"/>
        <v>0</v>
      </c>
      <c r="Y1435" s="22"/>
      <c r="Z1435" s="19"/>
      <c r="AA1435" s="20"/>
      <c r="AB1435" s="23"/>
      <c r="AC1435" s="19"/>
      <c r="AD1435" s="17"/>
      <c r="AE1435" s="22"/>
      <c r="AF1435" s="19"/>
      <c r="AG1435" s="17"/>
      <c r="AH1435" s="78" t="s">
        <v>817</v>
      </c>
      <c r="AI1435" s="79" t="s">
        <v>5911</v>
      </c>
      <c r="AJ1435" s="1"/>
    </row>
    <row r="1436" spans="1:36" ht="26.4">
      <c r="A1436" s="39">
        <v>1434</v>
      </c>
      <c r="B1436" s="10" t="s">
        <v>8889</v>
      </c>
      <c r="C1436" s="10" t="s">
        <v>7603</v>
      </c>
      <c r="D1436" s="11" t="s">
        <v>8880</v>
      </c>
      <c r="E1436" s="35" t="s">
        <v>8881</v>
      </c>
      <c r="F1436" s="35" t="s">
        <v>5618</v>
      </c>
      <c r="G1436" s="10" t="s">
        <v>354</v>
      </c>
      <c r="H1436" s="10" t="s">
        <v>8888</v>
      </c>
      <c r="I1436" s="10" t="s">
        <v>356</v>
      </c>
      <c r="J1436" s="11" t="s">
        <v>8885</v>
      </c>
      <c r="K1436" s="12">
        <v>42257</v>
      </c>
      <c r="L1436" s="69">
        <v>44084</v>
      </c>
      <c r="M1436" s="14" t="s">
        <v>5911</v>
      </c>
      <c r="N1436" s="61">
        <v>7.3000000000000001E-3</v>
      </c>
      <c r="O1436" s="56">
        <v>62531.02</v>
      </c>
      <c r="P1436" s="15">
        <v>0.03</v>
      </c>
      <c r="Q1436" s="223">
        <f t="shared" si="146"/>
        <v>1875.9305999999999</v>
      </c>
      <c r="R1436" s="197">
        <f t="shared" si="148"/>
        <v>156.32755</v>
      </c>
      <c r="S1436" s="200"/>
      <c r="T1436" s="196">
        <f t="shared" si="143"/>
        <v>0</v>
      </c>
      <c r="U1436" s="199">
        <f t="shared" si="147"/>
        <v>0</v>
      </c>
      <c r="V1436" s="21"/>
      <c r="W1436" s="19">
        <f t="shared" si="144"/>
        <v>0</v>
      </c>
      <c r="X1436" s="17">
        <f t="shared" si="145"/>
        <v>0</v>
      </c>
      <c r="Y1436" s="22"/>
      <c r="Z1436" s="19"/>
      <c r="AA1436" s="20"/>
      <c r="AB1436" s="23"/>
      <c r="AC1436" s="19"/>
      <c r="AD1436" s="17"/>
      <c r="AE1436" s="22"/>
      <c r="AF1436" s="19"/>
      <c r="AG1436" s="17"/>
      <c r="AH1436" s="76" t="s">
        <v>817</v>
      </c>
      <c r="AI1436" s="77" t="s">
        <v>5911</v>
      </c>
      <c r="AJ1436" s="1"/>
    </row>
    <row r="1437" spans="1:36" ht="26.4">
      <c r="A1437" s="39">
        <v>1435</v>
      </c>
      <c r="B1437" s="39" t="s">
        <v>8890</v>
      </c>
      <c r="C1437" s="39" t="s">
        <v>7603</v>
      </c>
      <c r="D1437" s="40" t="s">
        <v>8891</v>
      </c>
      <c r="E1437" s="25" t="s">
        <v>8892</v>
      </c>
      <c r="F1437" s="25" t="s">
        <v>8893</v>
      </c>
      <c r="G1437" s="39" t="s">
        <v>4800</v>
      </c>
      <c r="H1437" s="39" t="s">
        <v>8894</v>
      </c>
      <c r="I1437" s="39" t="s">
        <v>8895</v>
      </c>
      <c r="J1437" s="40" t="s">
        <v>8896</v>
      </c>
      <c r="K1437" s="41">
        <v>41505</v>
      </c>
      <c r="L1437" s="72">
        <v>45157</v>
      </c>
      <c r="M1437" s="42" t="s">
        <v>4028</v>
      </c>
      <c r="N1437" s="63">
        <v>0.9587</v>
      </c>
      <c r="O1437" s="55">
        <v>22015827.829999998</v>
      </c>
      <c r="P1437" s="15">
        <v>0.03</v>
      </c>
      <c r="Q1437" s="223">
        <f t="shared" si="146"/>
        <v>660474.8348999999</v>
      </c>
      <c r="R1437" s="197">
        <f t="shared" si="148"/>
        <v>55039.569574999994</v>
      </c>
      <c r="S1437" s="201">
        <v>0.1</v>
      </c>
      <c r="T1437" s="196">
        <f t="shared" si="143"/>
        <v>2201582.7829999998</v>
      </c>
      <c r="U1437" s="199">
        <f t="shared" si="147"/>
        <v>183465.23191666664</v>
      </c>
      <c r="V1437" s="21"/>
      <c r="W1437" s="19">
        <f t="shared" si="144"/>
        <v>0</v>
      </c>
      <c r="X1437" s="17">
        <f t="shared" si="145"/>
        <v>0</v>
      </c>
      <c r="Y1437" s="22"/>
      <c r="Z1437" s="19"/>
      <c r="AA1437" s="20"/>
      <c r="AB1437" s="23"/>
      <c r="AC1437" s="19"/>
      <c r="AD1437" s="17"/>
      <c r="AE1437" s="22"/>
      <c r="AF1437" s="19"/>
      <c r="AG1437" s="17"/>
      <c r="AH1437" s="78" t="s">
        <v>452</v>
      </c>
      <c r="AI1437" s="79" t="s">
        <v>4028</v>
      </c>
      <c r="AJ1437" s="1"/>
    </row>
    <row r="1438" spans="1:36" ht="13.2">
      <c r="A1438" s="39">
        <v>1436</v>
      </c>
      <c r="B1438" s="10" t="s">
        <v>8897</v>
      </c>
      <c r="C1438" s="10" t="s">
        <v>7603</v>
      </c>
      <c r="D1438" s="11" t="s">
        <v>8898</v>
      </c>
      <c r="E1438" s="35" t="s">
        <v>8899</v>
      </c>
      <c r="F1438" s="35" t="s">
        <v>5247</v>
      </c>
      <c r="G1438" s="10" t="s">
        <v>8900</v>
      </c>
      <c r="H1438" s="10" t="s">
        <v>8901</v>
      </c>
      <c r="I1438" s="10" t="s">
        <v>4201</v>
      </c>
      <c r="J1438" s="11" t="s">
        <v>8902</v>
      </c>
      <c r="K1438" s="12">
        <v>42296</v>
      </c>
      <c r="L1438" s="69">
        <v>47775</v>
      </c>
      <c r="M1438" s="14" t="s">
        <v>8903</v>
      </c>
      <c r="N1438" s="61">
        <v>3.5749</v>
      </c>
      <c r="O1438" s="56">
        <v>85625865.920000002</v>
      </c>
      <c r="P1438" s="15">
        <v>0.03</v>
      </c>
      <c r="Q1438" s="223">
        <f t="shared" si="146"/>
        <v>2568775.9775999999</v>
      </c>
      <c r="R1438" s="197">
        <f t="shared" si="148"/>
        <v>214064.6648</v>
      </c>
      <c r="S1438" s="201">
        <v>0.1</v>
      </c>
      <c r="T1438" s="196">
        <f t="shared" si="143"/>
        <v>8562586.5920000002</v>
      </c>
      <c r="U1438" s="199">
        <f t="shared" si="147"/>
        <v>713548.88266666664</v>
      </c>
      <c r="V1438" s="21"/>
      <c r="W1438" s="19">
        <f t="shared" si="144"/>
        <v>0</v>
      </c>
      <c r="X1438" s="17">
        <f t="shared" si="145"/>
        <v>0</v>
      </c>
      <c r="Y1438" s="22"/>
      <c r="Z1438" s="19"/>
      <c r="AA1438" s="20"/>
      <c r="AB1438" s="23"/>
      <c r="AC1438" s="19"/>
      <c r="AD1438" s="17"/>
      <c r="AE1438" s="22"/>
      <c r="AF1438" s="19"/>
      <c r="AG1438" s="17"/>
      <c r="AH1438" s="76" t="s">
        <v>452</v>
      </c>
      <c r="AI1438" s="77" t="s">
        <v>8903</v>
      </c>
      <c r="AJ1438" s="1"/>
    </row>
    <row r="1439" spans="1:36" ht="13.2">
      <c r="A1439" s="39">
        <v>1437</v>
      </c>
      <c r="B1439" s="39" t="s">
        <v>8904</v>
      </c>
      <c r="C1439" s="39" t="s">
        <v>7603</v>
      </c>
      <c r="D1439" s="40" t="s">
        <v>231</v>
      </c>
      <c r="E1439" s="25" t="s">
        <v>232</v>
      </c>
      <c r="F1439" s="25" t="s">
        <v>6486</v>
      </c>
      <c r="G1439" s="39" t="s">
        <v>859</v>
      </c>
      <c r="H1439" s="39" t="s">
        <v>8905</v>
      </c>
      <c r="I1439" s="39" t="s">
        <v>236</v>
      </c>
      <c r="J1439" s="40" t="s">
        <v>8906</v>
      </c>
      <c r="K1439" s="41">
        <v>41724</v>
      </c>
      <c r="L1439" s="72">
        <v>45377</v>
      </c>
      <c r="M1439" s="42" t="s">
        <v>8907</v>
      </c>
      <c r="N1439" s="63">
        <v>2.2599999999999999E-2</v>
      </c>
      <c r="O1439" s="55">
        <v>245075.58</v>
      </c>
      <c r="P1439" s="15">
        <v>0.03</v>
      </c>
      <c r="Q1439" s="223">
        <f t="shared" si="146"/>
        <v>7352.2673999999997</v>
      </c>
      <c r="R1439" s="197">
        <f t="shared" si="148"/>
        <v>612.68894999999998</v>
      </c>
      <c r="S1439" s="200"/>
      <c r="T1439" s="196">
        <f t="shared" si="143"/>
        <v>0</v>
      </c>
      <c r="U1439" s="199">
        <f t="shared" si="147"/>
        <v>0</v>
      </c>
      <c r="V1439" s="21"/>
      <c r="W1439" s="19">
        <f t="shared" si="144"/>
        <v>0</v>
      </c>
      <c r="X1439" s="17">
        <f t="shared" si="145"/>
        <v>0</v>
      </c>
      <c r="Y1439" s="22"/>
      <c r="Z1439" s="19"/>
      <c r="AA1439" s="20"/>
      <c r="AB1439" s="23"/>
      <c r="AC1439" s="19"/>
      <c r="AD1439" s="17"/>
      <c r="AE1439" s="22"/>
      <c r="AF1439" s="19"/>
      <c r="AG1439" s="17"/>
      <c r="AH1439" s="78" t="s">
        <v>239</v>
      </c>
      <c r="AI1439" s="79" t="s">
        <v>8907</v>
      </c>
      <c r="AJ1439" s="1"/>
    </row>
    <row r="1440" spans="1:36" ht="13.2">
      <c r="A1440" s="39">
        <v>1438</v>
      </c>
      <c r="B1440" s="10" t="s">
        <v>8908</v>
      </c>
      <c r="C1440" s="10" t="s">
        <v>7603</v>
      </c>
      <c r="D1440" s="11" t="s">
        <v>7836</v>
      </c>
      <c r="E1440" s="35" t="s">
        <v>7837</v>
      </c>
      <c r="F1440" s="35" t="s">
        <v>8909</v>
      </c>
      <c r="G1440" s="10" t="s">
        <v>1128</v>
      </c>
      <c r="H1440" s="10" t="s">
        <v>8910</v>
      </c>
      <c r="I1440" s="10" t="s">
        <v>1130</v>
      </c>
      <c r="J1440" s="11" t="s">
        <v>7840</v>
      </c>
      <c r="K1440" s="12">
        <v>41267</v>
      </c>
      <c r="L1440" s="69">
        <v>45256</v>
      </c>
      <c r="M1440" s="14" t="s">
        <v>8634</v>
      </c>
      <c r="N1440" s="61">
        <v>7.17E-2</v>
      </c>
      <c r="O1440" s="56">
        <v>935548.64</v>
      </c>
      <c r="P1440" s="15">
        <v>0.03</v>
      </c>
      <c r="Q1440" s="223">
        <f t="shared" si="146"/>
        <v>28066.459200000001</v>
      </c>
      <c r="R1440" s="197">
        <f t="shared" si="148"/>
        <v>2338.8715999999999</v>
      </c>
      <c r="S1440" s="200"/>
      <c r="T1440" s="196">
        <f t="shared" si="143"/>
        <v>0</v>
      </c>
      <c r="U1440" s="199">
        <f t="shared" si="147"/>
        <v>0</v>
      </c>
      <c r="V1440" s="21"/>
      <c r="W1440" s="19">
        <f t="shared" si="144"/>
        <v>0</v>
      </c>
      <c r="X1440" s="17">
        <f t="shared" si="145"/>
        <v>0</v>
      </c>
      <c r="Y1440" s="22"/>
      <c r="Z1440" s="19"/>
      <c r="AA1440" s="20"/>
      <c r="AB1440" s="23"/>
      <c r="AC1440" s="19"/>
      <c r="AD1440" s="17"/>
      <c r="AE1440" s="22"/>
      <c r="AF1440" s="19"/>
      <c r="AG1440" s="17"/>
      <c r="AH1440" s="76" t="s">
        <v>452</v>
      </c>
      <c r="AI1440" s="77" t="s">
        <v>8634</v>
      </c>
      <c r="AJ1440" s="1"/>
    </row>
    <row r="1441" spans="1:36" ht="13.2">
      <c r="A1441" s="39">
        <v>1439</v>
      </c>
      <c r="B1441" s="39" t="s">
        <v>8911</v>
      </c>
      <c r="C1441" s="39" t="s">
        <v>7603</v>
      </c>
      <c r="D1441" s="40" t="s">
        <v>7836</v>
      </c>
      <c r="E1441" s="25" t="s">
        <v>7837</v>
      </c>
      <c r="F1441" s="25" t="s">
        <v>8912</v>
      </c>
      <c r="G1441" s="39" t="s">
        <v>1128</v>
      </c>
      <c r="H1441" s="39" t="s">
        <v>8913</v>
      </c>
      <c r="I1441" s="39" t="s">
        <v>1130</v>
      </c>
      <c r="J1441" s="40" t="s">
        <v>7840</v>
      </c>
      <c r="K1441" s="41">
        <v>41267</v>
      </c>
      <c r="L1441" s="72">
        <v>45123</v>
      </c>
      <c r="M1441" s="42" t="s">
        <v>7841</v>
      </c>
      <c r="N1441" s="63">
        <v>0.34670000000000001</v>
      </c>
      <c r="O1441" s="55">
        <v>4261527.7699999996</v>
      </c>
      <c r="P1441" s="15">
        <v>0.03</v>
      </c>
      <c r="Q1441" s="223">
        <f t="shared" si="146"/>
        <v>127845.83309999999</v>
      </c>
      <c r="R1441" s="197">
        <f t="shared" si="148"/>
        <v>10653.819425</v>
      </c>
      <c r="S1441" s="198">
        <v>3.5999999999999997E-2</v>
      </c>
      <c r="T1441" s="196">
        <f t="shared" si="143"/>
        <v>153414.99971999996</v>
      </c>
      <c r="U1441" s="199">
        <f t="shared" si="147"/>
        <v>12784.583309999996</v>
      </c>
      <c r="V1441" s="21"/>
      <c r="W1441" s="19">
        <f t="shared" si="144"/>
        <v>0</v>
      </c>
      <c r="X1441" s="17">
        <f t="shared" si="145"/>
        <v>0</v>
      </c>
      <c r="Y1441" s="22"/>
      <c r="Z1441" s="19"/>
      <c r="AA1441" s="20"/>
      <c r="AB1441" s="23"/>
      <c r="AC1441" s="19"/>
      <c r="AD1441" s="17"/>
      <c r="AE1441" s="22"/>
      <c r="AF1441" s="19"/>
      <c r="AG1441" s="17"/>
      <c r="AH1441" s="78" t="s">
        <v>452</v>
      </c>
      <c r="AI1441" s="79" t="s">
        <v>7841</v>
      </c>
      <c r="AJ1441" s="1"/>
    </row>
    <row r="1442" spans="1:36" ht="13.2">
      <c r="A1442" s="39">
        <v>1440</v>
      </c>
      <c r="B1442" s="10" t="s">
        <v>8914</v>
      </c>
      <c r="C1442" s="10" t="s">
        <v>7603</v>
      </c>
      <c r="D1442" s="11" t="s">
        <v>8915</v>
      </c>
      <c r="E1442" s="35" t="s">
        <v>8916</v>
      </c>
      <c r="F1442" s="35" t="s">
        <v>4481</v>
      </c>
      <c r="G1442" s="10" t="s">
        <v>5447</v>
      </c>
      <c r="H1442" s="10" t="s">
        <v>8917</v>
      </c>
      <c r="I1442" s="10" t="s">
        <v>8918</v>
      </c>
      <c r="J1442" s="11" t="s">
        <v>8919</v>
      </c>
      <c r="K1442" s="12">
        <v>43073</v>
      </c>
      <c r="L1442" s="69">
        <v>44899</v>
      </c>
      <c r="M1442" s="14" t="s">
        <v>8920</v>
      </c>
      <c r="N1442" s="61">
        <v>0.05</v>
      </c>
      <c r="O1442" s="56">
        <v>2543171.71</v>
      </c>
      <c r="P1442" s="15">
        <v>0.05</v>
      </c>
      <c r="Q1442" s="223">
        <f t="shared" si="146"/>
        <v>127158.5855</v>
      </c>
      <c r="R1442" s="197">
        <f t="shared" si="148"/>
        <v>10596.548791666666</v>
      </c>
      <c r="S1442" s="201">
        <v>0.06</v>
      </c>
      <c r="T1442" s="196">
        <f t="shared" si="143"/>
        <v>152590.3026</v>
      </c>
      <c r="U1442" s="199">
        <f t="shared" si="147"/>
        <v>12715.858549999999</v>
      </c>
      <c r="V1442" s="21"/>
      <c r="W1442" s="19">
        <f t="shared" si="144"/>
        <v>0</v>
      </c>
      <c r="X1442" s="17">
        <f t="shared" si="145"/>
        <v>0</v>
      </c>
      <c r="Y1442" s="22"/>
      <c r="Z1442" s="19"/>
      <c r="AA1442" s="20"/>
      <c r="AB1442" s="23"/>
      <c r="AC1442" s="19"/>
      <c r="AD1442" s="17"/>
      <c r="AE1442" s="22"/>
      <c r="AF1442" s="19"/>
      <c r="AG1442" s="17"/>
      <c r="AH1442" s="76" t="s">
        <v>76</v>
      </c>
      <c r="AI1442" s="77" t="s">
        <v>8920</v>
      </c>
      <c r="AJ1442" s="1"/>
    </row>
    <row r="1443" spans="1:36" ht="26.4">
      <c r="A1443" s="39">
        <v>1441</v>
      </c>
      <c r="B1443" s="39" t="s">
        <v>8921</v>
      </c>
      <c r="C1443" s="39" t="s">
        <v>7603</v>
      </c>
      <c r="D1443" s="40" t="s">
        <v>8922</v>
      </c>
      <c r="E1443" s="25" t="s">
        <v>21465</v>
      </c>
      <c r="F1443" s="25" t="s">
        <v>8923</v>
      </c>
      <c r="G1443" s="39" t="s">
        <v>1380</v>
      </c>
      <c r="H1443" s="39" t="s">
        <v>8924</v>
      </c>
      <c r="I1443" s="39" t="s">
        <v>4176</v>
      </c>
      <c r="J1443" s="40" t="s">
        <v>8925</v>
      </c>
      <c r="K1443" s="41">
        <v>38234</v>
      </c>
      <c r="L1443" s="72">
        <v>47365</v>
      </c>
      <c r="M1443" s="42" t="s">
        <v>8926</v>
      </c>
      <c r="N1443" s="63">
        <v>2.3900000000000001E-2</v>
      </c>
      <c r="O1443" s="55">
        <v>1513296.5</v>
      </c>
      <c r="P1443" s="15">
        <v>0.03</v>
      </c>
      <c r="Q1443" s="223">
        <f t="shared" si="146"/>
        <v>45398.894999999997</v>
      </c>
      <c r="R1443" s="197">
        <f t="shared" si="148"/>
        <v>3783.2412499999996</v>
      </c>
      <c r="S1443" s="200"/>
      <c r="T1443" s="196">
        <f t="shared" si="143"/>
        <v>0</v>
      </c>
      <c r="U1443" s="199">
        <f t="shared" si="147"/>
        <v>0</v>
      </c>
      <c r="V1443" s="21"/>
      <c r="W1443" s="19">
        <f t="shared" si="144"/>
        <v>0</v>
      </c>
      <c r="X1443" s="17">
        <f t="shared" si="145"/>
        <v>0</v>
      </c>
      <c r="Y1443" s="22"/>
      <c r="Z1443" s="19"/>
      <c r="AA1443" s="20"/>
      <c r="AB1443" s="23"/>
      <c r="AC1443" s="19"/>
      <c r="AD1443" s="17"/>
      <c r="AE1443" s="22"/>
      <c r="AF1443" s="19"/>
      <c r="AG1443" s="17"/>
      <c r="AH1443" s="78"/>
      <c r="AI1443" s="79" t="s">
        <v>8926</v>
      </c>
      <c r="AJ1443" s="1"/>
    </row>
    <row r="1444" spans="1:36" ht="26.4">
      <c r="A1444" s="39">
        <v>1442</v>
      </c>
      <c r="B1444" s="10" t="s">
        <v>8927</v>
      </c>
      <c r="C1444" s="10" t="s">
        <v>7603</v>
      </c>
      <c r="D1444" s="11" t="s">
        <v>231</v>
      </c>
      <c r="E1444" s="35" t="s">
        <v>232</v>
      </c>
      <c r="F1444" s="35" t="s">
        <v>8928</v>
      </c>
      <c r="G1444" s="10" t="s">
        <v>2472</v>
      </c>
      <c r="H1444" s="10" t="s">
        <v>8929</v>
      </c>
      <c r="I1444" s="10" t="s">
        <v>236</v>
      </c>
      <c r="J1444" s="11" t="s">
        <v>8930</v>
      </c>
      <c r="K1444" s="12">
        <v>41730</v>
      </c>
      <c r="L1444" s="69">
        <v>45383</v>
      </c>
      <c r="M1444" s="14" t="s">
        <v>8931</v>
      </c>
      <c r="N1444" s="61">
        <v>2.2800000000000001E-2</v>
      </c>
      <c r="O1444" s="56">
        <v>301518.44</v>
      </c>
      <c r="P1444" s="15">
        <v>0.03</v>
      </c>
      <c r="Q1444" s="223">
        <f t="shared" si="146"/>
        <v>9045.5532000000003</v>
      </c>
      <c r="R1444" s="197">
        <f t="shared" si="148"/>
        <v>753.79610000000002</v>
      </c>
      <c r="S1444" s="200"/>
      <c r="T1444" s="196">
        <f t="shared" si="143"/>
        <v>0</v>
      </c>
      <c r="U1444" s="199">
        <f t="shared" si="147"/>
        <v>0</v>
      </c>
      <c r="V1444" s="21"/>
      <c r="W1444" s="19">
        <f t="shared" si="144"/>
        <v>0</v>
      </c>
      <c r="X1444" s="17">
        <f t="shared" si="145"/>
        <v>0</v>
      </c>
      <c r="Y1444" s="22"/>
      <c r="Z1444" s="19"/>
      <c r="AA1444" s="20"/>
      <c r="AB1444" s="23"/>
      <c r="AC1444" s="19"/>
      <c r="AD1444" s="17"/>
      <c r="AE1444" s="22"/>
      <c r="AF1444" s="19"/>
      <c r="AG1444" s="17"/>
      <c r="AH1444" s="76" t="s">
        <v>239</v>
      </c>
      <c r="AI1444" s="77" t="s">
        <v>8931</v>
      </c>
      <c r="AJ1444" s="1"/>
    </row>
    <row r="1445" spans="1:36" ht="13.2">
      <c r="A1445" s="39">
        <v>1443</v>
      </c>
      <c r="B1445" s="39" t="s">
        <v>8932</v>
      </c>
      <c r="C1445" s="39" t="s">
        <v>7603</v>
      </c>
      <c r="D1445" s="40" t="s">
        <v>8933</v>
      </c>
      <c r="E1445" s="25" t="s">
        <v>8934</v>
      </c>
      <c r="F1445" s="25" t="s">
        <v>8935</v>
      </c>
      <c r="G1445" s="39" t="s">
        <v>8936</v>
      </c>
      <c r="H1445" s="39" t="s">
        <v>8937</v>
      </c>
      <c r="I1445" s="39" t="s">
        <v>1285</v>
      </c>
      <c r="J1445" s="40" t="s">
        <v>8938</v>
      </c>
      <c r="K1445" s="41">
        <v>37231</v>
      </c>
      <c r="L1445" s="72">
        <v>48379</v>
      </c>
      <c r="M1445" s="42" t="s">
        <v>2037</v>
      </c>
      <c r="N1445" s="63">
        <v>0.1235</v>
      </c>
      <c r="O1445" s="55">
        <v>5289418.63</v>
      </c>
      <c r="P1445" s="15">
        <v>0.03</v>
      </c>
      <c r="Q1445" s="223">
        <f t="shared" si="146"/>
        <v>158682.5589</v>
      </c>
      <c r="R1445" s="197">
        <f t="shared" si="148"/>
        <v>13223.546575</v>
      </c>
      <c r="S1445" s="198">
        <v>3.5999999999999997E-2</v>
      </c>
      <c r="T1445" s="196">
        <f t="shared" si="143"/>
        <v>190419.07067999998</v>
      </c>
      <c r="U1445" s="199">
        <f t="shared" si="147"/>
        <v>15868.255889999999</v>
      </c>
      <c r="V1445" s="21">
        <v>0.05</v>
      </c>
      <c r="W1445" s="19">
        <f t="shared" si="144"/>
        <v>264470.93150000001</v>
      </c>
      <c r="X1445" s="17">
        <f t="shared" si="145"/>
        <v>22039.244291666666</v>
      </c>
      <c r="Y1445" s="112">
        <v>0.06</v>
      </c>
      <c r="Z1445" s="19">
        <f>O1445*Y1445</f>
        <v>317365.11780000001</v>
      </c>
      <c r="AA1445" s="20">
        <f>Z1445/12</f>
        <v>26447.093150000001</v>
      </c>
      <c r="AB1445" s="23"/>
      <c r="AC1445" s="19"/>
      <c r="AD1445" s="17"/>
      <c r="AE1445" s="22"/>
      <c r="AF1445" s="19"/>
      <c r="AG1445" s="17"/>
      <c r="AH1445" s="78"/>
      <c r="AI1445" s="79" t="s">
        <v>2037</v>
      </c>
      <c r="AJ1445" s="1"/>
    </row>
    <row r="1446" spans="1:36" ht="26.4">
      <c r="A1446" s="39">
        <v>1444</v>
      </c>
      <c r="B1446" s="10" t="s">
        <v>8939</v>
      </c>
      <c r="C1446" s="10" t="s">
        <v>7603</v>
      </c>
      <c r="D1446" s="11" t="s">
        <v>8940</v>
      </c>
      <c r="E1446" s="35" t="s">
        <v>8941</v>
      </c>
      <c r="F1446" s="35" t="s">
        <v>2833</v>
      </c>
      <c r="G1446" s="10" t="s">
        <v>1215</v>
      </c>
      <c r="H1446" s="10" t="s">
        <v>8942</v>
      </c>
      <c r="I1446" s="10" t="s">
        <v>114</v>
      </c>
      <c r="J1446" s="11" t="s">
        <v>8943</v>
      </c>
      <c r="K1446" s="12">
        <v>43245</v>
      </c>
      <c r="L1446" s="69">
        <v>48724</v>
      </c>
      <c r="M1446" s="14" t="s">
        <v>8944</v>
      </c>
      <c r="N1446" s="61">
        <v>1.4488000000000001</v>
      </c>
      <c r="O1446" s="56">
        <v>23964559.219999999</v>
      </c>
      <c r="P1446" s="15">
        <v>0.03</v>
      </c>
      <c r="Q1446" s="223">
        <f t="shared" si="146"/>
        <v>718936.77659999998</v>
      </c>
      <c r="R1446" s="197">
        <f t="shared" si="148"/>
        <v>59911.398049999996</v>
      </c>
      <c r="S1446" s="198">
        <v>3.5999999999999997E-2</v>
      </c>
      <c r="T1446" s="196">
        <f t="shared" si="143"/>
        <v>862724.13191999984</v>
      </c>
      <c r="U1446" s="199">
        <f t="shared" si="147"/>
        <v>71893.677659999987</v>
      </c>
      <c r="V1446" s="21"/>
      <c r="W1446" s="19">
        <f t="shared" si="144"/>
        <v>0</v>
      </c>
      <c r="X1446" s="17">
        <f t="shared" si="145"/>
        <v>0</v>
      </c>
      <c r="Y1446" s="22"/>
      <c r="Z1446" s="19"/>
      <c r="AA1446" s="20"/>
      <c r="AB1446" s="23"/>
      <c r="AC1446" s="19"/>
      <c r="AD1446" s="17"/>
      <c r="AE1446" s="22"/>
      <c r="AF1446" s="19"/>
      <c r="AG1446" s="17"/>
      <c r="AH1446" s="76" t="s">
        <v>452</v>
      </c>
      <c r="AI1446" s="77" t="s">
        <v>8944</v>
      </c>
      <c r="AJ1446" s="1"/>
    </row>
    <row r="1447" spans="1:36" ht="13.2">
      <c r="A1447" s="39">
        <v>1445</v>
      </c>
      <c r="B1447" s="39" t="s">
        <v>8945</v>
      </c>
      <c r="C1447" s="39" t="s">
        <v>7603</v>
      </c>
      <c r="D1447" s="40" t="s">
        <v>8946</v>
      </c>
      <c r="E1447" s="25" t="s">
        <v>8947</v>
      </c>
      <c r="F1447" s="25" t="s">
        <v>8948</v>
      </c>
      <c r="G1447" s="39" t="s">
        <v>8949</v>
      </c>
      <c r="H1447" s="39" t="s">
        <v>8950</v>
      </c>
      <c r="I1447" s="39" t="s">
        <v>8951</v>
      </c>
      <c r="J1447" s="40" t="s">
        <v>8952</v>
      </c>
      <c r="K1447" s="41">
        <v>37900</v>
      </c>
      <c r="L1447" s="72">
        <v>47032</v>
      </c>
      <c r="M1447" s="42" t="s">
        <v>8953</v>
      </c>
      <c r="N1447" s="63">
        <v>1.9252</v>
      </c>
      <c r="O1447" s="55">
        <v>82454969.680000007</v>
      </c>
      <c r="P1447" s="15">
        <v>0.03</v>
      </c>
      <c r="Q1447" s="223">
        <f t="shared" si="146"/>
        <v>2473649.0904000001</v>
      </c>
      <c r="R1447" s="197">
        <f t="shared" si="148"/>
        <v>206137.42420000001</v>
      </c>
      <c r="S1447" s="201">
        <v>0.04</v>
      </c>
      <c r="T1447" s="196">
        <f t="shared" si="143"/>
        <v>3298198.7872000001</v>
      </c>
      <c r="U1447" s="199">
        <f t="shared" si="147"/>
        <v>274849.89893333334</v>
      </c>
      <c r="V1447" s="21"/>
      <c r="W1447" s="19">
        <f t="shared" si="144"/>
        <v>0</v>
      </c>
      <c r="X1447" s="17">
        <f t="shared" si="145"/>
        <v>0</v>
      </c>
      <c r="Y1447" s="22"/>
      <c r="Z1447" s="19"/>
      <c r="AA1447" s="20"/>
      <c r="AB1447" s="23"/>
      <c r="AC1447" s="19"/>
      <c r="AD1447" s="17"/>
      <c r="AE1447" s="22"/>
      <c r="AF1447" s="19"/>
      <c r="AG1447" s="17"/>
      <c r="AH1447" s="78"/>
      <c r="AI1447" s="79"/>
      <c r="AJ1447" s="1"/>
    </row>
    <row r="1448" spans="1:36" ht="26.4">
      <c r="A1448" s="39">
        <v>1446</v>
      </c>
      <c r="B1448" s="10" t="s">
        <v>8954</v>
      </c>
      <c r="C1448" s="10" t="s">
        <v>7603</v>
      </c>
      <c r="D1448" s="11" t="s">
        <v>8955</v>
      </c>
      <c r="E1448" s="35" t="s">
        <v>8956</v>
      </c>
      <c r="F1448" s="35" t="s">
        <v>8957</v>
      </c>
      <c r="G1448" s="10" t="s">
        <v>812</v>
      </c>
      <c r="H1448" s="10" t="s">
        <v>8958</v>
      </c>
      <c r="I1448" s="10" t="s">
        <v>1261</v>
      </c>
      <c r="J1448" s="11" t="s">
        <v>8959</v>
      </c>
      <c r="K1448" s="12">
        <v>42979</v>
      </c>
      <c r="L1448" s="69">
        <v>48458</v>
      </c>
      <c r="M1448" s="14" t="s">
        <v>1306</v>
      </c>
      <c r="N1448" s="61">
        <v>0.61040000000000005</v>
      </c>
      <c r="O1448" s="56">
        <v>10096608.880000001</v>
      </c>
      <c r="P1448" s="15">
        <v>0.03</v>
      </c>
      <c r="Q1448" s="223">
        <f t="shared" si="146"/>
        <v>302898.26640000002</v>
      </c>
      <c r="R1448" s="197">
        <f t="shared" si="148"/>
        <v>25241.522200000003</v>
      </c>
      <c r="S1448" s="198">
        <v>3.5999999999999997E-2</v>
      </c>
      <c r="T1448" s="196">
        <f t="shared" si="143"/>
        <v>363477.91967999999</v>
      </c>
      <c r="U1448" s="199">
        <f t="shared" si="147"/>
        <v>30289.826639999999</v>
      </c>
      <c r="V1448" s="21"/>
      <c r="W1448" s="19">
        <f t="shared" si="144"/>
        <v>0</v>
      </c>
      <c r="X1448" s="17">
        <f t="shared" si="145"/>
        <v>0</v>
      </c>
      <c r="Y1448" s="22"/>
      <c r="Z1448" s="19"/>
      <c r="AA1448" s="20"/>
      <c r="AB1448" s="23"/>
      <c r="AC1448" s="19"/>
      <c r="AD1448" s="17"/>
      <c r="AE1448" s="22"/>
      <c r="AF1448" s="19"/>
      <c r="AG1448" s="17"/>
      <c r="AH1448" s="76" t="s">
        <v>1133</v>
      </c>
      <c r="AI1448" s="77" t="s">
        <v>1306</v>
      </c>
      <c r="AJ1448" s="1"/>
    </row>
    <row r="1449" spans="1:36" ht="26.4">
      <c r="A1449" s="39">
        <v>1447</v>
      </c>
      <c r="B1449" s="39" t="s">
        <v>8960</v>
      </c>
      <c r="C1449" s="39" t="s">
        <v>7603</v>
      </c>
      <c r="D1449" s="40" t="s">
        <v>8961</v>
      </c>
      <c r="E1449" s="25" t="s">
        <v>8962</v>
      </c>
      <c r="F1449" s="25" t="s">
        <v>8963</v>
      </c>
      <c r="G1449" s="39" t="s">
        <v>8964</v>
      </c>
      <c r="H1449" s="39" t="s">
        <v>8965</v>
      </c>
      <c r="I1449" s="39" t="s">
        <v>8128</v>
      </c>
      <c r="J1449" s="40" t="s">
        <v>8966</v>
      </c>
      <c r="K1449" s="41">
        <v>43293</v>
      </c>
      <c r="L1449" s="72">
        <v>48772</v>
      </c>
      <c r="M1449" s="42" t="s">
        <v>8967</v>
      </c>
      <c r="N1449" s="63">
        <v>1.0041</v>
      </c>
      <c r="O1449" s="55">
        <v>3248299.67</v>
      </c>
      <c r="P1449" s="15">
        <v>0.03</v>
      </c>
      <c r="Q1449" s="223">
        <f t="shared" si="146"/>
        <v>97448.990099999995</v>
      </c>
      <c r="R1449" s="197">
        <f t="shared" si="148"/>
        <v>8120.7491749999999</v>
      </c>
      <c r="S1449" s="198">
        <v>3.5999999999999997E-2</v>
      </c>
      <c r="T1449" s="196">
        <f t="shared" si="143"/>
        <v>116938.78811999998</v>
      </c>
      <c r="U1449" s="199">
        <f t="shared" si="147"/>
        <v>9744.8990099999992</v>
      </c>
      <c r="V1449" s="21"/>
      <c r="W1449" s="19">
        <f t="shared" si="144"/>
        <v>0</v>
      </c>
      <c r="X1449" s="17">
        <f t="shared" si="145"/>
        <v>0</v>
      </c>
      <c r="Y1449" s="22"/>
      <c r="Z1449" s="19"/>
      <c r="AA1449" s="20"/>
      <c r="AB1449" s="23"/>
      <c r="AC1449" s="19"/>
      <c r="AD1449" s="17"/>
      <c r="AE1449" s="22"/>
      <c r="AF1449" s="19"/>
      <c r="AG1449" s="17"/>
      <c r="AH1449" s="78" t="s">
        <v>461</v>
      </c>
      <c r="AI1449" s="79" t="s">
        <v>8967</v>
      </c>
      <c r="AJ1449" s="1"/>
    </row>
    <row r="1450" spans="1:36" ht="39.6">
      <c r="A1450" s="39">
        <v>1448</v>
      </c>
      <c r="B1450" s="10" t="s">
        <v>8968</v>
      </c>
      <c r="C1450" s="10" t="s">
        <v>7603</v>
      </c>
      <c r="D1450" s="11" t="s">
        <v>7638</v>
      </c>
      <c r="E1450" s="35" t="s">
        <v>7639</v>
      </c>
      <c r="F1450" s="35" t="s">
        <v>5993</v>
      </c>
      <c r="G1450" s="10" t="s">
        <v>7805</v>
      </c>
      <c r="H1450" s="10" t="s">
        <v>8969</v>
      </c>
      <c r="I1450" s="10" t="s">
        <v>8196</v>
      </c>
      <c r="J1450" s="11" t="s">
        <v>7688</v>
      </c>
      <c r="K1450" s="12">
        <v>42268</v>
      </c>
      <c r="L1450" s="69">
        <v>47658</v>
      </c>
      <c r="M1450" s="14" t="s">
        <v>7689</v>
      </c>
      <c r="N1450" s="61">
        <v>21.315000000000001</v>
      </c>
      <c r="O1450" s="56">
        <v>214749649.49000001</v>
      </c>
      <c r="P1450" s="15">
        <v>0.03</v>
      </c>
      <c r="Q1450" s="223">
        <f t="shared" si="146"/>
        <v>6442489.4846999999</v>
      </c>
      <c r="R1450" s="197">
        <f t="shared" si="148"/>
        <v>536874.12372499995</v>
      </c>
      <c r="S1450" s="200"/>
      <c r="T1450" s="196">
        <f t="shared" si="143"/>
        <v>0</v>
      </c>
      <c r="U1450" s="199">
        <f t="shared" si="147"/>
        <v>0</v>
      </c>
      <c r="V1450" s="21"/>
      <c r="W1450" s="19">
        <f t="shared" si="144"/>
        <v>0</v>
      </c>
      <c r="X1450" s="17">
        <f t="shared" si="145"/>
        <v>0</v>
      </c>
      <c r="Y1450" s="22"/>
      <c r="Z1450" s="19"/>
      <c r="AA1450" s="20"/>
      <c r="AB1450" s="23"/>
      <c r="AC1450" s="19"/>
      <c r="AD1450" s="17"/>
      <c r="AE1450" s="22"/>
      <c r="AF1450" s="19"/>
      <c r="AG1450" s="17"/>
      <c r="AH1450" s="76" t="s">
        <v>4884</v>
      </c>
      <c r="AI1450" s="77" t="s">
        <v>7689</v>
      </c>
      <c r="AJ1450" s="1"/>
    </row>
    <row r="1451" spans="1:36" ht="39.6">
      <c r="A1451" s="39">
        <v>1449</v>
      </c>
      <c r="B1451" s="39" t="s">
        <v>8970</v>
      </c>
      <c r="C1451" s="39" t="s">
        <v>7603</v>
      </c>
      <c r="D1451" s="40" t="s">
        <v>7638</v>
      </c>
      <c r="E1451" s="25" t="s">
        <v>7639</v>
      </c>
      <c r="F1451" s="25" t="s">
        <v>8971</v>
      </c>
      <c r="G1451" s="39" t="s">
        <v>7685</v>
      </c>
      <c r="H1451" s="39" t="s">
        <v>8972</v>
      </c>
      <c r="I1451" s="39" t="s">
        <v>7687</v>
      </c>
      <c r="J1451" s="40" t="s">
        <v>7688</v>
      </c>
      <c r="K1451" s="41">
        <v>42110</v>
      </c>
      <c r="L1451" s="72">
        <v>51242</v>
      </c>
      <c r="M1451" s="42" t="s">
        <v>7689</v>
      </c>
      <c r="N1451" s="63">
        <v>1.4500999999999999</v>
      </c>
      <c r="O1451" s="55">
        <v>14541692.5</v>
      </c>
      <c r="P1451" s="15">
        <v>0.03</v>
      </c>
      <c r="Q1451" s="223">
        <f t="shared" si="146"/>
        <v>436250.77499999997</v>
      </c>
      <c r="R1451" s="197">
        <f t="shared" si="148"/>
        <v>36354.231249999997</v>
      </c>
      <c r="S1451" s="200"/>
      <c r="T1451" s="196">
        <f t="shared" si="143"/>
        <v>0</v>
      </c>
      <c r="U1451" s="199">
        <f t="shared" si="147"/>
        <v>0</v>
      </c>
      <c r="V1451" s="21"/>
      <c r="W1451" s="19">
        <f t="shared" si="144"/>
        <v>0</v>
      </c>
      <c r="X1451" s="17">
        <f t="shared" si="145"/>
        <v>0</v>
      </c>
      <c r="Y1451" s="22"/>
      <c r="Z1451" s="19"/>
      <c r="AA1451" s="20"/>
      <c r="AB1451" s="23"/>
      <c r="AC1451" s="19"/>
      <c r="AD1451" s="17"/>
      <c r="AE1451" s="22"/>
      <c r="AF1451" s="19"/>
      <c r="AG1451" s="17"/>
      <c r="AH1451" s="78" t="s">
        <v>4884</v>
      </c>
      <c r="AI1451" s="79" t="s">
        <v>7689</v>
      </c>
      <c r="AJ1451" s="1"/>
    </row>
    <row r="1452" spans="1:36" ht="39.6">
      <c r="A1452" s="39">
        <v>1450</v>
      </c>
      <c r="B1452" s="10" t="s">
        <v>8973</v>
      </c>
      <c r="C1452" s="10" t="s">
        <v>7603</v>
      </c>
      <c r="D1452" s="11" t="s">
        <v>7638</v>
      </c>
      <c r="E1452" s="35" t="s">
        <v>7639</v>
      </c>
      <c r="F1452" s="35" t="s">
        <v>3198</v>
      </c>
      <c r="G1452" s="10" t="s">
        <v>8185</v>
      </c>
      <c r="H1452" s="10" t="s">
        <v>8974</v>
      </c>
      <c r="I1452" s="10" t="s">
        <v>6639</v>
      </c>
      <c r="J1452" s="11" t="s">
        <v>7688</v>
      </c>
      <c r="K1452" s="12">
        <v>42178</v>
      </c>
      <c r="L1452" s="69">
        <v>47658</v>
      </c>
      <c r="M1452" s="14" t="s">
        <v>7689</v>
      </c>
      <c r="N1452" s="61">
        <v>0.21110000000000001</v>
      </c>
      <c r="O1452" s="56">
        <v>2124903.02</v>
      </c>
      <c r="P1452" s="15">
        <v>0.03</v>
      </c>
      <c r="Q1452" s="223">
        <f t="shared" si="146"/>
        <v>63747.090599999996</v>
      </c>
      <c r="R1452" s="197">
        <f t="shared" si="148"/>
        <v>5312.2575499999994</v>
      </c>
      <c r="S1452" s="200"/>
      <c r="T1452" s="196">
        <f t="shared" si="143"/>
        <v>0</v>
      </c>
      <c r="U1452" s="199">
        <f t="shared" si="147"/>
        <v>0</v>
      </c>
      <c r="V1452" s="21"/>
      <c r="W1452" s="19">
        <f t="shared" si="144"/>
        <v>0</v>
      </c>
      <c r="X1452" s="17">
        <f t="shared" si="145"/>
        <v>0</v>
      </c>
      <c r="Y1452" s="22"/>
      <c r="Z1452" s="19"/>
      <c r="AA1452" s="20"/>
      <c r="AB1452" s="23"/>
      <c r="AC1452" s="19"/>
      <c r="AD1452" s="17"/>
      <c r="AE1452" s="22"/>
      <c r="AF1452" s="19"/>
      <c r="AG1452" s="17"/>
      <c r="AH1452" s="76" t="s">
        <v>4884</v>
      </c>
      <c r="AI1452" s="77" t="s">
        <v>7689</v>
      </c>
      <c r="AJ1452" s="1"/>
    </row>
    <row r="1453" spans="1:36" ht="39.6">
      <c r="A1453" s="39">
        <v>1451</v>
      </c>
      <c r="B1453" s="39" t="s">
        <v>8975</v>
      </c>
      <c r="C1453" s="39" t="s">
        <v>7603</v>
      </c>
      <c r="D1453" s="40" t="s">
        <v>7638</v>
      </c>
      <c r="E1453" s="25" t="s">
        <v>7639</v>
      </c>
      <c r="F1453" s="25" t="s">
        <v>8976</v>
      </c>
      <c r="G1453" s="39" t="s">
        <v>8185</v>
      </c>
      <c r="H1453" s="39" t="s">
        <v>8977</v>
      </c>
      <c r="I1453" s="39" t="s">
        <v>6639</v>
      </c>
      <c r="J1453" s="40" t="s">
        <v>7688</v>
      </c>
      <c r="K1453" s="41">
        <v>42178</v>
      </c>
      <c r="L1453" s="72">
        <v>47658</v>
      </c>
      <c r="M1453" s="42" t="s">
        <v>7689</v>
      </c>
      <c r="N1453" s="63">
        <v>6.1000000000000004E-3</v>
      </c>
      <c r="O1453" s="55">
        <v>61171.18</v>
      </c>
      <c r="P1453" s="15">
        <v>0.03</v>
      </c>
      <c r="Q1453" s="223">
        <f t="shared" si="146"/>
        <v>1835.1353999999999</v>
      </c>
      <c r="R1453" s="197">
        <f t="shared" si="148"/>
        <v>152.92794999999998</v>
      </c>
      <c r="S1453" s="200"/>
      <c r="T1453" s="196">
        <f t="shared" si="143"/>
        <v>0</v>
      </c>
      <c r="U1453" s="199">
        <f t="shared" si="147"/>
        <v>0</v>
      </c>
      <c r="V1453" s="21"/>
      <c r="W1453" s="19">
        <f t="shared" si="144"/>
        <v>0</v>
      </c>
      <c r="X1453" s="17">
        <f t="shared" si="145"/>
        <v>0</v>
      </c>
      <c r="Y1453" s="22"/>
      <c r="Z1453" s="19"/>
      <c r="AA1453" s="20"/>
      <c r="AB1453" s="23"/>
      <c r="AC1453" s="19"/>
      <c r="AD1453" s="17"/>
      <c r="AE1453" s="22"/>
      <c r="AF1453" s="19"/>
      <c r="AG1453" s="17"/>
      <c r="AH1453" s="78" t="s">
        <v>4884</v>
      </c>
      <c r="AI1453" s="79" t="s">
        <v>7689</v>
      </c>
      <c r="AJ1453" s="1"/>
    </row>
    <row r="1454" spans="1:36" ht="39.6">
      <c r="A1454" s="39">
        <v>1452</v>
      </c>
      <c r="B1454" s="10" t="s">
        <v>8978</v>
      </c>
      <c r="C1454" s="10" t="s">
        <v>7603</v>
      </c>
      <c r="D1454" s="11" t="s">
        <v>7638</v>
      </c>
      <c r="E1454" s="35" t="s">
        <v>7639</v>
      </c>
      <c r="F1454" s="35" t="s">
        <v>1473</v>
      </c>
      <c r="G1454" s="10" t="s">
        <v>8185</v>
      </c>
      <c r="H1454" s="10" t="s">
        <v>8979</v>
      </c>
      <c r="I1454" s="10" t="s">
        <v>6639</v>
      </c>
      <c r="J1454" s="11" t="s">
        <v>7688</v>
      </c>
      <c r="K1454" s="12">
        <v>42178</v>
      </c>
      <c r="L1454" s="69">
        <v>47658</v>
      </c>
      <c r="M1454" s="14" t="s">
        <v>7689</v>
      </c>
      <c r="N1454" s="61">
        <v>2.7099999999999999E-2</v>
      </c>
      <c r="O1454" s="56">
        <v>273138.02</v>
      </c>
      <c r="P1454" s="15">
        <v>0.03</v>
      </c>
      <c r="Q1454" s="223">
        <f t="shared" si="146"/>
        <v>8194.1406000000006</v>
      </c>
      <c r="R1454" s="197">
        <f t="shared" si="148"/>
        <v>682.84505000000001</v>
      </c>
      <c r="S1454" s="200"/>
      <c r="T1454" s="196">
        <f t="shared" si="143"/>
        <v>0</v>
      </c>
      <c r="U1454" s="199">
        <f t="shared" si="147"/>
        <v>0</v>
      </c>
      <c r="V1454" s="21"/>
      <c r="W1454" s="19">
        <f t="shared" si="144"/>
        <v>0</v>
      </c>
      <c r="X1454" s="17">
        <f t="shared" si="145"/>
        <v>0</v>
      </c>
      <c r="Y1454" s="22"/>
      <c r="Z1454" s="19"/>
      <c r="AA1454" s="20"/>
      <c r="AB1454" s="23"/>
      <c r="AC1454" s="19"/>
      <c r="AD1454" s="17"/>
      <c r="AE1454" s="22"/>
      <c r="AF1454" s="19"/>
      <c r="AG1454" s="17"/>
      <c r="AH1454" s="76" t="s">
        <v>4884</v>
      </c>
      <c r="AI1454" s="77" t="s">
        <v>7689</v>
      </c>
      <c r="AJ1454" s="1"/>
    </row>
    <row r="1455" spans="1:36" ht="39.6">
      <c r="A1455" s="39">
        <v>1453</v>
      </c>
      <c r="B1455" s="39" t="s">
        <v>8980</v>
      </c>
      <c r="C1455" s="39" t="s">
        <v>7603</v>
      </c>
      <c r="D1455" s="40" t="s">
        <v>7638</v>
      </c>
      <c r="E1455" s="25" t="s">
        <v>7639</v>
      </c>
      <c r="F1455" s="25" t="s">
        <v>550</v>
      </c>
      <c r="G1455" s="39" t="s">
        <v>1010</v>
      </c>
      <c r="H1455" s="39" t="s">
        <v>8981</v>
      </c>
      <c r="I1455" s="39" t="s">
        <v>6590</v>
      </c>
      <c r="J1455" s="40" t="s">
        <v>7688</v>
      </c>
      <c r="K1455" s="41">
        <v>42058</v>
      </c>
      <c r="L1455" s="72">
        <v>47658</v>
      </c>
      <c r="M1455" s="42" t="s">
        <v>7689</v>
      </c>
      <c r="N1455" s="63">
        <v>2.7199999999999998E-2</v>
      </c>
      <c r="O1455" s="55">
        <v>276308.47999999998</v>
      </c>
      <c r="P1455" s="15">
        <v>0.03</v>
      </c>
      <c r="Q1455" s="223">
        <f t="shared" si="146"/>
        <v>8289.2543999999998</v>
      </c>
      <c r="R1455" s="197">
        <f t="shared" si="148"/>
        <v>690.77120000000002</v>
      </c>
      <c r="S1455" s="200"/>
      <c r="T1455" s="196">
        <f t="shared" si="143"/>
        <v>0</v>
      </c>
      <c r="U1455" s="199">
        <f t="shared" si="147"/>
        <v>0</v>
      </c>
      <c r="V1455" s="21"/>
      <c r="W1455" s="19">
        <f t="shared" si="144"/>
        <v>0</v>
      </c>
      <c r="X1455" s="17">
        <f t="shared" si="145"/>
        <v>0</v>
      </c>
      <c r="Y1455" s="22"/>
      <c r="Z1455" s="19"/>
      <c r="AA1455" s="20"/>
      <c r="AB1455" s="23"/>
      <c r="AC1455" s="19"/>
      <c r="AD1455" s="17"/>
      <c r="AE1455" s="22"/>
      <c r="AF1455" s="19"/>
      <c r="AG1455" s="17"/>
      <c r="AH1455" s="78"/>
      <c r="AI1455" s="79"/>
      <c r="AJ1455" s="1"/>
    </row>
    <row r="1456" spans="1:36" ht="26.4">
      <c r="A1456" s="39">
        <v>1454</v>
      </c>
      <c r="B1456" s="10" t="s">
        <v>8982</v>
      </c>
      <c r="C1456" s="10" t="s">
        <v>7603</v>
      </c>
      <c r="D1456" s="11" t="s">
        <v>712</v>
      </c>
      <c r="E1456" s="35" t="s">
        <v>713</v>
      </c>
      <c r="F1456" s="35" t="s">
        <v>371</v>
      </c>
      <c r="G1456" s="10" t="s">
        <v>4816</v>
      </c>
      <c r="H1456" s="10" t="s">
        <v>8983</v>
      </c>
      <c r="I1456" s="10" t="s">
        <v>717</v>
      </c>
      <c r="J1456" s="11" t="s">
        <v>8984</v>
      </c>
      <c r="K1456" s="12">
        <v>37712</v>
      </c>
      <c r="L1456" s="69">
        <v>46844</v>
      </c>
      <c r="M1456" s="14" t="s">
        <v>8985</v>
      </c>
      <c r="N1456" s="61">
        <v>5.9200000000000003E-2</v>
      </c>
      <c r="O1456" s="56">
        <v>1999779.36</v>
      </c>
      <c r="P1456" s="15">
        <v>0.04</v>
      </c>
      <c r="Q1456" s="223">
        <f t="shared" si="146"/>
        <v>79991.174400000004</v>
      </c>
      <c r="R1456" s="197">
        <f t="shared" si="148"/>
        <v>6665.9312</v>
      </c>
      <c r="S1456" s="200"/>
      <c r="T1456" s="196">
        <f t="shared" si="143"/>
        <v>0</v>
      </c>
      <c r="U1456" s="199">
        <f t="shared" si="147"/>
        <v>0</v>
      </c>
      <c r="V1456" s="21"/>
      <c r="W1456" s="19">
        <f t="shared" si="144"/>
        <v>0</v>
      </c>
      <c r="X1456" s="17">
        <f t="shared" si="145"/>
        <v>0</v>
      </c>
      <c r="Y1456" s="22"/>
      <c r="Z1456" s="19"/>
      <c r="AA1456" s="20"/>
      <c r="AB1456" s="23"/>
      <c r="AC1456" s="19"/>
      <c r="AD1456" s="17"/>
      <c r="AE1456" s="22"/>
      <c r="AF1456" s="19"/>
      <c r="AG1456" s="17"/>
      <c r="AH1456" s="76"/>
      <c r="AI1456" s="77" t="s">
        <v>8985</v>
      </c>
      <c r="AJ1456" s="1"/>
    </row>
    <row r="1457" spans="1:36" ht="13.2">
      <c r="A1457" s="39">
        <v>1455</v>
      </c>
      <c r="B1457" s="39" t="s">
        <v>8986</v>
      </c>
      <c r="C1457" s="39" t="s">
        <v>7603</v>
      </c>
      <c r="D1457" s="40" t="s">
        <v>8987</v>
      </c>
      <c r="E1457" s="25" t="s">
        <v>8988</v>
      </c>
      <c r="F1457" s="25" t="s">
        <v>8989</v>
      </c>
      <c r="G1457" s="39" t="s">
        <v>8990</v>
      </c>
      <c r="H1457" s="39" t="s">
        <v>8991</v>
      </c>
      <c r="I1457" s="39" t="s">
        <v>4400</v>
      </c>
      <c r="J1457" s="40" t="s">
        <v>8992</v>
      </c>
      <c r="K1457" s="41">
        <v>37677</v>
      </c>
      <c r="L1457" s="72">
        <v>46808</v>
      </c>
      <c r="M1457" s="42" t="s">
        <v>4000</v>
      </c>
      <c r="N1457" s="63">
        <v>0.31740000000000002</v>
      </c>
      <c r="O1457" s="55">
        <v>18788818.82</v>
      </c>
      <c r="P1457" s="44">
        <v>2.9999999999999997E-4</v>
      </c>
      <c r="Q1457" s="223">
        <f t="shared" si="146"/>
        <v>5636.6456459999999</v>
      </c>
      <c r="R1457" s="197">
        <f t="shared" si="148"/>
        <v>469.72047049999998</v>
      </c>
      <c r="S1457" s="200"/>
      <c r="T1457" s="196">
        <f t="shared" si="143"/>
        <v>0</v>
      </c>
      <c r="U1457" s="199">
        <f t="shared" si="147"/>
        <v>0</v>
      </c>
      <c r="V1457" s="21"/>
      <c r="W1457" s="19">
        <f t="shared" si="144"/>
        <v>0</v>
      </c>
      <c r="X1457" s="17">
        <f t="shared" si="145"/>
        <v>0</v>
      </c>
      <c r="Y1457" s="22"/>
      <c r="Z1457" s="19"/>
      <c r="AA1457" s="20"/>
      <c r="AB1457" s="23"/>
      <c r="AC1457" s="19"/>
      <c r="AD1457" s="17"/>
      <c r="AE1457" s="22"/>
      <c r="AF1457" s="19"/>
      <c r="AG1457" s="17"/>
      <c r="AH1457" s="78"/>
      <c r="AI1457" s="79" t="s">
        <v>4000</v>
      </c>
      <c r="AJ1457" s="1"/>
    </row>
    <row r="1458" spans="1:36" ht="13.2">
      <c r="A1458" s="39">
        <v>1456</v>
      </c>
      <c r="B1458" s="10" t="s">
        <v>8993</v>
      </c>
      <c r="C1458" s="10" t="s">
        <v>7603</v>
      </c>
      <c r="D1458" s="11" t="s">
        <v>8994</v>
      </c>
      <c r="E1458" s="35" t="s">
        <v>8995</v>
      </c>
      <c r="F1458" s="35" t="s">
        <v>8996</v>
      </c>
      <c r="G1458" s="10" t="s">
        <v>5437</v>
      </c>
      <c r="H1458" s="10" t="s">
        <v>8997</v>
      </c>
      <c r="I1458" s="10" t="s">
        <v>6911</v>
      </c>
      <c r="J1458" s="11" t="s">
        <v>8998</v>
      </c>
      <c r="K1458" s="12">
        <v>42566</v>
      </c>
      <c r="L1458" s="69">
        <v>44392</v>
      </c>
      <c r="M1458" s="14" t="s">
        <v>8999</v>
      </c>
      <c r="N1458" s="61">
        <v>1.6910000000000001</v>
      </c>
      <c r="O1458" s="56">
        <v>25084902.949999999</v>
      </c>
      <c r="P1458" s="15">
        <v>0.03</v>
      </c>
      <c r="Q1458" s="223">
        <f t="shared" si="146"/>
        <v>752547.08849999995</v>
      </c>
      <c r="R1458" s="197">
        <f t="shared" si="148"/>
        <v>62712.257374999994</v>
      </c>
      <c r="S1458" s="198">
        <v>3.5999999999999997E-2</v>
      </c>
      <c r="T1458" s="196">
        <f t="shared" si="143"/>
        <v>903056.50619999995</v>
      </c>
      <c r="U1458" s="199">
        <f t="shared" si="147"/>
        <v>75254.708849999995</v>
      </c>
      <c r="V1458" s="21">
        <v>0.05</v>
      </c>
      <c r="W1458" s="19">
        <f t="shared" si="144"/>
        <v>1254245.1475</v>
      </c>
      <c r="X1458" s="17">
        <f t="shared" si="145"/>
        <v>104520.42895833333</v>
      </c>
      <c r="Y1458" s="22"/>
      <c r="Z1458" s="19"/>
      <c r="AA1458" s="20"/>
      <c r="AB1458" s="23"/>
      <c r="AC1458" s="19"/>
      <c r="AD1458" s="17"/>
      <c r="AE1458" s="22"/>
      <c r="AF1458" s="19"/>
      <c r="AG1458" s="17"/>
      <c r="AH1458" s="76" t="s">
        <v>452</v>
      </c>
      <c r="AI1458" s="77" t="s">
        <v>8999</v>
      </c>
      <c r="AJ1458" s="1"/>
    </row>
    <row r="1459" spans="1:36" ht="26.4">
      <c r="A1459" s="39">
        <v>1457</v>
      </c>
      <c r="B1459" s="39" t="s">
        <v>9000</v>
      </c>
      <c r="C1459" s="39" t="s">
        <v>7603</v>
      </c>
      <c r="D1459" s="40" t="s">
        <v>9001</v>
      </c>
      <c r="E1459" s="25" t="s">
        <v>21465</v>
      </c>
      <c r="F1459" s="25" t="s">
        <v>9002</v>
      </c>
      <c r="G1459" s="39" t="s">
        <v>2034</v>
      </c>
      <c r="H1459" s="39" t="s">
        <v>9003</v>
      </c>
      <c r="I1459" s="39" t="s">
        <v>2013</v>
      </c>
      <c r="J1459" s="40" t="s">
        <v>9004</v>
      </c>
      <c r="K1459" s="41">
        <v>43270</v>
      </c>
      <c r="L1459" s="72">
        <v>48749</v>
      </c>
      <c r="M1459" s="42" t="s">
        <v>9005</v>
      </c>
      <c r="N1459" s="63">
        <v>0.01</v>
      </c>
      <c r="O1459" s="55">
        <v>508634.34</v>
      </c>
      <c r="P1459" s="15">
        <v>0.05</v>
      </c>
      <c r="Q1459" s="223">
        <f t="shared" si="146"/>
        <v>25431.717000000004</v>
      </c>
      <c r="R1459" s="197">
        <f t="shared" si="148"/>
        <v>2119.3097500000003</v>
      </c>
      <c r="S1459" s="201">
        <v>0.06</v>
      </c>
      <c r="T1459" s="196">
        <f t="shared" si="143"/>
        <v>30518.060400000002</v>
      </c>
      <c r="U1459" s="199">
        <f t="shared" si="147"/>
        <v>2543.1717000000003</v>
      </c>
      <c r="V1459" s="21"/>
      <c r="W1459" s="19">
        <f t="shared" si="144"/>
        <v>0</v>
      </c>
      <c r="X1459" s="17">
        <f t="shared" si="145"/>
        <v>0</v>
      </c>
      <c r="Y1459" s="22"/>
      <c r="Z1459" s="19"/>
      <c r="AA1459" s="20"/>
      <c r="AB1459" s="23"/>
      <c r="AC1459" s="19"/>
      <c r="AD1459" s="17"/>
      <c r="AE1459" s="22"/>
      <c r="AF1459" s="19"/>
      <c r="AG1459" s="17"/>
      <c r="AH1459" s="78" t="s">
        <v>76</v>
      </c>
      <c r="AI1459" s="79" t="s">
        <v>9005</v>
      </c>
      <c r="AJ1459" s="1"/>
    </row>
    <row r="1460" spans="1:36" ht="26.4">
      <c r="A1460" s="39">
        <v>1458</v>
      </c>
      <c r="B1460" s="10" t="s">
        <v>9006</v>
      </c>
      <c r="C1460" s="10" t="s">
        <v>7603</v>
      </c>
      <c r="D1460" s="11" t="s">
        <v>9007</v>
      </c>
      <c r="E1460" s="35" t="s">
        <v>9008</v>
      </c>
      <c r="F1460" s="35" t="s">
        <v>9009</v>
      </c>
      <c r="G1460" s="10" t="s">
        <v>4056</v>
      </c>
      <c r="H1460" s="10" t="s">
        <v>9010</v>
      </c>
      <c r="I1460" s="10" t="s">
        <v>9011</v>
      </c>
      <c r="J1460" s="11" t="s">
        <v>9012</v>
      </c>
      <c r="K1460" s="12">
        <v>43599</v>
      </c>
      <c r="L1460" s="69">
        <v>44695</v>
      </c>
      <c r="M1460" s="14" t="s">
        <v>9013</v>
      </c>
      <c r="N1460" s="61">
        <v>0.55279999999999996</v>
      </c>
      <c r="O1460" s="56">
        <v>9573780.5999999996</v>
      </c>
      <c r="P1460" s="21">
        <v>1E-3</v>
      </c>
      <c r="Q1460" s="223">
        <f t="shared" si="146"/>
        <v>9573.7806</v>
      </c>
      <c r="R1460" s="197">
        <f t="shared" si="148"/>
        <v>797.81505000000004</v>
      </c>
      <c r="S1460" s="198">
        <v>1.1999999999999999E-3</v>
      </c>
      <c r="T1460" s="196">
        <f t="shared" si="143"/>
        <v>11488.536719999998</v>
      </c>
      <c r="U1460" s="199">
        <f t="shared" si="147"/>
        <v>957.37805999999989</v>
      </c>
      <c r="V1460" s="21"/>
      <c r="W1460" s="19">
        <f t="shared" si="144"/>
        <v>0</v>
      </c>
      <c r="X1460" s="17">
        <f t="shared" si="145"/>
        <v>0</v>
      </c>
      <c r="Y1460" s="22"/>
      <c r="Z1460" s="19"/>
      <c r="AA1460" s="20"/>
      <c r="AB1460" s="23"/>
      <c r="AC1460" s="19"/>
      <c r="AD1460" s="17"/>
      <c r="AE1460" s="22"/>
      <c r="AF1460" s="19"/>
      <c r="AG1460" s="17"/>
      <c r="AH1460" s="76" t="s">
        <v>249</v>
      </c>
      <c r="AI1460" s="77" t="s">
        <v>9013</v>
      </c>
      <c r="AJ1460" s="1"/>
    </row>
    <row r="1461" spans="1:36" ht="26.4">
      <c r="A1461" s="39">
        <v>1459</v>
      </c>
      <c r="B1461" s="39" t="s">
        <v>9014</v>
      </c>
      <c r="C1461" s="39" t="s">
        <v>7603</v>
      </c>
      <c r="D1461" s="40" t="s">
        <v>9015</v>
      </c>
      <c r="E1461" s="25" t="s">
        <v>9016</v>
      </c>
      <c r="F1461" s="25" t="s">
        <v>9017</v>
      </c>
      <c r="G1461" s="39" t="s">
        <v>7890</v>
      </c>
      <c r="H1461" s="39" t="s">
        <v>9018</v>
      </c>
      <c r="I1461" s="39" t="s">
        <v>7892</v>
      </c>
      <c r="J1461" s="40" t="s">
        <v>9019</v>
      </c>
      <c r="K1461" s="41">
        <v>43091</v>
      </c>
      <c r="L1461" s="72">
        <v>44917</v>
      </c>
      <c r="M1461" s="42" t="s">
        <v>9020</v>
      </c>
      <c r="N1461" s="63">
        <v>0.1358</v>
      </c>
      <c r="O1461" s="55">
        <v>1812458.18</v>
      </c>
      <c r="P1461" s="21">
        <v>1E-3</v>
      </c>
      <c r="Q1461" s="223">
        <f t="shared" si="146"/>
        <v>1812.4581800000001</v>
      </c>
      <c r="R1461" s="197">
        <f t="shared" si="148"/>
        <v>151.03818166666667</v>
      </c>
      <c r="S1461" s="200"/>
      <c r="T1461" s="196">
        <f t="shared" si="143"/>
        <v>0</v>
      </c>
      <c r="U1461" s="199">
        <f t="shared" si="147"/>
        <v>0</v>
      </c>
      <c r="V1461" s="21"/>
      <c r="W1461" s="19">
        <f t="shared" si="144"/>
        <v>0</v>
      </c>
      <c r="X1461" s="17">
        <f t="shared" si="145"/>
        <v>0</v>
      </c>
      <c r="Y1461" s="22"/>
      <c r="Z1461" s="19"/>
      <c r="AA1461" s="20"/>
      <c r="AB1461" s="23"/>
      <c r="AC1461" s="19"/>
      <c r="AD1461" s="17"/>
      <c r="AE1461" s="22"/>
      <c r="AF1461" s="19"/>
      <c r="AG1461" s="17"/>
      <c r="AH1461" s="78" t="s">
        <v>249</v>
      </c>
      <c r="AI1461" s="79" t="s">
        <v>9020</v>
      </c>
      <c r="AJ1461" s="1"/>
    </row>
    <row r="1462" spans="1:36" ht="13.2">
      <c r="A1462" s="39">
        <v>1460</v>
      </c>
      <c r="B1462" s="10" t="s">
        <v>9021</v>
      </c>
      <c r="C1462" s="10" t="s">
        <v>7603</v>
      </c>
      <c r="D1462" s="11" t="s">
        <v>231</v>
      </c>
      <c r="E1462" s="35" t="s">
        <v>232</v>
      </c>
      <c r="F1462" s="35" t="s">
        <v>9022</v>
      </c>
      <c r="G1462" s="10" t="s">
        <v>859</v>
      </c>
      <c r="H1462" s="10" t="s">
        <v>9023</v>
      </c>
      <c r="I1462" s="10" t="s">
        <v>236</v>
      </c>
      <c r="J1462" s="11" t="s">
        <v>9024</v>
      </c>
      <c r="K1462" s="12">
        <v>41724</v>
      </c>
      <c r="L1462" s="69">
        <v>45377</v>
      </c>
      <c r="M1462" s="14" t="s">
        <v>9025</v>
      </c>
      <c r="N1462" s="61">
        <v>8.3000000000000001E-3</v>
      </c>
      <c r="O1462" s="56">
        <v>90005.63</v>
      </c>
      <c r="P1462" s="15">
        <v>0.03</v>
      </c>
      <c r="Q1462" s="223">
        <f t="shared" si="146"/>
        <v>2700.1689000000001</v>
      </c>
      <c r="R1462" s="197">
        <f t="shared" si="148"/>
        <v>225.01407500000002</v>
      </c>
      <c r="S1462" s="200"/>
      <c r="T1462" s="196">
        <f t="shared" si="143"/>
        <v>0</v>
      </c>
      <c r="U1462" s="199">
        <f t="shared" si="147"/>
        <v>0</v>
      </c>
      <c r="V1462" s="21"/>
      <c r="W1462" s="19">
        <f t="shared" si="144"/>
        <v>0</v>
      </c>
      <c r="X1462" s="17">
        <f t="shared" si="145"/>
        <v>0</v>
      </c>
      <c r="Y1462" s="22"/>
      <c r="Z1462" s="19"/>
      <c r="AA1462" s="20"/>
      <c r="AB1462" s="23"/>
      <c r="AC1462" s="19"/>
      <c r="AD1462" s="17"/>
      <c r="AE1462" s="22"/>
      <c r="AF1462" s="19"/>
      <c r="AG1462" s="17"/>
      <c r="AH1462" s="76" t="s">
        <v>239</v>
      </c>
      <c r="AI1462" s="77" t="s">
        <v>9025</v>
      </c>
      <c r="AJ1462" s="1"/>
    </row>
    <row r="1463" spans="1:36" ht="26.4">
      <c r="A1463" s="39">
        <v>1461</v>
      </c>
      <c r="B1463" s="39" t="s">
        <v>9026</v>
      </c>
      <c r="C1463" s="39" t="s">
        <v>7603</v>
      </c>
      <c r="D1463" s="40" t="s">
        <v>9027</v>
      </c>
      <c r="E1463" s="25" t="s">
        <v>9028</v>
      </c>
      <c r="F1463" s="25" t="s">
        <v>9029</v>
      </c>
      <c r="G1463" s="39" t="s">
        <v>414</v>
      </c>
      <c r="H1463" s="39" t="s">
        <v>9030</v>
      </c>
      <c r="I1463" s="39" t="s">
        <v>416</v>
      </c>
      <c r="J1463" s="40" t="s">
        <v>9031</v>
      </c>
      <c r="K1463" s="41">
        <v>42690</v>
      </c>
      <c r="L1463" s="72">
        <v>44516</v>
      </c>
      <c r="M1463" s="42" t="s">
        <v>9032</v>
      </c>
      <c r="N1463" s="63">
        <v>0.55979999999999996</v>
      </c>
      <c r="O1463" s="55">
        <v>19979868.77</v>
      </c>
      <c r="P1463" s="15">
        <v>0.03</v>
      </c>
      <c r="Q1463" s="223">
        <f t="shared" si="146"/>
        <v>599396.06309999991</v>
      </c>
      <c r="R1463" s="197">
        <f t="shared" si="148"/>
        <v>49949.671924999995</v>
      </c>
      <c r="S1463" s="201">
        <v>0.05</v>
      </c>
      <c r="T1463" s="196">
        <f t="shared" ref="T1463:T1526" si="149">O1463*S1463</f>
        <v>998993.43850000005</v>
      </c>
      <c r="U1463" s="199">
        <f t="shared" si="147"/>
        <v>83249.453208333332</v>
      </c>
      <c r="V1463" s="21">
        <v>0.06</v>
      </c>
      <c r="W1463" s="19">
        <f t="shared" ref="W1463:W1526" si="150">O1463*V1463</f>
        <v>1198792.1261999998</v>
      </c>
      <c r="X1463" s="17">
        <f t="shared" ref="X1463:X1526" si="151">O1463*V1463/12</f>
        <v>99899.34384999999</v>
      </c>
      <c r="Y1463" s="22"/>
      <c r="Z1463" s="19"/>
      <c r="AA1463" s="20"/>
      <c r="AB1463" s="23"/>
      <c r="AC1463" s="19"/>
      <c r="AD1463" s="17"/>
      <c r="AE1463" s="22"/>
      <c r="AF1463" s="19"/>
      <c r="AG1463" s="17"/>
      <c r="AH1463" s="78"/>
      <c r="AI1463" s="79" t="s">
        <v>9032</v>
      </c>
      <c r="AJ1463" s="1"/>
    </row>
    <row r="1464" spans="1:36" ht="26.4">
      <c r="A1464" s="39">
        <v>1462</v>
      </c>
      <c r="B1464" s="10" t="s">
        <v>9033</v>
      </c>
      <c r="C1464" s="10" t="s">
        <v>7603</v>
      </c>
      <c r="D1464" s="11" t="s">
        <v>9034</v>
      </c>
      <c r="E1464" s="35" t="s">
        <v>9035</v>
      </c>
      <c r="F1464" s="35" t="s">
        <v>9036</v>
      </c>
      <c r="G1464" s="10" t="s">
        <v>9037</v>
      </c>
      <c r="H1464" s="10" t="s">
        <v>9038</v>
      </c>
      <c r="I1464" s="10" t="s">
        <v>9037</v>
      </c>
      <c r="J1464" s="11" t="s">
        <v>9039</v>
      </c>
      <c r="K1464" s="12">
        <v>39437</v>
      </c>
      <c r="L1464" s="69">
        <v>44916</v>
      </c>
      <c r="M1464" s="14" t="s">
        <v>9040</v>
      </c>
      <c r="N1464" s="61">
        <v>0.22620000000000001</v>
      </c>
      <c r="O1464" s="56">
        <v>7794932.7199999997</v>
      </c>
      <c r="P1464" s="15">
        <v>0.03</v>
      </c>
      <c r="Q1464" s="223">
        <f t="shared" si="146"/>
        <v>233847.98159999997</v>
      </c>
      <c r="R1464" s="197">
        <f t="shared" si="148"/>
        <v>19487.331799999996</v>
      </c>
      <c r="S1464" s="200"/>
      <c r="T1464" s="196">
        <f t="shared" si="149"/>
        <v>0</v>
      </c>
      <c r="U1464" s="199">
        <f t="shared" si="147"/>
        <v>0</v>
      </c>
      <c r="V1464" s="21"/>
      <c r="W1464" s="19">
        <f t="shared" si="150"/>
        <v>0</v>
      </c>
      <c r="X1464" s="17">
        <f t="shared" si="151"/>
        <v>0</v>
      </c>
      <c r="Y1464" s="22"/>
      <c r="Z1464" s="19"/>
      <c r="AA1464" s="20"/>
      <c r="AB1464" s="23"/>
      <c r="AC1464" s="19"/>
      <c r="AD1464" s="17"/>
      <c r="AE1464" s="22"/>
      <c r="AF1464" s="19"/>
      <c r="AG1464" s="17"/>
      <c r="AH1464" s="76"/>
      <c r="AI1464" s="77" t="s">
        <v>9040</v>
      </c>
      <c r="AJ1464" s="1"/>
    </row>
    <row r="1465" spans="1:36" ht="13.2">
      <c r="A1465" s="39">
        <v>1463</v>
      </c>
      <c r="B1465" s="39" t="s">
        <v>9041</v>
      </c>
      <c r="C1465" s="39" t="s">
        <v>7603</v>
      </c>
      <c r="D1465" s="40" t="s">
        <v>9042</v>
      </c>
      <c r="E1465" s="25" t="s">
        <v>9043</v>
      </c>
      <c r="F1465" s="25" t="s">
        <v>9044</v>
      </c>
      <c r="G1465" s="39" t="s">
        <v>2976</v>
      </c>
      <c r="H1465" s="39" t="s">
        <v>9045</v>
      </c>
      <c r="I1465" s="39" t="s">
        <v>9046</v>
      </c>
      <c r="J1465" s="40" t="s">
        <v>9047</v>
      </c>
      <c r="K1465" s="41">
        <v>39071</v>
      </c>
      <c r="L1465" s="72">
        <v>44550</v>
      </c>
      <c r="M1465" s="42" t="s">
        <v>248</v>
      </c>
      <c r="N1465" s="63">
        <v>1.3833</v>
      </c>
      <c r="O1465" s="55">
        <v>48479795.369999997</v>
      </c>
      <c r="P1465" s="44">
        <v>2.9999999999999997E-4</v>
      </c>
      <c r="Q1465" s="223">
        <f t="shared" si="146"/>
        <v>14543.938610999998</v>
      </c>
      <c r="R1465" s="197">
        <f t="shared" si="148"/>
        <v>1211.9948842499998</v>
      </c>
      <c r="S1465" s="201">
        <v>0.03</v>
      </c>
      <c r="T1465" s="196">
        <f t="shared" si="149"/>
        <v>1454393.8610999999</v>
      </c>
      <c r="U1465" s="199">
        <f t="shared" si="147"/>
        <v>121199.48842499999</v>
      </c>
      <c r="V1465" s="21"/>
      <c r="W1465" s="19">
        <f t="shared" si="150"/>
        <v>0</v>
      </c>
      <c r="X1465" s="17">
        <f t="shared" si="151"/>
        <v>0</v>
      </c>
      <c r="Y1465" s="22"/>
      <c r="Z1465" s="19"/>
      <c r="AA1465" s="20"/>
      <c r="AB1465" s="23"/>
      <c r="AC1465" s="19"/>
      <c r="AD1465" s="17"/>
      <c r="AE1465" s="22"/>
      <c r="AF1465" s="19"/>
      <c r="AG1465" s="17"/>
      <c r="AH1465" s="78"/>
      <c r="AI1465" s="79" t="s">
        <v>248</v>
      </c>
      <c r="AJ1465" s="1"/>
    </row>
    <row r="1466" spans="1:36" ht="13.2">
      <c r="A1466" s="39">
        <v>1464</v>
      </c>
      <c r="B1466" s="10" t="s">
        <v>9048</v>
      </c>
      <c r="C1466" s="10" t="s">
        <v>7603</v>
      </c>
      <c r="D1466" s="11" t="s">
        <v>9049</v>
      </c>
      <c r="E1466" s="35" t="s">
        <v>9050</v>
      </c>
      <c r="F1466" s="35" t="s">
        <v>9051</v>
      </c>
      <c r="G1466" s="10" t="s">
        <v>9052</v>
      </c>
      <c r="H1466" s="10" t="s">
        <v>9053</v>
      </c>
      <c r="I1466" s="10" t="s">
        <v>9054</v>
      </c>
      <c r="J1466" s="11" t="s">
        <v>9055</v>
      </c>
      <c r="K1466" s="12">
        <v>38316</v>
      </c>
      <c r="L1466" s="69">
        <v>47447</v>
      </c>
      <c r="M1466" s="14" t="s">
        <v>9056</v>
      </c>
      <c r="N1466" s="61">
        <v>1.0296000000000001</v>
      </c>
      <c r="O1466" s="56">
        <v>42882263.060000002</v>
      </c>
      <c r="P1466" s="15">
        <v>0.03</v>
      </c>
      <c r="Q1466" s="223">
        <f t="shared" si="146"/>
        <v>1286467.8918000001</v>
      </c>
      <c r="R1466" s="197">
        <f t="shared" si="148"/>
        <v>107205.65765000001</v>
      </c>
      <c r="S1466" s="200"/>
      <c r="T1466" s="196">
        <f t="shared" si="149"/>
        <v>0</v>
      </c>
      <c r="U1466" s="199">
        <f t="shared" si="147"/>
        <v>0</v>
      </c>
      <c r="V1466" s="21"/>
      <c r="W1466" s="19">
        <f t="shared" si="150"/>
        <v>0</v>
      </c>
      <c r="X1466" s="17">
        <f t="shared" si="151"/>
        <v>0</v>
      </c>
      <c r="Y1466" s="22"/>
      <c r="Z1466" s="19"/>
      <c r="AA1466" s="20"/>
      <c r="AB1466" s="23"/>
      <c r="AC1466" s="19"/>
      <c r="AD1466" s="17"/>
      <c r="AE1466" s="22"/>
      <c r="AF1466" s="19"/>
      <c r="AG1466" s="17"/>
      <c r="AH1466" s="76"/>
      <c r="AI1466" s="77" t="s">
        <v>9056</v>
      </c>
      <c r="AJ1466" s="1"/>
    </row>
    <row r="1467" spans="1:36" ht="13.2">
      <c r="A1467" s="39">
        <v>1465</v>
      </c>
      <c r="B1467" s="39" t="s">
        <v>9057</v>
      </c>
      <c r="C1467" s="39" t="s">
        <v>7603</v>
      </c>
      <c r="D1467" s="40" t="s">
        <v>8652</v>
      </c>
      <c r="E1467" s="25" t="s">
        <v>8653</v>
      </c>
      <c r="F1467" s="25" t="s">
        <v>9058</v>
      </c>
      <c r="G1467" s="39" t="s">
        <v>6139</v>
      </c>
      <c r="H1467" s="39" t="s">
        <v>9059</v>
      </c>
      <c r="I1467" s="39" t="s">
        <v>8656</v>
      </c>
      <c r="J1467" s="40" t="s">
        <v>9060</v>
      </c>
      <c r="K1467" s="41">
        <v>42520</v>
      </c>
      <c r="L1467" s="72">
        <v>46172</v>
      </c>
      <c r="M1467" s="42" t="s">
        <v>9061</v>
      </c>
      <c r="N1467" s="63">
        <v>2.0103</v>
      </c>
      <c r="O1467" s="55">
        <v>34716433.289999999</v>
      </c>
      <c r="P1467" s="15">
        <v>0.03</v>
      </c>
      <c r="Q1467" s="223">
        <f t="shared" si="146"/>
        <v>1041492.9986999999</v>
      </c>
      <c r="R1467" s="197">
        <f t="shared" si="148"/>
        <v>86791.083224999995</v>
      </c>
      <c r="S1467" s="200"/>
      <c r="T1467" s="196">
        <f t="shared" si="149"/>
        <v>0</v>
      </c>
      <c r="U1467" s="199">
        <f t="shared" si="147"/>
        <v>0</v>
      </c>
      <c r="V1467" s="21"/>
      <c r="W1467" s="19">
        <f t="shared" si="150"/>
        <v>0</v>
      </c>
      <c r="X1467" s="17">
        <f t="shared" si="151"/>
        <v>0</v>
      </c>
      <c r="Y1467" s="22"/>
      <c r="Z1467" s="19"/>
      <c r="AA1467" s="20"/>
      <c r="AB1467" s="23"/>
      <c r="AC1467" s="19"/>
      <c r="AD1467" s="17"/>
      <c r="AE1467" s="22"/>
      <c r="AF1467" s="19"/>
      <c r="AG1467" s="17"/>
      <c r="AH1467" s="78" t="s">
        <v>452</v>
      </c>
      <c r="AI1467" s="79" t="s">
        <v>9061</v>
      </c>
      <c r="AJ1467" s="1"/>
    </row>
    <row r="1468" spans="1:36" ht="13.2">
      <c r="A1468" s="39">
        <v>1466</v>
      </c>
      <c r="B1468" s="10" t="s">
        <v>9062</v>
      </c>
      <c r="C1468" s="10" t="s">
        <v>7603</v>
      </c>
      <c r="D1468" s="11" t="s">
        <v>9063</v>
      </c>
      <c r="E1468" s="35" t="s">
        <v>9064</v>
      </c>
      <c r="F1468" s="35" t="s">
        <v>9065</v>
      </c>
      <c r="G1468" s="10" t="s">
        <v>9066</v>
      </c>
      <c r="H1468" s="10" t="s">
        <v>9067</v>
      </c>
      <c r="I1468" s="10" t="s">
        <v>9068</v>
      </c>
      <c r="J1468" s="11" t="s">
        <v>9069</v>
      </c>
      <c r="K1468" s="12">
        <v>37316</v>
      </c>
      <c r="L1468" s="69">
        <v>45245</v>
      </c>
      <c r="M1468" s="14" t="s">
        <v>9070</v>
      </c>
      <c r="N1468" s="61">
        <v>0.2077</v>
      </c>
      <c r="O1468" s="56">
        <v>3460235.45</v>
      </c>
      <c r="P1468" s="15">
        <v>0.03</v>
      </c>
      <c r="Q1468" s="223">
        <f t="shared" si="146"/>
        <v>103807.0635</v>
      </c>
      <c r="R1468" s="197">
        <f t="shared" si="148"/>
        <v>8650.5886250000003</v>
      </c>
      <c r="S1468" s="198">
        <v>3.5999999999999997E-2</v>
      </c>
      <c r="T1468" s="196">
        <f t="shared" si="149"/>
        <v>124568.47619999999</v>
      </c>
      <c r="U1468" s="199">
        <f t="shared" si="147"/>
        <v>10380.706349999999</v>
      </c>
      <c r="V1468" s="21"/>
      <c r="W1468" s="19">
        <f t="shared" si="150"/>
        <v>0</v>
      </c>
      <c r="X1468" s="17">
        <f t="shared" si="151"/>
        <v>0</v>
      </c>
      <c r="Y1468" s="22"/>
      <c r="Z1468" s="19"/>
      <c r="AA1468" s="20"/>
      <c r="AB1468" s="23"/>
      <c r="AC1468" s="19"/>
      <c r="AD1468" s="17"/>
      <c r="AE1468" s="22"/>
      <c r="AF1468" s="19"/>
      <c r="AG1468" s="17"/>
      <c r="AH1468" s="76" t="s">
        <v>452</v>
      </c>
      <c r="AI1468" s="77" t="s">
        <v>9070</v>
      </c>
      <c r="AJ1468" s="1"/>
    </row>
    <row r="1469" spans="1:36" ht="39.6">
      <c r="A1469" s="39">
        <v>1467</v>
      </c>
      <c r="B1469" s="39" t="s">
        <v>9071</v>
      </c>
      <c r="C1469" s="39" t="s">
        <v>7603</v>
      </c>
      <c r="D1469" s="40" t="s">
        <v>7638</v>
      </c>
      <c r="E1469" s="25" t="s">
        <v>7639</v>
      </c>
      <c r="F1469" s="25" t="s">
        <v>9072</v>
      </c>
      <c r="G1469" s="39" t="s">
        <v>7803</v>
      </c>
      <c r="H1469" s="39" t="s">
        <v>9073</v>
      </c>
      <c r="I1469" s="39" t="s">
        <v>7805</v>
      </c>
      <c r="J1469" s="40" t="s">
        <v>7688</v>
      </c>
      <c r="K1469" s="41">
        <v>42255</v>
      </c>
      <c r="L1469" s="72">
        <v>47658</v>
      </c>
      <c r="M1469" s="42" t="s">
        <v>7689</v>
      </c>
      <c r="N1469" s="63">
        <v>1.61E-2</v>
      </c>
      <c r="O1469" s="55">
        <v>163550.24</v>
      </c>
      <c r="P1469" s="15">
        <v>0.03</v>
      </c>
      <c r="Q1469" s="223">
        <f t="shared" si="146"/>
        <v>4906.5071999999991</v>
      </c>
      <c r="R1469" s="197">
        <f t="shared" si="148"/>
        <v>408.87559999999991</v>
      </c>
      <c r="S1469" s="200"/>
      <c r="T1469" s="196">
        <f t="shared" si="149"/>
        <v>0</v>
      </c>
      <c r="U1469" s="199">
        <f t="shared" si="147"/>
        <v>0</v>
      </c>
      <c r="V1469" s="21"/>
      <c r="W1469" s="19">
        <f t="shared" si="150"/>
        <v>0</v>
      </c>
      <c r="X1469" s="17">
        <f t="shared" si="151"/>
        <v>0</v>
      </c>
      <c r="Y1469" s="22"/>
      <c r="Z1469" s="19"/>
      <c r="AA1469" s="20"/>
      <c r="AB1469" s="23"/>
      <c r="AC1469" s="19"/>
      <c r="AD1469" s="17"/>
      <c r="AE1469" s="22"/>
      <c r="AF1469" s="19"/>
      <c r="AG1469" s="17"/>
      <c r="AH1469" s="78" t="s">
        <v>4884</v>
      </c>
      <c r="AI1469" s="79" t="s">
        <v>7689</v>
      </c>
      <c r="AJ1469" s="1"/>
    </row>
    <row r="1470" spans="1:36" ht="39.6">
      <c r="A1470" s="39">
        <v>1468</v>
      </c>
      <c r="B1470" s="10" t="s">
        <v>9074</v>
      </c>
      <c r="C1470" s="10" t="s">
        <v>7603</v>
      </c>
      <c r="D1470" s="11" t="s">
        <v>7638</v>
      </c>
      <c r="E1470" s="35" t="s">
        <v>7639</v>
      </c>
      <c r="F1470" s="35" t="s">
        <v>788</v>
      </c>
      <c r="G1470" s="10" t="s">
        <v>7803</v>
      </c>
      <c r="H1470" s="10" t="s">
        <v>9075</v>
      </c>
      <c r="I1470" s="10" t="s">
        <v>7805</v>
      </c>
      <c r="J1470" s="11" t="s">
        <v>7688</v>
      </c>
      <c r="K1470" s="12">
        <v>42255</v>
      </c>
      <c r="L1470" s="69">
        <v>47658</v>
      </c>
      <c r="M1470" s="14" t="s">
        <v>7689</v>
      </c>
      <c r="N1470" s="61">
        <v>1.6E-2</v>
      </c>
      <c r="O1470" s="56">
        <v>162534.39999999999</v>
      </c>
      <c r="P1470" s="15">
        <v>0.03</v>
      </c>
      <c r="Q1470" s="223">
        <f t="shared" si="146"/>
        <v>4876.0319999999992</v>
      </c>
      <c r="R1470" s="197">
        <f t="shared" si="148"/>
        <v>406.33599999999996</v>
      </c>
      <c r="S1470" s="200"/>
      <c r="T1470" s="196">
        <f t="shared" si="149"/>
        <v>0</v>
      </c>
      <c r="U1470" s="199">
        <f t="shared" si="147"/>
        <v>0</v>
      </c>
      <c r="V1470" s="21"/>
      <c r="W1470" s="19">
        <f t="shared" si="150"/>
        <v>0</v>
      </c>
      <c r="X1470" s="17">
        <f t="shared" si="151"/>
        <v>0</v>
      </c>
      <c r="Y1470" s="22"/>
      <c r="Z1470" s="19"/>
      <c r="AA1470" s="20"/>
      <c r="AB1470" s="23"/>
      <c r="AC1470" s="19"/>
      <c r="AD1470" s="17"/>
      <c r="AE1470" s="22"/>
      <c r="AF1470" s="19"/>
      <c r="AG1470" s="17"/>
      <c r="AH1470" s="76" t="s">
        <v>4884</v>
      </c>
      <c r="AI1470" s="77" t="s">
        <v>7689</v>
      </c>
      <c r="AJ1470" s="1"/>
    </row>
    <row r="1471" spans="1:36" ht="39.6">
      <c r="A1471" s="39">
        <v>1469</v>
      </c>
      <c r="B1471" s="39" t="s">
        <v>9076</v>
      </c>
      <c r="C1471" s="39" t="s">
        <v>7603</v>
      </c>
      <c r="D1471" s="40" t="s">
        <v>7638</v>
      </c>
      <c r="E1471" s="25" t="s">
        <v>7639</v>
      </c>
      <c r="F1471" s="25" t="s">
        <v>9077</v>
      </c>
      <c r="G1471" s="39" t="s">
        <v>7803</v>
      </c>
      <c r="H1471" s="39" t="s">
        <v>9078</v>
      </c>
      <c r="I1471" s="39" t="s">
        <v>7805</v>
      </c>
      <c r="J1471" s="40" t="s">
        <v>7688</v>
      </c>
      <c r="K1471" s="41">
        <v>42255</v>
      </c>
      <c r="L1471" s="72">
        <v>47658</v>
      </c>
      <c r="M1471" s="42" t="s">
        <v>7689</v>
      </c>
      <c r="N1471" s="63">
        <v>1.6E-2</v>
      </c>
      <c r="O1471" s="55">
        <v>162534.39999999999</v>
      </c>
      <c r="P1471" s="15">
        <v>0.03</v>
      </c>
      <c r="Q1471" s="223">
        <f t="shared" ref="Q1471:Q1534" si="152">O1471*P1471</f>
        <v>4876.0319999999992</v>
      </c>
      <c r="R1471" s="197">
        <f t="shared" si="148"/>
        <v>406.33599999999996</v>
      </c>
      <c r="S1471" s="200"/>
      <c r="T1471" s="196">
        <f t="shared" si="149"/>
        <v>0</v>
      </c>
      <c r="U1471" s="199">
        <f t="shared" si="147"/>
        <v>0</v>
      </c>
      <c r="V1471" s="21"/>
      <c r="W1471" s="19">
        <f t="shared" si="150"/>
        <v>0</v>
      </c>
      <c r="X1471" s="17">
        <f t="shared" si="151"/>
        <v>0</v>
      </c>
      <c r="Y1471" s="22"/>
      <c r="Z1471" s="19"/>
      <c r="AA1471" s="20"/>
      <c r="AB1471" s="23"/>
      <c r="AC1471" s="19"/>
      <c r="AD1471" s="17"/>
      <c r="AE1471" s="22"/>
      <c r="AF1471" s="19"/>
      <c r="AG1471" s="17"/>
      <c r="AH1471" s="78" t="s">
        <v>4884</v>
      </c>
      <c r="AI1471" s="79" t="s">
        <v>7689</v>
      </c>
      <c r="AJ1471" s="1"/>
    </row>
    <row r="1472" spans="1:36" ht="39.6">
      <c r="A1472" s="39">
        <v>1470</v>
      </c>
      <c r="B1472" s="10" t="s">
        <v>9079</v>
      </c>
      <c r="C1472" s="10" t="s">
        <v>7603</v>
      </c>
      <c r="D1472" s="11" t="s">
        <v>7638</v>
      </c>
      <c r="E1472" s="35" t="s">
        <v>7639</v>
      </c>
      <c r="F1472" s="35" t="s">
        <v>3629</v>
      </c>
      <c r="G1472" s="10" t="s">
        <v>7803</v>
      </c>
      <c r="H1472" s="10" t="s">
        <v>9080</v>
      </c>
      <c r="I1472" s="10" t="s">
        <v>7805</v>
      </c>
      <c r="J1472" s="11" t="s">
        <v>7688</v>
      </c>
      <c r="K1472" s="12">
        <v>42255</v>
      </c>
      <c r="L1472" s="69">
        <v>47658</v>
      </c>
      <c r="M1472" s="14" t="s">
        <v>7689</v>
      </c>
      <c r="N1472" s="61">
        <v>1.61E-2</v>
      </c>
      <c r="O1472" s="56">
        <v>163550.24</v>
      </c>
      <c r="P1472" s="15">
        <v>0.03</v>
      </c>
      <c r="Q1472" s="223">
        <f t="shared" si="152"/>
        <v>4906.5071999999991</v>
      </c>
      <c r="R1472" s="197">
        <f t="shared" si="148"/>
        <v>408.87559999999991</v>
      </c>
      <c r="S1472" s="200"/>
      <c r="T1472" s="196">
        <f t="shared" si="149"/>
        <v>0</v>
      </c>
      <c r="U1472" s="199">
        <f t="shared" ref="U1472:U1535" si="153">O1472*S1472/12</f>
        <v>0</v>
      </c>
      <c r="V1472" s="21"/>
      <c r="W1472" s="19">
        <f t="shared" si="150"/>
        <v>0</v>
      </c>
      <c r="X1472" s="17">
        <f t="shared" si="151"/>
        <v>0</v>
      </c>
      <c r="Y1472" s="22"/>
      <c r="Z1472" s="19"/>
      <c r="AA1472" s="20"/>
      <c r="AB1472" s="23"/>
      <c r="AC1472" s="19"/>
      <c r="AD1472" s="17"/>
      <c r="AE1472" s="22"/>
      <c r="AF1472" s="19"/>
      <c r="AG1472" s="17"/>
      <c r="AH1472" s="76" t="s">
        <v>4884</v>
      </c>
      <c r="AI1472" s="77" t="s">
        <v>7689</v>
      </c>
      <c r="AJ1472" s="1"/>
    </row>
    <row r="1473" spans="1:36" ht="39.6">
      <c r="A1473" s="39">
        <v>1471</v>
      </c>
      <c r="B1473" s="39" t="s">
        <v>9081</v>
      </c>
      <c r="C1473" s="39" t="s">
        <v>7603</v>
      </c>
      <c r="D1473" s="40" t="s">
        <v>7638</v>
      </c>
      <c r="E1473" s="25" t="s">
        <v>7639</v>
      </c>
      <c r="F1473" s="25" t="s">
        <v>1258</v>
      </c>
      <c r="G1473" s="39" t="s">
        <v>7798</v>
      </c>
      <c r="H1473" s="39" t="s">
        <v>9082</v>
      </c>
      <c r="I1473" s="39" t="s">
        <v>9083</v>
      </c>
      <c r="J1473" s="40" t="s">
        <v>7688</v>
      </c>
      <c r="K1473" s="41">
        <v>42150</v>
      </c>
      <c r="L1473" s="72">
        <v>47658</v>
      </c>
      <c r="M1473" s="42" t="s">
        <v>7689</v>
      </c>
      <c r="N1473" s="63">
        <v>1.61E-2</v>
      </c>
      <c r="O1473" s="55">
        <v>163550.24</v>
      </c>
      <c r="P1473" s="15">
        <v>0.03</v>
      </c>
      <c r="Q1473" s="223">
        <f t="shared" si="152"/>
        <v>4906.5071999999991</v>
      </c>
      <c r="R1473" s="197">
        <f t="shared" si="148"/>
        <v>408.87559999999991</v>
      </c>
      <c r="S1473" s="200"/>
      <c r="T1473" s="196">
        <f t="shared" si="149"/>
        <v>0</v>
      </c>
      <c r="U1473" s="199">
        <f t="shared" si="153"/>
        <v>0</v>
      </c>
      <c r="V1473" s="21"/>
      <c r="W1473" s="19">
        <f t="shared" si="150"/>
        <v>0</v>
      </c>
      <c r="X1473" s="17">
        <f t="shared" si="151"/>
        <v>0</v>
      </c>
      <c r="Y1473" s="22"/>
      <c r="Z1473" s="19"/>
      <c r="AA1473" s="20"/>
      <c r="AB1473" s="23"/>
      <c r="AC1473" s="19"/>
      <c r="AD1473" s="17"/>
      <c r="AE1473" s="22"/>
      <c r="AF1473" s="19"/>
      <c r="AG1473" s="17"/>
      <c r="AH1473" s="78" t="s">
        <v>4884</v>
      </c>
      <c r="AI1473" s="79" t="s">
        <v>7689</v>
      </c>
      <c r="AJ1473" s="1"/>
    </row>
    <row r="1474" spans="1:36" ht="39.6">
      <c r="A1474" s="39">
        <v>1472</v>
      </c>
      <c r="B1474" s="10" t="s">
        <v>9084</v>
      </c>
      <c r="C1474" s="10" t="s">
        <v>7603</v>
      </c>
      <c r="D1474" s="11" t="s">
        <v>7638</v>
      </c>
      <c r="E1474" s="35" t="s">
        <v>7639</v>
      </c>
      <c r="F1474" s="35" t="s">
        <v>9085</v>
      </c>
      <c r="G1474" s="10" t="s">
        <v>1360</v>
      </c>
      <c r="H1474" s="10" t="s">
        <v>9086</v>
      </c>
      <c r="I1474" s="10" t="s">
        <v>7816</v>
      </c>
      <c r="J1474" s="11" t="s">
        <v>7688</v>
      </c>
      <c r="K1474" s="12">
        <v>42181</v>
      </c>
      <c r="L1474" s="69">
        <v>47658</v>
      </c>
      <c r="M1474" s="14" t="s">
        <v>7689</v>
      </c>
      <c r="N1474" s="61">
        <v>1.61E-2</v>
      </c>
      <c r="O1474" s="56">
        <v>163550.24</v>
      </c>
      <c r="P1474" s="15">
        <v>0.03</v>
      </c>
      <c r="Q1474" s="223">
        <f t="shared" si="152"/>
        <v>4906.5071999999991</v>
      </c>
      <c r="R1474" s="197">
        <f t="shared" si="148"/>
        <v>408.87559999999991</v>
      </c>
      <c r="S1474" s="200"/>
      <c r="T1474" s="196">
        <f t="shared" si="149"/>
        <v>0</v>
      </c>
      <c r="U1474" s="199">
        <f t="shared" si="153"/>
        <v>0</v>
      </c>
      <c r="V1474" s="21"/>
      <c r="W1474" s="19">
        <f t="shared" si="150"/>
        <v>0</v>
      </c>
      <c r="X1474" s="17">
        <f t="shared" si="151"/>
        <v>0</v>
      </c>
      <c r="Y1474" s="22"/>
      <c r="Z1474" s="19"/>
      <c r="AA1474" s="20"/>
      <c r="AB1474" s="23"/>
      <c r="AC1474" s="19"/>
      <c r="AD1474" s="17"/>
      <c r="AE1474" s="22"/>
      <c r="AF1474" s="19"/>
      <c r="AG1474" s="17"/>
      <c r="AH1474" s="76"/>
      <c r="AI1474" s="77"/>
      <c r="AJ1474" s="1"/>
    </row>
    <row r="1475" spans="1:36" ht="39.6">
      <c r="A1475" s="39">
        <v>1473</v>
      </c>
      <c r="B1475" s="39" t="s">
        <v>9087</v>
      </c>
      <c r="C1475" s="39" t="s">
        <v>7603</v>
      </c>
      <c r="D1475" s="40" t="s">
        <v>7638</v>
      </c>
      <c r="E1475" s="25" t="s">
        <v>7639</v>
      </c>
      <c r="F1475" s="25" t="s">
        <v>9088</v>
      </c>
      <c r="G1475" s="39" t="s">
        <v>1360</v>
      </c>
      <c r="H1475" s="39" t="s">
        <v>9089</v>
      </c>
      <c r="I1475" s="39" t="s">
        <v>7816</v>
      </c>
      <c r="J1475" s="40" t="s">
        <v>7688</v>
      </c>
      <c r="K1475" s="41">
        <v>42181</v>
      </c>
      <c r="L1475" s="72">
        <v>47658</v>
      </c>
      <c r="M1475" s="42" t="s">
        <v>7689</v>
      </c>
      <c r="N1475" s="63">
        <v>1.6E-2</v>
      </c>
      <c r="O1475" s="55">
        <v>162534.39999999999</v>
      </c>
      <c r="P1475" s="15">
        <v>0.03</v>
      </c>
      <c r="Q1475" s="223">
        <f t="shared" si="152"/>
        <v>4876.0319999999992</v>
      </c>
      <c r="R1475" s="197">
        <f t="shared" si="148"/>
        <v>406.33599999999996</v>
      </c>
      <c r="S1475" s="200"/>
      <c r="T1475" s="196">
        <f t="shared" si="149"/>
        <v>0</v>
      </c>
      <c r="U1475" s="199">
        <f t="shared" si="153"/>
        <v>0</v>
      </c>
      <c r="V1475" s="21"/>
      <c r="W1475" s="19">
        <f t="shared" si="150"/>
        <v>0</v>
      </c>
      <c r="X1475" s="17">
        <f t="shared" si="151"/>
        <v>0</v>
      </c>
      <c r="Y1475" s="22"/>
      <c r="Z1475" s="19"/>
      <c r="AA1475" s="20"/>
      <c r="AB1475" s="23"/>
      <c r="AC1475" s="19"/>
      <c r="AD1475" s="17"/>
      <c r="AE1475" s="22"/>
      <c r="AF1475" s="19"/>
      <c r="AG1475" s="17"/>
      <c r="AH1475" s="78"/>
      <c r="AI1475" s="79"/>
      <c r="AJ1475" s="1"/>
    </row>
    <row r="1476" spans="1:36" ht="13.2">
      <c r="A1476" s="39">
        <v>1474</v>
      </c>
      <c r="B1476" s="10" t="s">
        <v>9090</v>
      </c>
      <c r="C1476" s="10" t="s">
        <v>7603</v>
      </c>
      <c r="D1476" s="11" t="s">
        <v>9091</v>
      </c>
      <c r="E1476" s="35" t="s">
        <v>9092</v>
      </c>
      <c r="F1476" s="35" t="s">
        <v>3318</v>
      </c>
      <c r="G1476" s="10" t="s">
        <v>8440</v>
      </c>
      <c r="H1476" s="10" t="s">
        <v>9093</v>
      </c>
      <c r="I1476" s="10" t="s">
        <v>8442</v>
      </c>
      <c r="J1476" s="11" t="s">
        <v>9094</v>
      </c>
      <c r="K1476" s="12">
        <v>42733</v>
      </c>
      <c r="L1476" s="69">
        <v>46385</v>
      </c>
      <c r="M1476" s="14" t="s">
        <v>9095</v>
      </c>
      <c r="N1476" s="61">
        <v>0.4723</v>
      </c>
      <c r="O1476" s="56">
        <v>16473071.26</v>
      </c>
      <c r="P1476" s="15">
        <v>0.03</v>
      </c>
      <c r="Q1476" s="223">
        <f t="shared" si="152"/>
        <v>494192.13779999997</v>
      </c>
      <c r="R1476" s="197">
        <f t="shared" si="148"/>
        <v>41182.67815</v>
      </c>
      <c r="S1476" s="201">
        <v>0.05</v>
      </c>
      <c r="T1476" s="196">
        <f t="shared" si="149"/>
        <v>823653.56300000008</v>
      </c>
      <c r="U1476" s="199">
        <f t="shared" si="153"/>
        <v>68637.796916666673</v>
      </c>
      <c r="V1476" s="21"/>
      <c r="W1476" s="19">
        <f t="shared" si="150"/>
        <v>0</v>
      </c>
      <c r="X1476" s="17">
        <f t="shared" si="151"/>
        <v>0</v>
      </c>
      <c r="Y1476" s="22"/>
      <c r="Z1476" s="19"/>
      <c r="AA1476" s="20"/>
      <c r="AB1476" s="23"/>
      <c r="AC1476" s="19"/>
      <c r="AD1476" s="17"/>
      <c r="AE1476" s="22"/>
      <c r="AF1476" s="19"/>
      <c r="AG1476" s="17"/>
      <c r="AH1476" s="76"/>
      <c r="AI1476" s="77" t="s">
        <v>9095</v>
      </c>
      <c r="AJ1476" s="1"/>
    </row>
    <row r="1477" spans="1:36" ht="13.2">
      <c r="A1477" s="39">
        <v>1475</v>
      </c>
      <c r="B1477" s="39" t="s">
        <v>9096</v>
      </c>
      <c r="C1477" s="39" t="s">
        <v>7603</v>
      </c>
      <c r="D1477" s="40" t="s">
        <v>9097</v>
      </c>
      <c r="E1477" s="25" t="s">
        <v>9098</v>
      </c>
      <c r="F1477" s="25" t="s">
        <v>1214</v>
      </c>
      <c r="G1477" s="39" t="s">
        <v>9099</v>
      </c>
      <c r="H1477" s="39" t="s">
        <v>9100</v>
      </c>
      <c r="I1477" s="39" t="s">
        <v>9101</v>
      </c>
      <c r="J1477" s="40" t="s">
        <v>9094</v>
      </c>
      <c r="K1477" s="41">
        <v>39154</v>
      </c>
      <c r="L1477" s="72">
        <v>48286</v>
      </c>
      <c r="M1477" s="42" t="s">
        <v>9102</v>
      </c>
      <c r="N1477" s="63">
        <v>0.93879999999999997</v>
      </c>
      <c r="O1477" s="55">
        <v>14423872.18</v>
      </c>
      <c r="P1477" s="15">
        <v>0.03</v>
      </c>
      <c r="Q1477" s="223">
        <f t="shared" si="152"/>
        <v>432716.1654</v>
      </c>
      <c r="R1477" s="197">
        <f t="shared" si="148"/>
        <v>36059.68045</v>
      </c>
      <c r="S1477" s="200"/>
      <c r="T1477" s="196">
        <f t="shared" si="149"/>
        <v>0</v>
      </c>
      <c r="U1477" s="199">
        <f t="shared" si="153"/>
        <v>0</v>
      </c>
      <c r="V1477" s="21"/>
      <c r="W1477" s="19">
        <f t="shared" si="150"/>
        <v>0</v>
      </c>
      <c r="X1477" s="17">
        <f t="shared" si="151"/>
        <v>0</v>
      </c>
      <c r="Y1477" s="22"/>
      <c r="Z1477" s="19"/>
      <c r="AA1477" s="20"/>
      <c r="AB1477" s="23"/>
      <c r="AC1477" s="19"/>
      <c r="AD1477" s="17"/>
      <c r="AE1477" s="22"/>
      <c r="AF1477" s="19"/>
      <c r="AG1477" s="17"/>
      <c r="AH1477" s="78"/>
      <c r="AI1477" s="79" t="s">
        <v>9102</v>
      </c>
      <c r="AJ1477" s="1"/>
    </row>
    <row r="1478" spans="1:36" ht="26.4">
      <c r="A1478" s="39">
        <v>1476</v>
      </c>
      <c r="B1478" s="10" t="s">
        <v>9103</v>
      </c>
      <c r="C1478" s="10" t="s">
        <v>7603</v>
      </c>
      <c r="D1478" s="11" t="s">
        <v>9104</v>
      </c>
      <c r="E1478" s="35" t="s">
        <v>9105</v>
      </c>
      <c r="F1478" s="35" t="s">
        <v>9106</v>
      </c>
      <c r="G1478" s="10" t="s">
        <v>8790</v>
      </c>
      <c r="H1478" s="10" t="s">
        <v>9107</v>
      </c>
      <c r="I1478" s="10" t="s">
        <v>8549</v>
      </c>
      <c r="J1478" s="11" t="s">
        <v>9108</v>
      </c>
      <c r="K1478" s="12">
        <v>38308</v>
      </c>
      <c r="L1478" s="69">
        <v>47439</v>
      </c>
      <c r="M1478" s="14" t="s">
        <v>9109</v>
      </c>
      <c r="N1478" s="61">
        <v>0.36270000000000002</v>
      </c>
      <c r="O1478" s="56">
        <v>12170003.08</v>
      </c>
      <c r="P1478" s="15">
        <v>0.03</v>
      </c>
      <c r="Q1478" s="223">
        <f t="shared" si="152"/>
        <v>365100.09239999996</v>
      </c>
      <c r="R1478" s="197">
        <f t="shared" si="148"/>
        <v>30425.007699999998</v>
      </c>
      <c r="S1478" s="200"/>
      <c r="T1478" s="196">
        <f t="shared" si="149"/>
        <v>0</v>
      </c>
      <c r="U1478" s="199">
        <f t="shared" si="153"/>
        <v>0</v>
      </c>
      <c r="V1478" s="21"/>
      <c r="W1478" s="19">
        <f t="shared" si="150"/>
        <v>0</v>
      </c>
      <c r="X1478" s="17">
        <f t="shared" si="151"/>
        <v>0</v>
      </c>
      <c r="Y1478" s="22"/>
      <c r="Z1478" s="19"/>
      <c r="AA1478" s="20"/>
      <c r="AB1478" s="23"/>
      <c r="AC1478" s="19"/>
      <c r="AD1478" s="17"/>
      <c r="AE1478" s="22"/>
      <c r="AF1478" s="19"/>
      <c r="AG1478" s="17"/>
      <c r="AH1478" s="76"/>
      <c r="AI1478" s="77"/>
      <c r="AJ1478" s="1"/>
    </row>
    <row r="1479" spans="1:36" ht="13.2">
      <c r="A1479" s="39">
        <v>1477</v>
      </c>
      <c r="B1479" s="39" t="s">
        <v>9110</v>
      </c>
      <c r="C1479" s="39" t="s">
        <v>7603</v>
      </c>
      <c r="D1479" s="40" t="s">
        <v>9111</v>
      </c>
      <c r="E1479" s="25" t="s">
        <v>9112</v>
      </c>
      <c r="F1479" s="25" t="s">
        <v>9113</v>
      </c>
      <c r="G1479" s="39" t="s">
        <v>9114</v>
      </c>
      <c r="H1479" s="39" t="s">
        <v>9115</v>
      </c>
      <c r="I1479" s="39" t="s">
        <v>9116</v>
      </c>
      <c r="J1479" s="40" t="s">
        <v>9117</v>
      </c>
      <c r="K1479" s="41">
        <v>40238</v>
      </c>
      <c r="L1479" s="72">
        <v>45717</v>
      </c>
      <c r="M1479" s="42" t="s">
        <v>3178</v>
      </c>
      <c r="N1479" s="63">
        <v>0.1429</v>
      </c>
      <c r="O1479" s="55">
        <v>6182837.6799999997</v>
      </c>
      <c r="P1479" s="15">
        <v>0.03</v>
      </c>
      <c r="Q1479" s="223">
        <f t="shared" si="152"/>
        <v>185485.13039999999</v>
      </c>
      <c r="R1479" s="197">
        <f t="shared" si="148"/>
        <v>15457.0942</v>
      </c>
      <c r="S1479" s="201">
        <v>0.1</v>
      </c>
      <c r="T1479" s="196">
        <f t="shared" si="149"/>
        <v>618283.76800000004</v>
      </c>
      <c r="U1479" s="199">
        <f t="shared" si="153"/>
        <v>51523.647333333334</v>
      </c>
      <c r="V1479" s="21"/>
      <c r="W1479" s="19">
        <f t="shared" si="150"/>
        <v>0</v>
      </c>
      <c r="X1479" s="17">
        <f t="shared" si="151"/>
        <v>0</v>
      </c>
      <c r="Y1479" s="22"/>
      <c r="Z1479" s="19"/>
      <c r="AA1479" s="20"/>
      <c r="AB1479" s="23"/>
      <c r="AC1479" s="19"/>
      <c r="AD1479" s="17"/>
      <c r="AE1479" s="22"/>
      <c r="AF1479" s="19"/>
      <c r="AG1479" s="17"/>
      <c r="AH1479" s="78"/>
      <c r="AI1479" s="79" t="s">
        <v>3178</v>
      </c>
      <c r="AJ1479" s="1"/>
    </row>
    <row r="1480" spans="1:36" ht="26.4">
      <c r="A1480" s="39">
        <v>1478</v>
      </c>
      <c r="B1480" s="10" t="s">
        <v>9118</v>
      </c>
      <c r="C1480" s="10" t="s">
        <v>7603</v>
      </c>
      <c r="D1480" s="11" t="s">
        <v>9119</v>
      </c>
      <c r="E1480" s="35" t="s">
        <v>9120</v>
      </c>
      <c r="F1480" s="35" t="s">
        <v>9121</v>
      </c>
      <c r="G1480" s="10" t="s">
        <v>211</v>
      </c>
      <c r="H1480" s="10" t="s">
        <v>9122</v>
      </c>
      <c r="I1480" s="10" t="s">
        <v>9123</v>
      </c>
      <c r="J1480" s="11" t="s">
        <v>9124</v>
      </c>
      <c r="K1480" s="12">
        <v>39338</v>
      </c>
      <c r="L1480" s="69">
        <v>48470</v>
      </c>
      <c r="M1480" s="14" t="s">
        <v>9125</v>
      </c>
      <c r="N1480" s="61">
        <v>0.4219</v>
      </c>
      <c r="O1480" s="56">
        <v>14156394.539999999</v>
      </c>
      <c r="P1480" s="15">
        <v>0.03</v>
      </c>
      <c r="Q1480" s="223">
        <f t="shared" si="152"/>
        <v>424691.83619999996</v>
      </c>
      <c r="R1480" s="197">
        <f t="shared" si="148"/>
        <v>35390.986349999999</v>
      </c>
      <c r="S1480" s="200"/>
      <c r="T1480" s="196">
        <f t="shared" si="149"/>
        <v>0</v>
      </c>
      <c r="U1480" s="199">
        <f t="shared" si="153"/>
        <v>0</v>
      </c>
      <c r="V1480" s="21"/>
      <c r="W1480" s="19">
        <f t="shared" si="150"/>
        <v>0</v>
      </c>
      <c r="X1480" s="17">
        <f t="shared" si="151"/>
        <v>0</v>
      </c>
      <c r="Y1480" s="22"/>
      <c r="Z1480" s="19"/>
      <c r="AA1480" s="20"/>
      <c r="AB1480" s="23"/>
      <c r="AC1480" s="19"/>
      <c r="AD1480" s="17"/>
      <c r="AE1480" s="22"/>
      <c r="AF1480" s="19"/>
      <c r="AG1480" s="17"/>
      <c r="AH1480" s="76"/>
      <c r="AI1480" s="77" t="s">
        <v>9125</v>
      </c>
      <c r="AJ1480" s="1"/>
    </row>
    <row r="1481" spans="1:36" ht="26.4">
      <c r="A1481" s="39">
        <v>1479</v>
      </c>
      <c r="B1481" s="39" t="s">
        <v>9126</v>
      </c>
      <c r="C1481" s="39" t="s">
        <v>7603</v>
      </c>
      <c r="D1481" s="40" t="s">
        <v>9127</v>
      </c>
      <c r="E1481" s="25" t="s">
        <v>9128</v>
      </c>
      <c r="F1481" s="25" t="s">
        <v>9129</v>
      </c>
      <c r="G1481" s="39" t="s">
        <v>2316</v>
      </c>
      <c r="H1481" s="39" t="s">
        <v>9130</v>
      </c>
      <c r="I1481" s="39" t="s">
        <v>9131</v>
      </c>
      <c r="J1481" s="40" t="s">
        <v>9132</v>
      </c>
      <c r="K1481" s="41">
        <v>38237</v>
      </c>
      <c r="L1481" s="72">
        <v>47368</v>
      </c>
      <c r="M1481" s="42" t="s">
        <v>9133</v>
      </c>
      <c r="N1481" s="63">
        <v>25.0336</v>
      </c>
      <c r="O1481" s="55">
        <v>363691466.49000001</v>
      </c>
      <c r="P1481" s="15">
        <v>0.03</v>
      </c>
      <c r="Q1481" s="223">
        <f t="shared" si="152"/>
        <v>10910743.9947</v>
      </c>
      <c r="R1481" s="197">
        <f t="shared" si="148"/>
        <v>909228.66622499994</v>
      </c>
      <c r="S1481" s="200"/>
      <c r="T1481" s="196">
        <f t="shared" si="149"/>
        <v>0</v>
      </c>
      <c r="U1481" s="199">
        <f t="shared" si="153"/>
        <v>0</v>
      </c>
      <c r="V1481" s="21"/>
      <c r="W1481" s="19">
        <f t="shared" si="150"/>
        <v>0</v>
      </c>
      <c r="X1481" s="17">
        <f t="shared" si="151"/>
        <v>0</v>
      </c>
      <c r="Y1481" s="22"/>
      <c r="Z1481" s="19"/>
      <c r="AA1481" s="20"/>
      <c r="AB1481" s="23"/>
      <c r="AC1481" s="19"/>
      <c r="AD1481" s="17"/>
      <c r="AE1481" s="22"/>
      <c r="AF1481" s="19"/>
      <c r="AG1481" s="17"/>
      <c r="AH1481" s="78"/>
      <c r="AI1481" s="79" t="s">
        <v>9133</v>
      </c>
      <c r="AJ1481" s="1"/>
    </row>
    <row r="1482" spans="1:36" ht="26.4">
      <c r="A1482" s="39">
        <v>1480</v>
      </c>
      <c r="B1482" s="10" t="s">
        <v>9134</v>
      </c>
      <c r="C1482" s="10" t="s">
        <v>7603</v>
      </c>
      <c r="D1482" s="11" t="s">
        <v>9135</v>
      </c>
      <c r="E1482" s="35" t="s">
        <v>9136</v>
      </c>
      <c r="F1482" s="35" t="s">
        <v>9137</v>
      </c>
      <c r="G1482" s="10" t="s">
        <v>9138</v>
      </c>
      <c r="H1482" s="10" t="s">
        <v>9139</v>
      </c>
      <c r="I1482" s="10" t="s">
        <v>544</v>
      </c>
      <c r="J1482" s="11" t="s">
        <v>9140</v>
      </c>
      <c r="K1482" s="12">
        <v>38820</v>
      </c>
      <c r="L1482" s="69">
        <v>47951</v>
      </c>
      <c r="M1482" s="14" t="s">
        <v>2354</v>
      </c>
      <c r="N1482" s="61">
        <v>0.54</v>
      </c>
      <c r="O1482" s="56">
        <v>6458892.7999999998</v>
      </c>
      <c r="P1482" s="44">
        <v>2.9999999999999997E-4</v>
      </c>
      <c r="Q1482" s="223">
        <f t="shared" si="152"/>
        <v>1937.6678399999998</v>
      </c>
      <c r="R1482" s="197">
        <f t="shared" si="148"/>
        <v>161.47232</v>
      </c>
      <c r="S1482" s="201">
        <v>0.03</v>
      </c>
      <c r="T1482" s="196">
        <f t="shared" si="149"/>
        <v>193766.78399999999</v>
      </c>
      <c r="U1482" s="199">
        <f t="shared" si="153"/>
        <v>16147.231999999998</v>
      </c>
      <c r="V1482" s="21"/>
      <c r="W1482" s="19">
        <f t="shared" si="150"/>
        <v>0</v>
      </c>
      <c r="X1482" s="17">
        <f t="shared" si="151"/>
        <v>0</v>
      </c>
      <c r="Y1482" s="22"/>
      <c r="Z1482" s="19"/>
      <c r="AA1482" s="20"/>
      <c r="AB1482" s="23"/>
      <c r="AC1482" s="19"/>
      <c r="AD1482" s="17"/>
      <c r="AE1482" s="22"/>
      <c r="AF1482" s="19"/>
      <c r="AG1482" s="17"/>
      <c r="AH1482" s="76"/>
      <c r="AI1482" s="77" t="s">
        <v>2354</v>
      </c>
      <c r="AJ1482" s="1"/>
    </row>
    <row r="1483" spans="1:36" ht="26.4">
      <c r="A1483" s="39">
        <v>1481</v>
      </c>
      <c r="B1483" s="39" t="s">
        <v>9141</v>
      </c>
      <c r="C1483" s="39" t="s">
        <v>7603</v>
      </c>
      <c r="D1483" s="40" t="s">
        <v>7756</v>
      </c>
      <c r="E1483" s="25" t="s">
        <v>7757</v>
      </c>
      <c r="F1483" s="25" t="s">
        <v>9142</v>
      </c>
      <c r="G1483" s="39" t="s">
        <v>6745</v>
      </c>
      <c r="H1483" s="39" t="s">
        <v>9143</v>
      </c>
      <c r="I1483" s="39" t="s">
        <v>544</v>
      </c>
      <c r="J1483" s="40" t="s">
        <v>9144</v>
      </c>
      <c r="K1483" s="41">
        <v>38820</v>
      </c>
      <c r="L1483" s="72">
        <v>45447</v>
      </c>
      <c r="M1483" s="42" t="s">
        <v>9145</v>
      </c>
      <c r="N1483" s="63">
        <v>0.75739999999999996</v>
      </c>
      <c r="O1483" s="55">
        <v>11649047.24</v>
      </c>
      <c r="P1483" s="15">
        <v>0.04</v>
      </c>
      <c r="Q1483" s="223">
        <f t="shared" si="152"/>
        <v>465961.88959999999</v>
      </c>
      <c r="R1483" s="197">
        <f t="shared" si="148"/>
        <v>38830.157466666664</v>
      </c>
      <c r="S1483" s="200"/>
      <c r="T1483" s="196">
        <f t="shared" si="149"/>
        <v>0</v>
      </c>
      <c r="U1483" s="199">
        <f t="shared" si="153"/>
        <v>0</v>
      </c>
      <c r="V1483" s="21"/>
      <c r="W1483" s="19">
        <f t="shared" si="150"/>
        <v>0</v>
      </c>
      <c r="X1483" s="17">
        <f t="shared" si="151"/>
        <v>0</v>
      </c>
      <c r="Y1483" s="22"/>
      <c r="Z1483" s="19"/>
      <c r="AA1483" s="20"/>
      <c r="AB1483" s="23"/>
      <c r="AC1483" s="19"/>
      <c r="AD1483" s="17"/>
      <c r="AE1483" s="22"/>
      <c r="AF1483" s="19"/>
      <c r="AG1483" s="17"/>
      <c r="AH1483" s="78" t="s">
        <v>817</v>
      </c>
      <c r="AI1483" s="79" t="s">
        <v>9145</v>
      </c>
      <c r="AJ1483" s="1"/>
    </row>
    <row r="1484" spans="1:36" ht="13.2">
      <c r="A1484" s="39">
        <v>1482</v>
      </c>
      <c r="B1484" s="10" t="s">
        <v>9146</v>
      </c>
      <c r="C1484" s="10" t="s">
        <v>7603</v>
      </c>
      <c r="D1484" s="11" t="s">
        <v>9147</v>
      </c>
      <c r="E1484" s="35" t="s">
        <v>9148</v>
      </c>
      <c r="F1484" s="35" t="s">
        <v>9149</v>
      </c>
      <c r="G1484" s="10" t="s">
        <v>9150</v>
      </c>
      <c r="H1484" s="10" t="s">
        <v>9151</v>
      </c>
      <c r="I1484" s="10" t="s">
        <v>9152</v>
      </c>
      <c r="J1484" s="11" t="s">
        <v>9055</v>
      </c>
      <c r="K1484" s="12">
        <v>37140</v>
      </c>
      <c r="L1484" s="69">
        <v>46862</v>
      </c>
      <c r="M1484" s="14" t="s">
        <v>9153</v>
      </c>
      <c r="N1484" s="61">
        <v>0.39650000000000002</v>
      </c>
      <c r="O1484" s="56">
        <v>5504667.6100000003</v>
      </c>
      <c r="P1484" s="15">
        <v>0.03</v>
      </c>
      <c r="Q1484" s="223">
        <f t="shared" si="152"/>
        <v>165140.02830000001</v>
      </c>
      <c r="R1484" s="197">
        <f t="shared" si="148"/>
        <v>13761.669025000001</v>
      </c>
      <c r="S1484" s="198">
        <v>3.5999999999999997E-2</v>
      </c>
      <c r="T1484" s="196">
        <f t="shared" si="149"/>
        <v>198168.03396</v>
      </c>
      <c r="U1484" s="199">
        <f t="shared" si="153"/>
        <v>16514.002830000001</v>
      </c>
      <c r="V1484" s="21"/>
      <c r="W1484" s="19">
        <f t="shared" si="150"/>
        <v>0</v>
      </c>
      <c r="X1484" s="17">
        <f t="shared" si="151"/>
        <v>0</v>
      </c>
      <c r="Y1484" s="22"/>
      <c r="Z1484" s="19"/>
      <c r="AA1484" s="20"/>
      <c r="AB1484" s="23"/>
      <c r="AC1484" s="19"/>
      <c r="AD1484" s="17"/>
      <c r="AE1484" s="22"/>
      <c r="AF1484" s="19"/>
      <c r="AG1484" s="17"/>
      <c r="AH1484" s="76" t="s">
        <v>35</v>
      </c>
      <c r="AI1484" s="77" t="s">
        <v>9153</v>
      </c>
      <c r="AJ1484" s="1"/>
    </row>
    <row r="1485" spans="1:36" ht="26.4">
      <c r="A1485" s="39">
        <v>1483</v>
      </c>
      <c r="B1485" s="39" t="s">
        <v>9154</v>
      </c>
      <c r="C1485" s="39" t="s">
        <v>7603</v>
      </c>
      <c r="D1485" s="40" t="s">
        <v>2484</v>
      </c>
      <c r="E1485" s="25" t="s">
        <v>2485</v>
      </c>
      <c r="F1485" s="25" t="s">
        <v>9155</v>
      </c>
      <c r="G1485" s="39" t="s">
        <v>591</v>
      </c>
      <c r="H1485" s="39" t="s">
        <v>9156</v>
      </c>
      <c r="I1485" s="39" t="s">
        <v>9157</v>
      </c>
      <c r="J1485" s="40" t="s">
        <v>9158</v>
      </c>
      <c r="K1485" s="41">
        <v>41027</v>
      </c>
      <c r="L1485" s="72">
        <v>44679</v>
      </c>
      <c r="M1485" s="42" t="s">
        <v>9159</v>
      </c>
      <c r="N1485" s="63">
        <v>10.6723</v>
      </c>
      <c r="O1485" s="55">
        <v>403945947.67000002</v>
      </c>
      <c r="P1485" s="15">
        <v>7.0000000000000007E-2</v>
      </c>
      <c r="Q1485" s="223">
        <f t="shared" si="152"/>
        <v>28276216.336900003</v>
      </c>
      <c r="R1485" s="197">
        <f t="shared" si="148"/>
        <v>2356351.3614083338</v>
      </c>
      <c r="S1485" s="201">
        <v>0.04</v>
      </c>
      <c r="T1485" s="196">
        <f t="shared" si="149"/>
        <v>16157837.906800002</v>
      </c>
      <c r="U1485" s="199">
        <f t="shared" si="153"/>
        <v>1346486.4922333334</v>
      </c>
      <c r="V1485" s="21">
        <v>0.06</v>
      </c>
      <c r="W1485" s="19">
        <f t="shared" si="150"/>
        <v>24236756.860199999</v>
      </c>
      <c r="X1485" s="17">
        <f t="shared" si="151"/>
        <v>2019729.73835</v>
      </c>
      <c r="Y1485" s="22"/>
      <c r="Z1485" s="19"/>
      <c r="AA1485" s="20"/>
      <c r="AB1485" s="23"/>
      <c r="AC1485" s="19"/>
      <c r="AD1485" s="17"/>
      <c r="AE1485" s="22"/>
      <c r="AF1485" s="19"/>
      <c r="AG1485" s="17"/>
      <c r="AH1485" s="78" t="s">
        <v>367</v>
      </c>
      <c r="AI1485" s="79" t="s">
        <v>9159</v>
      </c>
      <c r="AJ1485" s="1"/>
    </row>
    <row r="1486" spans="1:36" ht="13.2">
      <c r="A1486" s="39">
        <v>1484</v>
      </c>
      <c r="B1486" s="10" t="s">
        <v>9160</v>
      </c>
      <c r="C1486" s="10" t="s">
        <v>7603</v>
      </c>
      <c r="D1486" s="11" t="s">
        <v>9161</v>
      </c>
      <c r="E1486" s="35" t="s">
        <v>9162</v>
      </c>
      <c r="F1486" s="35" t="s">
        <v>7369</v>
      </c>
      <c r="G1486" s="10" t="s">
        <v>9163</v>
      </c>
      <c r="H1486" s="10" t="s">
        <v>9164</v>
      </c>
      <c r="I1486" s="10" t="s">
        <v>9165</v>
      </c>
      <c r="J1486" s="11" t="s">
        <v>9166</v>
      </c>
      <c r="K1486" s="12">
        <v>43486</v>
      </c>
      <c r="L1486" s="69">
        <v>47139</v>
      </c>
      <c r="M1486" s="14" t="s">
        <v>9167</v>
      </c>
      <c r="N1486" s="61">
        <v>0.4108</v>
      </c>
      <c r="O1486" s="56">
        <v>14879992.9</v>
      </c>
      <c r="P1486" s="15">
        <v>0.05</v>
      </c>
      <c r="Q1486" s="223">
        <f t="shared" si="152"/>
        <v>743999.64500000002</v>
      </c>
      <c r="R1486" s="197">
        <f t="shared" si="148"/>
        <v>61999.970416666671</v>
      </c>
      <c r="S1486" s="201">
        <v>0.06</v>
      </c>
      <c r="T1486" s="196">
        <f t="shared" si="149"/>
        <v>892799.57400000002</v>
      </c>
      <c r="U1486" s="199">
        <f t="shared" si="153"/>
        <v>74399.964500000002</v>
      </c>
      <c r="V1486" s="21"/>
      <c r="W1486" s="19">
        <f t="shared" si="150"/>
        <v>0</v>
      </c>
      <c r="X1486" s="17">
        <f t="shared" si="151"/>
        <v>0</v>
      </c>
      <c r="Y1486" s="22"/>
      <c r="Z1486" s="19"/>
      <c r="AA1486" s="20"/>
      <c r="AB1486" s="23"/>
      <c r="AC1486" s="19"/>
      <c r="AD1486" s="17"/>
      <c r="AE1486" s="22"/>
      <c r="AF1486" s="19"/>
      <c r="AG1486" s="17"/>
      <c r="AH1486" s="76" t="s">
        <v>76</v>
      </c>
      <c r="AI1486" s="77" t="s">
        <v>9167</v>
      </c>
      <c r="AJ1486" s="1"/>
    </row>
    <row r="1487" spans="1:36" ht="26.4">
      <c r="A1487" s="39">
        <v>1485</v>
      </c>
      <c r="B1487" s="39" t="s">
        <v>9168</v>
      </c>
      <c r="C1487" s="39" t="s">
        <v>7603</v>
      </c>
      <c r="D1487" s="40" t="s">
        <v>2484</v>
      </c>
      <c r="E1487" s="25" t="s">
        <v>2485</v>
      </c>
      <c r="F1487" s="25" t="s">
        <v>9169</v>
      </c>
      <c r="G1487" s="39" t="s">
        <v>333</v>
      </c>
      <c r="H1487" s="39" t="s">
        <v>9170</v>
      </c>
      <c r="I1487" s="39" t="s">
        <v>9171</v>
      </c>
      <c r="J1487" s="40" t="s">
        <v>9158</v>
      </c>
      <c r="K1487" s="41">
        <v>40970</v>
      </c>
      <c r="L1487" s="72">
        <v>44622</v>
      </c>
      <c r="M1487" s="42" t="s">
        <v>9172</v>
      </c>
      <c r="N1487" s="63">
        <v>0.3992</v>
      </c>
      <c r="O1487" s="55">
        <v>18131636.739999998</v>
      </c>
      <c r="P1487" s="15">
        <v>0.04</v>
      </c>
      <c r="Q1487" s="223">
        <f t="shared" si="152"/>
        <v>725265.46959999995</v>
      </c>
      <c r="R1487" s="197">
        <f t="shared" si="148"/>
        <v>60438.789133333332</v>
      </c>
      <c r="S1487" s="200"/>
      <c r="T1487" s="196">
        <f t="shared" si="149"/>
        <v>0</v>
      </c>
      <c r="U1487" s="199">
        <f t="shared" si="153"/>
        <v>0</v>
      </c>
      <c r="V1487" s="21"/>
      <c r="W1487" s="19">
        <f t="shared" si="150"/>
        <v>0</v>
      </c>
      <c r="X1487" s="17">
        <f t="shared" si="151"/>
        <v>0</v>
      </c>
      <c r="Y1487" s="22"/>
      <c r="Z1487" s="19"/>
      <c r="AA1487" s="20"/>
      <c r="AB1487" s="23"/>
      <c r="AC1487" s="19"/>
      <c r="AD1487" s="17"/>
      <c r="AE1487" s="22"/>
      <c r="AF1487" s="19"/>
      <c r="AG1487" s="17"/>
      <c r="AH1487" s="78" t="s">
        <v>367</v>
      </c>
      <c r="AI1487" s="79" t="s">
        <v>9172</v>
      </c>
      <c r="AJ1487" s="1"/>
    </row>
    <row r="1488" spans="1:36" ht="13.2">
      <c r="A1488" s="39">
        <v>1486</v>
      </c>
      <c r="B1488" s="10" t="s">
        <v>9173</v>
      </c>
      <c r="C1488" s="10" t="s">
        <v>7603</v>
      </c>
      <c r="D1488" s="11" t="s">
        <v>1559</v>
      </c>
      <c r="E1488" s="35" t="s">
        <v>1560</v>
      </c>
      <c r="F1488" s="35" t="s">
        <v>2382</v>
      </c>
      <c r="G1488" s="10" t="s">
        <v>9174</v>
      </c>
      <c r="H1488" s="10" t="s">
        <v>9175</v>
      </c>
      <c r="I1488" s="10" t="s">
        <v>9176</v>
      </c>
      <c r="J1488" s="11" t="s">
        <v>9177</v>
      </c>
      <c r="K1488" s="12">
        <v>43159</v>
      </c>
      <c r="L1488" s="69">
        <v>48638</v>
      </c>
      <c r="M1488" s="14" t="s">
        <v>221</v>
      </c>
      <c r="N1488" s="61">
        <v>0.40039999999999998</v>
      </c>
      <c r="O1488" s="56">
        <v>15155117.210000001</v>
      </c>
      <c r="P1488" s="15">
        <v>0.05</v>
      </c>
      <c r="Q1488" s="223">
        <f t="shared" si="152"/>
        <v>757755.86050000007</v>
      </c>
      <c r="R1488" s="197">
        <f t="shared" si="148"/>
        <v>63146.321708333337</v>
      </c>
      <c r="S1488" s="201">
        <v>0.06</v>
      </c>
      <c r="T1488" s="196">
        <f t="shared" si="149"/>
        <v>909307.03260000004</v>
      </c>
      <c r="U1488" s="199">
        <f t="shared" si="153"/>
        <v>75775.586049999998</v>
      </c>
      <c r="V1488" s="21"/>
      <c r="W1488" s="19">
        <f t="shared" si="150"/>
        <v>0</v>
      </c>
      <c r="X1488" s="17">
        <f t="shared" si="151"/>
        <v>0</v>
      </c>
      <c r="Y1488" s="22"/>
      <c r="Z1488" s="19"/>
      <c r="AA1488" s="20"/>
      <c r="AB1488" s="23"/>
      <c r="AC1488" s="19"/>
      <c r="AD1488" s="17"/>
      <c r="AE1488" s="22"/>
      <c r="AF1488" s="19"/>
      <c r="AG1488" s="17"/>
      <c r="AH1488" s="76" t="s">
        <v>76</v>
      </c>
      <c r="AI1488" s="77" t="s">
        <v>221</v>
      </c>
      <c r="AJ1488" s="1"/>
    </row>
    <row r="1489" spans="1:36" ht="39.6">
      <c r="A1489" s="39">
        <v>1487</v>
      </c>
      <c r="B1489" s="39" t="s">
        <v>9178</v>
      </c>
      <c r="C1489" s="39" t="s">
        <v>7603</v>
      </c>
      <c r="D1489" s="40" t="s">
        <v>7638</v>
      </c>
      <c r="E1489" s="25" t="s">
        <v>7639</v>
      </c>
      <c r="F1489" s="25" t="s">
        <v>9179</v>
      </c>
      <c r="G1489" s="39" t="s">
        <v>7803</v>
      </c>
      <c r="H1489" s="39" t="s">
        <v>9180</v>
      </c>
      <c r="I1489" s="39" t="s">
        <v>7805</v>
      </c>
      <c r="J1489" s="40" t="s">
        <v>7688</v>
      </c>
      <c r="K1489" s="41">
        <v>42255</v>
      </c>
      <c r="L1489" s="72">
        <v>47658</v>
      </c>
      <c r="M1489" s="42" t="s">
        <v>7689</v>
      </c>
      <c r="N1489" s="63">
        <v>1.61E-2</v>
      </c>
      <c r="O1489" s="55">
        <v>163550.24</v>
      </c>
      <c r="P1489" s="15">
        <v>0.03</v>
      </c>
      <c r="Q1489" s="223">
        <f t="shared" si="152"/>
        <v>4906.5071999999991</v>
      </c>
      <c r="R1489" s="197">
        <f t="shared" si="148"/>
        <v>408.87559999999991</v>
      </c>
      <c r="S1489" s="200"/>
      <c r="T1489" s="196">
        <f t="shared" si="149"/>
        <v>0</v>
      </c>
      <c r="U1489" s="199">
        <f t="shared" si="153"/>
        <v>0</v>
      </c>
      <c r="V1489" s="21"/>
      <c r="W1489" s="19">
        <f t="shared" si="150"/>
        <v>0</v>
      </c>
      <c r="X1489" s="17">
        <f t="shared" si="151"/>
        <v>0</v>
      </c>
      <c r="Y1489" s="22"/>
      <c r="Z1489" s="19"/>
      <c r="AA1489" s="20"/>
      <c r="AB1489" s="23"/>
      <c r="AC1489" s="19"/>
      <c r="AD1489" s="17"/>
      <c r="AE1489" s="22"/>
      <c r="AF1489" s="19"/>
      <c r="AG1489" s="17"/>
      <c r="AH1489" s="78" t="s">
        <v>4884</v>
      </c>
      <c r="AI1489" s="79" t="s">
        <v>7689</v>
      </c>
      <c r="AJ1489" s="1"/>
    </row>
    <row r="1490" spans="1:36" ht="39.6">
      <c r="A1490" s="39">
        <v>1488</v>
      </c>
      <c r="B1490" s="10" t="s">
        <v>9181</v>
      </c>
      <c r="C1490" s="10" t="s">
        <v>7603</v>
      </c>
      <c r="D1490" s="11" t="s">
        <v>7638</v>
      </c>
      <c r="E1490" s="35" t="s">
        <v>7639</v>
      </c>
      <c r="F1490" s="35" t="s">
        <v>9182</v>
      </c>
      <c r="G1490" s="10" t="s">
        <v>7803</v>
      </c>
      <c r="H1490" s="10" t="s">
        <v>9183</v>
      </c>
      <c r="I1490" s="10" t="s">
        <v>7805</v>
      </c>
      <c r="J1490" s="11" t="s">
        <v>7688</v>
      </c>
      <c r="K1490" s="12">
        <v>42255</v>
      </c>
      <c r="L1490" s="69">
        <v>47658</v>
      </c>
      <c r="M1490" s="14" t="s">
        <v>7689</v>
      </c>
      <c r="N1490" s="61">
        <v>1.61E-2</v>
      </c>
      <c r="O1490" s="56">
        <v>163550.24</v>
      </c>
      <c r="P1490" s="15">
        <v>0.03</v>
      </c>
      <c r="Q1490" s="223">
        <f t="shared" si="152"/>
        <v>4906.5071999999991</v>
      </c>
      <c r="R1490" s="197">
        <f t="shared" si="148"/>
        <v>408.87559999999991</v>
      </c>
      <c r="S1490" s="200"/>
      <c r="T1490" s="196">
        <f t="shared" si="149"/>
        <v>0</v>
      </c>
      <c r="U1490" s="199">
        <f t="shared" si="153"/>
        <v>0</v>
      </c>
      <c r="V1490" s="21"/>
      <c r="W1490" s="19">
        <f t="shared" si="150"/>
        <v>0</v>
      </c>
      <c r="X1490" s="17">
        <f t="shared" si="151"/>
        <v>0</v>
      </c>
      <c r="Y1490" s="22"/>
      <c r="Z1490" s="19"/>
      <c r="AA1490" s="20"/>
      <c r="AB1490" s="23"/>
      <c r="AC1490" s="19"/>
      <c r="AD1490" s="17"/>
      <c r="AE1490" s="22"/>
      <c r="AF1490" s="19"/>
      <c r="AG1490" s="17"/>
      <c r="AH1490" s="76" t="s">
        <v>4884</v>
      </c>
      <c r="AI1490" s="77" t="s">
        <v>7689</v>
      </c>
      <c r="AJ1490" s="1"/>
    </row>
    <row r="1491" spans="1:36" ht="39.6">
      <c r="A1491" s="39">
        <v>1489</v>
      </c>
      <c r="B1491" s="39" t="s">
        <v>9184</v>
      </c>
      <c r="C1491" s="39" t="s">
        <v>7603</v>
      </c>
      <c r="D1491" s="40" t="s">
        <v>7638</v>
      </c>
      <c r="E1491" s="25" t="s">
        <v>7639</v>
      </c>
      <c r="F1491" s="25" t="s">
        <v>4608</v>
      </c>
      <c r="G1491" s="39" t="s">
        <v>7685</v>
      </c>
      <c r="H1491" s="39" t="s">
        <v>9185</v>
      </c>
      <c r="I1491" s="39" t="s">
        <v>7687</v>
      </c>
      <c r="J1491" s="40" t="s">
        <v>7688</v>
      </c>
      <c r="K1491" s="41">
        <v>42110</v>
      </c>
      <c r="L1491" s="72">
        <v>47658</v>
      </c>
      <c r="M1491" s="42" t="s">
        <v>7689</v>
      </c>
      <c r="N1491" s="63">
        <v>1.6E-2</v>
      </c>
      <c r="O1491" s="55">
        <v>162534.39999999999</v>
      </c>
      <c r="P1491" s="15">
        <v>0.03</v>
      </c>
      <c r="Q1491" s="223">
        <f t="shared" si="152"/>
        <v>4876.0319999999992</v>
      </c>
      <c r="R1491" s="197">
        <f t="shared" si="148"/>
        <v>406.33599999999996</v>
      </c>
      <c r="S1491" s="200"/>
      <c r="T1491" s="196">
        <f t="shared" si="149"/>
        <v>0</v>
      </c>
      <c r="U1491" s="199">
        <f t="shared" si="153"/>
        <v>0</v>
      </c>
      <c r="V1491" s="21"/>
      <c r="W1491" s="19">
        <f t="shared" si="150"/>
        <v>0</v>
      </c>
      <c r="X1491" s="17">
        <f t="shared" si="151"/>
        <v>0</v>
      </c>
      <c r="Y1491" s="22"/>
      <c r="Z1491" s="19"/>
      <c r="AA1491" s="20"/>
      <c r="AB1491" s="23"/>
      <c r="AC1491" s="19"/>
      <c r="AD1491" s="17"/>
      <c r="AE1491" s="22"/>
      <c r="AF1491" s="19"/>
      <c r="AG1491" s="17"/>
      <c r="AH1491" s="78" t="s">
        <v>4884</v>
      </c>
      <c r="AI1491" s="79" t="s">
        <v>7689</v>
      </c>
      <c r="AJ1491" s="1"/>
    </row>
    <row r="1492" spans="1:36" ht="39.6">
      <c r="A1492" s="39">
        <v>1490</v>
      </c>
      <c r="B1492" s="10" t="s">
        <v>9186</v>
      </c>
      <c r="C1492" s="10" t="s">
        <v>7603</v>
      </c>
      <c r="D1492" s="11" t="s">
        <v>7638</v>
      </c>
      <c r="E1492" s="35" t="s">
        <v>7639</v>
      </c>
      <c r="F1492" s="35" t="s">
        <v>9187</v>
      </c>
      <c r="G1492" s="10" t="s">
        <v>9083</v>
      </c>
      <c r="H1492" s="10" t="s">
        <v>9188</v>
      </c>
      <c r="I1492" s="10" t="s">
        <v>9083</v>
      </c>
      <c r="J1492" s="11" t="s">
        <v>7688</v>
      </c>
      <c r="K1492" s="12">
        <v>42160</v>
      </c>
      <c r="L1492" s="69">
        <v>47658</v>
      </c>
      <c r="M1492" s="14" t="s">
        <v>7689</v>
      </c>
      <c r="N1492" s="61">
        <v>1.61E-2</v>
      </c>
      <c r="O1492" s="56">
        <v>163550.24</v>
      </c>
      <c r="P1492" s="15">
        <v>0.03</v>
      </c>
      <c r="Q1492" s="223">
        <f t="shared" si="152"/>
        <v>4906.5071999999991</v>
      </c>
      <c r="R1492" s="197">
        <f t="shared" si="148"/>
        <v>408.87559999999991</v>
      </c>
      <c r="S1492" s="200"/>
      <c r="T1492" s="196">
        <f t="shared" si="149"/>
        <v>0</v>
      </c>
      <c r="U1492" s="199">
        <f t="shared" si="153"/>
        <v>0</v>
      </c>
      <c r="V1492" s="21"/>
      <c r="W1492" s="19">
        <f t="shared" si="150"/>
        <v>0</v>
      </c>
      <c r="X1492" s="17">
        <f t="shared" si="151"/>
        <v>0</v>
      </c>
      <c r="Y1492" s="22"/>
      <c r="Z1492" s="19"/>
      <c r="AA1492" s="20"/>
      <c r="AB1492" s="23"/>
      <c r="AC1492" s="19"/>
      <c r="AD1492" s="17"/>
      <c r="AE1492" s="22"/>
      <c r="AF1492" s="19"/>
      <c r="AG1492" s="17"/>
      <c r="AH1492" s="76"/>
      <c r="AI1492" s="77"/>
      <c r="AJ1492" s="1"/>
    </row>
    <row r="1493" spans="1:36" ht="39.6">
      <c r="A1493" s="39">
        <v>1491</v>
      </c>
      <c r="B1493" s="39" t="s">
        <v>9189</v>
      </c>
      <c r="C1493" s="39" t="s">
        <v>7603</v>
      </c>
      <c r="D1493" s="40" t="s">
        <v>7638</v>
      </c>
      <c r="E1493" s="25" t="s">
        <v>7639</v>
      </c>
      <c r="F1493" s="25" t="s">
        <v>9190</v>
      </c>
      <c r="G1493" s="39" t="s">
        <v>1010</v>
      </c>
      <c r="H1493" s="39" t="s">
        <v>9191</v>
      </c>
      <c r="I1493" s="39" t="s">
        <v>6590</v>
      </c>
      <c r="J1493" s="40" t="s">
        <v>7688</v>
      </c>
      <c r="K1493" s="41">
        <v>42058</v>
      </c>
      <c r="L1493" s="72">
        <v>47658</v>
      </c>
      <c r="M1493" s="42" t="s">
        <v>7689</v>
      </c>
      <c r="N1493" s="63">
        <v>1.6E-2</v>
      </c>
      <c r="O1493" s="55">
        <v>162534.39999999999</v>
      </c>
      <c r="P1493" s="15">
        <v>0.03</v>
      </c>
      <c r="Q1493" s="223">
        <f t="shared" si="152"/>
        <v>4876.0319999999992</v>
      </c>
      <c r="R1493" s="197">
        <f t="shared" si="148"/>
        <v>406.33599999999996</v>
      </c>
      <c r="S1493" s="200"/>
      <c r="T1493" s="196">
        <f t="shared" si="149"/>
        <v>0</v>
      </c>
      <c r="U1493" s="199">
        <f t="shared" si="153"/>
        <v>0</v>
      </c>
      <c r="V1493" s="21"/>
      <c r="W1493" s="19">
        <f t="shared" si="150"/>
        <v>0</v>
      </c>
      <c r="X1493" s="17">
        <f t="shared" si="151"/>
        <v>0</v>
      </c>
      <c r="Y1493" s="22"/>
      <c r="Z1493" s="19"/>
      <c r="AA1493" s="20"/>
      <c r="AB1493" s="23"/>
      <c r="AC1493" s="19"/>
      <c r="AD1493" s="17"/>
      <c r="AE1493" s="22"/>
      <c r="AF1493" s="19"/>
      <c r="AG1493" s="17"/>
      <c r="AH1493" s="78" t="s">
        <v>4884</v>
      </c>
      <c r="AI1493" s="79" t="s">
        <v>7689</v>
      </c>
      <c r="AJ1493" s="1"/>
    </row>
    <row r="1494" spans="1:36" ht="39.6">
      <c r="A1494" s="39">
        <v>1492</v>
      </c>
      <c r="B1494" s="10" t="s">
        <v>9192</v>
      </c>
      <c r="C1494" s="10" t="s">
        <v>7603</v>
      </c>
      <c r="D1494" s="11" t="s">
        <v>7638</v>
      </c>
      <c r="E1494" s="35" t="s">
        <v>7639</v>
      </c>
      <c r="F1494" s="35" t="s">
        <v>9193</v>
      </c>
      <c r="G1494" s="10" t="s">
        <v>1010</v>
      </c>
      <c r="H1494" s="10" t="s">
        <v>9194</v>
      </c>
      <c r="I1494" s="10" t="s">
        <v>6590</v>
      </c>
      <c r="J1494" s="11" t="s">
        <v>7688</v>
      </c>
      <c r="K1494" s="12">
        <v>42058</v>
      </c>
      <c r="L1494" s="69">
        <v>47658</v>
      </c>
      <c r="M1494" s="14" t="s">
        <v>7689</v>
      </c>
      <c r="N1494" s="61">
        <v>3.1300000000000001E-2</v>
      </c>
      <c r="O1494" s="56">
        <v>317957.92</v>
      </c>
      <c r="P1494" s="15">
        <v>0.03</v>
      </c>
      <c r="Q1494" s="223">
        <f t="shared" si="152"/>
        <v>9538.7375999999986</v>
      </c>
      <c r="R1494" s="197">
        <f t="shared" si="148"/>
        <v>794.89479999999992</v>
      </c>
      <c r="S1494" s="200"/>
      <c r="T1494" s="196">
        <f t="shared" si="149"/>
        <v>0</v>
      </c>
      <c r="U1494" s="199">
        <f t="shared" si="153"/>
        <v>0</v>
      </c>
      <c r="V1494" s="21"/>
      <c r="W1494" s="19">
        <f t="shared" si="150"/>
        <v>0</v>
      </c>
      <c r="X1494" s="17">
        <f t="shared" si="151"/>
        <v>0</v>
      </c>
      <c r="Y1494" s="22"/>
      <c r="Z1494" s="19"/>
      <c r="AA1494" s="20"/>
      <c r="AB1494" s="23"/>
      <c r="AC1494" s="19"/>
      <c r="AD1494" s="17"/>
      <c r="AE1494" s="22"/>
      <c r="AF1494" s="19"/>
      <c r="AG1494" s="17"/>
      <c r="AH1494" s="76" t="s">
        <v>4884</v>
      </c>
      <c r="AI1494" s="77" t="s">
        <v>7689</v>
      </c>
      <c r="AJ1494" s="1"/>
    </row>
    <row r="1495" spans="1:36" ht="39.6">
      <c r="A1495" s="39">
        <v>1493</v>
      </c>
      <c r="B1495" s="39" t="s">
        <v>9195</v>
      </c>
      <c r="C1495" s="39" t="s">
        <v>7603</v>
      </c>
      <c r="D1495" s="40" t="s">
        <v>7638</v>
      </c>
      <c r="E1495" s="25" t="s">
        <v>7639</v>
      </c>
      <c r="F1495" s="25" t="s">
        <v>111</v>
      </c>
      <c r="G1495" s="39" t="s">
        <v>1010</v>
      </c>
      <c r="H1495" s="39" t="s">
        <v>9196</v>
      </c>
      <c r="I1495" s="39" t="s">
        <v>6590</v>
      </c>
      <c r="J1495" s="40" t="s">
        <v>7688</v>
      </c>
      <c r="K1495" s="41">
        <v>42058</v>
      </c>
      <c r="L1495" s="72">
        <v>47658</v>
      </c>
      <c r="M1495" s="42" t="s">
        <v>7689</v>
      </c>
      <c r="N1495" s="63">
        <v>3.5099999999999999E-2</v>
      </c>
      <c r="O1495" s="55">
        <v>356559.84</v>
      </c>
      <c r="P1495" s="15">
        <v>0.03</v>
      </c>
      <c r="Q1495" s="223">
        <f t="shared" si="152"/>
        <v>10696.7952</v>
      </c>
      <c r="R1495" s="197">
        <f t="shared" ref="R1495:R1558" si="154">Q1495/12</f>
        <v>891.39960000000008</v>
      </c>
      <c r="S1495" s="200"/>
      <c r="T1495" s="196">
        <f t="shared" si="149"/>
        <v>0</v>
      </c>
      <c r="U1495" s="199">
        <f t="shared" si="153"/>
        <v>0</v>
      </c>
      <c r="V1495" s="21"/>
      <c r="W1495" s="19">
        <f t="shared" si="150"/>
        <v>0</v>
      </c>
      <c r="X1495" s="17">
        <f t="shared" si="151"/>
        <v>0</v>
      </c>
      <c r="Y1495" s="22"/>
      <c r="Z1495" s="19"/>
      <c r="AA1495" s="20"/>
      <c r="AB1495" s="23"/>
      <c r="AC1495" s="19"/>
      <c r="AD1495" s="17"/>
      <c r="AE1495" s="22"/>
      <c r="AF1495" s="19"/>
      <c r="AG1495" s="17"/>
      <c r="AH1495" s="78"/>
      <c r="AI1495" s="79"/>
      <c r="AJ1495" s="1"/>
    </row>
    <row r="1496" spans="1:36" ht="13.2">
      <c r="A1496" s="39">
        <v>1494</v>
      </c>
      <c r="B1496" s="10" t="s">
        <v>9197</v>
      </c>
      <c r="C1496" s="10" t="s">
        <v>7603</v>
      </c>
      <c r="D1496" s="11" t="s">
        <v>9198</v>
      </c>
      <c r="E1496" s="35" t="s">
        <v>9199</v>
      </c>
      <c r="F1496" s="35" t="s">
        <v>9200</v>
      </c>
      <c r="G1496" s="10" t="s">
        <v>9201</v>
      </c>
      <c r="H1496" s="10" t="s">
        <v>9202</v>
      </c>
      <c r="I1496" s="10" t="s">
        <v>7905</v>
      </c>
      <c r="J1496" s="11" t="s">
        <v>9203</v>
      </c>
      <c r="K1496" s="12">
        <v>39063</v>
      </c>
      <c r="L1496" s="69">
        <v>48194</v>
      </c>
      <c r="M1496" s="14" t="s">
        <v>8710</v>
      </c>
      <c r="N1496" s="61">
        <v>4.3099999999999999E-2</v>
      </c>
      <c r="O1496" s="56">
        <v>578469.4</v>
      </c>
      <c r="P1496" s="15">
        <v>0.03</v>
      </c>
      <c r="Q1496" s="223">
        <f t="shared" si="152"/>
        <v>17354.081999999999</v>
      </c>
      <c r="R1496" s="197">
        <f t="shared" si="154"/>
        <v>1446.1734999999999</v>
      </c>
      <c r="S1496" s="200"/>
      <c r="T1496" s="196">
        <f t="shared" si="149"/>
        <v>0</v>
      </c>
      <c r="U1496" s="199">
        <f t="shared" si="153"/>
        <v>0</v>
      </c>
      <c r="V1496" s="21"/>
      <c r="W1496" s="19">
        <f t="shared" si="150"/>
        <v>0</v>
      </c>
      <c r="X1496" s="17">
        <f t="shared" si="151"/>
        <v>0</v>
      </c>
      <c r="Y1496" s="22"/>
      <c r="Z1496" s="19"/>
      <c r="AA1496" s="20"/>
      <c r="AB1496" s="23"/>
      <c r="AC1496" s="19"/>
      <c r="AD1496" s="17"/>
      <c r="AE1496" s="22"/>
      <c r="AF1496" s="19"/>
      <c r="AG1496" s="17"/>
      <c r="AH1496" s="76" t="s">
        <v>452</v>
      </c>
      <c r="AI1496" s="77" t="s">
        <v>8710</v>
      </c>
      <c r="AJ1496" s="1"/>
    </row>
    <row r="1497" spans="1:36" ht="13.2">
      <c r="A1497" s="39">
        <v>1495</v>
      </c>
      <c r="B1497" s="39" t="s">
        <v>9204</v>
      </c>
      <c r="C1497" s="39" t="s">
        <v>7603</v>
      </c>
      <c r="D1497" s="40" t="s">
        <v>9198</v>
      </c>
      <c r="E1497" s="25" t="s">
        <v>9199</v>
      </c>
      <c r="F1497" s="25" t="s">
        <v>9200</v>
      </c>
      <c r="G1497" s="39" t="s">
        <v>9201</v>
      </c>
      <c r="H1497" s="39" t="s">
        <v>9202</v>
      </c>
      <c r="I1497" s="39" t="s">
        <v>7905</v>
      </c>
      <c r="J1497" s="40" t="s">
        <v>9203</v>
      </c>
      <c r="K1497" s="41">
        <v>39063</v>
      </c>
      <c r="L1497" s="72">
        <v>48194</v>
      </c>
      <c r="M1497" s="42" t="s">
        <v>8710</v>
      </c>
      <c r="N1497" s="63">
        <v>5.3678999999999997</v>
      </c>
      <c r="O1497" s="55">
        <v>90057016.159999996</v>
      </c>
      <c r="P1497" s="15">
        <v>0.03</v>
      </c>
      <c r="Q1497" s="223">
        <f t="shared" si="152"/>
        <v>2701710.4847999997</v>
      </c>
      <c r="R1497" s="197">
        <f t="shared" si="154"/>
        <v>225142.54039999997</v>
      </c>
      <c r="S1497" s="200"/>
      <c r="T1497" s="196">
        <f t="shared" si="149"/>
        <v>0</v>
      </c>
      <c r="U1497" s="199">
        <f t="shared" si="153"/>
        <v>0</v>
      </c>
      <c r="V1497" s="21"/>
      <c r="W1497" s="19">
        <f t="shared" si="150"/>
        <v>0</v>
      </c>
      <c r="X1497" s="17">
        <f t="shared" si="151"/>
        <v>0</v>
      </c>
      <c r="Y1497" s="22"/>
      <c r="Z1497" s="19"/>
      <c r="AA1497" s="20"/>
      <c r="AB1497" s="23"/>
      <c r="AC1497" s="19"/>
      <c r="AD1497" s="17"/>
      <c r="AE1497" s="22"/>
      <c r="AF1497" s="19"/>
      <c r="AG1497" s="17"/>
      <c r="AH1497" s="78"/>
      <c r="AI1497" s="79"/>
      <c r="AJ1497" s="1"/>
    </row>
    <row r="1498" spans="1:36" ht="26.4">
      <c r="A1498" s="39">
        <v>1496</v>
      </c>
      <c r="B1498" s="10" t="s">
        <v>9205</v>
      </c>
      <c r="C1498" s="10" t="s">
        <v>7603</v>
      </c>
      <c r="D1498" s="11" t="s">
        <v>9206</v>
      </c>
      <c r="E1498" s="35" t="s">
        <v>9207</v>
      </c>
      <c r="F1498" s="35" t="s">
        <v>9208</v>
      </c>
      <c r="G1498" s="10" t="s">
        <v>9209</v>
      </c>
      <c r="H1498" s="10" t="s">
        <v>9210</v>
      </c>
      <c r="I1498" s="10" t="s">
        <v>6736</v>
      </c>
      <c r="J1498" s="11" t="s">
        <v>9211</v>
      </c>
      <c r="K1498" s="12">
        <v>41233</v>
      </c>
      <c r="L1498" s="69">
        <v>46711</v>
      </c>
      <c r="M1498" s="14" t="s">
        <v>6672</v>
      </c>
      <c r="N1498" s="61">
        <v>0.14699999999999999</v>
      </c>
      <c r="O1498" s="56">
        <v>6360231.9000000004</v>
      </c>
      <c r="P1498" s="15">
        <v>0.03</v>
      </c>
      <c r="Q1498" s="223">
        <f t="shared" si="152"/>
        <v>190806.95699999999</v>
      </c>
      <c r="R1498" s="197">
        <f t="shared" si="154"/>
        <v>15900.579749999999</v>
      </c>
      <c r="S1498" s="201">
        <v>7.0000000000000007E-2</v>
      </c>
      <c r="T1498" s="196">
        <f t="shared" si="149"/>
        <v>445216.23300000007</v>
      </c>
      <c r="U1498" s="199">
        <f t="shared" si="153"/>
        <v>37101.352750000005</v>
      </c>
      <c r="V1498" s="21">
        <v>0.1</v>
      </c>
      <c r="W1498" s="19">
        <f t="shared" si="150"/>
        <v>636023.19000000006</v>
      </c>
      <c r="X1498" s="17">
        <f t="shared" si="151"/>
        <v>53001.932500000003</v>
      </c>
      <c r="Y1498" s="22"/>
      <c r="Z1498" s="19"/>
      <c r="AA1498" s="20"/>
      <c r="AB1498" s="23"/>
      <c r="AC1498" s="19"/>
      <c r="AD1498" s="17"/>
      <c r="AE1498" s="22"/>
      <c r="AF1498" s="19"/>
      <c r="AG1498" s="17"/>
      <c r="AH1498" s="76" t="s">
        <v>367</v>
      </c>
      <c r="AI1498" s="77" t="s">
        <v>6672</v>
      </c>
      <c r="AJ1498" s="1"/>
    </row>
    <row r="1499" spans="1:36" ht="39.6">
      <c r="A1499" s="39">
        <v>1497</v>
      </c>
      <c r="B1499" s="39" t="s">
        <v>9212</v>
      </c>
      <c r="C1499" s="39" t="s">
        <v>7603</v>
      </c>
      <c r="D1499" s="40" t="s">
        <v>9213</v>
      </c>
      <c r="E1499" s="25" t="s">
        <v>9214</v>
      </c>
      <c r="F1499" s="25" t="s">
        <v>9215</v>
      </c>
      <c r="G1499" s="39" t="s">
        <v>9216</v>
      </c>
      <c r="H1499" s="39" t="s">
        <v>9217</v>
      </c>
      <c r="I1499" s="39" t="s">
        <v>9218</v>
      </c>
      <c r="J1499" s="40" t="s">
        <v>9203</v>
      </c>
      <c r="K1499" s="41">
        <v>38371</v>
      </c>
      <c r="L1499" s="72">
        <v>47502</v>
      </c>
      <c r="M1499" s="42" t="s">
        <v>9219</v>
      </c>
      <c r="N1499" s="63">
        <v>0.10639999999999999</v>
      </c>
      <c r="O1499" s="55">
        <v>1428054.4</v>
      </c>
      <c r="P1499" s="15">
        <v>0.03</v>
      </c>
      <c r="Q1499" s="223">
        <f t="shared" si="152"/>
        <v>42841.631999999998</v>
      </c>
      <c r="R1499" s="197">
        <f t="shared" si="154"/>
        <v>3570.136</v>
      </c>
      <c r="S1499" s="200"/>
      <c r="T1499" s="196">
        <f t="shared" si="149"/>
        <v>0</v>
      </c>
      <c r="U1499" s="199">
        <f t="shared" si="153"/>
        <v>0</v>
      </c>
      <c r="V1499" s="21"/>
      <c r="W1499" s="19">
        <f t="shared" si="150"/>
        <v>0</v>
      </c>
      <c r="X1499" s="17">
        <f t="shared" si="151"/>
        <v>0</v>
      </c>
      <c r="Y1499" s="22"/>
      <c r="Z1499" s="19"/>
      <c r="AA1499" s="20"/>
      <c r="AB1499" s="23"/>
      <c r="AC1499" s="19"/>
      <c r="AD1499" s="17"/>
      <c r="AE1499" s="22"/>
      <c r="AF1499" s="19"/>
      <c r="AG1499" s="17"/>
      <c r="AH1499" s="78"/>
      <c r="AI1499" s="79"/>
      <c r="AJ1499" s="1"/>
    </row>
    <row r="1500" spans="1:36" ht="13.2">
      <c r="A1500" s="39">
        <v>1498</v>
      </c>
      <c r="B1500" s="10" t="s">
        <v>9220</v>
      </c>
      <c r="C1500" s="10" t="s">
        <v>7603</v>
      </c>
      <c r="D1500" s="11" t="s">
        <v>9198</v>
      </c>
      <c r="E1500" s="35" t="s">
        <v>9199</v>
      </c>
      <c r="F1500" s="35" t="s">
        <v>9200</v>
      </c>
      <c r="G1500" s="10" t="s">
        <v>9201</v>
      </c>
      <c r="H1500" s="10" t="s">
        <v>9202</v>
      </c>
      <c r="I1500" s="10" t="s">
        <v>7905</v>
      </c>
      <c r="J1500" s="11" t="s">
        <v>9203</v>
      </c>
      <c r="K1500" s="12">
        <v>39063</v>
      </c>
      <c r="L1500" s="69">
        <v>48194</v>
      </c>
      <c r="M1500" s="14" t="s">
        <v>8710</v>
      </c>
      <c r="N1500" s="61">
        <v>2.4899999999999999E-2</v>
      </c>
      <c r="O1500" s="56">
        <v>835492.35</v>
      </c>
      <c r="P1500" s="15">
        <v>0.03</v>
      </c>
      <c r="Q1500" s="223">
        <f t="shared" si="152"/>
        <v>25064.770499999999</v>
      </c>
      <c r="R1500" s="197">
        <f t="shared" si="154"/>
        <v>2088.7308749999997</v>
      </c>
      <c r="S1500" s="200"/>
      <c r="T1500" s="196">
        <f t="shared" si="149"/>
        <v>0</v>
      </c>
      <c r="U1500" s="199">
        <f t="shared" si="153"/>
        <v>0</v>
      </c>
      <c r="V1500" s="21"/>
      <c r="W1500" s="19">
        <f t="shared" si="150"/>
        <v>0</v>
      </c>
      <c r="X1500" s="17">
        <f t="shared" si="151"/>
        <v>0</v>
      </c>
      <c r="Y1500" s="22"/>
      <c r="Z1500" s="19"/>
      <c r="AA1500" s="20"/>
      <c r="AB1500" s="23"/>
      <c r="AC1500" s="19"/>
      <c r="AD1500" s="17"/>
      <c r="AE1500" s="22"/>
      <c r="AF1500" s="19"/>
      <c r="AG1500" s="17"/>
      <c r="AH1500" s="76"/>
      <c r="AI1500" s="77"/>
      <c r="AJ1500" s="1"/>
    </row>
    <row r="1501" spans="1:36" ht="13.2">
      <c r="A1501" s="39">
        <v>1499</v>
      </c>
      <c r="B1501" s="39" t="s">
        <v>9221</v>
      </c>
      <c r="C1501" s="39" t="s">
        <v>7603</v>
      </c>
      <c r="D1501" s="40" t="s">
        <v>9198</v>
      </c>
      <c r="E1501" s="25" t="s">
        <v>9199</v>
      </c>
      <c r="F1501" s="25" t="s">
        <v>9200</v>
      </c>
      <c r="G1501" s="39" t="s">
        <v>9201</v>
      </c>
      <c r="H1501" s="39" t="s">
        <v>9202</v>
      </c>
      <c r="I1501" s="39" t="s">
        <v>7905</v>
      </c>
      <c r="J1501" s="40" t="s">
        <v>9203</v>
      </c>
      <c r="K1501" s="41">
        <v>39063</v>
      </c>
      <c r="L1501" s="72">
        <v>48194</v>
      </c>
      <c r="M1501" s="42" t="s">
        <v>8710</v>
      </c>
      <c r="N1501" s="63">
        <v>0.187</v>
      </c>
      <c r="O1501" s="55">
        <v>2509832.4500000002</v>
      </c>
      <c r="P1501" s="15">
        <v>0.03</v>
      </c>
      <c r="Q1501" s="223">
        <f t="shared" si="152"/>
        <v>75294.973500000007</v>
      </c>
      <c r="R1501" s="197">
        <f t="shared" si="154"/>
        <v>6274.5811250000006</v>
      </c>
      <c r="S1501" s="200"/>
      <c r="T1501" s="196">
        <f t="shared" si="149"/>
        <v>0</v>
      </c>
      <c r="U1501" s="199">
        <f t="shared" si="153"/>
        <v>0</v>
      </c>
      <c r="V1501" s="21"/>
      <c r="W1501" s="19">
        <f t="shared" si="150"/>
        <v>0</v>
      </c>
      <c r="X1501" s="17">
        <f t="shared" si="151"/>
        <v>0</v>
      </c>
      <c r="Y1501" s="22"/>
      <c r="Z1501" s="19"/>
      <c r="AA1501" s="20"/>
      <c r="AB1501" s="23"/>
      <c r="AC1501" s="19"/>
      <c r="AD1501" s="17"/>
      <c r="AE1501" s="22"/>
      <c r="AF1501" s="19"/>
      <c r="AG1501" s="17"/>
      <c r="AH1501" s="78"/>
      <c r="AI1501" s="79"/>
      <c r="AJ1501" s="1"/>
    </row>
    <row r="1502" spans="1:36" ht="26.4">
      <c r="A1502" s="39">
        <v>1500</v>
      </c>
      <c r="B1502" s="10" t="s">
        <v>9222</v>
      </c>
      <c r="C1502" s="10" t="s">
        <v>7603</v>
      </c>
      <c r="D1502" s="11" t="s">
        <v>9223</v>
      </c>
      <c r="E1502" s="35" t="s">
        <v>9224</v>
      </c>
      <c r="F1502" s="35" t="s">
        <v>7220</v>
      </c>
      <c r="G1502" s="10" t="s">
        <v>9225</v>
      </c>
      <c r="H1502" s="10" t="s">
        <v>9226</v>
      </c>
      <c r="I1502" s="10" t="s">
        <v>761</v>
      </c>
      <c r="J1502" s="11" t="s">
        <v>9227</v>
      </c>
      <c r="K1502" s="12">
        <v>43341</v>
      </c>
      <c r="L1502" s="69">
        <v>48820</v>
      </c>
      <c r="M1502" s="14" t="s">
        <v>9228</v>
      </c>
      <c r="N1502" s="61">
        <v>0.54039999999999999</v>
      </c>
      <c r="O1502" s="56">
        <v>8039612.3899999997</v>
      </c>
      <c r="P1502" s="15">
        <v>0.03</v>
      </c>
      <c r="Q1502" s="223">
        <f t="shared" si="152"/>
        <v>241188.37169999999</v>
      </c>
      <c r="R1502" s="197">
        <f t="shared" si="154"/>
        <v>20099.030974999998</v>
      </c>
      <c r="S1502" s="200"/>
      <c r="T1502" s="196">
        <f t="shared" si="149"/>
        <v>0</v>
      </c>
      <c r="U1502" s="199">
        <f t="shared" si="153"/>
        <v>0</v>
      </c>
      <c r="V1502" s="21"/>
      <c r="W1502" s="19">
        <f t="shared" si="150"/>
        <v>0</v>
      </c>
      <c r="X1502" s="17">
        <f t="shared" si="151"/>
        <v>0</v>
      </c>
      <c r="Y1502" s="22"/>
      <c r="Z1502" s="19"/>
      <c r="AA1502" s="20"/>
      <c r="AB1502" s="23"/>
      <c r="AC1502" s="19"/>
      <c r="AD1502" s="17"/>
      <c r="AE1502" s="22"/>
      <c r="AF1502" s="19"/>
      <c r="AG1502" s="17"/>
      <c r="AH1502" s="76" t="s">
        <v>817</v>
      </c>
      <c r="AI1502" s="77" t="s">
        <v>9228</v>
      </c>
      <c r="AJ1502" s="1"/>
    </row>
    <row r="1503" spans="1:36" ht="26.4">
      <c r="A1503" s="39">
        <v>1501</v>
      </c>
      <c r="B1503" s="39" t="s">
        <v>9229</v>
      </c>
      <c r="C1503" s="39" t="s">
        <v>7603</v>
      </c>
      <c r="D1503" s="40" t="s">
        <v>7756</v>
      </c>
      <c r="E1503" s="25" t="s">
        <v>7757</v>
      </c>
      <c r="F1503" s="25" t="s">
        <v>9142</v>
      </c>
      <c r="G1503" s="39" t="s">
        <v>6745</v>
      </c>
      <c r="H1503" s="39" t="s">
        <v>9143</v>
      </c>
      <c r="I1503" s="39" t="s">
        <v>544</v>
      </c>
      <c r="J1503" s="40" t="s">
        <v>9144</v>
      </c>
      <c r="K1503" s="41">
        <v>38820</v>
      </c>
      <c r="L1503" s="72">
        <v>45447</v>
      </c>
      <c r="M1503" s="42" t="s">
        <v>9145</v>
      </c>
      <c r="N1503" s="63">
        <v>0.38819999999999999</v>
      </c>
      <c r="O1503" s="55">
        <v>5699293.6799999997</v>
      </c>
      <c r="P1503" s="15">
        <v>0.04</v>
      </c>
      <c r="Q1503" s="223">
        <f t="shared" si="152"/>
        <v>227971.74719999998</v>
      </c>
      <c r="R1503" s="197">
        <f t="shared" si="154"/>
        <v>18997.6456</v>
      </c>
      <c r="S1503" s="200"/>
      <c r="T1503" s="196">
        <f t="shared" si="149"/>
        <v>0</v>
      </c>
      <c r="U1503" s="199">
        <f t="shared" si="153"/>
        <v>0</v>
      </c>
      <c r="V1503" s="21"/>
      <c r="W1503" s="19">
        <f t="shared" si="150"/>
        <v>0</v>
      </c>
      <c r="X1503" s="17">
        <f t="shared" si="151"/>
        <v>0</v>
      </c>
      <c r="Y1503" s="22"/>
      <c r="Z1503" s="19"/>
      <c r="AA1503" s="20"/>
      <c r="AB1503" s="23"/>
      <c r="AC1503" s="19"/>
      <c r="AD1503" s="17"/>
      <c r="AE1503" s="22"/>
      <c r="AF1503" s="19"/>
      <c r="AG1503" s="17"/>
      <c r="AH1503" s="78" t="s">
        <v>817</v>
      </c>
      <c r="AI1503" s="79" t="s">
        <v>9145</v>
      </c>
      <c r="AJ1503" s="1"/>
    </row>
    <row r="1504" spans="1:36" ht="26.4">
      <c r="A1504" s="39">
        <v>1502</v>
      </c>
      <c r="B1504" s="10" t="s">
        <v>9230</v>
      </c>
      <c r="C1504" s="10" t="s">
        <v>7603</v>
      </c>
      <c r="D1504" s="11" t="s">
        <v>9231</v>
      </c>
      <c r="E1504" s="35" t="s">
        <v>9232</v>
      </c>
      <c r="F1504" s="35" t="s">
        <v>9233</v>
      </c>
      <c r="G1504" s="10" t="s">
        <v>9234</v>
      </c>
      <c r="H1504" s="10" t="s">
        <v>9235</v>
      </c>
      <c r="I1504" s="10" t="s">
        <v>9236</v>
      </c>
      <c r="J1504" s="11" t="s">
        <v>9237</v>
      </c>
      <c r="K1504" s="12">
        <v>41586</v>
      </c>
      <c r="L1504" s="69">
        <v>47065</v>
      </c>
      <c r="M1504" s="14" t="s">
        <v>9238</v>
      </c>
      <c r="N1504" s="61">
        <v>3.8999999999999998E-3</v>
      </c>
      <c r="O1504" s="56">
        <v>200324.14</v>
      </c>
      <c r="P1504" s="15">
        <v>0.03</v>
      </c>
      <c r="Q1504" s="223">
        <f t="shared" si="152"/>
        <v>6009.7242000000006</v>
      </c>
      <c r="R1504" s="197">
        <f t="shared" si="154"/>
        <v>500.81035000000003</v>
      </c>
      <c r="S1504" s="201">
        <v>0.06</v>
      </c>
      <c r="T1504" s="196">
        <f t="shared" si="149"/>
        <v>12019.448400000001</v>
      </c>
      <c r="U1504" s="199">
        <f t="shared" si="153"/>
        <v>1001.6207000000001</v>
      </c>
      <c r="V1504" s="21"/>
      <c r="W1504" s="19">
        <f t="shared" si="150"/>
        <v>0</v>
      </c>
      <c r="X1504" s="17">
        <f t="shared" si="151"/>
        <v>0</v>
      </c>
      <c r="Y1504" s="22"/>
      <c r="Z1504" s="19"/>
      <c r="AA1504" s="20"/>
      <c r="AB1504" s="23"/>
      <c r="AC1504" s="19"/>
      <c r="AD1504" s="17"/>
      <c r="AE1504" s="22"/>
      <c r="AF1504" s="19"/>
      <c r="AG1504" s="17"/>
      <c r="AH1504" s="76" t="s">
        <v>76</v>
      </c>
      <c r="AI1504" s="77" t="s">
        <v>9238</v>
      </c>
      <c r="AJ1504" s="1"/>
    </row>
    <row r="1505" spans="1:36" ht="26.4">
      <c r="A1505" s="39">
        <v>1503</v>
      </c>
      <c r="B1505" s="39" t="s">
        <v>9239</v>
      </c>
      <c r="C1505" s="39" t="s">
        <v>7603</v>
      </c>
      <c r="D1505" s="40" t="s">
        <v>9231</v>
      </c>
      <c r="E1505" s="25" t="s">
        <v>9232</v>
      </c>
      <c r="F1505" s="25" t="s">
        <v>9233</v>
      </c>
      <c r="G1505" s="39" t="s">
        <v>9234</v>
      </c>
      <c r="H1505" s="39" t="s">
        <v>9235</v>
      </c>
      <c r="I1505" s="39" t="s">
        <v>9236</v>
      </c>
      <c r="J1505" s="40" t="s">
        <v>9237</v>
      </c>
      <c r="K1505" s="41">
        <v>41586</v>
      </c>
      <c r="L1505" s="72">
        <v>47065</v>
      </c>
      <c r="M1505" s="42" t="s">
        <v>9238</v>
      </c>
      <c r="N1505" s="63">
        <v>4.7000000000000002E-3</v>
      </c>
      <c r="O1505" s="55">
        <v>257391.91</v>
      </c>
      <c r="P1505" s="15">
        <v>0.03</v>
      </c>
      <c r="Q1505" s="223">
        <f t="shared" si="152"/>
        <v>7721.7573000000002</v>
      </c>
      <c r="R1505" s="197">
        <f t="shared" si="154"/>
        <v>643.47977500000002</v>
      </c>
      <c r="S1505" s="201">
        <v>0.06</v>
      </c>
      <c r="T1505" s="196">
        <f t="shared" si="149"/>
        <v>15443.5146</v>
      </c>
      <c r="U1505" s="199">
        <f t="shared" si="153"/>
        <v>1286.95955</v>
      </c>
      <c r="V1505" s="21"/>
      <c r="W1505" s="19">
        <f t="shared" si="150"/>
        <v>0</v>
      </c>
      <c r="X1505" s="17">
        <f t="shared" si="151"/>
        <v>0</v>
      </c>
      <c r="Y1505" s="22"/>
      <c r="Z1505" s="19"/>
      <c r="AA1505" s="20"/>
      <c r="AB1505" s="23"/>
      <c r="AC1505" s="19"/>
      <c r="AD1505" s="17"/>
      <c r="AE1505" s="22"/>
      <c r="AF1505" s="19"/>
      <c r="AG1505" s="17"/>
      <c r="AH1505" s="78" t="s">
        <v>76</v>
      </c>
      <c r="AI1505" s="79" t="s">
        <v>9238</v>
      </c>
      <c r="AJ1505" s="1"/>
    </row>
    <row r="1506" spans="1:36" ht="26.4">
      <c r="A1506" s="39">
        <v>1504</v>
      </c>
      <c r="B1506" s="10" t="s">
        <v>9240</v>
      </c>
      <c r="C1506" s="10" t="s">
        <v>7603</v>
      </c>
      <c r="D1506" s="11" t="s">
        <v>9231</v>
      </c>
      <c r="E1506" s="35" t="s">
        <v>9232</v>
      </c>
      <c r="F1506" s="35" t="s">
        <v>9233</v>
      </c>
      <c r="G1506" s="10" t="s">
        <v>9234</v>
      </c>
      <c r="H1506" s="10" t="s">
        <v>9235</v>
      </c>
      <c r="I1506" s="10" t="s">
        <v>9236</v>
      </c>
      <c r="J1506" s="11" t="s">
        <v>9237</v>
      </c>
      <c r="K1506" s="12">
        <v>41586</v>
      </c>
      <c r="L1506" s="69">
        <v>47065</v>
      </c>
      <c r="M1506" s="14" t="s">
        <v>9238</v>
      </c>
      <c r="N1506" s="61">
        <v>9.69E-2</v>
      </c>
      <c r="O1506" s="56">
        <v>5196138.03</v>
      </c>
      <c r="P1506" s="15">
        <v>0.03</v>
      </c>
      <c r="Q1506" s="223">
        <f t="shared" si="152"/>
        <v>155884.1409</v>
      </c>
      <c r="R1506" s="197">
        <f t="shared" si="154"/>
        <v>12990.345074999999</v>
      </c>
      <c r="S1506" s="201">
        <v>0.06</v>
      </c>
      <c r="T1506" s="196">
        <f t="shared" si="149"/>
        <v>311768.2818</v>
      </c>
      <c r="U1506" s="199">
        <f t="shared" si="153"/>
        <v>25980.690149999999</v>
      </c>
      <c r="V1506" s="21"/>
      <c r="W1506" s="19">
        <f t="shared" si="150"/>
        <v>0</v>
      </c>
      <c r="X1506" s="17">
        <f t="shared" si="151"/>
        <v>0</v>
      </c>
      <c r="Y1506" s="22"/>
      <c r="Z1506" s="19"/>
      <c r="AA1506" s="20"/>
      <c r="AB1506" s="23"/>
      <c r="AC1506" s="19"/>
      <c r="AD1506" s="17"/>
      <c r="AE1506" s="22"/>
      <c r="AF1506" s="19"/>
      <c r="AG1506" s="17"/>
      <c r="AH1506" s="76" t="s">
        <v>76</v>
      </c>
      <c r="AI1506" s="77" t="s">
        <v>9238</v>
      </c>
      <c r="AJ1506" s="1"/>
    </row>
    <row r="1507" spans="1:36" ht="26.4">
      <c r="A1507" s="39">
        <v>1505</v>
      </c>
      <c r="B1507" s="39" t="s">
        <v>9241</v>
      </c>
      <c r="C1507" s="39" t="s">
        <v>7603</v>
      </c>
      <c r="D1507" s="40" t="s">
        <v>9231</v>
      </c>
      <c r="E1507" s="25" t="s">
        <v>9232</v>
      </c>
      <c r="F1507" s="25" t="s">
        <v>9233</v>
      </c>
      <c r="G1507" s="39" t="s">
        <v>9234</v>
      </c>
      <c r="H1507" s="39" t="s">
        <v>9235</v>
      </c>
      <c r="I1507" s="39" t="s">
        <v>9236</v>
      </c>
      <c r="J1507" s="40" t="s">
        <v>9237</v>
      </c>
      <c r="K1507" s="41">
        <v>41586</v>
      </c>
      <c r="L1507" s="72">
        <v>47065</v>
      </c>
      <c r="M1507" s="42" t="s">
        <v>9238</v>
      </c>
      <c r="N1507" s="63">
        <v>2.12E-2</v>
      </c>
      <c r="O1507" s="55">
        <v>1173572.72</v>
      </c>
      <c r="P1507" s="15">
        <v>0.03</v>
      </c>
      <c r="Q1507" s="223">
        <f t="shared" si="152"/>
        <v>35207.181599999996</v>
      </c>
      <c r="R1507" s="197">
        <f t="shared" si="154"/>
        <v>2933.9317999999998</v>
      </c>
      <c r="S1507" s="201">
        <v>0.06</v>
      </c>
      <c r="T1507" s="196">
        <f t="shared" si="149"/>
        <v>70414.363199999993</v>
      </c>
      <c r="U1507" s="199">
        <f t="shared" si="153"/>
        <v>5867.8635999999997</v>
      </c>
      <c r="V1507" s="21"/>
      <c r="W1507" s="19">
        <f t="shared" si="150"/>
        <v>0</v>
      </c>
      <c r="X1507" s="17">
        <f t="shared" si="151"/>
        <v>0</v>
      </c>
      <c r="Y1507" s="22"/>
      <c r="Z1507" s="19"/>
      <c r="AA1507" s="20"/>
      <c r="AB1507" s="23"/>
      <c r="AC1507" s="19"/>
      <c r="AD1507" s="17"/>
      <c r="AE1507" s="22"/>
      <c r="AF1507" s="19"/>
      <c r="AG1507" s="17"/>
      <c r="AH1507" s="78" t="s">
        <v>76</v>
      </c>
      <c r="AI1507" s="79" t="s">
        <v>9238</v>
      </c>
      <c r="AJ1507" s="1"/>
    </row>
    <row r="1508" spans="1:36" ht="26.4">
      <c r="A1508" s="39">
        <v>1506</v>
      </c>
      <c r="B1508" s="10" t="s">
        <v>9242</v>
      </c>
      <c r="C1508" s="10" t="s">
        <v>7603</v>
      </c>
      <c r="D1508" s="11" t="s">
        <v>9231</v>
      </c>
      <c r="E1508" s="35" t="s">
        <v>9232</v>
      </c>
      <c r="F1508" s="35" t="s">
        <v>9233</v>
      </c>
      <c r="G1508" s="10" t="s">
        <v>9234</v>
      </c>
      <c r="H1508" s="10" t="s">
        <v>9235</v>
      </c>
      <c r="I1508" s="10" t="s">
        <v>9236</v>
      </c>
      <c r="J1508" s="11" t="s">
        <v>9237</v>
      </c>
      <c r="K1508" s="12">
        <v>41586</v>
      </c>
      <c r="L1508" s="69">
        <v>47065</v>
      </c>
      <c r="M1508" s="14" t="s">
        <v>9238</v>
      </c>
      <c r="N1508" s="61">
        <v>9.7600000000000006E-2</v>
      </c>
      <c r="O1508" s="56">
        <v>5622181.7999999998</v>
      </c>
      <c r="P1508" s="15">
        <v>0.03</v>
      </c>
      <c r="Q1508" s="223">
        <f t="shared" si="152"/>
        <v>168665.454</v>
      </c>
      <c r="R1508" s="197">
        <f t="shared" si="154"/>
        <v>14055.4545</v>
      </c>
      <c r="S1508" s="201">
        <v>0.06</v>
      </c>
      <c r="T1508" s="196">
        <f t="shared" si="149"/>
        <v>337330.908</v>
      </c>
      <c r="U1508" s="199">
        <f t="shared" si="153"/>
        <v>28110.909</v>
      </c>
      <c r="V1508" s="21"/>
      <c r="W1508" s="19">
        <f t="shared" si="150"/>
        <v>0</v>
      </c>
      <c r="X1508" s="17">
        <f t="shared" si="151"/>
        <v>0</v>
      </c>
      <c r="Y1508" s="22"/>
      <c r="Z1508" s="19"/>
      <c r="AA1508" s="20"/>
      <c r="AB1508" s="23"/>
      <c r="AC1508" s="19"/>
      <c r="AD1508" s="17"/>
      <c r="AE1508" s="22"/>
      <c r="AF1508" s="19"/>
      <c r="AG1508" s="17"/>
      <c r="AH1508" s="76" t="s">
        <v>76</v>
      </c>
      <c r="AI1508" s="77" t="s">
        <v>9238</v>
      </c>
      <c r="AJ1508" s="1"/>
    </row>
    <row r="1509" spans="1:36" ht="26.4">
      <c r="A1509" s="39">
        <v>1507</v>
      </c>
      <c r="B1509" s="39" t="s">
        <v>9243</v>
      </c>
      <c r="C1509" s="39" t="s">
        <v>7603</v>
      </c>
      <c r="D1509" s="40" t="s">
        <v>2484</v>
      </c>
      <c r="E1509" s="25" t="s">
        <v>2485</v>
      </c>
      <c r="F1509" s="25" t="s">
        <v>9244</v>
      </c>
      <c r="G1509" s="39" t="s">
        <v>333</v>
      </c>
      <c r="H1509" s="39" t="s">
        <v>9245</v>
      </c>
      <c r="I1509" s="39" t="s">
        <v>9171</v>
      </c>
      <c r="J1509" s="40" t="s">
        <v>9158</v>
      </c>
      <c r="K1509" s="41">
        <v>40970</v>
      </c>
      <c r="L1509" s="72">
        <v>44622</v>
      </c>
      <c r="M1509" s="42" t="s">
        <v>9172</v>
      </c>
      <c r="N1509" s="63">
        <v>0.52959999999999996</v>
      </c>
      <c r="O1509" s="55">
        <v>23019798.16</v>
      </c>
      <c r="P1509" s="15">
        <v>0.04</v>
      </c>
      <c r="Q1509" s="223">
        <f t="shared" si="152"/>
        <v>920791.9264</v>
      </c>
      <c r="R1509" s="197">
        <f t="shared" si="154"/>
        <v>76732.660533333328</v>
      </c>
      <c r="S1509" s="200"/>
      <c r="T1509" s="196">
        <f t="shared" si="149"/>
        <v>0</v>
      </c>
      <c r="U1509" s="199">
        <f t="shared" si="153"/>
        <v>0</v>
      </c>
      <c r="V1509" s="21"/>
      <c r="W1509" s="19">
        <f t="shared" si="150"/>
        <v>0</v>
      </c>
      <c r="X1509" s="17">
        <f t="shared" si="151"/>
        <v>0</v>
      </c>
      <c r="Y1509" s="22"/>
      <c r="Z1509" s="19"/>
      <c r="AA1509" s="20"/>
      <c r="AB1509" s="23"/>
      <c r="AC1509" s="19"/>
      <c r="AD1509" s="17"/>
      <c r="AE1509" s="22"/>
      <c r="AF1509" s="19"/>
      <c r="AG1509" s="17"/>
      <c r="AH1509" s="78" t="s">
        <v>367</v>
      </c>
      <c r="AI1509" s="79" t="s">
        <v>9172</v>
      </c>
      <c r="AJ1509" s="1"/>
    </row>
    <row r="1510" spans="1:36" ht="26.4">
      <c r="A1510" s="39">
        <v>1508</v>
      </c>
      <c r="B1510" s="10" t="s">
        <v>9246</v>
      </c>
      <c r="C1510" s="10" t="s">
        <v>7603</v>
      </c>
      <c r="D1510" s="11" t="s">
        <v>9247</v>
      </c>
      <c r="E1510" s="35" t="s">
        <v>9248</v>
      </c>
      <c r="F1510" s="35" t="s">
        <v>9249</v>
      </c>
      <c r="G1510" s="10" t="s">
        <v>324</v>
      </c>
      <c r="H1510" s="10" t="s">
        <v>9250</v>
      </c>
      <c r="I1510" s="10" t="s">
        <v>326</v>
      </c>
      <c r="J1510" s="11" t="s">
        <v>9251</v>
      </c>
      <c r="K1510" s="12">
        <v>42487</v>
      </c>
      <c r="L1510" s="69">
        <v>46139</v>
      </c>
      <c r="M1510" s="14" t="s">
        <v>9252</v>
      </c>
      <c r="N1510" s="61">
        <v>0.40439999999999998</v>
      </c>
      <c r="O1510" s="56">
        <v>7347128.1500000004</v>
      </c>
      <c r="P1510" s="15">
        <v>0.03</v>
      </c>
      <c r="Q1510" s="223">
        <f t="shared" si="152"/>
        <v>220413.84450000001</v>
      </c>
      <c r="R1510" s="197">
        <f t="shared" si="154"/>
        <v>18367.820374999999</v>
      </c>
      <c r="S1510" s="201">
        <v>0.04</v>
      </c>
      <c r="T1510" s="196">
        <f t="shared" si="149"/>
        <v>293885.12600000005</v>
      </c>
      <c r="U1510" s="199">
        <f t="shared" si="153"/>
        <v>24490.427166666672</v>
      </c>
      <c r="V1510" s="21"/>
      <c r="W1510" s="19">
        <f t="shared" si="150"/>
        <v>0</v>
      </c>
      <c r="X1510" s="17">
        <f t="shared" si="151"/>
        <v>0</v>
      </c>
      <c r="Y1510" s="22"/>
      <c r="Z1510" s="19"/>
      <c r="AA1510" s="20"/>
      <c r="AB1510" s="23"/>
      <c r="AC1510" s="19"/>
      <c r="AD1510" s="17"/>
      <c r="AE1510" s="22"/>
      <c r="AF1510" s="19"/>
      <c r="AG1510" s="17"/>
      <c r="AH1510" s="76" t="s">
        <v>452</v>
      </c>
      <c r="AI1510" s="77" t="s">
        <v>9252</v>
      </c>
      <c r="AJ1510" s="1"/>
    </row>
    <row r="1511" spans="1:36" ht="26.4">
      <c r="A1511" s="39">
        <v>1509</v>
      </c>
      <c r="B1511" s="39" t="s">
        <v>9253</v>
      </c>
      <c r="C1511" s="39" t="s">
        <v>7603</v>
      </c>
      <c r="D1511" s="40" t="s">
        <v>2484</v>
      </c>
      <c r="E1511" s="25" t="s">
        <v>2485</v>
      </c>
      <c r="F1511" s="25" t="s">
        <v>9254</v>
      </c>
      <c r="G1511" s="39" t="s">
        <v>591</v>
      </c>
      <c r="H1511" s="39" t="s">
        <v>9255</v>
      </c>
      <c r="I1511" s="39" t="s">
        <v>9157</v>
      </c>
      <c r="J1511" s="40" t="s">
        <v>9256</v>
      </c>
      <c r="K1511" s="41">
        <v>41027</v>
      </c>
      <c r="L1511" s="72">
        <v>45209</v>
      </c>
      <c r="M1511" s="42" t="s">
        <v>9159</v>
      </c>
      <c r="N1511" s="63">
        <v>0.152</v>
      </c>
      <c r="O1511" s="55">
        <v>5134568.62</v>
      </c>
      <c r="P1511" s="15">
        <v>0.06</v>
      </c>
      <c r="Q1511" s="223">
        <f t="shared" si="152"/>
        <v>308074.11719999998</v>
      </c>
      <c r="R1511" s="197">
        <f t="shared" si="154"/>
        <v>25672.843099999998</v>
      </c>
      <c r="S1511" s="200"/>
      <c r="T1511" s="196">
        <f t="shared" si="149"/>
        <v>0</v>
      </c>
      <c r="U1511" s="199">
        <f t="shared" si="153"/>
        <v>0</v>
      </c>
      <c r="V1511" s="21"/>
      <c r="W1511" s="19">
        <f t="shared" si="150"/>
        <v>0</v>
      </c>
      <c r="X1511" s="17">
        <f t="shared" si="151"/>
        <v>0</v>
      </c>
      <c r="Y1511" s="22"/>
      <c r="Z1511" s="19"/>
      <c r="AA1511" s="20"/>
      <c r="AB1511" s="23"/>
      <c r="AC1511" s="19"/>
      <c r="AD1511" s="17"/>
      <c r="AE1511" s="22"/>
      <c r="AF1511" s="19"/>
      <c r="AG1511" s="17"/>
      <c r="AH1511" s="78" t="s">
        <v>367</v>
      </c>
      <c r="AI1511" s="79" t="s">
        <v>9159</v>
      </c>
      <c r="AJ1511" s="1"/>
    </row>
    <row r="1512" spans="1:36" ht="26.4">
      <c r="A1512" s="39">
        <v>1510</v>
      </c>
      <c r="B1512" s="10" t="s">
        <v>9257</v>
      </c>
      <c r="C1512" s="10" t="s">
        <v>7603</v>
      </c>
      <c r="D1512" s="11" t="s">
        <v>8559</v>
      </c>
      <c r="E1512" s="35" t="s">
        <v>8560</v>
      </c>
      <c r="F1512" s="35" t="s">
        <v>9258</v>
      </c>
      <c r="G1512" s="10" t="s">
        <v>544</v>
      </c>
      <c r="H1512" s="10" t="s">
        <v>9259</v>
      </c>
      <c r="I1512" s="10" t="s">
        <v>544</v>
      </c>
      <c r="J1512" s="11" t="s">
        <v>9260</v>
      </c>
      <c r="K1512" s="12">
        <v>38820</v>
      </c>
      <c r="L1512" s="69">
        <v>47951</v>
      </c>
      <c r="M1512" s="14" t="s">
        <v>9261</v>
      </c>
      <c r="N1512" s="61">
        <v>1.7881</v>
      </c>
      <c r="O1512" s="56">
        <v>102655944.88</v>
      </c>
      <c r="P1512" s="15">
        <v>0.03</v>
      </c>
      <c r="Q1512" s="223">
        <f t="shared" si="152"/>
        <v>3079678.3463999997</v>
      </c>
      <c r="R1512" s="197">
        <f t="shared" si="154"/>
        <v>256639.86219999997</v>
      </c>
      <c r="S1512" s="200"/>
      <c r="T1512" s="196">
        <f t="shared" si="149"/>
        <v>0</v>
      </c>
      <c r="U1512" s="199">
        <f t="shared" si="153"/>
        <v>0</v>
      </c>
      <c r="V1512" s="21"/>
      <c r="W1512" s="19">
        <f t="shared" si="150"/>
        <v>0</v>
      </c>
      <c r="X1512" s="17">
        <f t="shared" si="151"/>
        <v>0</v>
      </c>
      <c r="Y1512" s="22"/>
      <c r="Z1512" s="19"/>
      <c r="AA1512" s="20"/>
      <c r="AB1512" s="23"/>
      <c r="AC1512" s="19"/>
      <c r="AD1512" s="17"/>
      <c r="AE1512" s="22"/>
      <c r="AF1512" s="19"/>
      <c r="AG1512" s="17"/>
      <c r="AH1512" s="76"/>
      <c r="AI1512" s="77" t="s">
        <v>9261</v>
      </c>
      <c r="AJ1512" s="1"/>
    </row>
    <row r="1513" spans="1:36" ht="39.6">
      <c r="A1513" s="39">
        <v>1511</v>
      </c>
      <c r="B1513" s="39" t="s">
        <v>9262</v>
      </c>
      <c r="C1513" s="39" t="s">
        <v>7603</v>
      </c>
      <c r="D1513" s="40" t="s">
        <v>7638</v>
      </c>
      <c r="E1513" s="25" t="s">
        <v>7639</v>
      </c>
      <c r="F1513" s="25" t="s">
        <v>5794</v>
      </c>
      <c r="G1513" s="39" t="s">
        <v>7798</v>
      </c>
      <c r="H1513" s="39" t="s">
        <v>9263</v>
      </c>
      <c r="I1513" s="39" t="s">
        <v>9083</v>
      </c>
      <c r="J1513" s="40" t="s">
        <v>7688</v>
      </c>
      <c r="K1513" s="41">
        <v>42150</v>
      </c>
      <c r="L1513" s="72">
        <v>47658</v>
      </c>
      <c r="M1513" s="42" t="s">
        <v>7689</v>
      </c>
      <c r="N1513" s="63">
        <v>1.6199999999999999E-2</v>
      </c>
      <c r="O1513" s="55">
        <v>164566.07999999999</v>
      </c>
      <c r="P1513" s="15">
        <v>0.03</v>
      </c>
      <c r="Q1513" s="223">
        <f t="shared" si="152"/>
        <v>4936.9823999999999</v>
      </c>
      <c r="R1513" s="197">
        <f t="shared" si="154"/>
        <v>411.41519999999997</v>
      </c>
      <c r="S1513" s="200"/>
      <c r="T1513" s="196">
        <f t="shared" si="149"/>
        <v>0</v>
      </c>
      <c r="U1513" s="199">
        <f t="shared" si="153"/>
        <v>0</v>
      </c>
      <c r="V1513" s="21"/>
      <c r="W1513" s="19">
        <f t="shared" si="150"/>
        <v>0</v>
      </c>
      <c r="X1513" s="17">
        <f t="shared" si="151"/>
        <v>0</v>
      </c>
      <c r="Y1513" s="22"/>
      <c r="Z1513" s="19"/>
      <c r="AA1513" s="20"/>
      <c r="AB1513" s="23"/>
      <c r="AC1513" s="19"/>
      <c r="AD1513" s="17"/>
      <c r="AE1513" s="22"/>
      <c r="AF1513" s="19"/>
      <c r="AG1513" s="17"/>
      <c r="AH1513" s="78"/>
      <c r="AI1513" s="79"/>
      <c r="AJ1513" s="1"/>
    </row>
    <row r="1514" spans="1:36" ht="39.6">
      <c r="A1514" s="39">
        <v>1512</v>
      </c>
      <c r="B1514" s="10" t="s">
        <v>9264</v>
      </c>
      <c r="C1514" s="10" t="s">
        <v>7603</v>
      </c>
      <c r="D1514" s="11" t="s">
        <v>7638</v>
      </c>
      <c r="E1514" s="35" t="s">
        <v>7639</v>
      </c>
      <c r="F1514" s="35" t="s">
        <v>918</v>
      </c>
      <c r="G1514" s="10" t="s">
        <v>7798</v>
      </c>
      <c r="H1514" s="10" t="s">
        <v>9265</v>
      </c>
      <c r="I1514" s="10" t="s">
        <v>9083</v>
      </c>
      <c r="J1514" s="11" t="s">
        <v>7688</v>
      </c>
      <c r="K1514" s="12">
        <v>42150</v>
      </c>
      <c r="L1514" s="69">
        <v>47658</v>
      </c>
      <c r="M1514" s="14" t="s">
        <v>7689</v>
      </c>
      <c r="N1514" s="61">
        <v>1.6199999999999999E-2</v>
      </c>
      <c r="O1514" s="56">
        <v>164566.07999999999</v>
      </c>
      <c r="P1514" s="15">
        <v>0.03</v>
      </c>
      <c r="Q1514" s="223">
        <f t="shared" si="152"/>
        <v>4936.9823999999999</v>
      </c>
      <c r="R1514" s="197">
        <f t="shared" si="154"/>
        <v>411.41519999999997</v>
      </c>
      <c r="S1514" s="200"/>
      <c r="T1514" s="196">
        <f t="shared" si="149"/>
        <v>0</v>
      </c>
      <c r="U1514" s="199">
        <f t="shared" si="153"/>
        <v>0</v>
      </c>
      <c r="V1514" s="21"/>
      <c r="W1514" s="19">
        <f t="shared" si="150"/>
        <v>0</v>
      </c>
      <c r="X1514" s="17">
        <f t="shared" si="151"/>
        <v>0</v>
      </c>
      <c r="Y1514" s="22"/>
      <c r="Z1514" s="19"/>
      <c r="AA1514" s="20"/>
      <c r="AB1514" s="23"/>
      <c r="AC1514" s="19"/>
      <c r="AD1514" s="17"/>
      <c r="AE1514" s="22"/>
      <c r="AF1514" s="19"/>
      <c r="AG1514" s="17"/>
      <c r="AH1514" s="76"/>
      <c r="AI1514" s="77"/>
      <c r="AJ1514" s="1"/>
    </row>
    <row r="1515" spans="1:36" ht="39.6">
      <c r="A1515" s="39">
        <v>1513</v>
      </c>
      <c r="B1515" s="39" t="s">
        <v>9266</v>
      </c>
      <c r="C1515" s="39" t="s">
        <v>7603</v>
      </c>
      <c r="D1515" s="40" t="s">
        <v>7638</v>
      </c>
      <c r="E1515" s="25" t="s">
        <v>7639</v>
      </c>
      <c r="F1515" s="25" t="s">
        <v>3988</v>
      </c>
      <c r="G1515" s="39" t="s">
        <v>7798</v>
      </c>
      <c r="H1515" s="39" t="s">
        <v>9267</v>
      </c>
      <c r="I1515" s="39" t="s">
        <v>9083</v>
      </c>
      <c r="J1515" s="40" t="s">
        <v>7688</v>
      </c>
      <c r="K1515" s="41">
        <v>42150</v>
      </c>
      <c r="L1515" s="72">
        <v>47658</v>
      </c>
      <c r="M1515" s="42" t="s">
        <v>7689</v>
      </c>
      <c r="N1515" s="63">
        <v>1.6299999999999999E-2</v>
      </c>
      <c r="O1515" s="55">
        <v>165581.92000000001</v>
      </c>
      <c r="P1515" s="15">
        <v>0.03</v>
      </c>
      <c r="Q1515" s="223">
        <f t="shared" si="152"/>
        <v>4967.4576000000006</v>
      </c>
      <c r="R1515" s="197">
        <f t="shared" si="154"/>
        <v>413.95480000000003</v>
      </c>
      <c r="S1515" s="200"/>
      <c r="T1515" s="196">
        <f t="shared" si="149"/>
        <v>0</v>
      </c>
      <c r="U1515" s="199">
        <f t="shared" si="153"/>
        <v>0</v>
      </c>
      <c r="V1515" s="21"/>
      <c r="W1515" s="19">
        <f t="shared" si="150"/>
        <v>0</v>
      </c>
      <c r="X1515" s="17">
        <f t="shared" si="151"/>
        <v>0</v>
      </c>
      <c r="Y1515" s="22"/>
      <c r="Z1515" s="19"/>
      <c r="AA1515" s="20"/>
      <c r="AB1515" s="23"/>
      <c r="AC1515" s="19"/>
      <c r="AD1515" s="17"/>
      <c r="AE1515" s="22"/>
      <c r="AF1515" s="19"/>
      <c r="AG1515" s="17"/>
      <c r="AH1515" s="78" t="s">
        <v>4884</v>
      </c>
      <c r="AI1515" s="79" t="s">
        <v>7689</v>
      </c>
      <c r="AJ1515" s="1"/>
    </row>
    <row r="1516" spans="1:36" ht="39.6">
      <c r="A1516" s="39">
        <v>1514</v>
      </c>
      <c r="B1516" s="10" t="s">
        <v>9268</v>
      </c>
      <c r="C1516" s="10" t="s">
        <v>7603</v>
      </c>
      <c r="D1516" s="11" t="s">
        <v>7638</v>
      </c>
      <c r="E1516" s="35" t="s">
        <v>7639</v>
      </c>
      <c r="F1516" s="35" t="s">
        <v>9269</v>
      </c>
      <c r="G1516" s="10" t="s">
        <v>7798</v>
      </c>
      <c r="H1516" s="10" t="s">
        <v>9270</v>
      </c>
      <c r="I1516" s="10" t="s">
        <v>9083</v>
      </c>
      <c r="J1516" s="11" t="s">
        <v>7688</v>
      </c>
      <c r="K1516" s="12">
        <v>42150</v>
      </c>
      <c r="L1516" s="69">
        <v>47658</v>
      </c>
      <c r="M1516" s="14" t="s">
        <v>7689</v>
      </c>
      <c r="N1516" s="61">
        <v>1.6299999999999999E-2</v>
      </c>
      <c r="O1516" s="56">
        <v>165581.92000000001</v>
      </c>
      <c r="P1516" s="15">
        <v>0.03</v>
      </c>
      <c r="Q1516" s="223">
        <f t="shared" si="152"/>
        <v>4967.4576000000006</v>
      </c>
      <c r="R1516" s="197">
        <f t="shared" si="154"/>
        <v>413.95480000000003</v>
      </c>
      <c r="S1516" s="200"/>
      <c r="T1516" s="196">
        <f t="shared" si="149"/>
        <v>0</v>
      </c>
      <c r="U1516" s="199">
        <f t="shared" si="153"/>
        <v>0</v>
      </c>
      <c r="V1516" s="21"/>
      <c r="W1516" s="19">
        <f t="shared" si="150"/>
        <v>0</v>
      </c>
      <c r="X1516" s="17">
        <f t="shared" si="151"/>
        <v>0</v>
      </c>
      <c r="Y1516" s="22"/>
      <c r="Z1516" s="19"/>
      <c r="AA1516" s="20"/>
      <c r="AB1516" s="23"/>
      <c r="AC1516" s="19"/>
      <c r="AD1516" s="17"/>
      <c r="AE1516" s="22"/>
      <c r="AF1516" s="19"/>
      <c r="AG1516" s="17"/>
      <c r="AH1516" s="76" t="s">
        <v>4884</v>
      </c>
      <c r="AI1516" s="77" t="s">
        <v>7689</v>
      </c>
      <c r="AJ1516" s="1"/>
    </row>
    <row r="1517" spans="1:36" ht="39.6">
      <c r="A1517" s="39">
        <v>1515</v>
      </c>
      <c r="B1517" s="39" t="s">
        <v>9271</v>
      </c>
      <c r="C1517" s="39" t="s">
        <v>7603</v>
      </c>
      <c r="D1517" s="40" t="s">
        <v>7638</v>
      </c>
      <c r="E1517" s="25" t="s">
        <v>7639</v>
      </c>
      <c r="F1517" s="25" t="s">
        <v>9272</v>
      </c>
      <c r="G1517" s="39" t="s">
        <v>7803</v>
      </c>
      <c r="H1517" s="39" t="s">
        <v>9273</v>
      </c>
      <c r="I1517" s="39" t="s">
        <v>7805</v>
      </c>
      <c r="J1517" s="40" t="s">
        <v>7688</v>
      </c>
      <c r="K1517" s="41">
        <v>42255</v>
      </c>
      <c r="L1517" s="72">
        <v>47658</v>
      </c>
      <c r="M1517" s="42" t="s">
        <v>7689</v>
      </c>
      <c r="N1517" s="63">
        <v>1.6199999999999999E-2</v>
      </c>
      <c r="O1517" s="55">
        <v>164566.07999999999</v>
      </c>
      <c r="P1517" s="15">
        <v>0.03</v>
      </c>
      <c r="Q1517" s="223">
        <f t="shared" si="152"/>
        <v>4936.9823999999999</v>
      </c>
      <c r="R1517" s="197">
        <f t="shared" si="154"/>
        <v>411.41519999999997</v>
      </c>
      <c r="S1517" s="200"/>
      <c r="T1517" s="196">
        <f t="shared" si="149"/>
        <v>0</v>
      </c>
      <c r="U1517" s="199">
        <f t="shared" si="153"/>
        <v>0</v>
      </c>
      <c r="V1517" s="21"/>
      <c r="W1517" s="19">
        <f t="shared" si="150"/>
        <v>0</v>
      </c>
      <c r="X1517" s="17">
        <f t="shared" si="151"/>
        <v>0</v>
      </c>
      <c r="Y1517" s="22"/>
      <c r="Z1517" s="19"/>
      <c r="AA1517" s="20"/>
      <c r="AB1517" s="23"/>
      <c r="AC1517" s="19"/>
      <c r="AD1517" s="17"/>
      <c r="AE1517" s="22"/>
      <c r="AF1517" s="19"/>
      <c r="AG1517" s="17"/>
      <c r="AH1517" s="78"/>
      <c r="AI1517" s="79"/>
      <c r="AJ1517" s="1"/>
    </row>
    <row r="1518" spans="1:36" ht="39.6">
      <c r="A1518" s="39">
        <v>1516</v>
      </c>
      <c r="B1518" s="10" t="s">
        <v>9274</v>
      </c>
      <c r="C1518" s="10" t="s">
        <v>7603</v>
      </c>
      <c r="D1518" s="11" t="s">
        <v>7638</v>
      </c>
      <c r="E1518" s="35" t="s">
        <v>7639</v>
      </c>
      <c r="F1518" s="35" t="s">
        <v>9275</v>
      </c>
      <c r="G1518" s="10" t="s">
        <v>7803</v>
      </c>
      <c r="H1518" s="10" t="s">
        <v>9276</v>
      </c>
      <c r="I1518" s="10" t="s">
        <v>7805</v>
      </c>
      <c r="J1518" s="11" t="s">
        <v>7688</v>
      </c>
      <c r="K1518" s="12">
        <v>42255</v>
      </c>
      <c r="L1518" s="69">
        <v>47658</v>
      </c>
      <c r="M1518" s="14" t="s">
        <v>7689</v>
      </c>
      <c r="N1518" s="61">
        <v>1.61E-2</v>
      </c>
      <c r="O1518" s="56">
        <v>163550.24</v>
      </c>
      <c r="P1518" s="15">
        <v>0.03</v>
      </c>
      <c r="Q1518" s="223">
        <f t="shared" si="152"/>
        <v>4906.5071999999991</v>
      </c>
      <c r="R1518" s="197">
        <f t="shared" si="154"/>
        <v>408.87559999999991</v>
      </c>
      <c r="S1518" s="200"/>
      <c r="T1518" s="196">
        <f t="shared" si="149"/>
        <v>0</v>
      </c>
      <c r="U1518" s="199">
        <f t="shared" si="153"/>
        <v>0</v>
      </c>
      <c r="V1518" s="21"/>
      <c r="W1518" s="19">
        <f t="shared" si="150"/>
        <v>0</v>
      </c>
      <c r="X1518" s="17">
        <f t="shared" si="151"/>
        <v>0</v>
      </c>
      <c r="Y1518" s="22"/>
      <c r="Z1518" s="19"/>
      <c r="AA1518" s="20"/>
      <c r="AB1518" s="23"/>
      <c r="AC1518" s="19"/>
      <c r="AD1518" s="17"/>
      <c r="AE1518" s="22"/>
      <c r="AF1518" s="19"/>
      <c r="AG1518" s="17"/>
      <c r="AH1518" s="76" t="s">
        <v>4884</v>
      </c>
      <c r="AI1518" s="77" t="s">
        <v>7689</v>
      </c>
      <c r="AJ1518" s="1"/>
    </row>
    <row r="1519" spans="1:36" ht="13.2">
      <c r="A1519" s="39">
        <v>1517</v>
      </c>
      <c r="B1519" s="39" t="s">
        <v>9277</v>
      </c>
      <c r="C1519" s="39" t="s">
        <v>7603</v>
      </c>
      <c r="D1519" s="40" t="s">
        <v>9278</v>
      </c>
      <c r="E1519" s="25" t="s">
        <v>9279</v>
      </c>
      <c r="F1519" s="25" t="s">
        <v>4608</v>
      </c>
      <c r="G1519" s="39" t="s">
        <v>9280</v>
      </c>
      <c r="H1519" s="39" t="s">
        <v>9281</v>
      </c>
      <c r="I1519" s="39" t="s">
        <v>9282</v>
      </c>
      <c r="J1519" s="40" t="s">
        <v>9203</v>
      </c>
      <c r="K1519" s="41">
        <v>40735</v>
      </c>
      <c r="L1519" s="72">
        <v>49867</v>
      </c>
      <c r="M1519" s="42" t="s">
        <v>9283</v>
      </c>
      <c r="N1519" s="63">
        <v>0.56040000000000001</v>
      </c>
      <c r="O1519" s="55">
        <v>7521444.4199999999</v>
      </c>
      <c r="P1519" s="15">
        <v>0.03</v>
      </c>
      <c r="Q1519" s="223">
        <f t="shared" si="152"/>
        <v>225643.33259999999</v>
      </c>
      <c r="R1519" s="197">
        <f t="shared" si="154"/>
        <v>18803.61105</v>
      </c>
      <c r="S1519" s="201">
        <v>0.05</v>
      </c>
      <c r="T1519" s="196">
        <f t="shared" si="149"/>
        <v>376072.22100000002</v>
      </c>
      <c r="U1519" s="199">
        <f t="shared" si="153"/>
        <v>31339.351750000002</v>
      </c>
      <c r="V1519" s="21">
        <v>0.1</v>
      </c>
      <c r="W1519" s="19">
        <f t="shared" si="150"/>
        <v>752144.44200000004</v>
      </c>
      <c r="X1519" s="17">
        <f t="shared" si="151"/>
        <v>62678.703500000003</v>
      </c>
      <c r="Y1519" s="22"/>
      <c r="Z1519" s="19"/>
      <c r="AA1519" s="20"/>
      <c r="AB1519" s="23"/>
      <c r="AC1519" s="19"/>
      <c r="AD1519" s="17"/>
      <c r="AE1519" s="22"/>
      <c r="AF1519" s="19"/>
      <c r="AG1519" s="17"/>
      <c r="AH1519" s="78" t="s">
        <v>452</v>
      </c>
      <c r="AI1519" s="79" t="s">
        <v>9283</v>
      </c>
      <c r="AJ1519" s="1"/>
    </row>
    <row r="1520" spans="1:36" ht="13.2">
      <c r="A1520" s="39">
        <v>1518</v>
      </c>
      <c r="B1520" s="10" t="s">
        <v>9284</v>
      </c>
      <c r="C1520" s="10" t="s">
        <v>7603</v>
      </c>
      <c r="D1520" s="11" t="s">
        <v>9285</v>
      </c>
      <c r="E1520" s="35" t="s">
        <v>9286</v>
      </c>
      <c r="F1520" s="35" t="s">
        <v>9287</v>
      </c>
      <c r="G1520" s="10" t="s">
        <v>1017</v>
      </c>
      <c r="H1520" s="10" t="s">
        <v>9288</v>
      </c>
      <c r="I1520" s="10" t="s">
        <v>4737</v>
      </c>
      <c r="J1520" s="11" t="s">
        <v>7730</v>
      </c>
      <c r="K1520" s="12">
        <v>37932</v>
      </c>
      <c r="L1520" s="69">
        <v>47064</v>
      </c>
      <c r="M1520" s="14" t="s">
        <v>9289</v>
      </c>
      <c r="N1520" s="61">
        <v>8.1742000000000008</v>
      </c>
      <c r="O1520" s="56">
        <v>288711967.72000003</v>
      </c>
      <c r="P1520" s="15">
        <v>0.03</v>
      </c>
      <c r="Q1520" s="223">
        <f t="shared" si="152"/>
        <v>8661359.0316000003</v>
      </c>
      <c r="R1520" s="197">
        <f t="shared" si="154"/>
        <v>721779.91930000007</v>
      </c>
      <c r="S1520" s="201">
        <v>0.04</v>
      </c>
      <c r="T1520" s="196">
        <f t="shared" si="149"/>
        <v>11548478.708800001</v>
      </c>
      <c r="U1520" s="199">
        <f t="shared" si="153"/>
        <v>962373.22573333338</v>
      </c>
      <c r="V1520" s="21"/>
      <c r="W1520" s="19">
        <f t="shared" si="150"/>
        <v>0</v>
      </c>
      <c r="X1520" s="17">
        <f t="shared" si="151"/>
        <v>0</v>
      </c>
      <c r="Y1520" s="22"/>
      <c r="Z1520" s="19"/>
      <c r="AA1520" s="20"/>
      <c r="AB1520" s="23"/>
      <c r="AC1520" s="19"/>
      <c r="AD1520" s="17"/>
      <c r="AE1520" s="22"/>
      <c r="AF1520" s="19"/>
      <c r="AG1520" s="17"/>
      <c r="AH1520" s="76"/>
      <c r="AI1520" s="77" t="s">
        <v>9289</v>
      </c>
      <c r="AJ1520" s="1"/>
    </row>
    <row r="1521" spans="1:36" ht="26.4">
      <c r="A1521" s="39">
        <v>1519</v>
      </c>
      <c r="B1521" s="39" t="s">
        <v>9290</v>
      </c>
      <c r="C1521" s="39" t="s">
        <v>7603</v>
      </c>
      <c r="D1521" s="40" t="s">
        <v>7957</v>
      </c>
      <c r="E1521" s="25" t="s">
        <v>7958</v>
      </c>
      <c r="F1521" s="25" t="s">
        <v>7964</v>
      </c>
      <c r="G1521" s="39" t="s">
        <v>6902</v>
      </c>
      <c r="H1521" s="39" t="s">
        <v>7965</v>
      </c>
      <c r="I1521" s="39" t="s">
        <v>432</v>
      </c>
      <c r="J1521" s="40" t="s">
        <v>7713</v>
      </c>
      <c r="K1521" s="41">
        <v>38586</v>
      </c>
      <c r="L1521" s="72">
        <v>47717</v>
      </c>
      <c r="M1521" s="42" t="s">
        <v>8716</v>
      </c>
      <c r="N1521" s="63">
        <v>13.8127</v>
      </c>
      <c r="O1521" s="55">
        <v>202463249.68000001</v>
      </c>
      <c r="P1521" s="15">
        <v>0.03</v>
      </c>
      <c r="Q1521" s="223">
        <f t="shared" si="152"/>
        <v>6073897.4903999995</v>
      </c>
      <c r="R1521" s="197">
        <f t="shared" si="154"/>
        <v>506158.12419999996</v>
      </c>
      <c r="S1521" s="200"/>
      <c r="T1521" s="196">
        <f t="shared" si="149"/>
        <v>0</v>
      </c>
      <c r="U1521" s="199">
        <f t="shared" si="153"/>
        <v>0</v>
      </c>
      <c r="V1521" s="21"/>
      <c r="W1521" s="19">
        <f t="shared" si="150"/>
        <v>0</v>
      </c>
      <c r="X1521" s="17">
        <f t="shared" si="151"/>
        <v>0</v>
      </c>
      <c r="Y1521" s="22"/>
      <c r="Z1521" s="19"/>
      <c r="AA1521" s="20"/>
      <c r="AB1521" s="23"/>
      <c r="AC1521" s="19"/>
      <c r="AD1521" s="17"/>
      <c r="AE1521" s="22"/>
      <c r="AF1521" s="19"/>
      <c r="AG1521" s="17"/>
      <c r="AH1521" s="78" t="s">
        <v>452</v>
      </c>
      <c r="AI1521" s="79" t="s">
        <v>8716</v>
      </c>
      <c r="AJ1521" s="1"/>
    </row>
    <row r="1522" spans="1:36" ht="26.4">
      <c r="A1522" s="39">
        <v>1520</v>
      </c>
      <c r="B1522" s="10" t="s">
        <v>9291</v>
      </c>
      <c r="C1522" s="10" t="s">
        <v>7603</v>
      </c>
      <c r="D1522" s="11" t="s">
        <v>7972</v>
      </c>
      <c r="E1522" s="35" t="s">
        <v>7973</v>
      </c>
      <c r="F1522" s="35" t="s">
        <v>4799</v>
      </c>
      <c r="G1522" s="10" t="s">
        <v>768</v>
      </c>
      <c r="H1522" s="10" t="s">
        <v>7974</v>
      </c>
      <c r="I1522" s="10" t="s">
        <v>544</v>
      </c>
      <c r="J1522" s="11" t="s">
        <v>7722</v>
      </c>
      <c r="K1522" s="12">
        <v>38820</v>
      </c>
      <c r="L1522" s="69">
        <v>47951</v>
      </c>
      <c r="M1522" s="14" t="s">
        <v>7975</v>
      </c>
      <c r="N1522" s="61">
        <v>3.2503000000000002</v>
      </c>
      <c r="O1522" s="56">
        <v>45920114.93</v>
      </c>
      <c r="P1522" s="15">
        <v>0.03</v>
      </c>
      <c r="Q1522" s="223">
        <f t="shared" si="152"/>
        <v>1377603.4479</v>
      </c>
      <c r="R1522" s="197">
        <f t="shared" si="154"/>
        <v>114800.287325</v>
      </c>
      <c r="S1522" s="201">
        <v>0.04</v>
      </c>
      <c r="T1522" s="196">
        <f t="shared" si="149"/>
        <v>1836804.5972</v>
      </c>
      <c r="U1522" s="199">
        <f t="shared" si="153"/>
        <v>153067.04976666666</v>
      </c>
      <c r="V1522" s="21"/>
      <c r="W1522" s="19">
        <f t="shared" si="150"/>
        <v>0</v>
      </c>
      <c r="X1522" s="17">
        <f t="shared" si="151"/>
        <v>0</v>
      </c>
      <c r="Y1522" s="22"/>
      <c r="Z1522" s="19"/>
      <c r="AA1522" s="20"/>
      <c r="AB1522" s="23"/>
      <c r="AC1522" s="19"/>
      <c r="AD1522" s="17"/>
      <c r="AE1522" s="22"/>
      <c r="AF1522" s="19"/>
      <c r="AG1522" s="17"/>
      <c r="AH1522" s="76" t="s">
        <v>452</v>
      </c>
      <c r="AI1522" s="77" t="s">
        <v>7975</v>
      </c>
      <c r="AJ1522" s="1"/>
    </row>
    <row r="1523" spans="1:36" ht="26.4">
      <c r="A1523" s="39">
        <v>1521</v>
      </c>
      <c r="B1523" s="39" t="s">
        <v>9292</v>
      </c>
      <c r="C1523" s="39" t="s">
        <v>7603</v>
      </c>
      <c r="D1523" s="40" t="s">
        <v>9231</v>
      </c>
      <c r="E1523" s="25" t="s">
        <v>9232</v>
      </c>
      <c r="F1523" s="25" t="s">
        <v>9233</v>
      </c>
      <c r="G1523" s="39" t="s">
        <v>9234</v>
      </c>
      <c r="H1523" s="39" t="s">
        <v>9235</v>
      </c>
      <c r="I1523" s="39" t="s">
        <v>9236</v>
      </c>
      <c r="J1523" s="40" t="s">
        <v>9237</v>
      </c>
      <c r="K1523" s="41">
        <v>41586</v>
      </c>
      <c r="L1523" s="72">
        <v>47065</v>
      </c>
      <c r="M1523" s="42" t="s">
        <v>9238</v>
      </c>
      <c r="N1523" s="63">
        <v>5.1999999999999998E-3</v>
      </c>
      <c r="O1523" s="55">
        <v>292630.3</v>
      </c>
      <c r="P1523" s="15">
        <v>0.03</v>
      </c>
      <c r="Q1523" s="223">
        <f t="shared" si="152"/>
        <v>8778.9089999999997</v>
      </c>
      <c r="R1523" s="197">
        <f t="shared" si="154"/>
        <v>731.57574999999997</v>
      </c>
      <c r="S1523" s="201">
        <v>0.06</v>
      </c>
      <c r="T1523" s="196">
        <f t="shared" si="149"/>
        <v>17557.817999999999</v>
      </c>
      <c r="U1523" s="199">
        <f t="shared" si="153"/>
        <v>1463.1514999999999</v>
      </c>
      <c r="V1523" s="21"/>
      <c r="W1523" s="19">
        <f t="shared" si="150"/>
        <v>0</v>
      </c>
      <c r="X1523" s="17">
        <f t="shared" si="151"/>
        <v>0</v>
      </c>
      <c r="Y1523" s="22"/>
      <c r="Z1523" s="19"/>
      <c r="AA1523" s="20"/>
      <c r="AB1523" s="23"/>
      <c r="AC1523" s="19"/>
      <c r="AD1523" s="17"/>
      <c r="AE1523" s="22"/>
      <c r="AF1523" s="19"/>
      <c r="AG1523" s="17"/>
      <c r="AH1523" s="78" t="s">
        <v>76</v>
      </c>
      <c r="AI1523" s="79" t="s">
        <v>9238</v>
      </c>
      <c r="AJ1523" s="1"/>
    </row>
    <row r="1524" spans="1:36" ht="26.4">
      <c r="A1524" s="39">
        <v>1522</v>
      </c>
      <c r="B1524" s="10" t="s">
        <v>9293</v>
      </c>
      <c r="C1524" s="10" t="s">
        <v>7603</v>
      </c>
      <c r="D1524" s="11" t="s">
        <v>9231</v>
      </c>
      <c r="E1524" s="35" t="s">
        <v>9232</v>
      </c>
      <c r="F1524" s="35" t="s">
        <v>9233</v>
      </c>
      <c r="G1524" s="10" t="s">
        <v>9234</v>
      </c>
      <c r="H1524" s="10" t="s">
        <v>9235</v>
      </c>
      <c r="I1524" s="10" t="s">
        <v>9236</v>
      </c>
      <c r="J1524" s="11" t="s">
        <v>9237</v>
      </c>
      <c r="K1524" s="12">
        <v>41586</v>
      </c>
      <c r="L1524" s="69">
        <v>47065</v>
      </c>
      <c r="M1524" s="14" t="s">
        <v>9238</v>
      </c>
      <c r="N1524" s="61">
        <v>2.2599999999999999E-2</v>
      </c>
      <c r="O1524" s="56">
        <v>1322002.71</v>
      </c>
      <c r="P1524" s="15">
        <v>0.03</v>
      </c>
      <c r="Q1524" s="223">
        <f t="shared" si="152"/>
        <v>39660.081299999998</v>
      </c>
      <c r="R1524" s="197">
        <f t="shared" si="154"/>
        <v>3305.0067749999998</v>
      </c>
      <c r="S1524" s="201">
        <v>0.06</v>
      </c>
      <c r="T1524" s="196">
        <f t="shared" si="149"/>
        <v>79320.162599999996</v>
      </c>
      <c r="U1524" s="199">
        <f t="shared" si="153"/>
        <v>6610.0135499999997</v>
      </c>
      <c r="V1524" s="21"/>
      <c r="W1524" s="19">
        <f t="shared" si="150"/>
        <v>0</v>
      </c>
      <c r="X1524" s="17">
        <f t="shared" si="151"/>
        <v>0</v>
      </c>
      <c r="Y1524" s="22"/>
      <c r="Z1524" s="19"/>
      <c r="AA1524" s="20"/>
      <c r="AB1524" s="23"/>
      <c r="AC1524" s="19"/>
      <c r="AD1524" s="17"/>
      <c r="AE1524" s="22"/>
      <c r="AF1524" s="19"/>
      <c r="AG1524" s="17"/>
      <c r="AH1524" s="76" t="s">
        <v>76</v>
      </c>
      <c r="AI1524" s="77" t="s">
        <v>9238</v>
      </c>
      <c r="AJ1524" s="1"/>
    </row>
    <row r="1525" spans="1:36" ht="26.4">
      <c r="A1525" s="39">
        <v>1523</v>
      </c>
      <c r="B1525" s="39" t="s">
        <v>9294</v>
      </c>
      <c r="C1525" s="39" t="s">
        <v>7603</v>
      </c>
      <c r="D1525" s="40" t="s">
        <v>9231</v>
      </c>
      <c r="E1525" s="25" t="s">
        <v>9232</v>
      </c>
      <c r="F1525" s="25" t="s">
        <v>9233</v>
      </c>
      <c r="G1525" s="39" t="s">
        <v>9234</v>
      </c>
      <c r="H1525" s="39" t="s">
        <v>9235</v>
      </c>
      <c r="I1525" s="39" t="s">
        <v>9236</v>
      </c>
      <c r="J1525" s="40" t="s">
        <v>9237</v>
      </c>
      <c r="K1525" s="41">
        <v>41586</v>
      </c>
      <c r="L1525" s="72">
        <v>47065</v>
      </c>
      <c r="M1525" s="42" t="s">
        <v>9238</v>
      </c>
      <c r="N1525" s="63">
        <v>5.3E-3</v>
      </c>
      <c r="O1525" s="55">
        <v>322276.94</v>
      </c>
      <c r="P1525" s="15">
        <v>0.03</v>
      </c>
      <c r="Q1525" s="223">
        <f t="shared" si="152"/>
        <v>9668.3081999999995</v>
      </c>
      <c r="R1525" s="197">
        <f t="shared" si="154"/>
        <v>805.69234999999992</v>
      </c>
      <c r="S1525" s="201">
        <v>0.06</v>
      </c>
      <c r="T1525" s="196">
        <f t="shared" si="149"/>
        <v>19336.616399999999</v>
      </c>
      <c r="U1525" s="199">
        <f t="shared" si="153"/>
        <v>1611.3846999999998</v>
      </c>
      <c r="V1525" s="21"/>
      <c r="W1525" s="19">
        <f t="shared" si="150"/>
        <v>0</v>
      </c>
      <c r="X1525" s="17">
        <f t="shared" si="151"/>
        <v>0</v>
      </c>
      <c r="Y1525" s="22"/>
      <c r="Z1525" s="19"/>
      <c r="AA1525" s="20"/>
      <c r="AB1525" s="23"/>
      <c r="AC1525" s="19"/>
      <c r="AD1525" s="17"/>
      <c r="AE1525" s="22"/>
      <c r="AF1525" s="19"/>
      <c r="AG1525" s="17"/>
      <c r="AH1525" s="78" t="s">
        <v>76</v>
      </c>
      <c r="AI1525" s="79" t="s">
        <v>9238</v>
      </c>
      <c r="AJ1525" s="1"/>
    </row>
    <row r="1526" spans="1:36" ht="26.4">
      <c r="A1526" s="39">
        <v>1524</v>
      </c>
      <c r="B1526" s="10" t="s">
        <v>9295</v>
      </c>
      <c r="C1526" s="10" t="s">
        <v>7603</v>
      </c>
      <c r="D1526" s="11" t="s">
        <v>9231</v>
      </c>
      <c r="E1526" s="35" t="s">
        <v>9232</v>
      </c>
      <c r="F1526" s="35" t="s">
        <v>9233</v>
      </c>
      <c r="G1526" s="10" t="s">
        <v>9234</v>
      </c>
      <c r="H1526" s="10" t="s">
        <v>9235</v>
      </c>
      <c r="I1526" s="10" t="s">
        <v>9236</v>
      </c>
      <c r="J1526" s="11" t="s">
        <v>9237</v>
      </c>
      <c r="K1526" s="12">
        <v>41586</v>
      </c>
      <c r="L1526" s="69">
        <v>47065</v>
      </c>
      <c r="M1526" s="14" t="s">
        <v>9238</v>
      </c>
      <c r="N1526" s="61">
        <v>1.9599999999999999E-2</v>
      </c>
      <c r="O1526" s="56">
        <v>1037403.26</v>
      </c>
      <c r="P1526" s="15">
        <v>0.03</v>
      </c>
      <c r="Q1526" s="223">
        <f t="shared" si="152"/>
        <v>31122.0978</v>
      </c>
      <c r="R1526" s="197">
        <f t="shared" si="154"/>
        <v>2593.5081500000001</v>
      </c>
      <c r="S1526" s="201">
        <v>0.06</v>
      </c>
      <c r="T1526" s="196">
        <f t="shared" si="149"/>
        <v>62244.195599999999</v>
      </c>
      <c r="U1526" s="199">
        <f t="shared" si="153"/>
        <v>5187.0163000000002</v>
      </c>
      <c r="V1526" s="21"/>
      <c r="W1526" s="19">
        <f t="shared" si="150"/>
        <v>0</v>
      </c>
      <c r="X1526" s="17">
        <f t="shared" si="151"/>
        <v>0</v>
      </c>
      <c r="Y1526" s="22"/>
      <c r="Z1526" s="19"/>
      <c r="AA1526" s="20"/>
      <c r="AB1526" s="23"/>
      <c r="AC1526" s="19"/>
      <c r="AD1526" s="17"/>
      <c r="AE1526" s="22"/>
      <c r="AF1526" s="19"/>
      <c r="AG1526" s="17"/>
      <c r="AH1526" s="76" t="s">
        <v>76</v>
      </c>
      <c r="AI1526" s="77" t="s">
        <v>9238</v>
      </c>
      <c r="AJ1526" s="1"/>
    </row>
    <row r="1527" spans="1:36" ht="26.4">
      <c r="A1527" s="39">
        <v>1525</v>
      </c>
      <c r="B1527" s="39" t="s">
        <v>9296</v>
      </c>
      <c r="C1527" s="39" t="s">
        <v>7603</v>
      </c>
      <c r="D1527" s="40" t="s">
        <v>9297</v>
      </c>
      <c r="E1527" s="25" t="s">
        <v>9298</v>
      </c>
      <c r="F1527" s="25" t="s">
        <v>9299</v>
      </c>
      <c r="G1527" s="39" t="s">
        <v>9300</v>
      </c>
      <c r="H1527" s="39" t="s">
        <v>9301</v>
      </c>
      <c r="I1527" s="39" t="s">
        <v>9300</v>
      </c>
      <c r="J1527" s="40" t="s">
        <v>9302</v>
      </c>
      <c r="K1527" s="41">
        <v>35976</v>
      </c>
      <c r="L1527" s="72">
        <v>53873</v>
      </c>
      <c r="M1527" s="42" t="s">
        <v>9303</v>
      </c>
      <c r="N1527" s="63">
        <v>0.187</v>
      </c>
      <c r="O1527" s="55">
        <v>9359251.0899999999</v>
      </c>
      <c r="P1527" s="15">
        <v>0.03</v>
      </c>
      <c r="Q1527" s="223">
        <f t="shared" si="152"/>
        <v>280777.53269999998</v>
      </c>
      <c r="R1527" s="197">
        <f t="shared" si="154"/>
        <v>23398.127724999998</v>
      </c>
      <c r="S1527" s="200"/>
      <c r="T1527" s="196">
        <f t="shared" ref="T1527:T1590" si="155">O1527*S1527</f>
        <v>0</v>
      </c>
      <c r="U1527" s="199">
        <f t="shared" si="153"/>
        <v>0</v>
      </c>
      <c r="V1527" s="21"/>
      <c r="W1527" s="19">
        <f t="shared" ref="W1527:W1590" si="156">O1527*V1527</f>
        <v>0</v>
      </c>
      <c r="X1527" s="17">
        <f t="shared" ref="X1527:X1590" si="157">O1527*V1527/12</f>
        <v>0</v>
      </c>
      <c r="Y1527" s="22"/>
      <c r="Z1527" s="19"/>
      <c r="AA1527" s="20"/>
      <c r="AB1527" s="23"/>
      <c r="AC1527" s="19"/>
      <c r="AD1527" s="17"/>
      <c r="AE1527" s="22"/>
      <c r="AF1527" s="19"/>
      <c r="AG1527" s="17"/>
      <c r="AH1527" s="78"/>
      <c r="AI1527" s="79"/>
      <c r="AJ1527" s="1"/>
    </row>
    <row r="1528" spans="1:36" ht="26.4">
      <c r="A1528" s="39">
        <v>1526</v>
      </c>
      <c r="B1528" s="10" t="s">
        <v>9304</v>
      </c>
      <c r="C1528" s="10" t="s">
        <v>7603</v>
      </c>
      <c r="D1528" s="11" t="s">
        <v>9305</v>
      </c>
      <c r="E1528" s="35" t="s">
        <v>9306</v>
      </c>
      <c r="F1528" s="35" t="s">
        <v>4966</v>
      </c>
      <c r="G1528" s="10" t="s">
        <v>9307</v>
      </c>
      <c r="H1528" s="10" t="s">
        <v>9308</v>
      </c>
      <c r="I1528" s="10" t="s">
        <v>4511</v>
      </c>
      <c r="J1528" s="11" t="s">
        <v>9309</v>
      </c>
      <c r="K1528" s="12">
        <v>37986</v>
      </c>
      <c r="L1528" s="69">
        <v>44900</v>
      </c>
      <c r="M1528" s="14" t="s">
        <v>9310</v>
      </c>
      <c r="N1528" s="61">
        <v>2.2147000000000001</v>
      </c>
      <c r="O1528" s="56">
        <v>41822881.060000002</v>
      </c>
      <c r="P1528" s="21">
        <v>1E-3</v>
      </c>
      <c r="Q1528" s="223">
        <f t="shared" si="152"/>
        <v>41822.88106</v>
      </c>
      <c r="R1528" s="197">
        <f t="shared" si="154"/>
        <v>3485.2400883333335</v>
      </c>
      <c r="S1528" s="201">
        <v>0.03</v>
      </c>
      <c r="T1528" s="196">
        <f t="shared" si="155"/>
        <v>1254686.4318000001</v>
      </c>
      <c r="U1528" s="199">
        <f t="shared" si="153"/>
        <v>104557.20265000001</v>
      </c>
      <c r="V1528" s="21"/>
      <c r="W1528" s="19">
        <f t="shared" si="156"/>
        <v>0</v>
      </c>
      <c r="X1528" s="17">
        <f t="shared" si="157"/>
        <v>0</v>
      </c>
      <c r="Y1528" s="22"/>
      <c r="Z1528" s="19"/>
      <c r="AA1528" s="20"/>
      <c r="AB1528" s="23"/>
      <c r="AC1528" s="19"/>
      <c r="AD1528" s="17"/>
      <c r="AE1528" s="22"/>
      <c r="AF1528" s="19"/>
      <c r="AG1528" s="17"/>
      <c r="AH1528" s="76" t="s">
        <v>249</v>
      </c>
      <c r="AI1528" s="77" t="s">
        <v>9310</v>
      </c>
      <c r="AJ1528" s="1"/>
    </row>
    <row r="1529" spans="1:36" ht="26.4">
      <c r="A1529" s="39">
        <v>1527</v>
      </c>
      <c r="B1529" s="39" t="s">
        <v>9311</v>
      </c>
      <c r="C1529" s="39" t="s">
        <v>7603</v>
      </c>
      <c r="D1529" s="40" t="s">
        <v>9312</v>
      </c>
      <c r="E1529" s="25" t="s">
        <v>9313</v>
      </c>
      <c r="F1529" s="25" t="s">
        <v>9314</v>
      </c>
      <c r="G1529" s="39" t="s">
        <v>4515</v>
      </c>
      <c r="H1529" s="39" t="s">
        <v>9315</v>
      </c>
      <c r="I1529" s="39" t="s">
        <v>9316</v>
      </c>
      <c r="J1529" s="40" t="s">
        <v>9317</v>
      </c>
      <c r="K1529" s="41">
        <v>37889</v>
      </c>
      <c r="L1529" s="72">
        <v>45071</v>
      </c>
      <c r="M1529" s="42" t="s">
        <v>9318</v>
      </c>
      <c r="N1529" s="63">
        <v>2.6524999999999999</v>
      </c>
      <c r="O1529" s="55">
        <v>46083161</v>
      </c>
      <c r="P1529" s="21">
        <v>1E-3</v>
      </c>
      <c r="Q1529" s="223">
        <f t="shared" si="152"/>
        <v>46083.161</v>
      </c>
      <c r="R1529" s="197">
        <f t="shared" si="154"/>
        <v>3840.2634166666667</v>
      </c>
      <c r="S1529" s="201">
        <v>0.03</v>
      </c>
      <c r="T1529" s="196">
        <f t="shared" si="155"/>
        <v>1382494.8299999998</v>
      </c>
      <c r="U1529" s="199">
        <f t="shared" si="153"/>
        <v>115207.90249999998</v>
      </c>
      <c r="V1529" s="21"/>
      <c r="W1529" s="19">
        <f t="shared" si="156"/>
        <v>0</v>
      </c>
      <c r="X1529" s="17">
        <f t="shared" si="157"/>
        <v>0</v>
      </c>
      <c r="Y1529" s="22"/>
      <c r="Z1529" s="19"/>
      <c r="AA1529" s="20"/>
      <c r="AB1529" s="23"/>
      <c r="AC1529" s="19"/>
      <c r="AD1529" s="17"/>
      <c r="AE1529" s="22"/>
      <c r="AF1529" s="19"/>
      <c r="AG1529" s="17"/>
      <c r="AH1529" s="78" t="s">
        <v>35</v>
      </c>
      <c r="AI1529" s="79" t="s">
        <v>9318</v>
      </c>
      <c r="AJ1529" s="1"/>
    </row>
    <row r="1530" spans="1:36" ht="13.2">
      <c r="A1530" s="39">
        <v>1528</v>
      </c>
      <c r="B1530" s="10" t="s">
        <v>9319</v>
      </c>
      <c r="C1530" s="10" t="s">
        <v>7603</v>
      </c>
      <c r="D1530" s="11" t="s">
        <v>7756</v>
      </c>
      <c r="E1530" s="35" t="s">
        <v>7757</v>
      </c>
      <c r="F1530" s="35" t="s">
        <v>9320</v>
      </c>
      <c r="G1530" s="10" t="s">
        <v>1686</v>
      </c>
      <c r="H1530" s="10" t="s">
        <v>9321</v>
      </c>
      <c r="I1530" s="10" t="s">
        <v>2843</v>
      </c>
      <c r="J1530" s="11" t="s">
        <v>9322</v>
      </c>
      <c r="K1530" s="12">
        <v>42321</v>
      </c>
      <c r="L1530" s="69">
        <v>44148</v>
      </c>
      <c r="M1530" s="14" t="s">
        <v>9323</v>
      </c>
      <c r="N1530" s="61">
        <v>1.2214</v>
      </c>
      <c r="O1530" s="56">
        <v>22142578.34</v>
      </c>
      <c r="P1530" s="15">
        <v>0.04</v>
      </c>
      <c r="Q1530" s="223">
        <f t="shared" si="152"/>
        <v>885703.13360000006</v>
      </c>
      <c r="R1530" s="197">
        <f t="shared" si="154"/>
        <v>73808.594466666676</v>
      </c>
      <c r="S1530" s="200"/>
      <c r="T1530" s="196">
        <f t="shared" si="155"/>
        <v>0</v>
      </c>
      <c r="U1530" s="199">
        <f t="shared" si="153"/>
        <v>0</v>
      </c>
      <c r="V1530" s="21"/>
      <c r="W1530" s="19">
        <f t="shared" si="156"/>
        <v>0</v>
      </c>
      <c r="X1530" s="17">
        <f t="shared" si="157"/>
        <v>0</v>
      </c>
      <c r="Y1530" s="22"/>
      <c r="Z1530" s="19"/>
      <c r="AA1530" s="20"/>
      <c r="AB1530" s="23"/>
      <c r="AC1530" s="19"/>
      <c r="AD1530" s="17"/>
      <c r="AE1530" s="22"/>
      <c r="AF1530" s="19"/>
      <c r="AG1530" s="17"/>
      <c r="AH1530" s="76"/>
      <c r="AI1530" s="77" t="s">
        <v>9323</v>
      </c>
      <c r="AJ1530" s="1"/>
    </row>
    <row r="1531" spans="1:36" ht="13.2">
      <c r="A1531" s="39">
        <v>1529</v>
      </c>
      <c r="B1531" s="39" t="s">
        <v>9324</v>
      </c>
      <c r="C1531" s="39" t="s">
        <v>7603</v>
      </c>
      <c r="D1531" s="40" t="s">
        <v>9325</v>
      </c>
      <c r="E1531" s="25" t="s">
        <v>9326</v>
      </c>
      <c r="F1531" s="25" t="s">
        <v>4706</v>
      </c>
      <c r="G1531" s="39" t="s">
        <v>9327</v>
      </c>
      <c r="H1531" s="39" t="s">
        <v>9328</v>
      </c>
      <c r="I1531" s="39" t="s">
        <v>8080</v>
      </c>
      <c r="J1531" s="40" t="s">
        <v>9329</v>
      </c>
      <c r="K1531" s="41">
        <v>42250</v>
      </c>
      <c r="L1531" s="72">
        <v>44077</v>
      </c>
      <c r="M1531" s="42" t="s">
        <v>9330</v>
      </c>
      <c r="N1531" s="63">
        <v>0.91090000000000004</v>
      </c>
      <c r="O1531" s="55">
        <v>13965287.25</v>
      </c>
      <c r="P1531" s="15">
        <v>0.03</v>
      </c>
      <c r="Q1531" s="223">
        <f t="shared" si="152"/>
        <v>418958.61749999999</v>
      </c>
      <c r="R1531" s="197">
        <f t="shared" si="154"/>
        <v>34913.218124999999</v>
      </c>
      <c r="S1531" s="201">
        <v>0.05</v>
      </c>
      <c r="T1531" s="196">
        <f t="shared" si="155"/>
        <v>698264.36250000005</v>
      </c>
      <c r="U1531" s="199">
        <f t="shared" si="153"/>
        <v>58188.696875000001</v>
      </c>
      <c r="V1531" s="21">
        <v>0.1</v>
      </c>
      <c r="W1531" s="19">
        <f t="shared" si="156"/>
        <v>1396528.7250000001</v>
      </c>
      <c r="X1531" s="17">
        <f t="shared" si="157"/>
        <v>116377.39375</v>
      </c>
      <c r="Y1531" s="22"/>
      <c r="Z1531" s="19"/>
      <c r="AA1531" s="20"/>
      <c r="AB1531" s="23"/>
      <c r="AC1531" s="19"/>
      <c r="AD1531" s="17"/>
      <c r="AE1531" s="22"/>
      <c r="AF1531" s="19"/>
      <c r="AG1531" s="17"/>
      <c r="AH1531" s="78"/>
      <c r="AI1531" s="79" t="s">
        <v>9330</v>
      </c>
      <c r="AJ1531" s="1"/>
    </row>
    <row r="1532" spans="1:36" ht="39.6">
      <c r="A1532" s="39">
        <v>1530</v>
      </c>
      <c r="B1532" s="10" t="s">
        <v>9331</v>
      </c>
      <c r="C1532" s="10" t="s">
        <v>7603</v>
      </c>
      <c r="D1532" s="11" t="s">
        <v>7638</v>
      </c>
      <c r="E1532" s="35" t="s">
        <v>7639</v>
      </c>
      <c r="F1532" s="35" t="s">
        <v>9332</v>
      </c>
      <c r="G1532" s="10" t="s">
        <v>7803</v>
      </c>
      <c r="H1532" s="10" t="s">
        <v>9333</v>
      </c>
      <c r="I1532" s="10" t="s">
        <v>7805</v>
      </c>
      <c r="J1532" s="11" t="s">
        <v>7688</v>
      </c>
      <c r="K1532" s="12">
        <v>42255</v>
      </c>
      <c r="L1532" s="69">
        <v>47658</v>
      </c>
      <c r="M1532" s="14" t="s">
        <v>7689</v>
      </c>
      <c r="N1532" s="61">
        <v>1.6299999999999999E-2</v>
      </c>
      <c r="O1532" s="56">
        <v>165581.92000000001</v>
      </c>
      <c r="P1532" s="15">
        <v>0.03</v>
      </c>
      <c r="Q1532" s="223">
        <f t="shared" si="152"/>
        <v>4967.4576000000006</v>
      </c>
      <c r="R1532" s="197">
        <f t="shared" si="154"/>
        <v>413.95480000000003</v>
      </c>
      <c r="S1532" s="200"/>
      <c r="T1532" s="196">
        <f t="shared" si="155"/>
        <v>0</v>
      </c>
      <c r="U1532" s="199">
        <f t="shared" si="153"/>
        <v>0</v>
      </c>
      <c r="V1532" s="21"/>
      <c r="W1532" s="19">
        <f t="shared" si="156"/>
        <v>0</v>
      </c>
      <c r="X1532" s="17">
        <f t="shared" si="157"/>
        <v>0</v>
      </c>
      <c r="Y1532" s="22"/>
      <c r="Z1532" s="19"/>
      <c r="AA1532" s="20"/>
      <c r="AB1532" s="23"/>
      <c r="AC1532" s="19"/>
      <c r="AD1532" s="17"/>
      <c r="AE1532" s="22"/>
      <c r="AF1532" s="19"/>
      <c r="AG1532" s="17"/>
      <c r="AH1532" s="76"/>
      <c r="AI1532" s="77"/>
      <c r="AJ1532" s="1"/>
    </row>
    <row r="1533" spans="1:36" ht="39.6">
      <c r="A1533" s="39">
        <v>1531</v>
      </c>
      <c r="B1533" s="39" t="s">
        <v>9334</v>
      </c>
      <c r="C1533" s="39" t="s">
        <v>7603</v>
      </c>
      <c r="D1533" s="40" t="s">
        <v>7638</v>
      </c>
      <c r="E1533" s="25" t="s">
        <v>7639</v>
      </c>
      <c r="F1533" s="25" t="s">
        <v>9335</v>
      </c>
      <c r="G1533" s="39" t="s">
        <v>7803</v>
      </c>
      <c r="H1533" s="39" t="s">
        <v>9336</v>
      </c>
      <c r="I1533" s="39" t="s">
        <v>7805</v>
      </c>
      <c r="J1533" s="40" t="s">
        <v>7688</v>
      </c>
      <c r="K1533" s="41">
        <v>42255</v>
      </c>
      <c r="L1533" s="72">
        <v>47658</v>
      </c>
      <c r="M1533" s="42" t="s">
        <v>7689</v>
      </c>
      <c r="N1533" s="63">
        <v>1.6199999999999999E-2</v>
      </c>
      <c r="O1533" s="55">
        <v>164566.07999999999</v>
      </c>
      <c r="P1533" s="15">
        <v>0.03</v>
      </c>
      <c r="Q1533" s="223">
        <f t="shared" si="152"/>
        <v>4936.9823999999999</v>
      </c>
      <c r="R1533" s="197">
        <f t="shared" si="154"/>
        <v>411.41519999999997</v>
      </c>
      <c r="S1533" s="200"/>
      <c r="T1533" s="196">
        <f t="shared" si="155"/>
        <v>0</v>
      </c>
      <c r="U1533" s="199">
        <f t="shared" si="153"/>
        <v>0</v>
      </c>
      <c r="V1533" s="21"/>
      <c r="W1533" s="19">
        <f t="shared" si="156"/>
        <v>0</v>
      </c>
      <c r="X1533" s="17">
        <f t="shared" si="157"/>
        <v>0</v>
      </c>
      <c r="Y1533" s="22"/>
      <c r="Z1533" s="19"/>
      <c r="AA1533" s="20"/>
      <c r="AB1533" s="23"/>
      <c r="AC1533" s="19"/>
      <c r="AD1533" s="17"/>
      <c r="AE1533" s="22"/>
      <c r="AF1533" s="19"/>
      <c r="AG1533" s="17"/>
      <c r="AH1533" s="78" t="s">
        <v>4884</v>
      </c>
      <c r="AI1533" s="79" t="s">
        <v>7689</v>
      </c>
      <c r="AJ1533" s="1"/>
    </row>
    <row r="1534" spans="1:36" ht="39.6">
      <c r="A1534" s="39">
        <v>1532</v>
      </c>
      <c r="B1534" s="10" t="s">
        <v>9337</v>
      </c>
      <c r="C1534" s="10" t="s">
        <v>7603</v>
      </c>
      <c r="D1534" s="11" t="s">
        <v>7638</v>
      </c>
      <c r="E1534" s="35" t="s">
        <v>7639</v>
      </c>
      <c r="F1534" s="35" t="s">
        <v>9338</v>
      </c>
      <c r="G1534" s="10" t="s">
        <v>7685</v>
      </c>
      <c r="H1534" s="10" t="s">
        <v>9339</v>
      </c>
      <c r="I1534" s="10" t="s">
        <v>7687</v>
      </c>
      <c r="J1534" s="11" t="s">
        <v>7688</v>
      </c>
      <c r="K1534" s="12">
        <v>42110</v>
      </c>
      <c r="L1534" s="69">
        <v>47658</v>
      </c>
      <c r="M1534" s="14" t="s">
        <v>7689</v>
      </c>
      <c r="N1534" s="61">
        <v>1.6199999999999999E-2</v>
      </c>
      <c r="O1534" s="56">
        <v>164566.07999999999</v>
      </c>
      <c r="P1534" s="15">
        <v>0.03</v>
      </c>
      <c r="Q1534" s="223">
        <f t="shared" si="152"/>
        <v>4936.9823999999999</v>
      </c>
      <c r="R1534" s="197">
        <f t="shared" si="154"/>
        <v>411.41519999999997</v>
      </c>
      <c r="S1534" s="200"/>
      <c r="T1534" s="196">
        <f t="shared" si="155"/>
        <v>0</v>
      </c>
      <c r="U1534" s="199">
        <f t="shared" si="153"/>
        <v>0</v>
      </c>
      <c r="V1534" s="21"/>
      <c r="W1534" s="19">
        <f t="shared" si="156"/>
        <v>0</v>
      </c>
      <c r="X1534" s="17">
        <f t="shared" si="157"/>
        <v>0</v>
      </c>
      <c r="Y1534" s="22"/>
      <c r="Z1534" s="19"/>
      <c r="AA1534" s="20"/>
      <c r="AB1534" s="23"/>
      <c r="AC1534" s="19"/>
      <c r="AD1534" s="17"/>
      <c r="AE1534" s="22"/>
      <c r="AF1534" s="19"/>
      <c r="AG1534" s="17"/>
      <c r="AH1534" s="76" t="s">
        <v>4884</v>
      </c>
      <c r="AI1534" s="77" t="s">
        <v>7689</v>
      </c>
      <c r="AJ1534" s="1"/>
    </row>
    <row r="1535" spans="1:36" ht="39.6">
      <c r="A1535" s="39">
        <v>1533</v>
      </c>
      <c r="B1535" s="39" t="s">
        <v>9340</v>
      </c>
      <c r="C1535" s="39" t="s">
        <v>7603</v>
      </c>
      <c r="D1535" s="40" t="s">
        <v>7638</v>
      </c>
      <c r="E1535" s="25" t="s">
        <v>7639</v>
      </c>
      <c r="F1535" s="25" t="s">
        <v>2066</v>
      </c>
      <c r="G1535" s="39" t="s">
        <v>1010</v>
      </c>
      <c r="H1535" s="39" t="s">
        <v>9341</v>
      </c>
      <c r="I1535" s="39" t="s">
        <v>6590</v>
      </c>
      <c r="J1535" s="40" t="s">
        <v>7688</v>
      </c>
      <c r="K1535" s="41">
        <v>42058</v>
      </c>
      <c r="L1535" s="72">
        <v>47658</v>
      </c>
      <c r="M1535" s="42" t="s">
        <v>7689</v>
      </c>
      <c r="N1535" s="63">
        <v>4.8599999999999997E-2</v>
      </c>
      <c r="O1535" s="55">
        <v>493698.24</v>
      </c>
      <c r="P1535" s="15">
        <v>0.03</v>
      </c>
      <c r="Q1535" s="223">
        <f t="shared" ref="Q1535:Q1598" si="158">O1535*P1535</f>
        <v>14810.947199999999</v>
      </c>
      <c r="R1535" s="197">
        <f t="shared" si="154"/>
        <v>1234.2456</v>
      </c>
      <c r="S1535" s="200"/>
      <c r="T1535" s="196">
        <f t="shared" si="155"/>
        <v>0</v>
      </c>
      <c r="U1535" s="199">
        <f t="shared" si="153"/>
        <v>0</v>
      </c>
      <c r="V1535" s="21"/>
      <c r="W1535" s="19">
        <f t="shared" si="156"/>
        <v>0</v>
      </c>
      <c r="X1535" s="17">
        <f t="shared" si="157"/>
        <v>0</v>
      </c>
      <c r="Y1535" s="22"/>
      <c r="Z1535" s="19"/>
      <c r="AA1535" s="20"/>
      <c r="AB1535" s="23"/>
      <c r="AC1535" s="19"/>
      <c r="AD1535" s="17"/>
      <c r="AE1535" s="22"/>
      <c r="AF1535" s="19"/>
      <c r="AG1535" s="17"/>
      <c r="AH1535" s="78"/>
      <c r="AI1535" s="79"/>
      <c r="AJ1535" s="1"/>
    </row>
    <row r="1536" spans="1:36" ht="39.6">
      <c r="A1536" s="39">
        <v>1534</v>
      </c>
      <c r="B1536" s="10" t="s">
        <v>9342</v>
      </c>
      <c r="C1536" s="10" t="s">
        <v>7603</v>
      </c>
      <c r="D1536" s="11" t="s">
        <v>7638</v>
      </c>
      <c r="E1536" s="35" t="s">
        <v>7639</v>
      </c>
      <c r="F1536" s="35" t="s">
        <v>9343</v>
      </c>
      <c r="G1536" s="10" t="s">
        <v>7685</v>
      </c>
      <c r="H1536" s="10" t="s">
        <v>9344</v>
      </c>
      <c r="I1536" s="10" t="s">
        <v>7687</v>
      </c>
      <c r="J1536" s="11" t="s">
        <v>7688</v>
      </c>
      <c r="K1536" s="12">
        <v>42110</v>
      </c>
      <c r="L1536" s="69">
        <v>47658</v>
      </c>
      <c r="M1536" s="14" t="s">
        <v>7689</v>
      </c>
      <c r="N1536" s="61">
        <v>2.12E-2</v>
      </c>
      <c r="O1536" s="56">
        <v>215358.07999999999</v>
      </c>
      <c r="P1536" s="15">
        <v>0.03</v>
      </c>
      <c r="Q1536" s="223">
        <f t="shared" si="158"/>
        <v>6460.7423999999992</v>
      </c>
      <c r="R1536" s="197">
        <f t="shared" si="154"/>
        <v>538.39519999999993</v>
      </c>
      <c r="S1536" s="200"/>
      <c r="T1536" s="196">
        <f t="shared" si="155"/>
        <v>0</v>
      </c>
      <c r="U1536" s="199">
        <f t="shared" ref="U1536:U1599" si="159">O1536*S1536/12</f>
        <v>0</v>
      </c>
      <c r="V1536" s="21"/>
      <c r="W1536" s="19">
        <f t="shared" si="156"/>
        <v>0</v>
      </c>
      <c r="X1536" s="17">
        <f t="shared" si="157"/>
        <v>0</v>
      </c>
      <c r="Y1536" s="22"/>
      <c r="Z1536" s="19"/>
      <c r="AA1536" s="20"/>
      <c r="AB1536" s="23"/>
      <c r="AC1536" s="19"/>
      <c r="AD1536" s="17"/>
      <c r="AE1536" s="22"/>
      <c r="AF1536" s="19"/>
      <c r="AG1536" s="17"/>
      <c r="AH1536" s="76" t="s">
        <v>4884</v>
      </c>
      <c r="AI1536" s="77" t="s">
        <v>7689</v>
      </c>
      <c r="AJ1536" s="1"/>
    </row>
    <row r="1537" spans="1:36" ht="39.6">
      <c r="A1537" s="39">
        <v>1535</v>
      </c>
      <c r="B1537" s="39" t="s">
        <v>9345</v>
      </c>
      <c r="C1537" s="39" t="s">
        <v>7603</v>
      </c>
      <c r="D1537" s="40" t="s">
        <v>7638</v>
      </c>
      <c r="E1537" s="25" t="s">
        <v>7639</v>
      </c>
      <c r="F1537" s="25" t="s">
        <v>991</v>
      </c>
      <c r="G1537" s="39" t="s">
        <v>1010</v>
      </c>
      <c r="H1537" s="39" t="s">
        <v>9346</v>
      </c>
      <c r="I1537" s="39" t="s">
        <v>6590</v>
      </c>
      <c r="J1537" s="40" t="s">
        <v>7688</v>
      </c>
      <c r="K1537" s="41">
        <v>42058</v>
      </c>
      <c r="L1537" s="72">
        <v>47658</v>
      </c>
      <c r="M1537" s="42" t="s">
        <v>7689</v>
      </c>
      <c r="N1537" s="63">
        <v>2.0899999999999998E-2</v>
      </c>
      <c r="O1537" s="55">
        <v>212310.56</v>
      </c>
      <c r="P1537" s="15">
        <v>0.03</v>
      </c>
      <c r="Q1537" s="223">
        <f t="shared" si="158"/>
        <v>6369.3167999999996</v>
      </c>
      <c r="R1537" s="197">
        <f t="shared" si="154"/>
        <v>530.77639999999997</v>
      </c>
      <c r="S1537" s="200"/>
      <c r="T1537" s="196">
        <f t="shared" si="155"/>
        <v>0</v>
      </c>
      <c r="U1537" s="199">
        <f t="shared" si="159"/>
        <v>0</v>
      </c>
      <c r="V1537" s="21"/>
      <c r="W1537" s="19">
        <f t="shared" si="156"/>
        <v>0</v>
      </c>
      <c r="X1537" s="17">
        <f t="shared" si="157"/>
        <v>0</v>
      </c>
      <c r="Y1537" s="22"/>
      <c r="Z1537" s="19"/>
      <c r="AA1537" s="20"/>
      <c r="AB1537" s="23"/>
      <c r="AC1537" s="19"/>
      <c r="AD1537" s="17"/>
      <c r="AE1537" s="22"/>
      <c r="AF1537" s="19"/>
      <c r="AG1537" s="17"/>
      <c r="AH1537" s="78"/>
      <c r="AI1537" s="79"/>
      <c r="AJ1537" s="1"/>
    </row>
    <row r="1538" spans="1:36" ht="39.6">
      <c r="A1538" s="39">
        <v>1536</v>
      </c>
      <c r="B1538" s="10" t="s">
        <v>9347</v>
      </c>
      <c r="C1538" s="10" t="s">
        <v>7603</v>
      </c>
      <c r="D1538" s="11" t="s">
        <v>7638</v>
      </c>
      <c r="E1538" s="35" t="s">
        <v>7639</v>
      </c>
      <c r="F1538" s="35" t="s">
        <v>9348</v>
      </c>
      <c r="G1538" s="10" t="s">
        <v>1010</v>
      </c>
      <c r="H1538" s="10" t="s">
        <v>9349</v>
      </c>
      <c r="I1538" s="10" t="s">
        <v>6590</v>
      </c>
      <c r="J1538" s="11" t="s">
        <v>7688</v>
      </c>
      <c r="K1538" s="12">
        <v>42058</v>
      </c>
      <c r="L1538" s="69">
        <v>47658</v>
      </c>
      <c r="M1538" s="14" t="s">
        <v>7689</v>
      </c>
      <c r="N1538" s="61">
        <v>2.12E-2</v>
      </c>
      <c r="O1538" s="56">
        <v>215358.07999999999</v>
      </c>
      <c r="P1538" s="15">
        <v>0.03</v>
      </c>
      <c r="Q1538" s="223">
        <f t="shared" si="158"/>
        <v>6460.7423999999992</v>
      </c>
      <c r="R1538" s="197">
        <f t="shared" si="154"/>
        <v>538.39519999999993</v>
      </c>
      <c r="S1538" s="200"/>
      <c r="T1538" s="196">
        <f t="shared" si="155"/>
        <v>0</v>
      </c>
      <c r="U1538" s="199">
        <f t="shared" si="159"/>
        <v>0</v>
      </c>
      <c r="V1538" s="21"/>
      <c r="W1538" s="19">
        <f t="shared" si="156"/>
        <v>0</v>
      </c>
      <c r="X1538" s="17">
        <f t="shared" si="157"/>
        <v>0</v>
      </c>
      <c r="Y1538" s="22"/>
      <c r="Z1538" s="19"/>
      <c r="AA1538" s="20"/>
      <c r="AB1538" s="23"/>
      <c r="AC1538" s="19"/>
      <c r="AD1538" s="17"/>
      <c r="AE1538" s="22"/>
      <c r="AF1538" s="19"/>
      <c r="AG1538" s="17"/>
      <c r="AH1538" s="76" t="s">
        <v>4884</v>
      </c>
      <c r="AI1538" s="77" t="s">
        <v>7689</v>
      </c>
      <c r="AJ1538" s="1"/>
    </row>
    <row r="1539" spans="1:36" ht="26.4">
      <c r="A1539" s="39">
        <v>1537</v>
      </c>
      <c r="B1539" s="39" t="s">
        <v>9350</v>
      </c>
      <c r="C1539" s="39" t="s">
        <v>3687</v>
      </c>
      <c r="D1539" s="40" t="s">
        <v>9351</v>
      </c>
      <c r="E1539" s="25" t="s">
        <v>9352</v>
      </c>
      <c r="F1539" s="25" t="s">
        <v>9353</v>
      </c>
      <c r="G1539" s="39" t="s">
        <v>4130</v>
      </c>
      <c r="H1539" s="39" t="s">
        <v>9354</v>
      </c>
      <c r="I1539" s="39" t="s">
        <v>5236</v>
      </c>
      <c r="J1539" s="40" t="s">
        <v>9355</v>
      </c>
      <c r="K1539" s="41">
        <v>42363</v>
      </c>
      <c r="L1539" s="72">
        <v>47842</v>
      </c>
      <c r="M1539" s="42" t="s">
        <v>9356</v>
      </c>
      <c r="N1539" s="63">
        <v>1.6085</v>
      </c>
      <c r="O1539" s="55">
        <v>16505641.32</v>
      </c>
      <c r="P1539" s="15">
        <v>0.03</v>
      </c>
      <c r="Q1539" s="223">
        <f t="shared" si="158"/>
        <v>495169.23959999997</v>
      </c>
      <c r="R1539" s="197">
        <f t="shared" si="154"/>
        <v>41264.103299999995</v>
      </c>
      <c r="S1539" s="201">
        <v>0.06</v>
      </c>
      <c r="T1539" s="196">
        <f t="shared" si="155"/>
        <v>990338.47919999994</v>
      </c>
      <c r="U1539" s="199">
        <f t="shared" si="159"/>
        <v>82528.20659999999</v>
      </c>
      <c r="V1539" s="21">
        <v>0.1</v>
      </c>
      <c r="W1539" s="19">
        <f t="shared" si="156"/>
        <v>1650564.1320000002</v>
      </c>
      <c r="X1539" s="17">
        <f t="shared" si="157"/>
        <v>137547.01100000003</v>
      </c>
      <c r="Y1539" s="22"/>
      <c r="Z1539" s="19"/>
      <c r="AA1539" s="20"/>
      <c r="AB1539" s="23"/>
      <c r="AC1539" s="19"/>
      <c r="AD1539" s="17"/>
      <c r="AE1539" s="22"/>
      <c r="AF1539" s="19"/>
      <c r="AG1539" s="17"/>
      <c r="AH1539" s="78" t="s">
        <v>452</v>
      </c>
      <c r="AI1539" s="79" t="s">
        <v>9356</v>
      </c>
      <c r="AJ1539" s="1"/>
    </row>
    <row r="1540" spans="1:36" ht="26.4">
      <c r="A1540" s="39">
        <v>1538</v>
      </c>
      <c r="B1540" s="10" t="s">
        <v>9357</v>
      </c>
      <c r="C1540" s="10" t="s">
        <v>3687</v>
      </c>
      <c r="D1540" s="11" t="s">
        <v>7218</v>
      </c>
      <c r="E1540" s="35" t="s">
        <v>7219</v>
      </c>
      <c r="F1540" s="35" t="s">
        <v>8085</v>
      </c>
      <c r="G1540" s="10" t="s">
        <v>3681</v>
      </c>
      <c r="H1540" s="10" t="s">
        <v>9358</v>
      </c>
      <c r="I1540" s="10" t="s">
        <v>4861</v>
      </c>
      <c r="J1540" s="11" t="s">
        <v>9359</v>
      </c>
      <c r="K1540" s="12">
        <v>38439</v>
      </c>
      <c r="L1540" s="69">
        <v>47570</v>
      </c>
      <c r="M1540" s="14" t="s">
        <v>9360</v>
      </c>
      <c r="N1540" s="61">
        <v>0.31919999999999998</v>
      </c>
      <c r="O1540" s="56">
        <v>3177699.13</v>
      </c>
      <c r="P1540" s="15">
        <v>0.03</v>
      </c>
      <c r="Q1540" s="223">
        <f t="shared" si="158"/>
        <v>95330.973899999997</v>
      </c>
      <c r="R1540" s="197">
        <f t="shared" si="154"/>
        <v>7944.2478249999995</v>
      </c>
      <c r="S1540" s="200"/>
      <c r="T1540" s="196">
        <f t="shared" si="155"/>
        <v>0</v>
      </c>
      <c r="U1540" s="199">
        <f t="shared" si="159"/>
        <v>0</v>
      </c>
      <c r="V1540" s="21"/>
      <c r="W1540" s="19">
        <f t="shared" si="156"/>
        <v>0</v>
      </c>
      <c r="X1540" s="17">
        <f t="shared" si="157"/>
        <v>0</v>
      </c>
      <c r="Y1540" s="22"/>
      <c r="Z1540" s="19"/>
      <c r="AA1540" s="20"/>
      <c r="AB1540" s="23"/>
      <c r="AC1540" s="19"/>
      <c r="AD1540" s="17"/>
      <c r="AE1540" s="22"/>
      <c r="AF1540" s="19"/>
      <c r="AG1540" s="17"/>
      <c r="AH1540" s="76"/>
      <c r="AI1540" s="77" t="s">
        <v>9360</v>
      </c>
      <c r="AJ1540" s="1"/>
    </row>
    <row r="1541" spans="1:36" ht="13.2">
      <c r="A1541" s="39">
        <v>1539</v>
      </c>
      <c r="B1541" s="39" t="s">
        <v>9361</v>
      </c>
      <c r="C1541" s="39" t="s">
        <v>3687</v>
      </c>
      <c r="D1541" s="40" t="s">
        <v>3826</v>
      </c>
      <c r="E1541" s="25" t="s">
        <v>3827</v>
      </c>
      <c r="F1541" s="25" t="s">
        <v>9362</v>
      </c>
      <c r="G1541" s="39" t="s">
        <v>5832</v>
      </c>
      <c r="H1541" s="39" t="s">
        <v>9363</v>
      </c>
      <c r="I1541" s="39" t="s">
        <v>5834</v>
      </c>
      <c r="J1541" s="40" t="s">
        <v>9364</v>
      </c>
      <c r="K1541" s="41">
        <v>36742</v>
      </c>
      <c r="L1541" s="72">
        <v>45508</v>
      </c>
      <c r="M1541" s="42" t="s">
        <v>4059</v>
      </c>
      <c r="N1541" s="63">
        <v>0.41189999999999999</v>
      </c>
      <c r="O1541" s="55">
        <v>4479057.8899999997</v>
      </c>
      <c r="P1541" s="15">
        <v>0.03</v>
      </c>
      <c r="Q1541" s="223">
        <f t="shared" si="158"/>
        <v>134371.73669999998</v>
      </c>
      <c r="R1541" s="197">
        <f t="shared" si="154"/>
        <v>11197.644724999998</v>
      </c>
      <c r="S1541" s="200"/>
      <c r="T1541" s="196">
        <f t="shared" si="155"/>
        <v>0</v>
      </c>
      <c r="U1541" s="199">
        <f t="shared" si="159"/>
        <v>0</v>
      </c>
      <c r="V1541" s="21"/>
      <c r="W1541" s="19">
        <f t="shared" si="156"/>
        <v>0</v>
      </c>
      <c r="X1541" s="17">
        <f t="shared" si="157"/>
        <v>0</v>
      </c>
      <c r="Y1541" s="22"/>
      <c r="Z1541" s="19"/>
      <c r="AA1541" s="20"/>
      <c r="AB1541" s="23"/>
      <c r="AC1541" s="19"/>
      <c r="AD1541" s="17"/>
      <c r="AE1541" s="22"/>
      <c r="AF1541" s="19"/>
      <c r="AG1541" s="17"/>
      <c r="AH1541" s="78" t="s">
        <v>452</v>
      </c>
      <c r="AI1541" s="79" t="s">
        <v>4059</v>
      </c>
      <c r="AJ1541" s="1"/>
    </row>
    <row r="1542" spans="1:36" ht="13.2">
      <c r="A1542" s="39">
        <v>1540</v>
      </c>
      <c r="B1542" s="10" t="s">
        <v>9365</v>
      </c>
      <c r="C1542" s="10" t="s">
        <v>3687</v>
      </c>
      <c r="D1542" s="11" t="s">
        <v>9366</v>
      </c>
      <c r="E1542" s="35" t="s">
        <v>9367</v>
      </c>
      <c r="F1542" s="35" t="s">
        <v>9368</v>
      </c>
      <c r="G1542" s="10" t="s">
        <v>9369</v>
      </c>
      <c r="H1542" s="10" t="s">
        <v>9370</v>
      </c>
      <c r="I1542" s="10" t="s">
        <v>4544</v>
      </c>
      <c r="J1542" s="11" t="s">
        <v>9371</v>
      </c>
      <c r="K1542" s="12">
        <v>38635</v>
      </c>
      <c r="L1542" s="69">
        <v>47766</v>
      </c>
      <c r="M1542" s="14" t="s">
        <v>9372</v>
      </c>
      <c r="N1542" s="61">
        <v>0.87460000000000004</v>
      </c>
      <c r="O1542" s="56">
        <v>18697329.16</v>
      </c>
      <c r="P1542" s="15">
        <v>0.05</v>
      </c>
      <c r="Q1542" s="223">
        <f t="shared" si="158"/>
        <v>934866.4580000001</v>
      </c>
      <c r="R1542" s="197">
        <f t="shared" si="154"/>
        <v>77905.53816666668</v>
      </c>
      <c r="S1542" s="200"/>
      <c r="T1542" s="196">
        <f t="shared" si="155"/>
        <v>0</v>
      </c>
      <c r="U1542" s="199">
        <f t="shared" si="159"/>
        <v>0</v>
      </c>
      <c r="V1542" s="21"/>
      <c r="W1542" s="19">
        <f t="shared" si="156"/>
        <v>0</v>
      </c>
      <c r="X1542" s="17">
        <f t="shared" si="157"/>
        <v>0</v>
      </c>
      <c r="Y1542" s="22"/>
      <c r="Z1542" s="19"/>
      <c r="AA1542" s="20"/>
      <c r="AB1542" s="23"/>
      <c r="AC1542" s="19"/>
      <c r="AD1542" s="17"/>
      <c r="AE1542" s="22"/>
      <c r="AF1542" s="19"/>
      <c r="AG1542" s="17"/>
      <c r="AH1542" s="76"/>
      <c r="AI1542" s="77" t="s">
        <v>9372</v>
      </c>
      <c r="AJ1542" s="1"/>
    </row>
    <row r="1543" spans="1:36" ht="26.4">
      <c r="A1543" s="39">
        <v>1541</v>
      </c>
      <c r="B1543" s="39" t="s">
        <v>9373</v>
      </c>
      <c r="C1543" s="39" t="s">
        <v>5693</v>
      </c>
      <c r="D1543" s="40" t="s">
        <v>9374</v>
      </c>
      <c r="E1543" s="25" t="s">
        <v>9375</v>
      </c>
      <c r="F1543" s="25" t="s">
        <v>9376</v>
      </c>
      <c r="G1543" s="39" t="s">
        <v>9377</v>
      </c>
      <c r="H1543" s="39" t="s">
        <v>9378</v>
      </c>
      <c r="I1543" s="39" t="s">
        <v>9379</v>
      </c>
      <c r="J1543" s="40" t="s">
        <v>9380</v>
      </c>
      <c r="K1543" s="41">
        <v>41529</v>
      </c>
      <c r="L1543" s="72">
        <v>47008</v>
      </c>
      <c r="M1543" s="42" t="s">
        <v>9381</v>
      </c>
      <c r="N1543" s="63">
        <v>0.1351</v>
      </c>
      <c r="O1543" s="55">
        <v>34288793.539999999</v>
      </c>
      <c r="P1543" s="15">
        <v>0.03</v>
      </c>
      <c r="Q1543" s="223">
        <f t="shared" si="158"/>
        <v>1028663.8062</v>
      </c>
      <c r="R1543" s="197">
        <f t="shared" si="154"/>
        <v>85721.983850000004</v>
      </c>
      <c r="S1543" s="201">
        <v>0.06</v>
      </c>
      <c r="T1543" s="196">
        <f t="shared" si="155"/>
        <v>2057327.6124</v>
      </c>
      <c r="U1543" s="199">
        <f t="shared" si="159"/>
        <v>171443.96770000001</v>
      </c>
      <c r="V1543" s="21">
        <v>0.1</v>
      </c>
      <c r="W1543" s="19">
        <f t="shared" si="156"/>
        <v>3428879.3540000003</v>
      </c>
      <c r="X1543" s="17">
        <f t="shared" si="157"/>
        <v>285739.94616666669</v>
      </c>
      <c r="Y1543" s="22"/>
      <c r="Z1543" s="19"/>
      <c r="AA1543" s="20"/>
      <c r="AB1543" s="23"/>
      <c r="AC1543" s="19"/>
      <c r="AD1543" s="17"/>
      <c r="AE1543" s="22"/>
      <c r="AF1543" s="19"/>
      <c r="AG1543" s="17"/>
      <c r="AH1543" s="78" t="s">
        <v>5535</v>
      </c>
      <c r="AI1543" s="79" t="s">
        <v>9381</v>
      </c>
      <c r="AJ1543" s="1"/>
    </row>
    <row r="1544" spans="1:36" ht="26.4">
      <c r="A1544" s="39">
        <v>1542</v>
      </c>
      <c r="B1544" s="10" t="s">
        <v>9382</v>
      </c>
      <c r="C1544" s="10" t="s">
        <v>5070</v>
      </c>
      <c r="D1544" s="11" t="s">
        <v>9383</v>
      </c>
      <c r="E1544" s="35" t="s">
        <v>9384</v>
      </c>
      <c r="F1544" s="35" t="s">
        <v>4758</v>
      </c>
      <c r="G1544" s="10" t="s">
        <v>9385</v>
      </c>
      <c r="H1544" s="10" t="s">
        <v>9386</v>
      </c>
      <c r="I1544" s="10" t="s">
        <v>1353</v>
      </c>
      <c r="J1544" s="11" t="s">
        <v>9387</v>
      </c>
      <c r="K1544" s="12">
        <v>38519</v>
      </c>
      <c r="L1544" s="69">
        <v>47650</v>
      </c>
      <c r="M1544" s="14" t="s">
        <v>9388</v>
      </c>
      <c r="N1544" s="61">
        <v>0.1052</v>
      </c>
      <c r="O1544" s="56">
        <v>11483188.119999999</v>
      </c>
      <c r="P1544" s="15">
        <v>0.03</v>
      </c>
      <c r="Q1544" s="223">
        <f t="shared" si="158"/>
        <v>344495.64359999995</v>
      </c>
      <c r="R1544" s="197">
        <f t="shared" si="154"/>
        <v>28707.970299999997</v>
      </c>
      <c r="S1544" s="201">
        <v>0.04</v>
      </c>
      <c r="T1544" s="196">
        <f t="shared" si="155"/>
        <v>459327.52479999996</v>
      </c>
      <c r="U1544" s="199">
        <f t="shared" si="159"/>
        <v>38277.293733333332</v>
      </c>
      <c r="V1544" s="21">
        <v>0.1</v>
      </c>
      <c r="W1544" s="19">
        <f t="shared" si="156"/>
        <v>1148318.8119999999</v>
      </c>
      <c r="X1544" s="17">
        <f t="shared" si="157"/>
        <v>95693.234333333327</v>
      </c>
      <c r="Y1544" s="22"/>
      <c r="Z1544" s="19"/>
      <c r="AA1544" s="20"/>
      <c r="AB1544" s="23"/>
      <c r="AC1544" s="19"/>
      <c r="AD1544" s="17"/>
      <c r="AE1544" s="22"/>
      <c r="AF1544" s="19"/>
      <c r="AG1544" s="17"/>
      <c r="AH1544" s="76" t="s">
        <v>2158</v>
      </c>
      <c r="AI1544" s="77" t="s">
        <v>9388</v>
      </c>
      <c r="AJ1544" s="1"/>
    </row>
    <row r="1545" spans="1:36" ht="26.4">
      <c r="A1545" s="39">
        <v>1543</v>
      </c>
      <c r="B1545" s="39" t="s">
        <v>9389</v>
      </c>
      <c r="C1545" s="39" t="s">
        <v>5070</v>
      </c>
      <c r="D1545" s="40" t="s">
        <v>5055</v>
      </c>
      <c r="E1545" s="25" t="s">
        <v>5056</v>
      </c>
      <c r="F1545" s="25" t="s">
        <v>9390</v>
      </c>
      <c r="G1545" s="39" t="s">
        <v>4646</v>
      </c>
      <c r="H1545" s="39" t="s">
        <v>9391</v>
      </c>
      <c r="I1545" s="39" t="s">
        <v>5059</v>
      </c>
      <c r="J1545" s="40" t="s">
        <v>9392</v>
      </c>
      <c r="K1545" s="41">
        <v>36672</v>
      </c>
      <c r="L1545" s="72">
        <v>45803</v>
      </c>
      <c r="M1545" s="42" t="s">
        <v>9393</v>
      </c>
      <c r="N1545" s="63">
        <v>4.7600000000000003E-2</v>
      </c>
      <c r="O1545" s="55">
        <v>8943616.25</v>
      </c>
      <c r="P1545" s="15">
        <v>0.03</v>
      </c>
      <c r="Q1545" s="223">
        <f t="shared" si="158"/>
        <v>268308.48749999999</v>
      </c>
      <c r="R1545" s="197">
        <f t="shared" si="154"/>
        <v>22359.040624999998</v>
      </c>
      <c r="S1545" s="200"/>
      <c r="T1545" s="196">
        <f t="shared" si="155"/>
        <v>0</v>
      </c>
      <c r="U1545" s="199">
        <f t="shared" si="159"/>
        <v>0</v>
      </c>
      <c r="V1545" s="21"/>
      <c r="W1545" s="19">
        <f t="shared" si="156"/>
        <v>0</v>
      </c>
      <c r="X1545" s="17">
        <f t="shared" si="157"/>
        <v>0</v>
      </c>
      <c r="Y1545" s="22"/>
      <c r="Z1545" s="19"/>
      <c r="AA1545" s="20"/>
      <c r="AB1545" s="23"/>
      <c r="AC1545" s="19"/>
      <c r="AD1545" s="17"/>
      <c r="AE1545" s="22"/>
      <c r="AF1545" s="19"/>
      <c r="AG1545" s="17"/>
      <c r="AH1545" s="78"/>
      <c r="AI1545" s="79" t="s">
        <v>9393</v>
      </c>
      <c r="AJ1545" s="1"/>
    </row>
    <row r="1546" spans="1:36" ht="26.4">
      <c r="A1546" s="39">
        <v>1544</v>
      </c>
      <c r="B1546" s="10" t="s">
        <v>9394</v>
      </c>
      <c r="C1546" s="10" t="s">
        <v>5070</v>
      </c>
      <c r="D1546" s="11" t="s">
        <v>9395</v>
      </c>
      <c r="E1546" s="35" t="s">
        <v>9396</v>
      </c>
      <c r="F1546" s="35" t="s">
        <v>9397</v>
      </c>
      <c r="G1546" s="10" t="s">
        <v>9398</v>
      </c>
      <c r="H1546" s="10" t="s">
        <v>9399</v>
      </c>
      <c r="I1546" s="10" t="s">
        <v>9398</v>
      </c>
      <c r="J1546" s="11" t="s">
        <v>9400</v>
      </c>
      <c r="K1546" s="12">
        <v>36028</v>
      </c>
      <c r="L1546" s="69">
        <v>53925</v>
      </c>
      <c r="M1546" s="14" t="s">
        <v>9401</v>
      </c>
      <c r="N1546" s="61">
        <v>8.6999999999999994E-2</v>
      </c>
      <c r="O1546" s="56">
        <v>18993105.829999998</v>
      </c>
      <c r="P1546" s="15">
        <v>0.08</v>
      </c>
      <c r="Q1546" s="223">
        <f t="shared" si="158"/>
        <v>1519448.4663999998</v>
      </c>
      <c r="R1546" s="197">
        <f t="shared" si="154"/>
        <v>126620.70553333331</v>
      </c>
      <c r="S1546" s="200"/>
      <c r="T1546" s="196">
        <f t="shared" si="155"/>
        <v>0</v>
      </c>
      <c r="U1546" s="199">
        <f t="shared" si="159"/>
        <v>0</v>
      </c>
      <c r="V1546" s="21"/>
      <c r="W1546" s="19">
        <f t="shared" si="156"/>
        <v>0</v>
      </c>
      <c r="X1546" s="17">
        <f t="shared" si="157"/>
        <v>0</v>
      </c>
      <c r="Y1546" s="22"/>
      <c r="Z1546" s="19"/>
      <c r="AA1546" s="20"/>
      <c r="AB1546" s="23"/>
      <c r="AC1546" s="19"/>
      <c r="AD1546" s="17"/>
      <c r="AE1546" s="22"/>
      <c r="AF1546" s="19"/>
      <c r="AG1546" s="17"/>
      <c r="AH1546" s="76"/>
      <c r="AI1546" s="77" t="s">
        <v>9401</v>
      </c>
      <c r="AJ1546" s="1"/>
    </row>
    <row r="1547" spans="1:36" ht="26.4">
      <c r="A1547" s="39">
        <v>1545</v>
      </c>
      <c r="B1547" s="39" t="s">
        <v>9402</v>
      </c>
      <c r="C1547" s="39" t="s">
        <v>5070</v>
      </c>
      <c r="D1547" s="40" t="s">
        <v>9403</v>
      </c>
      <c r="E1547" s="25" t="s">
        <v>9404</v>
      </c>
      <c r="F1547" s="25" t="s">
        <v>9405</v>
      </c>
      <c r="G1547" s="39" t="s">
        <v>9406</v>
      </c>
      <c r="H1547" s="39" t="s">
        <v>9407</v>
      </c>
      <c r="I1547" s="39" t="s">
        <v>9406</v>
      </c>
      <c r="J1547" s="40" t="s">
        <v>9408</v>
      </c>
      <c r="K1547" s="41">
        <v>36048</v>
      </c>
      <c r="L1547" s="72">
        <v>53945</v>
      </c>
      <c r="M1547" s="42" t="s">
        <v>3648</v>
      </c>
      <c r="N1547" s="63">
        <v>0.2041</v>
      </c>
      <c r="O1547" s="55">
        <v>46018287.670000002</v>
      </c>
      <c r="P1547" s="15">
        <v>0.03</v>
      </c>
      <c r="Q1547" s="223">
        <f t="shared" si="158"/>
        <v>1380548.6301</v>
      </c>
      <c r="R1547" s="197">
        <f t="shared" si="154"/>
        <v>115045.71917499999</v>
      </c>
      <c r="S1547" s="200"/>
      <c r="T1547" s="196">
        <f t="shared" si="155"/>
        <v>0</v>
      </c>
      <c r="U1547" s="199">
        <f t="shared" si="159"/>
        <v>0</v>
      </c>
      <c r="V1547" s="21"/>
      <c r="W1547" s="19">
        <f t="shared" si="156"/>
        <v>0</v>
      </c>
      <c r="X1547" s="17">
        <f t="shared" si="157"/>
        <v>0</v>
      </c>
      <c r="Y1547" s="22"/>
      <c r="Z1547" s="19"/>
      <c r="AA1547" s="20"/>
      <c r="AB1547" s="23"/>
      <c r="AC1547" s="19"/>
      <c r="AD1547" s="17"/>
      <c r="AE1547" s="22"/>
      <c r="AF1547" s="19"/>
      <c r="AG1547" s="17"/>
      <c r="AH1547" s="78"/>
      <c r="AI1547" s="79" t="s">
        <v>3648</v>
      </c>
      <c r="AJ1547" s="1"/>
    </row>
    <row r="1548" spans="1:36" ht="26.4">
      <c r="A1548" s="39">
        <v>1546</v>
      </c>
      <c r="B1548" s="10" t="s">
        <v>9409</v>
      </c>
      <c r="C1548" s="10" t="s">
        <v>9410</v>
      </c>
      <c r="D1548" s="11" t="s">
        <v>9411</v>
      </c>
      <c r="E1548" s="35" t="s">
        <v>9412</v>
      </c>
      <c r="F1548" s="35" t="s">
        <v>9413</v>
      </c>
      <c r="G1548" s="10" t="s">
        <v>9414</v>
      </c>
      <c r="H1548" s="10" t="s">
        <v>9415</v>
      </c>
      <c r="I1548" s="10" t="s">
        <v>9414</v>
      </c>
      <c r="J1548" s="11" t="s">
        <v>9416</v>
      </c>
      <c r="K1548" s="12">
        <v>35754</v>
      </c>
      <c r="L1548" s="69">
        <v>53651</v>
      </c>
      <c r="M1548" s="14" t="s">
        <v>9417</v>
      </c>
      <c r="N1548" s="61">
        <v>0.34029999999999999</v>
      </c>
      <c r="O1548" s="56">
        <v>16383036.119999999</v>
      </c>
      <c r="P1548" s="15">
        <v>0.03</v>
      </c>
      <c r="Q1548" s="223">
        <f t="shared" si="158"/>
        <v>491491.08359999995</v>
      </c>
      <c r="R1548" s="197">
        <f t="shared" si="154"/>
        <v>40957.590299999996</v>
      </c>
      <c r="S1548" s="200"/>
      <c r="T1548" s="196">
        <f t="shared" si="155"/>
        <v>0</v>
      </c>
      <c r="U1548" s="199">
        <f t="shared" si="159"/>
        <v>0</v>
      </c>
      <c r="V1548" s="21"/>
      <c r="W1548" s="19">
        <f t="shared" si="156"/>
        <v>0</v>
      </c>
      <c r="X1548" s="17">
        <f t="shared" si="157"/>
        <v>0</v>
      </c>
      <c r="Y1548" s="22"/>
      <c r="Z1548" s="19"/>
      <c r="AA1548" s="20"/>
      <c r="AB1548" s="23"/>
      <c r="AC1548" s="19"/>
      <c r="AD1548" s="17"/>
      <c r="AE1548" s="22"/>
      <c r="AF1548" s="19"/>
      <c r="AG1548" s="17"/>
      <c r="AH1548" s="76"/>
      <c r="AI1548" s="77"/>
      <c r="AJ1548" s="1"/>
    </row>
    <row r="1549" spans="1:36" ht="13.2">
      <c r="A1549" s="39">
        <v>1547</v>
      </c>
      <c r="B1549" s="39" t="s">
        <v>9418</v>
      </c>
      <c r="C1549" s="39" t="s">
        <v>9410</v>
      </c>
      <c r="D1549" s="40" t="s">
        <v>9419</v>
      </c>
      <c r="E1549" s="25" t="s">
        <v>21465</v>
      </c>
      <c r="F1549" s="25" t="s">
        <v>9420</v>
      </c>
      <c r="G1549" s="39" t="s">
        <v>591</v>
      </c>
      <c r="H1549" s="39" t="s">
        <v>9421</v>
      </c>
      <c r="I1549" s="39" t="s">
        <v>9157</v>
      </c>
      <c r="J1549" s="40" t="s">
        <v>9422</v>
      </c>
      <c r="K1549" s="41">
        <v>41027</v>
      </c>
      <c r="L1549" s="72">
        <v>44679</v>
      </c>
      <c r="M1549" s="42" t="s">
        <v>9423</v>
      </c>
      <c r="N1549" s="63">
        <v>3.2000000000000002E-3</v>
      </c>
      <c r="O1549" s="55">
        <v>780388.86</v>
      </c>
      <c r="P1549" s="21">
        <v>4.0000000000000001E-3</v>
      </c>
      <c r="Q1549" s="223">
        <f t="shared" si="158"/>
        <v>3121.5554400000001</v>
      </c>
      <c r="R1549" s="197">
        <f t="shared" si="154"/>
        <v>260.12961999999999</v>
      </c>
      <c r="S1549" s="200"/>
      <c r="T1549" s="196">
        <f t="shared" si="155"/>
        <v>0</v>
      </c>
      <c r="U1549" s="199">
        <f t="shared" si="159"/>
        <v>0</v>
      </c>
      <c r="V1549" s="21"/>
      <c r="W1549" s="19">
        <f t="shared" si="156"/>
        <v>0</v>
      </c>
      <c r="X1549" s="17">
        <f t="shared" si="157"/>
        <v>0</v>
      </c>
      <c r="Y1549" s="22"/>
      <c r="Z1549" s="19"/>
      <c r="AA1549" s="20"/>
      <c r="AB1549" s="23"/>
      <c r="AC1549" s="19"/>
      <c r="AD1549" s="17"/>
      <c r="AE1549" s="22"/>
      <c r="AF1549" s="19"/>
      <c r="AG1549" s="17"/>
      <c r="AH1549" s="78"/>
      <c r="AI1549" s="79" t="s">
        <v>9423</v>
      </c>
      <c r="AJ1549" s="1"/>
    </row>
    <row r="1550" spans="1:36" ht="26.4">
      <c r="A1550" s="39">
        <v>1548</v>
      </c>
      <c r="B1550" s="10" t="s">
        <v>9424</v>
      </c>
      <c r="C1550" s="10" t="s">
        <v>5693</v>
      </c>
      <c r="D1550" s="11" t="s">
        <v>9425</v>
      </c>
      <c r="E1550" s="35" t="s">
        <v>464</v>
      </c>
      <c r="F1550" s="35" t="s">
        <v>6272</v>
      </c>
      <c r="G1550" s="10" t="s">
        <v>9426</v>
      </c>
      <c r="H1550" s="10" t="s">
        <v>9427</v>
      </c>
      <c r="I1550" s="10" t="s">
        <v>2535</v>
      </c>
      <c r="J1550" s="11" t="s">
        <v>9428</v>
      </c>
      <c r="K1550" s="12">
        <v>38194</v>
      </c>
      <c r="L1550" s="69">
        <v>47325</v>
      </c>
      <c r="M1550" s="14" t="s">
        <v>9429</v>
      </c>
      <c r="N1550" s="61">
        <v>0.14660000000000001</v>
      </c>
      <c r="O1550" s="56">
        <v>38185123.729999997</v>
      </c>
      <c r="P1550" s="15">
        <v>0.06</v>
      </c>
      <c r="Q1550" s="223">
        <f t="shared" si="158"/>
        <v>2291107.4237999995</v>
      </c>
      <c r="R1550" s="197">
        <f t="shared" si="154"/>
        <v>190925.61864999996</v>
      </c>
      <c r="S1550" s="200"/>
      <c r="T1550" s="196">
        <f t="shared" si="155"/>
        <v>0</v>
      </c>
      <c r="U1550" s="199">
        <f t="shared" si="159"/>
        <v>0</v>
      </c>
      <c r="V1550" s="21"/>
      <c r="W1550" s="19">
        <f t="shared" si="156"/>
        <v>0</v>
      </c>
      <c r="X1550" s="17">
        <f t="shared" si="157"/>
        <v>0</v>
      </c>
      <c r="Y1550" s="22"/>
      <c r="Z1550" s="19"/>
      <c r="AA1550" s="20"/>
      <c r="AB1550" s="23"/>
      <c r="AC1550" s="19"/>
      <c r="AD1550" s="17"/>
      <c r="AE1550" s="22"/>
      <c r="AF1550" s="19"/>
      <c r="AG1550" s="17"/>
      <c r="AH1550" s="76"/>
      <c r="AI1550" s="77" t="s">
        <v>9429</v>
      </c>
      <c r="AJ1550" s="1"/>
    </row>
    <row r="1551" spans="1:36" ht="26.4">
      <c r="A1551" s="39">
        <v>1549</v>
      </c>
      <c r="B1551" s="39" t="s">
        <v>9430</v>
      </c>
      <c r="C1551" s="39" t="s">
        <v>5693</v>
      </c>
      <c r="D1551" s="40" t="s">
        <v>9425</v>
      </c>
      <c r="E1551" s="25" t="s">
        <v>464</v>
      </c>
      <c r="F1551" s="25" t="s">
        <v>9431</v>
      </c>
      <c r="G1551" s="39" t="s">
        <v>9432</v>
      </c>
      <c r="H1551" s="39" t="s">
        <v>9433</v>
      </c>
      <c r="I1551" s="39" t="s">
        <v>9432</v>
      </c>
      <c r="J1551" s="40" t="s">
        <v>9434</v>
      </c>
      <c r="K1551" s="41">
        <v>40001</v>
      </c>
      <c r="L1551" s="72">
        <v>45480</v>
      </c>
      <c r="M1551" s="42" t="s">
        <v>9435</v>
      </c>
      <c r="N1551" s="63">
        <v>0.24199999999999999</v>
      </c>
      <c r="O1551" s="55">
        <v>60571836.25</v>
      </c>
      <c r="P1551" s="15">
        <v>0.03</v>
      </c>
      <c r="Q1551" s="223">
        <f t="shared" si="158"/>
        <v>1817155.0874999999</v>
      </c>
      <c r="R1551" s="197">
        <f t="shared" si="154"/>
        <v>151429.59062499998</v>
      </c>
      <c r="S1551" s="200"/>
      <c r="T1551" s="196">
        <f t="shared" si="155"/>
        <v>0</v>
      </c>
      <c r="U1551" s="199">
        <f t="shared" si="159"/>
        <v>0</v>
      </c>
      <c r="V1551" s="21"/>
      <c r="W1551" s="19">
        <f t="shared" si="156"/>
        <v>0</v>
      </c>
      <c r="X1551" s="17">
        <f t="shared" si="157"/>
        <v>0</v>
      </c>
      <c r="Y1551" s="22"/>
      <c r="Z1551" s="19"/>
      <c r="AA1551" s="20"/>
      <c r="AB1551" s="23"/>
      <c r="AC1551" s="19"/>
      <c r="AD1551" s="17"/>
      <c r="AE1551" s="22"/>
      <c r="AF1551" s="19"/>
      <c r="AG1551" s="17"/>
      <c r="AH1551" s="78"/>
      <c r="AI1551" s="79" t="s">
        <v>9435</v>
      </c>
      <c r="AJ1551" s="1"/>
    </row>
    <row r="1552" spans="1:36" ht="13.2">
      <c r="A1552" s="39">
        <v>1550</v>
      </c>
      <c r="B1552" s="10" t="s">
        <v>9436</v>
      </c>
      <c r="C1552" s="10" t="s">
        <v>3687</v>
      </c>
      <c r="D1552" s="11" t="s">
        <v>3817</v>
      </c>
      <c r="E1552" s="35" t="s">
        <v>3818</v>
      </c>
      <c r="F1552" s="35" t="s">
        <v>9437</v>
      </c>
      <c r="G1552" s="10" t="s">
        <v>9438</v>
      </c>
      <c r="H1552" s="10" t="s">
        <v>9439</v>
      </c>
      <c r="I1552" s="10" t="s">
        <v>9440</v>
      </c>
      <c r="J1552" s="11" t="s">
        <v>9441</v>
      </c>
      <c r="K1552" s="12">
        <v>37096</v>
      </c>
      <c r="L1552" s="69">
        <v>48310</v>
      </c>
      <c r="M1552" s="14" t="s">
        <v>5836</v>
      </c>
      <c r="N1552" s="61">
        <v>0.66569999999999996</v>
      </c>
      <c r="O1552" s="56">
        <v>7865177.29</v>
      </c>
      <c r="P1552" s="15">
        <v>0.03</v>
      </c>
      <c r="Q1552" s="223">
        <f t="shared" si="158"/>
        <v>235955.3187</v>
      </c>
      <c r="R1552" s="197">
        <f t="shared" si="154"/>
        <v>19662.943224999999</v>
      </c>
      <c r="S1552" s="198">
        <v>3.5999999999999997E-2</v>
      </c>
      <c r="T1552" s="196">
        <f t="shared" si="155"/>
        <v>283146.38243999996</v>
      </c>
      <c r="U1552" s="199">
        <f t="shared" si="159"/>
        <v>23595.531869999995</v>
      </c>
      <c r="V1552" s="21"/>
      <c r="W1552" s="19">
        <f t="shared" si="156"/>
        <v>0</v>
      </c>
      <c r="X1552" s="17">
        <f t="shared" si="157"/>
        <v>0</v>
      </c>
      <c r="Y1552" s="22"/>
      <c r="Z1552" s="19"/>
      <c r="AA1552" s="20"/>
      <c r="AB1552" s="23"/>
      <c r="AC1552" s="19"/>
      <c r="AD1552" s="17"/>
      <c r="AE1552" s="22"/>
      <c r="AF1552" s="19"/>
      <c r="AG1552" s="17"/>
      <c r="AH1552" s="76" t="s">
        <v>452</v>
      </c>
      <c r="AI1552" s="77" t="s">
        <v>5836</v>
      </c>
      <c r="AJ1552" s="1"/>
    </row>
    <row r="1553" spans="1:36" ht="13.2">
      <c r="A1553" s="39">
        <v>1551</v>
      </c>
      <c r="B1553" s="39" t="s">
        <v>9442</v>
      </c>
      <c r="C1553" s="39" t="s">
        <v>3687</v>
      </c>
      <c r="D1553" s="40" t="s">
        <v>9443</v>
      </c>
      <c r="E1553" s="25" t="s">
        <v>9444</v>
      </c>
      <c r="F1553" s="25" t="s">
        <v>9445</v>
      </c>
      <c r="G1553" s="39" t="s">
        <v>9446</v>
      </c>
      <c r="H1553" s="39" t="s">
        <v>9447</v>
      </c>
      <c r="I1553" s="39" t="s">
        <v>6720</v>
      </c>
      <c r="J1553" s="40" t="s">
        <v>9448</v>
      </c>
      <c r="K1553" s="41">
        <v>42599</v>
      </c>
      <c r="L1553" s="72">
        <v>44425</v>
      </c>
      <c r="M1553" s="42" t="s">
        <v>9449</v>
      </c>
      <c r="N1553" s="63">
        <v>3.0800000000000001E-2</v>
      </c>
      <c r="O1553" s="55">
        <v>909747.11</v>
      </c>
      <c r="P1553" s="15">
        <v>0.03</v>
      </c>
      <c r="Q1553" s="223">
        <f t="shared" si="158"/>
        <v>27292.4133</v>
      </c>
      <c r="R1553" s="197">
        <f t="shared" si="154"/>
        <v>2274.3677750000002</v>
      </c>
      <c r="S1553" s="198">
        <v>3.5999999999999997E-2</v>
      </c>
      <c r="T1553" s="196">
        <f t="shared" si="155"/>
        <v>32750.895959999998</v>
      </c>
      <c r="U1553" s="199">
        <f t="shared" si="159"/>
        <v>2729.2413299999998</v>
      </c>
      <c r="V1553" s="21">
        <v>0.05</v>
      </c>
      <c r="W1553" s="19">
        <f t="shared" si="156"/>
        <v>45487.355500000005</v>
      </c>
      <c r="X1553" s="17">
        <f t="shared" si="157"/>
        <v>3790.6129583333336</v>
      </c>
      <c r="Y1553" s="45">
        <v>0.06</v>
      </c>
      <c r="Z1553" s="19">
        <f>O1553*Y1553</f>
        <v>54584.8266</v>
      </c>
      <c r="AA1553" s="20">
        <f>Z1553/12</f>
        <v>4548.7355500000003</v>
      </c>
      <c r="AB1553" s="23"/>
      <c r="AC1553" s="19"/>
      <c r="AD1553" s="17"/>
      <c r="AE1553" s="22"/>
      <c r="AF1553" s="19"/>
      <c r="AG1553" s="17"/>
      <c r="AH1553" s="78"/>
      <c r="AI1553" s="79" t="s">
        <v>9449</v>
      </c>
      <c r="AJ1553" s="1"/>
    </row>
    <row r="1554" spans="1:36" ht="13.2">
      <c r="A1554" s="39">
        <v>1552</v>
      </c>
      <c r="B1554" s="10" t="s">
        <v>9450</v>
      </c>
      <c r="C1554" s="10" t="s">
        <v>3687</v>
      </c>
      <c r="D1554" s="11" t="s">
        <v>9443</v>
      </c>
      <c r="E1554" s="35" t="s">
        <v>9444</v>
      </c>
      <c r="F1554" s="35" t="s">
        <v>9451</v>
      </c>
      <c r="G1554" s="10" t="s">
        <v>9446</v>
      </c>
      <c r="H1554" s="10" t="s">
        <v>9452</v>
      </c>
      <c r="I1554" s="10" t="s">
        <v>6720</v>
      </c>
      <c r="J1554" s="11" t="s">
        <v>9448</v>
      </c>
      <c r="K1554" s="12">
        <v>42599</v>
      </c>
      <c r="L1554" s="69">
        <v>44425</v>
      </c>
      <c r="M1554" s="14" t="s">
        <v>9449</v>
      </c>
      <c r="N1554" s="61">
        <v>1.9300000000000001E-2</v>
      </c>
      <c r="O1554" s="56">
        <v>570068.81000000006</v>
      </c>
      <c r="P1554" s="15">
        <v>0.03</v>
      </c>
      <c r="Q1554" s="223">
        <f t="shared" si="158"/>
        <v>17102.064300000002</v>
      </c>
      <c r="R1554" s="197">
        <f t="shared" si="154"/>
        <v>1425.1720250000001</v>
      </c>
      <c r="S1554" s="198">
        <v>3.5999999999999997E-2</v>
      </c>
      <c r="T1554" s="196">
        <f t="shared" si="155"/>
        <v>20522.477160000002</v>
      </c>
      <c r="U1554" s="199">
        <f t="shared" si="159"/>
        <v>1710.2064300000002</v>
      </c>
      <c r="V1554" s="21">
        <v>0.05</v>
      </c>
      <c r="W1554" s="19">
        <f t="shared" si="156"/>
        <v>28503.440500000004</v>
      </c>
      <c r="X1554" s="17">
        <f t="shared" si="157"/>
        <v>2375.2867083333335</v>
      </c>
      <c r="Y1554" s="45">
        <v>0.06</v>
      </c>
      <c r="Z1554" s="19">
        <f>O1554*Y1554</f>
        <v>34204.128600000004</v>
      </c>
      <c r="AA1554" s="20">
        <f>Z1554/12</f>
        <v>2850.3440500000002</v>
      </c>
      <c r="AB1554" s="23"/>
      <c r="AC1554" s="19"/>
      <c r="AD1554" s="17"/>
      <c r="AE1554" s="22"/>
      <c r="AF1554" s="19"/>
      <c r="AG1554" s="17"/>
      <c r="AH1554" s="76"/>
      <c r="AI1554" s="77" t="s">
        <v>9449</v>
      </c>
      <c r="AJ1554" s="1"/>
    </row>
    <row r="1555" spans="1:36" ht="26.4">
      <c r="A1555" s="39">
        <v>1553</v>
      </c>
      <c r="B1555" s="39" t="s">
        <v>9453</v>
      </c>
      <c r="C1555" s="39" t="s">
        <v>3687</v>
      </c>
      <c r="D1555" s="40" t="s">
        <v>9454</v>
      </c>
      <c r="E1555" s="25" t="s">
        <v>9455</v>
      </c>
      <c r="F1555" s="25" t="s">
        <v>1942</v>
      </c>
      <c r="G1555" s="39" t="s">
        <v>9456</v>
      </c>
      <c r="H1555" s="39" t="s">
        <v>9457</v>
      </c>
      <c r="I1555" s="39" t="s">
        <v>9458</v>
      </c>
      <c r="J1555" s="40" t="s">
        <v>9441</v>
      </c>
      <c r="K1555" s="41">
        <v>43417</v>
      </c>
      <c r="L1555" s="72">
        <v>52548</v>
      </c>
      <c r="M1555" s="42" t="s">
        <v>9459</v>
      </c>
      <c r="N1555" s="63">
        <v>0.23619999999999999</v>
      </c>
      <c r="O1555" s="55">
        <v>2325565.67</v>
      </c>
      <c r="P1555" s="15">
        <v>0.08</v>
      </c>
      <c r="Q1555" s="223">
        <f t="shared" si="158"/>
        <v>186045.2536</v>
      </c>
      <c r="R1555" s="197">
        <f t="shared" si="154"/>
        <v>15503.771133333334</v>
      </c>
      <c r="S1555" s="198">
        <v>9.6000000000000002E-2</v>
      </c>
      <c r="T1555" s="196">
        <f t="shared" si="155"/>
        <v>223254.30432</v>
      </c>
      <c r="U1555" s="199">
        <f t="shared" si="159"/>
        <v>18604.52536</v>
      </c>
      <c r="V1555" s="21"/>
      <c r="W1555" s="19">
        <f t="shared" si="156"/>
        <v>0</v>
      </c>
      <c r="X1555" s="17">
        <f t="shared" si="157"/>
        <v>0</v>
      </c>
      <c r="Y1555" s="22"/>
      <c r="Z1555" s="19"/>
      <c r="AA1555" s="20"/>
      <c r="AB1555" s="23"/>
      <c r="AC1555" s="19"/>
      <c r="AD1555" s="17"/>
      <c r="AE1555" s="22"/>
      <c r="AF1555" s="19"/>
      <c r="AG1555" s="17"/>
      <c r="AH1555" s="78" t="s">
        <v>35</v>
      </c>
      <c r="AI1555" s="79" t="s">
        <v>9459</v>
      </c>
      <c r="AJ1555" s="1"/>
    </row>
    <row r="1556" spans="1:36" ht="26.4">
      <c r="A1556" s="39">
        <v>1554</v>
      </c>
      <c r="B1556" s="10" t="s">
        <v>9460</v>
      </c>
      <c r="C1556" s="10" t="s">
        <v>3687</v>
      </c>
      <c r="D1556" s="11" t="s">
        <v>9461</v>
      </c>
      <c r="E1556" s="35" t="s">
        <v>9462</v>
      </c>
      <c r="F1556" s="35" t="s">
        <v>8146</v>
      </c>
      <c r="G1556" s="10" t="s">
        <v>9463</v>
      </c>
      <c r="H1556" s="10" t="s">
        <v>9464</v>
      </c>
      <c r="I1556" s="10" t="s">
        <v>9465</v>
      </c>
      <c r="J1556" s="11" t="s">
        <v>9441</v>
      </c>
      <c r="K1556" s="12">
        <v>40323</v>
      </c>
      <c r="L1556" s="69">
        <v>49454</v>
      </c>
      <c r="M1556" s="14" t="s">
        <v>4369</v>
      </c>
      <c r="N1556" s="61">
        <v>0.20580000000000001</v>
      </c>
      <c r="O1556" s="56">
        <v>5065637.32</v>
      </c>
      <c r="P1556" s="15">
        <v>0.03</v>
      </c>
      <c r="Q1556" s="223">
        <f t="shared" si="158"/>
        <v>151969.11960000001</v>
      </c>
      <c r="R1556" s="197">
        <f t="shared" si="154"/>
        <v>12664.0933</v>
      </c>
      <c r="S1556" s="200"/>
      <c r="T1556" s="196">
        <f t="shared" si="155"/>
        <v>0</v>
      </c>
      <c r="U1556" s="199">
        <f t="shared" si="159"/>
        <v>0</v>
      </c>
      <c r="V1556" s="21"/>
      <c r="W1556" s="19">
        <f t="shared" si="156"/>
        <v>0</v>
      </c>
      <c r="X1556" s="17">
        <f t="shared" si="157"/>
        <v>0</v>
      </c>
      <c r="Y1556" s="22"/>
      <c r="Z1556" s="19"/>
      <c r="AA1556" s="20"/>
      <c r="AB1556" s="23"/>
      <c r="AC1556" s="19"/>
      <c r="AD1556" s="17"/>
      <c r="AE1556" s="22"/>
      <c r="AF1556" s="19"/>
      <c r="AG1556" s="17"/>
      <c r="AH1556" s="76"/>
      <c r="AI1556" s="77" t="s">
        <v>4369</v>
      </c>
      <c r="AJ1556" s="1"/>
    </row>
    <row r="1557" spans="1:36" ht="26.4">
      <c r="A1557" s="39">
        <v>1555</v>
      </c>
      <c r="B1557" s="39" t="s">
        <v>9466</v>
      </c>
      <c r="C1557" s="39" t="s">
        <v>3687</v>
      </c>
      <c r="D1557" s="40" t="s">
        <v>9467</v>
      </c>
      <c r="E1557" s="25" t="s">
        <v>9468</v>
      </c>
      <c r="F1557" s="25" t="s">
        <v>9469</v>
      </c>
      <c r="G1557" s="39" t="s">
        <v>9470</v>
      </c>
      <c r="H1557" s="39" t="s">
        <v>9471</v>
      </c>
      <c r="I1557" s="39" t="s">
        <v>9470</v>
      </c>
      <c r="J1557" s="40" t="s">
        <v>9472</v>
      </c>
      <c r="K1557" s="41">
        <v>35331</v>
      </c>
      <c r="L1557" s="72">
        <v>44462</v>
      </c>
      <c r="M1557" s="42" t="s">
        <v>9473</v>
      </c>
      <c r="N1557" s="63">
        <v>0.50749999999999995</v>
      </c>
      <c r="O1557" s="55">
        <v>8224758.8600000003</v>
      </c>
      <c r="P1557" s="15">
        <v>0.05</v>
      </c>
      <c r="Q1557" s="223">
        <f t="shared" si="158"/>
        <v>411237.94300000003</v>
      </c>
      <c r="R1557" s="197">
        <f t="shared" si="154"/>
        <v>34269.828583333336</v>
      </c>
      <c r="S1557" s="200"/>
      <c r="T1557" s="196">
        <f t="shared" si="155"/>
        <v>0</v>
      </c>
      <c r="U1557" s="199">
        <f t="shared" si="159"/>
        <v>0</v>
      </c>
      <c r="V1557" s="21"/>
      <c r="W1557" s="19">
        <f t="shared" si="156"/>
        <v>0</v>
      </c>
      <c r="X1557" s="17">
        <f t="shared" si="157"/>
        <v>0</v>
      </c>
      <c r="Y1557" s="22"/>
      <c r="Z1557" s="19"/>
      <c r="AA1557" s="20"/>
      <c r="AB1557" s="23"/>
      <c r="AC1557" s="19"/>
      <c r="AD1557" s="17"/>
      <c r="AE1557" s="22"/>
      <c r="AF1557" s="19"/>
      <c r="AG1557" s="17"/>
      <c r="AH1557" s="78"/>
      <c r="AI1557" s="79" t="s">
        <v>9473</v>
      </c>
      <c r="AJ1557" s="1"/>
    </row>
    <row r="1558" spans="1:36" ht="39.6">
      <c r="A1558" s="39">
        <v>1556</v>
      </c>
      <c r="B1558" s="10" t="s">
        <v>9474</v>
      </c>
      <c r="C1558" s="10" t="s">
        <v>3687</v>
      </c>
      <c r="D1558" s="11" t="s">
        <v>9475</v>
      </c>
      <c r="E1558" s="35" t="s">
        <v>9476</v>
      </c>
      <c r="F1558" s="35" t="s">
        <v>9113</v>
      </c>
      <c r="G1558" s="10" t="s">
        <v>9477</v>
      </c>
      <c r="H1558" s="10" t="s">
        <v>9478</v>
      </c>
      <c r="I1558" s="10" t="s">
        <v>9479</v>
      </c>
      <c r="J1558" s="11" t="s">
        <v>9480</v>
      </c>
      <c r="K1558" s="12">
        <v>39114</v>
      </c>
      <c r="L1558" s="69">
        <v>44593</v>
      </c>
      <c r="M1558" s="14" t="s">
        <v>9481</v>
      </c>
      <c r="N1558" s="61">
        <v>0.21640000000000001</v>
      </c>
      <c r="O1558" s="56">
        <v>4139491.98</v>
      </c>
      <c r="P1558" s="15">
        <v>0.03</v>
      </c>
      <c r="Q1558" s="223">
        <f t="shared" si="158"/>
        <v>124184.7594</v>
      </c>
      <c r="R1558" s="197">
        <f t="shared" si="154"/>
        <v>10348.729949999999</v>
      </c>
      <c r="S1558" s="200"/>
      <c r="T1558" s="196">
        <f t="shared" si="155"/>
        <v>0</v>
      </c>
      <c r="U1558" s="199">
        <f t="shared" si="159"/>
        <v>0</v>
      </c>
      <c r="V1558" s="21"/>
      <c r="W1558" s="19">
        <f t="shared" si="156"/>
        <v>0</v>
      </c>
      <c r="X1558" s="17">
        <f t="shared" si="157"/>
        <v>0</v>
      </c>
      <c r="Y1558" s="22"/>
      <c r="Z1558" s="19"/>
      <c r="AA1558" s="20"/>
      <c r="AB1558" s="23"/>
      <c r="AC1558" s="19"/>
      <c r="AD1558" s="17"/>
      <c r="AE1558" s="22"/>
      <c r="AF1558" s="19"/>
      <c r="AG1558" s="17"/>
      <c r="AH1558" s="76"/>
      <c r="AI1558" s="77" t="s">
        <v>9481</v>
      </c>
      <c r="AJ1558" s="1"/>
    </row>
    <row r="1559" spans="1:36" ht="26.4">
      <c r="A1559" s="39">
        <v>1557</v>
      </c>
      <c r="B1559" s="39" t="s">
        <v>9482</v>
      </c>
      <c r="C1559" s="39" t="s">
        <v>3687</v>
      </c>
      <c r="D1559" s="40" t="s">
        <v>9483</v>
      </c>
      <c r="E1559" s="25" t="s">
        <v>9484</v>
      </c>
      <c r="F1559" s="25" t="s">
        <v>105</v>
      </c>
      <c r="G1559" s="39" t="s">
        <v>7641</v>
      </c>
      <c r="H1559" s="39" t="s">
        <v>9485</v>
      </c>
      <c r="I1559" s="39" t="s">
        <v>7641</v>
      </c>
      <c r="J1559" s="40" t="s">
        <v>9486</v>
      </c>
      <c r="K1559" s="41">
        <v>39548</v>
      </c>
      <c r="L1559" s="72">
        <v>45026</v>
      </c>
      <c r="M1559" s="42" t="s">
        <v>9487</v>
      </c>
      <c r="N1559" s="63">
        <v>27.4236</v>
      </c>
      <c r="O1559" s="55">
        <v>74251500.450000003</v>
      </c>
      <c r="P1559" s="15">
        <v>0.03</v>
      </c>
      <c r="Q1559" s="223">
        <f t="shared" si="158"/>
        <v>2227545.0134999999</v>
      </c>
      <c r="R1559" s="197">
        <f t="shared" ref="R1559:R1622" si="160">Q1559/12</f>
        <v>185628.75112499998</v>
      </c>
      <c r="S1559" s="200"/>
      <c r="T1559" s="196">
        <f t="shared" si="155"/>
        <v>0</v>
      </c>
      <c r="U1559" s="199">
        <f t="shared" si="159"/>
        <v>0</v>
      </c>
      <c r="V1559" s="21"/>
      <c r="W1559" s="19">
        <f t="shared" si="156"/>
        <v>0</v>
      </c>
      <c r="X1559" s="17">
        <f t="shared" si="157"/>
        <v>0</v>
      </c>
      <c r="Y1559" s="22"/>
      <c r="Z1559" s="19"/>
      <c r="AA1559" s="20"/>
      <c r="AB1559" s="23"/>
      <c r="AC1559" s="19"/>
      <c r="AD1559" s="17"/>
      <c r="AE1559" s="22"/>
      <c r="AF1559" s="19"/>
      <c r="AG1559" s="17"/>
      <c r="AH1559" s="78" t="s">
        <v>461</v>
      </c>
      <c r="AI1559" s="79" t="s">
        <v>9487</v>
      </c>
      <c r="AJ1559" s="1"/>
    </row>
    <row r="1560" spans="1:36" ht="26.4">
      <c r="A1560" s="39">
        <v>1558</v>
      </c>
      <c r="B1560" s="10" t="s">
        <v>9488</v>
      </c>
      <c r="C1560" s="10" t="s">
        <v>3687</v>
      </c>
      <c r="D1560" s="11" t="s">
        <v>9483</v>
      </c>
      <c r="E1560" s="35" t="s">
        <v>9484</v>
      </c>
      <c r="F1560" s="35" t="s">
        <v>97</v>
      </c>
      <c r="G1560" s="10" t="s">
        <v>7641</v>
      </c>
      <c r="H1560" s="10" t="s">
        <v>9489</v>
      </c>
      <c r="I1560" s="10" t="s">
        <v>7641</v>
      </c>
      <c r="J1560" s="11" t="s">
        <v>9486</v>
      </c>
      <c r="K1560" s="12">
        <v>39548</v>
      </c>
      <c r="L1560" s="69">
        <v>45026</v>
      </c>
      <c r="M1560" s="14" t="s">
        <v>9487</v>
      </c>
      <c r="N1560" s="61">
        <v>25.534400000000002</v>
      </c>
      <c r="O1560" s="56">
        <v>76818162.829999998</v>
      </c>
      <c r="P1560" s="15">
        <v>0.03</v>
      </c>
      <c r="Q1560" s="223">
        <f t="shared" si="158"/>
        <v>2304544.8848999999</v>
      </c>
      <c r="R1560" s="197">
        <f t="shared" si="160"/>
        <v>192045.407075</v>
      </c>
      <c r="S1560" s="200"/>
      <c r="T1560" s="196">
        <f t="shared" si="155"/>
        <v>0</v>
      </c>
      <c r="U1560" s="199">
        <f t="shared" si="159"/>
        <v>0</v>
      </c>
      <c r="V1560" s="21"/>
      <c r="W1560" s="19">
        <f t="shared" si="156"/>
        <v>0</v>
      </c>
      <c r="X1560" s="17">
        <f t="shared" si="157"/>
        <v>0</v>
      </c>
      <c r="Y1560" s="22"/>
      <c r="Z1560" s="19"/>
      <c r="AA1560" s="20"/>
      <c r="AB1560" s="23"/>
      <c r="AC1560" s="19"/>
      <c r="AD1560" s="17"/>
      <c r="AE1560" s="22"/>
      <c r="AF1560" s="19"/>
      <c r="AG1560" s="17"/>
      <c r="AH1560" s="76" t="s">
        <v>461</v>
      </c>
      <c r="AI1560" s="77" t="s">
        <v>9487</v>
      </c>
      <c r="AJ1560" s="1"/>
    </row>
    <row r="1561" spans="1:36" ht="26.4">
      <c r="A1561" s="39">
        <v>1559</v>
      </c>
      <c r="B1561" s="39" t="s">
        <v>9490</v>
      </c>
      <c r="C1561" s="39" t="s">
        <v>3687</v>
      </c>
      <c r="D1561" s="40" t="s">
        <v>9483</v>
      </c>
      <c r="E1561" s="25" t="s">
        <v>9484</v>
      </c>
      <c r="F1561" s="25" t="s">
        <v>9491</v>
      </c>
      <c r="G1561" s="39" t="s">
        <v>7641</v>
      </c>
      <c r="H1561" s="39" t="s">
        <v>9492</v>
      </c>
      <c r="I1561" s="39" t="s">
        <v>7641</v>
      </c>
      <c r="J1561" s="40" t="s">
        <v>9493</v>
      </c>
      <c r="K1561" s="41">
        <v>39548</v>
      </c>
      <c r="L1561" s="72">
        <v>45026</v>
      </c>
      <c r="M1561" s="42" t="s">
        <v>9487</v>
      </c>
      <c r="N1561" s="63">
        <v>6.5993000000000004</v>
      </c>
      <c r="O1561" s="55">
        <v>17868110.93</v>
      </c>
      <c r="P1561" s="15">
        <v>0.03</v>
      </c>
      <c r="Q1561" s="223">
        <f t="shared" si="158"/>
        <v>536043.32789999992</v>
      </c>
      <c r="R1561" s="197">
        <f t="shared" si="160"/>
        <v>44670.277324999995</v>
      </c>
      <c r="S1561" s="200"/>
      <c r="T1561" s="196">
        <f t="shared" si="155"/>
        <v>0</v>
      </c>
      <c r="U1561" s="199">
        <f t="shared" si="159"/>
        <v>0</v>
      </c>
      <c r="V1561" s="21"/>
      <c r="W1561" s="19">
        <f t="shared" si="156"/>
        <v>0</v>
      </c>
      <c r="X1561" s="17">
        <f t="shared" si="157"/>
        <v>0</v>
      </c>
      <c r="Y1561" s="22"/>
      <c r="Z1561" s="19"/>
      <c r="AA1561" s="20"/>
      <c r="AB1561" s="23"/>
      <c r="AC1561" s="19"/>
      <c r="AD1561" s="17"/>
      <c r="AE1561" s="22"/>
      <c r="AF1561" s="19"/>
      <c r="AG1561" s="17"/>
      <c r="AH1561" s="78" t="s">
        <v>461</v>
      </c>
      <c r="AI1561" s="79" t="s">
        <v>9487</v>
      </c>
      <c r="AJ1561" s="1"/>
    </row>
    <row r="1562" spans="1:36" ht="26.4">
      <c r="A1562" s="39">
        <v>1560</v>
      </c>
      <c r="B1562" s="10" t="s">
        <v>9494</v>
      </c>
      <c r="C1562" s="10" t="s">
        <v>3687</v>
      </c>
      <c r="D1562" s="11" t="s">
        <v>9483</v>
      </c>
      <c r="E1562" s="35" t="s">
        <v>9484</v>
      </c>
      <c r="F1562" s="35" t="s">
        <v>9320</v>
      </c>
      <c r="G1562" s="10" t="s">
        <v>7641</v>
      </c>
      <c r="H1562" s="10" t="s">
        <v>9495</v>
      </c>
      <c r="I1562" s="10" t="s">
        <v>7641</v>
      </c>
      <c r="J1562" s="11" t="s">
        <v>9493</v>
      </c>
      <c r="K1562" s="12">
        <v>39548</v>
      </c>
      <c r="L1562" s="69">
        <v>45026</v>
      </c>
      <c r="M1562" s="14" t="s">
        <v>9487</v>
      </c>
      <c r="N1562" s="61">
        <v>25.541699999999999</v>
      </c>
      <c r="O1562" s="56">
        <v>69156111.849999994</v>
      </c>
      <c r="P1562" s="15">
        <v>0.03</v>
      </c>
      <c r="Q1562" s="223">
        <f t="shared" si="158"/>
        <v>2074683.3554999998</v>
      </c>
      <c r="R1562" s="197">
        <f t="shared" si="160"/>
        <v>172890.279625</v>
      </c>
      <c r="S1562" s="200"/>
      <c r="T1562" s="196">
        <f t="shared" si="155"/>
        <v>0</v>
      </c>
      <c r="U1562" s="199">
        <f t="shared" si="159"/>
        <v>0</v>
      </c>
      <c r="V1562" s="21"/>
      <c r="W1562" s="19">
        <f t="shared" si="156"/>
        <v>0</v>
      </c>
      <c r="X1562" s="17">
        <f t="shared" si="157"/>
        <v>0</v>
      </c>
      <c r="Y1562" s="22"/>
      <c r="Z1562" s="19"/>
      <c r="AA1562" s="20"/>
      <c r="AB1562" s="23"/>
      <c r="AC1562" s="19"/>
      <c r="AD1562" s="17"/>
      <c r="AE1562" s="22"/>
      <c r="AF1562" s="19"/>
      <c r="AG1562" s="17"/>
      <c r="AH1562" s="76" t="s">
        <v>461</v>
      </c>
      <c r="AI1562" s="77" t="s">
        <v>9487</v>
      </c>
      <c r="AJ1562" s="1"/>
    </row>
    <row r="1563" spans="1:36" ht="26.4">
      <c r="A1563" s="39">
        <v>1561</v>
      </c>
      <c r="B1563" s="39" t="s">
        <v>9496</v>
      </c>
      <c r="C1563" s="39" t="s">
        <v>3687</v>
      </c>
      <c r="D1563" s="40" t="s">
        <v>9483</v>
      </c>
      <c r="E1563" s="25" t="s">
        <v>9484</v>
      </c>
      <c r="F1563" s="25" t="s">
        <v>1685</v>
      </c>
      <c r="G1563" s="39" t="s">
        <v>7641</v>
      </c>
      <c r="H1563" s="39" t="s">
        <v>9497</v>
      </c>
      <c r="I1563" s="39" t="s">
        <v>7641</v>
      </c>
      <c r="J1563" s="40" t="s">
        <v>9493</v>
      </c>
      <c r="K1563" s="41">
        <v>39548</v>
      </c>
      <c r="L1563" s="72">
        <v>45026</v>
      </c>
      <c r="M1563" s="42" t="s">
        <v>9487</v>
      </c>
      <c r="N1563" s="63">
        <v>7.4747000000000003</v>
      </c>
      <c r="O1563" s="55">
        <v>20238323.579999998</v>
      </c>
      <c r="P1563" s="15">
        <v>0.03</v>
      </c>
      <c r="Q1563" s="223">
        <f t="shared" si="158"/>
        <v>607149.70739999996</v>
      </c>
      <c r="R1563" s="197">
        <f t="shared" si="160"/>
        <v>50595.808949999999</v>
      </c>
      <c r="S1563" s="200"/>
      <c r="T1563" s="196">
        <f t="shared" si="155"/>
        <v>0</v>
      </c>
      <c r="U1563" s="199">
        <f t="shared" si="159"/>
        <v>0</v>
      </c>
      <c r="V1563" s="21"/>
      <c r="W1563" s="19">
        <f t="shared" si="156"/>
        <v>0</v>
      </c>
      <c r="X1563" s="17">
        <f t="shared" si="157"/>
        <v>0</v>
      </c>
      <c r="Y1563" s="22"/>
      <c r="Z1563" s="19"/>
      <c r="AA1563" s="20"/>
      <c r="AB1563" s="23"/>
      <c r="AC1563" s="19"/>
      <c r="AD1563" s="17"/>
      <c r="AE1563" s="22"/>
      <c r="AF1563" s="19"/>
      <c r="AG1563" s="17"/>
      <c r="AH1563" s="78" t="s">
        <v>461</v>
      </c>
      <c r="AI1563" s="79" t="s">
        <v>9487</v>
      </c>
      <c r="AJ1563" s="1"/>
    </row>
    <row r="1564" spans="1:36" ht="26.4">
      <c r="A1564" s="39">
        <v>1562</v>
      </c>
      <c r="B1564" s="10" t="s">
        <v>9498</v>
      </c>
      <c r="C1564" s="10" t="s">
        <v>7603</v>
      </c>
      <c r="D1564" s="11" t="s">
        <v>9499</v>
      </c>
      <c r="E1564" s="35" t="s">
        <v>9500</v>
      </c>
      <c r="F1564" s="35" t="s">
        <v>6609</v>
      </c>
      <c r="G1564" s="10" t="s">
        <v>9501</v>
      </c>
      <c r="H1564" s="10" t="s">
        <v>9502</v>
      </c>
      <c r="I1564" s="10" t="s">
        <v>9503</v>
      </c>
      <c r="J1564" s="11" t="s">
        <v>9504</v>
      </c>
      <c r="K1564" s="12">
        <v>38264</v>
      </c>
      <c r="L1564" s="69">
        <v>47395</v>
      </c>
      <c r="M1564" s="14" t="s">
        <v>9505</v>
      </c>
      <c r="N1564" s="61">
        <v>0.15670000000000001</v>
      </c>
      <c r="O1564" s="56">
        <v>8026444.7999999998</v>
      </c>
      <c r="P1564" s="15">
        <v>0.03</v>
      </c>
      <c r="Q1564" s="223">
        <f t="shared" si="158"/>
        <v>240793.34399999998</v>
      </c>
      <c r="R1564" s="197">
        <f t="shared" si="160"/>
        <v>20066.111999999997</v>
      </c>
      <c r="S1564" s="200"/>
      <c r="T1564" s="196">
        <f t="shared" si="155"/>
        <v>0</v>
      </c>
      <c r="U1564" s="199">
        <f t="shared" si="159"/>
        <v>0</v>
      </c>
      <c r="V1564" s="21"/>
      <c r="W1564" s="19">
        <f t="shared" si="156"/>
        <v>0</v>
      </c>
      <c r="X1564" s="17">
        <f t="shared" si="157"/>
        <v>0</v>
      </c>
      <c r="Y1564" s="22"/>
      <c r="Z1564" s="19"/>
      <c r="AA1564" s="20"/>
      <c r="AB1564" s="23"/>
      <c r="AC1564" s="19"/>
      <c r="AD1564" s="17"/>
      <c r="AE1564" s="22"/>
      <c r="AF1564" s="19"/>
      <c r="AG1564" s="17"/>
      <c r="AH1564" s="76"/>
      <c r="AI1564" s="77" t="s">
        <v>9505</v>
      </c>
      <c r="AJ1564" s="1"/>
    </row>
    <row r="1565" spans="1:36" ht="26.4">
      <c r="A1565" s="39">
        <v>1563</v>
      </c>
      <c r="B1565" s="39" t="s">
        <v>9506</v>
      </c>
      <c r="C1565" s="39" t="s">
        <v>7603</v>
      </c>
      <c r="D1565" s="40" t="s">
        <v>9499</v>
      </c>
      <c r="E1565" s="25" t="s">
        <v>9500</v>
      </c>
      <c r="F1565" s="25" t="s">
        <v>6609</v>
      </c>
      <c r="G1565" s="39" t="s">
        <v>9501</v>
      </c>
      <c r="H1565" s="39" t="s">
        <v>9502</v>
      </c>
      <c r="I1565" s="39" t="s">
        <v>9503</v>
      </c>
      <c r="J1565" s="40" t="s">
        <v>9504</v>
      </c>
      <c r="K1565" s="41">
        <v>38264</v>
      </c>
      <c r="L1565" s="72">
        <v>47395</v>
      </c>
      <c r="M1565" s="42" t="s">
        <v>9505</v>
      </c>
      <c r="N1565" s="63">
        <v>6.9199999999999998E-2</v>
      </c>
      <c r="O1565" s="55">
        <v>3389081.15</v>
      </c>
      <c r="P1565" s="15">
        <v>0.03</v>
      </c>
      <c r="Q1565" s="223">
        <f t="shared" si="158"/>
        <v>101672.43449999999</v>
      </c>
      <c r="R1565" s="197">
        <f t="shared" si="160"/>
        <v>8472.702874999999</v>
      </c>
      <c r="S1565" s="200"/>
      <c r="T1565" s="196">
        <f t="shared" si="155"/>
        <v>0</v>
      </c>
      <c r="U1565" s="199">
        <f t="shared" si="159"/>
        <v>0</v>
      </c>
      <c r="V1565" s="21"/>
      <c r="W1565" s="19">
        <f t="shared" si="156"/>
        <v>0</v>
      </c>
      <c r="X1565" s="17">
        <f t="shared" si="157"/>
        <v>0</v>
      </c>
      <c r="Y1565" s="22"/>
      <c r="Z1565" s="19"/>
      <c r="AA1565" s="20"/>
      <c r="AB1565" s="23"/>
      <c r="AC1565" s="19"/>
      <c r="AD1565" s="17"/>
      <c r="AE1565" s="22"/>
      <c r="AF1565" s="19"/>
      <c r="AG1565" s="17"/>
      <c r="AH1565" s="78"/>
      <c r="AI1565" s="79" t="s">
        <v>9505</v>
      </c>
      <c r="AJ1565" s="1"/>
    </row>
    <row r="1566" spans="1:36" ht="13.2">
      <c r="A1566" s="39">
        <v>1564</v>
      </c>
      <c r="B1566" s="10" t="s">
        <v>9507</v>
      </c>
      <c r="C1566" s="10" t="s">
        <v>7603</v>
      </c>
      <c r="D1566" s="11" t="s">
        <v>8915</v>
      </c>
      <c r="E1566" s="35" t="s">
        <v>8916</v>
      </c>
      <c r="F1566" s="35" t="s">
        <v>9508</v>
      </c>
      <c r="G1566" s="10" t="s">
        <v>5447</v>
      </c>
      <c r="H1566" s="10" t="s">
        <v>9509</v>
      </c>
      <c r="I1566" s="10" t="s">
        <v>8918</v>
      </c>
      <c r="J1566" s="11" t="s">
        <v>9510</v>
      </c>
      <c r="K1566" s="12">
        <v>43073</v>
      </c>
      <c r="L1566" s="69">
        <v>44899</v>
      </c>
      <c r="M1566" s="14" t="s">
        <v>8920</v>
      </c>
      <c r="N1566" s="61">
        <v>0.05</v>
      </c>
      <c r="O1566" s="56">
        <v>2134238.67</v>
      </c>
      <c r="P1566" s="15">
        <v>0.05</v>
      </c>
      <c r="Q1566" s="223">
        <f t="shared" si="158"/>
        <v>106711.9335</v>
      </c>
      <c r="R1566" s="197">
        <f t="shared" si="160"/>
        <v>8892.6611250000005</v>
      </c>
      <c r="S1566" s="201">
        <v>0.06</v>
      </c>
      <c r="T1566" s="196">
        <f t="shared" si="155"/>
        <v>128054.32019999999</v>
      </c>
      <c r="U1566" s="199">
        <f t="shared" si="159"/>
        <v>10671.19335</v>
      </c>
      <c r="V1566" s="21"/>
      <c r="W1566" s="19">
        <f t="shared" si="156"/>
        <v>0</v>
      </c>
      <c r="X1566" s="17">
        <f t="shared" si="157"/>
        <v>0</v>
      </c>
      <c r="Y1566" s="22"/>
      <c r="Z1566" s="19"/>
      <c r="AA1566" s="20"/>
      <c r="AB1566" s="23"/>
      <c r="AC1566" s="19"/>
      <c r="AD1566" s="17"/>
      <c r="AE1566" s="22"/>
      <c r="AF1566" s="19"/>
      <c r="AG1566" s="17"/>
      <c r="AH1566" s="76" t="s">
        <v>76</v>
      </c>
      <c r="AI1566" s="77" t="s">
        <v>9511</v>
      </c>
      <c r="AJ1566" s="1"/>
    </row>
    <row r="1567" spans="1:36" ht="26.4">
      <c r="A1567" s="39">
        <v>1565</v>
      </c>
      <c r="B1567" s="39" t="s">
        <v>9512</v>
      </c>
      <c r="C1567" s="39" t="s">
        <v>7603</v>
      </c>
      <c r="D1567" s="40" t="s">
        <v>9513</v>
      </c>
      <c r="E1567" s="25" t="s">
        <v>9514</v>
      </c>
      <c r="F1567" s="25" t="s">
        <v>4481</v>
      </c>
      <c r="G1567" s="39" t="s">
        <v>5881</v>
      </c>
      <c r="H1567" s="39" t="s">
        <v>9515</v>
      </c>
      <c r="I1567" s="39" t="s">
        <v>3860</v>
      </c>
      <c r="J1567" s="40" t="s">
        <v>9510</v>
      </c>
      <c r="K1567" s="41">
        <v>42867</v>
      </c>
      <c r="L1567" s="72">
        <v>46519</v>
      </c>
      <c r="M1567" s="42" t="s">
        <v>9516</v>
      </c>
      <c r="N1567" s="63">
        <v>8.3900000000000002E-2</v>
      </c>
      <c r="O1567" s="55">
        <v>3581252.49</v>
      </c>
      <c r="P1567" s="15">
        <v>0.03</v>
      </c>
      <c r="Q1567" s="223">
        <f t="shared" si="158"/>
        <v>107437.5747</v>
      </c>
      <c r="R1567" s="197">
        <f t="shared" si="160"/>
        <v>8953.1312249999992</v>
      </c>
      <c r="S1567" s="198">
        <v>3.5999999999999997E-2</v>
      </c>
      <c r="T1567" s="196">
        <f t="shared" si="155"/>
        <v>128925.08963999999</v>
      </c>
      <c r="U1567" s="199">
        <f t="shared" si="159"/>
        <v>10743.757469999999</v>
      </c>
      <c r="V1567" s="21">
        <v>0.05</v>
      </c>
      <c r="W1567" s="19">
        <f t="shared" si="156"/>
        <v>179062.62450000003</v>
      </c>
      <c r="X1567" s="17">
        <f t="shared" si="157"/>
        <v>14921.885375000003</v>
      </c>
      <c r="Y1567" s="45">
        <v>0.06</v>
      </c>
      <c r="Z1567" s="19">
        <f>O1567*Y1567</f>
        <v>214875.14939999999</v>
      </c>
      <c r="AA1567" s="20">
        <f>Z1567/12</f>
        <v>17906.262449999998</v>
      </c>
      <c r="AB1567" s="23"/>
      <c r="AC1567" s="19"/>
      <c r="AD1567" s="17"/>
      <c r="AE1567" s="22"/>
      <c r="AF1567" s="19"/>
      <c r="AG1567" s="17"/>
      <c r="AH1567" s="78" t="s">
        <v>76</v>
      </c>
      <c r="AI1567" s="79" t="s">
        <v>9516</v>
      </c>
      <c r="AJ1567" s="1"/>
    </row>
    <row r="1568" spans="1:36" ht="13.2">
      <c r="A1568" s="39">
        <v>1566</v>
      </c>
      <c r="B1568" s="10" t="s">
        <v>9517</v>
      </c>
      <c r="C1568" s="10" t="s">
        <v>7603</v>
      </c>
      <c r="D1568" s="11" t="s">
        <v>9518</v>
      </c>
      <c r="E1568" s="35" t="s">
        <v>9519</v>
      </c>
      <c r="F1568" s="35" t="s">
        <v>3543</v>
      </c>
      <c r="G1568" s="10" t="s">
        <v>136</v>
      </c>
      <c r="H1568" s="10" t="s">
        <v>9520</v>
      </c>
      <c r="I1568" s="10" t="s">
        <v>1686</v>
      </c>
      <c r="J1568" s="11" t="s">
        <v>9521</v>
      </c>
      <c r="K1568" s="12">
        <v>42317</v>
      </c>
      <c r="L1568" s="69">
        <v>45970</v>
      </c>
      <c r="M1568" s="14" t="s">
        <v>9522</v>
      </c>
      <c r="N1568" s="61">
        <v>3.5999999999999997E-2</v>
      </c>
      <c r="O1568" s="56">
        <v>430262.52</v>
      </c>
      <c r="P1568" s="15">
        <v>0.06</v>
      </c>
      <c r="Q1568" s="223">
        <f t="shared" si="158"/>
        <v>25815.751199999999</v>
      </c>
      <c r="R1568" s="197">
        <f t="shared" si="160"/>
        <v>2151.3125999999997</v>
      </c>
      <c r="S1568" s="201">
        <v>0.1</v>
      </c>
      <c r="T1568" s="196">
        <f t="shared" si="155"/>
        <v>43026.252000000008</v>
      </c>
      <c r="U1568" s="199">
        <f t="shared" si="159"/>
        <v>3585.5210000000006</v>
      </c>
      <c r="V1568" s="21"/>
      <c r="W1568" s="19">
        <f t="shared" si="156"/>
        <v>0</v>
      </c>
      <c r="X1568" s="17">
        <f t="shared" si="157"/>
        <v>0</v>
      </c>
      <c r="Y1568" s="22"/>
      <c r="Z1568" s="19"/>
      <c r="AA1568" s="20"/>
      <c r="AB1568" s="23"/>
      <c r="AC1568" s="19"/>
      <c r="AD1568" s="17"/>
      <c r="AE1568" s="22"/>
      <c r="AF1568" s="19"/>
      <c r="AG1568" s="17"/>
      <c r="AH1568" s="76" t="s">
        <v>817</v>
      </c>
      <c r="AI1568" s="77" t="s">
        <v>9522</v>
      </c>
      <c r="AJ1568" s="1"/>
    </row>
    <row r="1569" spans="1:36" ht="52.8">
      <c r="A1569" s="39">
        <v>1567</v>
      </c>
      <c r="B1569" s="39" t="s">
        <v>9523</v>
      </c>
      <c r="C1569" s="39" t="s">
        <v>7603</v>
      </c>
      <c r="D1569" s="40" t="s">
        <v>9524</v>
      </c>
      <c r="E1569" s="25" t="s">
        <v>9525</v>
      </c>
      <c r="F1569" s="25" t="s">
        <v>3235</v>
      </c>
      <c r="G1569" s="39" t="s">
        <v>9526</v>
      </c>
      <c r="H1569" s="39" t="s">
        <v>9527</v>
      </c>
      <c r="I1569" s="39" t="s">
        <v>3966</v>
      </c>
      <c r="J1569" s="40" t="s">
        <v>9528</v>
      </c>
      <c r="K1569" s="41">
        <v>39994</v>
      </c>
      <c r="L1569" s="72">
        <v>49125</v>
      </c>
      <c r="M1569" s="42" t="s">
        <v>221</v>
      </c>
      <c r="N1569" s="63">
        <v>0.92800000000000005</v>
      </c>
      <c r="O1569" s="55">
        <v>47533763.689999998</v>
      </c>
      <c r="P1569" s="15">
        <v>0.03</v>
      </c>
      <c r="Q1569" s="223">
        <f t="shared" si="158"/>
        <v>1426012.9106999999</v>
      </c>
      <c r="R1569" s="197">
        <f t="shared" si="160"/>
        <v>118834.409225</v>
      </c>
      <c r="S1569" s="200"/>
      <c r="T1569" s="196">
        <f t="shared" si="155"/>
        <v>0</v>
      </c>
      <c r="U1569" s="199">
        <f t="shared" si="159"/>
        <v>0</v>
      </c>
      <c r="V1569" s="21"/>
      <c r="W1569" s="19">
        <f t="shared" si="156"/>
        <v>0</v>
      </c>
      <c r="X1569" s="17">
        <f t="shared" si="157"/>
        <v>0</v>
      </c>
      <c r="Y1569" s="22"/>
      <c r="Z1569" s="19"/>
      <c r="AA1569" s="20"/>
      <c r="AB1569" s="23"/>
      <c r="AC1569" s="19"/>
      <c r="AD1569" s="17"/>
      <c r="AE1569" s="22"/>
      <c r="AF1569" s="19"/>
      <c r="AG1569" s="17"/>
      <c r="AH1569" s="78"/>
      <c r="AI1569" s="79" t="s">
        <v>221</v>
      </c>
      <c r="AJ1569" s="1"/>
    </row>
    <row r="1570" spans="1:36" ht="52.8">
      <c r="A1570" s="39">
        <v>1568</v>
      </c>
      <c r="B1570" s="10" t="s">
        <v>9529</v>
      </c>
      <c r="C1570" s="10" t="s">
        <v>7603</v>
      </c>
      <c r="D1570" s="11" t="s">
        <v>9524</v>
      </c>
      <c r="E1570" s="35" t="s">
        <v>9525</v>
      </c>
      <c r="F1570" s="35" t="s">
        <v>7868</v>
      </c>
      <c r="G1570" s="10" t="s">
        <v>4389</v>
      </c>
      <c r="H1570" s="10" t="s">
        <v>9530</v>
      </c>
      <c r="I1570" s="10" t="s">
        <v>1362</v>
      </c>
      <c r="J1570" s="11" t="s">
        <v>9528</v>
      </c>
      <c r="K1570" s="12">
        <v>42185</v>
      </c>
      <c r="L1570" s="69">
        <v>44012</v>
      </c>
      <c r="M1570" s="14" t="s">
        <v>9531</v>
      </c>
      <c r="N1570" s="61">
        <v>0.18240000000000001</v>
      </c>
      <c r="O1570" s="56">
        <v>9342843.2100000009</v>
      </c>
      <c r="P1570" s="15">
        <v>0.04</v>
      </c>
      <c r="Q1570" s="223">
        <f t="shared" si="158"/>
        <v>373713.72840000002</v>
      </c>
      <c r="R1570" s="197">
        <f t="shared" si="160"/>
        <v>31142.810700000002</v>
      </c>
      <c r="S1570" s="201">
        <v>0.06</v>
      </c>
      <c r="T1570" s="196">
        <f t="shared" si="155"/>
        <v>560570.59260000009</v>
      </c>
      <c r="U1570" s="199">
        <f t="shared" si="159"/>
        <v>46714.21605000001</v>
      </c>
      <c r="V1570" s="21"/>
      <c r="W1570" s="19">
        <f t="shared" si="156"/>
        <v>0</v>
      </c>
      <c r="X1570" s="17">
        <f t="shared" si="157"/>
        <v>0</v>
      </c>
      <c r="Y1570" s="22"/>
      <c r="Z1570" s="19"/>
      <c r="AA1570" s="20"/>
      <c r="AB1570" s="23"/>
      <c r="AC1570" s="19"/>
      <c r="AD1570" s="17"/>
      <c r="AE1570" s="22"/>
      <c r="AF1570" s="19"/>
      <c r="AG1570" s="17"/>
      <c r="AH1570" s="76"/>
      <c r="AI1570" s="77" t="s">
        <v>9531</v>
      </c>
      <c r="AJ1570" s="1"/>
    </row>
    <row r="1571" spans="1:36" ht="52.8">
      <c r="A1571" s="39">
        <v>1569</v>
      </c>
      <c r="B1571" s="39" t="s">
        <v>9532</v>
      </c>
      <c r="C1571" s="39" t="s">
        <v>7603</v>
      </c>
      <c r="D1571" s="40" t="s">
        <v>9524</v>
      </c>
      <c r="E1571" s="25" t="s">
        <v>9525</v>
      </c>
      <c r="F1571" s="25" t="s">
        <v>7784</v>
      </c>
      <c r="G1571" s="39" t="s">
        <v>4389</v>
      </c>
      <c r="H1571" s="39" t="s">
        <v>9533</v>
      </c>
      <c r="I1571" s="39" t="s">
        <v>1362</v>
      </c>
      <c r="J1571" s="40" t="s">
        <v>9528</v>
      </c>
      <c r="K1571" s="41">
        <v>42185</v>
      </c>
      <c r="L1571" s="72">
        <v>44012</v>
      </c>
      <c r="M1571" s="42" t="s">
        <v>9534</v>
      </c>
      <c r="N1571" s="63">
        <v>0.28120000000000001</v>
      </c>
      <c r="O1571" s="55">
        <v>14403549.949999999</v>
      </c>
      <c r="P1571" s="15">
        <v>0.04</v>
      </c>
      <c r="Q1571" s="223">
        <f t="shared" si="158"/>
        <v>576141.99800000002</v>
      </c>
      <c r="R1571" s="197">
        <f t="shared" si="160"/>
        <v>48011.833166666671</v>
      </c>
      <c r="S1571" s="201">
        <v>0.06</v>
      </c>
      <c r="T1571" s="196">
        <f t="shared" si="155"/>
        <v>864212.99699999997</v>
      </c>
      <c r="U1571" s="199">
        <f t="shared" si="159"/>
        <v>72017.749750000003</v>
      </c>
      <c r="V1571" s="21"/>
      <c r="W1571" s="19">
        <f t="shared" si="156"/>
        <v>0</v>
      </c>
      <c r="X1571" s="17">
        <f t="shared" si="157"/>
        <v>0</v>
      </c>
      <c r="Y1571" s="22"/>
      <c r="Z1571" s="19"/>
      <c r="AA1571" s="20"/>
      <c r="AB1571" s="23"/>
      <c r="AC1571" s="19"/>
      <c r="AD1571" s="17"/>
      <c r="AE1571" s="22"/>
      <c r="AF1571" s="19"/>
      <c r="AG1571" s="17"/>
      <c r="AH1571" s="78"/>
      <c r="AI1571" s="79" t="s">
        <v>9534</v>
      </c>
      <c r="AJ1571" s="1"/>
    </row>
    <row r="1572" spans="1:36" ht="52.8">
      <c r="A1572" s="39">
        <v>1570</v>
      </c>
      <c r="B1572" s="10" t="s">
        <v>9535</v>
      </c>
      <c r="C1572" s="10" t="s">
        <v>7603</v>
      </c>
      <c r="D1572" s="11" t="s">
        <v>9524</v>
      </c>
      <c r="E1572" s="35" t="s">
        <v>9525</v>
      </c>
      <c r="F1572" s="35" t="s">
        <v>6435</v>
      </c>
      <c r="G1572" s="10" t="s">
        <v>4389</v>
      </c>
      <c r="H1572" s="10" t="s">
        <v>9536</v>
      </c>
      <c r="I1572" s="10" t="s">
        <v>1362</v>
      </c>
      <c r="J1572" s="11" t="s">
        <v>9528</v>
      </c>
      <c r="K1572" s="12">
        <v>42185</v>
      </c>
      <c r="L1572" s="69">
        <v>44012</v>
      </c>
      <c r="M1572" s="14" t="s">
        <v>9531</v>
      </c>
      <c r="N1572" s="61">
        <v>7.9500000000000001E-2</v>
      </c>
      <c r="O1572" s="56">
        <v>4072127.39</v>
      </c>
      <c r="P1572" s="15">
        <v>0.04</v>
      </c>
      <c r="Q1572" s="223">
        <f t="shared" si="158"/>
        <v>162885.0956</v>
      </c>
      <c r="R1572" s="197">
        <f t="shared" si="160"/>
        <v>13573.757966666666</v>
      </c>
      <c r="S1572" s="201">
        <v>0.06</v>
      </c>
      <c r="T1572" s="196">
        <f t="shared" si="155"/>
        <v>244327.6434</v>
      </c>
      <c r="U1572" s="199">
        <f t="shared" si="159"/>
        <v>20360.63695</v>
      </c>
      <c r="V1572" s="21"/>
      <c r="W1572" s="19">
        <f t="shared" si="156"/>
        <v>0</v>
      </c>
      <c r="X1572" s="17">
        <f t="shared" si="157"/>
        <v>0</v>
      </c>
      <c r="Y1572" s="22"/>
      <c r="Z1572" s="19"/>
      <c r="AA1572" s="20"/>
      <c r="AB1572" s="23"/>
      <c r="AC1572" s="19"/>
      <c r="AD1572" s="17"/>
      <c r="AE1572" s="22"/>
      <c r="AF1572" s="19"/>
      <c r="AG1572" s="17"/>
      <c r="AH1572" s="76"/>
      <c r="AI1572" s="77" t="s">
        <v>9531</v>
      </c>
      <c r="AJ1572" s="1"/>
    </row>
    <row r="1573" spans="1:36" ht="52.8">
      <c r="A1573" s="39">
        <v>1571</v>
      </c>
      <c r="B1573" s="39" t="s">
        <v>9537</v>
      </c>
      <c r="C1573" s="39" t="s">
        <v>7603</v>
      </c>
      <c r="D1573" s="40" t="s">
        <v>9524</v>
      </c>
      <c r="E1573" s="25" t="s">
        <v>9525</v>
      </c>
      <c r="F1573" s="25" t="s">
        <v>5393</v>
      </c>
      <c r="G1573" s="39" t="s">
        <v>4389</v>
      </c>
      <c r="H1573" s="39" t="s">
        <v>9538</v>
      </c>
      <c r="I1573" s="39" t="s">
        <v>1362</v>
      </c>
      <c r="J1573" s="40" t="s">
        <v>9528</v>
      </c>
      <c r="K1573" s="41">
        <v>42185</v>
      </c>
      <c r="L1573" s="72">
        <v>44012</v>
      </c>
      <c r="M1573" s="42" t="s">
        <v>9531</v>
      </c>
      <c r="N1573" s="63">
        <v>3.2599999999999997E-2</v>
      </c>
      <c r="O1573" s="55">
        <v>1669828.34</v>
      </c>
      <c r="P1573" s="15">
        <v>0.04</v>
      </c>
      <c r="Q1573" s="223">
        <f t="shared" si="158"/>
        <v>66793.133600000001</v>
      </c>
      <c r="R1573" s="197">
        <f t="shared" si="160"/>
        <v>5566.0944666666664</v>
      </c>
      <c r="S1573" s="201">
        <v>0.06</v>
      </c>
      <c r="T1573" s="196">
        <f t="shared" si="155"/>
        <v>100189.7004</v>
      </c>
      <c r="U1573" s="199">
        <f t="shared" si="159"/>
        <v>8349.1417000000001</v>
      </c>
      <c r="V1573" s="21"/>
      <c r="W1573" s="19">
        <f t="shared" si="156"/>
        <v>0</v>
      </c>
      <c r="X1573" s="17">
        <f t="shared" si="157"/>
        <v>0</v>
      </c>
      <c r="Y1573" s="22"/>
      <c r="Z1573" s="19"/>
      <c r="AA1573" s="20"/>
      <c r="AB1573" s="23"/>
      <c r="AC1573" s="19"/>
      <c r="AD1573" s="17"/>
      <c r="AE1573" s="22"/>
      <c r="AF1573" s="19"/>
      <c r="AG1573" s="17"/>
      <c r="AH1573" s="78"/>
      <c r="AI1573" s="79" t="s">
        <v>9531</v>
      </c>
      <c r="AJ1573" s="1"/>
    </row>
    <row r="1574" spans="1:36" ht="13.2">
      <c r="A1574" s="39">
        <v>1572</v>
      </c>
      <c r="B1574" s="10" t="s">
        <v>9539</v>
      </c>
      <c r="C1574" s="10" t="s">
        <v>7603</v>
      </c>
      <c r="D1574" s="11" t="s">
        <v>8314</v>
      </c>
      <c r="E1574" s="35" t="s">
        <v>8315</v>
      </c>
      <c r="F1574" s="35" t="s">
        <v>9540</v>
      </c>
      <c r="G1574" s="10" t="s">
        <v>9541</v>
      </c>
      <c r="H1574" s="10" t="s">
        <v>9542</v>
      </c>
      <c r="I1574" s="10" t="s">
        <v>9543</v>
      </c>
      <c r="J1574" s="11" t="s">
        <v>9544</v>
      </c>
      <c r="K1574" s="12">
        <v>37776</v>
      </c>
      <c r="L1574" s="69">
        <v>46908</v>
      </c>
      <c r="M1574" s="14" t="s">
        <v>9545</v>
      </c>
      <c r="N1574" s="61">
        <v>4.1599999999999998E-2</v>
      </c>
      <c r="O1574" s="56">
        <v>1900291.03</v>
      </c>
      <c r="P1574" s="21">
        <v>1.4999999999999999E-2</v>
      </c>
      <c r="Q1574" s="223">
        <f t="shared" si="158"/>
        <v>28504.365450000001</v>
      </c>
      <c r="R1574" s="197">
        <f t="shared" si="160"/>
        <v>2375.3637874999999</v>
      </c>
      <c r="S1574" s="201">
        <v>0.04</v>
      </c>
      <c r="T1574" s="196">
        <f t="shared" si="155"/>
        <v>76011.641199999998</v>
      </c>
      <c r="U1574" s="199">
        <f t="shared" si="159"/>
        <v>6334.3034333333335</v>
      </c>
      <c r="V1574" s="21"/>
      <c r="W1574" s="19">
        <f t="shared" si="156"/>
        <v>0</v>
      </c>
      <c r="X1574" s="17">
        <f t="shared" si="157"/>
        <v>0</v>
      </c>
      <c r="Y1574" s="22"/>
      <c r="Z1574" s="19"/>
      <c r="AA1574" s="20"/>
      <c r="AB1574" s="23"/>
      <c r="AC1574" s="19"/>
      <c r="AD1574" s="17"/>
      <c r="AE1574" s="22"/>
      <c r="AF1574" s="19"/>
      <c r="AG1574" s="17"/>
      <c r="AH1574" s="76"/>
      <c r="AI1574" s="77" t="s">
        <v>9545</v>
      </c>
      <c r="AJ1574" s="1"/>
    </row>
    <row r="1575" spans="1:36" ht="26.4">
      <c r="A1575" s="39">
        <v>1573</v>
      </c>
      <c r="B1575" s="39" t="s">
        <v>9546</v>
      </c>
      <c r="C1575" s="39" t="s">
        <v>7603</v>
      </c>
      <c r="D1575" s="40" t="s">
        <v>6403</v>
      </c>
      <c r="E1575" s="25" t="s">
        <v>6404</v>
      </c>
      <c r="F1575" s="25" t="s">
        <v>9547</v>
      </c>
      <c r="G1575" s="39" t="s">
        <v>9548</v>
      </c>
      <c r="H1575" s="39" t="s">
        <v>9549</v>
      </c>
      <c r="I1575" s="39" t="s">
        <v>9548</v>
      </c>
      <c r="J1575" s="40" t="s">
        <v>9550</v>
      </c>
      <c r="K1575" s="41">
        <v>35353</v>
      </c>
      <c r="L1575" s="72">
        <v>44484</v>
      </c>
      <c r="M1575" s="42" t="s">
        <v>9551</v>
      </c>
      <c r="N1575" s="63">
        <v>0.37140000000000001</v>
      </c>
      <c r="O1575" s="55">
        <v>17807654.850000001</v>
      </c>
      <c r="P1575" s="15">
        <v>0.01</v>
      </c>
      <c r="Q1575" s="223">
        <f t="shared" si="158"/>
        <v>178076.5485</v>
      </c>
      <c r="R1575" s="197">
        <f t="shared" si="160"/>
        <v>14839.712375000001</v>
      </c>
      <c r="S1575" s="200"/>
      <c r="T1575" s="196">
        <f t="shared" si="155"/>
        <v>0</v>
      </c>
      <c r="U1575" s="199">
        <f t="shared" si="159"/>
        <v>0</v>
      </c>
      <c r="V1575" s="21"/>
      <c r="W1575" s="19">
        <f t="shared" si="156"/>
        <v>0</v>
      </c>
      <c r="X1575" s="17">
        <f t="shared" si="157"/>
        <v>0</v>
      </c>
      <c r="Y1575" s="22"/>
      <c r="Z1575" s="19"/>
      <c r="AA1575" s="20"/>
      <c r="AB1575" s="23"/>
      <c r="AC1575" s="19"/>
      <c r="AD1575" s="17"/>
      <c r="AE1575" s="22"/>
      <c r="AF1575" s="19"/>
      <c r="AG1575" s="17"/>
      <c r="AH1575" s="78"/>
      <c r="AI1575" s="79" t="s">
        <v>9551</v>
      </c>
      <c r="AJ1575" s="1"/>
    </row>
    <row r="1576" spans="1:36" ht="26.4">
      <c r="A1576" s="39">
        <v>1574</v>
      </c>
      <c r="B1576" s="10" t="s">
        <v>9552</v>
      </c>
      <c r="C1576" s="10" t="s">
        <v>7603</v>
      </c>
      <c r="D1576" s="11" t="s">
        <v>9553</v>
      </c>
      <c r="E1576" s="35" t="s">
        <v>9554</v>
      </c>
      <c r="F1576" s="35" t="s">
        <v>9555</v>
      </c>
      <c r="G1576" s="10" t="s">
        <v>4105</v>
      </c>
      <c r="H1576" s="10" t="s">
        <v>9556</v>
      </c>
      <c r="I1576" s="10" t="s">
        <v>2034</v>
      </c>
      <c r="J1576" s="11" t="s">
        <v>9557</v>
      </c>
      <c r="K1576" s="12">
        <v>43266</v>
      </c>
      <c r="L1576" s="69">
        <v>48745</v>
      </c>
      <c r="M1576" s="14" t="s">
        <v>9558</v>
      </c>
      <c r="N1576" s="61">
        <v>0.52969999999999995</v>
      </c>
      <c r="O1576" s="56">
        <v>21164770.18</v>
      </c>
      <c r="P1576" s="15">
        <v>0.03</v>
      </c>
      <c r="Q1576" s="223">
        <f t="shared" si="158"/>
        <v>634943.1054</v>
      </c>
      <c r="R1576" s="197">
        <f t="shared" si="160"/>
        <v>52911.925450000002</v>
      </c>
      <c r="S1576" s="198">
        <v>3.5999999999999997E-2</v>
      </c>
      <c r="T1576" s="196">
        <f t="shared" si="155"/>
        <v>761931.72647999995</v>
      </c>
      <c r="U1576" s="199">
        <f t="shared" si="159"/>
        <v>63494.310539999999</v>
      </c>
      <c r="V1576" s="21"/>
      <c r="W1576" s="19">
        <f t="shared" si="156"/>
        <v>0</v>
      </c>
      <c r="X1576" s="17">
        <f t="shared" si="157"/>
        <v>0</v>
      </c>
      <c r="Y1576" s="22"/>
      <c r="Z1576" s="19"/>
      <c r="AA1576" s="20"/>
      <c r="AB1576" s="23"/>
      <c r="AC1576" s="19"/>
      <c r="AD1576" s="17"/>
      <c r="AE1576" s="22"/>
      <c r="AF1576" s="19"/>
      <c r="AG1576" s="17"/>
      <c r="AH1576" s="76"/>
      <c r="AI1576" s="77" t="s">
        <v>9558</v>
      </c>
      <c r="AJ1576" s="1"/>
    </row>
    <row r="1577" spans="1:36" ht="26.4">
      <c r="A1577" s="39">
        <v>1575</v>
      </c>
      <c r="B1577" s="39" t="s">
        <v>9559</v>
      </c>
      <c r="C1577" s="39" t="s">
        <v>3687</v>
      </c>
      <c r="D1577" s="40" t="s">
        <v>9560</v>
      </c>
      <c r="E1577" s="25" t="s">
        <v>9561</v>
      </c>
      <c r="F1577" s="25" t="s">
        <v>2745</v>
      </c>
      <c r="G1577" s="39" t="s">
        <v>9562</v>
      </c>
      <c r="H1577" s="39" t="s">
        <v>9563</v>
      </c>
      <c r="I1577" s="39" t="s">
        <v>9564</v>
      </c>
      <c r="J1577" s="40" t="s">
        <v>9441</v>
      </c>
      <c r="K1577" s="41">
        <v>39594</v>
      </c>
      <c r="L1577" s="72">
        <v>44537</v>
      </c>
      <c r="M1577" s="42" t="s">
        <v>9565</v>
      </c>
      <c r="N1577" s="63">
        <v>1.49E-2</v>
      </c>
      <c r="O1577" s="55">
        <v>440104.93</v>
      </c>
      <c r="P1577" s="15">
        <v>0.04</v>
      </c>
      <c r="Q1577" s="223">
        <f t="shared" si="158"/>
        <v>17604.197199999999</v>
      </c>
      <c r="R1577" s="197">
        <f t="shared" si="160"/>
        <v>1467.0164333333332</v>
      </c>
      <c r="S1577" s="198">
        <v>4.8000000000000001E-2</v>
      </c>
      <c r="T1577" s="196">
        <f t="shared" si="155"/>
        <v>21125.036639999998</v>
      </c>
      <c r="U1577" s="199">
        <f t="shared" si="159"/>
        <v>1760.4197199999999</v>
      </c>
      <c r="V1577" s="21"/>
      <c r="W1577" s="19">
        <f t="shared" si="156"/>
        <v>0</v>
      </c>
      <c r="X1577" s="17">
        <f t="shared" si="157"/>
        <v>0</v>
      </c>
      <c r="Y1577" s="22"/>
      <c r="Z1577" s="19"/>
      <c r="AA1577" s="20"/>
      <c r="AB1577" s="23"/>
      <c r="AC1577" s="19"/>
      <c r="AD1577" s="17"/>
      <c r="AE1577" s="22"/>
      <c r="AF1577" s="19"/>
      <c r="AG1577" s="17"/>
      <c r="AH1577" s="78"/>
      <c r="AI1577" s="79" t="s">
        <v>9565</v>
      </c>
      <c r="AJ1577" s="1"/>
    </row>
    <row r="1578" spans="1:36" ht="13.2">
      <c r="A1578" s="39">
        <v>1576</v>
      </c>
      <c r="B1578" s="10" t="s">
        <v>9566</v>
      </c>
      <c r="C1578" s="10" t="s">
        <v>3687</v>
      </c>
      <c r="D1578" s="11" t="s">
        <v>9567</v>
      </c>
      <c r="E1578" s="35" t="s">
        <v>9568</v>
      </c>
      <c r="F1578" s="35" t="s">
        <v>9569</v>
      </c>
      <c r="G1578" s="10" t="s">
        <v>4318</v>
      </c>
      <c r="H1578" s="10" t="s">
        <v>9570</v>
      </c>
      <c r="I1578" s="10" t="s">
        <v>7651</v>
      </c>
      <c r="J1578" s="11" t="s">
        <v>9448</v>
      </c>
      <c r="K1578" s="12">
        <v>42062</v>
      </c>
      <c r="L1578" s="69">
        <v>47541</v>
      </c>
      <c r="M1578" s="14" t="s">
        <v>9571</v>
      </c>
      <c r="N1578" s="61">
        <v>0.64629999999999999</v>
      </c>
      <c r="O1578" s="56">
        <v>15908267.25</v>
      </c>
      <c r="P1578" s="15">
        <v>0.1</v>
      </c>
      <c r="Q1578" s="223">
        <f t="shared" si="158"/>
        <v>1590826.7250000001</v>
      </c>
      <c r="R1578" s="197">
        <f t="shared" si="160"/>
        <v>132568.89375000002</v>
      </c>
      <c r="S1578" s="201">
        <v>0.04</v>
      </c>
      <c r="T1578" s="196">
        <f t="shared" si="155"/>
        <v>636330.69000000006</v>
      </c>
      <c r="U1578" s="199">
        <f t="shared" si="159"/>
        <v>53027.557500000003</v>
      </c>
      <c r="V1578" s="21">
        <v>0.03</v>
      </c>
      <c r="W1578" s="19">
        <f t="shared" si="156"/>
        <v>477248.01749999996</v>
      </c>
      <c r="X1578" s="17">
        <f t="shared" si="157"/>
        <v>39770.668124999997</v>
      </c>
      <c r="Y1578" s="22"/>
      <c r="Z1578" s="19"/>
      <c r="AA1578" s="20"/>
      <c r="AB1578" s="23"/>
      <c r="AC1578" s="19"/>
      <c r="AD1578" s="17"/>
      <c r="AE1578" s="22"/>
      <c r="AF1578" s="19"/>
      <c r="AG1578" s="17"/>
      <c r="AH1578" s="76" t="s">
        <v>76</v>
      </c>
      <c r="AI1578" s="77" t="s">
        <v>9571</v>
      </c>
      <c r="AJ1578" s="1"/>
    </row>
    <row r="1579" spans="1:36" ht="13.2">
      <c r="A1579" s="39">
        <v>1577</v>
      </c>
      <c r="B1579" s="39" t="s">
        <v>9572</v>
      </c>
      <c r="C1579" s="39" t="s">
        <v>3687</v>
      </c>
      <c r="D1579" s="40" t="s">
        <v>9573</v>
      </c>
      <c r="E1579" s="25" t="s">
        <v>9574</v>
      </c>
      <c r="F1579" s="25" t="s">
        <v>1953</v>
      </c>
      <c r="G1579" s="39" t="s">
        <v>9575</v>
      </c>
      <c r="H1579" s="39" t="s">
        <v>9576</v>
      </c>
      <c r="I1579" s="39" t="s">
        <v>9577</v>
      </c>
      <c r="J1579" s="40" t="s">
        <v>9578</v>
      </c>
      <c r="K1579" s="41">
        <v>39135</v>
      </c>
      <c r="L1579" s="72">
        <v>48266</v>
      </c>
      <c r="M1579" s="42" t="s">
        <v>9579</v>
      </c>
      <c r="N1579" s="63">
        <v>0.2268</v>
      </c>
      <c r="O1579" s="55">
        <v>7831060.5199999996</v>
      </c>
      <c r="P1579" s="15">
        <v>0.03</v>
      </c>
      <c r="Q1579" s="223">
        <f t="shared" si="158"/>
        <v>234931.81559999997</v>
      </c>
      <c r="R1579" s="197">
        <f t="shared" si="160"/>
        <v>19577.651299999998</v>
      </c>
      <c r="S1579" s="200"/>
      <c r="T1579" s="196">
        <f t="shared" si="155"/>
        <v>0</v>
      </c>
      <c r="U1579" s="199">
        <f t="shared" si="159"/>
        <v>0</v>
      </c>
      <c r="V1579" s="21"/>
      <c r="W1579" s="19">
        <f t="shared" si="156"/>
        <v>0</v>
      </c>
      <c r="X1579" s="17">
        <f t="shared" si="157"/>
        <v>0</v>
      </c>
      <c r="Y1579" s="22"/>
      <c r="Z1579" s="19"/>
      <c r="AA1579" s="20"/>
      <c r="AB1579" s="23"/>
      <c r="AC1579" s="19"/>
      <c r="AD1579" s="17"/>
      <c r="AE1579" s="22"/>
      <c r="AF1579" s="19"/>
      <c r="AG1579" s="17"/>
      <c r="AH1579" s="78" t="s">
        <v>76</v>
      </c>
      <c r="AI1579" s="79" t="s">
        <v>9579</v>
      </c>
      <c r="AJ1579" s="1"/>
    </row>
    <row r="1580" spans="1:36" ht="13.2">
      <c r="A1580" s="39">
        <v>1578</v>
      </c>
      <c r="B1580" s="10" t="s">
        <v>9580</v>
      </c>
      <c r="C1580" s="10" t="s">
        <v>3687</v>
      </c>
      <c r="D1580" s="11" t="s">
        <v>9581</v>
      </c>
      <c r="E1580" s="35" t="s">
        <v>9582</v>
      </c>
      <c r="F1580" s="35" t="s">
        <v>6865</v>
      </c>
      <c r="G1580" s="10" t="s">
        <v>7395</v>
      </c>
      <c r="H1580" s="10" t="s">
        <v>9583</v>
      </c>
      <c r="I1580" s="10" t="s">
        <v>9584</v>
      </c>
      <c r="J1580" s="11" t="s">
        <v>9585</v>
      </c>
      <c r="K1580" s="12">
        <v>40473</v>
      </c>
      <c r="L1580" s="69">
        <v>44550</v>
      </c>
      <c r="M1580" s="14" t="s">
        <v>2403</v>
      </c>
      <c r="N1580" s="61">
        <v>0.1933</v>
      </c>
      <c r="O1580" s="56">
        <v>2542611.91</v>
      </c>
      <c r="P1580" s="15">
        <v>0.03</v>
      </c>
      <c r="Q1580" s="223">
        <f t="shared" si="158"/>
        <v>76278.357300000003</v>
      </c>
      <c r="R1580" s="197">
        <f t="shared" si="160"/>
        <v>6356.529775</v>
      </c>
      <c r="S1580" s="200"/>
      <c r="T1580" s="196">
        <f t="shared" si="155"/>
        <v>0</v>
      </c>
      <c r="U1580" s="199">
        <f t="shared" si="159"/>
        <v>0</v>
      </c>
      <c r="V1580" s="21"/>
      <c r="W1580" s="19">
        <f t="shared" si="156"/>
        <v>0</v>
      </c>
      <c r="X1580" s="17">
        <f t="shared" si="157"/>
        <v>0</v>
      </c>
      <c r="Y1580" s="22"/>
      <c r="Z1580" s="19"/>
      <c r="AA1580" s="20"/>
      <c r="AB1580" s="23"/>
      <c r="AC1580" s="19"/>
      <c r="AD1580" s="17"/>
      <c r="AE1580" s="22"/>
      <c r="AF1580" s="19"/>
      <c r="AG1580" s="17"/>
      <c r="AH1580" s="76" t="s">
        <v>1997</v>
      </c>
      <c r="AI1580" s="77" t="s">
        <v>2403</v>
      </c>
      <c r="AJ1580" s="1"/>
    </row>
    <row r="1581" spans="1:36" ht="13.2">
      <c r="A1581" s="39">
        <v>1579</v>
      </c>
      <c r="B1581" s="39" t="s">
        <v>9586</v>
      </c>
      <c r="C1581" s="39" t="s">
        <v>3687</v>
      </c>
      <c r="D1581" s="40" t="s">
        <v>9587</v>
      </c>
      <c r="E1581" s="25" t="s">
        <v>9588</v>
      </c>
      <c r="F1581" s="25" t="s">
        <v>9589</v>
      </c>
      <c r="G1581" s="39" t="s">
        <v>396</v>
      </c>
      <c r="H1581" s="39" t="s">
        <v>9590</v>
      </c>
      <c r="I1581" s="39" t="s">
        <v>398</v>
      </c>
      <c r="J1581" s="40" t="s">
        <v>9591</v>
      </c>
      <c r="K1581" s="41">
        <v>41915</v>
      </c>
      <c r="L1581" s="72">
        <v>45568</v>
      </c>
      <c r="M1581" s="42" t="s">
        <v>9592</v>
      </c>
      <c r="N1581" s="63">
        <v>1.0954999999999999</v>
      </c>
      <c r="O1581" s="55">
        <v>10086921.58</v>
      </c>
      <c r="P1581" s="15">
        <v>0.03</v>
      </c>
      <c r="Q1581" s="223">
        <f t="shared" si="158"/>
        <v>302607.64740000002</v>
      </c>
      <c r="R1581" s="197">
        <f t="shared" si="160"/>
        <v>25217.303950000001</v>
      </c>
      <c r="S1581" s="200"/>
      <c r="T1581" s="196">
        <f t="shared" si="155"/>
        <v>0</v>
      </c>
      <c r="U1581" s="199">
        <f t="shared" si="159"/>
        <v>0</v>
      </c>
      <c r="V1581" s="21"/>
      <c r="W1581" s="19">
        <f t="shared" si="156"/>
        <v>0</v>
      </c>
      <c r="X1581" s="17">
        <f t="shared" si="157"/>
        <v>0</v>
      </c>
      <c r="Y1581" s="22"/>
      <c r="Z1581" s="19"/>
      <c r="AA1581" s="20"/>
      <c r="AB1581" s="23"/>
      <c r="AC1581" s="19"/>
      <c r="AD1581" s="17"/>
      <c r="AE1581" s="22"/>
      <c r="AF1581" s="19"/>
      <c r="AG1581" s="17"/>
      <c r="AH1581" s="78" t="s">
        <v>2467</v>
      </c>
      <c r="AI1581" s="79" t="s">
        <v>9592</v>
      </c>
      <c r="AJ1581" s="1"/>
    </row>
    <row r="1582" spans="1:36" ht="26.4">
      <c r="A1582" s="39">
        <v>1580</v>
      </c>
      <c r="B1582" s="10" t="s">
        <v>9593</v>
      </c>
      <c r="C1582" s="10" t="s">
        <v>3687</v>
      </c>
      <c r="D1582" s="11" t="s">
        <v>9594</v>
      </c>
      <c r="E1582" s="35" t="s">
        <v>9595</v>
      </c>
      <c r="F1582" s="35" t="s">
        <v>9596</v>
      </c>
      <c r="G1582" s="10" t="s">
        <v>9597</v>
      </c>
      <c r="H1582" s="10" t="s">
        <v>9598</v>
      </c>
      <c r="I1582" s="10" t="s">
        <v>9599</v>
      </c>
      <c r="J1582" s="11" t="s">
        <v>9600</v>
      </c>
      <c r="K1582" s="12">
        <v>38488</v>
      </c>
      <c r="L1582" s="69">
        <v>47619</v>
      </c>
      <c r="M1582" s="14" t="s">
        <v>9601</v>
      </c>
      <c r="N1582" s="61">
        <v>6.5438000000000001</v>
      </c>
      <c r="O1582" s="56">
        <v>147573025.99000001</v>
      </c>
      <c r="P1582" s="15">
        <v>0.03</v>
      </c>
      <c r="Q1582" s="223">
        <f t="shared" si="158"/>
        <v>4427190.7796999998</v>
      </c>
      <c r="R1582" s="197">
        <f t="shared" si="160"/>
        <v>368932.56497499999</v>
      </c>
      <c r="S1582" s="200"/>
      <c r="T1582" s="196">
        <f t="shared" si="155"/>
        <v>0</v>
      </c>
      <c r="U1582" s="199">
        <f t="shared" si="159"/>
        <v>0</v>
      </c>
      <c r="V1582" s="21"/>
      <c r="W1582" s="19">
        <f t="shared" si="156"/>
        <v>0</v>
      </c>
      <c r="X1582" s="17">
        <f t="shared" si="157"/>
        <v>0</v>
      </c>
      <c r="Y1582" s="22"/>
      <c r="Z1582" s="19"/>
      <c r="AA1582" s="20"/>
      <c r="AB1582" s="23"/>
      <c r="AC1582" s="19"/>
      <c r="AD1582" s="17"/>
      <c r="AE1582" s="22"/>
      <c r="AF1582" s="19"/>
      <c r="AG1582" s="17"/>
      <c r="AH1582" s="76"/>
      <c r="AI1582" s="77" t="s">
        <v>9601</v>
      </c>
      <c r="AJ1582" s="1"/>
    </row>
    <row r="1583" spans="1:36" ht="26.4">
      <c r="A1583" s="39">
        <v>1581</v>
      </c>
      <c r="B1583" s="39" t="s">
        <v>9602</v>
      </c>
      <c r="C1583" s="39" t="s">
        <v>3687</v>
      </c>
      <c r="D1583" s="40" t="s">
        <v>9603</v>
      </c>
      <c r="E1583" s="25" t="s">
        <v>9604</v>
      </c>
      <c r="F1583" s="25" t="s">
        <v>9605</v>
      </c>
      <c r="G1583" s="39" t="s">
        <v>9606</v>
      </c>
      <c r="H1583" s="39" t="s">
        <v>9607</v>
      </c>
      <c r="I1583" s="39" t="s">
        <v>9606</v>
      </c>
      <c r="J1583" s="40" t="s">
        <v>9608</v>
      </c>
      <c r="K1583" s="41">
        <v>36804</v>
      </c>
      <c r="L1583" s="72">
        <v>45570</v>
      </c>
      <c r="M1583" s="42" t="s">
        <v>9609</v>
      </c>
      <c r="N1583" s="63">
        <v>24.218599999999999</v>
      </c>
      <c r="O1583" s="55">
        <v>819254006.39999998</v>
      </c>
      <c r="P1583" s="15">
        <v>0</v>
      </c>
      <c r="Q1583" s="223">
        <f t="shared" si="158"/>
        <v>0</v>
      </c>
      <c r="R1583" s="197">
        <f t="shared" si="160"/>
        <v>0</v>
      </c>
      <c r="S1583" s="200"/>
      <c r="T1583" s="196">
        <f t="shared" si="155"/>
        <v>0</v>
      </c>
      <c r="U1583" s="199">
        <f t="shared" si="159"/>
        <v>0</v>
      </c>
      <c r="V1583" s="21"/>
      <c r="W1583" s="19">
        <f t="shared" si="156"/>
        <v>0</v>
      </c>
      <c r="X1583" s="17">
        <f t="shared" si="157"/>
        <v>0</v>
      </c>
      <c r="Y1583" s="22"/>
      <c r="Z1583" s="19"/>
      <c r="AA1583" s="20"/>
      <c r="AB1583" s="23"/>
      <c r="AC1583" s="19"/>
      <c r="AD1583" s="17"/>
      <c r="AE1583" s="22"/>
      <c r="AF1583" s="19"/>
      <c r="AG1583" s="17"/>
      <c r="AH1583" s="78"/>
      <c r="AI1583" s="79" t="s">
        <v>9609</v>
      </c>
      <c r="AJ1583" s="1"/>
    </row>
    <row r="1584" spans="1:36" s="24" customFormat="1" ht="26.4">
      <c r="A1584" s="39">
        <v>1582</v>
      </c>
      <c r="B1584" s="10" t="s">
        <v>9610</v>
      </c>
      <c r="C1584" s="10" t="s">
        <v>3687</v>
      </c>
      <c r="D1584" s="11" t="s">
        <v>9611</v>
      </c>
      <c r="E1584" s="35" t="s">
        <v>9612</v>
      </c>
      <c r="F1584" s="35" t="s">
        <v>9613</v>
      </c>
      <c r="G1584" s="10" t="s">
        <v>9614</v>
      </c>
      <c r="H1584" s="10" t="s">
        <v>9615</v>
      </c>
      <c r="I1584" s="10" t="s">
        <v>4484</v>
      </c>
      <c r="J1584" s="11" t="s">
        <v>9616</v>
      </c>
      <c r="K1584" s="12">
        <v>43782</v>
      </c>
      <c r="L1584" s="69">
        <v>52914</v>
      </c>
      <c r="M1584" s="14" t="s">
        <v>9617</v>
      </c>
      <c r="N1584" s="61">
        <v>6.5038999999999998</v>
      </c>
      <c r="O1584" s="56">
        <v>33796895.890000001</v>
      </c>
      <c r="P1584" s="15">
        <v>0.03</v>
      </c>
      <c r="Q1584" s="223">
        <f t="shared" si="158"/>
        <v>1013906.8767</v>
      </c>
      <c r="R1584" s="197">
        <f t="shared" si="160"/>
        <v>84492.239725000007</v>
      </c>
      <c r="S1584" s="198">
        <v>3.5999999999999997E-2</v>
      </c>
      <c r="T1584" s="196">
        <f t="shared" si="155"/>
        <v>1216688.2520399999</v>
      </c>
      <c r="U1584" s="199">
        <f t="shared" si="159"/>
        <v>101390.68767</v>
      </c>
      <c r="V1584" s="21"/>
      <c r="W1584" s="19">
        <f t="shared" si="156"/>
        <v>0</v>
      </c>
      <c r="X1584" s="17">
        <f t="shared" si="157"/>
        <v>0</v>
      </c>
      <c r="Y1584" s="22"/>
      <c r="Z1584" s="19"/>
      <c r="AA1584" s="20"/>
      <c r="AB1584" s="23"/>
      <c r="AC1584" s="19"/>
      <c r="AD1584" s="17"/>
      <c r="AE1584" s="22"/>
      <c r="AF1584" s="19"/>
      <c r="AG1584" s="17"/>
      <c r="AH1584" s="82" t="s">
        <v>461</v>
      </c>
      <c r="AI1584" s="83" t="s">
        <v>9617</v>
      </c>
    </row>
    <row r="1585" spans="1:36" ht="26.4">
      <c r="A1585" s="39">
        <v>1583</v>
      </c>
      <c r="B1585" s="39" t="s">
        <v>9618</v>
      </c>
      <c r="C1585" s="39" t="s">
        <v>3687</v>
      </c>
      <c r="D1585" s="40" t="s">
        <v>9619</v>
      </c>
      <c r="E1585" s="25" t="s">
        <v>9620</v>
      </c>
      <c r="F1585" s="25" t="s">
        <v>3629</v>
      </c>
      <c r="G1585" s="39" t="s">
        <v>1058</v>
      </c>
      <c r="H1585" s="39" t="s">
        <v>9621</v>
      </c>
      <c r="I1585" s="39" t="s">
        <v>9622</v>
      </c>
      <c r="J1585" s="40" t="s">
        <v>9623</v>
      </c>
      <c r="K1585" s="41">
        <v>38622</v>
      </c>
      <c r="L1585" s="72">
        <v>44533</v>
      </c>
      <c r="M1585" s="42" t="s">
        <v>9624</v>
      </c>
      <c r="N1585" s="63">
        <v>0.68430000000000002</v>
      </c>
      <c r="O1585" s="55">
        <v>6603771.4800000004</v>
      </c>
      <c r="P1585" s="21">
        <v>1E-3</v>
      </c>
      <c r="Q1585" s="223">
        <f t="shared" si="158"/>
        <v>6603.7714800000003</v>
      </c>
      <c r="R1585" s="197">
        <f t="shared" si="160"/>
        <v>550.31429000000003</v>
      </c>
      <c r="S1585" s="201">
        <v>0.03</v>
      </c>
      <c r="T1585" s="196">
        <f t="shared" si="155"/>
        <v>198113.14440000002</v>
      </c>
      <c r="U1585" s="199">
        <f t="shared" si="159"/>
        <v>16509.4287</v>
      </c>
      <c r="V1585" s="21"/>
      <c r="W1585" s="19">
        <f t="shared" si="156"/>
        <v>0</v>
      </c>
      <c r="X1585" s="17">
        <f t="shared" si="157"/>
        <v>0</v>
      </c>
      <c r="Y1585" s="22"/>
      <c r="Z1585" s="19"/>
      <c r="AA1585" s="20"/>
      <c r="AB1585" s="23"/>
      <c r="AC1585" s="19"/>
      <c r="AD1585" s="17"/>
      <c r="AE1585" s="22"/>
      <c r="AF1585" s="19"/>
      <c r="AG1585" s="17"/>
      <c r="AH1585" s="78" t="s">
        <v>249</v>
      </c>
      <c r="AI1585" s="79" t="s">
        <v>9624</v>
      </c>
      <c r="AJ1585" s="1"/>
    </row>
    <row r="1586" spans="1:36" ht="13.2">
      <c r="A1586" s="39">
        <v>1584</v>
      </c>
      <c r="B1586" s="10" t="s">
        <v>9625</v>
      </c>
      <c r="C1586" s="10" t="s">
        <v>7603</v>
      </c>
      <c r="D1586" s="11" t="s">
        <v>9626</v>
      </c>
      <c r="E1586" s="35" t="s">
        <v>9627</v>
      </c>
      <c r="F1586" s="35" t="s">
        <v>7062</v>
      </c>
      <c r="G1586" s="10" t="s">
        <v>9628</v>
      </c>
      <c r="H1586" s="10" t="s">
        <v>9629</v>
      </c>
      <c r="I1586" s="10" t="s">
        <v>9630</v>
      </c>
      <c r="J1586" s="11" t="s">
        <v>9631</v>
      </c>
      <c r="K1586" s="12">
        <v>36619</v>
      </c>
      <c r="L1586" s="69">
        <v>54516</v>
      </c>
      <c r="M1586" s="14" t="s">
        <v>9632</v>
      </c>
      <c r="N1586" s="61">
        <v>4.4066999999999998</v>
      </c>
      <c r="O1586" s="56">
        <v>70660010.390000001</v>
      </c>
      <c r="P1586" s="15">
        <v>0.03</v>
      </c>
      <c r="Q1586" s="223">
        <f t="shared" si="158"/>
        <v>2119800.3117</v>
      </c>
      <c r="R1586" s="197">
        <f t="shared" si="160"/>
        <v>176650.025975</v>
      </c>
      <c r="S1586" s="200"/>
      <c r="T1586" s="196">
        <f t="shared" si="155"/>
        <v>0</v>
      </c>
      <c r="U1586" s="199">
        <f t="shared" si="159"/>
        <v>0</v>
      </c>
      <c r="V1586" s="21"/>
      <c r="W1586" s="19">
        <f t="shared" si="156"/>
        <v>0</v>
      </c>
      <c r="X1586" s="17">
        <f t="shared" si="157"/>
        <v>0</v>
      </c>
      <c r="Y1586" s="22"/>
      <c r="Z1586" s="19"/>
      <c r="AA1586" s="20"/>
      <c r="AB1586" s="23"/>
      <c r="AC1586" s="19"/>
      <c r="AD1586" s="17"/>
      <c r="AE1586" s="22"/>
      <c r="AF1586" s="19"/>
      <c r="AG1586" s="17"/>
      <c r="AH1586" s="76"/>
      <c r="AI1586" s="77" t="s">
        <v>9632</v>
      </c>
      <c r="AJ1586" s="1"/>
    </row>
    <row r="1587" spans="1:36" ht="13.2">
      <c r="A1587" s="39">
        <v>1585</v>
      </c>
      <c r="B1587" s="39" t="s">
        <v>9633</v>
      </c>
      <c r="C1587" s="39" t="s">
        <v>7603</v>
      </c>
      <c r="D1587" s="40" t="s">
        <v>9634</v>
      </c>
      <c r="E1587" s="25" t="s">
        <v>9635</v>
      </c>
      <c r="F1587" s="25" t="s">
        <v>9636</v>
      </c>
      <c r="G1587" s="39" t="s">
        <v>9637</v>
      </c>
      <c r="H1587" s="39" t="s">
        <v>9638</v>
      </c>
      <c r="I1587" s="39" t="s">
        <v>9543</v>
      </c>
      <c r="J1587" s="40" t="s">
        <v>9639</v>
      </c>
      <c r="K1587" s="41">
        <v>37776</v>
      </c>
      <c r="L1587" s="72">
        <v>46908</v>
      </c>
      <c r="M1587" s="42" t="s">
        <v>4028</v>
      </c>
      <c r="N1587" s="63">
        <v>0.86209999999999998</v>
      </c>
      <c r="O1587" s="55">
        <v>11058795.92</v>
      </c>
      <c r="P1587" s="15">
        <v>0.03</v>
      </c>
      <c r="Q1587" s="223">
        <f t="shared" si="158"/>
        <v>331763.87760000001</v>
      </c>
      <c r="R1587" s="197">
        <f t="shared" si="160"/>
        <v>27646.989799999999</v>
      </c>
      <c r="S1587" s="201">
        <v>0.04</v>
      </c>
      <c r="T1587" s="196">
        <f t="shared" si="155"/>
        <v>442351.83679999999</v>
      </c>
      <c r="U1587" s="199">
        <f t="shared" si="159"/>
        <v>36862.653066666666</v>
      </c>
      <c r="V1587" s="21"/>
      <c r="W1587" s="19">
        <f t="shared" si="156"/>
        <v>0</v>
      </c>
      <c r="X1587" s="17">
        <f t="shared" si="157"/>
        <v>0</v>
      </c>
      <c r="Y1587" s="22"/>
      <c r="Z1587" s="19"/>
      <c r="AA1587" s="20"/>
      <c r="AB1587" s="23"/>
      <c r="AC1587" s="19"/>
      <c r="AD1587" s="17"/>
      <c r="AE1587" s="22"/>
      <c r="AF1587" s="19"/>
      <c r="AG1587" s="17"/>
      <c r="AH1587" s="78"/>
      <c r="AI1587" s="79" t="s">
        <v>4028</v>
      </c>
      <c r="AJ1587" s="1"/>
    </row>
    <row r="1588" spans="1:36" ht="26.4">
      <c r="A1588" s="39">
        <v>1586</v>
      </c>
      <c r="B1588" s="10" t="s">
        <v>9640</v>
      </c>
      <c r="C1588" s="10" t="s">
        <v>7603</v>
      </c>
      <c r="D1588" s="11" t="s">
        <v>9641</v>
      </c>
      <c r="E1588" s="35" t="s">
        <v>9642</v>
      </c>
      <c r="F1588" s="35" t="s">
        <v>7807</v>
      </c>
      <c r="G1588" s="10" t="s">
        <v>960</v>
      </c>
      <c r="H1588" s="10" t="s">
        <v>9643</v>
      </c>
      <c r="I1588" s="10" t="s">
        <v>9644</v>
      </c>
      <c r="J1588" s="11" t="s">
        <v>9645</v>
      </c>
      <c r="K1588" s="12">
        <v>39056</v>
      </c>
      <c r="L1588" s="69">
        <v>44012</v>
      </c>
      <c r="M1588" s="14" t="s">
        <v>9646</v>
      </c>
      <c r="N1588" s="61">
        <v>2.3915999999999999</v>
      </c>
      <c r="O1588" s="56">
        <v>63914221.840000004</v>
      </c>
      <c r="P1588" s="15">
        <v>0.04</v>
      </c>
      <c r="Q1588" s="223">
        <f t="shared" si="158"/>
        <v>2556568.8736</v>
      </c>
      <c r="R1588" s="197">
        <f t="shared" si="160"/>
        <v>213047.40613333334</v>
      </c>
      <c r="S1588" s="201">
        <v>0.06</v>
      </c>
      <c r="T1588" s="196">
        <f t="shared" si="155"/>
        <v>3834853.3103999998</v>
      </c>
      <c r="U1588" s="199">
        <f t="shared" si="159"/>
        <v>319571.10920000001</v>
      </c>
      <c r="V1588" s="21">
        <v>0.1</v>
      </c>
      <c r="W1588" s="19">
        <f t="shared" si="156"/>
        <v>6391422.1840000004</v>
      </c>
      <c r="X1588" s="17">
        <f t="shared" si="157"/>
        <v>532618.5153333334</v>
      </c>
      <c r="Y1588" s="22"/>
      <c r="Z1588" s="19"/>
      <c r="AA1588" s="20"/>
      <c r="AB1588" s="23"/>
      <c r="AC1588" s="19"/>
      <c r="AD1588" s="17"/>
      <c r="AE1588" s="22"/>
      <c r="AF1588" s="19"/>
      <c r="AG1588" s="17"/>
      <c r="AH1588" s="76" t="s">
        <v>76</v>
      </c>
      <c r="AI1588" s="77" t="s">
        <v>9646</v>
      </c>
      <c r="AJ1588" s="1"/>
    </row>
    <row r="1589" spans="1:36" ht="26.4">
      <c r="A1589" s="39">
        <v>1587</v>
      </c>
      <c r="B1589" s="39" t="s">
        <v>9647</v>
      </c>
      <c r="C1589" s="39" t="s">
        <v>7603</v>
      </c>
      <c r="D1589" s="40" t="s">
        <v>9648</v>
      </c>
      <c r="E1589" s="25" t="s">
        <v>9649</v>
      </c>
      <c r="F1589" s="25" t="s">
        <v>9650</v>
      </c>
      <c r="G1589" s="39" t="s">
        <v>4389</v>
      </c>
      <c r="H1589" s="39" t="s">
        <v>9651</v>
      </c>
      <c r="I1589" s="39" t="s">
        <v>9652</v>
      </c>
      <c r="J1589" s="40" t="s">
        <v>9645</v>
      </c>
      <c r="K1589" s="41">
        <v>42185</v>
      </c>
      <c r="L1589" s="72">
        <v>45838</v>
      </c>
      <c r="M1589" s="42" t="s">
        <v>9653</v>
      </c>
      <c r="N1589" s="63">
        <v>4.0846</v>
      </c>
      <c r="O1589" s="55">
        <v>43663493.990000002</v>
      </c>
      <c r="P1589" s="15">
        <v>0.03</v>
      </c>
      <c r="Q1589" s="223">
        <f t="shared" si="158"/>
        <v>1309904.8197000001</v>
      </c>
      <c r="R1589" s="197">
        <f t="shared" si="160"/>
        <v>109158.73497500001</v>
      </c>
      <c r="S1589" s="201">
        <v>0.1</v>
      </c>
      <c r="T1589" s="196">
        <f t="shared" si="155"/>
        <v>4366349.3990000002</v>
      </c>
      <c r="U1589" s="199">
        <f t="shared" si="159"/>
        <v>363862.44991666666</v>
      </c>
      <c r="V1589" s="21"/>
      <c r="W1589" s="19">
        <f t="shared" si="156"/>
        <v>0</v>
      </c>
      <c r="X1589" s="17">
        <f t="shared" si="157"/>
        <v>0</v>
      </c>
      <c r="Y1589" s="22"/>
      <c r="Z1589" s="19"/>
      <c r="AA1589" s="20"/>
      <c r="AB1589" s="23"/>
      <c r="AC1589" s="19"/>
      <c r="AD1589" s="17"/>
      <c r="AE1589" s="22"/>
      <c r="AF1589" s="19"/>
      <c r="AG1589" s="17"/>
      <c r="AH1589" s="78" t="s">
        <v>35</v>
      </c>
      <c r="AI1589" s="79" t="s">
        <v>9653</v>
      </c>
      <c r="AJ1589" s="1"/>
    </row>
    <row r="1590" spans="1:36" ht="13.2">
      <c r="A1590" s="39">
        <v>1588</v>
      </c>
      <c r="B1590" s="10" t="s">
        <v>9654</v>
      </c>
      <c r="C1590" s="10" t="s">
        <v>7603</v>
      </c>
      <c r="D1590" s="11" t="s">
        <v>9626</v>
      </c>
      <c r="E1590" s="35" t="s">
        <v>9627</v>
      </c>
      <c r="F1590" s="35" t="s">
        <v>3090</v>
      </c>
      <c r="G1590" s="10" t="s">
        <v>6720</v>
      </c>
      <c r="H1590" s="10" t="s">
        <v>9655</v>
      </c>
      <c r="I1590" s="10" t="s">
        <v>2549</v>
      </c>
      <c r="J1590" s="11" t="s">
        <v>9631</v>
      </c>
      <c r="K1590" s="12">
        <v>42613</v>
      </c>
      <c r="L1590" s="69">
        <v>44439</v>
      </c>
      <c r="M1590" s="14" t="s">
        <v>9656</v>
      </c>
      <c r="N1590" s="61">
        <v>0.62580000000000002</v>
      </c>
      <c r="O1590" s="56">
        <v>8027600.6100000003</v>
      </c>
      <c r="P1590" s="15">
        <v>0.03</v>
      </c>
      <c r="Q1590" s="223">
        <f t="shared" si="158"/>
        <v>240828.0183</v>
      </c>
      <c r="R1590" s="197">
        <f t="shared" si="160"/>
        <v>20069.001525</v>
      </c>
      <c r="S1590" s="200"/>
      <c r="T1590" s="196">
        <f t="shared" si="155"/>
        <v>0</v>
      </c>
      <c r="U1590" s="199">
        <f t="shared" si="159"/>
        <v>0</v>
      </c>
      <c r="V1590" s="21"/>
      <c r="W1590" s="19">
        <f t="shared" si="156"/>
        <v>0</v>
      </c>
      <c r="X1590" s="17">
        <f t="shared" si="157"/>
        <v>0</v>
      </c>
      <c r="Y1590" s="22"/>
      <c r="Z1590" s="19"/>
      <c r="AA1590" s="20"/>
      <c r="AB1590" s="23"/>
      <c r="AC1590" s="19"/>
      <c r="AD1590" s="17"/>
      <c r="AE1590" s="22"/>
      <c r="AF1590" s="19"/>
      <c r="AG1590" s="17"/>
      <c r="AH1590" s="76"/>
      <c r="AI1590" s="77" t="s">
        <v>9656</v>
      </c>
      <c r="AJ1590" s="1"/>
    </row>
    <row r="1591" spans="1:36" ht="13.2">
      <c r="A1591" s="39">
        <v>1589</v>
      </c>
      <c r="B1591" s="39" t="s">
        <v>9657</v>
      </c>
      <c r="C1591" s="39" t="s">
        <v>7603</v>
      </c>
      <c r="D1591" s="40" t="s">
        <v>9658</v>
      </c>
      <c r="E1591" s="25" t="s">
        <v>9659</v>
      </c>
      <c r="F1591" s="25" t="s">
        <v>9660</v>
      </c>
      <c r="G1591" s="39" t="s">
        <v>1554</v>
      </c>
      <c r="H1591" s="39" t="s">
        <v>9661</v>
      </c>
      <c r="I1591" s="39" t="s">
        <v>544</v>
      </c>
      <c r="J1591" s="40" t="s">
        <v>9662</v>
      </c>
      <c r="K1591" s="41">
        <v>38820</v>
      </c>
      <c r="L1591" s="72">
        <v>44299</v>
      </c>
      <c r="M1591" s="42" t="s">
        <v>9663</v>
      </c>
      <c r="N1591" s="63">
        <v>0.4834</v>
      </c>
      <c r="O1591" s="55">
        <v>15611457.91</v>
      </c>
      <c r="P1591" s="15">
        <v>0.03</v>
      </c>
      <c r="Q1591" s="223">
        <f t="shared" si="158"/>
        <v>468343.73729999998</v>
      </c>
      <c r="R1591" s="197">
        <f t="shared" si="160"/>
        <v>39028.644775000001</v>
      </c>
      <c r="S1591" s="200"/>
      <c r="T1591" s="196">
        <f t="shared" ref="T1591:T1654" si="161">O1591*S1591</f>
        <v>0</v>
      </c>
      <c r="U1591" s="199">
        <f t="shared" si="159"/>
        <v>0</v>
      </c>
      <c r="V1591" s="21"/>
      <c r="W1591" s="19">
        <f t="shared" ref="W1591:W1654" si="162">O1591*V1591</f>
        <v>0</v>
      </c>
      <c r="X1591" s="17">
        <f t="shared" ref="X1591:X1654" si="163">O1591*V1591/12</f>
        <v>0</v>
      </c>
      <c r="Y1591" s="22"/>
      <c r="Z1591" s="19"/>
      <c r="AA1591" s="20"/>
      <c r="AB1591" s="23"/>
      <c r="AC1591" s="19"/>
      <c r="AD1591" s="17"/>
      <c r="AE1591" s="22"/>
      <c r="AF1591" s="19"/>
      <c r="AG1591" s="17"/>
      <c r="AH1591" s="78"/>
      <c r="AI1591" s="79"/>
      <c r="AJ1591" s="1"/>
    </row>
    <row r="1592" spans="1:36" ht="26.4">
      <c r="A1592" s="39">
        <v>1590</v>
      </c>
      <c r="B1592" s="10" t="s">
        <v>9664</v>
      </c>
      <c r="C1592" s="10" t="s">
        <v>7603</v>
      </c>
      <c r="D1592" s="11" t="s">
        <v>9665</v>
      </c>
      <c r="E1592" s="35" t="s">
        <v>9666</v>
      </c>
      <c r="F1592" s="35" t="s">
        <v>9667</v>
      </c>
      <c r="G1592" s="10" t="s">
        <v>9668</v>
      </c>
      <c r="H1592" s="10" t="s">
        <v>9669</v>
      </c>
      <c r="I1592" s="10" t="s">
        <v>9668</v>
      </c>
      <c r="J1592" s="11" t="s">
        <v>9670</v>
      </c>
      <c r="K1592" s="12">
        <v>39394</v>
      </c>
      <c r="L1592" s="69">
        <v>44873</v>
      </c>
      <c r="M1592" s="14" t="s">
        <v>9671</v>
      </c>
      <c r="N1592" s="61">
        <v>4.1985000000000001</v>
      </c>
      <c r="O1592" s="56">
        <v>55983217.5</v>
      </c>
      <c r="P1592" s="15">
        <v>0.03</v>
      </c>
      <c r="Q1592" s="223">
        <f t="shared" si="158"/>
        <v>1679496.5249999999</v>
      </c>
      <c r="R1592" s="197">
        <f t="shared" si="160"/>
        <v>139958.04374999998</v>
      </c>
      <c r="S1592" s="200"/>
      <c r="T1592" s="196">
        <f t="shared" si="161"/>
        <v>0</v>
      </c>
      <c r="U1592" s="199">
        <f t="shared" si="159"/>
        <v>0</v>
      </c>
      <c r="V1592" s="21"/>
      <c r="W1592" s="19">
        <f t="shared" si="162"/>
        <v>0</v>
      </c>
      <c r="X1592" s="17">
        <f t="shared" si="163"/>
        <v>0</v>
      </c>
      <c r="Y1592" s="22"/>
      <c r="Z1592" s="19"/>
      <c r="AA1592" s="20"/>
      <c r="AB1592" s="23"/>
      <c r="AC1592" s="19"/>
      <c r="AD1592" s="17"/>
      <c r="AE1592" s="22"/>
      <c r="AF1592" s="19"/>
      <c r="AG1592" s="17"/>
      <c r="AH1592" s="76" t="s">
        <v>452</v>
      </c>
      <c r="AI1592" s="77" t="s">
        <v>9671</v>
      </c>
      <c r="AJ1592" s="1"/>
    </row>
    <row r="1593" spans="1:36" ht="13.2">
      <c r="A1593" s="39">
        <v>1591</v>
      </c>
      <c r="B1593" s="39" t="s">
        <v>9672</v>
      </c>
      <c r="C1593" s="39" t="s">
        <v>7603</v>
      </c>
      <c r="D1593" s="40" t="s">
        <v>9673</v>
      </c>
      <c r="E1593" s="25" t="s">
        <v>9674</v>
      </c>
      <c r="F1593" s="25" t="s">
        <v>3479</v>
      </c>
      <c r="G1593" s="39" t="s">
        <v>598</v>
      </c>
      <c r="H1593" s="39" t="s">
        <v>9675</v>
      </c>
      <c r="I1593" s="39" t="s">
        <v>9676</v>
      </c>
      <c r="J1593" s="40" t="s">
        <v>9677</v>
      </c>
      <c r="K1593" s="41">
        <v>37453</v>
      </c>
      <c r="L1593" s="72">
        <v>55716</v>
      </c>
      <c r="M1593" s="42" t="s">
        <v>9678</v>
      </c>
      <c r="N1593" s="63">
        <v>0.57599999999999996</v>
      </c>
      <c r="O1593" s="55">
        <v>30216350.420000002</v>
      </c>
      <c r="P1593" s="15">
        <v>0.03</v>
      </c>
      <c r="Q1593" s="223">
        <f t="shared" si="158"/>
        <v>906490.51260000002</v>
      </c>
      <c r="R1593" s="197">
        <f t="shared" si="160"/>
        <v>75540.876050000006</v>
      </c>
      <c r="S1593" s="200"/>
      <c r="T1593" s="196">
        <f t="shared" si="161"/>
        <v>0</v>
      </c>
      <c r="U1593" s="199">
        <f t="shared" si="159"/>
        <v>0</v>
      </c>
      <c r="V1593" s="21"/>
      <c r="W1593" s="19">
        <f t="shared" si="162"/>
        <v>0</v>
      </c>
      <c r="X1593" s="17">
        <f t="shared" si="163"/>
        <v>0</v>
      </c>
      <c r="Y1593" s="22"/>
      <c r="Z1593" s="19"/>
      <c r="AA1593" s="20"/>
      <c r="AB1593" s="23"/>
      <c r="AC1593" s="19"/>
      <c r="AD1593" s="17"/>
      <c r="AE1593" s="22"/>
      <c r="AF1593" s="19"/>
      <c r="AG1593" s="17"/>
      <c r="AH1593" s="78" t="s">
        <v>76</v>
      </c>
      <c r="AI1593" s="79" t="s">
        <v>9679</v>
      </c>
      <c r="AJ1593" s="1"/>
    </row>
    <row r="1594" spans="1:36" ht="26.4">
      <c r="A1594" s="39">
        <v>1592</v>
      </c>
      <c r="B1594" s="10" t="s">
        <v>9680</v>
      </c>
      <c r="C1594" s="10" t="s">
        <v>7603</v>
      </c>
      <c r="D1594" s="11" t="s">
        <v>9681</v>
      </c>
      <c r="E1594" s="35" t="s">
        <v>9682</v>
      </c>
      <c r="F1594" s="35" t="s">
        <v>9683</v>
      </c>
      <c r="G1594" s="10" t="s">
        <v>3143</v>
      </c>
      <c r="H1594" s="10" t="s">
        <v>9684</v>
      </c>
      <c r="I1594" s="10" t="s">
        <v>3143</v>
      </c>
      <c r="J1594" s="11" t="s">
        <v>9685</v>
      </c>
      <c r="K1594" s="12">
        <v>38919</v>
      </c>
      <c r="L1594" s="69">
        <v>44398</v>
      </c>
      <c r="M1594" s="14" t="s">
        <v>9686</v>
      </c>
      <c r="N1594" s="61">
        <v>0.1081</v>
      </c>
      <c r="O1594" s="56">
        <v>5670811.5999999996</v>
      </c>
      <c r="P1594" s="15">
        <v>0.05</v>
      </c>
      <c r="Q1594" s="223">
        <f t="shared" si="158"/>
        <v>283540.58</v>
      </c>
      <c r="R1594" s="197">
        <f t="shared" si="160"/>
        <v>23628.381666666668</v>
      </c>
      <c r="S1594" s="200"/>
      <c r="T1594" s="196">
        <f t="shared" si="161"/>
        <v>0</v>
      </c>
      <c r="U1594" s="199">
        <f t="shared" si="159"/>
        <v>0</v>
      </c>
      <c r="V1594" s="21"/>
      <c r="W1594" s="19">
        <f t="shared" si="162"/>
        <v>0</v>
      </c>
      <c r="X1594" s="17">
        <f t="shared" si="163"/>
        <v>0</v>
      </c>
      <c r="Y1594" s="22"/>
      <c r="Z1594" s="19"/>
      <c r="AA1594" s="20"/>
      <c r="AB1594" s="23"/>
      <c r="AC1594" s="19"/>
      <c r="AD1594" s="17"/>
      <c r="AE1594" s="22"/>
      <c r="AF1594" s="19"/>
      <c r="AG1594" s="17"/>
      <c r="AH1594" s="76"/>
      <c r="AI1594" s="77" t="s">
        <v>9686</v>
      </c>
      <c r="AJ1594" s="1"/>
    </row>
    <row r="1595" spans="1:36" ht="13.2">
      <c r="A1595" s="39">
        <v>1593</v>
      </c>
      <c r="B1595" s="39" t="s">
        <v>9687</v>
      </c>
      <c r="C1595" s="39" t="s">
        <v>7603</v>
      </c>
      <c r="D1595" s="40" t="s">
        <v>231</v>
      </c>
      <c r="E1595" s="25" t="s">
        <v>232</v>
      </c>
      <c r="F1595" s="25" t="s">
        <v>9688</v>
      </c>
      <c r="G1595" s="39" t="s">
        <v>2472</v>
      </c>
      <c r="H1595" s="39" t="s">
        <v>9689</v>
      </c>
      <c r="I1595" s="39" t="s">
        <v>236</v>
      </c>
      <c r="J1595" s="40" t="s">
        <v>9690</v>
      </c>
      <c r="K1595" s="41">
        <v>41730</v>
      </c>
      <c r="L1595" s="72">
        <v>45383</v>
      </c>
      <c r="M1595" s="42" t="s">
        <v>9691</v>
      </c>
      <c r="N1595" s="63">
        <v>2.3800000000000002E-2</v>
      </c>
      <c r="O1595" s="55">
        <v>312366.27</v>
      </c>
      <c r="P1595" s="15">
        <v>0.03</v>
      </c>
      <c r="Q1595" s="223">
        <f t="shared" si="158"/>
        <v>9370.9881000000005</v>
      </c>
      <c r="R1595" s="197">
        <f t="shared" si="160"/>
        <v>780.91567500000008</v>
      </c>
      <c r="S1595" s="200"/>
      <c r="T1595" s="196">
        <f t="shared" si="161"/>
        <v>0</v>
      </c>
      <c r="U1595" s="199">
        <f t="shared" si="159"/>
        <v>0</v>
      </c>
      <c r="V1595" s="21"/>
      <c r="W1595" s="19">
        <f t="shared" si="162"/>
        <v>0</v>
      </c>
      <c r="X1595" s="17">
        <f t="shared" si="163"/>
        <v>0</v>
      </c>
      <c r="Y1595" s="22"/>
      <c r="Z1595" s="19"/>
      <c r="AA1595" s="20"/>
      <c r="AB1595" s="23"/>
      <c r="AC1595" s="19"/>
      <c r="AD1595" s="17"/>
      <c r="AE1595" s="22"/>
      <c r="AF1595" s="19"/>
      <c r="AG1595" s="17"/>
      <c r="AH1595" s="78" t="s">
        <v>239</v>
      </c>
      <c r="AI1595" s="79" t="s">
        <v>9691</v>
      </c>
      <c r="AJ1595" s="1"/>
    </row>
    <row r="1596" spans="1:36" ht="13.2">
      <c r="A1596" s="39">
        <v>1594</v>
      </c>
      <c r="B1596" s="10" t="s">
        <v>9692</v>
      </c>
      <c r="C1596" s="10" t="s">
        <v>7603</v>
      </c>
      <c r="D1596" s="11" t="s">
        <v>9681</v>
      </c>
      <c r="E1596" s="35" t="s">
        <v>9682</v>
      </c>
      <c r="F1596" s="35" t="s">
        <v>9693</v>
      </c>
      <c r="G1596" s="10" t="s">
        <v>2083</v>
      </c>
      <c r="H1596" s="10" t="s">
        <v>9694</v>
      </c>
      <c r="I1596" s="10" t="s">
        <v>9695</v>
      </c>
      <c r="J1596" s="11" t="s">
        <v>9685</v>
      </c>
      <c r="K1596" s="12">
        <v>42459</v>
      </c>
      <c r="L1596" s="69">
        <v>44285</v>
      </c>
      <c r="M1596" s="14" t="s">
        <v>9686</v>
      </c>
      <c r="N1596" s="61">
        <v>2.7699999999999999E-2</v>
      </c>
      <c r="O1596" s="56">
        <v>1453112.68</v>
      </c>
      <c r="P1596" s="15">
        <v>0.1</v>
      </c>
      <c r="Q1596" s="223">
        <f t="shared" si="158"/>
        <v>145311.26800000001</v>
      </c>
      <c r="R1596" s="197">
        <f t="shared" si="160"/>
        <v>12109.272333333334</v>
      </c>
      <c r="S1596" s="200"/>
      <c r="T1596" s="196">
        <f t="shared" si="161"/>
        <v>0</v>
      </c>
      <c r="U1596" s="199">
        <f t="shared" si="159"/>
        <v>0</v>
      </c>
      <c r="V1596" s="21"/>
      <c r="W1596" s="19">
        <f t="shared" si="162"/>
        <v>0</v>
      </c>
      <c r="X1596" s="17">
        <f t="shared" si="163"/>
        <v>0</v>
      </c>
      <c r="Y1596" s="22"/>
      <c r="Z1596" s="19"/>
      <c r="AA1596" s="20"/>
      <c r="AB1596" s="23"/>
      <c r="AC1596" s="19"/>
      <c r="AD1596" s="17"/>
      <c r="AE1596" s="22"/>
      <c r="AF1596" s="19"/>
      <c r="AG1596" s="17"/>
      <c r="AH1596" s="76" t="s">
        <v>76</v>
      </c>
      <c r="AI1596" s="77" t="s">
        <v>9686</v>
      </c>
      <c r="AJ1596" s="1"/>
    </row>
    <row r="1597" spans="1:36" ht="26.4">
      <c r="A1597" s="39">
        <v>1595</v>
      </c>
      <c r="B1597" s="39" t="s">
        <v>9696</v>
      </c>
      <c r="C1597" s="39" t="s">
        <v>3687</v>
      </c>
      <c r="D1597" s="40" t="s">
        <v>9697</v>
      </c>
      <c r="E1597" s="25" t="s">
        <v>9698</v>
      </c>
      <c r="F1597" s="25" t="s">
        <v>9699</v>
      </c>
      <c r="G1597" s="39" t="s">
        <v>9700</v>
      </c>
      <c r="H1597" s="39" t="s">
        <v>9701</v>
      </c>
      <c r="I1597" s="39" t="s">
        <v>9702</v>
      </c>
      <c r="J1597" s="40" t="s">
        <v>9703</v>
      </c>
      <c r="K1597" s="41">
        <v>37540</v>
      </c>
      <c r="L1597" s="72">
        <v>46678</v>
      </c>
      <c r="M1597" s="42" t="s">
        <v>9704</v>
      </c>
      <c r="N1597" s="63">
        <v>2.2866</v>
      </c>
      <c r="O1597" s="55">
        <v>23942857.34</v>
      </c>
      <c r="P1597" s="15">
        <v>0.03</v>
      </c>
      <c r="Q1597" s="223">
        <f t="shared" si="158"/>
        <v>718285.72019999998</v>
      </c>
      <c r="R1597" s="197">
        <f t="shared" si="160"/>
        <v>59857.143349999998</v>
      </c>
      <c r="S1597" s="198">
        <v>3.5999999999999997E-2</v>
      </c>
      <c r="T1597" s="196">
        <f t="shared" si="161"/>
        <v>861942.86423999991</v>
      </c>
      <c r="U1597" s="199">
        <f t="shared" si="159"/>
        <v>71828.572019999992</v>
      </c>
      <c r="V1597" s="21"/>
      <c r="W1597" s="19">
        <f t="shared" si="162"/>
        <v>0</v>
      </c>
      <c r="X1597" s="17">
        <f t="shared" si="163"/>
        <v>0</v>
      </c>
      <c r="Y1597" s="22"/>
      <c r="Z1597" s="19"/>
      <c r="AA1597" s="20"/>
      <c r="AB1597" s="23"/>
      <c r="AC1597" s="19"/>
      <c r="AD1597" s="17"/>
      <c r="AE1597" s="22"/>
      <c r="AF1597" s="19"/>
      <c r="AG1597" s="17"/>
      <c r="AH1597" s="78" t="s">
        <v>452</v>
      </c>
      <c r="AI1597" s="79" t="s">
        <v>9704</v>
      </c>
      <c r="AJ1597" s="1"/>
    </row>
    <row r="1598" spans="1:36" ht="26.4">
      <c r="A1598" s="39">
        <v>1596</v>
      </c>
      <c r="B1598" s="10" t="s">
        <v>9705</v>
      </c>
      <c r="C1598" s="10" t="s">
        <v>3687</v>
      </c>
      <c r="D1598" s="11" t="s">
        <v>9706</v>
      </c>
      <c r="E1598" s="35" t="s">
        <v>9707</v>
      </c>
      <c r="F1598" s="35" t="s">
        <v>9708</v>
      </c>
      <c r="G1598" s="10" t="s">
        <v>9709</v>
      </c>
      <c r="H1598" s="10" t="s">
        <v>9710</v>
      </c>
      <c r="I1598" s="10" t="s">
        <v>9709</v>
      </c>
      <c r="J1598" s="11" t="s">
        <v>9711</v>
      </c>
      <c r="K1598" s="12">
        <v>35710</v>
      </c>
      <c r="L1598" s="69">
        <v>53607</v>
      </c>
      <c r="M1598" s="14" t="s">
        <v>9712</v>
      </c>
      <c r="N1598" s="61">
        <v>6.3198999999999996</v>
      </c>
      <c r="O1598" s="56">
        <v>60249162.950000003</v>
      </c>
      <c r="P1598" s="15">
        <v>0.03</v>
      </c>
      <c r="Q1598" s="223">
        <f t="shared" si="158"/>
        <v>1807474.8885000001</v>
      </c>
      <c r="R1598" s="197">
        <f t="shared" si="160"/>
        <v>150622.90737500001</v>
      </c>
      <c r="S1598" s="200"/>
      <c r="T1598" s="196">
        <f t="shared" si="161"/>
        <v>0</v>
      </c>
      <c r="U1598" s="199">
        <f t="shared" si="159"/>
        <v>0</v>
      </c>
      <c r="V1598" s="21"/>
      <c r="W1598" s="19">
        <f t="shared" si="162"/>
        <v>0</v>
      </c>
      <c r="X1598" s="17">
        <f t="shared" si="163"/>
        <v>0</v>
      </c>
      <c r="Y1598" s="22"/>
      <c r="Z1598" s="19"/>
      <c r="AA1598" s="20"/>
      <c r="AB1598" s="23"/>
      <c r="AC1598" s="19"/>
      <c r="AD1598" s="17"/>
      <c r="AE1598" s="22"/>
      <c r="AF1598" s="19"/>
      <c r="AG1598" s="17"/>
      <c r="AH1598" s="76"/>
      <c r="AI1598" s="77" t="s">
        <v>9712</v>
      </c>
      <c r="AJ1598" s="1"/>
    </row>
    <row r="1599" spans="1:36" ht="13.2">
      <c r="A1599" s="39">
        <v>1597</v>
      </c>
      <c r="B1599" s="39" t="s">
        <v>9713</v>
      </c>
      <c r="C1599" s="39" t="s">
        <v>3687</v>
      </c>
      <c r="D1599" s="40" t="s">
        <v>9714</v>
      </c>
      <c r="E1599" s="25" t="s">
        <v>9715</v>
      </c>
      <c r="F1599" s="25" t="s">
        <v>8583</v>
      </c>
      <c r="G1599" s="39" t="s">
        <v>6808</v>
      </c>
      <c r="H1599" s="39" t="s">
        <v>9716</v>
      </c>
      <c r="I1599" s="39" t="s">
        <v>2993</v>
      </c>
      <c r="J1599" s="40" t="s">
        <v>9717</v>
      </c>
      <c r="K1599" s="41">
        <v>43166</v>
      </c>
      <c r="L1599" s="72">
        <v>52297</v>
      </c>
      <c r="M1599" s="42" t="s">
        <v>9718</v>
      </c>
      <c r="N1599" s="63">
        <v>2.0082</v>
      </c>
      <c r="O1599" s="55">
        <v>19144665.109999999</v>
      </c>
      <c r="P1599" s="15">
        <v>0.04</v>
      </c>
      <c r="Q1599" s="223">
        <f t="shared" ref="Q1599:Q1662" si="164">O1599*P1599</f>
        <v>765786.60439999995</v>
      </c>
      <c r="R1599" s="197">
        <f t="shared" si="160"/>
        <v>63815.550366666663</v>
      </c>
      <c r="S1599" s="200"/>
      <c r="T1599" s="196">
        <f t="shared" si="161"/>
        <v>0</v>
      </c>
      <c r="U1599" s="199">
        <f t="shared" si="159"/>
        <v>0</v>
      </c>
      <c r="V1599" s="21"/>
      <c r="W1599" s="19">
        <f t="shared" si="162"/>
        <v>0</v>
      </c>
      <c r="X1599" s="17">
        <f t="shared" si="163"/>
        <v>0</v>
      </c>
      <c r="Y1599" s="22"/>
      <c r="Z1599" s="19"/>
      <c r="AA1599" s="20"/>
      <c r="AB1599" s="23"/>
      <c r="AC1599" s="19"/>
      <c r="AD1599" s="17"/>
      <c r="AE1599" s="22"/>
      <c r="AF1599" s="19"/>
      <c r="AG1599" s="17"/>
      <c r="AH1599" s="78" t="s">
        <v>452</v>
      </c>
      <c r="AI1599" s="79" t="s">
        <v>9718</v>
      </c>
      <c r="AJ1599" s="1"/>
    </row>
    <row r="1600" spans="1:36" ht="13.2">
      <c r="A1600" s="39">
        <v>1598</v>
      </c>
      <c r="B1600" s="10" t="s">
        <v>9719</v>
      </c>
      <c r="C1600" s="10" t="s">
        <v>3687</v>
      </c>
      <c r="D1600" s="11" t="s">
        <v>9720</v>
      </c>
      <c r="E1600" s="35" t="s">
        <v>9721</v>
      </c>
      <c r="F1600" s="35" t="s">
        <v>9722</v>
      </c>
      <c r="G1600" s="10" t="s">
        <v>324</v>
      </c>
      <c r="H1600" s="10" t="s">
        <v>9723</v>
      </c>
      <c r="I1600" s="10" t="s">
        <v>9724</v>
      </c>
      <c r="J1600" s="11" t="s">
        <v>9725</v>
      </c>
      <c r="K1600" s="12">
        <v>42487</v>
      </c>
      <c r="L1600" s="69">
        <v>44313</v>
      </c>
      <c r="M1600" s="14" t="s">
        <v>9726</v>
      </c>
      <c r="N1600" s="61">
        <v>0.28810000000000002</v>
      </c>
      <c r="O1600" s="56">
        <v>6528632.71</v>
      </c>
      <c r="P1600" s="15">
        <v>0.05</v>
      </c>
      <c r="Q1600" s="223">
        <f t="shared" si="164"/>
        <v>326431.63550000003</v>
      </c>
      <c r="R1600" s="197">
        <f t="shared" si="160"/>
        <v>27202.636291666669</v>
      </c>
      <c r="S1600" s="201">
        <v>0.06</v>
      </c>
      <c r="T1600" s="196">
        <f t="shared" si="161"/>
        <v>391717.96259999997</v>
      </c>
      <c r="U1600" s="199">
        <f t="shared" ref="U1600:U1663" si="165">O1600*S1600/12</f>
        <v>32643.163549999997</v>
      </c>
      <c r="V1600" s="21"/>
      <c r="W1600" s="19">
        <f t="shared" si="162"/>
        <v>0</v>
      </c>
      <c r="X1600" s="17">
        <f t="shared" si="163"/>
        <v>0</v>
      </c>
      <c r="Y1600" s="22"/>
      <c r="Z1600" s="19"/>
      <c r="AA1600" s="20"/>
      <c r="AB1600" s="23"/>
      <c r="AC1600" s="19"/>
      <c r="AD1600" s="17"/>
      <c r="AE1600" s="22"/>
      <c r="AF1600" s="19"/>
      <c r="AG1600" s="17"/>
      <c r="AH1600" s="76"/>
      <c r="AI1600" s="77" t="s">
        <v>9726</v>
      </c>
      <c r="AJ1600" s="1"/>
    </row>
    <row r="1601" spans="1:36" ht="13.2">
      <c r="A1601" s="39">
        <v>1599</v>
      </c>
      <c r="B1601" s="39" t="s">
        <v>9727</v>
      </c>
      <c r="C1601" s="39" t="s">
        <v>3687</v>
      </c>
      <c r="D1601" s="40" t="s">
        <v>5385</v>
      </c>
      <c r="E1601" s="25" t="s">
        <v>3842</v>
      </c>
      <c r="F1601" s="25" t="s">
        <v>3256</v>
      </c>
      <c r="G1601" s="39" t="s">
        <v>5386</v>
      </c>
      <c r="H1601" s="39" t="s">
        <v>5387</v>
      </c>
      <c r="I1601" s="39" t="s">
        <v>2383</v>
      </c>
      <c r="J1601" s="40" t="s">
        <v>9728</v>
      </c>
      <c r="K1601" s="41">
        <v>39164</v>
      </c>
      <c r="L1601" s="72">
        <v>48296</v>
      </c>
      <c r="M1601" s="42" t="s">
        <v>5389</v>
      </c>
      <c r="N1601" s="63">
        <v>0.33439999999999998</v>
      </c>
      <c r="O1601" s="55">
        <v>5578847.71</v>
      </c>
      <c r="P1601" s="44">
        <v>2.9999999999999997E-4</v>
      </c>
      <c r="Q1601" s="223">
        <f t="shared" si="164"/>
        <v>1673.6543129999998</v>
      </c>
      <c r="R1601" s="197">
        <f t="shared" si="160"/>
        <v>139.47119274999997</v>
      </c>
      <c r="S1601" s="201">
        <v>0.04</v>
      </c>
      <c r="T1601" s="196">
        <f t="shared" si="161"/>
        <v>223153.90840000001</v>
      </c>
      <c r="U1601" s="199">
        <f t="shared" si="165"/>
        <v>18596.159033333333</v>
      </c>
      <c r="V1601" s="21"/>
      <c r="W1601" s="19">
        <f t="shared" si="162"/>
        <v>0</v>
      </c>
      <c r="X1601" s="17">
        <f t="shared" si="163"/>
        <v>0</v>
      </c>
      <c r="Y1601" s="22"/>
      <c r="Z1601" s="19"/>
      <c r="AA1601" s="20"/>
      <c r="AB1601" s="23"/>
      <c r="AC1601" s="19"/>
      <c r="AD1601" s="17"/>
      <c r="AE1601" s="22"/>
      <c r="AF1601" s="19"/>
      <c r="AG1601" s="17"/>
      <c r="AH1601" s="78"/>
      <c r="AI1601" s="79" t="s">
        <v>5389</v>
      </c>
      <c r="AJ1601" s="1"/>
    </row>
    <row r="1602" spans="1:36" ht="26.4">
      <c r="A1602" s="39">
        <v>1600</v>
      </c>
      <c r="B1602" s="10" t="s">
        <v>9729</v>
      </c>
      <c r="C1602" s="10" t="s">
        <v>7603</v>
      </c>
      <c r="D1602" s="11" t="s">
        <v>589</v>
      </c>
      <c r="E1602" s="35" t="s">
        <v>590</v>
      </c>
      <c r="F1602" s="35" t="s">
        <v>5342</v>
      </c>
      <c r="G1602" s="10" t="s">
        <v>9730</v>
      </c>
      <c r="H1602" s="10" t="s">
        <v>9731</v>
      </c>
      <c r="I1602" s="10" t="s">
        <v>1128</v>
      </c>
      <c r="J1602" s="11" t="s">
        <v>9732</v>
      </c>
      <c r="K1602" s="12">
        <v>41261</v>
      </c>
      <c r="L1602" s="69">
        <v>44913</v>
      </c>
      <c r="M1602" s="14" t="s">
        <v>595</v>
      </c>
      <c r="N1602" s="61">
        <v>0.4929</v>
      </c>
      <c r="O1602" s="56">
        <v>15252368.35</v>
      </c>
      <c r="P1602" s="15">
        <v>0.1</v>
      </c>
      <c r="Q1602" s="223">
        <f t="shared" si="164"/>
        <v>1525236.835</v>
      </c>
      <c r="R1602" s="197">
        <f t="shared" si="160"/>
        <v>127103.06958333333</v>
      </c>
      <c r="S1602" s="200"/>
      <c r="T1602" s="196">
        <f t="shared" si="161"/>
        <v>0</v>
      </c>
      <c r="U1602" s="199">
        <f t="shared" si="165"/>
        <v>0</v>
      </c>
      <c r="V1602" s="21"/>
      <c r="W1602" s="19">
        <f t="shared" si="162"/>
        <v>0</v>
      </c>
      <c r="X1602" s="17">
        <f t="shared" si="163"/>
        <v>0</v>
      </c>
      <c r="Y1602" s="22"/>
      <c r="Z1602" s="19"/>
      <c r="AA1602" s="20"/>
      <c r="AB1602" s="23"/>
      <c r="AC1602" s="19"/>
      <c r="AD1602" s="17"/>
      <c r="AE1602" s="22"/>
      <c r="AF1602" s="19"/>
      <c r="AG1602" s="17"/>
      <c r="AH1602" s="76" t="s">
        <v>76</v>
      </c>
      <c r="AI1602" s="77" t="s">
        <v>595</v>
      </c>
      <c r="AJ1602" s="1"/>
    </row>
    <row r="1603" spans="1:36" ht="13.2">
      <c r="A1603" s="39">
        <v>1601</v>
      </c>
      <c r="B1603" s="39" t="s">
        <v>9733</v>
      </c>
      <c r="C1603" s="39" t="s">
        <v>7603</v>
      </c>
      <c r="D1603" s="40" t="s">
        <v>9734</v>
      </c>
      <c r="E1603" s="25" t="s">
        <v>9735</v>
      </c>
      <c r="F1603" s="25" t="s">
        <v>9736</v>
      </c>
      <c r="G1603" s="39" t="s">
        <v>1897</v>
      </c>
      <c r="H1603" s="39" t="s">
        <v>9737</v>
      </c>
      <c r="I1603" s="39" t="s">
        <v>9738</v>
      </c>
      <c r="J1603" s="40" t="s">
        <v>9739</v>
      </c>
      <c r="K1603" s="41">
        <v>42577</v>
      </c>
      <c r="L1603" s="72">
        <v>44403</v>
      </c>
      <c r="M1603" s="42" t="s">
        <v>9740</v>
      </c>
      <c r="N1603" s="63">
        <v>0.14099999999999999</v>
      </c>
      <c r="O1603" s="55">
        <v>3635936.87</v>
      </c>
      <c r="P1603" s="15">
        <v>0.06</v>
      </c>
      <c r="Q1603" s="223">
        <f t="shared" si="164"/>
        <v>218156.21220000001</v>
      </c>
      <c r="R1603" s="197">
        <f t="shared" si="160"/>
        <v>18179.68435</v>
      </c>
      <c r="S1603" s="200"/>
      <c r="T1603" s="196">
        <f t="shared" si="161"/>
        <v>0</v>
      </c>
      <c r="U1603" s="199">
        <f t="shared" si="165"/>
        <v>0</v>
      </c>
      <c r="V1603" s="21"/>
      <c r="W1603" s="19">
        <f t="shared" si="162"/>
        <v>0</v>
      </c>
      <c r="X1603" s="17">
        <f t="shared" si="163"/>
        <v>0</v>
      </c>
      <c r="Y1603" s="22"/>
      <c r="Z1603" s="19"/>
      <c r="AA1603" s="20"/>
      <c r="AB1603" s="23"/>
      <c r="AC1603" s="19"/>
      <c r="AD1603" s="17"/>
      <c r="AE1603" s="22"/>
      <c r="AF1603" s="19"/>
      <c r="AG1603" s="17"/>
      <c r="AH1603" s="78"/>
      <c r="AI1603" s="79" t="s">
        <v>9740</v>
      </c>
      <c r="AJ1603" s="1"/>
    </row>
    <row r="1604" spans="1:36" ht="13.2">
      <c r="A1604" s="39">
        <v>1602</v>
      </c>
      <c r="B1604" s="10" t="s">
        <v>9741</v>
      </c>
      <c r="C1604" s="10" t="s">
        <v>7603</v>
      </c>
      <c r="D1604" s="11" t="s">
        <v>9742</v>
      </c>
      <c r="E1604" s="35" t="s">
        <v>21465</v>
      </c>
      <c r="F1604" s="35" t="s">
        <v>5599</v>
      </c>
      <c r="G1604" s="10" t="s">
        <v>9743</v>
      </c>
      <c r="H1604" s="10" t="s">
        <v>9744</v>
      </c>
      <c r="I1604" s="10" t="s">
        <v>9745</v>
      </c>
      <c r="J1604" s="11" t="s">
        <v>9746</v>
      </c>
      <c r="K1604" s="12">
        <v>42818</v>
      </c>
      <c r="L1604" s="69">
        <v>48297</v>
      </c>
      <c r="M1604" s="14" t="s">
        <v>9747</v>
      </c>
      <c r="N1604" s="61">
        <v>0.17380000000000001</v>
      </c>
      <c r="O1604" s="56">
        <v>1971967.12</v>
      </c>
      <c r="P1604" s="15">
        <v>0.03</v>
      </c>
      <c r="Q1604" s="223">
        <f t="shared" si="164"/>
        <v>59159.013599999998</v>
      </c>
      <c r="R1604" s="197">
        <f t="shared" si="160"/>
        <v>4929.9178000000002</v>
      </c>
      <c r="S1604" s="198">
        <v>3.5999999999999997E-2</v>
      </c>
      <c r="T1604" s="196">
        <f t="shared" si="161"/>
        <v>70990.816319999998</v>
      </c>
      <c r="U1604" s="199">
        <f t="shared" si="165"/>
        <v>5915.9013599999998</v>
      </c>
      <c r="V1604" s="21"/>
      <c r="W1604" s="19">
        <f t="shared" si="162"/>
        <v>0</v>
      </c>
      <c r="X1604" s="17">
        <f t="shared" si="163"/>
        <v>0</v>
      </c>
      <c r="Y1604" s="22"/>
      <c r="Z1604" s="19"/>
      <c r="AA1604" s="20"/>
      <c r="AB1604" s="23"/>
      <c r="AC1604" s="19"/>
      <c r="AD1604" s="17"/>
      <c r="AE1604" s="22"/>
      <c r="AF1604" s="19"/>
      <c r="AG1604" s="17"/>
      <c r="AH1604" s="76" t="s">
        <v>1133</v>
      </c>
      <c r="AI1604" s="77" t="s">
        <v>9747</v>
      </c>
      <c r="AJ1604" s="1"/>
    </row>
    <row r="1605" spans="1:36" ht="26.4">
      <c r="A1605" s="39">
        <v>1603</v>
      </c>
      <c r="B1605" s="39" t="s">
        <v>9748</v>
      </c>
      <c r="C1605" s="39" t="s">
        <v>7603</v>
      </c>
      <c r="D1605" s="40" t="s">
        <v>9749</v>
      </c>
      <c r="E1605" s="25" t="s">
        <v>9750</v>
      </c>
      <c r="F1605" s="25" t="s">
        <v>9751</v>
      </c>
      <c r="G1605" s="39" t="s">
        <v>9752</v>
      </c>
      <c r="H1605" s="39" t="s">
        <v>9753</v>
      </c>
      <c r="I1605" s="39" t="s">
        <v>9752</v>
      </c>
      <c r="J1605" s="40" t="s">
        <v>9754</v>
      </c>
      <c r="K1605" s="41">
        <v>35515</v>
      </c>
      <c r="L1605" s="72">
        <v>53412</v>
      </c>
      <c r="M1605" s="42" t="s">
        <v>9755</v>
      </c>
      <c r="N1605" s="63">
        <v>1.3199000000000001</v>
      </c>
      <c r="O1605" s="55">
        <v>16564176.550000001</v>
      </c>
      <c r="P1605" s="15">
        <v>0.03</v>
      </c>
      <c r="Q1605" s="223">
        <f t="shared" si="164"/>
        <v>496925.2965</v>
      </c>
      <c r="R1605" s="197">
        <f t="shared" si="160"/>
        <v>41410.441375000002</v>
      </c>
      <c r="S1605" s="200"/>
      <c r="T1605" s="196">
        <f t="shared" si="161"/>
        <v>0</v>
      </c>
      <c r="U1605" s="199">
        <f t="shared" si="165"/>
        <v>0</v>
      </c>
      <c r="V1605" s="21"/>
      <c r="W1605" s="19">
        <f t="shared" si="162"/>
        <v>0</v>
      </c>
      <c r="X1605" s="17">
        <f t="shared" si="163"/>
        <v>0</v>
      </c>
      <c r="Y1605" s="22"/>
      <c r="Z1605" s="19"/>
      <c r="AA1605" s="20"/>
      <c r="AB1605" s="23"/>
      <c r="AC1605" s="19"/>
      <c r="AD1605" s="17"/>
      <c r="AE1605" s="22"/>
      <c r="AF1605" s="19"/>
      <c r="AG1605" s="17"/>
      <c r="AH1605" s="78"/>
      <c r="AI1605" s="79"/>
      <c r="AJ1605" s="1"/>
    </row>
    <row r="1606" spans="1:36" ht="26.4">
      <c r="A1606" s="39">
        <v>1604</v>
      </c>
      <c r="B1606" s="10" t="s">
        <v>9756</v>
      </c>
      <c r="C1606" s="10" t="s">
        <v>7603</v>
      </c>
      <c r="D1606" s="11" t="s">
        <v>9757</v>
      </c>
      <c r="E1606" s="35" t="s">
        <v>9758</v>
      </c>
      <c r="F1606" s="35" t="s">
        <v>9759</v>
      </c>
      <c r="G1606" s="10" t="s">
        <v>244</v>
      </c>
      <c r="H1606" s="10" t="s">
        <v>9760</v>
      </c>
      <c r="I1606" s="10" t="s">
        <v>9761</v>
      </c>
      <c r="J1606" s="11" t="s">
        <v>9762</v>
      </c>
      <c r="K1606" s="12">
        <v>39757</v>
      </c>
      <c r="L1606" s="69">
        <v>44805</v>
      </c>
      <c r="M1606" s="14" t="s">
        <v>9763</v>
      </c>
      <c r="N1606" s="61">
        <v>7.4249000000000001</v>
      </c>
      <c r="O1606" s="56">
        <v>93179297.260000005</v>
      </c>
      <c r="P1606" s="15">
        <v>0.04</v>
      </c>
      <c r="Q1606" s="223">
        <f t="shared" si="164"/>
        <v>3727171.8904000004</v>
      </c>
      <c r="R1606" s="197">
        <f t="shared" si="160"/>
        <v>310597.65753333335</v>
      </c>
      <c r="S1606" s="200"/>
      <c r="T1606" s="196">
        <f t="shared" si="161"/>
        <v>0</v>
      </c>
      <c r="U1606" s="199">
        <f t="shared" si="165"/>
        <v>0</v>
      </c>
      <c r="V1606" s="21"/>
      <c r="W1606" s="19">
        <f t="shared" si="162"/>
        <v>0</v>
      </c>
      <c r="X1606" s="17">
        <f t="shared" si="163"/>
        <v>0</v>
      </c>
      <c r="Y1606" s="22"/>
      <c r="Z1606" s="19"/>
      <c r="AA1606" s="20"/>
      <c r="AB1606" s="23"/>
      <c r="AC1606" s="19"/>
      <c r="AD1606" s="17"/>
      <c r="AE1606" s="22"/>
      <c r="AF1606" s="19"/>
      <c r="AG1606" s="17"/>
      <c r="AH1606" s="76" t="s">
        <v>452</v>
      </c>
      <c r="AI1606" s="77" t="s">
        <v>9763</v>
      </c>
      <c r="AJ1606" s="1"/>
    </row>
    <row r="1607" spans="1:36" ht="26.4">
      <c r="A1607" s="39">
        <v>1605</v>
      </c>
      <c r="B1607" s="39" t="s">
        <v>9764</v>
      </c>
      <c r="C1607" s="39" t="s">
        <v>7603</v>
      </c>
      <c r="D1607" s="40" t="s">
        <v>9765</v>
      </c>
      <c r="E1607" s="25" t="s">
        <v>3089</v>
      </c>
      <c r="F1607" s="25" t="s">
        <v>9766</v>
      </c>
      <c r="G1607" s="39" t="s">
        <v>1382</v>
      </c>
      <c r="H1607" s="39" t="s">
        <v>9767</v>
      </c>
      <c r="I1607" s="39" t="s">
        <v>423</v>
      </c>
      <c r="J1607" s="40" t="s">
        <v>9768</v>
      </c>
      <c r="K1607" s="41">
        <v>38566</v>
      </c>
      <c r="L1607" s="72">
        <v>47697</v>
      </c>
      <c r="M1607" s="42" t="s">
        <v>9769</v>
      </c>
      <c r="N1607" s="63">
        <v>1.2543</v>
      </c>
      <c r="O1607" s="55">
        <v>15740924.800000001</v>
      </c>
      <c r="P1607" s="15">
        <v>0.03</v>
      </c>
      <c r="Q1607" s="223">
        <f t="shared" si="164"/>
        <v>472227.74400000001</v>
      </c>
      <c r="R1607" s="197">
        <f t="shared" si="160"/>
        <v>39352.311999999998</v>
      </c>
      <c r="S1607" s="200"/>
      <c r="T1607" s="196">
        <f t="shared" si="161"/>
        <v>0</v>
      </c>
      <c r="U1607" s="199">
        <f t="shared" si="165"/>
        <v>0</v>
      </c>
      <c r="V1607" s="21"/>
      <c r="W1607" s="19">
        <f t="shared" si="162"/>
        <v>0</v>
      </c>
      <c r="X1607" s="17">
        <f t="shared" si="163"/>
        <v>0</v>
      </c>
      <c r="Y1607" s="22"/>
      <c r="Z1607" s="19"/>
      <c r="AA1607" s="20"/>
      <c r="AB1607" s="23"/>
      <c r="AC1607" s="19"/>
      <c r="AD1607" s="17"/>
      <c r="AE1607" s="22"/>
      <c r="AF1607" s="19"/>
      <c r="AG1607" s="17"/>
      <c r="AH1607" s="78"/>
      <c r="AI1607" s="79" t="s">
        <v>9769</v>
      </c>
      <c r="AJ1607" s="1"/>
    </row>
    <row r="1608" spans="1:36" ht="13.2">
      <c r="A1608" s="39">
        <v>1606</v>
      </c>
      <c r="B1608" s="10" t="s">
        <v>9770</v>
      </c>
      <c r="C1608" s="10" t="s">
        <v>7603</v>
      </c>
      <c r="D1608" s="11" t="s">
        <v>1559</v>
      </c>
      <c r="E1608" s="35" t="s">
        <v>1560</v>
      </c>
      <c r="F1608" s="35" t="s">
        <v>2196</v>
      </c>
      <c r="G1608" s="10" t="s">
        <v>9771</v>
      </c>
      <c r="H1608" s="10" t="s">
        <v>9772</v>
      </c>
      <c r="I1608" s="10" t="s">
        <v>9773</v>
      </c>
      <c r="J1608" s="11" t="s">
        <v>9774</v>
      </c>
      <c r="K1608" s="12">
        <v>43249</v>
      </c>
      <c r="L1608" s="69">
        <v>48728</v>
      </c>
      <c r="M1608" s="14" t="s">
        <v>9775</v>
      </c>
      <c r="N1608" s="61">
        <v>4.6844000000000001</v>
      </c>
      <c r="O1608" s="56">
        <v>129184206.48999999</v>
      </c>
      <c r="P1608" s="15">
        <v>0.06</v>
      </c>
      <c r="Q1608" s="223">
        <f t="shared" si="164"/>
        <v>7751052.3893999998</v>
      </c>
      <c r="R1608" s="197">
        <f t="shared" si="160"/>
        <v>645921.03244999994</v>
      </c>
      <c r="S1608" s="201">
        <v>0.1</v>
      </c>
      <c r="T1608" s="196">
        <f t="shared" si="161"/>
        <v>12918420.649</v>
      </c>
      <c r="U1608" s="199">
        <f t="shared" si="165"/>
        <v>1076535.0540833334</v>
      </c>
      <c r="V1608" s="21"/>
      <c r="W1608" s="19">
        <f t="shared" si="162"/>
        <v>0</v>
      </c>
      <c r="X1608" s="17">
        <f t="shared" si="163"/>
        <v>0</v>
      </c>
      <c r="Y1608" s="22"/>
      <c r="Z1608" s="19"/>
      <c r="AA1608" s="20"/>
      <c r="AB1608" s="23"/>
      <c r="AC1608" s="19"/>
      <c r="AD1608" s="17"/>
      <c r="AE1608" s="22"/>
      <c r="AF1608" s="19"/>
      <c r="AG1608" s="17"/>
      <c r="AH1608" s="76" t="s">
        <v>76</v>
      </c>
      <c r="AI1608" s="77" t="s">
        <v>9775</v>
      </c>
      <c r="AJ1608" s="1"/>
    </row>
    <row r="1609" spans="1:36" s="24" customFormat="1" ht="13.2">
      <c r="A1609" s="39">
        <v>1607</v>
      </c>
      <c r="B1609" s="39" t="s">
        <v>9776</v>
      </c>
      <c r="C1609" s="39" t="s">
        <v>7603</v>
      </c>
      <c r="D1609" s="40" t="s">
        <v>1559</v>
      </c>
      <c r="E1609" s="25" t="s">
        <v>1560</v>
      </c>
      <c r="F1609" s="25" t="s">
        <v>9777</v>
      </c>
      <c r="G1609" s="39" t="s">
        <v>3016</v>
      </c>
      <c r="H1609" s="39" t="s">
        <v>9778</v>
      </c>
      <c r="I1609" s="39" t="s">
        <v>9779</v>
      </c>
      <c r="J1609" s="40" t="s">
        <v>9780</v>
      </c>
      <c r="K1609" s="41">
        <v>41999</v>
      </c>
      <c r="L1609" s="72">
        <v>47478</v>
      </c>
      <c r="M1609" s="42" t="s">
        <v>9781</v>
      </c>
      <c r="N1609" s="63">
        <v>0.94099999999999995</v>
      </c>
      <c r="O1609" s="55">
        <v>25950460.739999998</v>
      </c>
      <c r="P1609" s="15">
        <v>0.05</v>
      </c>
      <c r="Q1609" s="223">
        <f t="shared" si="164"/>
        <v>1297523.037</v>
      </c>
      <c r="R1609" s="197">
        <f t="shared" si="160"/>
        <v>108126.91975</v>
      </c>
      <c r="S1609" s="200"/>
      <c r="T1609" s="196">
        <f t="shared" si="161"/>
        <v>0</v>
      </c>
      <c r="U1609" s="199">
        <f t="shared" si="165"/>
        <v>0</v>
      </c>
      <c r="V1609" s="21"/>
      <c r="W1609" s="19">
        <f t="shared" si="162"/>
        <v>0</v>
      </c>
      <c r="X1609" s="17">
        <f t="shared" si="163"/>
        <v>0</v>
      </c>
      <c r="Y1609" s="22"/>
      <c r="Z1609" s="19"/>
      <c r="AA1609" s="20"/>
      <c r="AB1609" s="23"/>
      <c r="AC1609" s="19"/>
      <c r="AD1609" s="17"/>
      <c r="AE1609" s="22"/>
      <c r="AF1609" s="19"/>
      <c r="AG1609" s="17"/>
      <c r="AH1609" s="88" t="s">
        <v>76</v>
      </c>
      <c r="AI1609" s="89" t="s">
        <v>9781</v>
      </c>
    </row>
    <row r="1610" spans="1:36" ht="13.2">
      <c r="A1610" s="39">
        <v>1608</v>
      </c>
      <c r="B1610" s="10" t="s">
        <v>9782</v>
      </c>
      <c r="C1610" s="10" t="s">
        <v>7603</v>
      </c>
      <c r="D1610" s="11" t="s">
        <v>9783</v>
      </c>
      <c r="E1610" s="35" t="s">
        <v>9784</v>
      </c>
      <c r="F1610" s="35" t="s">
        <v>9785</v>
      </c>
      <c r="G1610" s="10" t="s">
        <v>9786</v>
      </c>
      <c r="H1610" s="10" t="s">
        <v>9787</v>
      </c>
      <c r="I1610" s="10" t="s">
        <v>9788</v>
      </c>
      <c r="J1610" s="11" t="s">
        <v>9789</v>
      </c>
      <c r="K1610" s="12">
        <v>37602</v>
      </c>
      <c r="L1610" s="69">
        <v>55499</v>
      </c>
      <c r="M1610" s="14" t="s">
        <v>9678</v>
      </c>
      <c r="N1610" s="61">
        <v>0.50780000000000003</v>
      </c>
      <c r="O1610" s="56">
        <v>32379182.719999999</v>
      </c>
      <c r="P1610" s="15">
        <v>0.03</v>
      </c>
      <c r="Q1610" s="223">
        <f t="shared" si="164"/>
        <v>971375.48159999994</v>
      </c>
      <c r="R1610" s="197">
        <f t="shared" si="160"/>
        <v>80947.9568</v>
      </c>
      <c r="S1610" s="200"/>
      <c r="T1610" s="196">
        <f t="shared" si="161"/>
        <v>0</v>
      </c>
      <c r="U1610" s="199">
        <f t="shared" si="165"/>
        <v>0</v>
      </c>
      <c r="V1610" s="21"/>
      <c r="W1610" s="19">
        <f t="shared" si="162"/>
        <v>0</v>
      </c>
      <c r="X1610" s="17">
        <f t="shared" si="163"/>
        <v>0</v>
      </c>
      <c r="Y1610" s="22"/>
      <c r="Z1610" s="19"/>
      <c r="AA1610" s="20"/>
      <c r="AB1610" s="23"/>
      <c r="AC1610" s="19"/>
      <c r="AD1610" s="17"/>
      <c r="AE1610" s="22"/>
      <c r="AF1610" s="19"/>
      <c r="AG1610" s="17"/>
      <c r="AH1610" s="76"/>
      <c r="AI1610" s="77" t="s">
        <v>9678</v>
      </c>
      <c r="AJ1610" s="1"/>
    </row>
    <row r="1611" spans="1:36" ht="26.4">
      <c r="A1611" s="39">
        <v>1609</v>
      </c>
      <c r="B1611" s="39" t="s">
        <v>9790</v>
      </c>
      <c r="C1611" s="39" t="s">
        <v>7603</v>
      </c>
      <c r="D1611" s="40" t="s">
        <v>9791</v>
      </c>
      <c r="E1611" s="25" t="s">
        <v>9792</v>
      </c>
      <c r="F1611" s="25" t="s">
        <v>9793</v>
      </c>
      <c r="G1611" s="39" t="s">
        <v>9794</v>
      </c>
      <c r="H1611" s="39" t="s">
        <v>9795</v>
      </c>
      <c r="I1611" s="39" t="s">
        <v>3903</v>
      </c>
      <c r="J1611" s="40" t="s">
        <v>9796</v>
      </c>
      <c r="K1611" s="41">
        <v>38343</v>
      </c>
      <c r="L1611" s="72">
        <v>47474</v>
      </c>
      <c r="M1611" s="42" t="s">
        <v>248</v>
      </c>
      <c r="N1611" s="63">
        <v>0.313</v>
      </c>
      <c r="O1611" s="55">
        <v>5931968.0099999998</v>
      </c>
      <c r="P1611" s="44">
        <v>2.9999999999999997E-4</v>
      </c>
      <c r="Q1611" s="223">
        <f t="shared" si="164"/>
        <v>1779.5904029999997</v>
      </c>
      <c r="R1611" s="197">
        <f t="shared" si="160"/>
        <v>148.29920024999998</v>
      </c>
      <c r="S1611" s="201">
        <v>0.03</v>
      </c>
      <c r="T1611" s="196">
        <f t="shared" si="161"/>
        <v>177959.04029999999</v>
      </c>
      <c r="U1611" s="199">
        <f t="shared" si="165"/>
        <v>14829.920024999999</v>
      </c>
      <c r="V1611" s="21"/>
      <c r="W1611" s="19">
        <f t="shared" si="162"/>
        <v>0</v>
      </c>
      <c r="X1611" s="17">
        <f t="shared" si="163"/>
        <v>0</v>
      </c>
      <c r="Y1611" s="22"/>
      <c r="Z1611" s="19"/>
      <c r="AA1611" s="20"/>
      <c r="AB1611" s="23"/>
      <c r="AC1611" s="19"/>
      <c r="AD1611" s="17"/>
      <c r="AE1611" s="22"/>
      <c r="AF1611" s="19"/>
      <c r="AG1611" s="17"/>
      <c r="AH1611" s="78" t="s">
        <v>249</v>
      </c>
      <c r="AI1611" s="79" t="s">
        <v>248</v>
      </c>
      <c r="AJ1611" s="1"/>
    </row>
    <row r="1612" spans="1:36" ht="13.2">
      <c r="A1612" s="39">
        <v>1610</v>
      </c>
      <c r="B1612" s="10" t="s">
        <v>9797</v>
      </c>
      <c r="C1612" s="10" t="s">
        <v>7603</v>
      </c>
      <c r="D1612" s="11" t="s">
        <v>231</v>
      </c>
      <c r="E1612" s="35" t="s">
        <v>232</v>
      </c>
      <c r="F1612" s="35" t="s">
        <v>9798</v>
      </c>
      <c r="G1612" s="10" t="s">
        <v>3895</v>
      </c>
      <c r="H1612" s="10" t="s">
        <v>9799</v>
      </c>
      <c r="I1612" s="10" t="s">
        <v>236</v>
      </c>
      <c r="J1612" s="11" t="s">
        <v>9800</v>
      </c>
      <c r="K1612" s="12">
        <v>41731</v>
      </c>
      <c r="L1612" s="69">
        <v>45384</v>
      </c>
      <c r="M1612" s="14" t="s">
        <v>9801</v>
      </c>
      <c r="N1612" s="61">
        <v>2.3599999999999999E-2</v>
      </c>
      <c r="O1612" s="56">
        <v>290723.28999999998</v>
      </c>
      <c r="P1612" s="15">
        <v>0.03</v>
      </c>
      <c r="Q1612" s="223">
        <f t="shared" si="164"/>
        <v>8721.698699999999</v>
      </c>
      <c r="R1612" s="197">
        <f t="shared" si="160"/>
        <v>726.80822499999988</v>
      </c>
      <c r="S1612" s="200"/>
      <c r="T1612" s="196">
        <f t="shared" si="161"/>
        <v>0</v>
      </c>
      <c r="U1612" s="199">
        <f t="shared" si="165"/>
        <v>0</v>
      </c>
      <c r="V1612" s="21"/>
      <c r="W1612" s="19">
        <f t="shared" si="162"/>
        <v>0</v>
      </c>
      <c r="X1612" s="17">
        <f t="shared" si="163"/>
        <v>0</v>
      </c>
      <c r="Y1612" s="22"/>
      <c r="Z1612" s="19"/>
      <c r="AA1612" s="20"/>
      <c r="AB1612" s="23"/>
      <c r="AC1612" s="19"/>
      <c r="AD1612" s="17"/>
      <c r="AE1612" s="22"/>
      <c r="AF1612" s="19"/>
      <c r="AG1612" s="17"/>
      <c r="AH1612" s="76" t="s">
        <v>239</v>
      </c>
      <c r="AI1612" s="77" t="s">
        <v>9801</v>
      </c>
      <c r="AJ1612" s="1"/>
    </row>
    <row r="1613" spans="1:36" ht="13.2">
      <c r="A1613" s="39">
        <v>1611</v>
      </c>
      <c r="B1613" s="39" t="s">
        <v>9802</v>
      </c>
      <c r="C1613" s="39" t="s">
        <v>7603</v>
      </c>
      <c r="D1613" s="40" t="s">
        <v>9803</v>
      </c>
      <c r="E1613" s="25" t="s">
        <v>9804</v>
      </c>
      <c r="F1613" s="25" t="s">
        <v>9805</v>
      </c>
      <c r="G1613" s="39" t="s">
        <v>9806</v>
      </c>
      <c r="H1613" s="39" t="s">
        <v>9807</v>
      </c>
      <c r="I1613" s="39" t="s">
        <v>2004</v>
      </c>
      <c r="J1613" s="40" t="s">
        <v>9808</v>
      </c>
      <c r="K1613" s="41">
        <v>36768</v>
      </c>
      <c r="L1613" s="72">
        <v>55030</v>
      </c>
      <c r="M1613" s="42" t="s">
        <v>9809</v>
      </c>
      <c r="N1613" s="63">
        <v>6.1699999999999998E-2</v>
      </c>
      <c r="O1613" s="55">
        <v>3934217.36</v>
      </c>
      <c r="P1613" s="15">
        <v>0.03</v>
      </c>
      <c r="Q1613" s="223">
        <f t="shared" si="164"/>
        <v>118026.5208</v>
      </c>
      <c r="R1613" s="197">
        <f t="shared" si="160"/>
        <v>9835.5434000000005</v>
      </c>
      <c r="S1613" s="200"/>
      <c r="T1613" s="196">
        <f t="shared" si="161"/>
        <v>0</v>
      </c>
      <c r="U1613" s="199">
        <f t="shared" si="165"/>
        <v>0</v>
      </c>
      <c r="V1613" s="21"/>
      <c r="W1613" s="19">
        <f t="shared" si="162"/>
        <v>0</v>
      </c>
      <c r="X1613" s="17">
        <f t="shared" si="163"/>
        <v>0</v>
      </c>
      <c r="Y1613" s="22"/>
      <c r="Z1613" s="19"/>
      <c r="AA1613" s="20"/>
      <c r="AB1613" s="23"/>
      <c r="AC1613" s="19"/>
      <c r="AD1613" s="17"/>
      <c r="AE1613" s="22"/>
      <c r="AF1613" s="19"/>
      <c r="AG1613" s="17"/>
      <c r="AH1613" s="78"/>
      <c r="AI1613" s="79" t="s">
        <v>9809</v>
      </c>
      <c r="AJ1613" s="1"/>
    </row>
    <row r="1614" spans="1:36" ht="26.4">
      <c r="A1614" s="39">
        <v>1612</v>
      </c>
      <c r="B1614" s="10" t="s">
        <v>9810</v>
      </c>
      <c r="C1614" s="10" t="s">
        <v>3687</v>
      </c>
      <c r="D1614" s="11" t="s">
        <v>5245</v>
      </c>
      <c r="E1614" s="35" t="s">
        <v>5246</v>
      </c>
      <c r="F1614" s="35" t="s">
        <v>9811</v>
      </c>
      <c r="G1614" s="10" t="s">
        <v>1382</v>
      </c>
      <c r="H1614" s="10" t="s">
        <v>9812</v>
      </c>
      <c r="I1614" s="10" t="s">
        <v>944</v>
      </c>
      <c r="J1614" s="11" t="s">
        <v>9813</v>
      </c>
      <c r="K1614" s="12">
        <v>38583</v>
      </c>
      <c r="L1614" s="69">
        <v>50501</v>
      </c>
      <c r="M1614" s="14" t="s">
        <v>9814</v>
      </c>
      <c r="N1614" s="61">
        <v>2.0110000000000001</v>
      </c>
      <c r="O1614" s="56">
        <v>61285626.68</v>
      </c>
      <c r="P1614" s="15">
        <v>0.03</v>
      </c>
      <c r="Q1614" s="223">
        <f t="shared" si="164"/>
        <v>1838568.8003999998</v>
      </c>
      <c r="R1614" s="197">
        <f t="shared" si="160"/>
        <v>153214.0667</v>
      </c>
      <c r="S1614" s="201">
        <v>0.05</v>
      </c>
      <c r="T1614" s="196">
        <f t="shared" si="161"/>
        <v>3064281.3340000003</v>
      </c>
      <c r="U1614" s="199">
        <f t="shared" si="165"/>
        <v>255356.77783333336</v>
      </c>
      <c r="V1614" s="21">
        <v>0.06</v>
      </c>
      <c r="W1614" s="19">
        <f t="shared" si="162"/>
        <v>3677137.6007999997</v>
      </c>
      <c r="X1614" s="17">
        <f t="shared" si="163"/>
        <v>306428.13339999999</v>
      </c>
      <c r="Y1614" s="22"/>
      <c r="Z1614" s="19"/>
      <c r="AA1614" s="20"/>
      <c r="AB1614" s="23"/>
      <c r="AC1614" s="19"/>
      <c r="AD1614" s="17"/>
      <c r="AE1614" s="22"/>
      <c r="AF1614" s="19"/>
      <c r="AG1614" s="17"/>
      <c r="AH1614" s="76" t="s">
        <v>367</v>
      </c>
      <c r="AI1614" s="77" t="s">
        <v>9814</v>
      </c>
      <c r="AJ1614" s="1"/>
    </row>
    <row r="1615" spans="1:36" ht="26.4">
      <c r="A1615" s="39">
        <v>1613</v>
      </c>
      <c r="B1615" s="39" t="s">
        <v>9815</v>
      </c>
      <c r="C1615" s="39" t="s">
        <v>3687</v>
      </c>
      <c r="D1615" s="40" t="s">
        <v>5245</v>
      </c>
      <c r="E1615" s="25" t="s">
        <v>5246</v>
      </c>
      <c r="F1615" s="25" t="s">
        <v>9816</v>
      </c>
      <c r="G1615" s="39" t="s">
        <v>9817</v>
      </c>
      <c r="H1615" s="39" t="s">
        <v>9818</v>
      </c>
      <c r="I1615" s="39" t="s">
        <v>9819</v>
      </c>
      <c r="J1615" s="40" t="s">
        <v>9820</v>
      </c>
      <c r="K1615" s="41">
        <v>43375</v>
      </c>
      <c r="L1615" s="72">
        <v>48854</v>
      </c>
      <c r="M1615" s="42" t="s">
        <v>9821</v>
      </c>
      <c r="N1615" s="63">
        <v>0.69330000000000003</v>
      </c>
      <c r="O1615" s="55">
        <v>21128455.98</v>
      </c>
      <c r="P1615" s="15">
        <v>0.05</v>
      </c>
      <c r="Q1615" s="223">
        <f t="shared" si="164"/>
        <v>1056422.7990000001</v>
      </c>
      <c r="R1615" s="197">
        <f t="shared" si="160"/>
        <v>88035.233250000005</v>
      </c>
      <c r="S1615" s="201">
        <v>0.06</v>
      </c>
      <c r="T1615" s="196">
        <f t="shared" si="161"/>
        <v>1267707.3588</v>
      </c>
      <c r="U1615" s="199">
        <f t="shared" si="165"/>
        <v>105642.27990000001</v>
      </c>
      <c r="V1615" s="21"/>
      <c r="W1615" s="19">
        <f t="shared" si="162"/>
        <v>0</v>
      </c>
      <c r="X1615" s="17">
        <f t="shared" si="163"/>
        <v>0</v>
      </c>
      <c r="Y1615" s="22"/>
      <c r="Z1615" s="19"/>
      <c r="AA1615" s="20"/>
      <c r="AB1615" s="23"/>
      <c r="AC1615" s="19"/>
      <c r="AD1615" s="17"/>
      <c r="AE1615" s="22"/>
      <c r="AF1615" s="19"/>
      <c r="AG1615" s="17"/>
      <c r="AH1615" s="78" t="s">
        <v>76</v>
      </c>
      <c r="AI1615" s="79" t="s">
        <v>9821</v>
      </c>
      <c r="AJ1615" s="1"/>
    </row>
    <row r="1616" spans="1:36" ht="26.4">
      <c r="A1616" s="39">
        <v>1614</v>
      </c>
      <c r="B1616" s="10" t="s">
        <v>9822</v>
      </c>
      <c r="C1616" s="10" t="s">
        <v>3687</v>
      </c>
      <c r="D1616" s="11" t="s">
        <v>5245</v>
      </c>
      <c r="E1616" s="35" t="s">
        <v>5246</v>
      </c>
      <c r="F1616" s="35" t="s">
        <v>9823</v>
      </c>
      <c r="G1616" s="10" t="s">
        <v>4455</v>
      </c>
      <c r="H1616" s="10" t="s">
        <v>9824</v>
      </c>
      <c r="I1616" s="10" t="s">
        <v>8196</v>
      </c>
      <c r="J1616" s="11" t="s">
        <v>9820</v>
      </c>
      <c r="K1616" s="12">
        <v>42265</v>
      </c>
      <c r="L1616" s="69">
        <v>47744</v>
      </c>
      <c r="M1616" s="14" t="s">
        <v>9825</v>
      </c>
      <c r="N1616" s="61">
        <v>1.1981999999999999</v>
      </c>
      <c r="O1616" s="56">
        <v>36515384.329999998</v>
      </c>
      <c r="P1616" s="15">
        <v>0.04</v>
      </c>
      <c r="Q1616" s="223">
        <f t="shared" si="164"/>
        <v>1460615.3732</v>
      </c>
      <c r="R1616" s="197">
        <f t="shared" si="160"/>
        <v>121717.94776666666</v>
      </c>
      <c r="S1616" s="201">
        <v>0.06</v>
      </c>
      <c r="T1616" s="196">
        <f t="shared" si="161"/>
        <v>2190923.0597999999</v>
      </c>
      <c r="U1616" s="199">
        <f t="shared" si="165"/>
        <v>182576.92165</v>
      </c>
      <c r="V1616" s="21">
        <v>0.1</v>
      </c>
      <c r="W1616" s="19">
        <f t="shared" si="162"/>
        <v>3651538.4330000002</v>
      </c>
      <c r="X1616" s="17">
        <f t="shared" si="163"/>
        <v>304294.86941666668</v>
      </c>
      <c r="Y1616" s="22"/>
      <c r="Z1616" s="19"/>
      <c r="AA1616" s="20"/>
      <c r="AB1616" s="23"/>
      <c r="AC1616" s="19"/>
      <c r="AD1616" s="17"/>
      <c r="AE1616" s="22"/>
      <c r="AF1616" s="19"/>
      <c r="AG1616" s="17"/>
      <c r="AH1616" s="76" t="s">
        <v>367</v>
      </c>
      <c r="AI1616" s="77" t="s">
        <v>9825</v>
      </c>
      <c r="AJ1616" s="1"/>
    </row>
    <row r="1617" spans="1:36" ht="39.6">
      <c r="A1617" s="39">
        <v>1615</v>
      </c>
      <c r="B1617" s="39" t="s">
        <v>9826</v>
      </c>
      <c r="C1617" s="39" t="s">
        <v>3687</v>
      </c>
      <c r="D1617" s="40" t="s">
        <v>9827</v>
      </c>
      <c r="E1617" s="25" t="s">
        <v>9828</v>
      </c>
      <c r="F1617" s="25" t="s">
        <v>9829</v>
      </c>
      <c r="G1617" s="39" t="s">
        <v>9830</v>
      </c>
      <c r="H1617" s="39" t="s">
        <v>9831</v>
      </c>
      <c r="I1617" s="39" t="s">
        <v>9830</v>
      </c>
      <c r="J1617" s="40" t="s">
        <v>9832</v>
      </c>
      <c r="K1617" s="41">
        <v>35821</v>
      </c>
      <c r="L1617" s="72">
        <v>53718</v>
      </c>
      <c r="M1617" s="42" t="s">
        <v>9833</v>
      </c>
      <c r="N1617" s="63">
        <v>0.15920000000000001</v>
      </c>
      <c r="O1617" s="55">
        <v>6367792.9900000002</v>
      </c>
      <c r="P1617" s="15">
        <v>0.03</v>
      </c>
      <c r="Q1617" s="223">
        <f t="shared" si="164"/>
        <v>191033.78969999999</v>
      </c>
      <c r="R1617" s="197">
        <f t="shared" si="160"/>
        <v>15919.482474999999</v>
      </c>
      <c r="S1617" s="200"/>
      <c r="T1617" s="196">
        <f t="shared" si="161"/>
        <v>0</v>
      </c>
      <c r="U1617" s="199">
        <f t="shared" si="165"/>
        <v>0</v>
      </c>
      <c r="V1617" s="21"/>
      <c r="W1617" s="19">
        <f t="shared" si="162"/>
        <v>0</v>
      </c>
      <c r="X1617" s="17">
        <f t="shared" si="163"/>
        <v>0</v>
      </c>
      <c r="Y1617" s="22"/>
      <c r="Z1617" s="19"/>
      <c r="AA1617" s="20"/>
      <c r="AB1617" s="23"/>
      <c r="AC1617" s="19"/>
      <c r="AD1617" s="17"/>
      <c r="AE1617" s="22"/>
      <c r="AF1617" s="19"/>
      <c r="AG1617" s="17"/>
      <c r="AH1617" s="78"/>
      <c r="AI1617" s="79" t="s">
        <v>9833</v>
      </c>
      <c r="AJ1617" s="1"/>
    </row>
    <row r="1618" spans="1:36" ht="52.8">
      <c r="A1618" s="39">
        <v>1616</v>
      </c>
      <c r="B1618" s="10" t="s">
        <v>9834</v>
      </c>
      <c r="C1618" s="10" t="s">
        <v>3687</v>
      </c>
      <c r="D1618" s="11" t="s">
        <v>9835</v>
      </c>
      <c r="E1618" s="35" t="s">
        <v>9836</v>
      </c>
      <c r="F1618" s="35" t="s">
        <v>9837</v>
      </c>
      <c r="G1618" s="10" t="s">
        <v>8377</v>
      </c>
      <c r="H1618" s="10" t="s">
        <v>9838</v>
      </c>
      <c r="I1618" s="10" t="s">
        <v>8379</v>
      </c>
      <c r="J1618" s="11" t="s">
        <v>9839</v>
      </c>
      <c r="K1618" s="12">
        <v>43409</v>
      </c>
      <c r="L1618" s="69">
        <v>48888</v>
      </c>
      <c r="M1618" s="14" t="s">
        <v>9840</v>
      </c>
      <c r="N1618" s="61">
        <v>1.3734999999999999</v>
      </c>
      <c r="O1618" s="56">
        <v>54938213.979999997</v>
      </c>
      <c r="P1618" s="15">
        <v>0.05</v>
      </c>
      <c r="Q1618" s="223">
        <f t="shared" si="164"/>
        <v>2746910.699</v>
      </c>
      <c r="R1618" s="197">
        <f t="shared" si="160"/>
        <v>228909.22491666666</v>
      </c>
      <c r="S1618" s="201">
        <v>0.06</v>
      </c>
      <c r="T1618" s="196">
        <f t="shared" si="161"/>
        <v>3296292.8387999996</v>
      </c>
      <c r="U1618" s="199">
        <f t="shared" si="165"/>
        <v>274691.06989999994</v>
      </c>
      <c r="V1618" s="21"/>
      <c r="W1618" s="19">
        <f t="shared" si="162"/>
        <v>0</v>
      </c>
      <c r="X1618" s="17">
        <f t="shared" si="163"/>
        <v>0</v>
      </c>
      <c r="Y1618" s="22"/>
      <c r="Z1618" s="19"/>
      <c r="AA1618" s="20"/>
      <c r="AB1618" s="23"/>
      <c r="AC1618" s="19"/>
      <c r="AD1618" s="17"/>
      <c r="AE1618" s="22"/>
      <c r="AF1618" s="19"/>
      <c r="AG1618" s="17"/>
      <c r="AH1618" s="76" t="s">
        <v>76</v>
      </c>
      <c r="AI1618" s="77" t="s">
        <v>9840</v>
      </c>
      <c r="AJ1618" s="1"/>
    </row>
    <row r="1619" spans="1:36" ht="13.2">
      <c r="A1619" s="39">
        <v>1617</v>
      </c>
      <c r="B1619" s="39" t="s">
        <v>9841</v>
      </c>
      <c r="C1619" s="39" t="s">
        <v>3687</v>
      </c>
      <c r="D1619" s="40" t="s">
        <v>9842</v>
      </c>
      <c r="E1619" s="25" t="s">
        <v>9843</v>
      </c>
      <c r="F1619" s="25" t="s">
        <v>9844</v>
      </c>
      <c r="G1619" s="39" t="s">
        <v>1261</v>
      </c>
      <c r="H1619" s="39" t="s">
        <v>9845</v>
      </c>
      <c r="I1619" s="39" t="s">
        <v>9846</v>
      </c>
      <c r="J1619" s="40" t="s">
        <v>9847</v>
      </c>
      <c r="K1619" s="41">
        <v>42991</v>
      </c>
      <c r="L1619" s="72">
        <v>44817</v>
      </c>
      <c r="M1619" s="42" t="s">
        <v>9848</v>
      </c>
      <c r="N1619" s="63">
        <v>1.0355000000000001</v>
      </c>
      <c r="O1619" s="55">
        <v>17198602.789999999</v>
      </c>
      <c r="P1619" s="15">
        <v>0.03</v>
      </c>
      <c r="Q1619" s="223">
        <f t="shared" si="164"/>
        <v>515958.08369999996</v>
      </c>
      <c r="R1619" s="197">
        <f t="shared" si="160"/>
        <v>42996.506974999997</v>
      </c>
      <c r="S1619" s="200"/>
      <c r="T1619" s="196">
        <f t="shared" si="161"/>
        <v>0</v>
      </c>
      <c r="U1619" s="199">
        <f t="shared" si="165"/>
        <v>0</v>
      </c>
      <c r="V1619" s="21"/>
      <c r="W1619" s="19">
        <f t="shared" si="162"/>
        <v>0</v>
      </c>
      <c r="X1619" s="17">
        <f t="shared" si="163"/>
        <v>0</v>
      </c>
      <c r="Y1619" s="22"/>
      <c r="Z1619" s="19"/>
      <c r="AA1619" s="20"/>
      <c r="AB1619" s="23"/>
      <c r="AC1619" s="19"/>
      <c r="AD1619" s="17"/>
      <c r="AE1619" s="22"/>
      <c r="AF1619" s="19"/>
      <c r="AG1619" s="17"/>
      <c r="AH1619" s="78" t="s">
        <v>35</v>
      </c>
      <c r="AI1619" s="79" t="s">
        <v>9848</v>
      </c>
      <c r="AJ1619" s="1"/>
    </row>
    <row r="1620" spans="1:36" ht="52.8">
      <c r="A1620" s="39">
        <v>1618</v>
      </c>
      <c r="B1620" s="10" t="s">
        <v>9849</v>
      </c>
      <c r="C1620" s="10" t="s">
        <v>3687</v>
      </c>
      <c r="D1620" s="11" t="s">
        <v>3801</v>
      </c>
      <c r="E1620" s="35" t="s">
        <v>3802</v>
      </c>
      <c r="F1620" s="35" t="s">
        <v>9850</v>
      </c>
      <c r="G1620" s="10" t="s">
        <v>3804</v>
      </c>
      <c r="H1620" s="10" t="s">
        <v>9851</v>
      </c>
      <c r="I1620" s="10" t="s">
        <v>3806</v>
      </c>
      <c r="J1620" s="11" t="s">
        <v>3807</v>
      </c>
      <c r="K1620" s="12">
        <v>39749</v>
      </c>
      <c r="L1620" s="69">
        <v>45137</v>
      </c>
      <c r="M1620" s="14" t="s">
        <v>3808</v>
      </c>
      <c r="N1620" s="61">
        <v>0.19089999999999999</v>
      </c>
      <c r="O1620" s="56">
        <v>3381244.79</v>
      </c>
      <c r="P1620" s="15">
        <v>0.03</v>
      </c>
      <c r="Q1620" s="223">
        <f t="shared" si="164"/>
        <v>101437.3437</v>
      </c>
      <c r="R1620" s="197">
        <f t="shared" si="160"/>
        <v>8453.1119749999998</v>
      </c>
      <c r="S1620" s="198">
        <v>1E-3</v>
      </c>
      <c r="T1620" s="196">
        <f t="shared" si="161"/>
        <v>3381.2447900000002</v>
      </c>
      <c r="U1620" s="199">
        <f t="shared" si="165"/>
        <v>281.77039916666666</v>
      </c>
      <c r="V1620" s="21">
        <v>0.04</v>
      </c>
      <c r="W1620" s="19">
        <f t="shared" si="162"/>
        <v>135249.7916</v>
      </c>
      <c r="X1620" s="17">
        <f t="shared" si="163"/>
        <v>11270.815966666667</v>
      </c>
      <c r="Y1620" s="22"/>
      <c r="Z1620" s="19"/>
      <c r="AA1620" s="20"/>
      <c r="AB1620" s="23"/>
      <c r="AC1620" s="19"/>
      <c r="AD1620" s="17"/>
      <c r="AE1620" s="22"/>
      <c r="AF1620" s="19"/>
      <c r="AG1620" s="17"/>
      <c r="AH1620" s="76" t="s">
        <v>1997</v>
      </c>
      <c r="AI1620" s="77" t="s">
        <v>3808</v>
      </c>
      <c r="AJ1620" s="1"/>
    </row>
    <row r="1621" spans="1:36" ht="52.8">
      <c r="A1621" s="39">
        <v>1619</v>
      </c>
      <c r="B1621" s="39" t="s">
        <v>9852</v>
      </c>
      <c r="C1621" s="39" t="s">
        <v>3687</v>
      </c>
      <c r="D1621" s="40" t="s">
        <v>3801</v>
      </c>
      <c r="E1621" s="25" t="s">
        <v>3802</v>
      </c>
      <c r="F1621" s="25" t="s">
        <v>3810</v>
      </c>
      <c r="G1621" s="39" t="s">
        <v>3811</v>
      </c>
      <c r="H1621" s="39" t="s">
        <v>3812</v>
      </c>
      <c r="I1621" s="39" t="s">
        <v>3813</v>
      </c>
      <c r="J1621" s="40" t="s">
        <v>3807</v>
      </c>
      <c r="K1621" s="41">
        <v>38692</v>
      </c>
      <c r="L1621" s="72">
        <v>45137</v>
      </c>
      <c r="M1621" s="42" t="s">
        <v>9853</v>
      </c>
      <c r="N1621" s="63">
        <v>7.8600000000000003E-2</v>
      </c>
      <c r="O1621" s="55">
        <v>3812905.96</v>
      </c>
      <c r="P1621" s="15">
        <v>0.03</v>
      </c>
      <c r="Q1621" s="223">
        <f t="shared" si="164"/>
        <v>114387.17879999999</v>
      </c>
      <c r="R1621" s="197">
        <f t="shared" si="160"/>
        <v>9532.2649000000001</v>
      </c>
      <c r="S1621" s="201">
        <v>0.1</v>
      </c>
      <c r="T1621" s="196">
        <f t="shared" si="161"/>
        <v>381290.59600000002</v>
      </c>
      <c r="U1621" s="199">
        <f t="shared" si="165"/>
        <v>31774.216333333334</v>
      </c>
      <c r="V1621" s="21"/>
      <c r="W1621" s="19">
        <f t="shared" si="162"/>
        <v>0</v>
      </c>
      <c r="X1621" s="17">
        <f t="shared" si="163"/>
        <v>0</v>
      </c>
      <c r="Y1621" s="22"/>
      <c r="Z1621" s="19"/>
      <c r="AA1621" s="20"/>
      <c r="AB1621" s="23"/>
      <c r="AC1621" s="19"/>
      <c r="AD1621" s="17"/>
      <c r="AE1621" s="22"/>
      <c r="AF1621" s="19"/>
      <c r="AG1621" s="17"/>
      <c r="AH1621" s="78" t="s">
        <v>367</v>
      </c>
      <c r="AI1621" s="79" t="s">
        <v>9853</v>
      </c>
      <c r="AJ1621" s="1"/>
    </row>
    <row r="1622" spans="1:36" ht="39.6">
      <c r="A1622" s="39">
        <v>1620</v>
      </c>
      <c r="B1622" s="10" t="s">
        <v>9854</v>
      </c>
      <c r="C1622" s="10" t="s">
        <v>3687</v>
      </c>
      <c r="D1622" s="11" t="s">
        <v>3801</v>
      </c>
      <c r="E1622" s="35" t="s">
        <v>3802</v>
      </c>
      <c r="F1622" s="35" t="s">
        <v>9855</v>
      </c>
      <c r="G1622" s="10" t="s">
        <v>9856</v>
      </c>
      <c r="H1622" s="10" t="s">
        <v>9857</v>
      </c>
      <c r="I1622" s="10" t="s">
        <v>9858</v>
      </c>
      <c r="J1622" s="11" t="s">
        <v>9859</v>
      </c>
      <c r="K1622" s="12">
        <v>40497</v>
      </c>
      <c r="L1622" s="69">
        <v>44150</v>
      </c>
      <c r="M1622" s="14" t="s">
        <v>9860</v>
      </c>
      <c r="N1622" s="61">
        <v>0.7591</v>
      </c>
      <c r="O1622" s="56">
        <v>13445274.609999999</v>
      </c>
      <c r="P1622" s="15">
        <v>0.03</v>
      </c>
      <c r="Q1622" s="223">
        <f t="shared" si="164"/>
        <v>403358.23829999997</v>
      </c>
      <c r="R1622" s="197">
        <f t="shared" si="160"/>
        <v>33613.186524999997</v>
      </c>
      <c r="S1622" s="198">
        <v>1E-3</v>
      </c>
      <c r="T1622" s="196">
        <f t="shared" si="161"/>
        <v>13445.27461</v>
      </c>
      <c r="U1622" s="199">
        <f t="shared" si="165"/>
        <v>1120.4395508333334</v>
      </c>
      <c r="V1622" s="21">
        <v>0.06</v>
      </c>
      <c r="W1622" s="19">
        <f t="shared" si="162"/>
        <v>806716.47659999994</v>
      </c>
      <c r="X1622" s="17">
        <f t="shared" si="163"/>
        <v>67226.373049999995</v>
      </c>
      <c r="Y1622" s="18">
        <v>7.0000000000000007E-2</v>
      </c>
      <c r="Z1622" s="19">
        <f>O1622*Y1622</f>
        <v>941169.22270000004</v>
      </c>
      <c r="AA1622" s="20">
        <f>Z1622/12</f>
        <v>78430.768558333337</v>
      </c>
      <c r="AB1622" s="15">
        <v>0.08</v>
      </c>
      <c r="AC1622" s="19">
        <f>O1622*AB1622</f>
        <v>1075621.9687999999</v>
      </c>
      <c r="AD1622" s="17">
        <f>AC1622/12</f>
        <v>89635.164066666664</v>
      </c>
      <c r="AE1622" s="18">
        <v>0.1</v>
      </c>
      <c r="AF1622" s="19">
        <f>O1622*AE1622</f>
        <v>1344527.4610000001</v>
      </c>
      <c r="AG1622" s="17">
        <f>AF1622/12</f>
        <v>112043.95508333335</v>
      </c>
      <c r="AH1622" s="76"/>
      <c r="AI1622" s="77" t="s">
        <v>9860</v>
      </c>
      <c r="AJ1622" s="1"/>
    </row>
    <row r="1623" spans="1:36" ht="52.8">
      <c r="A1623" s="39">
        <v>1621</v>
      </c>
      <c r="B1623" s="39" t="s">
        <v>9861</v>
      </c>
      <c r="C1623" s="39" t="s">
        <v>3687</v>
      </c>
      <c r="D1623" s="40" t="s">
        <v>3801</v>
      </c>
      <c r="E1623" s="25" t="s">
        <v>3802</v>
      </c>
      <c r="F1623" s="25" t="s">
        <v>3810</v>
      </c>
      <c r="G1623" s="39" t="s">
        <v>3811</v>
      </c>
      <c r="H1623" s="39" t="s">
        <v>3812</v>
      </c>
      <c r="I1623" s="39" t="s">
        <v>3813</v>
      </c>
      <c r="J1623" s="40" t="s">
        <v>3807</v>
      </c>
      <c r="K1623" s="41">
        <v>38692</v>
      </c>
      <c r="L1623" s="72">
        <v>45137</v>
      </c>
      <c r="M1623" s="42" t="s">
        <v>3814</v>
      </c>
      <c r="N1623" s="63">
        <v>0.48409999999999997</v>
      </c>
      <c r="O1623" s="55">
        <v>23365349.120000001</v>
      </c>
      <c r="P1623" s="15">
        <v>0.06</v>
      </c>
      <c r="Q1623" s="223">
        <f t="shared" si="164"/>
        <v>1401920.9472000001</v>
      </c>
      <c r="R1623" s="197">
        <f t="shared" ref="R1623:R1686" si="166">Q1623/12</f>
        <v>116826.74560000001</v>
      </c>
      <c r="S1623" s="201">
        <v>0.1</v>
      </c>
      <c r="T1623" s="196">
        <f t="shared" si="161"/>
        <v>2336534.912</v>
      </c>
      <c r="U1623" s="199">
        <f t="shared" si="165"/>
        <v>194711.24266666666</v>
      </c>
      <c r="V1623" s="21"/>
      <c r="W1623" s="19">
        <f t="shared" si="162"/>
        <v>0</v>
      </c>
      <c r="X1623" s="17">
        <f t="shared" si="163"/>
        <v>0</v>
      </c>
      <c r="Y1623" s="22"/>
      <c r="Z1623" s="19"/>
      <c r="AA1623" s="20"/>
      <c r="AB1623" s="23"/>
      <c r="AC1623" s="19"/>
      <c r="AD1623" s="17"/>
      <c r="AE1623" s="22"/>
      <c r="AF1623" s="19"/>
      <c r="AG1623" s="17"/>
      <c r="AH1623" s="78" t="s">
        <v>367</v>
      </c>
      <c r="AI1623" s="79" t="s">
        <v>3814</v>
      </c>
      <c r="AJ1623" s="1"/>
    </row>
    <row r="1624" spans="1:36" ht="52.8">
      <c r="A1624" s="39">
        <v>1622</v>
      </c>
      <c r="B1624" s="10" t="s">
        <v>9862</v>
      </c>
      <c r="C1624" s="10" t="s">
        <v>3687</v>
      </c>
      <c r="D1624" s="11" t="s">
        <v>3801</v>
      </c>
      <c r="E1624" s="35" t="s">
        <v>3802</v>
      </c>
      <c r="F1624" s="35" t="s">
        <v>3810</v>
      </c>
      <c r="G1624" s="10" t="s">
        <v>3811</v>
      </c>
      <c r="H1624" s="10" t="s">
        <v>3812</v>
      </c>
      <c r="I1624" s="10" t="s">
        <v>3813</v>
      </c>
      <c r="J1624" s="11" t="s">
        <v>3807</v>
      </c>
      <c r="K1624" s="12">
        <v>38692</v>
      </c>
      <c r="L1624" s="69">
        <v>45137</v>
      </c>
      <c r="M1624" s="14" t="s">
        <v>9863</v>
      </c>
      <c r="N1624" s="61">
        <v>0.1217</v>
      </c>
      <c r="O1624" s="56">
        <v>5899381.75</v>
      </c>
      <c r="P1624" s="15">
        <v>0.03</v>
      </c>
      <c r="Q1624" s="223">
        <f t="shared" si="164"/>
        <v>176981.45249999998</v>
      </c>
      <c r="R1624" s="197">
        <f t="shared" si="166"/>
        <v>14748.454374999999</v>
      </c>
      <c r="S1624" s="201">
        <v>0.1</v>
      </c>
      <c r="T1624" s="196">
        <f t="shared" si="161"/>
        <v>589938.17500000005</v>
      </c>
      <c r="U1624" s="199">
        <f t="shared" si="165"/>
        <v>49161.514583333337</v>
      </c>
      <c r="V1624" s="21"/>
      <c r="W1624" s="19">
        <f t="shared" si="162"/>
        <v>0</v>
      </c>
      <c r="X1624" s="17">
        <f t="shared" si="163"/>
        <v>0</v>
      </c>
      <c r="Y1624" s="22"/>
      <c r="Z1624" s="19"/>
      <c r="AA1624" s="20"/>
      <c r="AB1624" s="23"/>
      <c r="AC1624" s="19"/>
      <c r="AD1624" s="17"/>
      <c r="AE1624" s="22"/>
      <c r="AF1624" s="19"/>
      <c r="AG1624" s="17"/>
      <c r="AH1624" s="76" t="s">
        <v>367</v>
      </c>
      <c r="AI1624" s="77" t="s">
        <v>9863</v>
      </c>
      <c r="AJ1624" s="1"/>
    </row>
    <row r="1625" spans="1:36" ht="52.8">
      <c r="A1625" s="39">
        <v>1623</v>
      </c>
      <c r="B1625" s="39" t="s">
        <v>9864</v>
      </c>
      <c r="C1625" s="39" t="s">
        <v>3687</v>
      </c>
      <c r="D1625" s="40" t="s">
        <v>3801</v>
      </c>
      <c r="E1625" s="25" t="s">
        <v>3802</v>
      </c>
      <c r="F1625" s="25" t="s">
        <v>3810</v>
      </c>
      <c r="G1625" s="39" t="s">
        <v>3811</v>
      </c>
      <c r="H1625" s="39" t="s">
        <v>3812</v>
      </c>
      <c r="I1625" s="39" t="s">
        <v>3813</v>
      </c>
      <c r="J1625" s="40" t="s">
        <v>3807</v>
      </c>
      <c r="K1625" s="41">
        <v>38692</v>
      </c>
      <c r="L1625" s="72">
        <v>45137</v>
      </c>
      <c r="M1625" s="42" t="s">
        <v>3814</v>
      </c>
      <c r="N1625" s="63">
        <v>0.49409999999999998</v>
      </c>
      <c r="O1625" s="55">
        <v>23848004.539999999</v>
      </c>
      <c r="P1625" s="15">
        <v>0.06</v>
      </c>
      <c r="Q1625" s="223">
        <f t="shared" si="164"/>
        <v>1430880.2723999999</v>
      </c>
      <c r="R1625" s="197">
        <f t="shared" si="166"/>
        <v>119240.02269999999</v>
      </c>
      <c r="S1625" s="201">
        <v>0.1</v>
      </c>
      <c r="T1625" s="196">
        <f t="shared" si="161"/>
        <v>2384800.4539999999</v>
      </c>
      <c r="U1625" s="199">
        <f t="shared" si="165"/>
        <v>198733.37116666665</v>
      </c>
      <c r="V1625" s="21"/>
      <c r="W1625" s="19">
        <f t="shared" si="162"/>
        <v>0</v>
      </c>
      <c r="X1625" s="17">
        <f t="shared" si="163"/>
        <v>0</v>
      </c>
      <c r="Y1625" s="22"/>
      <c r="Z1625" s="19"/>
      <c r="AA1625" s="20"/>
      <c r="AB1625" s="23"/>
      <c r="AC1625" s="19"/>
      <c r="AD1625" s="17"/>
      <c r="AE1625" s="22"/>
      <c r="AF1625" s="19"/>
      <c r="AG1625" s="17"/>
      <c r="AH1625" s="78" t="s">
        <v>367</v>
      </c>
      <c r="AI1625" s="79" t="s">
        <v>3814</v>
      </c>
      <c r="AJ1625" s="1"/>
    </row>
    <row r="1626" spans="1:36" ht="39.6">
      <c r="A1626" s="39">
        <v>1624</v>
      </c>
      <c r="B1626" s="10" t="s">
        <v>9865</v>
      </c>
      <c r="C1626" s="10" t="s">
        <v>7603</v>
      </c>
      <c r="D1626" s="11" t="s">
        <v>7836</v>
      </c>
      <c r="E1626" s="35" t="s">
        <v>7837</v>
      </c>
      <c r="F1626" s="35" t="s">
        <v>9866</v>
      </c>
      <c r="G1626" s="10" t="s">
        <v>1704</v>
      </c>
      <c r="H1626" s="10" t="s">
        <v>9867</v>
      </c>
      <c r="I1626" s="10" t="s">
        <v>9868</v>
      </c>
      <c r="J1626" s="11" t="s">
        <v>9869</v>
      </c>
      <c r="K1626" s="12">
        <v>39716</v>
      </c>
      <c r="L1626" s="69">
        <v>45407</v>
      </c>
      <c r="M1626" s="14" t="s">
        <v>9870</v>
      </c>
      <c r="N1626" s="61">
        <v>0.7046</v>
      </c>
      <c r="O1626" s="56">
        <v>8357910.0199999996</v>
      </c>
      <c r="P1626" s="15">
        <v>0.03</v>
      </c>
      <c r="Q1626" s="223">
        <f t="shared" si="164"/>
        <v>250737.30059999999</v>
      </c>
      <c r="R1626" s="197">
        <f t="shared" si="166"/>
        <v>20894.77505</v>
      </c>
      <c r="S1626" s="200"/>
      <c r="T1626" s="196">
        <f t="shared" si="161"/>
        <v>0</v>
      </c>
      <c r="U1626" s="199">
        <f t="shared" si="165"/>
        <v>0</v>
      </c>
      <c r="V1626" s="21"/>
      <c r="W1626" s="19">
        <f t="shared" si="162"/>
        <v>0</v>
      </c>
      <c r="X1626" s="17">
        <f t="shared" si="163"/>
        <v>0</v>
      </c>
      <c r="Y1626" s="22"/>
      <c r="Z1626" s="19"/>
      <c r="AA1626" s="20"/>
      <c r="AB1626" s="23"/>
      <c r="AC1626" s="19"/>
      <c r="AD1626" s="17"/>
      <c r="AE1626" s="22"/>
      <c r="AF1626" s="19"/>
      <c r="AG1626" s="17"/>
      <c r="AH1626" s="76" t="s">
        <v>452</v>
      </c>
      <c r="AI1626" s="77" t="s">
        <v>9870</v>
      </c>
      <c r="AJ1626" s="1"/>
    </row>
    <row r="1627" spans="1:36" ht="13.2">
      <c r="A1627" s="39">
        <v>1625</v>
      </c>
      <c r="B1627" s="39" t="s">
        <v>9871</v>
      </c>
      <c r="C1627" s="39" t="s">
        <v>7603</v>
      </c>
      <c r="D1627" s="40" t="s">
        <v>231</v>
      </c>
      <c r="E1627" s="25" t="s">
        <v>232</v>
      </c>
      <c r="F1627" s="25" t="s">
        <v>4815</v>
      </c>
      <c r="G1627" s="39" t="s">
        <v>2630</v>
      </c>
      <c r="H1627" s="39" t="s">
        <v>9872</v>
      </c>
      <c r="I1627" s="39" t="s">
        <v>1778</v>
      </c>
      <c r="J1627" s="40" t="s">
        <v>9873</v>
      </c>
      <c r="K1627" s="41">
        <v>40745</v>
      </c>
      <c r="L1627" s="72">
        <v>49877</v>
      </c>
      <c r="M1627" s="42" t="s">
        <v>1764</v>
      </c>
      <c r="N1627" s="63">
        <v>0.63749999999999996</v>
      </c>
      <c r="O1627" s="55">
        <v>3680526.52</v>
      </c>
      <c r="P1627" s="15">
        <v>0.03</v>
      </c>
      <c r="Q1627" s="223">
        <f t="shared" si="164"/>
        <v>110415.7956</v>
      </c>
      <c r="R1627" s="197">
        <f t="shared" si="166"/>
        <v>9201.3163000000004</v>
      </c>
      <c r="S1627" s="200"/>
      <c r="T1627" s="196">
        <f t="shared" si="161"/>
        <v>0</v>
      </c>
      <c r="U1627" s="199">
        <f t="shared" si="165"/>
        <v>0</v>
      </c>
      <c r="V1627" s="21"/>
      <c r="W1627" s="19">
        <f t="shared" si="162"/>
        <v>0</v>
      </c>
      <c r="X1627" s="17">
        <f t="shared" si="163"/>
        <v>0</v>
      </c>
      <c r="Y1627" s="22"/>
      <c r="Z1627" s="19"/>
      <c r="AA1627" s="20"/>
      <c r="AB1627" s="23"/>
      <c r="AC1627" s="19"/>
      <c r="AD1627" s="17"/>
      <c r="AE1627" s="22"/>
      <c r="AF1627" s="19"/>
      <c r="AG1627" s="17"/>
      <c r="AH1627" s="78"/>
      <c r="AI1627" s="79" t="s">
        <v>1764</v>
      </c>
      <c r="AJ1627" s="1"/>
    </row>
    <row r="1628" spans="1:36" ht="13.2">
      <c r="A1628" s="39">
        <v>1626</v>
      </c>
      <c r="B1628" s="10" t="s">
        <v>9874</v>
      </c>
      <c r="C1628" s="10" t="s">
        <v>7603</v>
      </c>
      <c r="D1628" s="11" t="s">
        <v>231</v>
      </c>
      <c r="E1628" s="35" t="s">
        <v>232</v>
      </c>
      <c r="F1628" s="35" t="s">
        <v>9875</v>
      </c>
      <c r="G1628" s="10" t="s">
        <v>859</v>
      </c>
      <c r="H1628" s="10" t="s">
        <v>9876</v>
      </c>
      <c r="I1628" s="10" t="s">
        <v>859</v>
      </c>
      <c r="J1628" s="11" t="s">
        <v>9877</v>
      </c>
      <c r="K1628" s="12">
        <v>41724</v>
      </c>
      <c r="L1628" s="69">
        <v>45377</v>
      </c>
      <c r="M1628" s="14" t="s">
        <v>9878</v>
      </c>
      <c r="N1628" s="61">
        <v>4.6699999999999998E-2</v>
      </c>
      <c r="O1628" s="56">
        <v>334846.43</v>
      </c>
      <c r="P1628" s="15">
        <v>0.03</v>
      </c>
      <c r="Q1628" s="223">
        <f t="shared" si="164"/>
        <v>10045.392899999999</v>
      </c>
      <c r="R1628" s="197">
        <f t="shared" si="166"/>
        <v>837.11607499999991</v>
      </c>
      <c r="S1628" s="200"/>
      <c r="T1628" s="196">
        <f t="shared" si="161"/>
        <v>0</v>
      </c>
      <c r="U1628" s="199">
        <f t="shared" si="165"/>
        <v>0</v>
      </c>
      <c r="V1628" s="21"/>
      <c r="W1628" s="19">
        <f t="shared" si="162"/>
        <v>0</v>
      </c>
      <c r="X1628" s="17">
        <f t="shared" si="163"/>
        <v>0</v>
      </c>
      <c r="Y1628" s="22"/>
      <c r="Z1628" s="19"/>
      <c r="AA1628" s="20"/>
      <c r="AB1628" s="23"/>
      <c r="AC1628" s="19"/>
      <c r="AD1628" s="17"/>
      <c r="AE1628" s="22"/>
      <c r="AF1628" s="19"/>
      <c r="AG1628" s="17"/>
      <c r="AH1628" s="76" t="s">
        <v>239</v>
      </c>
      <c r="AI1628" s="77" t="s">
        <v>9878</v>
      </c>
      <c r="AJ1628" s="1"/>
    </row>
    <row r="1629" spans="1:36" ht="39.6">
      <c r="A1629" s="39">
        <v>1627</v>
      </c>
      <c r="B1629" s="39" t="s">
        <v>9879</v>
      </c>
      <c r="C1629" s="39" t="s">
        <v>7603</v>
      </c>
      <c r="D1629" s="40" t="s">
        <v>9880</v>
      </c>
      <c r="E1629" s="25" t="s">
        <v>9881</v>
      </c>
      <c r="F1629" s="25" t="s">
        <v>9882</v>
      </c>
      <c r="G1629" s="39" t="s">
        <v>928</v>
      </c>
      <c r="H1629" s="39" t="s">
        <v>9883</v>
      </c>
      <c r="I1629" s="39" t="s">
        <v>9884</v>
      </c>
      <c r="J1629" s="40" t="s">
        <v>9885</v>
      </c>
      <c r="K1629" s="41">
        <v>40905</v>
      </c>
      <c r="L1629" s="72">
        <v>46384</v>
      </c>
      <c r="M1629" s="42" t="s">
        <v>9886</v>
      </c>
      <c r="N1629" s="63">
        <v>4.4916</v>
      </c>
      <c r="O1629" s="55">
        <v>59456283.68</v>
      </c>
      <c r="P1629" s="15">
        <v>0.03</v>
      </c>
      <c r="Q1629" s="223">
        <f t="shared" si="164"/>
        <v>1783688.5104</v>
      </c>
      <c r="R1629" s="197">
        <f t="shared" si="166"/>
        <v>148640.70920000001</v>
      </c>
      <c r="S1629" s="201">
        <v>0.1</v>
      </c>
      <c r="T1629" s="196">
        <f t="shared" si="161"/>
        <v>5945628.3680000007</v>
      </c>
      <c r="U1629" s="199">
        <f t="shared" si="165"/>
        <v>495469.03066666675</v>
      </c>
      <c r="V1629" s="21"/>
      <c r="W1629" s="19">
        <f t="shared" si="162"/>
        <v>0</v>
      </c>
      <c r="X1629" s="17">
        <f t="shared" si="163"/>
        <v>0</v>
      </c>
      <c r="Y1629" s="22"/>
      <c r="Z1629" s="19"/>
      <c r="AA1629" s="20"/>
      <c r="AB1629" s="23"/>
      <c r="AC1629" s="19"/>
      <c r="AD1629" s="17"/>
      <c r="AE1629" s="22"/>
      <c r="AF1629" s="19"/>
      <c r="AG1629" s="17"/>
      <c r="AH1629" s="78" t="s">
        <v>452</v>
      </c>
      <c r="AI1629" s="79" t="s">
        <v>9886</v>
      </c>
      <c r="AJ1629" s="1"/>
    </row>
    <row r="1630" spans="1:36" ht="26.4">
      <c r="A1630" s="39">
        <v>1628</v>
      </c>
      <c r="B1630" s="10" t="s">
        <v>9887</v>
      </c>
      <c r="C1630" s="10" t="s">
        <v>7603</v>
      </c>
      <c r="D1630" s="11" t="s">
        <v>9888</v>
      </c>
      <c r="E1630" s="35" t="s">
        <v>9889</v>
      </c>
      <c r="F1630" s="35" t="s">
        <v>9890</v>
      </c>
      <c r="G1630" s="10" t="s">
        <v>7196</v>
      </c>
      <c r="H1630" s="10" t="s">
        <v>9891</v>
      </c>
      <c r="I1630" s="10" t="s">
        <v>7196</v>
      </c>
      <c r="J1630" s="11" t="s">
        <v>9892</v>
      </c>
      <c r="K1630" s="12">
        <v>36486</v>
      </c>
      <c r="L1630" s="69">
        <v>45252</v>
      </c>
      <c r="M1630" s="14" t="s">
        <v>9893</v>
      </c>
      <c r="N1630" s="61">
        <v>7.6375999999999999</v>
      </c>
      <c r="O1630" s="56">
        <v>84250473.530000001</v>
      </c>
      <c r="P1630" s="15">
        <v>0.03</v>
      </c>
      <c r="Q1630" s="223">
        <f t="shared" si="164"/>
        <v>2527514.2058999999</v>
      </c>
      <c r="R1630" s="197">
        <f t="shared" si="166"/>
        <v>210626.18382499999</v>
      </c>
      <c r="S1630" s="200"/>
      <c r="T1630" s="196">
        <f t="shared" si="161"/>
        <v>0</v>
      </c>
      <c r="U1630" s="199">
        <f t="shared" si="165"/>
        <v>0</v>
      </c>
      <c r="V1630" s="21"/>
      <c r="W1630" s="19">
        <f t="shared" si="162"/>
        <v>0</v>
      </c>
      <c r="X1630" s="17">
        <f t="shared" si="163"/>
        <v>0</v>
      </c>
      <c r="Y1630" s="22"/>
      <c r="Z1630" s="19"/>
      <c r="AA1630" s="20"/>
      <c r="AB1630" s="23"/>
      <c r="AC1630" s="19"/>
      <c r="AD1630" s="17"/>
      <c r="AE1630" s="22"/>
      <c r="AF1630" s="19"/>
      <c r="AG1630" s="17"/>
      <c r="AH1630" s="76" t="s">
        <v>35</v>
      </c>
      <c r="AI1630" s="77" t="s">
        <v>9893</v>
      </c>
      <c r="AJ1630" s="1"/>
    </row>
    <row r="1631" spans="1:36" ht="26.4">
      <c r="A1631" s="39">
        <v>1629</v>
      </c>
      <c r="B1631" s="39" t="s">
        <v>9894</v>
      </c>
      <c r="C1631" s="39" t="s">
        <v>7603</v>
      </c>
      <c r="D1631" s="40" t="s">
        <v>9791</v>
      </c>
      <c r="E1631" s="25" t="s">
        <v>9792</v>
      </c>
      <c r="F1631" s="25" t="s">
        <v>9793</v>
      </c>
      <c r="G1631" s="39" t="s">
        <v>9794</v>
      </c>
      <c r="H1631" s="39" t="s">
        <v>9795</v>
      </c>
      <c r="I1631" s="39" t="s">
        <v>3903</v>
      </c>
      <c r="J1631" s="40" t="s">
        <v>9895</v>
      </c>
      <c r="K1631" s="41">
        <v>38343</v>
      </c>
      <c r="L1631" s="72">
        <v>47474</v>
      </c>
      <c r="M1631" s="42" t="s">
        <v>248</v>
      </c>
      <c r="N1631" s="63">
        <v>1.3448</v>
      </c>
      <c r="O1631" s="55">
        <v>17146379.149999999</v>
      </c>
      <c r="P1631" s="44">
        <v>2.9999999999999997E-4</v>
      </c>
      <c r="Q1631" s="223">
        <f t="shared" si="164"/>
        <v>5143.9137449999989</v>
      </c>
      <c r="R1631" s="197">
        <f t="shared" si="166"/>
        <v>428.65947874999989</v>
      </c>
      <c r="S1631" s="201">
        <v>0.03</v>
      </c>
      <c r="T1631" s="196">
        <f t="shared" si="161"/>
        <v>514391.37449999992</v>
      </c>
      <c r="U1631" s="199">
        <f t="shared" si="165"/>
        <v>42865.947874999991</v>
      </c>
      <c r="V1631" s="21"/>
      <c r="W1631" s="19">
        <f t="shared" si="162"/>
        <v>0</v>
      </c>
      <c r="X1631" s="17">
        <f t="shared" si="163"/>
        <v>0</v>
      </c>
      <c r="Y1631" s="22"/>
      <c r="Z1631" s="19"/>
      <c r="AA1631" s="20"/>
      <c r="AB1631" s="23"/>
      <c r="AC1631" s="19"/>
      <c r="AD1631" s="17"/>
      <c r="AE1631" s="22"/>
      <c r="AF1631" s="19"/>
      <c r="AG1631" s="17"/>
      <c r="AH1631" s="78" t="s">
        <v>249</v>
      </c>
      <c r="AI1631" s="79" t="s">
        <v>248</v>
      </c>
      <c r="AJ1631" s="1"/>
    </row>
    <row r="1632" spans="1:36" ht="26.4">
      <c r="A1632" s="39">
        <v>1630</v>
      </c>
      <c r="B1632" s="10" t="s">
        <v>9896</v>
      </c>
      <c r="C1632" s="10" t="s">
        <v>7603</v>
      </c>
      <c r="D1632" s="11" t="s">
        <v>9791</v>
      </c>
      <c r="E1632" s="35" t="s">
        <v>9792</v>
      </c>
      <c r="F1632" s="35" t="s">
        <v>9793</v>
      </c>
      <c r="G1632" s="10" t="s">
        <v>9794</v>
      </c>
      <c r="H1632" s="10" t="s">
        <v>9795</v>
      </c>
      <c r="I1632" s="10" t="s">
        <v>3903</v>
      </c>
      <c r="J1632" s="11" t="s">
        <v>9895</v>
      </c>
      <c r="K1632" s="12">
        <v>38343</v>
      </c>
      <c r="L1632" s="69">
        <v>47474</v>
      </c>
      <c r="M1632" s="14" t="s">
        <v>248</v>
      </c>
      <c r="N1632" s="61">
        <v>0.21199999999999999</v>
      </c>
      <c r="O1632" s="56">
        <v>2429688.31</v>
      </c>
      <c r="P1632" s="44">
        <v>2.9999999999999997E-4</v>
      </c>
      <c r="Q1632" s="223">
        <f t="shared" si="164"/>
        <v>728.90649299999995</v>
      </c>
      <c r="R1632" s="197">
        <f t="shared" si="166"/>
        <v>60.742207749999999</v>
      </c>
      <c r="S1632" s="201">
        <v>0.03</v>
      </c>
      <c r="T1632" s="196">
        <f t="shared" si="161"/>
        <v>72890.649300000005</v>
      </c>
      <c r="U1632" s="199">
        <f t="shared" si="165"/>
        <v>6074.2207750000007</v>
      </c>
      <c r="V1632" s="21"/>
      <c r="W1632" s="19">
        <f t="shared" si="162"/>
        <v>0</v>
      </c>
      <c r="X1632" s="17">
        <f t="shared" si="163"/>
        <v>0</v>
      </c>
      <c r="Y1632" s="22"/>
      <c r="Z1632" s="19"/>
      <c r="AA1632" s="20"/>
      <c r="AB1632" s="23"/>
      <c r="AC1632" s="19"/>
      <c r="AD1632" s="17"/>
      <c r="AE1632" s="22"/>
      <c r="AF1632" s="19"/>
      <c r="AG1632" s="17"/>
      <c r="AH1632" s="76" t="s">
        <v>249</v>
      </c>
      <c r="AI1632" s="77" t="s">
        <v>248</v>
      </c>
      <c r="AJ1632" s="1"/>
    </row>
    <row r="1633" spans="1:36" ht="26.4">
      <c r="A1633" s="39">
        <v>1631</v>
      </c>
      <c r="B1633" s="39" t="s">
        <v>9897</v>
      </c>
      <c r="C1633" s="39" t="s">
        <v>7603</v>
      </c>
      <c r="D1633" s="40" t="s">
        <v>9898</v>
      </c>
      <c r="E1633" s="25" t="s">
        <v>9899</v>
      </c>
      <c r="F1633" s="25" t="s">
        <v>9900</v>
      </c>
      <c r="G1633" s="39" t="s">
        <v>9901</v>
      </c>
      <c r="H1633" s="39" t="s">
        <v>9902</v>
      </c>
      <c r="I1633" s="39" t="s">
        <v>8073</v>
      </c>
      <c r="J1633" s="40" t="s">
        <v>9903</v>
      </c>
      <c r="K1633" s="41">
        <v>42258</v>
      </c>
      <c r="L1633" s="72">
        <v>45911</v>
      </c>
      <c r="M1633" s="42" t="s">
        <v>8008</v>
      </c>
      <c r="N1633" s="63">
        <v>9.5999999999999992E-3</v>
      </c>
      <c r="O1633" s="55">
        <v>612131.06000000006</v>
      </c>
      <c r="P1633" s="15">
        <v>0.06</v>
      </c>
      <c r="Q1633" s="223">
        <f t="shared" si="164"/>
        <v>36727.863600000004</v>
      </c>
      <c r="R1633" s="197">
        <f t="shared" si="166"/>
        <v>3060.6553000000004</v>
      </c>
      <c r="S1633" s="201">
        <v>0.1</v>
      </c>
      <c r="T1633" s="196">
        <f t="shared" si="161"/>
        <v>61213.106000000007</v>
      </c>
      <c r="U1633" s="199">
        <f t="shared" si="165"/>
        <v>5101.0921666666673</v>
      </c>
      <c r="V1633" s="21"/>
      <c r="W1633" s="19">
        <f t="shared" si="162"/>
        <v>0</v>
      </c>
      <c r="X1633" s="17">
        <f t="shared" si="163"/>
        <v>0</v>
      </c>
      <c r="Y1633" s="22"/>
      <c r="Z1633" s="19"/>
      <c r="AA1633" s="20"/>
      <c r="AB1633" s="23"/>
      <c r="AC1633" s="19"/>
      <c r="AD1633" s="17"/>
      <c r="AE1633" s="22"/>
      <c r="AF1633" s="19"/>
      <c r="AG1633" s="17"/>
      <c r="AH1633" s="78"/>
      <c r="AI1633" s="79" t="s">
        <v>8008</v>
      </c>
      <c r="AJ1633" s="1"/>
    </row>
    <row r="1634" spans="1:36" ht="13.2">
      <c r="A1634" s="39">
        <v>1632</v>
      </c>
      <c r="B1634" s="10" t="s">
        <v>9904</v>
      </c>
      <c r="C1634" s="10" t="s">
        <v>7603</v>
      </c>
      <c r="D1634" s="11" t="s">
        <v>9905</v>
      </c>
      <c r="E1634" s="35" t="s">
        <v>9906</v>
      </c>
      <c r="F1634" s="35" t="s">
        <v>9907</v>
      </c>
      <c r="G1634" s="10" t="s">
        <v>9908</v>
      </c>
      <c r="H1634" s="10" t="s">
        <v>9909</v>
      </c>
      <c r="I1634" s="10" t="s">
        <v>170</v>
      </c>
      <c r="J1634" s="11" t="s">
        <v>9910</v>
      </c>
      <c r="K1634" s="12">
        <v>38951</v>
      </c>
      <c r="L1634" s="69">
        <v>44430</v>
      </c>
      <c r="M1634" s="14" t="s">
        <v>9911</v>
      </c>
      <c r="N1634" s="61">
        <v>0.88300000000000001</v>
      </c>
      <c r="O1634" s="56">
        <v>15639806.98</v>
      </c>
      <c r="P1634" s="15">
        <v>0.03</v>
      </c>
      <c r="Q1634" s="223">
        <f t="shared" si="164"/>
        <v>469194.20939999999</v>
      </c>
      <c r="R1634" s="197">
        <f t="shared" si="166"/>
        <v>39099.517449999999</v>
      </c>
      <c r="S1634" s="200"/>
      <c r="T1634" s="196">
        <f t="shared" si="161"/>
        <v>0</v>
      </c>
      <c r="U1634" s="199">
        <f t="shared" si="165"/>
        <v>0</v>
      </c>
      <c r="V1634" s="21"/>
      <c r="W1634" s="19">
        <f t="shared" si="162"/>
        <v>0</v>
      </c>
      <c r="X1634" s="17">
        <f t="shared" si="163"/>
        <v>0</v>
      </c>
      <c r="Y1634" s="22"/>
      <c r="Z1634" s="19"/>
      <c r="AA1634" s="20"/>
      <c r="AB1634" s="23"/>
      <c r="AC1634" s="19"/>
      <c r="AD1634" s="17"/>
      <c r="AE1634" s="22"/>
      <c r="AF1634" s="19"/>
      <c r="AG1634" s="17"/>
      <c r="AH1634" s="76" t="s">
        <v>1997</v>
      </c>
      <c r="AI1634" s="77" t="s">
        <v>9911</v>
      </c>
      <c r="AJ1634" s="1"/>
    </row>
    <row r="1635" spans="1:36" ht="26.4">
      <c r="A1635" s="39">
        <v>1633</v>
      </c>
      <c r="B1635" s="39" t="s">
        <v>9912</v>
      </c>
      <c r="C1635" s="39" t="s">
        <v>7603</v>
      </c>
      <c r="D1635" s="40" t="s">
        <v>9913</v>
      </c>
      <c r="E1635" s="25" t="s">
        <v>9914</v>
      </c>
      <c r="F1635" s="25" t="s">
        <v>9915</v>
      </c>
      <c r="G1635" s="39" t="s">
        <v>2630</v>
      </c>
      <c r="H1635" s="39" t="s">
        <v>9916</v>
      </c>
      <c r="I1635" s="39" t="s">
        <v>9917</v>
      </c>
      <c r="J1635" s="40" t="s">
        <v>9918</v>
      </c>
      <c r="K1635" s="41">
        <v>40742</v>
      </c>
      <c r="L1635" s="72">
        <v>46221</v>
      </c>
      <c r="M1635" s="42" t="s">
        <v>9919</v>
      </c>
      <c r="N1635" s="63">
        <v>0.39350000000000002</v>
      </c>
      <c r="O1635" s="55">
        <v>20909164.370000001</v>
      </c>
      <c r="P1635" s="15">
        <v>0.06</v>
      </c>
      <c r="Q1635" s="223">
        <f t="shared" si="164"/>
        <v>1254549.8622000001</v>
      </c>
      <c r="R1635" s="197">
        <f t="shared" si="166"/>
        <v>104545.82185000001</v>
      </c>
      <c r="S1635" s="201">
        <v>0.1</v>
      </c>
      <c r="T1635" s="196">
        <f t="shared" si="161"/>
        <v>2090916.4370000002</v>
      </c>
      <c r="U1635" s="199">
        <f t="shared" si="165"/>
        <v>174243.03641666667</v>
      </c>
      <c r="V1635" s="21"/>
      <c r="W1635" s="19">
        <f t="shared" si="162"/>
        <v>0</v>
      </c>
      <c r="X1635" s="17">
        <f t="shared" si="163"/>
        <v>0</v>
      </c>
      <c r="Y1635" s="22"/>
      <c r="Z1635" s="19"/>
      <c r="AA1635" s="20"/>
      <c r="AB1635" s="23"/>
      <c r="AC1635" s="19"/>
      <c r="AD1635" s="17"/>
      <c r="AE1635" s="22"/>
      <c r="AF1635" s="19"/>
      <c r="AG1635" s="17"/>
      <c r="AH1635" s="78"/>
      <c r="AI1635" s="79" t="s">
        <v>9919</v>
      </c>
      <c r="AJ1635" s="1"/>
    </row>
    <row r="1636" spans="1:36" ht="26.4">
      <c r="A1636" s="39">
        <v>1634</v>
      </c>
      <c r="B1636" s="10" t="s">
        <v>9920</v>
      </c>
      <c r="C1636" s="10" t="s">
        <v>7603</v>
      </c>
      <c r="D1636" s="11" t="s">
        <v>9913</v>
      </c>
      <c r="E1636" s="35" t="s">
        <v>9914</v>
      </c>
      <c r="F1636" s="35" t="s">
        <v>9921</v>
      </c>
      <c r="G1636" s="10" t="s">
        <v>2630</v>
      </c>
      <c r="H1636" s="10" t="s">
        <v>9922</v>
      </c>
      <c r="I1636" s="10" t="s">
        <v>9917</v>
      </c>
      <c r="J1636" s="11" t="s">
        <v>9918</v>
      </c>
      <c r="K1636" s="12">
        <v>40742</v>
      </c>
      <c r="L1636" s="69">
        <v>44663</v>
      </c>
      <c r="M1636" s="14" t="s">
        <v>9919</v>
      </c>
      <c r="N1636" s="61">
        <v>0.1053</v>
      </c>
      <c r="O1636" s="56">
        <v>5595260.5</v>
      </c>
      <c r="P1636" s="15">
        <v>0.06</v>
      </c>
      <c r="Q1636" s="223">
        <f t="shared" si="164"/>
        <v>335715.63</v>
      </c>
      <c r="R1636" s="197">
        <f t="shared" si="166"/>
        <v>27976.302500000002</v>
      </c>
      <c r="S1636" s="201">
        <v>0.1</v>
      </c>
      <c r="T1636" s="196">
        <f t="shared" si="161"/>
        <v>559526.05000000005</v>
      </c>
      <c r="U1636" s="199">
        <f t="shared" si="165"/>
        <v>46627.170833333337</v>
      </c>
      <c r="V1636" s="21"/>
      <c r="W1636" s="19">
        <f t="shared" si="162"/>
        <v>0</v>
      </c>
      <c r="X1636" s="17">
        <f t="shared" si="163"/>
        <v>0</v>
      </c>
      <c r="Y1636" s="22"/>
      <c r="Z1636" s="19"/>
      <c r="AA1636" s="20"/>
      <c r="AB1636" s="23"/>
      <c r="AC1636" s="19"/>
      <c r="AD1636" s="17"/>
      <c r="AE1636" s="22"/>
      <c r="AF1636" s="19"/>
      <c r="AG1636" s="17"/>
      <c r="AH1636" s="76" t="s">
        <v>76</v>
      </c>
      <c r="AI1636" s="77" t="s">
        <v>9919</v>
      </c>
      <c r="AJ1636" s="1"/>
    </row>
    <row r="1637" spans="1:36" ht="13.2">
      <c r="A1637" s="39">
        <v>1635</v>
      </c>
      <c r="B1637" s="39" t="s">
        <v>9923</v>
      </c>
      <c r="C1637" s="39" t="s">
        <v>7603</v>
      </c>
      <c r="D1637" s="40" t="s">
        <v>9924</v>
      </c>
      <c r="E1637" s="25" t="s">
        <v>7159</v>
      </c>
      <c r="F1637" s="25" t="s">
        <v>9925</v>
      </c>
      <c r="G1637" s="39" t="s">
        <v>2644</v>
      </c>
      <c r="H1637" s="39" t="s">
        <v>9926</v>
      </c>
      <c r="I1637" s="39" t="s">
        <v>2646</v>
      </c>
      <c r="J1637" s="40" t="s">
        <v>9927</v>
      </c>
      <c r="K1637" s="41">
        <v>41152</v>
      </c>
      <c r="L1637" s="72">
        <v>44804</v>
      </c>
      <c r="M1637" s="42" t="s">
        <v>221</v>
      </c>
      <c r="N1637" s="63">
        <v>0.23</v>
      </c>
      <c r="O1637" s="55">
        <v>15531915.939999999</v>
      </c>
      <c r="P1637" s="15">
        <v>0.06</v>
      </c>
      <c r="Q1637" s="223">
        <f t="shared" si="164"/>
        <v>931914.95639999991</v>
      </c>
      <c r="R1637" s="197">
        <f t="shared" si="166"/>
        <v>77659.579699999987</v>
      </c>
      <c r="S1637" s="200"/>
      <c r="T1637" s="196">
        <f t="shared" si="161"/>
        <v>0</v>
      </c>
      <c r="U1637" s="199">
        <f t="shared" si="165"/>
        <v>0</v>
      </c>
      <c r="V1637" s="21"/>
      <c r="W1637" s="19">
        <f t="shared" si="162"/>
        <v>0</v>
      </c>
      <c r="X1637" s="17">
        <f t="shared" si="163"/>
        <v>0</v>
      </c>
      <c r="Y1637" s="22"/>
      <c r="Z1637" s="19"/>
      <c r="AA1637" s="20"/>
      <c r="AB1637" s="23"/>
      <c r="AC1637" s="19"/>
      <c r="AD1637" s="17"/>
      <c r="AE1637" s="22"/>
      <c r="AF1637" s="19"/>
      <c r="AG1637" s="17"/>
      <c r="AH1637" s="78" t="s">
        <v>76</v>
      </c>
      <c r="AI1637" s="79" t="s">
        <v>221</v>
      </c>
      <c r="AJ1637" s="1"/>
    </row>
    <row r="1638" spans="1:36" ht="26.4">
      <c r="A1638" s="39">
        <v>1636</v>
      </c>
      <c r="B1638" s="10" t="s">
        <v>9928</v>
      </c>
      <c r="C1638" s="10" t="s">
        <v>3687</v>
      </c>
      <c r="D1638" s="11" t="s">
        <v>5245</v>
      </c>
      <c r="E1638" s="35" t="s">
        <v>5246</v>
      </c>
      <c r="F1638" s="35" t="s">
        <v>9929</v>
      </c>
      <c r="G1638" s="10" t="s">
        <v>1686</v>
      </c>
      <c r="H1638" s="10" t="s">
        <v>9930</v>
      </c>
      <c r="I1638" s="10" t="s">
        <v>3361</v>
      </c>
      <c r="J1638" s="11" t="s">
        <v>9839</v>
      </c>
      <c r="K1638" s="12">
        <v>42321</v>
      </c>
      <c r="L1638" s="69">
        <v>47800</v>
      </c>
      <c r="M1638" s="14" t="s">
        <v>9931</v>
      </c>
      <c r="N1638" s="61">
        <v>0.1326</v>
      </c>
      <c r="O1638" s="56">
        <v>5303827.57</v>
      </c>
      <c r="P1638" s="15">
        <v>0.05</v>
      </c>
      <c r="Q1638" s="223">
        <f t="shared" si="164"/>
        <v>265191.37850000005</v>
      </c>
      <c r="R1638" s="197">
        <f t="shared" si="166"/>
        <v>22099.281541666671</v>
      </c>
      <c r="S1638" s="200"/>
      <c r="T1638" s="196">
        <f t="shared" si="161"/>
        <v>0</v>
      </c>
      <c r="U1638" s="199">
        <f t="shared" si="165"/>
        <v>0</v>
      </c>
      <c r="V1638" s="21"/>
      <c r="W1638" s="19">
        <f t="shared" si="162"/>
        <v>0</v>
      </c>
      <c r="X1638" s="17">
        <f t="shared" si="163"/>
        <v>0</v>
      </c>
      <c r="Y1638" s="22"/>
      <c r="Z1638" s="19"/>
      <c r="AA1638" s="20"/>
      <c r="AB1638" s="23"/>
      <c r="AC1638" s="19"/>
      <c r="AD1638" s="17"/>
      <c r="AE1638" s="22"/>
      <c r="AF1638" s="19"/>
      <c r="AG1638" s="17"/>
      <c r="AH1638" s="76"/>
      <c r="AI1638" s="77" t="s">
        <v>9931</v>
      </c>
      <c r="AJ1638" s="1"/>
    </row>
    <row r="1639" spans="1:36" ht="26.4">
      <c r="A1639" s="39">
        <v>1637</v>
      </c>
      <c r="B1639" s="39" t="s">
        <v>9932</v>
      </c>
      <c r="C1639" s="39" t="s">
        <v>3687</v>
      </c>
      <c r="D1639" s="40" t="s">
        <v>5245</v>
      </c>
      <c r="E1639" s="25" t="s">
        <v>5246</v>
      </c>
      <c r="F1639" s="25" t="s">
        <v>9933</v>
      </c>
      <c r="G1639" s="39" t="s">
        <v>1686</v>
      </c>
      <c r="H1639" s="39" t="s">
        <v>9934</v>
      </c>
      <c r="I1639" s="39" t="s">
        <v>3361</v>
      </c>
      <c r="J1639" s="40" t="s">
        <v>9832</v>
      </c>
      <c r="K1639" s="41">
        <v>42321</v>
      </c>
      <c r="L1639" s="72">
        <v>47800</v>
      </c>
      <c r="M1639" s="42" t="s">
        <v>9935</v>
      </c>
      <c r="N1639" s="63">
        <v>0.14990000000000001</v>
      </c>
      <c r="O1639" s="55">
        <v>5995805.0800000001</v>
      </c>
      <c r="P1639" s="15">
        <v>7.0000000000000007E-2</v>
      </c>
      <c r="Q1639" s="223">
        <f t="shared" si="164"/>
        <v>419706.35560000007</v>
      </c>
      <c r="R1639" s="197">
        <f t="shared" si="166"/>
        <v>34975.529633333339</v>
      </c>
      <c r="S1639" s="200"/>
      <c r="T1639" s="196">
        <f t="shared" si="161"/>
        <v>0</v>
      </c>
      <c r="U1639" s="199">
        <f t="shared" si="165"/>
        <v>0</v>
      </c>
      <c r="V1639" s="21"/>
      <c r="W1639" s="19">
        <f t="shared" si="162"/>
        <v>0</v>
      </c>
      <c r="X1639" s="17">
        <f t="shared" si="163"/>
        <v>0</v>
      </c>
      <c r="Y1639" s="22"/>
      <c r="Z1639" s="19"/>
      <c r="AA1639" s="20"/>
      <c r="AB1639" s="23"/>
      <c r="AC1639" s="19"/>
      <c r="AD1639" s="17"/>
      <c r="AE1639" s="22"/>
      <c r="AF1639" s="19"/>
      <c r="AG1639" s="17"/>
      <c r="AH1639" s="78"/>
      <c r="AI1639" s="79" t="s">
        <v>9935</v>
      </c>
      <c r="AJ1639" s="1"/>
    </row>
    <row r="1640" spans="1:36" ht="26.4">
      <c r="A1640" s="39">
        <v>1638</v>
      </c>
      <c r="B1640" s="10" t="s">
        <v>9936</v>
      </c>
      <c r="C1640" s="10" t="s">
        <v>3687</v>
      </c>
      <c r="D1640" s="11" t="s">
        <v>9937</v>
      </c>
      <c r="E1640" s="35" t="s">
        <v>9938</v>
      </c>
      <c r="F1640" s="35" t="s">
        <v>9939</v>
      </c>
      <c r="G1640" s="10" t="s">
        <v>9940</v>
      </c>
      <c r="H1640" s="10" t="s">
        <v>9941</v>
      </c>
      <c r="I1640" s="10" t="s">
        <v>9940</v>
      </c>
      <c r="J1640" s="11" t="s">
        <v>9942</v>
      </c>
      <c r="K1640" s="12">
        <v>38936</v>
      </c>
      <c r="L1640" s="69">
        <v>44415</v>
      </c>
      <c r="M1640" s="14" t="s">
        <v>9943</v>
      </c>
      <c r="N1640" s="61">
        <v>64.144300000000001</v>
      </c>
      <c r="O1640" s="56">
        <v>651603451.57000005</v>
      </c>
      <c r="P1640" s="15">
        <v>0.03</v>
      </c>
      <c r="Q1640" s="223">
        <f t="shared" si="164"/>
        <v>19548103.5471</v>
      </c>
      <c r="R1640" s="197">
        <f t="shared" si="166"/>
        <v>1629008.6289250001</v>
      </c>
      <c r="S1640" s="198">
        <v>1E-3</v>
      </c>
      <c r="T1640" s="196">
        <f t="shared" si="161"/>
        <v>651603.45157000003</v>
      </c>
      <c r="U1640" s="199">
        <f t="shared" si="165"/>
        <v>54300.287630833336</v>
      </c>
      <c r="V1640" s="21">
        <v>0.04</v>
      </c>
      <c r="W1640" s="19">
        <f t="shared" si="162"/>
        <v>26064138.062800001</v>
      </c>
      <c r="X1640" s="17">
        <f t="shared" si="163"/>
        <v>2172011.5052333334</v>
      </c>
      <c r="Y1640" s="45">
        <v>0.06</v>
      </c>
      <c r="Z1640" s="19">
        <f>O1640*Y1640</f>
        <v>39096207.0942</v>
      </c>
      <c r="AA1640" s="20">
        <f>Z1640/12</f>
        <v>3258017.2578500002</v>
      </c>
      <c r="AB1640" s="23"/>
      <c r="AC1640" s="19"/>
      <c r="AD1640" s="17"/>
      <c r="AE1640" s="22"/>
      <c r="AF1640" s="19"/>
      <c r="AG1640" s="17"/>
      <c r="AH1640" s="76" t="s">
        <v>1997</v>
      </c>
      <c r="AI1640" s="77" t="s">
        <v>9943</v>
      </c>
      <c r="AJ1640" s="1"/>
    </row>
    <row r="1641" spans="1:36" ht="26.4">
      <c r="A1641" s="39">
        <v>1639</v>
      </c>
      <c r="B1641" s="39" t="s">
        <v>9944</v>
      </c>
      <c r="C1641" s="39" t="s">
        <v>3687</v>
      </c>
      <c r="D1641" s="40" t="s">
        <v>9945</v>
      </c>
      <c r="E1641" s="25" t="s">
        <v>9938</v>
      </c>
      <c r="F1641" s="25" t="s">
        <v>6933</v>
      </c>
      <c r="G1641" s="39" t="s">
        <v>1888</v>
      </c>
      <c r="H1641" s="39" t="s">
        <v>9946</v>
      </c>
      <c r="I1641" s="39" t="s">
        <v>1890</v>
      </c>
      <c r="J1641" s="40" t="s">
        <v>9942</v>
      </c>
      <c r="K1641" s="41">
        <v>42228</v>
      </c>
      <c r="L1641" s="72">
        <v>44055</v>
      </c>
      <c r="M1641" s="42" t="s">
        <v>9947</v>
      </c>
      <c r="N1641" s="63">
        <v>3.2926000000000002</v>
      </c>
      <c r="O1641" s="55">
        <v>76929359.379999995</v>
      </c>
      <c r="P1641" s="15">
        <v>0.03</v>
      </c>
      <c r="Q1641" s="223">
        <f t="shared" si="164"/>
        <v>2307880.7813999997</v>
      </c>
      <c r="R1641" s="197">
        <f t="shared" si="166"/>
        <v>192323.39844999998</v>
      </c>
      <c r="S1641" s="201">
        <v>0.06</v>
      </c>
      <c r="T1641" s="196">
        <f t="shared" si="161"/>
        <v>4615761.5627999995</v>
      </c>
      <c r="U1641" s="199">
        <f t="shared" si="165"/>
        <v>384646.79689999996</v>
      </c>
      <c r="V1641" s="21">
        <v>0.1</v>
      </c>
      <c r="W1641" s="19">
        <f t="shared" si="162"/>
        <v>7692935.9380000001</v>
      </c>
      <c r="X1641" s="17">
        <f t="shared" si="163"/>
        <v>641077.9948333333</v>
      </c>
      <c r="Y1641" s="22"/>
      <c r="Z1641" s="19"/>
      <c r="AA1641" s="20"/>
      <c r="AB1641" s="23"/>
      <c r="AC1641" s="19"/>
      <c r="AD1641" s="17"/>
      <c r="AE1641" s="22"/>
      <c r="AF1641" s="19"/>
      <c r="AG1641" s="17"/>
      <c r="AH1641" s="78"/>
      <c r="AI1641" s="79" t="s">
        <v>9947</v>
      </c>
      <c r="AJ1641" s="1"/>
    </row>
    <row r="1642" spans="1:36" ht="26.4">
      <c r="A1642" s="39">
        <v>1640</v>
      </c>
      <c r="B1642" s="10" t="s">
        <v>9948</v>
      </c>
      <c r="C1642" s="10" t="s">
        <v>3687</v>
      </c>
      <c r="D1642" s="11" t="s">
        <v>9949</v>
      </c>
      <c r="E1642" s="35" t="s">
        <v>9950</v>
      </c>
      <c r="F1642" s="35" t="s">
        <v>9951</v>
      </c>
      <c r="G1642" s="10" t="s">
        <v>1888</v>
      </c>
      <c r="H1642" s="10" t="s">
        <v>9952</v>
      </c>
      <c r="I1642" s="10" t="s">
        <v>1890</v>
      </c>
      <c r="J1642" s="11" t="s">
        <v>9942</v>
      </c>
      <c r="K1642" s="12">
        <v>42228</v>
      </c>
      <c r="L1642" s="69">
        <v>44055</v>
      </c>
      <c r="M1642" s="14" t="s">
        <v>9947</v>
      </c>
      <c r="N1642" s="61">
        <v>9.4758999999999993</v>
      </c>
      <c r="O1642" s="56">
        <v>245462953.44</v>
      </c>
      <c r="P1642" s="15">
        <v>0.03</v>
      </c>
      <c r="Q1642" s="223">
        <f t="shared" si="164"/>
        <v>7363888.6031999998</v>
      </c>
      <c r="R1642" s="197">
        <f t="shared" si="166"/>
        <v>613657.38359999994</v>
      </c>
      <c r="S1642" s="201">
        <v>0.06</v>
      </c>
      <c r="T1642" s="196">
        <f t="shared" si="161"/>
        <v>14727777.2064</v>
      </c>
      <c r="U1642" s="199">
        <f t="shared" si="165"/>
        <v>1227314.7671999999</v>
      </c>
      <c r="V1642" s="21">
        <v>0.1</v>
      </c>
      <c r="W1642" s="19">
        <f t="shared" si="162"/>
        <v>24546295.344000001</v>
      </c>
      <c r="X1642" s="17">
        <f t="shared" si="163"/>
        <v>2045524.612</v>
      </c>
      <c r="Y1642" s="22"/>
      <c r="Z1642" s="19"/>
      <c r="AA1642" s="20"/>
      <c r="AB1642" s="23"/>
      <c r="AC1642" s="19"/>
      <c r="AD1642" s="17"/>
      <c r="AE1642" s="22"/>
      <c r="AF1642" s="19"/>
      <c r="AG1642" s="17"/>
      <c r="AH1642" s="76"/>
      <c r="AI1642" s="77" t="s">
        <v>9947</v>
      </c>
      <c r="AJ1642" s="1"/>
    </row>
    <row r="1643" spans="1:36" ht="13.2">
      <c r="A1643" s="39">
        <v>1641</v>
      </c>
      <c r="B1643" s="39" t="s">
        <v>9953</v>
      </c>
      <c r="C1643" s="39" t="s">
        <v>3687</v>
      </c>
      <c r="D1643" s="40" t="s">
        <v>9954</v>
      </c>
      <c r="E1643" s="25" t="s">
        <v>21465</v>
      </c>
      <c r="F1643" s="25" t="s">
        <v>9955</v>
      </c>
      <c r="G1643" s="39" t="s">
        <v>1195</v>
      </c>
      <c r="H1643" s="39" t="s">
        <v>9956</v>
      </c>
      <c r="I1643" s="39" t="s">
        <v>9957</v>
      </c>
      <c r="J1643" s="40" t="s">
        <v>9958</v>
      </c>
      <c r="K1643" s="41">
        <v>40987</v>
      </c>
      <c r="L1643" s="72">
        <v>45286</v>
      </c>
      <c r="M1643" s="42" t="s">
        <v>9959</v>
      </c>
      <c r="N1643" s="63">
        <v>0.1817</v>
      </c>
      <c r="O1643" s="55">
        <v>3710020.34</v>
      </c>
      <c r="P1643" s="15">
        <v>0.03</v>
      </c>
      <c r="Q1643" s="223">
        <f t="shared" si="164"/>
        <v>111300.6102</v>
      </c>
      <c r="R1643" s="197">
        <f t="shared" si="166"/>
        <v>9275.0508499999996</v>
      </c>
      <c r="S1643" s="201">
        <v>0.1</v>
      </c>
      <c r="T1643" s="196">
        <f t="shared" si="161"/>
        <v>371002.03399999999</v>
      </c>
      <c r="U1643" s="199">
        <f t="shared" si="165"/>
        <v>30916.836166666664</v>
      </c>
      <c r="V1643" s="21"/>
      <c r="W1643" s="19">
        <f t="shared" si="162"/>
        <v>0</v>
      </c>
      <c r="X1643" s="17">
        <f t="shared" si="163"/>
        <v>0</v>
      </c>
      <c r="Y1643" s="22"/>
      <c r="Z1643" s="19"/>
      <c r="AA1643" s="20"/>
      <c r="AB1643" s="23"/>
      <c r="AC1643" s="19"/>
      <c r="AD1643" s="17"/>
      <c r="AE1643" s="22"/>
      <c r="AF1643" s="19"/>
      <c r="AG1643" s="17"/>
      <c r="AH1643" s="78" t="s">
        <v>367</v>
      </c>
      <c r="AI1643" s="79" t="s">
        <v>9959</v>
      </c>
      <c r="AJ1643" s="1"/>
    </row>
    <row r="1644" spans="1:36" ht="13.2">
      <c r="A1644" s="39">
        <v>1642</v>
      </c>
      <c r="B1644" s="10" t="s">
        <v>9960</v>
      </c>
      <c r="C1644" s="10" t="s">
        <v>5693</v>
      </c>
      <c r="D1644" s="11" t="s">
        <v>9961</v>
      </c>
      <c r="E1644" s="35" t="s">
        <v>9962</v>
      </c>
      <c r="F1644" s="35" t="s">
        <v>9963</v>
      </c>
      <c r="G1644" s="10" t="s">
        <v>9964</v>
      </c>
      <c r="H1644" s="10" t="s">
        <v>9965</v>
      </c>
      <c r="I1644" s="10" t="s">
        <v>9966</v>
      </c>
      <c r="J1644" s="11" t="s">
        <v>9967</v>
      </c>
      <c r="K1644" s="12">
        <v>39091</v>
      </c>
      <c r="L1644" s="69">
        <v>44831</v>
      </c>
      <c r="M1644" s="14" t="s">
        <v>1861</v>
      </c>
      <c r="N1644" s="61">
        <v>5.67E-2</v>
      </c>
      <c r="O1644" s="56">
        <v>13706090.5</v>
      </c>
      <c r="P1644" s="15">
        <v>0.12</v>
      </c>
      <c r="Q1644" s="223">
        <f t="shared" si="164"/>
        <v>1644730.8599999999</v>
      </c>
      <c r="R1644" s="197">
        <f t="shared" si="166"/>
        <v>137060.905</v>
      </c>
      <c r="S1644" s="200"/>
      <c r="T1644" s="196">
        <f t="shared" si="161"/>
        <v>0</v>
      </c>
      <c r="U1644" s="199">
        <f t="shared" si="165"/>
        <v>0</v>
      </c>
      <c r="V1644" s="21"/>
      <c r="W1644" s="19">
        <f t="shared" si="162"/>
        <v>0</v>
      </c>
      <c r="X1644" s="17">
        <f t="shared" si="163"/>
        <v>0</v>
      </c>
      <c r="Y1644" s="22"/>
      <c r="Z1644" s="19"/>
      <c r="AA1644" s="20"/>
      <c r="AB1644" s="23"/>
      <c r="AC1644" s="19"/>
      <c r="AD1644" s="17"/>
      <c r="AE1644" s="22"/>
      <c r="AF1644" s="19"/>
      <c r="AG1644" s="17"/>
      <c r="AH1644" s="76" t="s">
        <v>44</v>
      </c>
      <c r="AI1644" s="77" t="s">
        <v>1861</v>
      </c>
      <c r="AJ1644" s="1"/>
    </row>
    <row r="1645" spans="1:36" ht="26.4">
      <c r="A1645" s="39">
        <v>1643</v>
      </c>
      <c r="B1645" s="39" t="s">
        <v>9968</v>
      </c>
      <c r="C1645" s="39" t="s">
        <v>5693</v>
      </c>
      <c r="D1645" s="40" t="s">
        <v>9969</v>
      </c>
      <c r="E1645" s="25" t="s">
        <v>9970</v>
      </c>
      <c r="F1645" s="25" t="s">
        <v>9971</v>
      </c>
      <c r="G1645" s="39" t="s">
        <v>6525</v>
      </c>
      <c r="H1645" s="39" t="s">
        <v>9972</v>
      </c>
      <c r="I1645" s="39" t="s">
        <v>6525</v>
      </c>
      <c r="J1645" s="40" t="s">
        <v>9973</v>
      </c>
      <c r="K1645" s="41">
        <v>37053</v>
      </c>
      <c r="L1645" s="72">
        <v>45819</v>
      </c>
      <c r="M1645" s="42" t="s">
        <v>9974</v>
      </c>
      <c r="N1645" s="63">
        <v>8.3299999999999999E-2</v>
      </c>
      <c r="O1645" s="55">
        <v>22370733.18</v>
      </c>
      <c r="P1645" s="15">
        <v>0.03</v>
      </c>
      <c r="Q1645" s="223">
        <f t="shared" si="164"/>
        <v>671121.99540000001</v>
      </c>
      <c r="R1645" s="197">
        <f t="shared" si="166"/>
        <v>55926.832950000004</v>
      </c>
      <c r="S1645" s="200"/>
      <c r="T1645" s="196">
        <f t="shared" si="161"/>
        <v>0</v>
      </c>
      <c r="U1645" s="199">
        <f t="shared" si="165"/>
        <v>0</v>
      </c>
      <c r="V1645" s="21"/>
      <c r="W1645" s="19">
        <f t="shared" si="162"/>
        <v>0</v>
      </c>
      <c r="X1645" s="17">
        <f t="shared" si="163"/>
        <v>0</v>
      </c>
      <c r="Y1645" s="22"/>
      <c r="Z1645" s="19"/>
      <c r="AA1645" s="20"/>
      <c r="AB1645" s="23"/>
      <c r="AC1645" s="19"/>
      <c r="AD1645" s="17"/>
      <c r="AE1645" s="22"/>
      <c r="AF1645" s="19"/>
      <c r="AG1645" s="17"/>
      <c r="AH1645" s="78"/>
      <c r="AI1645" s="79" t="s">
        <v>9974</v>
      </c>
      <c r="AJ1645" s="1"/>
    </row>
    <row r="1646" spans="1:36" ht="13.2">
      <c r="A1646" s="39">
        <v>1644</v>
      </c>
      <c r="B1646" s="10" t="s">
        <v>9975</v>
      </c>
      <c r="C1646" s="10" t="s">
        <v>5693</v>
      </c>
      <c r="D1646" s="11" t="s">
        <v>9976</v>
      </c>
      <c r="E1646" s="35" t="s">
        <v>9977</v>
      </c>
      <c r="F1646" s="35" t="s">
        <v>3334</v>
      </c>
      <c r="G1646" s="10" t="s">
        <v>9978</v>
      </c>
      <c r="H1646" s="10" t="s">
        <v>9979</v>
      </c>
      <c r="I1646" s="10" t="s">
        <v>9980</v>
      </c>
      <c r="J1646" s="11" t="s">
        <v>9981</v>
      </c>
      <c r="K1646" s="12">
        <v>36984</v>
      </c>
      <c r="L1646" s="69">
        <v>54881</v>
      </c>
      <c r="M1646" s="14" t="s">
        <v>7231</v>
      </c>
      <c r="N1646" s="61">
        <v>8.09E-2</v>
      </c>
      <c r="O1646" s="56">
        <v>13629431.529999999</v>
      </c>
      <c r="P1646" s="15">
        <v>0.03</v>
      </c>
      <c r="Q1646" s="223">
        <f t="shared" si="164"/>
        <v>408882.94589999999</v>
      </c>
      <c r="R1646" s="197">
        <f t="shared" si="166"/>
        <v>34073.578824999997</v>
      </c>
      <c r="S1646" s="200"/>
      <c r="T1646" s="196">
        <f t="shared" si="161"/>
        <v>0</v>
      </c>
      <c r="U1646" s="199">
        <f t="shared" si="165"/>
        <v>0</v>
      </c>
      <c r="V1646" s="21"/>
      <c r="W1646" s="19">
        <f t="shared" si="162"/>
        <v>0</v>
      </c>
      <c r="X1646" s="17">
        <f t="shared" si="163"/>
        <v>0</v>
      </c>
      <c r="Y1646" s="22"/>
      <c r="Z1646" s="19"/>
      <c r="AA1646" s="20"/>
      <c r="AB1646" s="23"/>
      <c r="AC1646" s="19"/>
      <c r="AD1646" s="17"/>
      <c r="AE1646" s="22"/>
      <c r="AF1646" s="19"/>
      <c r="AG1646" s="17"/>
      <c r="AH1646" s="76"/>
      <c r="AI1646" s="77" t="s">
        <v>7231</v>
      </c>
      <c r="AJ1646" s="1"/>
    </row>
    <row r="1647" spans="1:36" ht="13.2">
      <c r="A1647" s="39">
        <v>1645</v>
      </c>
      <c r="B1647" s="39" t="s">
        <v>9982</v>
      </c>
      <c r="C1647" s="39" t="s">
        <v>5693</v>
      </c>
      <c r="D1647" s="40" t="s">
        <v>9983</v>
      </c>
      <c r="E1647" s="25" t="s">
        <v>9984</v>
      </c>
      <c r="F1647" s="25" t="s">
        <v>6954</v>
      </c>
      <c r="G1647" s="39" t="s">
        <v>456</v>
      </c>
      <c r="H1647" s="39" t="s">
        <v>9985</v>
      </c>
      <c r="I1647" s="39" t="s">
        <v>458</v>
      </c>
      <c r="J1647" s="40" t="s">
        <v>9986</v>
      </c>
      <c r="K1647" s="41">
        <v>42096</v>
      </c>
      <c r="L1647" s="72">
        <v>47575</v>
      </c>
      <c r="M1647" s="42" t="s">
        <v>2444</v>
      </c>
      <c r="N1647" s="63">
        <v>7.0800000000000002E-2</v>
      </c>
      <c r="O1647" s="55">
        <v>2783166.98</v>
      </c>
      <c r="P1647" s="15">
        <v>0.06</v>
      </c>
      <c r="Q1647" s="223">
        <f t="shared" si="164"/>
        <v>166990.01879999999</v>
      </c>
      <c r="R1647" s="197">
        <f t="shared" si="166"/>
        <v>13915.8349</v>
      </c>
      <c r="S1647" s="200"/>
      <c r="T1647" s="196">
        <f t="shared" si="161"/>
        <v>0</v>
      </c>
      <c r="U1647" s="199">
        <f t="shared" si="165"/>
        <v>0</v>
      </c>
      <c r="V1647" s="21"/>
      <c r="W1647" s="19">
        <f t="shared" si="162"/>
        <v>0</v>
      </c>
      <c r="X1647" s="17">
        <f t="shared" si="163"/>
        <v>0</v>
      </c>
      <c r="Y1647" s="22"/>
      <c r="Z1647" s="19"/>
      <c r="AA1647" s="20"/>
      <c r="AB1647" s="23"/>
      <c r="AC1647" s="19"/>
      <c r="AD1647" s="17"/>
      <c r="AE1647" s="22"/>
      <c r="AF1647" s="19"/>
      <c r="AG1647" s="17"/>
      <c r="AH1647" s="78" t="s">
        <v>817</v>
      </c>
      <c r="AI1647" s="79" t="s">
        <v>2444</v>
      </c>
      <c r="AJ1647" s="1"/>
    </row>
    <row r="1648" spans="1:36" ht="26.4">
      <c r="A1648" s="39">
        <v>1646</v>
      </c>
      <c r="B1648" s="10" t="s">
        <v>9987</v>
      </c>
      <c r="C1648" s="10" t="s">
        <v>7603</v>
      </c>
      <c r="D1648" s="11" t="s">
        <v>8314</v>
      </c>
      <c r="E1648" s="35" t="s">
        <v>8315</v>
      </c>
      <c r="F1648" s="35" t="s">
        <v>9988</v>
      </c>
      <c r="G1648" s="10" t="s">
        <v>2385</v>
      </c>
      <c r="H1648" s="10" t="s">
        <v>9989</v>
      </c>
      <c r="I1648" s="10" t="s">
        <v>2385</v>
      </c>
      <c r="J1648" s="11" t="s">
        <v>9990</v>
      </c>
      <c r="K1648" s="12">
        <v>39171</v>
      </c>
      <c r="L1648" s="69">
        <v>44675</v>
      </c>
      <c r="M1648" s="14" t="s">
        <v>9991</v>
      </c>
      <c r="N1648" s="61">
        <v>0.67179999999999995</v>
      </c>
      <c r="O1648" s="56">
        <v>7699361.3399999999</v>
      </c>
      <c r="P1648" s="15">
        <v>0.04</v>
      </c>
      <c r="Q1648" s="223">
        <f t="shared" si="164"/>
        <v>307974.45360000001</v>
      </c>
      <c r="R1648" s="197">
        <f t="shared" si="166"/>
        <v>25664.537800000002</v>
      </c>
      <c r="S1648" s="201">
        <v>0.06</v>
      </c>
      <c r="T1648" s="196">
        <f t="shared" si="161"/>
        <v>461961.68039999995</v>
      </c>
      <c r="U1648" s="199">
        <f t="shared" si="165"/>
        <v>38496.806699999994</v>
      </c>
      <c r="V1648" s="21">
        <v>0.1</v>
      </c>
      <c r="W1648" s="19">
        <f t="shared" si="162"/>
        <v>769936.13400000008</v>
      </c>
      <c r="X1648" s="17">
        <f t="shared" si="163"/>
        <v>64161.344500000007</v>
      </c>
      <c r="Y1648" s="22"/>
      <c r="Z1648" s="19"/>
      <c r="AA1648" s="20"/>
      <c r="AB1648" s="23"/>
      <c r="AC1648" s="19"/>
      <c r="AD1648" s="17"/>
      <c r="AE1648" s="22"/>
      <c r="AF1648" s="19"/>
      <c r="AG1648" s="17"/>
      <c r="AH1648" s="76" t="s">
        <v>35</v>
      </c>
      <c r="AI1648" s="77" t="s">
        <v>9991</v>
      </c>
      <c r="AJ1648" s="1"/>
    </row>
    <row r="1649" spans="1:36" ht="26.4">
      <c r="A1649" s="39">
        <v>1647</v>
      </c>
      <c r="B1649" s="39" t="s">
        <v>9992</v>
      </c>
      <c r="C1649" s="39" t="s">
        <v>7603</v>
      </c>
      <c r="D1649" s="40" t="s">
        <v>9993</v>
      </c>
      <c r="E1649" s="25" t="s">
        <v>9994</v>
      </c>
      <c r="F1649" s="25" t="s">
        <v>9995</v>
      </c>
      <c r="G1649" s="39" t="s">
        <v>9996</v>
      </c>
      <c r="H1649" s="39" t="s">
        <v>9997</v>
      </c>
      <c r="I1649" s="39" t="s">
        <v>946</v>
      </c>
      <c r="J1649" s="40" t="s">
        <v>9998</v>
      </c>
      <c r="K1649" s="41">
        <v>38608</v>
      </c>
      <c r="L1649" s="72">
        <v>46363</v>
      </c>
      <c r="M1649" s="42" t="s">
        <v>9999</v>
      </c>
      <c r="N1649" s="63">
        <v>7.1800000000000003E-2</v>
      </c>
      <c r="O1649" s="55">
        <v>3932072.2</v>
      </c>
      <c r="P1649" s="15">
        <v>0.05</v>
      </c>
      <c r="Q1649" s="223">
        <f t="shared" si="164"/>
        <v>196603.61000000002</v>
      </c>
      <c r="R1649" s="197">
        <f t="shared" si="166"/>
        <v>16383.634166666669</v>
      </c>
      <c r="S1649" s="201">
        <v>0.06</v>
      </c>
      <c r="T1649" s="196">
        <f t="shared" si="161"/>
        <v>235924.33199999999</v>
      </c>
      <c r="U1649" s="199">
        <f t="shared" si="165"/>
        <v>19660.361000000001</v>
      </c>
      <c r="V1649" s="21"/>
      <c r="W1649" s="19">
        <f t="shared" si="162"/>
        <v>0</v>
      </c>
      <c r="X1649" s="17">
        <f t="shared" si="163"/>
        <v>0</v>
      </c>
      <c r="Y1649" s="22"/>
      <c r="Z1649" s="19"/>
      <c r="AA1649" s="20"/>
      <c r="AB1649" s="23"/>
      <c r="AC1649" s="19"/>
      <c r="AD1649" s="17"/>
      <c r="AE1649" s="22"/>
      <c r="AF1649" s="19"/>
      <c r="AG1649" s="17"/>
      <c r="AH1649" s="78" t="s">
        <v>76</v>
      </c>
      <c r="AI1649" s="79" t="s">
        <v>9999</v>
      </c>
      <c r="AJ1649" s="1"/>
    </row>
    <row r="1650" spans="1:36" ht="26.4">
      <c r="A1650" s="39">
        <v>1648</v>
      </c>
      <c r="B1650" s="10" t="s">
        <v>10000</v>
      </c>
      <c r="C1650" s="10" t="s">
        <v>7603</v>
      </c>
      <c r="D1650" s="11" t="s">
        <v>10001</v>
      </c>
      <c r="E1650" s="35" t="s">
        <v>10002</v>
      </c>
      <c r="F1650" s="35" t="s">
        <v>10003</v>
      </c>
      <c r="G1650" s="10" t="s">
        <v>442</v>
      </c>
      <c r="H1650" s="10" t="s">
        <v>10004</v>
      </c>
      <c r="I1650" s="10" t="s">
        <v>2182</v>
      </c>
      <c r="J1650" s="11" t="s">
        <v>10005</v>
      </c>
      <c r="K1650" s="12">
        <v>37498</v>
      </c>
      <c r="L1650" s="69">
        <v>46629</v>
      </c>
      <c r="M1650" s="14" t="s">
        <v>10006</v>
      </c>
      <c r="N1650" s="61">
        <v>0.57909999999999995</v>
      </c>
      <c r="O1650" s="56">
        <v>39369065.57</v>
      </c>
      <c r="P1650" s="15">
        <v>0.03</v>
      </c>
      <c r="Q1650" s="223">
        <f t="shared" si="164"/>
        <v>1181071.9671</v>
      </c>
      <c r="R1650" s="197">
        <f t="shared" si="166"/>
        <v>98422.663925000001</v>
      </c>
      <c r="S1650" s="200"/>
      <c r="T1650" s="196">
        <f t="shared" si="161"/>
        <v>0</v>
      </c>
      <c r="U1650" s="199">
        <f t="shared" si="165"/>
        <v>0</v>
      </c>
      <c r="V1650" s="21"/>
      <c r="W1650" s="19">
        <f t="shared" si="162"/>
        <v>0</v>
      </c>
      <c r="X1650" s="17">
        <f t="shared" si="163"/>
        <v>0</v>
      </c>
      <c r="Y1650" s="22"/>
      <c r="Z1650" s="19"/>
      <c r="AA1650" s="20"/>
      <c r="AB1650" s="23"/>
      <c r="AC1650" s="19"/>
      <c r="AD1650" s="17"/>
      <c r="AE1650" s="22"/>
      <c r="AF1650" s="19"/>
      <c r="AG1650" s="17"/>
      <c r="AH1650" s="76"/>
      <c r="AI1650" s="77" t="s">
        <v>10006</v>
      </c>
      <c r="AJ1650" s="1"/>
    </row>
    <row r="1651" spans="1:36" ht="13.2">
      <c r="A1651" s="39">
        <v>1649</v>
      </c>
      <c r="B1651" s="39" t="s">
        <v>10007</v>
      </c>
      <c r="C1651" s="39" t="s">
        <v>7603</v>
      </c>
      <c r="D1651" s="40" t="s">
        <v>8820</v>
      </c>
      <c r="E1651" s="25" t="s">
        <v>21465</v>
      </c>
      <c r="F1651" s="25" t="s">
        <v>9650</v>
      </c>
      <c r="G1651" s="39" t="s">
        <v>10008</v>
      </c>
      <c r="H1651" s="39" t="s">
        <v>10009</v>
      </c>
      <c r="I1651" s="39" t="s">
        <v>10010</v>
      </c>
      <c r="J1651" s="40" t="s">
        <v>10011</v>
      </c>
      <c r="K1651" s="41">
        <v>40282</v>
      </c>
      <c r="L1651" s="72">
        <v>44655</v>
      </c>
      <c r="M1651" s="42" t="s">
        <v>10012</v>
      </c>
      <c r="N1651" s="63">
        <v>1.7500000000000002E-2</v>
      </c>
      <c r="O1651" s="55">
        <v>1150048.97</v>
      </c>
      <c r="P1651" s="15">
        <v>0.03</v>
      </c>
      <c r="Q1651" s="223">
        <f t="shared" si="164"/>
        <v>34501.469099999995</v>
      </c>
      <c r="R1651" s="197">
        <f t="shared" si="166"/>
        <v>2875.1224249999996</v>
      </c>
      <c r="S1651" s="201">
        <v>0.06</v>
      </c>
      <c r="T1651" s="196">
        <f t="shared" si="161"/>
        <v>69002.93819999999</v>
      </c>
      <c r="U1651" s="199">
        <f t="shared" si="165"/>
        <v>5750.2448499999991</v>
      </c>
      <c r="V1651" s="21">
        <v>0.1</v>
      </c>
      <c r="W1651" s="19">
        <f t="shared" si="162"/>
        <v>115004.897</v>
      </c>
      <c r="X1651" s="17">
        <f t="shared" si="163"/>
        <v>9583.7414166666658</v>
      </c>
      <c r="Y1651" s="22"/>
      <c r="Z1651" s="19"/>
      <c r="AA1651" s="20"/>
      <c r="AB1651" s="23"/>
      <c r="AC1651" s="19"/>
      <c r="AD1651" s="17"/>
      <c r="AE1651" s="22"/>
      <c r="AF1651" s="19"/>
      <c r="AG1651" s="17"/>
      <c r="AH1651" s="78"/>
      <c r="AI1651" s="79" t="s">
        <v>10012</v>
      </c>
      <c r="AJ1651" s="1"/>
    </row>
    <row r="1652" spans="1:36" ht="13.2">
      <c r="A1652" s="39">
        <v>1650</v>
      </c>
      <c r="B1652" s="10" t="s">
        <v>10013</v>
      </c>
      <c r="C1652" s="10" t="s">
        <v>7603</v>
      </c>
      <c r="D1652" s="11" t="s">
        <v>10014</v>
      </c>
      <c r="E1652" s="35" t="s">
        <v>10015</v>
      </c>
      <c r="F1652" s="35" t="s">
        <v>9613</v>
      </c>
      <c r="G1652" s="10" t="s">
        <v>8366</v>
      </c>
      <c r="H1652" s="10" t="s">
        <v>10016</v>
      </c>
      <c r="I1652" s="10" t="s">
        <v>8868</v>
      </c>
      <c r="J1652" s="11" t="s">
        <v>10017</v>
      </c>
      <c r="K1652" s="12">
        <v>38037</v>
      </c>
      <c r="L1652" s="69">
        <v>47169</v>
      </c>
      <c r="M1652" s="14" t="s">
        <v>10018</v>
      </c>
      <c r="N1652" s="61">
        <v>4.3799000000000001</v>
      </c>
      <c r="O1652" s="56">
        <v>287834256.52999997</v>
      </c>
      <c r="P1652" s="15">
        <v>0.03</v>
      </c>
      <c r="Q1652" s="223">
        <f t="shared" si="164"/>
        <v>8635027.6958999988</v>
      </c>
      <c r="R1652" s="197">
        <f t="shared" si="166"/>
        <v>719585.64132499986</v>
      </c>
      <c r="S1652" s="201">
        <v>0.04</v>
      </c>
      <c r="T1652" s="196">
        <f t="shared" si="161"/>
        <v>11513370.2612</v>
      </c>
      <c r="U1652" s="199">
        <f t="shared" si="165"/>
        <v>959447.52176666667</v>
      </c>
      <c r="V1652" s="21"/>
      <c r="W1652" s="19">
        <f t="shared" si="162"/>
        <v>0</v>
      </c>
      <c r="X1652" s="17">
        <f t="shared" si="163"/>
        <v>0</v>
      </c>
      <c r="Y1652" s="22"/>
      <c r="Z1652" s="19"/>
      <c r="AA1652" s="20"/>
      <c r="AB1652" s="23"/>
      <c r="AC1652" s="19"/>
      <c r="AD1652" s="17"/>
      <c r="AE1652" s="22"/>
      <c r="AF1652" s="19"/>
      <c r="AG1652" s="17"/>
      <c r="AH1652" s="76"/>
      <c r="AI1652" s="77" t="s">
        <v>10018</v>
      </c>
      <c r="AJ1652" s="1"/>
    </row>
    <row r="1653" spans="1:36" ht="26.4">
      <c r="A1653" s="39">
        <v>1651</v>
      </c>
      <c r="B1653" s="39" t="s">
        <v>10019</v>
      </c>
      <c r="C1653" s="39" t="s">
        <v>7603</v>
      </c>
      <c r="D1653" s="40" t="s">
        <v>10020</v>
      </c>
      <c r="E1653" s="25" t="s">
        <v>10021</v>
      </c>
      <c r="F1653" s="25" t="s">
        <v>10022</v>
      </c>
      <c r="G1653" s="39" t="s">
        <v>10023</v>
      </c>
      <c r="H1653" s="39" t="s">
        <v>10024</v>
      </c>
      <c r="I1653" s="39" t="s">
        <v>10025</v>
      </c>
      <c r="J1653" s="40" t="s">
        <v>10026</v>
      </c>
      <c r="K1653" s="41">
        <v>43021</v>
      </c>
      <c r="L1653" s="72">
        <v>46673</v>
      </c>
      <c r="M1653" s="42" t="s">
        <v>10027</v>
      </c>
      <c r="N1653" s="63">
        <v>8.8700000000000001E-2</v>
      </c>
      <c r="O1653" s="55">
        <v>5025090.83</v>
      </c>
      <c r="P1653" s="15">
        <v>0.05</v>
      </c>
      <c r="Q1653" s="223">
        <f t="shared" si="164"/>
        <v>251254.54150000002</v>
      </c>
      <c r="R1653" s="197">
        <f t="shared" si="166"/>
        <v>20937.878458333336</v>
      </c>
      <c r="S1653" s="201">
        <v>0.06</v>
      </c>
      <c r="T1653" s="196">
        <f t="shared" si="161"/>
        <v>301505.4498</v>
      </c>
      <c r="U1653" s="199">
        <f t="shared" si="165"/>
        <v>25125.454150000001</v>
      </c>
      <c r="V1653" s="21"/>
      <c r="W1653" s="19">
        <f t="shared" si="162"/>
        <v>0</v>
      </c>
      <c r="X1653" s="17">
        <f t="shared" si="163"/>
        <v>0</v>
      </c>
      <c r="Y1653" s="22"/>
      <c r="Z1653" s="19"/>
      <c r="AA1653" s="20"/>
      <c r="AB1653" s="23"/>
      <c r="AC1653" s="19"/>
      <c r="AD1653" s="17"/>
      <c r="AE1653" s="22"/>
      <c r="AF1653" s="19"/>
      <c r="AG1653" s="17"/>
      <c r="AH1653" s="78" t="s">
        <v>76</v>
      </c>
      <c r="AI1653" s="79" t="s">
        <v>10027</v>
      </c>
      <c r="AJ1653" s="1"/>
    </row>
    <row r="1654" spans="1:36" ht="66">
      <c r="A1654" s="39">
        <v>1652</v>
      </c>
      <c r="B1654" s="10" t="s">
        <v>10028</v>
      </c>
      <c r="C1654" s="10" t="s">
        <v>7603</v>
      </c>
      <c r="D1654" s="11" t="s">
        <v>10029</v>
      </c>
      <c r="E1654" s="35" t="s">
        <v>10030</v>
      </c>
      <c r="F1654" s="35" t="s">
        <v>10031</v>
      </c>
      <c r="G1654" s="10" t="s">
        <v>10032</v>
      </c>
      <c r="H1654" s="10" t="s">
        <v>10033</v>
      </c>
      <c r="I1654" s="10" t="s">
        <v>2277</v>
      </c>
      <c r="J1654" s="11" t="s">
        <v>10034</v>
      </c>
      <c r="K1654" s="12">
        <v>42517</v>
      </c>
      <c r="L1654" s="69">
        <v>47995</v>
      </c>
      <c r="M1654" s="14" t="s">
        <v>10035</v>
      </c>
      <c r="N1654" s="61">
        <v>0.60489999999999999</v>
      </c>
      <c r="O1654" s="56">
        <v>11738200.84</v>
      </c>
      <c r="P1654" s="15">
        <v>0.03</v>
      </c>
      <c r="Q1654" s="223">
        <f t="shared" si="164"/>
        <v>352146.02519999997</v>
      </c>
      <c r="R1654" s="197">
        <f t="shared" si="166"/>
        <v>29345.502099999998</v>
      </c>
      <c r="S1654" s="201">
        <v>0.05</v>
      </c>
      <c r="T1654" s="196">
        <f t="shared" si="161"/>
        <v>586910.04200000002</v>
      </c>
      <c r="U1654" s="199">
        <f t="shared" si="165"/>
        <v>48909.17016666667</v>
      </c>
      <c r="V1654" s="21">
        <v>0.06</v>
      </c>
      <c r="W1654" s="19">
        <f t="shared" si="162"/>
        <v>704292.05039999995</v>
      </c>
      <c r="X1654" s="17">
        <f t="shared" si="163"/>
        <v>58691.004199999996</v>
      </c>
      <c r="Y1654" s="22"/>
      <c r="Z1654" s="19"/>
      <c r="AA1654" s="20"/>
      <c r="AB1654" s="23"/>
      <c r="AC1654" s="19"/>
      <c r="AD1654" s="17"/>
      <c r="AE1654" s="22"/>
      <c r="AF1654" s="19"/>
      <c r="AG1654" s="17"/>
      <c r="AH1654" s="76" t="s">
        <v>1997</v>
      </c>
      <c r="AI1654" s="77" t="s">
        <v>10035</v>
      </c>
      <c r="AJ1654" s="1"/>
    </row>
    <row r="1655" spans="1:36" ht="26.4">
      <c r="A1655" s="39">
        <v>1653</v>
      </c>
      <c r="B1655" s="39" t="s">
        <v>10036</v>
      </c>
      <c r="C1655" s="39" t="s">
        <v>7603</v>
      </c>
      <c r="D1655" s="40" t="s">
        <v>10037</v>
      </c>
      <c r="E1655" s="25" t="s">
        <v>10038</v>
      </c>
      <c r="F1655" s="25" t="s">
        <v>7547</v>
      </c>
      <c r="G1655" s="39" t="s">
        <v>10039</v>
      </c>
      <c r="H1655" s="39" t="s">
        <v>10040</v>
      </c>
      <c r="I1655" s="39" t="s">
        <v>1793</v>
      </c>
      <c r="J1655" s="40" t="s">
        <v>10041</v>
      </c>
      <c r="K1655" s="41">
        <v>38231</v>
      </c>
      <c r="L1655" s="72">
        <v>47362</v>
      </c>
      <c r="M1655" s="42" t="s">
        <v>10042</v>
      </c>
      <c r="N1655" s="63">
        <v>9.7299999999999998E-2</v>
      </c>
      <c r="O1655" s="55">
        <v>7344643.3399999999</v>
      </c>
      <c r="P1655" s="15">
        <v>0.03</v>
      </c>
      <c r="Q1655" s="223">
        <f t="shared" si="164"/>
        <v>220339.3002</v>
      </c>
      <c r="R1655" s="197">
        <f t="shared" si="166"/>
        <v>18361.608349999999</v>
      </c>
      <c r="S1655" s="200"/>
      <c r="T1655" s="196">
        <f t="shared" ref="T1655:T1717" si="167">O1655*S1655</f>
        <v>0</v>
      </c>
      <c r="U1655" s="199">
        <f t="shared" si="165"/>
        <v>0</v>
      </c>
      <c r="V1655" s="21"/>
      <c r="W1655" s="19">
        <f t="shared" ref="W1655:W1717" si="168">O1655*V1655</f>
        <v>0</v>
      </c>
      <c r="X1655" s="17">
        <f t="shared" ref="X1655:X1717" si="169">O1655*V1655/12</f>
        <v>0</v>
      </c>
      <c r="Y1655" s="22"/>
      <c r="Z1655" s="19"/>
      <c r="AA1655" s="20"/>
      <c r="AB1655" s="23"/>
      <c r="AC1655" s="19"/>
      <c r="AD1655" s="17"/>
      <c r="AE1655" s="22"/>
      <c r="AF1655" s="19"/>
      <c r="AG1655" s="17"/>
      <c r="AH1655" s="78"/>
      <c r="AI1655" s="79" t="s">
        <v>10042</v>
      </c>
      <c r="AJ1655" s="1"/>
    </row>
    <row r="1656" spans="1:36" ht="26.4">
      <c r="A1656" s="39">
        <v>1654</v>
      </c>
      <c r="B1656" s="10" t="s">
        <v>10043</v>
      </c>
      <c r="C1656" s="10" t="s">
        <v>7603</v>
      </c>
      <c r="D1656" s="11" t="s">
        <v>10044</v>
      </c>
      <c r="E1656" s="35" t="s">
        <v>10045</v>
      </c>
      <c r="F1656" s="35" t="s">
        <v>10046</v>
      </c>
      <c r="G1656" s="10" t="s">
        <v>10047</v>
      </c>
      <c r="H1656" s="10" t="s">
        <v>10048</v>
      </c>
      <c r="I1656" s="10" t="s">
        <v>10049</v>
      </c>
      <c r="J1656" s="11" t="s">
        <v>10050</v>
      </c>
      <c r="K1656" s="12">
        <v>37694</v>
      </c>
      <c r="L1656" s="69">
        <v>46826</v>
      </c>
      <c r="M1656" s="14" t="s">
        <v>10051</v>
      </c>
      <c r="N1656" s="61">
        <v>1.5791999999999999</v>
      </c>
      <c r="O1656" s="56">
        <v>88576046.469999999</v>
      </c>
      <c r="P1656" s="15">
        <v>0.04</v>
      </c>
      <c r="Q1656" s="223">
        <f t="shared" si="164"/>
        <v>3543041.8588</v>
      </c>
      <c r="R1656" s="197">
        <f t="shared" si="166"/>
        <v>295253.48823333334</v>
      </c>
      <c r="S1656" s="200"/>
      <c r="T1656" s="196">
        <f t="shared" si="167"/>
        <v>0</v>
      </c>
      <c r="U1656" s="199">
        <f t="shared" si="165"/>
        <v>0</v>
      </c>
      <c r="V1656" s="21"/>
      <c r="W1656" s="19">
        <f t="shared" si="168"/>
        <v>0</v>
      </c>
      <c r="X1656" s="17">
        <f t="shared" si="169"/>
        <v>0</v>
      </c>
      <c r="Y1656" s="22"/>
      <c r="Z1656" s="19"/>
      <c r="AA1656" s="20"/>
      <c r="AB1656" s="23"/>
      <c r="AC1656" s="19"/>
      <c r="AD1656" s="17"/>
      <c r="AE1656" s="22"/>
      <c r="AF1656" s="19"/>
      <c r="AG1656" s="17"/>
      <c r="AH1656" s="76"/>
      <c r="AI1656" s="77" t="s">
        <v>10052</v>
      </c>
      <c r="AJ1656" s="1"/>
    </row>
    <row r="1657" spans="1:36" ht="13.2">
      <c r="A1657" s="39">
        <v>1655</v>
      </c>
      <c r="B1657" s="39" t="s">
        <v>10053</v>
      </c>
      <c r="C1657" s="39" t="s">
        <v>7603</v>
      </c>
      <c r="D1657" s="40" t="s">
        <v>10054</v>
      </c>
      <c r="E1657" s="25" t="s">
        <v>10055</v>
      </c>
      <c r="F1657" s="25" t="s">
        <v>10056</v>
      </c>
      <c r="G1657" s="39" t="s">
        <v>10057</v>
      </c>
      <c r="H1657" s="39" t="s">
        <v>10058</v>
      </c>
      <c r="I1657" s="39" t="s">
        <v>10059</v>
      </c>
      <c r="J1657" s="40" t="s">
        <v>10060</v>
      </c>
      <c r="K1657" s="41">
        <v>43622</v>
      </c>
      <c r="L1657" s="72">
        <v>43988</v>
      </c>
      <c r="M1657" s="42" t="s">
        <v>10061</v>
      </c>
      <c r="N1657" s="63">
        <v>0.66949999999999998</v>
      </c>
      <c r="O1657" s="55">
        <v>18024821.620000001</v>
      </c>
      <c r="P1657" s="15">
        <v>0.03</v>
      </c>
      <c r="Q1657" s="223">
        <f t="shared" si="164"/>
        <v>540744.64859999996</v>
      </c>
      <c r="R1657" s="197">
        <f t="shared" si="166"/>
        <v>45062.054049999999</v>
      </c>
      <c r="S1657" s="198">
        <v>3.5999999999999997E-2</v>
      </c>
      <c r="T1657" s="196">
        <f t="shared" si="167"/>
        <v>648893.57831999997</v>
      </c>
      <c r="U1657" s="199">
        <f t="shared" si="165"/>
        <v>54074.46486</v>
      </c>
      <c r="V1657" s="21"/>
      <c r="W1657" s="19">
        <f t="shared" si="168"/>
        <v>0</v>
      </c>
      <c r="X1657" s="17">
        <f t="shared" si="169"/>
        <v>0</v>
      </c>
      <c r="Y1657" s="22"/>
      <c r="Z1657" s="19"/>
      <c r="AA1657" s="20"/>
      <c r="AB1657" s="23"/>
      <c r="AC1657" s="19"/>
      <c r="AD1657" s="17"/>
      <c r="AE1657" s="22"/>
      <c r="AF1657" s="19"/>
      <c r="AG1657" s="17"/>
      <c r="AH1657" s="78" t="s">
        <v>7042</v>
      </c>
      <c r="AI1657" s="79" t="s">
        <v>10061</v>
      </c>
      <c r="AJ1657" s="1"/>
    </row>
    <row r="1658" spans="1:36" ht="26.4">
      <c r="A1658" s="39">
        <v>1656</v>
      </c>
      <c r="B1658" s="10" t="s">
        <v>10062</v>
      </c>
      <c r="C1658" s="10" t="s">
        <v>7603</v>
      </c>
      <c r="D1658" s="11" t="s">
        <v>463</v>
      </c>
      <c r="E1658" s="35" t="s">
        <v>464</v>
      </c>
      <c r="F1658" s="35" t="s">
        <v>10063</v>
      </c>
      <c r="G1658" s="10" t="s">
        <v>10064</v>
      </c>
      <c r="H1658" s="10" t="s">
        <v>10065</v>
      </c>
      <c r="I1658" s="10" t="s">
        <v>6819</v>
      </c>
      <c r="J1658" s="11" t="s">
        <v>10066</v>
      </c>
      <c r="K1658" s="12">
        <v>37964</v>
      </c>
      <c r="L1658" s="69">
        <v>47096</v>
      </c>
      <c r="M1658" s="14" t="s">
        <v>10067</v>
      </c>
      <c r="N1658" s="61">
        <v>0.22570000000000001</v>
      </c>
      <c r="O1658" s="56">
        <v>5253030.33</v>
      </c>
      <c r="P1658" s="15">
        <v>0.03</v>
      </c>
      <c r="Q1658" s="223">
        <f t="shared" si="164"/>
        <v>157590.9099</v>
      </c>
      <c r="R1658" s="197">
        <f t="shared" si="166"/>
        <v>13132.575825</v>
      </c>
      <c r="S1658" s="201">
        <v>0.04</v>
      </c>
      <c r="T1658" s="196">
        <f t="shared" si="167"/>
        <v>210121.2132</v>
      </c>
      <c r="U1658" s="199">
        <f t="shared" si="165"/>
        <v>17510.1011</v>
      </c>
      <c r="V1658" s="21"/>
      <c r="W1658" s="19">
        <f t="shared" si="168"/>
        <v>0</v>
      </c>
      <c r="X1658" s="17">
        <f t="shared" si="169"/>
        <v>0</v>
      </c>
      <c r="Y1658" s="22"/>
      <c r="Z1658" s="19"/>
      <c r="AA1658" s="20"/>
      <c r="AB1658" s="23"/>
      <c r="AC1658" s="19"/>
      <c r="AD1658" s="17"/>
      <c r="AE1658" s="22"/>
      <c r="AF1658" s="19"/>
      <c r="AG1658" s="17"/>
      <c r="AH1658" s="76" t="s">
        <v>6245</v>
      </c>
      <c r="AI1658" s="77" t="s">
        <v>10067</v>
      </c>
      <c r="AJ1658" s="1"/>
    </row>
    <row r="1659" spans="1:36" ht="26.4">
      <c r="A1659" s="39">
        <v>1657</v>
      </c>
      <c r="B1659" s="39" t="s">
        <v>10068</v>
      </c>
      <c r="C1659" s="39" t="s">
        <v>3687</v>
      </c>
      <c r="D1659" s="40" t="s">
        <v>9945</v>
      </c>
      <c r="E1659" s="25" t="s">
        <v>9938</v>
      </c>
      <c r="F1659" s="25" t="s">
        <v>6933</v>
      </c>
      <c r="G1659" s="39" t="s">
        <v>1888</v>
      </c>
      <c r="H1659" s="39" t="s">
        <v>9946</v>
      </c>
      <c r="I1659" s="39" t="s">
        <v>1890</v>
      </c>
      <c r="J1659" s="40" t="s">
        <v>9942</v>
      </c>
      <c r="K1659" s="41">
        <v>42228</v>
      </c>
      <c r="L1659" s="72">
        <v>44055</v>
      </c>
      <c r="M1659" s="42" t="s">
        <v>9947</v>
      </c>
      <c r="N1659" s="63">
        <v>4.6604000000000001</v>
      </c>
      <c r="O1659" s="55">
        <v>108887076</v>
      </c>
      <c r="P1659" s="15">
        <v>0.03</v>
      </c>
      <c r="Q1659" s="223">
        <f t="shared" si="164"/>
        <v>3266612.28</v>
      </c>
      <c r="R1659" s="197">
        <f t="shared" si="166"/>
        <v>272217.69</v>
      </c>
      <c r="S1659" s="201">
        <v>0.06</v>
      </c>
      <c r="T1659" s="196">
        <f t="shared" si="167"/>
        <v>6533224.5599999996</v>
      </c>
      <c r="U1659" s="199">
        <f t="shared" si="165"/>
        <v>544435.38</v>
      </c>
      <c r="V1659" s="21">
        <v>0.1</v>
      </c>
      <c r="W1659" s="19">
        <f t="shared" si="168"/>
        <v>10888707.600000001</v>
      </c>
      <c r="X1659" s="17">
        <f t="shared" si="169"/>
        <v>907392.30000000016</v>
      </c>
      <c r="Y1659" s="22"/>
      <c r="Z1659" s="19"/>
      <c r="AA1659" s="20"/>
      <c r="AB1659" s="23"/>
      <c r="AC1659" s="19"/>
      <c r="AD1659" s="17"/>
      <c r="AE1659" s="22"/>
      <c r="AF1659" s="19"/>
      <c r="AG1659" s="17"/>
      <c r="AH1659" s="78"/>
      <c r="AI1659" s="79" t="s">
        <v>9947</v>
      </c>
      <c r="AJ1659" s="1"/>
    </row>
    <row r="1660" spans="1:36" ht="26.4">
      <c r="A1660" s="39">
        <v>1658</v>
      </c>
      <c r="B1660" s="10" t="s">
        <v>10069</v>
      </c>
      <c r="C1660" s="10" t="s">
        <v>3687</v>
      </c>
      <c r="D1660" s="11" t="s">
        <v>9937</v>
      </c>
      <c r="E1660" s="35" t="s">
        <v>9938</v>
      </c>
      <c r="F1660" s="35" t="s">
        <v>10070</v>
      </c>
      <c r="G1660" s="10" t="s">
        <v>9940</v>
      </c>
      <c r="H1660" s="10" t="s">
        <v>10071</v>
      </c>
      <c r="I1660" s="10" t="s">
        <v>9940</v>
      </c>
      <c r="J1660" s="11" t="s">
        <v>9942</v>
      </c>
      <c r="K1660" s="12">
        <v>38936</v>
      </c>
      <c r="L1660" s="69">
        <v>44415</v>
      </c>
      <c r="M1660" s="14" t="s">
        <v>10072</v>
      </c>
      <c r="N1660" s="61">
        <v>0.1196</v>
      </c>
      <c r="O1660" s="56">
        <v>3717730.57</v>
      </c>
      <c r="P1660" s="21">
        <v>1.4999999999999999E-2</v>
      </c>
      <c r="Q1660" s="223">
        <f t="shared" si="164"/>
        <v>55765.958549999996</v>
      </c>
      <c r="R1660" s="197">
        <f t="shared" si="166"/>
        <v>4647.1632124999996</v>
      </c>
      <c r="S1660" s="200"/>
      <c r="T1660" s="196">
        <f t="shared" si="167"/>
        <v>0</v>
      </c>
      <c r="U1660" s="199">
        <f t="shared" si="165"/>
        <v>0</v>
      </c>
      <c r="V1660" s="21"/>
      <c r="W1660" s="19">
        <f t="shared" si="168"/>
        <v>0</v>
      </c>
      <c r="X1660" s="17">
        <f t="shared" si="169"/>
        <v>0</v>
      </c>
      <c r="Y1660" s="22"/>
      <c r="Z1660" s="19"/>
      <c r="AA1660" s="20"/>
      <c r="AB1660" s="23"/>
      <c r="AC1660" s="19"/>
      <c r="AD1660" s="17"/>
      <c r="AE1660" s="22"/>
      <c r="AF1660" s="19"/>
      <c r="AG1660" s="17"/>
      <c r="AH1660" s="76"/>
      <c r="AI1660" s="77" t="s">
        <v>10072</v>
      </c>
      <c r="AJ1660" s="1"/>
    </row>
    <row r="1661" spans="1:36" ht="26.4">
      <c r="A1661" s="39">
        <v>1659</v>
      </c>
      <c r="B1661" s="39" t="s">
        <v>10073</v>
      </c>
      <c r="C1661" s="39" t="s">
        <v>3687</v>
      </c>
      <c r="D1661" s="40" t="s">
        <v>10074</v>
      </c>
      <c r="E1661" s="25" t="s">
        <v>10075</v>
      </c>
      <c r="F1661" s="25" t="s">
        <v>8396</v>
      </c>
      <c r="G1661" s="39" t="s">
        <v>9369</v>
      </c>
      <c r="H1661" s="39" t="s">
        <v>10076</v>
      </c>
      <c r="I1661" s="39" t="s">
        <v>4546</v>
      </c>
      <c r="J1661" s="40" t="s">
        <v>9958</v>
      </c>
      <c r="K1661" s="41">
        <v>38646</v>
      </c>
      <c r="L1661" s="72">
        <v>44125</v>
      </c>
      <c r="M1661" s="42" t="s">
        <v>10077</v>
      </c>
      <c r="N1661" s="63">
        <v>0.63729999999999998</v>
      </c>
      <c r="O1661" s="55">
        <v>5049679.6500000004</v>
      </c>
      <c r="P1661" s="15">
        <v>0.03</v>
      </c>
      <c r="Q1661" s="223">
        <f t="shared" si="164"/>
        <v>151490.38950000002</v>
      </c>
      <c r="R1661" s="197">
        <f t="shared" si="166"/>
        <v>12624.199125000001</v>
      </c>
      <c r="S1661" s="198">
        <v>3.5999999999999997E-2</v>
      </c>
      <c r="T1661" s="196">
        <f t="shared" si="167"/>
        <v>181788.46739999999</v>
      </c>
      <c r="U1661" s="199">
        <f t="shared" si="165"/>
        <v>15149.03895</v>
      </c>
      <c r="V1661" s="21"/>
      <c r="W1661" s="19">
        <f t="shared" si="168"/>
        <v>0</v>
      </c>
      <c r="X1661" s="17">
        <f t="shared" si="169"/>
        <v>0</v>
      </c>
      <c r="Y1661" s="22"/>
      <c r="Z1661" s="19"/>
      <c r="AA1661" s="20"/>
      <c r="AB1661" s="23"/>
      <c r="AC1661" s="19"/>
      <c r="AD1661" s="17"/>
      <c r="AE1661" s="22"/>
      <c r="AF1661" s="19"/>
      <c r="AG1661" s="17"/>
      <c r="AH1661" s="78" t="s">
        <v>452</v>
      </c>
      <c r="AI1661" s="79" t="s">
        <v>10077</v>
      </c>
      <c r="AJ1661" s="1"/>
    </row>
    <row r="1662" spans="1:36" ht="26.4">
      <c r="A1662" s="39">
        <v>1660</v>
      </c>
      <c r="B1662" s="10" t="s">
        <v>10078</v>
      </c>
      <c r="C1662" s="10" t="s">
        <v>3687</v>
      </c>
      <c r="D1662" s="11" t="s">
        <v>10074</v>
      </c>
      <c r="E1662" s="35" t="s">
        <v>10075</v>
      </c>
      <c r="F1662" s="35" t="s">
        <v>8396</v>
      </c>
      <c r="G1662" s="10" t="s">
        <v>9369</v>
      </c>
      <c r="H1662" s="10" t="s">
        <v>10076</v>
      </c>
      <c r="I1662" s="10" t="s">
        <v>4546</v>
      </c>
      <c r="J1662" s="11" t="s">
        <v>9958</v>
      </c>
      <c r="K1662" s="12">
        <v>38646</v>
      </c>
      <c r="L1662" s="69">
        <v>44125</v>
      </c>
      <c r="M1662" s="14" t="s">
        <v>10077</v>
      </c>
      <c r="N1662" s="61">
        <v>0.28799999999999998</v>
      </c>
      <c r="O1662" s="56">
        <v>1236074.1000000001</v>
      </c>
      <c r="P1662" s="15">
        <v>0.03</v>
      </c>
      <c r="Q1662" s="223">
        <f t="shared" si="164"/>
        <v>37082.222999999998</v>
      </c>
      <c r="R1662" s="197">
        <f t="shared" si="166"/>
        <v>3090.18525</v>
      </c>
      <c r="S1662" s="198">
        <v>3.5999999999999997E-2</v>
      </c>
      <c r="T1662" s="196">
        <f t="shared" si="167"/>
        <v>44498.667600000001</v>
      </c>
      <c r="U1662" s="199">
        <f t="shared" si="165"/>
        <v>3708.2222999999999</v>
      </c>
      <c r="V1662" s="21"/>
      <c r="W1662" s="19">
        <f t="shared" si="168"/>
        <v>0</v>
      </c>
      <c r="X1662" s="17">
        <f t="shared" si="169"/>
        <v>0</v>
      </c>
      <c r="Y1662" s="22"/>
      <c r="Z1662" s="19"/>
      <c r="AA1662" s="20"/>
      <c r="AB1662" s="23"/>
      <c r="AC1662" s="19"/>
      <c r="AD1662" s="17"/>
      <c r="AE1662" s="22"/>
      <c r="AF1662" s="19"/>
      <c r="AG1662" s="17"/>
      <c r="AH1662" s="76"/>
      <c r="AI1662" s="77"/>
      <c r="AJ1662" s="1"/>
    </row>
    <row r="1663" spans="1:36" ht="26.4">
      <c r="A1663" s="39">
        <v>1661</v>
      </c>
      <c r="B1663" s="39" t="s">
        <v>10079</v>
      </c>
      <c r="C1663" s="39" t="s">
        <v>3687</v>
      </c>
      <c r="D1663" s="40" t="s">
        <v>10080</v>
      </c>
      <c r="E1663" s="25" t="s">
        <v>10081</v>
      </c>
      <c r="F1663" s="25" t="s">
        <v>10082</v>
      </c>
      <c r="G1663" s="39" t="s">
        <v>10083</v>
      </c>
      <c r="H1663" s="39" t="s">
        <v>10084</v>
      </c>
      <c r="I1663" s="39" t="s">
        <v>10083</v>
      </c>
      <c r="J1663" s="40" t="s">
        <v>10085</v>
      </c>
      <c r="K1663" s="41">
        <v>35444</v>
      </c>
      <c r="L1663" s="72">
        <v>44210</v>
      </c>
      <c r="M1663" s="42" t="s">
        <v>10086</v>
      </c>
      <c r="N1663" s="63">
        <v>2.24E-2</v>
      </c>
      <c r="O1663" s="55">
        <v>438988.44</v>
      </c>
      <c r="P1663" s="43">
        <v>3.0000000000000001E-5</v>
      </c>
      <c r="Q1663" s="223">
        <f t="shared" ref="Q1663:Q1725" si="170">O1663*P1663</f>
        <v>13.169653200000001</v>
      </c>
      <c r="R1663" s="197">
        <f t="shared" si="166"/>
        <v>1.0974711000000001</v>
      </c>
      <c r="S1663" s="200"/>
      <c r="T1663" s="196">
        <f t="shared" si="167"/>
        <v>0</v>
      </c>
      <c r="U1663" s="199">
        <f t="shared" si="165"/>
        <v>0</v>
      </c>
      <c r="V1663" s="21"/>
      <c r="W1663" s="19">
        <f t="shared" si="168"/>
        <v>0</v>
      </c>
      <c r="X1663" s="17">
        <f t="shared" si="169"/>
        <v>0</v>
      </c>
      <c r="Y1663" s="22"/>
      <c r="Z1663" s="19"/>
      <c r="AA1663" s="20"/>
      <c r="AB1663" s="23"/>
      <c r="AC1663" s="19"/>
      <c r="AD1663" s="17"/>
      <c r="AE1663" s="22"/>
      <c r="AF1663" s="19"/>
      <c r="AG1663" s="17"/>
      <c r="AH1663" s="78"/>
      <c r="AI1663" s="79" t="s">
        <v>10086</v>
      </c>
      <c r="AJ1663" s="1"/>
    </row>
    <row r="1664" spans="1:36" ht="13.2">
      <c r="A1664" s="39">
        <v>1662</v>
      </c>
      <c r="B1664" s="10" t="s">
        <v>10087</v>
      </c>
      <c r="C1664" s="10" t="s">
        <v>3687</v>
      </c>
      <c r="D1664" s="11" t="s">
        <v>10088</v>
      </c>
      <c r="E1664" s="35" t="s">
        <v>10089</v>
      </c>
      <c r="F1664" s="35" t="s">
        <v>10090</v>
      </c>
      <c r="G1664" s="10" t="s">
        <v>10091</v>
      </c>
      <c r="H1664" s="10" t="s">
        <v>10092</v>
      </c>
      <c r="I1664" s="10" t="s">
        <v>10093</v>
      </c>
      <c r="J1664" s="11" t="s">
        <v>10094</v>
      </c>
      <c r="K1664" s="12">
        <v>38715</v>
      </c>
      <c r="L1664" s="69">
        <v>44194</v>
      </c>
      <c r="M1664" s="14" t="s">
        <v>10095</v>
      </c>
      <c r="N1664" s="61">
        <v>0.68</v>
      </c>
      <c r="O1664" s="56">
        <v>10813193.25</v>
      </c>
      <c r="P1664" s="15">
        <v>0.03</v>
      </c>
      <c r="Q1664" s="223">
        <f t="shared" si="170"/>
        <v>324395.79749999999</v>
      </c>
      <c r="R1664" s="197">
        <f t="shared" si="166"/>
        <v>27032.983124999999</v>
      </c>
      <c r="S1664" s="200"/>
      <c r="T1664" s="196">
        <f t="shared" si="167"/>
        <v>0</v>
      </c>
      <c r="U1664" s="199">
        <f t="shared" ref="U1664:U1726" si="171">O1664*S1664/12</f>
        <v>0</v>
      </c>
      <c r="V1664" s="21"/>
      <c r="W1664" s="19">
        <f t="shared" si="168"/>
        <v>0</v>
      </c>
      <c r="X1664" s="17">
        <f t="shared" si="169"/>
        <v>0</v>
      </c>
      <c r="Y1664" s="22"/>
      <c r="Z1664" s="19"/>
      <c r="AA1664" s="20"/>
      <c r="AB1664" s="23"/>
      <c r="AC1664" s="19"/>
      <c r="AD1664" s="17"/>
      <c r="AE1664" s="22"/>
      <c r="AF1664" s="19"/>
      <c r="AG1664" s="17"/>
      <c r="AH1664" s="76" t="s">
        <v>44</v>
      </c>
      <c r="AI1664" s="77" t="s">
        <v>10095</v>
      </c>
      <c r="AJ1664" s="1"/>
    </row>
    <row r="1665" spans="1:36" ht="13.2">
      <c r="A1665" s="39">
        <v>1663</v>
      </c>
      <c r="B1665" s="39" t="s">
        <v>10096</v>
      </c>
      <c r="C1665" s="39" t="s">
        <v>5693</v>
      </c>
      <c r="D1665" s="40" t="s">
        <v>10097</v>
      </c>
      <c r="E1665" s="25" t="s">
        <v>10098</v>
      </c>
      <c r="F1665" s="25" t="s">
        <v>2426</v>
      </c>
      <c r="G1665" s="39" t="s">
        <v>516</v>
      </c>
      <c r="H1665" s="39" t="s">
        <v>10099</v>
      </c>
      <c r="I1665" s="39" t="s">
        <v>10100</v>
      </c>
      <c r="J1665" s="40" t="s">
        <v>10101</v>
      </c>
      <c r="K1665" s="41">
        <v>38083</v>
      </c>
      <c r="L1665" s="72">
        <v>47214</v>
      </c>
      <c r="M1665" s="42" t="s">
        <v>10102</v>
      </c>
      <c r="N1665" s="63">
        <v>9.8500000000000004E-2</v>
      </c>
      <c r="O1665" s="55">
        <v>17348846.57</v>
      </c>
      <c r="P1665" s="15">
        <v>0.03</v>
      </c>
      <c r="Q1665" s="223">
        <f t="shared" si="170"/>
        <v>520465.3971</v>
      </c>
      <c r="R1665" s="197">
        <f t="shared" si="166"/>
        <v>43372.116425</v>
      </c>
      <c r="S1665" s="201">
        <v>0.04</v>
      </c>
      <c r="T1665" s="196">
        <f t="shared" si="167"/>
        <v>693953.8628</v>
      </c>
      <c r="U1665" s="199">
        <f t="shared" si="171"/>
        <v>57829.488566666667</v>
      </c>
      <c r="V1665" s="21">
        <v>0.1</v>
      </c>
      <c r="W1665" s="19">
        <f t="shared" si="168"/>
        <v>1734884.6570000001</v>
      </c>
      <c r="X1665" s="17">
        <f t="shared" si="169"/>
        <v>144573.72141666667</v>
      </c>
      <c r="Y1665" s="22"/>
      <c r="Z1665" s="19"/>
      <c r="AA1665" s="20"/>
      <c r="AB1665" s="23"/>
      <c r="AC1665" s="19"/>
      <c r="AD1665" s="17"/>
      <c r="AE1665" s="22"/>
      <c r="AF1665" s="19"/>
      <c r="AG1665" s="17"/>
      <c r="AH1665" s="78"/>
      <c r="AI1665" s="79" t="s">
        <v>10102</v>
      </c>
      <c r="AJ1665" s="1"/>
    </row>
    <row r="1666" spans="1:36" ht="26.4">
      <c r="A1666" s="39">
        <v>1664</v>
      </c>
      <c r="B1666" s="10" t="s">
        <v>10103</v>
      </c>
      <c r="C1666" s="10" t="s">
        <v>5693</v>
      </c>
      <c r="D1666" s="11" t="s">
        <v>10104</v>
      </c>
      <c r="E1666" s="35" t="s">
        <v>10105</v>
      </c>
      <c r="F1666" s="35" t="s">
        <v>10106</v>
      </c>
      <c r="G1666" s="10" t="s">
        <v>1857</v>
      </c>
      <c r="H1666" s="10" t="s">
        <v>10107</v>
      </c>
      <c r="I1666" s="10" t="s">
        <v>10108</v>
      </c>
      <c r="J1666" s="11" t="s">
        <v>10109</v>
      </c>
      <c r="K1666" s="12">
        <v>38379</v>
      </c>
      <c r="L1666" s="69">
        <v>47510</v>
      </c>
      <c r="M1666" s="14" t="s">
        <v>10110</v>
      </c>
      <c r="N1666" s="61">
        <v>0.1668</v>
      </c>
      <c r="O1666" s="56">
        <v>42008561.210000001</v>
      </c>
      <c r="P1666" s="15">
        <v>0.03</v>
      </c>
      <c r="Q1666" s="223">
        <f t="shared" si="170"/>
        <v>1260256.8363000001</v>
      </c>
      <c r="R1666" s="197">
        <f t="shared" si="166"/>
        <v>105021.40302500001</v>
      </c>
      <c r="S1666" s="200"/>
      <c r="T1666" s="196">
        <f t="shared" si="167"/>
        <v>0</v>
      </c>
      <c r="U1666" s="199">
        <f t="shared" si="171"/>
        <v>0</v>
      </c>
      <c r="V1666" s="21"/>
      <c r="W1666" s="19">
        <f t="shared" si="168"/>
        <v>0</v>
      </c>
      <c r="X1666" s="17">
        <f t="shared" si="169"/>
        <v>0</v>
      </c>
      <c r="Y1666" s="22"/>
      <c r="Z1666" s="19"/>
      <c r="AA1666" s="20"/>
      <c r="AB1666" s="23"/>
      <c r="AC1666" s="19"/>
      <c r="AD1666" s="17"/>
      <c r="AE1666" s="22"/>
      <c r="AF1666" s="19"/>
      <c r="AG1666" s="17"/>
      <c r="AH1666" s="76"/>
      <c r="AI1666" s="77" t="s">
        <v>10110</v>
      </c>
      <c r="AJ1666" s="1"/>
    </row>
    <row r="1667" spans="1:36" ht="26.4">
      <c r="A1667" s="39">
        <v>1665</v>
      </c>
      <c r="B1667" s="39" t="s">
        <v>10111</v>
      </c>
      <c r="C1667" s="39" t="s">
        <v>5693</v>
      </c>
      <c r="D1667" s="40" t="s">
        <v>10112</v>
      </c>
      <c r="E1667" s="25" t="s">
        <v>10113</v>
      </c>
      <c r="F1667" s="25" t="s">
        <v>6631</v>
      </c>
      <c r="G1667" s="39" t="s">
        <v>10114</v>
      </c>
      <c r="H1667" s="39" t="s">
        <v>10115</v>
      </c>
      <c r="I1667" s="39" t="s">
        <v>10116</v>
      </c>
      <c r="J1667" s="40" t="s">
        <v>10117</v>
      </c>
      <c r="K1667" s="41">
        <v>41852</v>
      </c>
      <c r="L1667" s="72">
        <v>46594</v>
      </c>
      <c r="M1667" s="42" t="s">
        <v>10118</v>
      </c>
      <c r="N1667" s="63">
        <v>4.4900000000000002E-2</v>
      </c>
      <c r="O1667" s="55">
        <v>7453039.5099999998</v>
      </c>
      <c r="P1667" s="15">
        <v>0.03</v>
      </c>
      <c r="Q1667" s="223">
        <f t="shared" si="170"/>
        <v>223591.18529999998</v>
      </c>
      <c r="R1667" s="197">
        <f t="shared" si="166"/>
        <v>18632.598774999999</v>
      </c>
      <c r="S1667" s="200"/>
      <c r="T1667" s="196">
        <f t="shared" si="167"/>
        <v>0</v>
      </c>
      <c r="U1667" s="199">
        <f t="shared" si="171"/>
        <v>0</v>
      </c>
      <c r="V1667" s="21"/>
      <c r="W1667" s="19">
        <f t="shared" si="168"/>
        <v>0</v>
      </c>
      <c r="X1667" s="17">
        <f t="shared" si="169"/>
        <v>0</v>
      </c>
      <c r="Y1667" s="22"/>
      <c r="Z1667" s="19"/>
      <c r="AA1667" s="20"/>
      <c r="AB1667" s="23"/>
      <c r="AC1667" s="19"/>
      <c r="AD1667" s="17"/>
      <c r="AE1667" s="22"/>
      <c r="AF1667" s="19"/>
      <c r="AG1667" s="17"/>
      <c r="AH1667" s="78" t="s">
        <v>367</v>
      </c>
      <c r="AI1667" s="79" t="s">
        <v>10118</v>
      </c>
      <c r="AJ1667" s="1"/>
    </row>
    <row r="1668" spans="1:36" ht="26.4">
      <c r="A1668" s="39">
        <v>1666</v>
      </c>
      <c r="B1668" s="10" t="s">
        <v>10119</v>
      </c>
      <c r="C1668" s="10" t="s">
        <v>7603</v>
      </c>
      <c r="D1668" s="11" t="s">
        <v>10120</v>
      </c>
      <c r="E1668" s="35" t="s">
        <v>10121</v>
      </c>
      <c r="F1668" s="35" t="s">
        <v>10122</v>
      </c>
      <c r="G1668" s="10" t="s">
        <v>10123</v>
      </c>
      <c r="H1668" s="10" t="s">
        <v>10124</v>
      </c>
      <c r="I1668" s="10" t="s">
        <v>10123</v>
      </c>
      <c r="J1668" s="11" t="s">
        <v>10125</v>
      </c>
      <c r="K1668" s="12">
        <v>35983</v>
      </c>
      <c r="L1668" s="69">
        <v>44749</v>
      </c>
      <c r="M1668" s="14" t="s">
        <v>10126</v>
      </c>
      <c r="N1668" s="61">
        <v>0.46939999999999998</v>
      </c>
      <c r="O1668" s="56">
        <v>31911309.579999998</v>
      </c>
      <c r="P1668" s="15">
        <v>0</v>
      </c>
      <c r="Q1668" s="223">
        <f t="shared" si="170"/>
        <v>0</v>
      </c>
      <c r="R1668" s="197">
        <f t="shared" si="166"/>
        <v>0</v>
      </c>
      <c r="S1668" s="200"/>
      <c r="T1668" s="196">
        <f t="shared" si="167"/>
        <v>0</v>
      </c>
      <c r="U1668" s="199">
        <f t="shared" si="171"/>
        <v>0</v>
      </c>
      <c r="V1668" s="21"/>
      <c r="W1668" s="19">
        <f t="shared" si="168"/>
        <v>0</v>
      </c>
      <c r="X1668" s="17">
        <f t="shared" si="169"/>
        <v>0</v>
      </c>
      <c r="Y1668" s="22"/>
      <c r="Z1668" s="19"/>
      <c r="AA1668" s="20"/>
      <c r="AB1668" s="23"/>
      <c r="AC1668" s="19"/>
      <c r="AD1668" s="17"/>
      <c r="AE1668" s="22"/>
      <c r="AF1668" s="19"/>
      <c r="AG1668" s="17"/>
      <c r="AH1668" s="76"/>
      <c r="AI1668" s="77" t="s">
        <v>10126</v>
      </c>
      <c r="AJ1668" s="1"/>
    </row>
    <row r="1669" spans="1:36" ht="39.6">
      <c r="A1669" s="39">
        <v>1667</v>
      </c>
      <c r="B1669" s="39" t="s">
        <v>10127</v>
      </c>
      <c r="C1669" s="39" t="s">
        <v>7603</v>
      </c>
      <c r="D1669" s="40" t="s">
        <v>10128</v>
      </c>
      <c r="E1669" s="25" t="s">
        <v>10121</v>
      </c>
      <c r="F1669" s="25" t="s">
        <v>10129</v>
      </c>
      <c r="G1669" s="39" t="s">
        <v>10130</v>
      </c>
      <c r="H1669" s="39" t="s">
        <v>10131</v>
      </c>
      <c r="I1669" s="39" t="s">
        <v>5817</v>
      </c>
      <c r="J1669" s="40" t="s">
        <v>10026</v>
      </c>
      <c r="K1669" s="41">
        <v>38685</v>
      </c>
      <c r="L1669" s="72">
        <v>44749</v>
      </c>
      <c r="M1669" s="42" t="s">
        <v>10132</v>
      </c>
      <c r="N1669" s="63">
        <v>0.2051</v>
      </c>
      <c r="O1669" s="55">
        <v>13943352.359999999</v>
      </c>
      <c r="P1669" s="15">
        <v>0.03</v>
      </c>
      <c r="Q1669" s="223">
        <f t="shared" si="170"/>
        <v>418300.57079999999</v>
      </c>
      <c r="R1669" s="197">
        <f t="shared" si="166"/>
        <v>34858.380899999996</v>
      </c>
      <c r="S1669" s="200"/>
      <c r="T1669" s="196">
        <f t="shared" si="167"/>
        <v>0</v>
      </c>
      <c r="U1669" s="199">
        <f t="shared" si="171"/>
        <v>0</v>
      </c>
      <c r="V1669" s="21"/>
      <c r="W1669" s="19">
        <f t="shared" si="168"/>
        <v>0</v>
      </c>
      <c r="X1669" s="17">
        <f t="shared" si="169"/>
        <v>0</v>
      </c>
      <c r="Y1669" s="22"/>
      <c r="Z1669" s="19"/>
      <c r="AA1669" s="20"/>
      <c r="AB1669" s="23"/>
      <c r="AC1669" s="19"/>
      <c r="AD1669" s="17"/>
      <c r="AE1669" s="22"/>
      <c r="AF1669" s="19"/>
      <c r="AG1669" s="17"/>
      <c r="AH1669" s="78"/>
      <c r="AI1669" s="79" t="s">
        <v>10132</v>
      </c>
      <c r="AJ1669" s="1"/>
    </row>
    <row r="1670" spans="1:36" ht="26.4">
      <c r="A1670" s="39">
        <v>1668</v>
      </c>
      <c r="B1670" s="10" t="s">
        <v>10133</v>
      </c>
      <c r="C1670" s="10" t="s">
        <v>7603</v>
      </c>
      <c r="D1670" s="11" t="s">
        <v>9513</v>
      </c>
      <c r="E1670" s="35" t="s">
        <v>9514</v>
      </c>
      <c r="F1670" s="35" t="s">
        <v>1009</v>
      </c>
      <c r="G1670" s="10" t="s">
        <v>1360</v>
      </c>
      <c r="H1670" s="10" t="s">
        <v>10134</v>
      </c>
      <c r="I1670" s="10" t="s">
        <v>6639</v>
      </c>
      <c r="J1670" s="11" t="s">
        <v>10011</v>
      </c>
      <c r="K1670" s="12">
        <v>42181</v>
      </c>
      <c r="L1670" s="69">
        <v>44008</v>
      </c>
      <c r="M1670" s="14" t="s">
        <v>10135</v>
      </c>
      <c r="N1670" s="61">
        <v>0.1298</v>
      </c>
      <c r="O1670" s="56">
        <v>7353515.0999999996</v>
      </c>
      <c r="P1670" s="15">
        <v>0.1</v>
      </c>
      <c r="Q1670" s="223">
        <f t="shared" si="170"/>
        <v>735351.51</v>
      </c>
      <c r="R1670" s="197">
        <f t="shared" si="166"/>
        <v>61279.292500000003</v>
      </c>
      <c r="S1670" s="200"/>
      <c r="T1670" s="196">
        <f t="shared" si="167"/>
        <v>0</v>
      </c>
      <c r="U1670" s="199">
        <f t="shared" si="171"/>
        <v>0</v>
      </c>
      <c r="V1670" s="21"/>
      <c r="W1670" s="19">
        <f t="shared" si="168"/>
        <v>0</v>
      </c>
      <c r="X1670" s="17">
        <f t="shared" si="169"/>
        <v>0</v>
      </c>
      <c r="Y1670" s="22"/>
      <c r="Z1670" s="19"/>
      <c r="AA1670" s="20"/>
      <c r="AB1670" s="23"/>
      <c r="AC1670" s="19"/>
      <c r="AD1670" s="17"/>
      <c r="AE1670" s="22"/>
      <c r="AF1670" s="19"/>
      <c r="AG1670" s="17"/>
      <c r="AH1670" s="76" t="s">
        <v>76</v>
      </c>
      <c r="AI1670" s="77" t="s">
        <v>10135</v>
      </c>
      <c r="AJ1670" s="1"/>
    </row>
    <row r="1671" spans="1:36" ht="26.4">
      <c r="A1671" s="39">
        <v>1669</v>
      </c>
      <c r="B1671" s="39" t="s">
        <v>10136</v>
      </c>
      <c r="C1671" s="39" t="s">
        <v>7603</v>
      </c>
      <c r="D1671" s="40" t="s">
        <v>10137</v>
      </c>
      <c r="E1671" s="25" t="s">
        <v>10138</v>
      </c>
      <c r="F1671" s="25" t="s">
        <v>5284</v>
      </c>
      <c r="G1671" s="39" t="s">
        <v>3262</v>
      </c>
      <c r="H1671" s="39" t="s">
        <v>10139</v>
      </c>
      <c r="I1671" s="39" t="s">
        <v>1756</v>
      </c>
      <c r="J1671" s="40" t="s">
        <v>10140</v>
      </c>
      <c r="K1671" s="41">
        <v>43180</v>
      </c>
      <c r="L1671" s="72">
        <v>46833</v>
      </c>
      <c r="M1671" s="42" t="s">
        <v>2037</v>
      </c>
      <c r="N1671" s="63">
        <v>4.87E-2</v>
      </c>
      <c r="O1671" s="55">
        <v>2437102.96</v>
      </c>
      <c r="P1671" s="15">
        <v>0.05</v>
      </c>
      <c r="Q1671" s="223">
        <f t="shared" si="170"/>
        <v>121855.148</v>
      </c>
      <c r="R1671" s="197">
        <f t="shared" si="166"/>
        <v>10154.595666666666</v>
      </c>
      <c r="S1671" s="201">
        <v>0.06</v>
      </c>
      <c r="T1671" s="196">
        <f t="shared" si="167"/>
        <v>146226.1776</v>
      </c>
      <c r="U1671" s="199">
        <f t="shared" si="171"/>
        <v>12185.514799999999</v>
      </c>
      <c r="V1671" s="21"/>
      <c r="W1671" s="19">
        <f t="shared" si="168"/>
        <v>0</v>
      </c>
      <c r="X1671" s="17">
        <f t="shared" si="169"/>
        <v>0</v>
      </c>
      <c r="Y1671" s="22"/>
      <c r="Z1671" s="19"/>
      <c r="AA1671" s="20"/>
      <c r="AB1671" s="23"/>
      <c r="AC1671" s="19"/>
      <c r="AD1671" s="17"/>
      <c r="AE1671" s="22"/>
      <c r="AF1671" s="19"/>
      <c r="AG1671" s="17"/>
      <c r="AH1671" s="78" t="s">
        <v>76</v>
      </c>
      <c r="AI1671" s="79" t="s">
        <v>2037</v>
      </c>
      <c r="AJ1671" s="1"/>
    </row>
    <row r="1672" spans="1:36" ht="39.6">
      <c r="A1672" s="39">
        <v>1670</v>
      </c>
      <c r="B1672" s="10" t="s">
        <v>10141</v>
      </c>
      <c r="C1672" s="10" t="s">
        <v>7603</v>
      </c>
      <c r="D1672" s="11" t="s">
        <v>10142</v>
      </c>
      <c r="E1672" s="35" t="s">
        <v>21469</v>
      </c>
      <c r="F1672" s="35" t="s">
        <v>7982</v>
      </c>
      <c r="G1672" s="10" t="s">
        <v>2902</v>
      </c>
      <c r="H1672" s="10" t="s">
        <v>10143</v>
      </c>
      <c r="I1672" s="10" t="s">
        <v>10144</v>
      </c>
      <c r="J1672" s="11" t="s">
        <v>10145</v>
      </c>
      <c r="K1672" s="12">
        <v>42433</v>
      </c>
      <c r="L1672" s="69">
        <v>46085</v>
      </c>
      <c r="M1672" s="14" t="s">
        <v>6401</v>
      </c>
      <c r="N1672" s="61">
        <v>2.4500000000000001E-2</v>
      </c>
      <c r="O1672" s="56">
        <v>1665588.17</v>
      </c>
      <c r="P1672" s="15">
        <v>0.05</v>
      </c>
      <c r="Q1672" s="223">
        <f t="shared" si="170"/>
        <v>83279.408500000005</v>
      </c>
      <c r="R1672" s="197">
        <f t="shared" si="166"/>
        <v>6939.9507083333338</v>
      </c>
      <c r="S1672" s="201">
        <v>0.06</v>
      </c>
      <c r="T1672" s="196">
        <f t="shared" si="167"/>
        <v>99935.290199999989</v>
      </c>
      <c r="U1672" s="199">
        <f t="shared" si="171"/>
        <v>8327.940849999999</v>
      </c>
      <c r="V1672" s="21"/>
      <c r="W1672" s="19">
        <f t="shared" si="168"/>
        <v>0</v>
      </c>
      <c r="X1672" s="17">
        <f t="shared" si="169"/>
        <v>0</v>
      </c>
      <c r="Y1672" s="22"/>
      <c r="Z1672" s="19"/>
      <c r="AA1672" s="20"/>
      <c r="AB1672" s="23"/>
      <c r="AC1672" s="19"/>
      <c r="AD1672" s="17"/>
      <c r="AE1672" s="22"/>
      <c r="AF1672" s="19"/>
      <c r="AG1672" s="17"/>
      <c r="AH1672" s="76"/>
      <c r="AI1672" s="77" t="s">
        <v>6401</v>
      </c>
      <c r="AJ1672" s="1"/>
    </row>
    <row r="1673" spans="1:36" ht="26.4">
      <c r="A1673" s="39">
        <v>1671</v>
      </c>
      <c r="B1673" s="39" t="s">
        <v>10146</v>
      </c>
      <c r="C1673" s="39" t="s">
        <v>7603</v>
      </c>
      <c r="D1673" s="40" t="s">
        <v>10147</v>
      </c>
      <c r="E1673" s="25" t="s">
        <v>10148</v>
      </c>
      <c r="F1673" s="25" t="s">
        <v>10149</v>
      </c>
      <c r="G1673" s="39" t="s">
        <v>10150</v>
      </c>
      <c r="H1673" s="39" t="s">
        <v>10151</v>
      </c>
      <c r="I1673" s="39" t="s">
        <v>10152</v>
      </c>
      <c r="J1673" s="40" t="s">
        <v>10153</v>
      </c>
      <c r="K1673" s="41">
        <v>39423</v>
      </c>
      <c r="L1673" s="72">
        <v>44741</v>
      </c>
      <c r="M1673" s="42" t="s">
        <v>2037</v>
      </c>
      <c r="N1673" s="63">
        <v>1.4200000000000001E-2</v>
      </c>
      <c r="O1673" s="55">
        <v>965361.3</v>
      </c>
      <c r="P1673" s="15">
        <v>0.03</v>
      </c>
      <c r="Q1673" s="223">
        <f t="shared" si="170"/>
        <v>28960.839</v>
      </c>
      <c r="R1673" s="197">
        <f t="shared" si="166"/>
        <v>2413.4032499999998</v>
      </c>
      <c r="S1673" s="198">
        <v>3.5999999999999997E-2</v>
      </c>
      <c r="T1673" s="196">
        <f t="shared" si="167"/>
        <v>34753.006799999996</v>
      </c>
      <c r="U1673" s="199">
        <f t="shared" si="171"/>
        <v>2896.0838999999996</v>
      </c>
      <c r="V1673" s="21">
        <v>0.05</v>
      </c>
      <c r="W1673" s="19">
        <f t="shared" si="168"/>
        <v>48268.065000000002</v>
      </c>
      <c r="X1673" s="17">
        <f t="shared" si="169"/>
        <v>4022.3387500000003</v>
      </c>
      <c r="Y1673" s="45">
        <v>0.06</v>
      </c>
      <c r="Z1673" s="19">
        <f>O1673*Y1673</f>
        <v>57921.678</v>
      </c>
      <c r="AA1673" s="20">
        <f>Z1673/12</f>
        <v>4826.8064999999997</v>
      </c>
      <c r="AB1673" s="23"/>
      <c r="AC1673" s="19"/>
      <c r="AD1673" s="17"/>
      <c r="AE1673" s="22"/>
      <c r="AF1673" s="19"/>
      <c r="AG1673" s="17"/>
      <c r="AH1673" s="78"/>
      <c r="AI1673" s="79" t="s">
        <v>2037</v>
      </c>
      <c r="AJ1673" s="1"/>
    </row>
    <row r="1674" spans="1:36" ht="26.4">
      <c r="A1674" s="39">
        <v>1672</v>
      </c>
      <c r="B1674" s="10" t="s">
        <v>10154</v>
      </c>
      <c r="C1674" s="10" t="s">
        <v>7603</v>
      </c>
      <c r="D1674" s="11" t="s">
        <v>7994</v>
      </c>
      <c r="E1674" s="35" t="s">
        <v>7995</v>
      </c>
      <c r="F1674" s="35" t="s">
        <v>2493</v>
      </c>
      <c r="G1674" s="10" t="s">
        <v>10155</v>
      </c>
      <c r="H1674" s="10" t="s">
        <v>10156</v>
      </c>
      <c r="I1674" s="10" t="s">
        <v>10157</v>
      </c>
      <c r="J1674" s="11" t="s">
        <v>10158</v>
      </c>
      <c r="K1674" s="12">
        <v>38229</v>
      </c>
      <c r="L1674" s="69">
        <v>47360</v>
      </c>
      <c r="M1674" s="14" t="s">
        <v>10159</v>
      </c>
      <c r="N1674" s="61">
        <v>0.25019999999999998</v>
      </c>
      <c r="O1674" s="56">
        <v>16682832.74</v>
      </c>
      <c r="P1674" s="15">
        <v>0.03</v>
      </c>
      <c r="Q1674" s="223">
        <f t="shared" si="170"/>
        <v>500484.98219999997</v>
      </c>
      <c r="R1674" s="197">
        <f t="shared" si="166"/>
        <v>41707.081849999995</v>
      </c>
      <c r="S1674" s="200"/>
      <c r="T1674" s="196">
        <f t="shared" si="167"/>
        <v>0</v>
      </c>
      <c r="U1674" s="199">
        <f t="shared" si="171"/>
        <v>0</v>
      </c>
      <c r="V1674" s="21"/>
      <c r="W1674" s="19">
        <f t="shared" si="168"/>
        <v>0</v>
      </c>
      <c r="X1674" s="17">
        <f t="shared" si="169"/>
        <v>0</v>
      </c>
      <c r="Y1674" s="22"/>
      <c r="Z1674" s="19"/>
      <c r="AA1674" s="20"/>
      <c r="AB1674" s="23"/>
      <c r="AC1674" s="19"/>
      <c r="AD1674" s="17"/>
      <c r="AE1674" s="22"/>
      <c r="AF1674" s="19"/>
      <c r="AG1674" s="17"/>
      <c r="AH1674" s="76"/>
      <c r="AI1674" s="77" t="s">
        <v>10159</v>
      </c>
      <c r="AJ1674" s="1"/>
    </row>
    <row r="1675" spans="1:36" ht="26.4">
      <c r="A1675" s="39">
        <v>1673</v>
      </c>
      <c r="B1675" s="39" t="s">
        <v>10160</v>
      </c>
      <c r="C1675" s="39" t="s">
        <v>7603</v>
      </c>
      <c r="D1675" s="40" t="s">
        <v>10161</v>
      </c>
      <c r="E1675" s="25" t="s">
        <v>10162</v>
      </c>
      <c r="F1675" s="25" t="s">
        <v>10163</v>
      </c>
      <c r="G1675" s="39" t="s">
        <v>10164</v>
      </c>
      <c r="H1675" s="39" t="s">
        <v>10165</v>
      </c>
      <c r="I1675" s="39" t="s">
        <v>10166</v>
      </c>
      <c r="J1675" s="40" t="s">
        <v>10167</v>
      </c>
      <c r="K1675" s="41">
        <v>38429</v>
      </c>
      <c r="L1675" s="72">
        <v>45727</v>
      </c>
      <c r="M1675" s="42" t="s">
        <v>10168</v>
      </c>
      <c r="N1675" s="63">
        <v>0.27310000000000001</v>
      </c>
      <c r="O1675" s="55">
        <v>9104879.3399999999</v>
      </c>
      <c r="P1675" s="15">
        <v>0.03</v>
      </c>
      <c r="Q1675" s="223">
        <f t="shared" si="170"/>
        <v>273146.38020000001</v>
      </c>
      <c r="R1675" s="197">
        <f t="shared" si="166"/>
        <v>22762.198350000002</v>
      </c>
      <c r="S1675" s="200"/>
      <c r="T1675" s="196">
        <f t="shared" si="167"/>
        <v>0</v>
      </c>
      <c r="U1675" s="199">
        <f t="shared" si="171"/>
        <v>0</v>
      </c>
      <c r="V1675" s="21"/>
      <c r="W1675" s="19">
        <f t="shared" si="168"/>
        <v>0</v>
      </c>
      <c r="X1675" s="17">
        <f t="shared" si="169"/>
        <v>0</v>
      </c>
      <c r="Y1675" s="22"/>
      <c r="Z1675" s="19"/>
      <c r="AA1675" s="20"/>
      <c r="AB1675" s="23"/>
      <c r="AC1675" s="19"/>
      <c r="AD1675" s="17"/>
      <c r="AE1675" s="22"/>
      <c r="AF1675" s="19"/>
      <c r="AG1675" s="17"/>
      <c r="AH1675" s="78" t="s">
        <v>2158</v>
      </c>
      <c r="AI1675" s="79" t="s">
        <v>10168</v>
      </c>
      <c r="AJ1675" s="1"/>
    </row>
    <row r="1676" spans="1:36" ht="26.4">
      <c r="A1676" s="39">
        <v>1674</v>
      </c>
      <c r="B1676" s="10" t="s">
        <v>10169</v>
      </c>
      <c r="C1676" s="10" t="s">
        <v>7603</v>
      </c>
      <c r="D1676" s="11" t="s">
        <v>10170</v>
      </c>
      <c r="E1676" s="35" t="s">
        <v>10171</v>
      </c>
      <c r="F1676" s="35" t="s">
        <v>10172</v>
      </c>
      <c r="G1676" s="10" t="s">
        <v>10173</v>
      </c>
      <c r="H1676" s="10" t="s">
        <v>10174</v>
      </c>
      <c r="I1676" s="10" t="s">
        <v>10173</v>
      </c>
      <c r="J1676" s="11" t="s">
        <v>10175</v>
      </c>
      <c r="K1676" s="12">
        <v>39612</v>
      </c>
      <c r="L1676" s="69">
        <v>47098</v>
      </c>
      <c r="M1676" s="14" t="s">
        <v>10176</v>
      </c>
      <c r="N1676" s="61">
        <v>7.8200000000000006E-2</v>
      </c>
      <c r="O1676" s="56">
        <v>4919074.25</v>
      </c>
      <c r="P1676" s="15">
        <v>0.05</v>
      </c>
      <c r="Q1676" s="223">
        <f t="shared" si="170"/>
        <v>245953.71250000002</v>
      </c>
      <c r="R1676" s="197">
        <f t="shared" si="166"/>
        <v>20496.142708333336</v>
      </c>
      <c r="S1676" s="201">
        <v>0.06</v>
      </c>
      <c r="T1676" s="196">
        <f t="shared" si="167"/>
        <v>295144.45500000002</v>
      </c>
      <c r="U1676" s="199">
        <f t="shared" si="171"/>
        <v>24595.37125</v>
      </c>
      <c r="V1676" s="21"/>
      <c r="W1676" s="19">
        <f t="shared" si="168"/>
        <v>0</v>
      </c>
      <c r="X1676" s="17">
        <f t="shared" si="169"/>
        <v>0</v>
      </c>
      <c r="Y1676" s="22"/>
      <c r="Z1676" s="19"/>
      <c r="AA1676" s="20"/>
      <c r="AB1676" s="23"/>
      <c r="AC1676" s="19"/>
      <c r="AD1676" s="17"/>
      <c r="AE1676" s="22"/>
      <c r="AF1676" s="19"/>
      <c r="AG1676" s="17"/>
      <c r="AH1676" s="76" t="s">
        <v>367</v>
      </c>
      <c r="AI1676" s="77" t="s">
        <v>10176</v>
      </c>
      <c r="AJ1676" s="1"/>
    </row>
    <row r="1677" spans="1:36" ht="26.4">
      <c r="A1677" s="39">
        <v>1675</v>
      </c>
      <c r="B1677" s="39" t="s">
        <v>10177</v>
      </c>
      <c r="C1677" s="39" t="s">
        <v>7603</v>
      </c>
      <c r="D1677" s="40" t="s">
        <v>10170</v>
      </c>
      <c r="E1677" s="25" t="s">
        <v>10171</v>
      </c>
      <c r="F1677" s="25" t="s">
        <v>10172</v>
      </c>
      <c r="G1677" s="39" t="s">
        <v>10173</v>
      </c>
      <c r="H1677" s="39" t="s">
        <v>10174</v>
      </c>
      <c r="I1677" s="39" t="s">
        <v>10173</v>
      </c>
      <c r="J1677" s="40" t="s">
        <v>10175</v>
      </c>
      <c r="K1677" s="41">
        <v>39612</v>
      </c>
      <c r="L1677" s="72">
        <v>47098</v>
      </c>
      <c r="M1677" s="42" t="s">
        <v>10178</v>
      </c>
      <c r="N1677" s="63">
        <v>6.2899999999999998E-2</v>
      </c>
      <c r="O1677" s="55">
        <v>3956646.68</v>
      </c>
      <c r="P1677" s="15">
        <v>0.05</v>
      </c>
      <c r="Q1677" s="223">
        <f t="shared" si="170"/>
        <v>197832.33400000003</v>
      </c>
      <c r="R1677" s="197">
        <f t="shared" si="166"/>
        <v>16486.027833333337</v>
      </c>
      <c r="S1677" s="201">
        <v>0.06</v>
      </c>
      <c r="T1677" s="196">
        <f t="shared" si="167"/>
        <v>237398.8008</v>
      </c>
      <c r="U1677" s="199">
        <f t="shared" si="171"/>
        <v>19783.233400000001</v>
      </c>
      <c r="V1677" s="21"/>
      <c r="W1677" s="19">
        <f t="shared" si="168"/>
        <v>0</v>
      </c>
      <c r="X1677" s="17">
        <f t="shared" si="169"/>
        <v>0</v>
      </c>
      <c r="Y1677" s="22"/>
      <c r="Z1677" s="19"/>
      <c r="AA1677" s="20"/>
      <c r="AB1677" s="23"/>
      <c r="AC1677" s="19"/>
      <c r="AD1677" s="17"/>
      <c r="AE1677" s="22"/>
      <c r="AF1677" s="19"/>
      <c r="AG1677" s="17"/>
      <c r="AH1677" s="78" t="s">
        <v>367</v>
      </c>
      <c r="AI1677" s="79" t="s">
        <v>10178</v>
      </c>
      <c r="AJ1677" s="1"/>
    </row>
    <row r="1678" spans="1:36" ht="13.2">
      <c r="A1678" s="39">
        <v>1676</v>
      </c>
      <c r="B1678" s="10" t="s">
        <v>10179</v>
      </c>
      <c r="C1678" s="10" t="s">
        <v>3687</v>
      </c>
      <c r="D1678" s="11" t="s">
        <v>231</v>
      </c>
      <c r="E1678" s="35" t="s">
        <v>232</v>
      </c>
      <c r="F1678" s="35" t="s">
        <v>422</v>
      </c>
      <c r="G1678" s="10" t="s">
        <v>1076</v>
      </c>
      <c r="H1678" s="10" t="s">
        <v>10180</v>
      </c>
      <c r="I1678" s="10" t="s">
        <v>593</v>
      </c>
      <c r="J1678" s="11" t="s">
        <v>10181</v>
      </c>
      <c r="K1678" s="12">
        <v>41045</v>
      </c>
      <c r="L1678" s="69">
        <v>44697</v>
      </c>
      <c r="M1678" s="14" t="s">
        <v>1764</v>
      </c>
      <c r="N1678" s="61">
        <v>9.4200000000000006E-2</v>
      </c>
      <c r="O1678" s="56">
        <v>797432.61</v>
      </c>
      <c r="P1678" s="15">
        <v>0.03</v>
      </c>
      <c r="Q1678" s="223">
        <f t="shared" si="170"/>
        <v>23922.978299999999</v>
      </c>
      <c r="R1678" s="197">
        <f t="shared" si="166"/>
        <v>1993.5815249999998</v>
      </c>
      <c r="S1678" s="200"/>
      <c r="T1678" s="196">
        <f t="shared" si="167"/>
        <v>0</v>
      </c>
      <c r="U1678" s="199">
        <f t="shared" si="171"/>
        <v>0</v>
      </c>
      <c r="V1678" s="21"/>
      <c r="W1678" s="19">
        <f t="shared" si="168"/>
        <v>0</v>
      </c>
      <c r="X1678" s="17">
        <f t="shared" si="169"/>
        <v>0</v>
      </c>
      <c r="Y1678" s="22"/>
      <c r="Z1678" s="19"/>
      <c r="AA1678" s="20"/>
      <c r="AB1678" s="23"/>
      <c r="AC1678" s="19"/>
      <c r="AD1678" s="17"/>
      <c r="AE1678" s="22"/>
      <c r="AF1678" s="19"/>
      <c r="AG1678" s="17"/>
      <c r="AH1678" s="76"/>
      <c r="AI1678" s="77" t="s">
        <v>1764</v>
      </c>
      <c r="AJ1678" s="1"/>
    </row>
    <row r="1679" spans="1:36" ht="13.2">
      <c r="A1679" s="39">
        <v>1677</v>
      </c>
      <c r="B1679" s="39" t="s">
        <v>10182</v>
      </c>
      <c r="C1679" s="39" t="s">
        <v>3687</v>
      </c>
      <c r="D1679" s="40" t="s">
        <v>231</v>
      </c>
      <c r="E1679" s="25" t="s">
        <v>232</v>
      </c>
      <c r="F1679" s="25" t="s">
        <v>10183</v>
      </c>
      <c r="G1679" s="39" t="s">
        <v>1594</v>
      </c>
      <c r="H1679" s="39" t="s">
        <v>10184</v>
      </c>
      <c r="I1679" s="39" t="s">
        <v>1596</v>
      </c>
      <c r="J1679" s="40" t="s">
        <v>10185</v>
      </c>
      <c r="K1679" s="41">
        <v>41620</v>
      </c>
      <c r="L1679" s="72">
        <v>45272</v>
      </c>
      <c r="M1679" s="42" t="s">
        <v>10186</v>
      </c>
      <c r="N1679" s="63">
        <v>0.7248</v>
      </c>
      <c r="O1679" s="55">
        <v>6135659.7999999998</v>
      </c>
      <c r="P1679" s="15">
        <v>0.03</v>
      </c>
      <c r="Q1679" s="223">
        <f t="shared" si="170"/>
        <v>184069.79399999999</v>
      </c>
      <c r="R1679" s="197">
        <f t="shared" si="166"/>
        <v>15339.1495</v>
      </c>
      <c r="S1679" s="200"/>
      <c r="T1679" s="196">
        <f t="shared" si="167"/>
        <v>0</v>
      </c>
      <c r="U1679" s="199">
        <f t="shared" si="171"/>
        <v>0</v>
      </c>
      <c r="V1679" s="21"/>
      <c r="W1679" s="19">
        <f t="shared" si="168"/>
        <v>0</v>
      </c>
      <c r="X1679" s="17">
        <f t="shared" si="169"/>
        <v>0</v>
      </c>
      <c r="Y1679" s="22"/>
      <c r="Z1679" s="19"/>
      <c r="AA1679" s="20"/>
      <c r="AB1679" s="23"/>
      <c r="AC1679" s="19"/>
      <c r="AD1679" s="17"/>
      <c r="AE1679" s="22"/>
      <c r="AF1679" s="19"/>
      <c r="AG1679" s="17"/>
      <c r="AH1679" s="78" t="s">
        <v>239</v>
      </c>
      <c r="AI1679" s="79" t="s">
        <v>10186</v>
      </c>
      <c r="AJ1679" s="1"/>
    </row>
    <row r="1680" spans="1:36" ht="13.2">
      <c r="A1680" s="39">
        <v>1678</v>
      </c>
      <c r="B1680" s="10" t="s">
        <v>10187</v>
      </c>
      <c r="C1680" s="10" t="s">
        <v>3687</v>
      </c>
      <c r="D1680" s="11" t="s">
        <v>8636</v>
      </c>
      <c r="E1680" s="35" t="s">
        <v>8637</v>
      </c>
      <c r="F1680" s="35" t="s">
        <v>10188</v>
      </c>
      <c r="G1680" s="10" t="s">
        <v>8638</v>
      </c>
      <c r="H1680" s="10" t="s">
        <v>10189</v>
      </c>
      <c r="I1680" s="10" t="s">
        <v>5940</v>
      </c>
      <c r="J1680" s="11" t="s">
        <v>10190</v>
      </c>
      <c r="K1680" s="12">
        <v>38246</v>
      </c>
      <c r="L1680" s="69">
        <v>47377</v>
      </c>
      <c r="M1680" s="14" t="s">
        <v>10191</v>
      </c>
      <c r="N1680" s="61">
        <v>2.8603999999999998</v>
      </c>
      <c r="O1680" s="56">
        <v>44703110.759999998</v>
      </c>
      <c r="P1680" s="15">
        <v>0.03</v>
      </c>
      <c r="Q1680" s="223">
        <f t="shared" si="170"/>
        <v>1341093.3228</v>
      </c>
      <c r="R1680" s="197">
        <f t="shared" si="166"/>
        <v>111757.7769</v>
      </c>
      <c r="S1680" s="200"/>
      <c r="T1680" s="196">
        <f t="shared" si="167"/>
        <v>0</v>
      </c>
      <c r="U1680" s="199">
        <f t="shared" si="171"/>
        <v>0</v>
      </c>
      <c r="V1680" s="21"/>
      <c r="W1680" s="19">
        <f t="shared" si="168"/>
        <v>0</v>
      </c>
      <c r="X1680" s="17">
        <f t="shared" si="169"/>
        <v>0</v>
      </c>
      <c r="Y1680" s="22"/>
      <c r="Z1680" s="19"/>
      <c r="AA1680" s="20"/>
      <c r="AB1680" s="23"/>
      <c r="AC1680" s="19"/>
      <c r="AD1680" s="17"/>
      <c r="AE1680" s="22"/>
      <c r="AF1680" s="19"/>
      <c r="AG1680" s="17"/>
      <c r="AH1680" s="76"/>
      <c r="AI1680" s="77" t="s">
        <v>10191</v>
      </c>
      <c r="AJ1680" s="1"/>
    </row>
    <row r="1681" spans="1:36" ht="26.4">
      <c r="A1681" s="39">
        <v>1679</v>
      </c>
      <c r="B1681" s="39" t="s">
        <v>10192</v>
      </c>
      <c r="C1681" s="39" t="s">
        <v>3687</v>
      </c>
      <c r="D1681" s="40" t="s">
        <v>10193</v>
      </c>
      <c r="E1681" s="25" t="s">
        <v>10194</v>
      </c>
      <c r="F1681" s="25" t="s">
        <v>7369</v>
      </c>
      <c r="G1681" s="39" t="s">
        <v>10195</v>
      </c>
      <c r="H1681" s="39" t="s">
        <v>10196</v>
      </c>
      <c r="I1681" s="39" t="s">
        <v>5370</v>
      </c>
      <c r="J1681" s="40" t="s">
        <v>10197</v>
      </c>
      <c r="K1681" s="41">
        <v>43137</v>
      </c>
      <c r="L1681" s="72">
        <v>44963</v>
      </c>
      <c r="M1681" s="42" t="s">
        <v>10198</v>
      </c>
      <c r="N1681" s="63">
        <v>9.0399999999999994E-2</v>
      </c>
      <c r="O1681" s="55">
        <v>3061057.65</v>
      </c>
      <c r="P1681" s="15">
        <v>0.05</v>
      </c>
      <c r="Q1681" s="223">
        <f t="shared" si="170"/>
        <v>153052.88250000001</v>
      </c>
      <c r="R1681" s="197">
        <f t="shared" si="166"/>
        <v>12754.406875000001</v>
      </c>
      <c r="S1681" s="201">
        <v>0.06</v>
      </c>
      <c r="T1681" s="196">
        <f t="shared" si="167"/>
        <v>183663.45899999997</v>
      </c>
      <c r="U1681" s="199">
        <f t="shared" si="171"/>
        <v>15305.288249999998</v>
      </c>
      <c r="V1681" s="21"/>
      <c r="W1681" s="19">
        <f t="shared" si="168"/>
        <v>0</v>
      </c>
      <c r="X1681" s="17">
        <f t="shared" si="169"/>
        <v>0</v>
      </c>
      <c r="Y1681" s="22"/>
      <c r="Z1681" s="19"/>
      <c r="AA1681" s="20"/>
      <c r="AB1681" s="23"/>
      <c r="AC1681" s="19"/>
      <c r="AD1681" s="17"/>
      <c r="AE1681" s="22"/>
      <c r="AF1681" s="19"/>
      <c r="AG1681" s="17"/>
      <c r="AH1681" s="78" t="s">
        <v>76</v>
      </c>
      <c r="AI1681" s="79" t="s">
        <v>10198</v>
      </c>
      <c r="AJ1681" s="1"/>
    </row>
    <row r="1682" spans="1:36" ht="13.2">
      <c r="A1682" s="39">
        <v>1680</v>
      </c>
      <c r="B1682" s="10" t="s">
        <v>10199</v>
      </c>
      <c r="C1682" s="10" t="s">
        <v>3687</v>
      </c>
      <c r="D1682" s="11" t="s">
        <v>231</v>
      </c>
      <c r="E1682" s="35" t="s">
        <v>232</v>
      </c>
      <c r="F1682" s="35" t="s">
        <v>506</v>
      </c>
      <c r="G1682" s="10" t="s">
        <v>2630</v>
      </c>
      <c r="H1682" s="10" t="s">
        <v>10200</v>
      </c>
      <c r="I1682" s="10" t="s">
        <v>1778</v>
      </c>
      <c r="J1682" s="11" t="s">
        <v>10201</v>
      </c>
      <c r="K1682" s="12">
        <v>40745</v>
      </c>
      <c r="L1682" s="69">
        <v>49877</v>
      </c>
      <c r="M1682" s="14" t="s">
        <v>1764</v>
      </c>
      <c r="N1682" s="61">
        <v>0.1061</v>
      </c>
      <c r="O1682" s="56">
        <v>898169.85</v>
      </c>
      <c r="P1682" s="15">
        <v>0.03</v>
      </c>
      <c r="Q1682" s="223">
        <f t="shared" si="170"/>
        <v>26945.095499999999</v>
      </c>
      <c r="R1682" s="197">
        <f t="shared" si="166"/>
        <v>2245.4246250000001</v>
      </c>
      <c r="S1682" s="200"/>
      <c r="T1682" s="196">
        <f t="shared" si="167"/>
        <v>0</v>
      </c>
      <c r="U1682" s="199">
        <f t="shared" si="171"/>
        <v>0</v>
      </c>
      <c r="V1682" s="21"/>
      <c r="W1682" s="19">
        <f t="shared" si="168"/>
        <v>0</v>
      </c>
      <c r="X1682" s="17">
        <f t="shared" si="169"/>
        <v>0</v>
      </c>
      <c r="Y1682" s="22"/>
      <c r="Z1682" s="19"/>
      <c r="AA1682" s="20"/>
      <c r="AB1682" s="23"/>
      <c r="AC1682" s="19"/>
      <c r="AD1682" s="17"/>
      <c r="AE1682" s="22"/>
      <c r="AF1682" s="19"/>
      <c r="AG1682" s="17"/>
      <c r="AH1682" s="76"/>
      <c r="AI1682" s="77" t="s">
        <v>1764</v>
      </c>
      <c r="AJ1682" s="1"/>
    </row>
    <row r="1683" spans="1:36" ht="13.2">
      <c r="A1683" s="39">
        <v>1681</v>
      </c>
      <c r="B1683" s="39" t="s">
        <v>10202</v>
      </c>
      <c r="C1683" s="39" t="s">
        <v>3687</v>
      </c>
      <c r="D1683" s="40" t="s">
        <v>5347</v>
      </c>
      <c r="E1683" s="25" t="s">
        <v>5348</v>
      </c>
      <c r="F1683" s="25" t="s">
        <v>10203</v>
      </c>
      <c r="G1683" s="39" t="s">
        <v>1936</v>
      </c>
      <c r="H1683" s="39" t="s">
        <v>10204</v>
      </c>
      <c r="I1683" s="39" t="s">
        <v>5351</v>
      </c>
      <c r="J1683" s="40" t="s">
        <v>10205</v>
      </c>
      <c r="K1683" s="41">
        <v>36637</v>
      </c>
      <c r="L1683" s="72">
        <v>45768</v>
      </c>
      <c r="M1683" s="42" t="s">
        <v>10206</v>
      </c>
      <c r="N1683" s="63">
        <v>0.96430000000000005</v>
      </c>
      <c r="O1683" s="55">
        <v>34614550.479999997</v>
      </c>
      <c r="P1683" s="15">
        <v>0.03</v>
      </c>
      <c r="Q1683" s="223">
        <f t="shared" si="170"/>
        <v>1038436.5143999999</v>
      </c>
      <c r="R1683" s="197">
        <f t="shared" si="166"/>
        <v>86536.376199999984</v>
      </c>
      <c r="S1683" s="200"/>
      <c r="T1683" s="196">
        <f t="shared" si="167"/>
        <v>0</v>
      </c>
      <c r="U1683" s="199">
        <f t="shared" si="171"/>
        <v>0</v>
      </c>
      <c r="V1683" s="21"/>
      <c r="W1683" s="19">
        <f t="shared" si="168"/>
        <v>0</v>
      </c>
      <c r="X1683" s="17">
        <f t="shared" si="169"/>
        <v>0</v>
      </c>
      <c r="Y1683" s="22"/>
      <c r="Z1683" s="19"/>
      <c r="AA1683" s="20"/>
      <c r="AB1683" s="23"/>
      <c r="AC1683" s="19"/>
      <c r="AD1683" s="17"/>
      <c r="AE1683" s="22"/>
      <c r="AF1683" s="19"/>
      <c r="AG1683" s="17"/>
      <c r="AH1683" s="78"/>
      <c r="AI1683" s="79" t="s">
        <v>10206</v>
      </c>
      <c r="AJ1683" s="1"/>
    </row>
    <row r="1684" spans="1:36" ht="13.2">
      <c r="A1684" s="39">
        <v>1682</v>
      </c>
      <c r="B1684" s="10" t="s">
        <v>10207</v>
      </c>
      <c r="C1684" s="10" t="s">
        <v>3687</v>
      </c>
      <c r="D1684" s="11" t="s">
        <v>10208</v>
      </c>
      <c r="E1684" s="35" t="s">
        <v>10209</v>
      </c>
      <c r="F1684" s="35" t="s">
        <v>10210</v>
      </c>
      <c r="G1684" s="10" t="s">
        <v>921</v>
      </c>
      <c r="H1684" s="10" t="s">
        <v>10211</v>
      </c>
      <c r="I1684" s="10" t="s">
        <v>6540</v>
      </c>
      <c r="J1684" s="11" t="s">
        <v>10212</v>
      </c>
      <c r="K1684" s="12">
        <v>42454</v>
      </c>
      <c r="L1684" s="69">
        <v>44280</v>
      </c>
      <c r="M1684" s="14" t="s">
        <v>10213</v>
      </c>
      <c r="N1684" s="61">
        <v>0.312</v>
      </c>
      <c r="O1684" s="56">
        <v>13439477.029999999</v>
      </c>
      <c r="P1684" s="15">
        <v>0.03</v>
      </c>
      <c r="Q1684" s="223">
        <f t="shared" si="170"/>
        <v>403184.31089999998</v>
      </c>
      <c r="R1684" s="197">
        <f t="shared" si="166"/>
        <v>33598.692575000001</v>
      </c>
      <c r="S1684" s="198">
        <v>3.5999999999999997E-2</v>
      </c>
      <c r="T1684" s="196">
        <f t="shared" si="167"/>
        <v>483821.17307999992</v>
      </c>
      <c r="U1684" s="199">
        <f t="shared" si="171"/>
        <v>40318.431089999991</v>
      </c>
      <c r="V1684" s="21"/>
      <c r="W1684" s="19">
        <f t="shared" si="168"/>
        <v>0</v>
      </c>
      <c r="X1684" s="17">
        <f t="shared" si="169"/>
        <v>0</v>
      </c>
      <c r="Y1684" s="22"/>
      <c r="Z1684" s="19"/>
      <c r="AA1684" s="20"/>
      <c r="AB1684" s="23"/>
      <c r="AC1684" s="19"/>
      <c r="AD1684" s="17"/>
      <c r="AE1684" s="22"/>
      <c r="AF1684" s="19"/>
      <c r="AG1684" s="17"/>
      <c r="AH1684" s="76"/>
      <c r="AI1684" s="77" t="s">
        <v>10213</v>
      </c>
      <c r="AJ1684" s="1"/>
    </row>
    <row r="1685" spans="1:36" ht="26.4">
      <c r="A1685" s="39">
        <v>1683</v>
      </c>
      <c r="B1685" s="39" t="s">
        <v>10214</v>
      </c>
      <c r="C1685" s="39" t="s">
        <v>5693</v>
      </c>
      <c r="D1685" s="40" t="s">
        <v>10215</v>
      </c>
      <c r="E1685" s="25" t="s">
        <v>10216</v>
      </c>
      <c r="F1685" s="25" t="s">
        <v>8194</v>
      </c>
      <c r="G1685" s="39" t="s">
        <v>5994</v>
      </c>
      <c r="H1685" s="39" t="s">
        <v>10217</v>
      </c>
      <c r="I1685" s="39" t="s">
        <v>10218</v>
      </c>
      <c r="J1685" s="40" t="s">
        <v>10219</v>
      </c>
      <c r="K1685" s="41">
        <v>42950</v>
      </c>
      <c r="L1685" s="72">
        <v>50255</v>
      </c>
      <c r="M1685" s="42" t="s">
        <v>10220</v>
      </c>
      <c r="N1685" s="63">
        <v>0.18390000000000001</v>
      </c>
      <c r="O1685" s="55">
        <v>11396344.779999999</v>
      </c>
      <c r="P1685" s="15">
        <v>0.03</v>
      </c>
      <c r="Q1685" s="223">
        <f t="shared" si="170"/>
        <v>341890.34339999995</v>
      </c>
      <c r="R1685" s="197">
        <f t="shared" si="166"/>
        <v>28490.861949999995</v>
      </c>
      <c r="S1685" s="198">
        <v>3.5999999999999997E-2</v>
      </c>
      <c r="T1685" s="196">
        <f t="shared" si="167"/>
        <v>410268.41207999992</v>
      </c>
      <c r="U1685" s="199">
        <f t="shared" si="171"/>
        <v>34189.034339999991</v>
      </c>
      <c r="V1685" s="21"/>
      <c r="W1685" s="19">
        <f t="shared" si="168"/>
        <v>0</v>
      </c>
      <c r="X1685" s="17">
        <f t="shared" si="169"/>
        <v>0</v>
      </c>
      <c r="Y1685" s="22"/>
      <c r="Z1685" s="19"/>
      <c r="AA1685" s="20"/>
      <c r="AB1685" s="23"/>
      <c r="AC1685" s="19"/>
      <c r="AD1685" s="17"/>
      <c r="AE1685" s="22"/>
      <c r="AF1685" s="19"/>
      <c r="AG1685" s="17"/>
      <c r="AH1685" s="78" t="s">
        <v>817</v>
      </c>
      <c r="AI1685" s="79" t="s">
        <v>10220</v>
      </c>
      <c r="AJ1685" s="1"/>
    </row>
    <row r="1686" spans="1:36" ht="26.4">
      <c r="A1686" s="39">
        <v>1684</v>
      </c>
      <c r="B1686" s="10" t="s">
        <v>10221</v>
      </c>
      <c r="C1686" s="10" t="s">
        <v>5693</v>
      </c>
      <c r="D1686" s="11" t="s">
        <v>10222</v>
      </c>
      <c r="E1686" s="35" t="s">
        <v>10223</v>
      </c>
      <c r="F1686" s="35" t="s">
        <v>10224</v>
      </c>
      <c r="G1686" s="10" t="s">
        <v>5994</v>
      </c>
      <c r="H1686" s="10" t="s">
        <v>10225</v>
      </c>
      <c r="I1686" s="10" t="s">
        <v>10218</v>
      </c>
      <c r="J1686" s="11" t="s">
        <v>10226</v>
      </c>
      <c r="K1686" s="12">
        <v>42950</v>
      </c>
      <c r="L1686" s="69">
        <v>50255</v>
      </c>
      <c r="M1686" s="14" t="s">
        <v>10227</v>
      </c>
      <c r="N1686" s="61">
        <v>4.0000000000000001E-3</v>
      </c>
      <c r="O1686" s="56">
        <v>831867.81</v>
      </c>
      <c r="P1686" s="15">
        <v>0.03</v>
      </c>
      <c r="Q1686" s="223">
        <f t="shared" si="170"/>
        <v>24956.034299999999</v>
      </c>
      <c r="R1686" s="197">
        <f t="shared" si="166"/>
        <v>2079.6695249999998</v>
      </c>
      <c r="S1686" s="200"/>
      <c r="T1686" s="196">
        <f t="shared" si="167"/>
        <v>0</v>
      </c>
      <c r="U1686" s="199">
        <f t="shared" si="171"/>
        <v>0</v>
      </c>
      <c r="V1686" s="21"/>
      <c r="W1686" s="19">
        <f t="shared" si="168"/>
        <v>0</v>
      </c>
      <c r="X1686" s="17">
        <f t="shared" si="169"/>
        <v>0</v>
      </c>
      <c r="Y1686" s="22"/>
      <c r="Z1686" s="19"/>
      <c r="AA1686" s="20"/>
      <c r="AB1686" s="23"/>
      <c r="AC1686" s="19"/>
      <c r="AD1686" s="17"/>
      <c r="AE1686" s="22"/>
      <c r="AF1686" s="19"/>
      <c r="AG1686" s="17"/>
      <c r="AH1686" s="76" t="s">
        <v>367</v>
      </c>
      <c r="AI1686" s="77" t="s">
        <v>10227</v>
      </c>
      <c r="AJ1686" s="1"/>
    </row>
    <row r="1687" spans="1:36" ht="39.6">
      <c r="A1687" s="39">
        <v>1685</v>
      </c>
      <c r="B1687" s="39" t="s">
        <v>10228</v>
      </c>
      <c r="C1687" s="39" t="s">
        <v>5693</v>
      </c>
      <c r="D1687" s="40" t="s">
        <v>10229</v>
      </c>
      <c r="E1687" s="25" t="s">
        <v>10230</v>
      </c>
      <c r="F1687" s="25" t="s">
        <v>448</v>
      </c>
      <c r="G1687" s="39" t="s">
        <v>342</v>
      </c>
      <c r="H1687" s="39" t="s">
        <v>10231</v>
      </c>
      <c r="I1687" s="39" t="s">
        <v>10057</v>
      </c>
      <c r="J1687" s="40" t="s">
        <v>10232</v>
      </c>
      <c r="K1687" s="41">
        <v>43580</v>
      </c>
      <c r="L1687" s="72">
        <v>49059</v>
      </c>
      <c r="M1687" s="42" t="s">
        <v>10233</v>
      </c>
      <c r="N1687" s="63">
        <v>6.6299999999999998E-2</v>
      </c>
      <c r="O1687" s="55">
        <v>15306176.9</v>
      </c>
      <c r="P1687" s="15">
        <v>0.03</v>
      </c>
      <c r="Q1687" s="223">
        <f t="shared" si="170"/>
        <v>459185.30699999997</v>
      </c>
      <c r="R1687" s="197">
        <f t="shared" ref="R1687:R1749" si="172">Q1687/12</f>
        <v>38265.44225</v>
      </c>
      <c r="S1687" s="198">
        <v>3.5999999999999997E-2</v>
      </c>
      <c r="T1687" s="196">
        <f t="shared" si="167"/>
        <v>551022.36839999992</v>
      </c>
      <c r="U1687" s="199">
        <f t="shared" si="171"/>
        <v>45918.530699999996</v>
      </c>
      <c r="V1687" s="21"/>
      <c r="W1687" s="19">
        <f t="shared" si="168"/>
        <v>0</v>
      </c>
      <c r="X1687" s="17">
        <f t="shared" si="169"/>
        <v>0</v>
      </c>
      <c r="Y1687" s="22"/>
      <c r="Z1687" s="19"/>
      <c r="AA1687" s="20"/>
      <c r="AB1687" s="23"/>
      <c r="AC1687" s="19"/>
      <c r="AD1687" s="17"/>
      <c r="AE1687" s="22"/>
      <c r="AF1687" s="19"/>
      <c r="AG1687" s="17"/>
      <c r="AH1687" s="78" t="s">
        <v>367</v>
      </c>
      <c r="AI1687" s="79" t="s">
        <v>10233</v>
      </c>
      <c r="AJ1687" s="1"/>
    </row>
    <row r="1688" spans="1:36" ht="52.8">
      <c r="A1688" s="39">
        <v>1686</v>
      </c>
      <c r="B1688" s="10" t="s">
        <v>10234</v>
      </c>
      <c r="C1688" s="10" t="s">
        <v>5693</v>
      </c>
      <c r="D1688" s="11" t="s">
        <v>10235</v>
      </c>
      <c r="E1688" s="35" t="s">
        <v>10236</v>
      </c>
      <c r="F1688" s="35" t="s">
        <v>10237</v>
      </c>
      <c r="G1688" s="10" t="s">
        <v>10238</v>
      </c>
      <c r="H1688" s="10" t="s">
        <v>10239</v>
      </c>
      <c r="I1688" s="10" t="s">
        <v>3672</v>
      </c>
      <c r="J1688" s="11" t="s">
        <v>10240</v>
      </c>
      <c r="K1688" s="12">
        <v>42969</v>
      </c>
      <c r="L1688" s="69">
        <v>52100</v>
      </c>
      <c r="M1688" s="14" t="s">
        <v>10241</v>
      </c>
      <c r="N1688" s="61">
        <v>9.8500000000000004E-2</v>
      </c>
      <c r="O1688" s="56">
        <v>25656443.98</v>
      </c>
      <c r="P1688" s="15">
        <v>0.1</v>
      </c>
      <c r="Q1688" s="223">
        <f t="shared" si="170"/>
        <v>2565644.398</v>
      </c>
      <c r="R1688" s="197">
        <f t="shared" si="172"/>
        <v>213803.69983333335</v>
      </c>
      <c r="S1688" s="200"/>
      <c r="T1688" s="196">
        <f t="shared" si="167"/>
        <v>0</v>
      </c>
      <c r="U1688" s="199">
        <f t="shared" si="171"/>
        <v>0</v>
      </c>
      <c r="V1688" s="21"/>
      <c r="W1688" s="19">
        <f t="shared" si="168"/>
        <v>0</v>
      </c>
      <c r="X1688" s="17">
        <f t="shared" si="169"/>
        <v>0</v>
      </c>
      <c r="Y1688" s="22"/>
      <c r="Z1688" s="19"/>
      <c r="AA1688" s="20"/>
      <c r="AB1688" s="23"/>
      <c r="AC1688" s="19"/>
      <c r="AD1688" s="17"/>
      <c r="AE1688" s="22"/>
      <c r="AF1688" s="19"/>
      <c r="AG1688" s="17"/>
      <c r="AH1688" s="76"/>
      <c r="AI1688" s="77" t="s">
        <v>10241</v>
      </c>
      <c r="AJ1688" s="1"/>
    </row>
    <row r="1689" spans="1:36" ht="26.4">
      <c r="A1689" s="39">
        <v>1687</v>
      </c>
      <c r="B1689" s="39" t="s">
        <v>10242</v>
      </c>
      <c r="C1689" s="39" t="s">
        <v>5693</v>
      </c>
      <c r="D1689" s="40" t="s">
        <v>10243</v>
      </c>
      <c r="E1689" s="25" t="s">
        <v>10244</v>
      </c>
      <c r="F1689" s="25" t="s">
        <v>10245</v>
      </c>
      <c r="G1689" s="39" t="s">
        <v>639</v>
      </c>
      <c r="H1689" s="39" t="s">
        <v>10246</v>
      </c>
      <c r="I1689" s="39" t="s">
        <v>544</v>
      </c>
      <c r="J1689" s="40" t="s">
        <v>10247</v>
      </c>
      <c r="K1689" s="41">
        <v>38820</v>
      </c>
      <c r="L1689" s="72">
        <v>47951</v>
      </c>
      <c r="M1689" s="42" t="s">
        <v>10248</v>
      </c>
      <c r="N1689" s="63">
        <v>6.6400000000000001E-2</v>
      </c>
      <c r="O1689" s="55">
        <v>17295308.43</v>
      </c>
      <c r="P1689" s="15">
        <v>0.03</v>
      </c>
      <c r="Q1689" s="223">
        <f t="shared" si="170"/>
        <v>518859.25289999996</v>
      </c>
      <c r="R1689" s="197">
        <f t="shared" si="172"/>
        <v>43238.271074999997</v>
      </c>
      <c r="S1689" s="200"/>
      <c r="T1689" s="196">
        <f t="shared" si="167"/>
        <v>0</v>
      </c>
      <c r="U1689" s="199">
        <f t="shared" si="171"/>
        <v>0</v>
      </c>
      <c r="V1689" s="21"/>
      <c r="W1689" s="19">
        <f t="shared" si="168"/>
        <v>0</v>
      </c>
      <c r="X1689" s="17">
        <f t="shared" si="169"/>
        <v>0</v>
      </c>
      <c r="Y1689" s="22"/>
      <c r="Z1689" s="19"/>
      <c r="AA1689" s="20"/>
      <c r="AB1689" s="23"/>
      <c r="AC1689" s="19"/>
      <c r="AD1689" s="17"/>
      <c r="AE1689" s="22"/>
      <c r="AF1689" s="19"/>
      <c r="AG1689" s="17"/>
      <c r="AH1689" s="78"/>
      <c r="AI1689" s="79" t="s">
        <v>10248</v>
      </c>
      <c r="AJ1689" s="1"/>
    </row>
    <row r="1690" spans="1:36" ht="26.4">
      <c r="A1690" s="39">
        <v>1688</v>
      </c>
      <c r="B1690" s="10" t="s">
        <v>10249</v>
      </c>
      <c r="C1690" s="10" t="s">
        <v>5693</v>
      </c>
      <c r="D1690" s="11" t="s">
        <v>10250</v>
      </c>
      <c r="E1690" s="35" t="s">
        <v>10251</v>
      </c>
      <c r="F1690" s="35" t="s">
        <v>10252</v>
      </c>
      <c r="G1690" s="10" t="s">
        <v>10253</v>
      </c>
      <c r="H1690" s="10" t="s">
        <v>10254</v>
      </c>
      <c r="I1690" s="10" t="s">
        <v>10253</v>
      </c>
      <c r="J1690" s="11" t="s">
        <v>10255</v>
      </c>
      <c r="K1690" s="12">
        <v>35641</v>
      </c>
      <c r="L1690" s="69">
        <v>53538</v>
      </c>
      <c r="M1690" s="14" t="s">
        <v>10256</v>
      </c>
      <c r="N1690" s="61">
        <v>0.24340000000000001</v>
      </c>
      <c r="O1690" s="56">
        <v>73106702.189999998</v>
      </c>
      <c r="P1690" s="15">
        <v>0.03</v>
      </c>
      <c r="Q1690" s="223">
        <f t="shared" si="170"/>
        <v>2193201.0656999997</v>
      </c>
      <c r="R1690" s="197">
        <f t="shared" si="172"/>
        <v>182766.75547499998</v>
      </c>
      <c r="S1690" s="200"/>
      <c r="T1690" s="196">
        <f t="shared" si="167"/>
        <v>0</v>
      </c>
      <c r="U1690" s="199">
        <f t="shared" si="171"/>
        <v>0</v>
      </c>
      <c r="V1690" s="21"/>
      <c r="W1690" s="19">
        <f t="shared" si="168"/>
        <v>0</v>
      </c>
      <c r="X1690" s="17">
        <f t="shared" si="169"/>
        <v>0</v>
      </c>
      <c r="Y1690" s="22"/>
      <c r="Z1690" s="19"/>
      <c r="AA1690" s="20"/>
      <c r="AB1690" s="23"/>
      <c r="AC1690" s="19"/>
      <c r="AD1690" s="17"/>
      <c r="AE1690" s="22"/>
      <c r="AF1690" s="19"/>
      <c r="AG1690" s="17"/>
      <c r="AH1690" s="76"/>
      <c r="AI1690" s="77" t="s">
        <v>10256</v>
      </c>
      <c r="AJ1690" s="1"/>
    </row>
    <row r="1691" spans="1:36" ht="26.4">
      <c r="A1691" s="39">
        <v>1689</v>
      </c>
      <c r="B1691" s="39" t="s">
        <v>10257</v>
      </c>
      <c r="C1691" s="39" t="s">
        <v>5693</v>
      </c>
      <c r="D1691" s="40" t="s">
        <v>10258</v>
      </c>
      <c r="E1691" s="25"/>
      <c r="F1691" s="25" t="s">
        <v>10259</v>
      </c>
      <c r="G1691" s="39" t="s">
        <v>10260</v>
      </c>
      <c r="H1691" s="39" t="s">
        <v>10261</v>
      </c>
      <c r="I1691" s="39" t="s">
        <v>10260</v>
      </c>
      <c r="J1691" s="40" t="s">
        <v>10262</v>
      </c>
      <c r="K1691" s="41">
        <v>35284</v>
      </c>
      <c r="L1691" s="72">
        <v>53181</v>
      </c>
      <c r="M1691" s="42" t="s">
        <v>3674</v>
      </c>
      <c r="N1691" s="63">
        <v>0.2717</v>
      </c>
      <c r="O1691" s="55">
        <v>14154021.99</v>
      </c>
      <c r="P1691" s="15">
        <v>0.03</v>
      </c>
      <c r="Q1691" s="223">
        <f t="shared" si="170"/>
        <v>424620.65970000002</v>
      </c>
      <c r="R1691" s="197">
        <f t="shared" si="172"/>
        <v>35385.054974999999</v>
      </c>
      <c r="S1691" s="200"/>
      <c r="T1691" s="196">
        <f t="shared" si="167"/>
        <v>0</v>
      </c>
      <c r="U1691" s="199">
        <f t="shared" si="171"/>
        <v>0</v>
      </c>
      <c r="V1691" s="21"/>
      <c r="W1691" s="19">
        <f t="shared" si="168"/>
        <v>0</v>
      </c>
      <c r="X1691" s="17">
        <f t="shared" si="169"/>
        <v>0</v>
      </c>
      <c r="Y1691" s="22"/>
      <c r="Z1691" s="19"/>
      <c r="AA1691" s="20"/>
      <c r="AB1691" s="23"/>
      <c r="AC1691" s="19"/>
      <c r="AD1691" s="17"/>
      <c r="AE1691" s="22"/>
      <c r="AF1691" s="19"/>
      <c r="AG1691" s="17"/>
      <c r="AH1691" s="78" t="s">
        <v>10263</v>
      </c>
      <c r="AI1691" s="79" t="s">
        <v>3674</v>
      </c>
      <c r="AJ1691" s="1"/>
    </row>
    <row r="1692" spans="1:36" ht="13.2">
      <c r="A1692" s="39">
        <v>1690</v>
      </c>
      <c r="B1692" s="10" t="s">
        <v>10264</v>
      </c>
      <c r="C1692" s="10" t="s">
        <v>7603</v>
      </c>
      <c r="D1692" s="11" t="s">
        <v>10265</v>
      </c>
      <c r="E1692" s="35" t="s">
        <v>7837</v>
      </c>
      <c r="F1692" s="35" t="s">
        <v>10266</v>
      </c>
      <c r="G1692" s="10" t="s">
        <v>3421</v>
      </c>
      <c r="H1692" s="10" t="s">
        <v>10267</v>
      </c>
      <c r="I1692" s="10" t="s">
        <v>3423</v>
      </c>
      <c r="J1692" s="11" t="s">
        <v>10268</v>
      </c>
      <c r="K1692" s="12">
        <v>42366</v>
      </c>
      <c r="L1692" s="69">
        <v>51498</v>
      </c>
      <c r="M1692" s="14" t="s">
        <v>10269</v>
      </c>
      <c r="N1692" s="61">
        <v>1.9481999999999999</v>
      </c>
      <c r="O1692" s="56">
        <v>19498825.370000001</v>
      </c>
      <c r="P1692" s="15">
        <v>0.03</v>
      </c>
      <c r="Q1692" s="223">
        <f t="shared" si="170"/>
        <v>584964.7611</v>
      </c>
      <c r="R1692" s="197">
        <f t="shared" si="172"/>
        <v>48747.063425</v>
      </c>
      <c r="S1692" s="200"/>
      <c r="T1692" s="196">
        <f t="shared" si="167"/>
        <v>0</v>
      </c>
      <c r="U1692" s="199">
        <f t="shared" si="171"/>
        <v>0</v>
      </c>
      <c r="V1692" s="21"/>
      <c r="W1692" s="19">
        <f t="shared" si="168"/>
        <v>0</v>
      </c>
      <c r="X1692" s="17">
        <f t="shared" si="169"/>
        <v>0</v>
      </c>
      <c r="Y1692" s="22"/>
      <c r="Z1692" s="19"/>
      <c r="AA1692" s="20"/>
      <c r="AB1692" s="23"/>
      <c r="AC1692" s="19"/>
      <c r="AD1692" s="17"/>
      <c r="AE1692" s="22"/>
      <c r="AF1692" s="19"/>
      <c r="AG1692" s="17"/>
      <c r="AH1692" s="76" t="s">
        <v>1707</v>
      </c>
      <c r="AI1692" s="77" t="s">
        <v>10269</v>
      </c>
      <c r="AJ1692" s="1"/>
    </row>
    <row r="1693" spans="1:36" ht="26.4">
      <c r="A1693" s="39">
        <v>1691</v>
      </c>
      <c r="B1693" s="39" t="s">
        <v>10270</v>
      </c>
      <c r="C1693" s="39" t="s">
        <v>7603</v>
      </c>
      <c r="D1693" s="40" t="s">
        <v>10271</v>
      </c>
      <c r="E1693" s="25" t="s">
        <v>21465</v>
      </c>
      <c r="F1693" s="25" t="s">
        <v>10272</v>
      </c>
      <c r="G1693" s="39" t="s">
        <v>10273</v>
      </c>
      <c r="H1693" s="39" t="s">
        <v>10274</v>
      </c>
      <c r="I1693" s="39" t="s">
        <v>10275</v>
      </c>
      <c r="J1693" s="40" t="s">
        <v>10276</v>
      </c>
      <c r="K1693" s="41">
        <v>43200</v>
      </c>
      <c r="L1693" s="72">
        <v>46853</v>
      </c>
      <c r="M1693" s="42" t="s">
        <v>10027</v>
      </c>
      <c r="N1693" s="63">
        <v>1.34E-2</v>
      </c>
      <c r="O1693" s="55">
        <v>733840.77</v>
      </c>
      <c r="P1693" s="15">
        <v>0.05</v>
      </c>
      <c r="Q1693" s="223">
        <f t="shared" si="170"/>
        <v>36692.038500000002</v>
      </c>
      <c r="R1693" s="197">
        <f t="shared" si="172"/>
        <v>3057.669875</v>
      </c>
      <c r="S1693" s="201">
        <v>0.06</v>
      </c>
      <c r="T1693" s="196">
        <f t="shared" si="167"/>
        <v>44030.446199999998</v>
      </c>
      <c r="U1693" s="199">
        <f t="shared" si="171"/>
        <v>3669.2038499999999</v>
      </c>
      <c r="V1693" s="21"/>
      <c r="W1693" s="19">
        <f t="shared" si="168"/>
        <v>0</v>
      </c>
      <c r="X1693" s="17">
        <f t="shared" si="169"/>
        <v>0</v>
      </c>
      <c r="Y1693" s="22"/>
      <c r="Z1693" s="19"/>
      <c r="AA1693" s="20"/>
      <c r="AB1693" s="23"/>
      <c r="AC1693" s="19"/>
      <c r="AD1693" s="17"/>
      <c r="AE1693" s="22"/>
      <c r="AF1693" s="19"/>
      <c r="AG1693" s="17"/>
      <c r="AH1693" s="78" t="s">
        <v>76</v>
      </c>
      <c r="AI1693" s="79" t="s">
        <v>10027</v>
      </c>
      <c r="AJ1693" s="1"/>
    </row>
    <row r="1694" spans="1:36" ht="13.2">
      <c r="A1694" s="39">
        <v>1692</v>
      </c>
      <c r="B1694" s="10" t="s">
        <v>10277</v>
      </c>
      <c r="C1694" s="10" t="s">
        <v>7603</v>
      </c>
      <c r="D1694" s="11" t="s">
        <v>10278</v>
      </c>
      <c r="E1694" s="35" t="s">
        <v>21465</v>
      </c>
      <c r="F1694" s="35" t="s">
        <v>10279</v>
      </c>
      <c r="G1694" s="10" t="s">
        <v>10280</v>
      </c>
      <c r="H1694" s="10" t="s">
        <v>10281</v>
      </c>
      <c r="I1694" s="10" t="s">
        <v>5946</v>
      </c>
      <c r="J1694" s="11" t="s">
        <v>10282</v>
      </c>
      <c r="K1694" s="12">
        <v>43140</v>
      </c>
      <c r="L1694" s="69">
        <v>48619</v>
      </c>
      <c r="M1694" s="14" t="s">
        <v>10027</v>
      </c>
      <c r="N1694" s="61">
        <v>2.63E-2</v>
      </c>
      <c r="O1694" s="56">
        <v>1489964.92</v>
      </c>
      <c r="P1694" s="15">
        <v>0.05</v>
      </c>
      <c r="Q1694" s="223">
        <f t="shared" si="170"/>
        <v>74498.245999999999</v>
      </c>
      <c r="R1694" s="197">
        <f t="shared" si="172"/>
        <v>6208.1871666666666</v>
      </c>
      <c r="S1694" s="201">
        <v>0.06</v>
      </c>
      <c r="T1694" s="196">
        <f t="shared" si="167"/>
        <v>89397.895199999999</v>
      </c>
      <c r="U1694" s="199">
        <f t="shared" si="171"/>
        <v>7449.8245999999999</v>
      </c>
      <c r="V1694" s="21"/>
      <c r="W1694" s="19">
        <f t="shared" si="168"/>
        <v>0</v>
      </c>
      <c r="X1694" s="17">
        <f t="shared" si="169"/>
        <v>0</v>
      </c>
      <c r="Y1694" s="22"/>
      <c r="Z1694" s="19"/>
      <c r="AA1694" s="20"/>
      <c r="AB1694" s="23"/>
      <c r="AC1694" s="19"/>
      <c r="AD1694" s="17"/>
      <c r="AE1694" s="22"/>
      <c r="AF1694" s="19"/>
      <c r="AG1694" s="17"/>
      <c r="AH1694" s="76" t="s">
        <v>76</v>
      </c>
      <c r="AI1694" s="77" t="s">
        <v>10027</v>
      </c>
      <c r="AJ1694" s="1"/>
    </row>
    <row r="1695" spans="1:36" ht="26.4">
      <c r="A1695" s="39">
        <v>1693</v>
      </c>
      <c r="B1695" s="39" t="s">
        <v>10283</v>
      </c>
      <c r="C1695" s="39" t="s">
        <v>7603</v>
      </c>
      <c r="D1695" s="40" t="s">
        <v>10284</v>
      </c>
      <c r="E1695" s="25" t="s">
        <v>10285</v>
      </c>
      <c r="F1695" s="25" t="s">
        <v>4481</v>
      </c>
      <c r="G1695" s="39" t="s">
        <v>1754</v>
      </c>
      <c r="H1695" s="39" t="s">
        <v>10286</v>
      </c>
      <c r="I1695" s="39" t="s">
        <v>10287</v>
      </c>
      <c r="J1695" s="40" t="s">
        <v>10288</v>
      </c>
      <c r="K1695" s="41">
        <v>43196</v>
      </c>
      <c r="L1695" s="72">
        <v>46849</v>
      </c>
      <c r="M1695" s="42" t="s">
        <v>10027</v>
      </c>
      <c r="N1695" s="63">
        <v>9.0399999999999994E-2</v>
      </c>
      <c r="O1695" s="55">
        <v>4950687</v>
      </c>
      <c r="P1695" s="15">
        <v>0.05</v>
      </c>
      <c r="Q1695" s="223">
        <f t="shared" si="170"/>
        <v>247534.35</v>
      </c>
      <c r="R1695" s="197">
        <f t="shared" si="172"/>
        <v>20627.862499999999</v>
      </c>
      <c r="S1695" s="201">
        <v>0.06</v>
      </c>
      <c r="T1695" s="196">
        <f t="shared" si="167"/>
        <v>297041.21999999997</v>
      </c>
      <c r="U1695" s="199">
        <f t="shared" si="171"/>
        <v>24753.434999999998</v>
      </c>
      <c r="V1695" s="21"/>
      <c r="W1695" s="19">
        <f t="shared" si="168"/>
        <v>0</v>
      </c>
      <c r="X1695" s="17">
        <f t="shared" si="169"/>
        <v>0</v>
      </c>
      <c r="Y1695" s="22"/>
      <c r="Z1695" s="19"/>
      <c r="AA1695" s="20"/>
      <c r="AB1695" s="23"/>
      <c r="AC1695" s="19"/>
      <c r="AD1695" s="17"/>
      <c r="AE1695" s="22"/>
      <c r="AF1695" s="19"/>
      <c r="AG1695" s="17"/>
      <c r="AH1695" s="78" t="s">
        <v>76</v>
      </c>
      <c r="AI1695" s="79" t="s">
        <v>10027</v>
      </c>
      <c r="AJ1695" s="1"/>
    </row>
    <row r="1696" spans="1:36" ht="13.2">
      <c r="A1696" s="39">
        <v>1694</v>
      </c>
      <c r="B1696" s="10" t="s">
        <v>10289</v>
      </c>
      <c r="C1696" s="10" t="s">
        <v>7603</v>
      </c>
      <c r="D1696" s="11" t="s">
        <v>7836</v>
      </c>
      <c r="E1696" s="35" t="s">
        <v>7837</v>
      </c>
      <c r="F1696" s="35" t="s">
        <v>10290</v>
      </c>
      <c r="G1696" s="10" t="s">
        <v>10291</v>
      </c>
      <c r="H1696" s="10" t="s">
        <v>10292</v>
      </c>
      <c r="I1696" s="10" t="s">
        <v>9868</v>
      </c>
      <c r="J1696" s="11" t="s">
        <v>10293</v>
      </c>
      <c r="K1696" s="12">
        <v>39716</v>
      </c>
      <c r="L1696" s="69">
        <v>45407</v>
      </c>
      <c r="M1696" s="14" t="s">
        <v>10294</v>
      </c>
      <c r="N1696" s="61">
        <v>0.53480000000000005</v>
      </c>
      <c r="O1696" s="56">
        <v>7079263.6299999999</v>
      </c>
      <c r="P1696" s="15">
        <v>0.1</v>
      </c>
      <c r="Q1696" s="223">
        <f t="shared" si="170"/>
        <v>707926.36300000001</v>
      </c>
      <c r="R1696" s="197">
        <f t="shared" si="172"/>
        <v>58993.863583333332</v>
      </c>
      <c r="S1696" s="200"/>
      <c r="T1696" s="196">
        <f t="shared" si="167"/>
        <v>0</v>
      </c>
      <c r="U1696" s="199">
        <f t="shared" si="171"/>
        <v>0</v>
      </c>
      <c r="V1696" s="21"/>
      <c r="W1696" s="19">
        <f t="shared" si="168"/>
        <v>0</v>
      </c>
      <c r="X1696" s="17">
        <f t="shared" si="169"/>
        <v>0</v>
      </c>
      <c r="Y1696" s="22"/>
      <c r="Z1696" s="19"/>
      <c r="AA1696" s="20"/>
      <c r="AB1696" s="23"/>
      <c r="AC1696" s="19"/>
      <c r="AD1696" s="17"/>
      <c r="AE1696" s="22"/>
      <c r="AF1696" s="19"/>
      <c r="AG1696" s="17"/>
      <c r="AH1696" s="76" t="s">
        <v>452</v>
      </c>
      <c r="AI1696" s="77" t="s">
        <v>10294</v>
      </c>
      <c r="AJ1696" s="1"/>
    </row>
    <row r="1697" spans="1:36" ht="13.2">
      <c r="A1697" s="39">
        <v>1695</v>
      </c>
      <c r="B1697" s="39" t="s">
        <v>10295</v>
      </c>
      <c r="C1697" s="39" t="s">
        <v>7603</v>
      </c>
      <c r="D1697" s="40" t="s">
        <v>1568</v>
      </c>
      <c r="E1697" s="25" t="s">
        <v>1569</v>
      </c>
      <c r="F1697" s="25" t="s">
        <v>5531</v>
      </c>
      <c r="G1697" s="39" t="s">
        <v>3016</v>
      </c>
      <c r="H1697" s="39" t="s">
        <v>10296</v>
      </c>
      <c r="I1697" s="39" t="s">
        <v>9779</v>
      </c>
      <c r="J1697" s="40" t="s">
        <v>9780</v>
      </c>
      <c r="K1697" s="41">
        <v>41999</v>
      </c>
      <c r="L1697" s="72">
        <v>59896</v>
      </c>
      <c r="M1697" s="42" t="s">
        <v>10297</v>
      </c>
      <c r="N1697" s="63">
        <v>7.4898999999999996</v>
      </c>
      <c r="O1697" s="55">
        <v>206552981.84999999</v>
      </c>
      <c r="P1697" s="15">
        <v>0.06</v>
      </c>
      <c r="Q1697" s="223">
        <f t="shared" si="170"/>
        <v>12393178.910999998</v>
      </c>
      <c r="R1697" s="197">
        <f t="shared" si="172"/>
        <v>1032764.9092499999</v>
      </c>
      <c r="S1697" s="201">
        <v>0.1</v>
      </c>
      <c r="T1697" s="196">
        <f t="shared" si="167"/>
        <v>20655298.185000002</v>
      </c>
      <c r="U1697" s="199">
        <f t="shared" si="171"/>
        <v>1721274.8487500001</v>
      </c>
      <c r="V1697" s="21"/>
      <c r="W1697" s="19">
        <f t="shared" si="168"/>
        <v>0</v>
      </c>
      <c r="X1697" s="17">
        <f t="shared" si="169"/>
        <v>0</v>
      </c>
      <c r="Y1697" s="22"/>
      <c r="Z1697" s="19"/>
      <c r="AA1697" s="20"/>
      <c r="AB1697" s="23"/>
      <c r="AC1697" s="19"/>
      <c r="AD1697" s="17"/>
      <c r="AE1697" s="22"/>
      <c r="AF1697" s="19"/>
      <c r="AG1697" s="17"/>
      <c r="AH1697" s="78" t="s">
        <v>76</v>
      </c>
      <c r="AI1697" s="79" t="s">
        <v>10297</v>
      </c>
      <c r="AJ1697" s="1"/>
    </row>
    <row r="1698" spans="1:36" ht="13.2">
      <c r="A1698" s="39">
        <v>1696</v>
      </c>
      <c r="B1698" s="10" t="s">
        <v>10298</v>
      </c>
      <c r="C1698" s="10" t="s">
        <v>3687</v>
      </c>
      <c r="D1698" s="11" t="s">
        <v>10299</v>
      </c>
      <c r="E1698" s="35" t="s">
        <v>10300</v>
      </c>
      <c r="F1698" s="35" t="s">
        <v>10301</v>
      </c>
      <c r="G1698" s="10" t="s">
        <v>1813</v>
      </c>
      <c r="H1698" s="10" t="s">
        <v>10302</v>
      </c>
      <c r="I1698" s="10" t="s">
        <v>552</v>
      </c>
      <c r="J1698" s="11" t="s">
        <v>10303</v>
      </c>
      <c r="K1698" s="12">
        <v>43598</v>
      </c>
      <c r="L1698" s="69">
        <v>47251</v>
      </c>
      <c r="M1698" s="14" t="s">
        <v>10304</v>
      </c>
      <c r="N1698" s="61">
        <v>0.34460000000000002</v>
      </c>
      <c r="O1698" s="56">
        <v>3430561.15</v>
      </c>
      <c r="P1698" s="15">
        <v>0.03</v>
      </c>
      <c r="Q1698" s="223">
        <f t="shared" si="170"/>
        <v>102916.8345</v>
      </c>
      <c r="R1698" s="197">
        <f t="shared" si="172"/>
        <v>8576.4028749999998</v>
      </c>
      <c r="S1698" s="198">
        <v>3.5999999999999997E-2</v>
      </c>
      <c r="T1698" s="196">
        <f t="shared" si="167"/>
        <v>123500.20139999999</v>
      </c>
      <c r="U1698" s="199">
        <f t="shared" si="171"/>
        <v>10291.683449999999</v>
      </c>
      <c r="V1698" s="21"/>
      <c r="W1698" s="19">
        <f t="shared" si="168"/>
        <v>0</v>
      </c>
      <c r="X1698" s="17">
        <f t="shared" si="169"/>
        <v>0</v>
      </c>
      <c r="Y1698" s="22"/>
      <c r="Z1698" s="19"/>
      <c r="AA1698" s="20"/>
      <c r="AB1698" s="23"/>
      <c r="AC1698" s="19"/>
      <c r="AD1698" s="17"/>
      <c r="AE1698" s="22"/>
      <c r="AF1698" s="19"/>
      <c r="AG1698" s="17"/>
      <c r="AH1698" s="76" t="s">
        <v>452</v>
      </c>
      <c r="AI1698" s="77" t="s">
        <v>10304</v>
      </c>
      <c r="AJ1698" s="1"/>
    </row>
    <row r="1699" spans="1:36" ht="26.4">
      <c r="A1699" s="39">
        <v>1697</v>
      </c>
      <c r="B1699" s="39" t="s">
        <v>10305</v>
      </c>
      <c r="C1699" s="39" t="s">
        <v>3687</v>
      </c>
      <c r="D1699" s="40" t="s">
        <v>10306</v>
      </c>
      <c r="E1699" s="25" t="s">
        <v>10307</v>
      </c>
      <c r="F1699" s="25" t="s">
        <v>10308</v>
      </c>
      <c r="G1699" s="39" t="s">
        <v>7561</v>
      </c>
      <c r="H1699" s="39" t="s">
        <v>10309</v>
      </c>
      <c r="I1699" s="39" t="s">
        <v>7561</v>
      </c>
      <c r="J1699" s="40" t="s">
        <v>10310</v>
      </c>
      <c r="K1699" s="41">
        <v>39258</v>
      </c>
      <c r="L1699" s="72">
        <v>44737</v>
      </c>
      <c r="M1699" s="42" t="s">
        <v>9718</v>
      </c>
      <c r="N1699" s="63">
        <v>4.3926999999999996</v>
      </c>
      <c r="O1699" s="55">
        <v>121099007.7</v>
      </c>
      <c r="P1699" s="15">
        <v>0.03</v>
      </c>
      <c r="Q1699" s="223">
        <f t="shared" si="170"/>
        <v>3632970.2310000001</v>
      </c>
      <c r="R1699" s="197">
        <f t="shared" si="172"/>
        <v>302747.51925000001</v>
      </c>
      <c r="S1699" s="200"/>
      <c r="T1699" s="196">
        <f t="shared" si="167"/>
        <v>0</v>
      </c>
      <c r="U1699" s="199">
        <f t="shared" si="171"/>
        <v>0</v>
      </c>
      <c r="V1699" s="21"/>
      <c r="W1699" s="19">
        <f t="shared" si="168"/>
        <v>0</v>
      </c>
      <c r="X1699" s="17">
        <f t="shared" si="169"/>
        <v>0</v>
      </c>
      <c r="Y1699" s="22"/>
      <c r="Z1699" s="19"/>
      <c r="AA1699" s="20"/>
      <c r="AB1699" s="23"/>
      <c r="AC1699" s="19"/>
      <c r="AD1699" s="17"/>
      <c r="AE1699" s="22"/>
      <c r="AF1699" s="19"/>
      <c r="AG1699" s="17"/>
      <c r="AH1699" s="78"/>
      <c r="AI1699" s="79"/>
      <c r="AJ1699" s="1"/>
    </row>
    <row r="1700" spans="1:36" ht="26.4">
      <c r="A1700" s="39">
        <v>1698</v>
      </c>
      <c r="B1700" s="10" t="s">
        <v>10311</v>
      </c>
      <c r="C1700" s="10" t="s">
        <v>3687</v>
      </c>
      <c r="D1700" s="11" t="s">
        <v>10312</v>
      </c>
      <c r="E1700" s="35" t="s">
        <v>10313</v>
      </c>
      <c r="F1700" s="35" t="s">
        <v>10314</v>
      </c>
      <c r="G1700" s="10" t="s">
        <v>10315</v>
      </c>
      <c r="H1700" s="10" t="s">
        <v>10316</v>
      </c>
      <c r="I1700" s="10" t="s">
        <v>10317</v>
      </c>
      <c r="J1700" s="11" t="s">
        <v>10318</v>
      </c>
      <c r="K1700" s="12">
        <v>39500</v>
      </c>
      <c r="L1700" s="69">
        <v>45372</v>
      </c>
      <c r="M1700" s="14" t="s">
        <v>10319</v>
      </c>
      <c r="N1700" s="61">
        <v>0.70050000000000001</v>
      </c>
      <c r="O1700" s="56">
        <v>16092960.08</v>
      </c>
      <c r="P1700" s="15">
        <v>0.05</v>
      </c>
      <c r="Q1700" s="223">
        <f t="shared" si="170"/>
        <v>804648.00400000007</v>
      </c>
      <c r="R1700" s="197">
        <f t="shared" si="172"/>
        <v>67054.000333333344</v>
      </c>
      <c r="S1700" s="201">
        <v>0.1</v>
      </c>
      <c r="T1700" s="196">
        <f t="shared" si="167"/>
        <v>1609296.0080000001</v>
      </c>
      <c r="U1700" s="199">
        <f t="shared" si="171"/>
        <v>134108.00066666669</v>
      </c>
      <c r="V1700" s="21"/>
      <c r="W1700" s="19">
        <f t="shared" si="168"/>
        <v>0</v>
      </c>
      <c r="X1700" s="17">
        <f t="shared" si="169"/>
        <v>0</v>
      </c>
      <c r="Y1700" s="22"/>
      <c r="Z1700" s="19"/>
      <c r="AA1700" s="20"/>
      <c r="AB1700" s="23"/>
      <c r="AC1700" s="19"/>
      <c r="AD1700" s="17"/>
      <c r="AE1700" s="22"/>
      <c r="AF1700" s="19"/>
      <c r="AG1700" s="17"/>
      <c r="AH1700" s="76" t="s">
        <v>367</v>
      </c>
      <c r="AI1700" s="77" t="s">
        <v>10319</v>
      </c>
      <c r="AJ1700" s="1"/>
    </row>
    <row r="1701" spans="1:36" ht="26.4">
      <c r="A1701" s="39">
        <v>1699</v>
      </c>
      <c r="B1701" s="39" t="s">
        <v>10320</v>
      </c>
      <c r="C1701" s="39" t="s">
        <v>3687</v>
      </c>
      <c r="D1701" s="40" t="s">
        <v>5489</v>
      </c>
      <c r="E1701" s="25" t="s">
        <v>5348</v>
      </c>
      <c r="F1701" s="25" t="s">
        <v>10321</v>
      </c>
      <c r="G1701" s="39" t="s">
        <v>1663</v>
      </c>
      <c r="H1701" s="39" t="s">
        <v>10322</v>
      </c>
      <c r="I1701" s="39" t="s">
        <v>5492</v>
      </c>
      <c r="J1701" s="40" t="s">
        <v>10205</v>
      </c>
      <c r="K1701" s="41">
        <v>42364</v>
      </c>
      <c r="L1701" s="72">
        <v>47843</v>
      </c>
      <c r="M1701" s="42" t="s">
        <v>3395</v>
      </c>
      <c r="N1701" s="63">
        <v>0.1895</v>
      </c>
      <c r="O1701" s="55">
        <v>6802299.4000000004</v>
      </c>
      <c r="P1701" s="15">
        <v>0.03</v>
      </c>
      <c r="Q1701" s="223">
        <f t="shared" si="170"/>
        <v>204068.98200000002</v>
      </c>
      <c r="R1701" s="197">
        <f t="shared" si="172"/>
        <v>17005.748500000002</v>
      </c>
      <c r="S1701" s="201">
        <v>0.06</v>
      </c>
      <c r="T1701" s="196">
        <f t="shared" si="167"/>
        <v>408137.96400000004</v>
      </c>
      <c r="U1701" s="199">
        <f t="shared" si="171"/>
        <v>34011.497000000003</v>
      </c>
      <c r="V1701" s="21">
        <v>0.1</v>
      </c>
      <c r="W1701" s="19">
        <f t="shared" si="168"/>
        <v>680229.94000000006</v>
      </c>
      <c r="X1701" s="17">
        <f t="shared" si="169"/>
        <v>56685.828333333338</v>
      </c>
      <c r="Y1701" s="22"/>
      <c r="Z1701" s="19"/>
      <c r="AA1701" s="20"/>
      <c r="AB1701" s="23"/>
      <c r="AC1701" s="19"/>
      <c r="AD1701" s="17"/>
      <c r="AE1701" s="22"/>
      <c r="AF1701" s="19"/>
      <c r="AG1701" s="17"/>
      <c r="AH1701" s="78" t="s">
        <v>367</v>
      </c>
      <c r="AI1701" s="79" t="s">
        <v>3395</v>
      </c>
      <c r="AJ1701" s="1"/>
    </row>
    <row r="1702" spans="1:36" ht="26.4">
      <c r="A1702" s="39">
        <v>1700</v>
      </c>
      <c r="B1702" s="10" t="s">
        <v>10323</v>
      </c>
      <c r="C1702" s="10" t="s">
        <v>3687</v>
      </c>
      <c r="D1702" s="11" t="s">
        <v>5489</v>
      </c>
      <c r="E1702" s="35" t="s">
        <v>5348</v>
      </c>
      <c r="F1702" s="35" t="s">
        <v>10321</v>
      </c>
      <c r="G1702" s="10" t="s">
        <v>1663</v>
      </c>
      <c r="H1702" s="10" t="s">
        <v>10322</v>
      </c>
      <c r="I1702" s="10" t="s">
        <v>5492</v>
      </c>
      <c r="J1702" s="11" t="s">
        <v>10205</v>
      </c>
      <c r="K1702" s="12">
        <v>42364</v>
      </c>
      <c r="L1702" s="69">
        <v>47843</v>
      </c>
      <c r="M1702" s="14" t="s">
        <v>3395</v>
      </c>
      <c r="N1702" s="61">
        <v>0.40649999999999997</v>
      </c>
      <c r="O1702" s="56">
        <v>14591739.880000001</v>
      </c>
      <c r="P1702" s="15">
        <v>0.03</v>
      </c>
      <c r="Q1702" s="223">
        <f t="shared" si="170"/>
        <v>437752.19640000002</v>
      </c>
      <c r="R1702" s="197">
        <f t="shared" si="172"/>
        <v>36479.349699999999</v>
      </c>
      <c r="S1702" s="201">
        <v>0.06</v>
      </c>
      <c r="T1702" s="196">
        <f t="shared" si="167"/>
        <v>875504.39280000003</v>
      </c>
      <c r="U1702" s="199">
        <f t="shared" si="171"/>
        <v>72958.699399999998</v>
      </c>
      <c r="V1702" s="21">
        <v>0.1</v>
      </c>
      <c r="W1702" s="19">
        <f t="shared" si="168"/>
        <v>1459173.9880000001</v>
      </c>
      <c r="X1702" s="17">
        <f t="shared" si="169"/>
        <v>121597.83233333334</v>
      </c>
      <c r="Y1702" s="22"/>
      <c r="Z1702" s="19"/>
      <c r="AA1702" s="20"/>
      <c r="AB1702" s="23"/>
      <c r="AC1702" s="19"/>
      <c r="AD1702" s="17"/>
      <c r="AE1702" s="22"/>
      <c r="AF1702" s="19"/>
      <c r="AG1702" s="17"/>
      <c r="AH1702" s="76" t="s">
        <v>367</v>
      </c>
      <c r="AI1702" s="77" t="s">
        <v>3395</v>
      </c>
      <c r="AJ1702" s="1"/>
    </row>
    <row r="1703" spans="1:36" ht="26.4">
      <c r="A1703" s="39">
        <v>1701</v>
      </c>
      <c r="B1703" s="39" t="s">
        <v>10324</v>
      </c>
      <c r="C1703" s="39" t="s">
        <v>3687</v>
      </c>
      <c r="D1703" s="40" t="s">
        <v>5489</v>
      </c>
      <c r="E1703" s="25" t="s">
        <v>5348</v>
      </c>
      <c r="F1703" s="25" t="s">
        <v>10321</v>
      </c>
      <c r="G1703" s="39" t="s">
        <v>1663</v>
      </c>
      <c r="H1703" s="39" t="s">
        <v>10322</v>
      </c>
      <c r="I1703" s="39" t="s">
        <v>5492</v>
      </c>
      <c r="J1703" s="40" t="s">
        <v>10205</v>
      </c>
      <c r="K1703" s="41">
        <v>42364</v>
      </c>
      <c r="L1703" s="72">
        <v>47843</v>
      </c>
      <c r="M1703" s="42" t="s">
        <v>3395</v>
      </c>
      <c r="N1703" s="63">
        <v>2.7799999999999998E-2</v>
      </c>
      <c r="O1703" s="55">
        <v>997909.89</v>
      </c>
      <c r="P1703" s="15">
        <v>0.03</v>
      </c>
      <c r="Q1703" s="223">
        <f t="shared" si="170"/>
        <v>29937.296699999999</v>
      </c>
      <c r="R1703" s="197">
        <f t="shared" si="172"/>
        <v>2494.7747249999998</v>
      </c>
      <c r="S1703" s="201">
        <v>0.06</v>
      </c>
      <c r="T1703" s="196">
        <f t="shared" si="167"/>
        <v>59874.593399999998</v>
      </c>
      <c r="U1703" s="199">
        <f t="shared" si="171"/>
        <v>4989.5494499999995</v>
      </c>
      <c r="V1703" s="21">
        <v>0.1</v>
      </c>
      <c r="W1703" s="19">
        <f t="shared" si="168"/>
        <v>99790.989000000001</v>
      </c>
      <c r="X1703" s="17">
        <f t="shared" si="169"/>
        <v>8315.9157500000001</v>
      </c>
      <c r="Y1703" s="22"/>
      <c r="Z1703" s="19"/>
      <c r="AA1703" s="20"/>
      <c r="AB1703" s="23"/>
      <c r="AC1703" s="19"/>
      <c r="AD1703" s="17"/>
      <c r="AE1703" s="22"/>
      <c r="AF1703" s="19"/>
      <c r="AG1703" s="17"/>
      <c r="AH1703" s="78" t="s">
        <v>367</v>
      </c>
      <c r="AI1703" s="79" t="s">
        <v>3395</v>
      </c>
      <c r="AJ1703" s="1"/>
    </row>
    <row r="1704" spans="1:36" ht="26.4">
      <c r="A1704" s="39">
        <v>1702</v>
      </c>
      <c r="B1704" s="10" t="s">
        <v>10325</v>
      </c>
      <c r="C1704" s="10" t="s">
        <v>3687</v>
      </c>
      <c r="D1704" s="11" t="s">
        <v>7166</v>
      </c>
      <c r="E1704" s="35" t="s">
        <v>7167</v>
      </c>
      <c r="F1704" s="35" t="s">
        <v>10326</v>
      </c>
      <c r="G1704" s="10" t="s">
        <v>10327</v>
      </c>
      <c r="H1704" s="10" t="s">
        <v>10328</v>
      </c>
      <c r="I1704" s="10" t="s">
        <v>3192</v>
      </c>
      <c r="J1704" s="11" t="s">
        <v>10329</v>
      </c>
      <c r="K1704" s="12">
        <v>37958</v>
      </c>
      <c r="L1704" s="69">
        <v>47090</v>
      </c>
      <c r="M1704" s="14" t="s">
        <v>5806</v>
      </c>
      <c r="N1704" s="61">
        <v>0.3236</v>
      </c>
      <c r="O1704" s="56">
        <v>7363487.8600000003</v>
      </c>
      <c r="P1704" s="15">
        <v>0.03</v>
      </c>
      <c r="Q1704" s="223">
        <f t="shared" si="170"/>
        <v>220904.63579999999</v>
      </c>
      <c r="R1704" s="197">
        <f t="shared" si="172"/>
        <v>18408.719649999999</v>
      </c>
      <c r="S1704" s="201">
        <v>0.04</v>
      </c>
      <c r="T1704" s="196">
        <f t="shared" si="167"/>
        <v>294539.51440000004</v>
      </c>
      <c r="U1704" s="199">
        <f t="shared" si="171"/>
        <v>24544.959533333338</v>
      </c>
      <c r="V1704" s="21"/>
      <c r="W1704" s="19">
        <f t="shared" si="168"/>
        <v>0</v>
      </c>
      <c r="X1704" s="17">
        <f t="shared" si="169"/>
        <v>0</v>
      </c>
      <c r="Y1704" s="22"/>
      <c r="Z1704" s="19"/>
      <c r="AA1704" s="20"/>
      <c r="AB1704" s="23"/>
      <c r="AC1704" s="19"/>
      <c r="AD1704" s="17"/>
      <c r="AE1704" s="22"/>
      <c r="AF1704" s="19"/>
      <c r="AG1704" s="17"/>
      <c r="AH1704" s="76"/>
      <c r="AI1704" s="77"/>
      <c r="AJ1704" s="1"/>
    </row>
    <row r="1705" spans="1:36" ht="26.4">
      <c r="A1705" s="39">
        <v>1703</v>
      </c>
      <c r="B1705" s="39" t="s">
        <v>10330</v>
      </c>
      <c r="C1705" s="39" t="s">
        <v>3687</v>
      </c>
      <c r="D1705" s="40" t="s">
        <v>7166</v>
      </c>
      <c r="E1705" s="25" t="s">
        <v>7167</v>
      </c>
      <c r="F1705" s="25" t="s">
        <v>10331</v>
      </c>
      <c r="G1705" s="39" t="s">
        <v>10327</v>
      </c>
      <c r="H1705" s="39" t="s">
        <v>10332</v>
      </c>
      <c r="I1705" s="39" t="s">
        <v>3192</v>
      </c>
      <c r="J1705" s="40" t="s">
        <v>10333</v>
      </c>
      <c r="K1705" s="41">
        <v>37958</v>
      </c>
      <c r="L1705" s="72">
        <v>47090</v>
      </c>
      <c r="M1705" s="42" t="s">
        <v>5806</v>
      </c>
      <c r="N1705" s="63">
        <v>0.41920000000000002</v>
      </c>
      <c r="O1705" s="55">
        <v>9538856.9600000009</v>
      </c>
      <c r="P1705" s="15">
        <v>0.03</v>
      </c>
      <c r="Q1705" s="223">
        <f t="shared" si="170"/>
        <v>286165.70880000002</v>
      </c>
      <c r="R1705" s="197">
        <f t="shared" si="172"/>
        <v>23847.142400000001</v>
      </c>
      <c r="S1705" s="201">
        <v>0.04</v>
      </c>
      <c r="T1705" s="196">
        <f t="shared" si="167"/>
        <v>381554.27840000007</v>
      </c>
      <c r="U1705" s="199">
        <f t="shared" si="171"/>
        <v>31796.189866666671</v>
      </c>
      <c r="V1705" s="21"/>
      <c r="W1705" s="19">
        <f t="shared" si="168"/>
        <v>0</v>
      </c>
      <c r="X1705" s="17">
        <f t="shared" si="169"/>
        <v>0</v>
      </c>
      <c r="Y1705" s="22"/>
      <c r="Z1705" s="19"/>
      <c r="AA1705" s="20"/>
      <c r="AB1705" s="23"/>
      <c r="AC1705" s="19"/>
      <c r="AD1705" s="17"/>
      <c r="AE1705" s="22"/>
      <c r="AF1705" s="19"/>
      <c r="AG1705" s="17"/>
      <c r="AH1705" s="78"/>
      <c r="AI1705" s="79"/>
      <c r="AJ1705" s="1"/>
    </row>
    <row r="1706" spans="1:36" ht="26.4">
      <c r="A1706" s="39">
        <v>1704</v>
      </c>
      <c r="B1706" s="10" t="s">
        <v>10334</v>
      </c>
      <c r="C1706" s="10" t="s">
        <v>5693</v>
      </c>
      <c r="D1706" s="11" t="s">
        <v>10335</v>
      </c>
      <c r="E1706" s="35" t="s">
        <v>10336</v>
      </c>
      <c r="F1706" s="35" t="s">
        <v>10337</v>
      </c>
      <c r="G1706" s="10" t="s">
        <v>10338</v>
      </c>
      <c r="H1706" s="10" t="s">
        <v>10339</v>
      </c>
      <c r="I1706" s="10" t="s">
        <v>10338</v>
      </c>
      <c r="J1706" s="11" t="s">
        <v>10340</v>
      </c>
      <c r="K1706" s="12">
        <v>35893</v>
      </c>
      <c r="L1706" s="69">
        <v>53790</v>
      </c>
      <c r="M1706" s="14" t="s">
        <v>10341</v>
      </c>
      <c r="N1706" s="61">
        <v>0.29289999999999999</v>
      </c>
      <c r="O1706" s="56">
        <v>82252426.780000001</v>
      </c>
      <c r="P1706" s="15">
        <v>0.03</v>
      </c>
      <c r="Q1706" s="223">
        <f t="shared" si="170"/>
        <v>2467572.8034000001</v>
      </c>
      <c r="R1706" s="197">
        <f t="shared" si="172"/>
        <v>205631.06695000001</v>
      </c>
      <c r="S1706" s="200"/>
      <c r="T1706" s="196">
        <f t="shared" si="167"/>
        <v>0</v>
      </c>
      <c r="U1706" s="199">
        <f t="shared" si="171"/>
        <v>0</v>
      </c>
      <c r="V1706" s="21"/>
      <c r="W1706" s="19">
        <f t="shared" si="168"/>
        <v>0</v>
      </c>
      <c r="X1706" s="17">
        <f t="shared" si="169"/>
        <v>0</v>
      </c>
      <c r="Y1706" s="22"/>
      <c r="Z1706" s="19"/>
      <c r="AA1706" s="20"/>
      <c r="AB1706" s="23"/>
      <c r="AC1706" s="19"/>
      <c r="AD1706" s="17"/>
      <c r="AE1706" s="22"/>
      <c r="AF1706" s="19"/>
      <c r="AG1706" s="17"/>
      <c r="AH1706" s="76"/>
      <c r="AI1706" s="77" t="s">
        <v>10341</v>
      </c>
      <c r="AJ1706" s="1"/>
    </row>
    <row r="1707" spans="1:36" ht="26.4">
      <c r="A1707" s="39">
        <v>1705</v>
      </c>
      <c r="B1707" s="10" t="s">
        <v>10343</v>
      </c>
      <c r="C1707" s="10" t="s">
        <v>5693</v>
      </c>
      <c r="D1707" s="11" t="s">
        <v>10243</v>
      </c>
      <c r="E1707" s="35" t="s">
        <v>10244</v>
      </c>
      <c r="F1707" s="35" t="s">
        <v>10344</v>
      </c>
      <c r="G1707" s="10" t="s">
        <v>10345</v>
      </c>
      <c r="H1707" s="10" t="s">
        <v>10346</v>
      </c>
      <c r="I1707" s="10" t="s">
        <v>9606</v>
      </c>
      <c r="J1707" s="11" t="s">
        <v>10347</v>
      </c>
      <c r="K1707" s="12">
        <v>36804</v>
      </c>
      <c r="L1707" s="69">
        <v>55066</v>
      </c>
      <c r="M1707" s="14" t="s">
        <v>10348</v>
      </c>
      <c r="N1707" s="61">
        <v>0.1043</v>
      </c>
      <c r="O1707" s="56">
        <v>27166493.100000001</v>
      </c>
      <c r="P1707" s="15">
        <v>0.03</v>
      </c>
      <c r="Q1707" s="223">
        <f t="shared" si="170"/>
        <v>814994.79300000006</v>
      </c>
      <c r="R1707" s="197">
        <f t="shared" si="172"/>
        <v>67916.23275000001</v>
      </c>
      <c r="S1707" s="200"/>
      <c r="T1707" s="196">
        <f t="shared" si="167"/>
        <v>0</v>
      </c>
      <c r="U1707" s="199">
        <f t="shared" si="171"/>
        <v>0</v>
      </c>
      <c r="V1707" s="21"/>
      <c r="W1707" s="19">
        <f t="shared" si="168"/>
        <v>0</v>
      </c>
      <c r="X1707" s="17">
        <f t="shared" si="169"/>
        <v>0</v>
      </c>
      <c r="Y1707" s="22"/>
      <c r="Z1707" s="19"/>
      <c r="AA1707" s="20"/>
      <c r="AB1707" s="23"/>
      <c r="AC1707" s="19"/>
      <c r="AD1707" s="17"/>
      <c r="AE1707" s="22"/>
      <c r="AF1707" s="19"/>
      <c r="AG1707" s="17"/>
      <c r="AH1707" s="76"/>
      <c r="AI1707" s="77" t="s">
        <v>10348</v>
      </c>
      <c r="AJ1707" s="1"/>
    </row>
    <row r="1708" spans="1:36" ht="26.4">
      <c r="A1708" s="39">
        <v>1706</v>
      </c>
      <c r="B1708" s="39" t="s">
        <v>10349</v>
      </c>
      <c r="C1708" s="39" t="s">
        <v>5693</v>
      </c>
      <c r="D1708" s="40" t="s">
        <v>10350</v>
      </c>
      <c r="E1708" s="25" t="s">
        <v>10351</v>
      </c>
      <c r="F1708" s="25" t="s">
        <v>10352</v>
      </c>
      <c r="G1708" s="39" t="s">
        <v>1326</v>
      </c>
      <c r="H1708" s="39" t="s">
        <v>10353</v>
      </c>
      <c r="I1708" s="39" t="s">
        <v>1985</v>
      </c>
      <c r="J1708" s="40" t="s">
        <v>10354</v>
      </c>
      <c r="K1708" s="41">
        <v>43070</v>
      </c>
      <c r="L1708" s="72">
        <v>52201</v>
      </c>
      <c r="M1708" s="42" t="s">
        <v>10355</v>
      </c>
      <c r="N1708" s="63">
        <v>0.21859999999999999</v>
      </c>
      <c r="O1708" s="55">
        <v>53538373.759999998</v>
      </c>
      <c r="P1708" s="15">
        <v>0.1</v>
      </c>
      <c r="Q1708" s="223">
        <f t="shared" si="170"/>
        <v>5353837.3760000002</v>
      </c>
      <c r="R1708" s="197">
        <f t="shared" si="172"/>
        <v>446153.11466666666</v>
      </c>
      <c r="S1708" s="200"/>
      <c r="T1708" s="196">
        <f t="shared" si="167"/>
        <v>0</v>
      </c>
      <c r="U1708" s="199">
        <f t="shared" si="171"/>
        <v>0</v>
      </c>
      <c r="V1708" s="21"/>
      <c r="W1708" s="19">
        <f t="shared" si="168"/>
        <v>0</v>
      </c>
      <c r="X1708" s="17">
        <f t="shared" si="169"/>
        <v>0</v>
      </c>
      <c r="Y1708" s="22"/>
      <c r="Z1708" s="19"/>
      <c r="AA1708" s="20"/>
      <c r="AB1708" s="23"/>
      <c r="AC1708" s="19"/>
      <c r="AD1708" s="17"/>
      <c r="AE1708" s="22"/>
      <c r="AF1708" s="19"/>
      <c r="AG1708" s="17"/>
      <c r="AH1708" s="78" t="s">
        <v>5535</v>
      </c>
      <c r="AI1708" s="79" t="s">
        <v>10355</v>
      </c>
      <c r="AJ1708" s="1"/>
    </row>
    <row r="1709" spans="1:36" ht="26.4">
      <c r="A1709" s="39">
        <v>1707</v>
      </c>
      <c r="B1709" s="10" t="s">
        <v>10356</v>
      </c>
      <c r="C1709" s="10" t="s">
        <v>5693</v>
      </c>
      <c r="D1709" s="11" t="s">
        <v>10357</v>
      </c>
      <c r="E1709" s="35" t="s">
        <v>10358</v>
      </c>
      <c r="F1709" s="35" t="s">
        <v>10359</v>
      </c>
      <c r="G1709" s="10" t="s">
        <v>10360</v>
      </c>
      <c r="H1709" s="10" t="s">
        <v>10361</v>
      </c>
      <c r="I1709" s="10" t="s">
        <v>10360</v>
      </c>
      <c r="J1709" s="11" t="s">
        <v>10362</v>
      </c>
      <c r="K1709" s="12">
        <v>36514</v>
      </c>
      <c r="L1709" s="69">
        <v>54412</v>
      </c>
      <c r="M1709" s="14" t="s">
        <v>10363</v>
      </c>
      <c r="N1709" s="61">
        <v>4.2000000000000003E-2</v>
      </c>
      <c r="O1709" s="56">
        <v>13127432.91</v>
      </c>
      <c r="P1709" s="15">
        <v>0.03</v>
      </c>
      <c r="Q1709" s="223">
        <f t="shared" si="170"/>
        <v>393822.98729999998</v>
      </c>
      <c r="R1709" s="197">
        <f t="shared" si="172"/>
        <v>32818.582275000001</v>
      </c>
      <c r="S1709" s="200"/>
      <c r="T1709" s="196">
        <f t="shared" si="167"/>
        <v>0</v>
      </c>
      <c r="U1709" s="199">
        <f t="shared" si="171"/>
        <v>0</v>
      </c>
      <c r="V1709" s="21"/>
      <c r="W1709" s="19">
        <f t="shared" si="168"/>
        <v>0</v>
      </c>
      <c r="X1709" s="17">
        <f t="shared" si="169"/>
        <v>0</v>
      </c>
      <c r="Y1709" s="22"/>
      <c r="Z1709" s="19"/>
      <c r="AA1709" s="20"/>
      <c r="AB1709" s="23"/>
      <c r="AC1709" s="19"/>
      <c r="AD1709" s="17"/>
      <c r="AE1709" s="22"/>
      <c r="AF1709" s="19"/>
      <c r="AG1709" s="17"/>
      <c r="AH1709" s="76"/>
      <c r="AI1709" s="77" t="s">
        <v>10363</v>
      </c>
      <c r="AJ1709" s="1"/>
    </row>
    <row r="1710" spans="1:36" ht="26.4">
      <c r="A1710" s="39">
        <v>1708</v>
      </c>
      <c r="B1710" s="39" t="s">
        <v>10364</v>
      </c>
      <c r="C1710" s="39" t="s">
        <v>3687</v>
      </c>
      <c r="D1710" s="40" t="s">
        <v>10365</v>
      </c>
      <c r="E1710" s="25" t="s">
        <v>10366</v>
      </c>
      <c r="F1710" s="25" t="s">
        <v>10367</v>
      </c>
      <c r="G1710" s="39" t="s">
        <v>10368</v>
      </c>
      <c r="H1710" s="39" t="s">
        <v>10369</v>
      </c>
      <c r="I1710" s="39" t="s">
        <v>838</v>
      </c>
      <c r="J1710" s="40" t="s">
        <v>10370</v>
      </c>
      <c r="K1710" s="41">
        <v>37636</v>
      </c>
      <c r="L1710" s="72">
        <v>46767</v>
      </c>
      <c r="M1710" s="42" t="s">
        <v>10371</v>
      </c>
      <c r="N1710" s="63">
        <v>1.2597</v>
      </c>
      <c r="O1710" s="55">
        <v>34727711.890000001</v>
      </c>
      <c r="P1710" s="15">
        <v>0.03</v>
      </c>
      <c r="Q1710" s="223">
        <f t="shared" si="170"/>
        <v>1041831.3567</v>
      </c>
      <c r="R1710" s="197">
        <f t="shared" si="172"/>
        <v>86819.279725</v>
      </c>
      <c r="S1710" s="200"/>
      <c r="T1710" s="196">
        <f t="shared" si="167"/>
        <v>0</v>
      </c>
      <c r="U1710" s="199">
        <f t="shared" si="171"/>
        <v>0</v>
      </c>
      <c r="V1710" s="21"/>
      <c r="W1710" s="19">
        <f t="shared" si="168"/>
        <v>0</v>
      </c>
      <c r="X1710" s="17">
        <f t="shared" si="169"/>
        <v>0</v>
      </c>
      <c r="Y1710" s="22"/>
      <c r="Z1710" s="19"/>
      <c r="AA1710" s="20"/>
      <c r="AB1710" s="23"/>
      <c r="AC1710" s="19"/>
      <c r="AD1710" s="17"/>
      <c r="AE1710" s="22"/>
      <c r="AF1710" s="19"/>
      <c r="AG1710" s="17"/>
      <c r="AH1710" s="78"/>
      <c r="AI1710" s="79" t="s">
        <v>10371</v>
      </c>
      <c r="AJ1710" s="1"/>
    </row>
    <row r="1711" spans="1:36" ht="26.4">
      <c r="A1711" s="39">
        <v>1709</v>
      </c>
      <c r="B1711" s="10" t="s">
        <v>10372</v>
      </c>
      <c r="C1711" s="10" t="s">
        <v>3687</v>
      </c>
      <c r="D1711" s="11" t="s">
        <v>10373</v>
      </c>
      <c r="E1711" s="35" t="s">
        <v>10374</v>
      </c>
      <c r="F1711" s="35" t="s">
        <v>10375</v>
      </c>
      <c r="G1711" s="10" t="s">
        <v>1068</v>
      </c>
      <c r="H1711" s="10" t="s">
        <v>10376</v>
      </c>
      <c r="I1711" s="10" t="s">
        <v>1068</v>
      </c>
      <c r="J1711" s="11" t="s">
        <v>10310</v>
      </c>
      <c r="K1711" s="12">
        <v>39836</v>
      </c>
      <c r="L1711" s="69">
        <v>45314</v>
      </c>
      <c r="M1711" s="14" t="s">
        <v>10377</v>
      </c>
      <c r="N1711" s="61">
        <v>0.2281</v>
      </c>
      <c r="O1711" s="56">
        <v>6288315.54</v>
      </c>
      <c r="P1711" s="15">
        <v>0.03</v>
      </c>
      <c r="Q1711" s="223">
        <f t="shared" si="170"/>
        <v>188649.4662</v>
      </c>
      <c r="R1711" s="197">
        <f t="shared" si="172"/>
        <v>15720.788849999999</v>
      </c>
      <c r="S1711" s="200"/>
      <c r="T1711" s="196">
        <f t="shared" si="167"/>
        <v>0</v>
      </c>
      <c r="U1711" s="199">
        <f t="shared" si="171"/>
        <v>0</v>
      </c>
      <c r="V1711" s="21"/>
      <c r="W1711" s="19">
        <f t="shared" si="168"/>
        <v>0</v>
      </c>
      <c r="X1711" s="17">
        <f t="shared" si="169"/>
        <v>0</v>
      </c>
      <c r="Y1711" s="22"/>
      <c r="Z1711" s="19"/>
      <c r="AA1711" s="20"/>
      <c r="AB1711" s="23"/>
      <c r="AC1711" s="19"/>
      <c r="AD1711" s="17"/>
      <c r="AE1711" s="22"/>
      <c r="AF1711" s="19"/>
      <c r="AG1711" s="17"/>
      <c r="AH1711" s="76"/>
      <c r="AI1711" s="77" t="s">
        <v>10377</v>
      </c>
      <c r="AJ1711" s="1"/>
    </row>
    <row r="1712" spans="1:36" ht="26.4">
      <c r="A1712" s="39">
        <v>1710</v>
      </c>
      <c r="B1712" s="39" t="s">
        <v>10378</v>
      </c>
      <c r="C1712" s="39" t="s">
        <v>3687</v>
      </c>
      <c r="D1712" s="40" t="s">
        <v>10379</v>
      </c>
      <c r="E1712" s="25" t="s">
        <v>10380</v>
      </c>
      <c r="F1712" s="25" t="s">
        <v>10381</v>
      </c>
      <c r="G1712" s="39" t="s">
        <v>2859</v>
      </c>
      <c r="H1712" s="39" t="s">
        <v>10382</v>
      </c>
      <c r="I1712" s="39" t="s">
        <v>10383</v>
      </c>
      <c r="J1712" s="40" t="s">
        <v>10384</v>
      </c>
      <c r="K1712" s="41">
        <v>43111</v>
      </c>
      <c r="L1712" s="72">
        <v>46763</v>
      </c>
      <c r="M1712" s="42" t="s">
        <v>10385</v>
      </c>
      <c r="N1712" s="63">
        <v>0.29920000000000002</v>
      </c>
      <c r="O1712" s="55">
        <v>3818711.76</v>
      </c>
      <c r="P1712" s="21">
        <v>1E-3</v>
      </c>
      <c r="Q1712" s="223">
        <f t="shared" si="170"/>
        <v>3818.7117599999997</v>
      </c>
      <c r="R1712" s="197">
        <f t="shared" si="172"/>
        <v>318.22597999999999</v>
      </c>
      <c r="S1712" s="201">
        <v>0.03</v>
      </c>
      <c r="T1712" s="196">
        <f t="shared" si="167"/>
        <v>114561.35279999999</v>
      </c>
      <c r="U1712" s="199">
        <f t="shared" si="171"/>
        <v>9546.7793999999994</v>
      </c>
      <c r="V1712" s="21">
        <v>3.5999999999999997E-2</v>
      </c>
      <c r="W1712" s="19">
        <f t="shared" si="168"/>
        <v>137473.62335999997</v>
      </c>
      <c r="X1712" s="17">
        <f t="shared" si="169"/>
        <v>11456.135279999997</v>
      </c>
      <c r="Y1712" s="45">
        <v>0.05</v>
      </c>
      <c r="Z1712" s="19">
        <f>O1712*Y1712</f>
        <v>190935.58799999999</v>
      </c>
      <c r="AA1712" s="20">
        <f>Z1712/12</f>
        <v>15911.298999999999</v>
      </c>
      <c r="AB1712" s="44">
        <v>0.06</v>
      </c>
      <c r="AC1712" s="19">
        <f>O1712*AB1712</f>
        <v>229122.70559999999</v>
      </c>
      <c r="AD1712" s="17">
        <f>AC1712/12</f>
        <v>19093.558799999999</v>
      </c>
      <c r="AE1712" s="22"/>
      <c r="AF1712" s="19"/>
      <c r="AG1712" s="17"/>
      <c r="AH1712" s="78" t="s">
        <v>1997</v>
      </c>
      <c r="AI1712" s="79" t="s">
        <v>10385</v>
      </c>
      <c r="AJ1712" s="1"/>
    </row>
    <row r="1713" spans="1:36" ht="26.4">
      <c r="A1713" s="39">
        <v>1711</v>
      </c>
      <c r="B1713" s="10" t="s">
        <v>10386</v>
      </c>
      <c r="C1713" s="10" t="s">
        <v>3687</v>
      </c>
      <c r="D1713" s="11" t="s">
        <v>9697</v>
      </c>
      <c r="E1713" s="35" t="s">
        <v>9698</v>
      </c>
      <c r="F1713" s="35" t="s">
        <v>9699</v>
      </c>
      <c r="G1713" s="10" t="s">
        <v>9700</v>
      </c>
      <c r="H1713" s="10" t="s">
        <v>9701</v>
      </c>
      <c r="I1713" s="10" t="s">
        <v>9702</v>
      </c>
      <c r="J1713" s="11" t="s">
        <v>9703</v>
      </c>
      <c r="K1713" s="12">
        <v>37540</v>
      </c>
      <c r="L1713" s="69">
        <v>46678</v>
      </c>
      <c r="M1713" s="14" t="s">
        <v>9704</v>
      </c>
      <c r="N1713" s="61">
        <v>0.1336</v>
      </c>
      <c r="O1713" s="56">
        <v>1398917.93</v>
      </c>
      <c r="P1713" s="15">
        <v>0.03</v>
      </c>
      <c r="Q1713" s="223">
        <f t="shared" si="170"/>
        <v>41967.537899999996</v>
      </c>
      <c r="R1713" s="197">
        <f t="shared" si="172"/>
        <v>3497.2948249999995</v>
      </c>
      <c r="S1713" s="202">
        <v>3.5999999999999997E-2</v>
      </c>
      <c r="T1713" s="196">
        <f t="shared" si="167"/>
        <v>50361.045479999993</v>
      </c>
      <c r="U1713" s="199">
        <f t="shared" si="171"/>
        <v>4196.7537899999998</v>
      </c>
      <c r="V1713" s="21"/>
      <c r="W1713" s="19">
        <f t="shared" si="168"/>
        <v>0</v>
      </c>
      <c r="X1713" s="17">
        <f t="shared" si="169"/>
        <v>0</v>
      </c>
      <c r="Y1713" s="22"/>
      <c r="Z1713" s="19"/>
      <c r="AA1713" s="20"/>
      <c r="AB1713" s="23"/>
      <c r="AC1713" s="19"/>
      <c r="AD1713" s="17"/>
      <c r="AE1713" s="22"/>
      <c r="AF1713" s="19"/>
      <c r="AG1713" s="17"/>
      <c r="AH1713" s="76" t="s">
        <v>452</v>
      </c>
      <c r="AI1713" s="77" t="s">
        <v>9704</v>
      </c>
      <c r="AJ1713" s="1"/>
    </row>
    <row r="1714" spans="1:36" ht="26.4">
      <c r="A1714" s="39">
        <v>1712</v>
      </c>
      <c r="B1714" s="39" t="s">
        <v>10387</v>
      </c>
      <c r="C1714" s="39" t="s">
        <v>3687</v>
      </c>
      <c r="D1714" s="40" t="s">
        <v>9706</v>
      </c>
      <c r="E1714" s="25" t="s">
        <v>9707</v>
      </c>
      <c r="F1714" s="25" t="s">
        <v>9708</v>
      </c>
      <c r="G1714" s="39" t="s">
        <v>9709</v>
      </c>
      <c r="H1714" s="39" t="s">
        <v>9710</v>
      </c>
      <c r="I1714" s="39" t="s">
        <v>9709</v>
      </c>
      <c r="J1714" s="40" t="s">
        <v>9711</v>
      </c>
      <c r="K1714" s="41">
        <v>35710</v>
      </c>
      <c r="L1714" s="72">
        <v>53607</v>
      </c>
      <c r="M1714" s="42" t="s">
        <v>10388</v>
      </c>
      <c r="N1714" s="63">
        <v>8.0399999999999999E-2</v>
      </c>
      <c r="O1714" s="55">
        <v>1916182.5</v>
      </c>
      <c r="P1714" s="15">
        <v>0.03</v>
      </c>
      <c r="Q1714" s="223">
        <f t="shared" si="170"/>
        <v>57485.474999999999</v>
      </c>
      <c r="R1714" s="197">
        <f t="shared" si="172"/>
        <v>4790.4562500000002</v>
      </c>
      <c r="S1714" s="200"/>
      <c r="T1714" s="196">
        <f t="shared" si="167"/>
        <v>0</v>
      </c>
      <c r="U1714" s="199">
        <f t="shared" si="171"/>
        <v>0</v>
      </c>
      <c r="V1714" s="21"/>
      <c r="W1714" s="19">
        <f t="shared" si="168"/>
        <v>0</v>
      </c>
      <c r="X1714" s="17">
        <f t="shared" si="169"/>
        <v>0</v>
      </c>
      <c r="Y1714" s="22"/>
      <c r="Z1714" s="19"/>
      <c r="AA1714" s="20"/>
      <c r="AB1714" s="23"/>
      <c r="AC1714" s="19"/>
      <c r="AD1714" s="17"/>
      <c r="AE1714" s="22"/>
      <c r="AF1714" s="19"/>
      <c r="AG1714" s="17"/>
      <c r="AH1714" s="78"/>
      <c r="AI1714" s="79" t="s">
        <v>10388</v>
      </c>
      <c r="AJ1714" s="1"/>
    </row>
    <row r="1715" spans="1:36" ht="26.4">
      <c r="A1715" s="39">
        <v>1713</v>
      </c>
      <c r="B1715" s="10" t="s">
        <v>10389</v>
      </c>
      <c r="C1715" s="10" t="s">
        <v>3687</v>
      </c>
      <c r="D1715" s="11" t="s">
        <v>10390</v>
      </c>
      <c r="E1715" s="35" t="s">
        <v>10391</v>
      </c>
      <c r="F1715" s="35" t="s">
        <v>7394</v>
      </c>
      <c r="G1715" s="10" t="s">
        <v>5803</v>
      </c>
      <c r="H1715" s="10" t="s">
        <v>10392</v>
      </c>
      <c r="I1715" s="10" t="s">
        <v>10393</v>
      </c>
      <c r="J1715" s="11" t="s">
        <v>10394</v>
      </c>
      <c r="K1715" s="12">
        <v>38034</v>
      </c>
      <c r="L1715" s="69">
        <v>46800</v>
      </c>
      <c r="M1715" s="14" t="s">
        <v>248</v>
      </c>
      <c r="N1715" s="61">
        <v>2.9281000000000001</v>
      </c>
      <c r="O1715" s="56">
        <v>84658117.890000001</v>
      </c>
      <c r="P1715" s="44">
        <v>2.9999999999999997E-4</v>
      </c>
      <c r="Q1715" s="223">
        <f t="shared" si="170"/>
        <v>25397.435366999998</v>
      </c>
      <c r="R1715" s="197">
        <f t="shared" si="172"/>
        <v>2116.4529472499999</v>
      </c>
      <c r="S1715" s="201">
        <v>0.04</v>
      </c>
      <c r="T1715" s="196">
        <f t="shared" si="167"/>
        <v>3386324.7156000002</v>
      </c>
      <c r="U1715" s="199">
        <f t="shared" si="171"/>
        <v>282193.72630000004</v>
      </c>
      <c r="V1715" s="21"/>
      <c r="W1715" s="19">
        <f t="shared" si="168"/>
        <v>0</v>
      </c>
      <c r="X1715" s="17">
        <f t="shared" si="169"/>
        <v>0</v>
      </c>
      <c r="Y1715" s="22"/>
      <c r="Z1715" s="19"/>
      <c r="AA1715" s="20"/>
      <c r="AB1715" s="23"/>
      <c r="AC1715" s="19"/>
      <c r="AD1715" s="17"/>
      <c r="AE1715" s="22"/>
      <c r="AF1715" s="19"/>
      <c r="AG1715" s="17"/>
      <c r="AH1715" s="76"/>
      <c r="AI1715" s="77" t="s">
        <v>248</v>
      </c>
      <c r="AJ1715" s="1"/>
    </row>
    <row r="1716" spans="1:36" ht="26.4">
      <c r="A1716" s="39">
        <v>1714</v>
      </c>
      <c r="B1716" s="39" t="s">
        <v>10395</v>
      </c>
      <c r="C1716" s="39" t="s">
        <v>3687</v>
      </c>
      <c r="D1716" s="40" t="s">
        <v>10396</v>
      </c>
      <c r="E1716" s="25" t="s">
        <v>10397</v>
      </c>
      <c r="F1716" s="25" t="s">
        <v>10398</v>
      </c>
      <c r="G1716" s="39" t="s">
        <v>58</v>
      </c>
      <c r="H1716" s="39" t="s">
        <v>10399</v>
      </c>
      <c r="I1716" s="39" t="s">
        <v>58</v>
      </c>
      <c r="J1716" s="40" t="s">
        <v>10400</v>
      </c>
      <c r="K1716" s="41">
        <v>35990</v>
      </c>
      <c r="L1716" s="72">
        <v>53887</v>
      </c>
      <c r="M1716" s="42" t="s">
        <v>10401</v>
      </c>
      <c r="N1716" s="63">
        <v>0.64470000000000005</v>
      </c>
      <c r="O1716" s="55">
        <v>27506305.780000001</v>
      </c>
      <c r="P1716" s="15">
        <v>0.03</v>
      </c>
      <c r="Q1716" s="223">
        <f t="shared" si="170"/>
        <v>825189.17339999997</v>
      </c>
      <c r="R1716" s="197">
        <f t="shared" si="172"/>
        <v>68765.764450000002</v>
      </c>
      <c r="S1716" s="200"/>
      <c r="T1716" s="196">
        <f t="shared" si="167"/>
        <v>0</v>
      </c>
      <c r="U1716" s="199">
        <f t="shared" si="171"/>
        <v>0</v>
      </c>
      <c r="V1716" s="21"/>
      <c r="W1716" s="19">
        <f t="shared" si="168"/>
        <v>0</v>
      </c>
      <c r="X1716" s="17">
        <f t="shared" si="169"/>
        <v>0</v>
      </c>
      <c r="Y1716" s="22"/>
      <c r="Z1716" s="19"/>
      <c r="AA1716" s="20"/>
      <c r="AB1716" s="23"/>
      <c r="AC1716" s="19"/>
      <c r="AD1716" s="17"/>
      <c r="AE1716" s="22"/>
      <c r="AF1716" s="19"/>
      <c r="AG1716" s="17"/>
      <c r="AH1716" s="78"/>
      <c r="AI1716" s="79" t="s">
        <v>10401</v>
      </c>
      <c r="AJ1716" s="1"/>
    </row>
    <row r="1717" spans="1:36" ht="13.2">
      <c r="A1717" s="39">
        <v>1715</v>
      </c>
      <c r="B1717" s="10" t="s">
        <v>10402</v>
      </c>
      <c r="C1717" s="10" t="s">
        <v>3687</v>
      </c>
      <c r="D1717" s="11" t="s">
        <v>10403</v>
      </c>
      <c r="E1717" s="35" t="s">
        <v>21465</v>
      </c>
      <c r="F1717" s="35" t="s">
        <v>705</v>
      </c>
      <c r="G1717" s="10" t="s">
        <v>4130</v>
      </c>
      <c r="H1717" s="10" t="s">
        <v>10404</v>
      </c>
      <c r="I1717" s="10" t="s">
        <v>4991</v>
      </c>
      <c r="J1717" s="11" t="s">
        <v>10405</v>
      </c>
      <c r="K1717" s="12">
        <v>42363</v>
      </c>
      <c r="L1717" s="69">
        <v>44190</v>
      </c>
      <c r="M1717" s="14" t="s">
        <v>10406</v>
      </c>
      <c r="N1717" s="61">
        <v>4.3E-3</v>
      </c>
      <c r="O1717" s="56">
        <v>145603.73000000001</v>
      </c>
      <c r="P1717" s="15">
        <v>0.1</v>
      </c>
      <c r="Q1717" s="223">
        <f t="shared" si="170"/>
        <v>14560.373000000001</v>
      </c>
      <c r="R1717" s="197">
        <f t="shared" si="172"/>
        <v>1213.3644166666668</v>
      </c>
      <c r="S1717" s="200"/>
      <c r="T1717" s="196">
        <f t="shared" si="167"/>
        <v>0</v>
      </c>
      <c r="U1717" s="199">
        <f t="shared" si="171"/>
        <v>0</v>
      </c>
      <c r="V1717" s="21"/>
      <c r="W1717" s="19">
        <f t="shared" si="168"/>
        <v>0</v>
      </c>
      <c r="X1717" s="17">
        <f t="shared" si="169"/>
        <v>0</v>
      </c>
      <c r="Y1717" s="22"/>
      <c r="Z1717" s="19"/>
      <c r="AA1717" s="20"/>
      <c r="AB1717" s="23"/>
      <c r="AC1717" s="19"/>
      <c r="AD1717" s="17"/>
      <c r="AE1717" s="22"/>
      <c r="AF1717" s="19"/>
      <c r="AG1717" s="17"/>
      <c r="AH1717" s="76" t="s">
        <v>76</v>
      </c>
      <c r="AI1717" s="77" t="s">
        <v>10406</v>
      </c>
      <c r="AJ1717" s="1"/>
    </row>
    <row r="1718" spans="1:36" ht="26.4">
      <c r="A1718" s="39">
        <v>1716</v>
      </c>
      <c r="B1718" s="39" t="s">
        <v>10407</v>
      </c>
      <c r="C1718" s="39" t="s">
        <v>3687</v>
      </c>
      <c r="D1718" s="40" t="s">
        <v>10408</v>
      </c>
      <c r="E1718" s="25" t="s">
        <v>10409</v>
      </c>
      <c r="F1718" s="25" t="s">
        <v>10410</v>
      </c>
      <c r="G1718" s="39" t="s">
        <v>3836</v>
      </c>
      <c r="H1718" s="39" t="s">
        <v>10411</v>
      </c>
      <c r="I1718" s="39" t="s">
        <v>3836</v>
      </c>
      <c r="J1718" s="40" t="s">
        <v>10412</v>
      </c>
      <c r="K1718" s="41">
        <v>36186</v>
      </c>
      <c r="L1718" s="72">
        <v>54083</v>
      </c>
      <c r="M1718" s="42" t="s">
        <v>10413</v>
      </c>
      <c r="N1718" s="63">
        <v>0.1981</v>
      </c>
      <c r="O1718" s="55">
        <v>8934935.8000000007</v>
      </c>
      <c r="P1718" s="15">
        <v>0.03</v>
      </c>
      <c r="Q1718" s="223">
        <f t="shared" si="170"/>
        <v>268048.07400000002</v>
      </c>
      <c r="R1718" s="197">
        <f t="shared" si="172"/>
        <v>22337.339500000002</v>
      </c>
      <c r="S1718" s="200"/>
      <c r="T1718" s="196">
        <f t="shared" ref="T1718:T1780" si="173">O1718*S1718</f>
        <v>0</v>
      </c>
      <c r="U1718" s="199">
        <f t="shared" si="171"/>
        <v>0</v>
      </c>
      <c r="V1718" s="21"/>
      <c r="W1718" s="19">
        <f t="shared" ref="W1718:W1780" si="174">O1718*V1718</f>
        <v>0</v>
      </c>
      <c r="X1718" s="17">
        <f t="shared" ref="X1718:X1780" si="175">O1718*V1718/12</f>
        <v>0</v>
      </c>
      <c r="Y1718" s="22"/>
      <c r="Z1718" s="19"/>
      <c r="AA1718" s="20"/>
      <c r="AB1718" s="23"/>
      <c r="AC1718" s="19"/>
      <c r="AD1718" s="17"/>
      <c r="AE1718" s="22"/>
      <c r="AF1718" s="19"/>
      <c r="AG1718" s="17"/>
      <c r="AH1718" s="78"/>
      <c r="AI1718" s="79" t="s">
        <v>10413</v>
      </c>
      <c r="AJ1718" s="1"/>
    </row>
    <row r="1719" spans="1:36" ht="39.6">
      <c r="A1719" s="39">
        <v>1717</v>
      </c>
      <c r="B1719" s="10" t="s">
        <v>10414</v>
      </c>
      <c r="C1719" s="10" t="s">
        <v>3687</v>
      </c>
      <c r="D1719" s="11" t="s">
        <v>10415</v>
      </c>
      <c r="E1719" s="35" t="s">
        <v>10416</v>
      </c>
      <c r="F1719" s="35" t="s">
        <v>5284</v>
      </c>
      <c r="G1719" s="10" t="s">
        <v>10417</v>
      </c>
      <c r="H1719" s="10" t="s">
        <v>10418</v>
      </c>
      <c r="I1719" s="10" t="s">
        <v>10419</v>
      </c>
      <c r="J1719" s="11" t="s">
        <v>10420</v>
      </c>
      <c r="K1719" s="12">
        <v>37650</v>
      </c>
      <c r="L1719" s="69">
        <v>46781</v>
      </c>
      <c r="M1719" s="14" t="s">
        <v>10421</v>
      </c>
      <c r="N1719" s="61">
        <v>0.14849999999999999</v>
      </c>
      <c r="O1719" s="56">
        <v>888763.22</v>
      </c>
      <c r="P1719" s="15">
        <v>0.03</v>
      </c>
      <c r="Q1719" s="223">
        <f t="shared" si="170"/>
        <v>26662.896599999996</v>
      </c>
      <c r="R1719" s="197">
        <f t="shared" si="172"/>
        <v>2221.9080499999995</v>
      </c>
      <c r="S1719" s="200"/>
      <c r="T1719" s="196">
        <f t="shared" si="173"/>
        <v>0</v>
      </c>
      <c r="U1719" s="199">
        <f t="shared" si="171"/>
        <v>0</v>
      </c>
      <c r="V1719" s="21"/>
      <c r="W1719" s="19">
        <f t="shared" si="174"/>
        <v>0</v>
      </c>
      <c r="X1719" s="17">
        <f t="shared" si="175"/>
        <v>0</v>
      </c>
      <c r="Y1719" s="22"/>
      <c r="Z1719" s="19"/>
      <c r="AA1719" s="20"/>
      <c r="AB1719" s="23"/>
      <c r="AC1719" s="19"/>
      <c r="AD1719" s="17"/>
      <c r="AE1719" s="22"/>
      <c r="AF1719" s="19"/>
      <c r="AG1719" s="17"/>
      <c r="AH1719" s="76" t="s">
        <v>843</v>
      </c>
      <c r="AI1719" s="77" t="s">
        <v>10421</v>
      </c>
      <c r="AJ1719" s="1"/>
    </row>
    <row r="1720" spans="1:36" ht="26.4">
      <c r="A1720" s="39">
        <v>1718</v>
      </c>
      <c r="B1720" s="39" t="s">
        <v>10422</v>
      </c>
      <c r="C1720" s="39" t="s">
        <v>3687</v>
      </c>
      <c r="D1720" s="40" t="s">
        <v>10423</v>
      </c>
      <c r="E1720" s="25" t="s">
        <v>10416</v>
      </c>
      <c r="F1720" s="25" t="s">
        <v>10424</v>
      </c>
      <c r="G1720" s="39" t="s">
        <v>10425</v>
      </c>
      <c r="H1720" s="39" t="s">
        <v>10426</v>
      </c>
      <c r="I1720" s="39" t="s">
        <v>10425</v>
      </c>
      <c r="J1720" s="40" t="s">
        <v>10427</v>
      </c>
      <c r="K1720" s="41">
        <v>35832</v>
      </c>
      <c r="L1720" s="72">
        <v>44598</v>
      </c>
      <c r="M1720" s="42" t="s">
        <v>10428</v>
      </c>
      <c r="N1720" s="63">
        <v>0.1177</v>
      </c>
      <c r="O1720" s="55">
        <v>3111864.96</v>
      </c>
      <c r="P1720" s="15">
        <v>0</v>
      </c>
      <c r="Q1720" s="223">
        <f t="shared" si="170"/>
        <v>0</v>
      </c>
      <c r="R1720" s="197">
        <f t="shared" si="172"/>
        <v>0</v>
      </c>
      <c r="S1720" s="200"/>
      <c r="T1720" s="196">
        <f t="shared" si="173"/>
        <v>0</v>
      </c>
      <c r="U1720" s="199">
        <f t="shared" si="171"/>
        <v>0</v>
      </c>
      <c r="V1720" s="21"/>
      <c r="W1720" s="19">
        <f t="shared" si="174"/>
        <v>0</v>
      </c>
      <c r="X1720" s="17">
        <f t="shared" si="175"/>
        <v>0</v>
      </c>
      <c r="Y1720" s="22"/>
      <c r="Z1720" s="19"/>
      <c r="AA1720" s="20"/>
      <c r="AB1720" s="23"/>
      <c r="AC1720" s="19"/>
      <c r="AD1720" s="17"/>
      <c r="AE1720" s="22"/>
      <c r="AF1720" s="19"/>
      <c r="AG1720" s="17"/>
      <c r="AH1720" s="78"/>
      <c r="AI1720" s="79" t="s">
        <v>10428</v>
      </c>
      <c r="AJ1720" s="1"/>
    </row>
    <row r="1721" spans="1:36" ht="26.4">
      <c r="A1721" s="39">
        <v>1719</v>
      </c>
      <c r="B1721" s="10" t="s">
        <v>10429</v>
      </c>
      <c r="C1721" s="10" t="s">
        <v>3687</v>
      </c>
      <c r="D1721" s="11" t="s">
        <v>10423</v>
      </c>
      <c r="E1721" s="35" t="s">
        <v>10416</v>
      </c>
      <c r="F1721" s="35" t="s">
        <v>10430</v>
      </c>
      <c r="G1721" s="10" t="s">
        <v>6525</v>
      </c>
      <c r="H1721" s="10" t="s">
        <v>10431</v>
      </c>
      <c r="I1721" s="10" t="s">
        <v>6525</v>
      </c>
      <c r="J1721" s="11" t="s">
        <v>10432</v>
      </c>
      <c r="K1721" s="12">
        <v>37053</v>
      </c>
      <c r="L1721" s="69">
        <v>45819</v>
      </c>
      <c r="M1721" s="14" t="s">
        <v>10433</v>
      </c>
      <c r="N1721" s="61">
        <v>0.1396</v>
      </c>
      <c r="O1721" s="56">
        <v>3690878.07</v>
      </c>
      <c r="P1721" s="15">
        <v>0</v>
      </c>
      <c r="Q1721" s="223">
        <f t="shared" si="170"/>
        <v>0</v>
      </c>
      <c r="R1721" s="197">
        <f t="shared" si="172"/>
        <v>0</v>
      </c>
      <c r="S1721" s="200"/>
      <c r="T1721" s="196">
        <f t="shared" si="173"/>
        <v>0</v>
      </c>
      <c r="U1721" s="199">
        <f t="shared" si="171"/>
        <v>0</v>
      </c>
      <c r="V1721" s="21"/>
      <c r="W1721" s="19">
        <f t="shared" si="174"/>
        <v>0</v>
      </c>
      <c r="X1721" s="17">
        <f t="shared" si="175"/>
        <v>0</v>
      </c>
      <c r="Y1721" s="22"/>
      <c r="Z1721" s="19"/>
      <c r="AA1721" s="20"/>
      <c r="AB1721" s="23"/>
      <c r="AC1721" s="19"/>
      <c r="AD1721" s="17"/>
      <c r="AE1721" s="22"/>
      <c r="AF1721" s="19"/>
      <c r="AG1721" s="17"/>
      <c r="AH1721" s="76"/>
      <c r="AI1721" s="77" t="s">
        <v>10433</v>
      </c>
      <c r="AJ1721" s="1"/>
    </row>
    <row r="1722" spans="1:36" ht="13.2">
      <c r="A1722" s="39">
        <v>1720</v>
      </c>
      <c r="B1722" s="39" t="s">
        <v>10434</v>
      </c>
      <c r="C1722" s="39" t="s">
        <v>3687</v>
      </c>
      <c r="D1722" s="40" t="s">
        <v>10435</v>
      </c>
      <c r="E1722" s="25" t="s">
        <v>10436</v>
      </c>
      <c r="F1722" s="25" t="s">
        <v>10437</v>
      </c>
      <c r="G1722" s="39" t="s">
        <v>6801</v>
      </c>
      <c r="H1722" s="39" t="s">
        <v>10438</v>
      </c>
      <c r="I1722" s="39" t="s">
        <v>5492</v>
      </c>
      <c r="J1722" s="40" t="s">
        <v>10439</v>
      </c>
      <c r="K1722" s="41">
        <v>42365</v>
      </c>
      <c r="L1722" s="72">
        <v>46018</v>
      </c>
      <c r="M1722" s="42" t="s">
        <v>10440</v>
      </c>
      <c r="N1722" s="63">
        <v>4.1000000000000002E-2</v>
      </c>
      <c r="O1722" s="55">
        <v>1443702.75</v>
      </c>
      <c r="P1722" s="15">
        <v>0.04</v>
      </c>
      <c r="Q1722" s="223">
        <f t="shared" si="170"/>
        <v>57748.11</v>
      </c>
      <c r="R1722" s="197">
        <f t="shared" si="172"/>
        <v>4812.3424999999997</v>
      </c>
      <c r="S1722" s="201">
        <v>0.1</v>
      </c>
      <c r="T1722" s="196">
        <f t="shared" si="173"/>
        <v>144370.27499999999</v>
      </c>
      <c r="U1722" s="199">
        <f t="shared" si="171"/>
        <v>12030.856249999999</v>
      </c>
      <c r="V1722" s="21"/>
      <c r="W1722" s="19">
        <f t="shared" si="174"/>
        <v>0</v>
      </c>
      <c r="X1722" s="17">
        <f t="shared" si="175"/>
        <v>0</v>
      </c>
      <c r="Y1722" s="22"/>
      <c r="Z1722" s="19"/>
      <c r="AA1722" s="20"/>
      <c r="AB1722" s="23"/>
      <c r="AC1722" s="19"/>
      <c r="AD1722" s="17"/>
      <c r="AE1722" s="22"/>
      <c r="AF1722" s="19"/>
      <c r="AG1722" s="17"/>
      <c r="AH1722" s="78" t="s">
        <v>44</v>
      </c>
      <c r="AI1722" s="79" t="s">
        <v>10440</v>
      </c>
      <c r="AJ1722" s="1"/>
    </row>
    <row r="1723" spans="1:36" ht="13.2">
      <c r="A1723" s="39">
        <v>1721</v>
      </c>
      <c r="B1723" s="10" t="s">
        <v>10441</v>
      </c>
      <c r="C1723" s="10" t="s">
        <v>3687</v>
      </c>
      <c r="D1723" s="11" t="s">
        <v>10442</v>
      </c>
      <c r="E1723" s="35" t="s">
        <v>10443</v>
      </c>
      <c r="F1723" s="35" t="s">
        <v>2274</v>
      </c>
      <c r="G1723" s="10" t="s">
        <v>3439</v>
      </c>
      <c r="H1723" s="10" t="s">
        <v>10444</v>
      </c>
      <c r="I1723" s="10" t="s">
        <v>4913</v>
      </c>
      <c r="J1723" s="11" t="s">
        <v>10445</v>
      </c>
      <c r="K1723" s="12">
        <v>37813</v>
      </c>
      <c r="L1723" s="69">
        <v>46945</v>
      </c>
      <c r="M1723" s="14" t="s">
        <v>10446</v>
      </c>
      <c r="N1723" s="61">
        <v>0.39429999999999998</v>
      </c>
      <c r="O1723" s="56">
        <v>16661034.029999999</v>
      </c>
      <c r="P1723" s="15">
        <v>0.03</v>
      </c>
      <c r="Q1723" s="223">
        <f t="shared" si="170"/>
        <v>499831.02089999994</v>
      </c>
      <c r="R1723" s="197">
        <f t="shared" si="172"/>
        <v>41652.585074999995</v>
      </c>
      <c r="S1723" s="201">
        <v>0.04</v>
      </c>
      <c r="T1723" s="196">
        <f t="shared" si="173"/>
        <v>666441.36120000004</v>
      </c>
      <c r="U1723" s="199">
        <f t="shared" si="171"/>
        <v>55536.780100000004</v>
      </c>
      <c r="V1723" s="21"/>
      <c r="W1723" s="19">
        <f t="shared" si="174"/>
        <v>0</v>
      </c>
      <c r="X1723" s="17">
        <f t="shared" si="175"/>
        <v>0</v>
      </c>
      <c r="Y1723" s="22"/>
      <c r="Z1723" s="19"/>
      <c r="AA1723" s="20"/>
      <c r="AB1723" s="23"/>
      <c r="AC1723" s="19"/>
      <c r="AD1723" s="17"/>
      <c r="AE1723" s="22"/>
      <c r="AF1723" s="19"/>
      <c r="AG1723" s="17"/>
      <c r="AH1723" s="76"/>
      <c r="AI1723" s="77" t="s">
        <v>10446</v>
      </c>
      <c r="AJ1723" s="1"/>
    </row>
    <row r="1724" spans="1:36" ht="26.4">
      <c r="A1724" s="39">
        <v>1722</v>
      </c>
      <c r="B1724" s="39" t="s">
        <v>10447</v>
      </c>
      <c r="C1724" s="39" t="s">
        <v>9410</v>
      </c>
      <c r="D1724" s="40" t="s">
        <v>10448</v>
      </c>
      <c r="E1724" s="25" t="s">
        <v>10449</v>
      </c>
      <c r="F1724" s="25" t="s">
        <v>10450</v>
      </c>
      <c r="G1724" s="39" t="s">
        <v>195</v>
      </c>
      <c r="H1724" s="39" t="s">
        <v>10451</v>
      </c>
      <c r="I1724" s="39" t="s">
        <v>10452</v>
      </c>
      <c r="J1724" s="40" t="s">
        <v>10453</v>
      </c>
      <c r="K1724" s="41">
        <v>42286</v>
      </c>
      <c r="L1724" s="72">
        <v>45939</v>
      </c>
      <c r="M1724" s="42" t="s">
        <v>10454</v>
      </c>
      <c r="N1724" s="63">
        <v>8.2100000000000006E-2</v>
      </c>
      <c r="O1724" s="55">
        <v>18466756.469999999</v>
      </c>
      <c r="P1724" s="15">
        <v>0.03</v>
      </c>
      <c r="Q1724" s="223">
        <f t="shared" si="170"/>
        <v>554002.69409999996</v>
      </c>
      <c r="R1724" s="197">
        <f t="shared" si="172"/>
        <v>46166.891174999997</v>
      </c>
      <c r="S1724" s="201">
        <v>0.1</v>
      </c>
      <c r="T1724" s="196">
        <f t="shared" si="173"/>
        <v>1846675.6469999999</v>
      </c>
      <c r="U1724" s="199">
        <f t="shared" si="171"/>
        <v>153889.63725</v>
      </c>
      <c r="V1724" s="21"/>
      <c r="W1724" s="19">
        <f t="shared" si="174"/>
        <v>0</v>
      </c>
      <c r="X1724" s="17">
        <f t="shared" si="175"/>
        <v>0</v>
      </c>
      <c r="Y1724" s="22"/>
      <c r="Z1724" s="19"/>
      <c r="AA1724" s="20"/>
      <c r="AB1724" s="23"/>
      <c r="AC1724" s="19"/>
      <c r="AD1724" s="17"/>
      <c r="AE1724" s="22"/>
      <c r="AF1724" s="19"/>
      <c r="AG1724" s="17"/>
      <c r="AH1724" s="78"/>
      <c r="AI1724" s="79" t="s">
        <v>10454</v>
      </c>
      <c r="AJ1724" s="1"/>
    </row>
    <row r="1725" spans="1:36" ht="26.4">
      <c r="A1725" s="39">
        <v>1723</v>
      </c>
      <c r="B1725" s="10" t="s">
        <v>10455</v>
      </c>
      <c r="C1725" s="10" t="s">
        <v>9410</v>
      </c>
      <c r="D1725" s="11" t="s">
        <v>10456</v>
      </c>
      <c r="E1725" s="35" t="s">
        <v>10457</v>
      </c>
      <c r="F1725" s="35" t="s">
        <v>1821</v>
      </c>
      <c r="G1725" s="10" t="s">
        <v>10458</v>
      </c>
      <c r="H1725" s="10" t="s">
        <v>10459</v>
      </c>
      <c r="I1725" s="10" t="s">
        <v>10460</v>
      </c>
      <c r="J1725" s="11" t="s">
        <v>10461</v>
      </c>
      <c r="K1725" s="12">
        <v>36602</v>
      </c>
      <c r="L1725" s="69">
        <v>46363</v>
      </c>
      <c r="M1725" s="14" t="s">
        <v>10462</v>
      </c>
      <c r="N1725" s="61">
        <v>5.4000000000000003E-3</v>
      </c>
      <c r="O1725" s="56">
        <v>1610972.64</v>
      </c>
      <c r="P1725" s="15">
        <v>0.03</v>
      </c>
      <c r="Q1725" s="223">
        <f t="shared" si="170"/>
        <v>48329.179199999999</v>
      </c>
      <c r="R1725" s="197">
        <f t="shared" si="172"/>
        <v>4027.4315999999999</v>
      </c>
      <c r="S1725" s="200"/>
      <c r="T1725" s="196">
        <f t="shared" si="173"/>
        <v>0</v>
      </c>
      <c r="U1725" s="199">
        <f t="shared" si="171"/>
        <v>0</v>
      </c>
      <c r="V1725" s="21"/>
      <c r="W1725" s="19">
        <f t="shared" si="174"/>
        <v>0</v>
      </c>
      <c r="X1725" s="17">
        <f t="shared" si="175"/>
        <v>0</v>
      </c>
      <c r="Y1725" s="22"/>
      <c r="Z1725" s="19"/>
      <c r="AA1725" s="20"/>
      <c r="AB1725" s="23"/>
      <c r="AC1725" s="19"/>
      <c r="AD1725" s="17"/>
      <c r="AE1725" s="22"/>
      <c r="AF1725" s="19"/>
      <c r="AG1725" s="17"/>
      <c r="AH1725" s="76"/>
      <c r="AI1725" s="77" t="s">
        <v>10462</v>
      </c>
      <c r="AJ1725" s="1"/>
    </row>
    <row r="1726" spans="1:36" ht="26.4">
      <c r="A1726" s="39">
        <v>1724</v>
      </c>
      <c r="B1726" s="39" t="s">
        <v>10463</v>
      </c>
      <c r="C1726" s="39" t="s">
        <v>5693</v>
      </c>
      <c r="D1726" s="40" t="s">
        <v>10464</v>
      </c>
      <c r="E1726" s="25" t="s">
        <v>10465</v>
      </c>
      <c r="F1726" s="25" t="s">
        <v>10466</v>
      </c>
      <c r="G1726" s="39" t="s">
        <v>10467</v>
      </c>
      <c r="H1726" s="39" t="s">
        <v>10468</v>
      </c>
      <c r="I1726" s="39" t="s">
        <v>10469</v>
      </c>
      <c r="J1726" s="40" t="s">
        <v>10470</v>
      </c>
      <c r="K1726" s="41">
        <v>40438</v>
      </c>
      <c r="L1726" s="72">
        <v>58335</v>
      </c>
      <c r="M1726" s="42" t="s">
        <v>10471</v>
      </c>
      <c r="N1726" s="63">
        <v>0.44</v>
      </c>
      <c r="O1726" s="55">
        <v>96542456.819999993</v>
      </c>
      <c r="P1726" s="15">
        <v>0.12</v>
      </c>
      <c r="Q1726" s="223">
        <f t="shared" ref="Q1726:Q1729" si="176">O1726*P1726</f>
        <v>11585094.818399999</v>
      </c>
      <c r="R1726" s="197">
        <f t="shared" si="172"/>
        <v>965424.56819999998</v>
      </c>
      <c r="S1726" s="200"/>
      <c r="T1726" s="196">
        <f t="shared" si="173"/>
        <v>0</v>
      </c>
      <c r="U1726" s="199">
        <f t="shared" si="171"/>
        <v>0</v>
      </c>
      <c r="V1726" s="21"/>
      <c r="W1726" s="19">
        <f t="shared" si="174"/>
        <v>0</v>
      </c>
      <c r="X1726" s="17">
        <f t="shared" si="175"/>
        <v>0</v>
      </c>
      <c r="Y1726" s="22"/>
      <c r="Z1726" s="19"/>
      <c r="AA1726" s="20"/>
      <c r="AB1726" s="23"/>
      <c r="AC1726" s="19"/>
      <c r="AD1726" s="17"/>
      <c r="AE1726" s="22"/>
      <c r="AF1726" s="19"/>
      <c r="AG1726" s="17"/>
      <c r="AH1726" s="78" t="s">
        <v>5535</v>
      </c>
      <c r="AI1726" s="79" t="s">
        <v>10471</v>
      </c>
      <c r="AJ1726" s="1"/>
    </row>
    <row r="1727" spans="1:36" ht="26.4">
      <c r="A1727" s="39">
        <v>1725</v>
      </c>
      <c r="B1727" s="10" t="s">
        <v>10472</v>
      </c>
      <c r="C1727" s="10" t="s">
        <v>5693</v>
      </c>
      <c r="D1727" s="11" t="s">
        <v>10473</v>
      </c>
      <c r="E1727" s="35" t="s">
        <v>10474</v>
      </c>
      <c r="F1727" s="35" t="s">
        <v>10475</v>
      </c>
      <c r="G1727" s="10" t="s">
        <v>2060</v>
      </c>
      <c r="H1727" s="10" t="s">
        <v>10476</v>
      </c>
      <c r="I1727" s="10" t="s">
        <v>10477</v>
      </c>
      <c r="J1727" s="11" t="s">
        <v>10478</v>
      </c>
      <c r="K1727" s="12">
        <v>39100</v>
      </c>
      <c r="L1727" s="69">
        <v>48231</v>
      </c>
      <c r="M1727" s="14" t="s">
        <v>10479</v>
      </c>
      <c r="N1727" s="61">
        <v>0.77459999999999996</v>
      </c>
      <c r="O1727" s="56">
        <v>52466517.740000002</v>
      </c>
      <c r="P1727" s="15">
        <v>0.03</v>
      </c>
      <c r="Q1727" s="223">
        <f t="shared" si="176"/>
        <v>1573995.5322</v>
      </c>
      <c r="R1727" s="197">
        <f t="shared" si="172"/>
        <v>131166.29435000001</v>
      </c>
      <c r="S1727" s="200"/>
      <c r="T1727" s="196">
        <f t="shared" si="173"/>
        <v>0</v>
      </c>
      <c r="U1727" s="199">
        <f t="shared" ref="U1727:U1789" si="177">O1727*S1727/12</f>
        <v>0</v>
      </c>
      <c r="V1727" s="21"/>
      <c r="W1727" s="19">
        <f t="shared" si="174"/>
        <v>0</v>
      </c>
      <c r="X1727" s="17">
        <f t="shared" si="175"/>
        <v>0</v>
      </c>
      <c r="Y1727" s="22"/>
      <c r="Z1727" s="19"/>
      <c r="AA1727" s="20"/>
      <c r="AB1727" s="23"/>
      <c r="AC1727" s="19"/>
      <c r="AD1727" s="17"/>
      <c r="AE1727" s="22"/>
      <c r="AF1727" s="19"/>
      <c r="AG1727" s="17"/>
      <c r="AH1727" s="76" t="s">
        <v>4710</v>
      </c>
      <c r="AI1727" s="77" t="s">
        <v>10479</v>
      </c>
      <c r="AJ1727" s="1"/>
    </row>
    <row r="1728" spans="1:36" ht="13.2">
      <c r="A1728" s="39">
        <v>1726</v>
      </c>
      <c r="B1728" s="39" t="s">
        <v>10480</v>
      </c>
      <c r="C1728" s="39" t="s">
        <v>5693</v>
      </c>
      <c r="D1728" s="40" t="s">
        <v>10481</v>
      </c>
      <c r="E1728" s="25" t="s">
        <v>10482</v>
      </c>
      <c r="F1728" s="25" t="s">
        <v>10483</v>
      </c>
      <c r="G1728" s="39" t="s">
        <v>10484</v>
      </c>
      <c r="H1728" s="39" t="s">
        <v>10485</v>
      </c>
      <c r="I1728" s="39" t="s">
        <v>10486</v>
      </c>
      <c r="J1728" s="40" t="s">
        <v>10487</v>
      </c>
      <c r="K1728" s="41">
        <v>36752</v>
      </c>
      <c r="L1728" s="72">
        <v>54649</v>
      </c>
      <c r="M1728" s="42" t="s">
        <v>10488</v>
      </c>
      <c r="N1728" s="63">
        <v>0.54500000000000004</v>
      </c>
      <c r="O1728" s="55">
        <v>141953391.55000001</v>
      </c>
      <c r="P1728" s="15">
        <v>0.03</v>
      </c>
      <c r="Q1728" s="223">
        <f t="shared" si="176"/>
        <v>4258601.7465000004</v>
      </c>
      <c r="R1728" s="197">
        <f t="shared" si="172"/>
        <v>354883.47887500003</v>
      </c>
      <c r="S1728" s="200"/>
      <c r="T1728" s="196">
        <f t="shared" si="173"/>
        <v>0</v>
      </c>
      <c r="U1728" s="199">
        <f t="shared" si="177"/>
        <v>0</v>
      </c>
      <c r="V1728" s="21"/>
      <c r="W1728" s="19">
        <f t="shared" si="174"/>
        <v>0</v>
      </c>
      <c r="X1728" s="17">
        <f t="shared" si="175"/>
        <v>0</v>
      </c>
      <c r="Y1728" s="22"/>
      <c r="Z1728" s="19"/>
      <c r="AA1728" s="20"/>
      <c r="AB1728" s="23"/>
      <c r="AC1728" s="19"/>
      <c r="AD1728" s="17"/>
      <c r="AE1728" s="22"/>
      <c r="AF1728" s="19"/>
      <c r="AG1728" s="17"/>
      <c r="AH1728" s="78"/>
      <c r="AI1728" s="79" t="s">
        <v>10488</v>
      </c>
      <c r="AJ1728" s="1"/>
    </row>
    <row r="1729" spans="1:36" ht="13.2">
      <c r="A1729" s="39">
        <v>1727</v>
      </c>
      <c r="B1729" s="10" t="s">
        <v>10489</v>
      </c>
      <c r="C1729" s="10" t="s">
        <v>5693</v>
      </c>
      <c r="D1729" s="11" t="s">
        <v>10490</v>
      </c>
      <c r="E1729" s="35" t="s">
        <v>10491</v>
      </c>
      <c r="F1729" s="35" t="s">
        <v>4494</v>
      </c>
      <c r="G1729" s="10" t="s">
        <v>4457</v>
      </c>
      <c r="H1729" s="10" t="s">
        <v>10492</v>
      </c>
      <c r="I1729" s="10" t="s">
        <v>10493</v>
      </c>
      <c r="J1729" s="11" t="s">
        <v>10494</v>
      </c>
      <c r="K1729" s="12">
        <v>42283</v>
      </c>
      <c r="L1729" s="69">
        <v>51415</v>
      </c>
      <c r="M1729" s="14" t="s">
        <v>10495</v>
      </c>
      <c r="N1729" s="61">
        <v>0.32219999999999999</v>
      </c>
      <c r="O1729" s="56">
        <v>76406417.859999999</v>
      </c>
      <c r="P1729" s="15">
        <v>0.1</v>
      </c>
      <c r="Q1729" s="223">
        <f t="shared" si="176"/>
        <v>7640641.7860000003</v>
      </c>
      <c r="R1729" s="197">
        <f t="shared" si="172"/>
        <v>636720.1488333334</v>
      </c>
      <c r="S1729" s="200"/>
      <c r="T1729" s="196">
        <f t="shared" si="173"/>
        <v>0</v>
      </c>
      <c r="U1729" s="199">
        <f t="shared" si="177"/>
        <v>0</v>
      </c>
      <c r="V1729" s="21"/>
      <c r="W1729" s="19">
        <f t="shared" si="174"/>
        <v>0</v>
      </c>
      <c r="X1729" s="17">
        <f t="shared" si="175"/>
        <v>0</v>
      </c>
      <c r="Y1729" s="22"/>
      <c r="Z1729" s="19"/>
      <c r="AA1729" s="20"/>
      <c r="AB1729" s="23"/>
      <c r="AC1729" s="19"/>
      <c r="AD1729" s="17"/>
      <c r="AE1729" s="22"/>
      <c r="AF1729" s="19"/>
      <c r="AG1729" s="17"/>
      <c r="AH1729" s="76" t="s">
        <v>5535</v>
      </c>
      <c r="AI1729" s="77" t="s">
        <v>10495</v>
      </c>
      <c r="AJ1729" s="1"/>
    </row>
    <row r="1730" spans="1:36" ht="13.2">
      <c r="A1730" s="39">
        <v>1728</v>
      </c>
      <c r="B1730" s="39" t="s">
        <v>10496</v>
      </c>
      <c r="C1730" s="39" t="s">
        <v>5693</v>
      </c>
      <c r="D1730" s="40" t="s">
        <v>10497</v>
      </c>
      <c r="E1730" s="25" t="s">
        <v>10498</v>
      </c>
      <c r="F1730" s="25" t="s">
        <v>7684</v>
      </c>
      <c r="G1730" s="39" t="s">
        <v>10499</v>
      </c>
      <c r="H1730" s="39" t="s">
        <v>10500</v>
      </c>
      <c r="I1730" s="39" t="s">
        <v>1564</v>
      </c>
      <c r="J1730" s="40" t="s">
        <v>10501</v>
      </c>
      <c r="K1730" s="41">
        <v>42654</v>
      </c>
      <c r="L1730" s="72">
        <v>58726</v>
      </c>
      <c r="M1730" s="42" t="s">
        <v>10502</v>
      </c>
      <c r="N1730" s="63">
        <v>7.1999999999999998E-3</v>
      </c>
      <c r="O1730" s="55">
        <v>2250417.0699999998</v>
      </c>
      <c r="P1730" s="47" t="s">
        <v>21225</v>
      </c>
      <c r="Q1730" s="223">
        <v>29.24</v>
      </c>
      <c r="R1730" s="197">
        <f t="shared" si="172"/>
        <v>2.4366666666666665</v>
      </c>
      <c r="S1730" s="200"/>
      <c r="T1730" s="196">
        <f t="shared" si="173"/>
        <v>0</v>
      </c>
      <c r="U1730" s="199">
        <f t="shared" si="177"/>
        <v>0</v>
      </c>
      <c r="V1730" s="21"/>
      <c r="W1730" s="19">
        <f t="shared" si="174"/>
        <v>0</v>
      </c>
      <c r="X1730" s="17">
        <f t="shared" si="175"/>
        <v>0</v>
      </c>
      <c r="Y1730" s="22"/>
      <c r="Z1730" s="19"/>
      <c r="AA1730" s="20"/>
      <c r="AB1730" s="23"/>
      <c r="AC1730" s="19"/>
      <c r="AD1730" s="17"/>
      <c r="AE1730" s="22"/>
      <c r="AF1730" s="19"/>
      <c r="AG1730" s="17"/>
      <c r="AH1730" s="78"/>
      <c r="AI1730" s="79" t="s">
        <v>10502</v>
      </c>
      <c r="AJ1730" s="1"/>
    </row>
    <row r="1731" spans="1:36" ht="13.2">
      <c r="A1731" s="39">
        <v>1729</v>
      </c>
      <c r="B1731" s="10" t="s">
        <v>10503</v>
      </c>
      <c r="C1731" s="10" t="s">
        <v>9410</v>
      </c>
      <c r="D1731" s="11" t="s">
        <v>231</v>
      </c>
      <c r="E1731" s="35" t="s">
        <v>232</v>
      </c>
      <c r="F1731" s="35" t="s">
        <v>10504</v>
      </c>
      <c r="G1731" s="10" t="s">
        <v>2266</v>
      </c>
      <c r="H1731" s="10" t="s">
        <v>10505</v>
      </c>
      <c r="I1731" s="10" t="s">
        <v>2268</v>
      </c>
      <c r="J1731" s="11" t="s">
        <v>10506</v>
      </c>
      <c r="K1731" s="12">
        <v>41635</v>
      </c>
      <c r="L1731" s="69">
        <v>45287</v>
      </c>
      <c r="M1731" s="14" t="s">
        <v>10507</v>
      </c>
      <c r="N1731" s="61">
        <v>2.35E-2</v>
      </c>
      <c r="O1731" s="56">
        <v>1448923.69</v>
      </c>
      <c r="P1731" s="15">
        <v>0.03</v>
      </c>
      <c r="Q1731" s="223">
        <f t="shared" ref="Q1731:Q1762" si="178">O1731*P1731</f>
        <v>43467.710699999996</v>
      </c>
      <c r="R1731" s="197">
        <f t="shared" si="172"/>
        <v>3622.3092249999995</v>
      </c>
      <c r="S1731" s="200"/>
      <c r="T1731" s="196">
        <f t="shared" si="173"/>
        <v>0</v>
      </c>
      <c r="U1731" s="199">
        <f t="shared" si="177"/>
        <v>0</v>
      </c>
      <c r="V1731" s="21"/>
      <c r="W1731" s="19">
        <f t="shared" si="174"/>
        <v>0</v>
      </c>
      <c r="X1731" s="17">
        <f t="shared" si="175"/>
        <v>0</v>
      </c>
      <c r="Y1731" s="22"/>
      <c r="Z1731" s="19"/>
      <c r="AA1731" s="20"/>
      <c r="AB1731" s="23"/>
      <c r="AC1731" s="19"/>
      <c r="AD1731" s="17"/>
      <c r="AE1731" s="22"/>
      <c r="AF1731" s="19"/>
      <c r="AG1731" s="17"/>
      <c r="AH1731" s="76" t="s">
        <v>239</v>
      </c>
      <c r="AI1731" s="77" t="s">
        <v>10507</v>
      </c>
      <c r="AJ1731" s="1"/>
    </row>
    <row r="1732" spans="1:36" ht="13.2">
      <c r="A1732" s="39">
        <v>1730</v>
      </c>
      <c r="B1732" s="39" t="s">
        <v>10508</v>
      </c>
      <c r="C1732" s="39" t="s">
        <v>9410</v>
      </c>
      <c r="D1732" s="40" t="s">
        <v>10509</v>
      </c>
      <c r="E1732" s="25" t="s">
        <v>10510</v>
      </c>
      <c r="F1732" s="25" t="s">
        <v>10511</v>
      </c>
      <c r="G1732" s="39" t="s">
        <v>9597</v>
      </c>
      <c r="H1732" s="39" t="s">
        <v>10512</v>
      </c>
      <c r="I1732" s="39" t="s">
        <v>10513</v>
      </c>
      <c r="J1732" s="40" t="s">
        <v>10514</v>
      </c>
      <c r="K1732" s="41">
        <v>38503</v>
      </c>
      <c r="L1732" s="72">
        <v>45808</v>
      </c>
      <c r="M1732" s="42" t="s">
        <v>10515</v>
      </c>
      <c r="N1732" s="63">
        <v>9.1999999999999998E-3</v>
      </c>
      <c r="O1732" s="55">
        <v>2618022.5099999998</v>
      </c>
      <c r="P1732" s="15">
        <v>0.03</v>
      </c>
      <c r="Q1732" s="223">
        <f t="shared" si="178"/>
        <v>78540.675299999988</v>
      </c>
      <c r="R1732" s="197">
        <f t="shared" si="172"/>
        <v>6545.056274999999</v>
      </c>
      <c r="S1732" s="200"/>
      <c r="T1732" s="196">
        <f t="shared" si="173"/>
        <v>0</v>
      </c>
      <c r="U1732" s="199">
        <f t="shared" si="177"/>
        <v>0</v>
      </c>
      <c r="V1732" s="21"/>
      <c r="W1732" s="19">
        <f t="shared" si="174"/>
        <v>0</v>
      </c>
      <c r="X1732" s="17">
        <f t="shared" si="175"/>
        <v>0</v>
      </c>
      <c r="Y1732" s="22"/>
      <c r="Z1732" s="19"/>
      <c r="AA1732" s="20"/>
      <c r="AB1732" s="23"/>
      <c r="AC1732" s="19"/>
      <c r="AD1732" s="17"/>
      <c r="AE1732" s="22"/>
      <c r="AF1732" s="19"/>
      <c r="AG1732" s="17"/>
      <c r="AH1732" s="78"/>
      <c r="AI1732" s="79" t="s">
        <v>10515</v>
      </c>
      <c r="AJ1732" s="1"/>
    </row>
    <row r="1733" spans="1:36" ht="13.2">
      <c r="A1733" s="39">
        <v>1731</v>
      </c>
      <c r="B1733" s="10" t="s">
        <v>10516</v>
      </c>
      <c r="C1733" s="10" t="s">
        <v>3687</v>
      </c>
      <c r="D1733" s="11" t="s">
        <v>10403</v>
      </c>
      <c r="E1733" s="35" t="s">
        <v>21465</v>
      </c>
      <c r="F1733" s="35" t="s">
        <v>705</v>
      </c>
      <c r="G1733" s="10" t="s">
        <v>4130</v>
      </c>
      <c r="H1733" s="10" t="s">
        <v>10404</v>
      </c>
      <c r="I1733" s="10" t="s">
        <v>4991</v>
      </c>
      <c r="J1733" s="11" t="s">
        <v>10405</v>
      </c>
      <c r="K1733" s="12">
        <v>42363</v>
      </c>
      <c r="L1733" s="69">
        <v>44190</v>
      </c>
      <c r="M1733" s="14" t="s">
        <v>10406</v>
      </c>
      <c r="N1733" s="61">
        <v>2.3199999999999998E-2</v>
      </c>
      <c r="O1733" s="56">
        <v>785582.93</v>
      </c>
      <c r="P1733" s="15">
        <v>0.1</v>
      </c>
      <c r="Q1733" s="223">
        <f t="shared" si="178"/>
        <v>78558.293000000005</v>
      </c>
      <c r="R1733" s="197">
        <f t="shared" si="172"/>
        <v>6546.5244166666671</v>
      </c>
      <c r="S1733" s="200"/>
      <c r="T1733" s="196">
        <f t="shared" si="173"/>
        <v>0</v>
      </c>
      <c r="U1733" s="199">
        <f t="shared" si="177"/>
        <v>0</v>
      </c>
      <c r="V1733" s="21"/>
      <c r="W1733" s="19">
        <f t="shared" si="174"/>
        <v>0</v>
      </c>
      <c r="X1733" s="17">
        <f t="shared" si="175"/>
        <v>0</v>
      </c>
      <c r="Y1733" s="22"/>
      <c r="Z1733" s="19"/>
      <c r="AA1733" s="20"/>
      <c r="AB1733" s="23"/>
      <c r="AC1733" s="19"/>
      <c r="AD1733" s="17"/>
      <c r="AE1733" s="22"/>
      <c r="AF1733" s="19"/>
      <c r="AG1733" s="17"/>
      <c r="AH1733" s="76" t="s">
        <v>76</v>
      </c>
      <c r="AI1733" s="77" t="s">
        <v>10406</v>
      </c>
      <c r="AJ1733" s="1"/>
    </row>
    <row r="1734" spans="1:36" ht="26.4">
      <c r="A1734" s="39">
        <v>1732</v>
      </c>
      <c r="B1734" s="39" t="s">
        <v>10517</v>
      </c>
      <c r="C1734" s="39" t="s">
        <v>3687</v>
      </c>
      <c r="D1734" s="40" t="s">
        <v>10518</v>
      </c>
      <c r="E1734" s="25" t="s">
        <v>10519</v>
      </c>
      <c r="F1734" s="25" t="s">
        <v>10520</v>
      </c>
      <c r="G1734" s="39" t="s">
        <v>10521</v>
      </c>
      <c r="H1734" s="39" t="s">
        <v>10522</v>
      </c>
      <c r="I1734" s="39" t="s">
        <v>10523</v>
      </c>
      <c r="J1734" s="40" t="s">
        <v>10524</v>
      </c>
      <c r="K1734" s="41">
        <v>42902</v>
      </c>
      <c r="L1734" s="72">
        <v>46554</v>
      </c>
      <c r="M1734" s="42" t="s">
        <v>10525</v>
      </c>
      <c r="N1734" s="63">
        <v>4.3999999999999997E-2</v>
      </c>
      <c r="O1734" s="55">
        <v>1489898.65</v>
      </c>
      <c r="P1734" s="15">
        <v>0.03</v>
      </c>
      <c r="Q1734" s="223">
        <f t="shared" si="178"/>
        <v>44696.959499999997</v>
      </c>
      <c r="R1734" s="197">
        <f t="shared" si="172"/>
        <v>3724.7466249999998</v>
      </c>
      <c r="S1734" s="198">
        <v>3.5999999999999997E-2</v>
      </c>
      <c r="T1734" s="196">
        <f t="shared" si="173"/>
        <v>53636.351399999992</v>
      </c>
      <c r="U1734" s="199">
        <f t="shared" si="177"/>
        <v>4469.6959499999994</v>
      </c>
      <c r="V1734" s="21">
        <v>0.05</v>
      </c>
      <c r="W1734" s="19">
        <f t="shared" si="174"/>
        <v>74494.932499999995</v>
      </c>
      <c r="X1734" s="17">
        <f t="shared" si="175"/>
        <v>6207.9110416666663</v>
      </c>
      <c r="Y1734" s="45">
        <v>0.06</v>
      </c>
      <c r="Z1734" s="19">
        <f>O1734*Y1734</f>
        <v>89393.918999999994</v>
      </c>
      <c r="AA1734" s="20">
        <f>Z1734/12</f>
        <v>7449.4932499999995</v>
      </c>
      <c r="AB1734" s="23"/>
      <c r="AC1734" s="19"/>
      <c r="AD1734" s="17"/>
      <c r="AE1734" s="22"/>
      <c r="AF1734" s="19"/>
      <c r="AG1734" s="17"/>
      <c r="AH1734" s="78" t="s">
        <v>76</v>
      </c>
      <c r="AI1734" s="79" t="s">
        <v>10525</v>
      </c>
      <c r="AJ1734" s="1"/>
    </row>
    <row r="1735" spans="1:36" ht="26.4">
      <c r="A1735" s="39">
        <v>1733</v>
      </c>
      <c r="B1735" s="10" t="s">
        <v>10526</v>
      </c>
      <c r="C1735" s="10" t="s">
        <v>3687</v>
      </c>
      <c r="D1735" s="11" t="s">
        <v>10527</v>
      </c>
      <c r="E1735" s="35" t="s">
        <v>10528</v>
      </c>
      <c r="F1735" s="35" t="s">
        <v>10529</v>
      </c>
      <c r="G1735" s="10" t="s">
        <v>1663</v>
      </c>
      <c r="H1735" s="10" t="s">
        <v>10530</v>
      </c>
      <c r="I1735" s="10" t="s">
        <v>5236</v>
      </c>
      <c r="J1735" s="11" t="s">
        <v>10531</v>
      </c>
      <c r="K1735" s="12">
        <v>42364</v>
      </c>
      <c r="L1735" s="69">
        <v>54301</v>
      </c>
      <c r="M1735" s="14" t="s">
        <v>10532</v>
      </c>
      <c r="N1735" s="61">
        <v>0.77470000000000006</v>
      </c>
      <c r="O1735" s="56">
        <v>32084246.059999999</v>
      </c>
      <c r="P1735" s="15">
        <v>0.03</v>
      </c>
      <c r="Q1735" s="223">
        <f t="shared" si="178"/>
        <v>962527.38179999997</v>
      </c>
      <c r="R1735" s="197">
        <f t="shared" si="172"/>
        <v>80210.615149999998</v>
      </c>
      <c r="S1735" s="200"/>
      <c r="T1735" s="196">
        <f t="shared" si="173"/>
        <v>0</v>
      </c>
      <c r="U1735" s="199">
        <f t="shared" si="177"/>
        <v>0</v>
      </c>
      <c r="V1735" s="21"/>
      <c r="W1735" s="19">
        <f t="shared" si="174"/>
        <v>0</v>
      </c>
      <c r="X1735" s="17">
        <f t="shared" si="175"/>
        <v>0</v>
      </c>
      <c r="Y1735" s="22"/>
      <c r="Z1735" s="19"/>
      <c r="AA1735" s="20"/>
      <c r="AB1735" s="23"/>
      <c r="AC1735" s="19"/>
      <c r="AD1735" s="17"/>
      <c r="AE1735" s="22"/>
      <c r="AF1735" s="19"/>
      <c r="AG1735" s="17"/>
      <c r="AH1735" s="76"/>
      <c r="AI1735" s="77" t="s">
        <v>10532</v>
      </c>
      <c r="AJ1735" s="1"/>
    </row>
    <row r="1736" spans="1:36" ht="13.2">
      <c r="A1736" s="39">
        <v>1734</v>
      </c>
      <c r="B1736" s="39" t="s">
        <v>10533</v>
      </c>
      <c r="C1736" s="39" t="s">
        <v>3687</v>
      </c>
      <c r="D1736" s="40" t="s">
        <v>10534</v>
      </c>
      <c r="E1736" s="25" t="s">
        <v>10535</v>
      </c>
      <c r="F1736" s="25" t="s">
        <v>10536</v>
      </c>
      <c r="G1736" s="39" t="s">
        <v>10537</v>
      </c>
      <c r="H1736" s="39" t="s">
        <v>10538</v>
      </c>
      <c r="I1736" s="39" t="s">
        <v>6927</v>
      </c>
      <c r="J1736" s="40" t="s">
        <v>10539</v>
      </c>
      <c r="K1736" s="41">
        <v>36907</v>
      </c>
      <c r="L1736" s="72">
        <v>46038</v>
      </c>
      <c r="M1736" s="42" t="s">
        <v>10540</v>
      </c>
      <c r="N1736" s="63">
        <v>7.4999999999999997E-2</v>
      </c>
      <c r="O1736" s="55">
        <v>3106129.41</v>
      </c>
      <c r="P1736" s="15">
        <v>0.03</v>
      </c>
      <c r="Q1736" s="223">
        <f t="shared" si="178"/>
        <v>93183.882299999997</v>
      </c>
      <c r="R1736" s="197">
        <f t="shared" si="172"/>
        <v>7765.3235249999998</v>
      </c>
      <c r="S1736" s="200"/>
      <c r="T1736" s="196">
        <f t="shared" si="173"/>
        <v>0</v>
      </c>
      <c r="U1736" s="199">
        <f t="shared" si="177"/>
        <v>0</v>
      </c>
      <c r="V1736" s="21"/>
      <c r="W1736" s="19">
        <f t="shared" si="174"/>
        <v>0</v>
      </c>
      <c r="X1736" s="17">
        <f t="shared" si="175"/>
        <v>0</v>
      </c>
      <c r="Y1736" s="22"/>
      <c r="Z1736" s="19"/>
      <c r="AA1736" s="20"/>
      <c r="AB1736" s="23"/>
      <c r="AC1736" s="19"/>
      <c r="AD1736" s="17"/>
      <c r="AE1736" s="22"/>
      <c r="AF1736" s="19"/>
      <c r="AG1736" s="17"/>
      <c r="AH1736" s="78"/>
      <c r="AI1736" s="79" t="s">
        <v>10540</v>
      </c>
      <c r="AJ1736" s="1"/>
    </row>
    <row r="1737" spans="1:36" ht="13.2">
      <c r="A1737" s="39">
        <v>1735</v>
      </c>
      <c r="B1737" s="10" t="s">
        <v>10541</v>
      </c>
      <c r="C1737" s="10" t="s">
        <v>3687</v>
      </c>
      <c r="D1737" s="11" t="s">
        <v>10542</v>
      </c>
      <c r="E1737" s="35" t="s">
        <v>21465</v>
      </c>
      <c r="F1737" s="35" t="s">
        <v>2040</v>
      </c>
      <c r="G1737" s="10" t="s">
        <v>1554</v>
      </c>
      <c r="H1737" s="10" t="s">
        <v>10543</v>
      </c>
      <c r="I1737" s="10" t="s">
        <v>544</v>
      </c>
      <c r="J1737" s="11" t="s">
        <v>10544</v>
      </c>
      <c r="K1737" s="12">
        <v>38820</v>
      </c>
      <c r="L1737" s="69">
        <v>45341</v>
      </c>
      <c r="M1737" s="14" t="s">
        <v>10545</v>
      </c>
      <c r="N1737" s="61">
        <v>4.5400000000000003E-2</v>
      </c>
      <c r="O1737" s="56">
        <v>1566869.73</v>
      </c>
      <c r="P1737" s="15">
        <v>0.05</v>
      </c>
      <c r="Q1737" s="223">
        <f t="shared" si="178"/>
        <v>78343.486499999999</v>
      </c>
      <c r="R1737" s="197">
        <f t="shared" si="172"/>
        <v>6528.6238750000002</v>
      </c>
      <c r="S1737" s="201">
        <v>0.06</v>
      </c>
      <c r="T1737" s="196">
        <f t="shared" si="173"/>
        <v>94012.183799999999</v>
      </c>
      <c r="U1737" s="199">
        <f t="shared" si="177"/>
        <v>7834.3486499999999</v>
      </c>
      <c r="V1737" s="21"/>
      <c r="W1737" s="19">
        <f t="shared" si="174"/>
        <v>0</v>
      </c>
      <c r="X1737" s="17">
        <f t="shared" si="175"/>
        <v>0</v>
      </c>
      <c r="Y1737" s="22"/>
      <c r="Z1737" s="19"/>
      <c r="AA1737" s="20"/>
      <c r="AB1737" s="23"/>
      <c r="AC1737" s="19"/>
      <c r="AD1737" s="17"/>
      <c r="AE1737" s="22"/>
      <c r="AF1737" s="19"/>
      <c r="AG1737" s="17"/>
      <c r="AH1737" s="76" t="s">
        <v>76</v>
      </c>
      <c r="AI1737" s="77" t="s">
        <v>10545</v>
      </c>
      <c r="AJ1737" s="1"/>
    </row>
    <row r="1738" spans="1:36" ht="26.4">
      <c r="A1738" s="39">
        <v>1736</v>
      </c>
      <c r="B1738" s="39" t="s">
        <v>10546</v>
      </c>
      <c r="C1738" s="39" t="s">
        <v>3687</v>
      </c>
      <c r="D1738" s="40" t="s">
        <v>10547</v>
      </c>
      <c r="E1738" s="25" t="s">
        <v>10548</v>
      </c>
      <c r="F1738" s="25" t="s">
        <v>10549</v>
      </c>
      <c r="G1738" s="39" t="s">
        <v>10550</v>
      </c>
      <c r="H1738" s="39" t="s">
        <v>10551</v>
      </c>
      <c r="I1738" s="39" t="s">
        <v>10550</v>
      </c>
      <c r="J1738" s="40" t="s">
        <v>10552</v>
      </c>
      <c r="K1738" s="41">
        <v>35972</v>
      </c>
      <c r="L1738" s="72">
        <v>53869</v>
      </c>
      <c r="M1738" s="42" t="s">
        <v>6232</v>
      </c>
      <c r="N1738" s="63">
        <v>1.028</v>
      </c>
      <c r="O1738" s="55">
        <v>49033323.549999997</v>
      </c>
      <c r="P1738" s="15">
        <v>0.03</v>
      </c>
      <c r="Q1738" s="223">
        <f t="shared" si="178"/>
        <v>1470999.7064999999</v>
      </c>
      <c r="R1738" s="197">
        <f t="shared" si="172"/>
        <v>122583.30887499999</v>
      </c>
      <c r="S1738" s="200"/>
      <c r="T1738" s="196">
        <f t="shared" si="173"/>
        <v>0</v>
      </c>
      <c r="U1738" s="199">
        <f t="shared" si="177"/>
        <v>0</v>
      </c>
      <c r="V1738" s="21"/>
      <c r="W1738" s="19">
        <f t="shared" si="174"/>
        <v>0</v>
      </c>
      <c r="X1738" s="17">
        <f t="shared" si="175"/>
        <v>0</v>
      </c>
      <c r="Y1738" s="22"/>
      <c r="Z1738" s="19"/>
      <c r="AA1738" s="20"/>
      <c r="AB1738" s="23"/>
      <c r="AC1738" s="19"/>
      <c r="AD1738" s="17"/>
      <c r="AE1738" s="22"/>
      <c r="AF1738" s="19"/>
      <c r="AG1738" s="17"/>
      <c r="AH1738" s="78"/>
      <c r="AI1738" s="79" t="s">
        <v>6232</v>
      </c>
      <c r="AJ1738" s="1"/>
    </row>
    <row r="1739" spans="1:36" ht="13.2">
      <c r="A1739" s="39">
        <v>1737</v>
      </c>
      <c r="B1739" s="10" t="s">
        <v>10553</v>
      </c>
      <c r="C1739" s="10" t="s">
        <v>3687</v>
      </c>
      <c r="D1739" s="11" t="s">
        <v>10554</v>
      </c>
      <c r="E1739" s="35" t="s">
        <v>10555</v>
      </c>
      <c r="F1739" s="35" t="s">
        <v>6901</v>
      </c>
      <c r="G1739" s="10" t="s">
        <v>10556</v>
      </c>
      <c r="H1739" s="10" t="s">
        <v>10557</v>
      </c>
      <c r="I1739" s="10" t="s">
        <v>7912</v>
      </c>
      <c r="J1739" s="11" t="s">
        <v>10558</v>
      </c>
      <c r="K1739" s="12">
        <v>39445</v>
      </c>
      <c r="L1739" s="69">
        <v>44924</v>
      </c>
      <c r="M1739" s="14" t="s">
        <v>10559</v>
      </c>
      <c r="N1739" s="61">
        <v>1</v>
      </c>
      <c r="O1739" s="56">
        <v>7657901.3499999996</v>
      </c>
      <c r="P1739" s="15">
        <v>0.03</v>
      </c>
      <c r="Q1739" s="223">
        <f t="shared" si="178"/>
        <v>229737.04049999997</v>
      </c>
      <c r="R1739" s="197">
        <f t="shared" si="172"/>
        <v>19144.753374999997</v>
      </c>
      <c r="S1739" s="200"/>
      <c r="T1739" s="196">
        <f t="shared" si="173"/>
        <v>0</v>
      </c>
      <c r="U1739" s="199">
        <f t="shared" si="177"/>
        <v>0</v>
      </c>
      <c r="V1739" s="21"/>
      <c r="W1739" s="19">
        <f t="shared" si="174"/>
        <v>0</v>
      </c>
      <c r="X1739" s="17">
        <f t="shared" si="175"/>
        <v>0</v>
      </c>
      <c r="Y1739" s="22"/>
      <c r="Z1739" s="19"/>
      <c r="AA1739" s="20"/>
      <c r="AB1739" s="23"/>
      <c r="AC1739" s="19"/>
      <c r="AD1739" s="17"/>
      <c r="AE1739" s="22"/>
      <c r="AF1739" s="19"/>
      <c r="AG1739" s="17"/>
      <c r="AH1739" s="76"/>
      <c r="AI1739" s="77" t="s">
        <v>10559</v>
      </c>
      <c r="AJ1739" s="1"/>
    </row>
    <row r="1740" spans="1:36" ht="26.4">
      <c r="A1740" s="39">
        <v>1738</v>
      </c>
      <c r="B1740" s="39" t="s">
        <v>10560</v>
      </c>
      <c r="C1740" s="39" t="s">
        <v>3687</v>
      </c>
      <c r="D1740" s="40" t="s">
        <v>10561</v>
      </c>
      <c r="E1740" s="25" t="s">
        <v>10562</v>
      </c>
      <c r="F1740" s="25" t="s">
        <v>10563</v>
      </c>
      <c r="G1740" s="39" t="s">
        <v>10564</v>
      </c>
      <c r="H1740" s="39" t="s">
        <v>10565</v>
      </c>
      <c r="I1740" s="39" t="s">
        <v>10566</v>
      </c>
      <c r="J1740" s="40" t="s">
        <v>10567</v>
      </c>
      <c r="K1740" s="41">
        <v>41569</v>
      </c>
      <c r="L1740" s="72">
        <v>45490</v>
      </c>
      <c r="M1740" s="42" t="s">
        <v>10568</v>
      </c>
      <c r="N1740" s="63">
        <v>0.25019999999999998</v>
      </c>
      <c r="O1740" s="55">
        <v>9944988.2899999991</v>
      </c>
      <c r="P1740" s="15">
        <v>0.1</v>
      </c>
      <c r="Q1740" s="223">
        <f t="shared" si="178"/>
        <v>994498.82899999991</v>
      </c>
      <c r="R1740" s="197">
        <f t="shared" si="172"/>
        <v>82874.902416666664</v>
      </c>
      <c r="S1740" s="200"/>
      <c r="T1740" s="196">
        <f t="shared" si="173"/>
        <v>0</v>
      </c>
      <c r="U1740" s="199">
        <f t="shared" si="177"/>
        <v>0</v>
      </c>
      <c r="V1740" s="21"/>
      <c r="W1740" s="19">
        <f t="shared" si="174"/>
        <v>0</v>
      </c>
      <c r="X1740" s="17">
        <f t="shared" si="175"/>
        <v>0</v>
      </c>
      <c r="Y1740" s="22"/>
      <c r="Z1740" s="19"/>
      <c r="AA1740" s="20"/>
      <c r="AB1740" s="23"/>
      <c r="AC1740" s="19"/>
      <c r="AD1740" s="17"/>
      <c r="AE1740" s="22"/>
      <c r="AF1740" s="19"/>
      <c r="AG1740" s="17"/>
      <c r="AH1740" s="78" t="s">
        <v>76</v>
      </c>
      <c r="AI1740" s="79" t="s">
        <v>10568</v>
      </c>
      <c r="AJ1740" s="1"/>
    </row>
    <row r="1741" spans="1:36" ht="26.4">
      <c r="A1741" s="39">
        <v>1739</v>
      </c>
      <c r="B1741" s="10" t="s">
        <v>10569</v>
      </c>
      <c r="C1741" s="10" t="s">
        <v>3687</v>
      </c>
      <c r="D1741" s="11" t="s">
        <v>10570</v>
      </c>
      <c r="E1741" s="35" t="s">
        <v>21465</v>
      </c>
      <c r="F1741" s="35" t="s">
        <v>10571</v>
      </c>
      <c r="G1741" s="10" t="s">
        <v>10572</v>
      </c>
      <c r="H1741" s="10" t="s">
        <v>10573</v>
      </c>
      <c r="I1741" s="10" t="s">
        <v>6942</v>
      </c>
      <c r="J1741" s="11" t="s">
        <v>10574</v>
      </c>
      <c r="K1741" s="12">
        <v>38611</v>
      </c>
      <c r="L1741" s="69">
        <v>44090</v>
      </c>
      <c r="M1741" s="14" t="s">
        <v>3376</v>
      </c>
      <c r="N1741" s="61">
        <v>3.61E-2</v>
      </c>
      <c r="O1741" s="56">
        <v>1721890.06</v>
      </c>
      <c r="P1741" s="15">
        <v>0.03</v>
      </c>
      <c r="Q1741" s="223">
        <f t="shared" si="178"/>
        <v>51656.701800000003</v>
      </c>
      <c r="R1741" s="197">
        <f t="shared" si="172"/>
        <v>4304.7251500000002</v>
      </c>
      <c r="S1741" s="200"/>
      <c r="T1741" s="196">
        <f t="shared" si="173"/>
        <v>0</v>
      </c>
      <c r="U1741" s="199">
        <f t="shared" si="177"/>
        <v>0</v>
      </c>
      <c r="V1741" s="21"/>
      <c r="W1741" s="19">
        <f t="shared" si="174"/>
        <v>0</v>
      </c>
      <c r="X1741" s="17">
        <f t="shared" si="175"/>
        <v>0</v>
      </c>
      <c r="Y1741" s="22"/>
      <c r="Z1741" s="19"/>
      <c r="AA1741" s="20"/>
      <c r="AB1741" s="23"/>
      <c r="AC1741" s="19"/>
      <c r="AD1741" s="17"/>
      <c r="AE1741" s="22"/>
      <c r="AF1741" s="19"/>
      <c r="AG1741" s="17"/>
      <c r="AH1741" s="76"/>
      <c r="AI1741" s="77" t="s">
        <v>3376</v>
      </c>
      <c r="AJ1741" s="1"/>
    </row>
    <row r="1742" spans="1:36" ht="26.4">
      <c r="A1742" s="39">
        <v>1740</v>
      </c>
      <c r="B1742" s="39" t="s">
        <v>10575</v>
      </c>
      <c r="C1742" s="39" t="s">
        <v>3687</v>
      </c>
      <c r="D1742" s="40" t="s">
        <v>10576</v>
      </c>
      <c r="E1742" s="25" t="s">
        <v>10577</v>
      </c>
      <c r="F1742" s="25" t="s">
        <v>10578</v>
      </c>
      <c r="G1742" s="39" t="s">
        <v>10579</v>
      </c>
      <c r="H1742" s="39" t="s">
        <v>10580</v>
      </c>
      <c r="I1742" s="39" t="s">
        <v>10579</v>
      </c>
      <c r="J1742" s="40" t="s">
        <v>10558</v>
      </c>
      <c r="K1742" s="41">
        <v>39734</v>
      </c>
      <c r="L1742" s="72">
        <v>45212</v>
      </c>
      <c r="M1742" s="42" t="s">
        <v>10581</v>
      </c>
      <c r="N1742" s="63">
        <v>2</v>
      </c>
      <c r="O1742" s="55">
        <v>15315802.699999999</v>
      </c>
      <c r="P1742" s="15">
        <v>0.03</v>
      </c>
      <c r="Q1742" s="223">
        <f t="shared" si="178"/>
        <v>459474.08099999995</v>
      </c>
      <c r="R1742" s="197">
        <f t="shared" si="172"/>
        <v>38289.506749999993</v>
      </c>
      <c r="S1742" s="200"/>
      <c r="T1742" s="196">
        <f t="shared" si="173"/>
        <v>0</v>
      </c>
      <c r="U1742" s="199">
        <f t="shared" si="177"/>
        <v>0</v>
      </c>
      <c r="V1742" s="21"/>
      <c r="W1742" s="19">
        <f t="shared" si="174"/>
        <v>0</v>
      </c>
      <c r="X1742" s="17">
        <f t="shared" si="175"/>
        <v>0</v>
      </c>
      <c r="Y1742" s="22"/>
      <c r="Z1742" s="19"/>
      <c r="AA1742" s="20"/>
      <c r="AB1742" s="23"/>
      <c r="AC1742" s="19"/>
      <c r="AD1742" s="17"/>
      <c r="AE1742" s="22"/>
      <c r="AF1742" s="19"/>
      <c r="AG1742" s="17"/>
      <c r="AH1742" s="78"/>
      <c r="AI1742" s="79" t="s">
        <v>10581</v>
      </c>
      <c r="AJ1742" s="1"/>
    </row>
    <row r="1743" spans="1:36" ht="26.4">
      <c r="A1743" s="39">
        <v>1741</v>
      </c>
      <c r="B1743" s="10" t="s">
        <v>10582</v>
      </c>
      <c r="C1743" s="10" t="s">
        <v>3687</v>
      </c>
      <c r="D1743" s="11" t="s">
        <v>10561</v>
      </c>
      <c r="E1743" s="35" t="s">
        <v>10562</v>
      </c>
      <c r="F1743" s="35" t="s">
        <v>10563</v>
      </c>
      <c r="G1743" s="10" t="s">
        <v>10564</v>
      </c>
      <c r="H1743" s="10" t="s">
        <v>10565</v>
      </c>
      <c r="I1743" s="10" t="s">
        <v>10566</v>
      </c>
      <c r="J1743" s="11" t="s">
        <v>10567</v>
      </c>
      <c r="K1743" s="12">
        <v>41569</v>
      </c>
      <c r="L1743" s="69">
        <v>45490</v>
      </c>
      <c r="M1743" s="14" t="s">
        <v>10568</v>
      </c>
      <c r="N1743" s="61">
        <v>0.31490000000000001</v>
      </c>
      <c r="O1743" s="56">
        <v>12404931.890000001</v>
      </c>
      <c r="P1743" s="15">
        <v>0.1</v>
      </c>
      <c r="Q1743" s="223">
        <f t="shared" si="178"/>
        <v>1240493.189</v>
      </c>
      <c r="R1743" s="197">
        <f t="shared" si="172"/>
        <v>103374.43241666666</v>
      </c>
      <c r="S1743" s="200"/>
      <c r="T1743" s="196">
        <f t="shared" si="173"/>
        <v>0</v>
      </c>
      <c r="U1743" s="199">
        <f t="shared" si="177"/>
        <v>0</v>
      </c>
      <c r="V1743" s="21"/>
      <c r="W1743" s="19">
        <f t="shared" si="174"/>
        <v>0</v>
      </c>
      <c r="X1743" s="17">
        <f t="shared" si="175"/>
        <v>0</v>
      </c>
      <c r="Y1743" s="22"/>
      <c r="Z1743" s="19"/>
      <c r="AA1743" s="20"/>
      <c r="AB1743" s="23"/>
      <c r="AC1743" s="19"/>
      <c r="AD1743" s="17"/>
      <c r="AE1743" s="22"/>
      <c r="AF1743" s="19"/>
      <c r="AG1743" s="17"/>
      <c r="AH1743" s="76" t="s">
        <v>76</v>
      </c>
      <c r="AI1743" s="77" t="s">
        <v>10568</v>
      </c>
      <c r="AJ1743" s="1"/>
    </row>
    <row r="1744" spans="1:36" ht="26.4">
      <c r="A1744" s="39">
        <v>1742</v>
      </c>
      <c r="B1744" s="39" t="s">
        <v>10583</v>
      </c>
      <c r="C1744" s="39" t="s">
        <v>5693</v>
      </c>
      <c r="D1744" s="40" t="s">
        <v>10584</v>
      </c>
      <c r="E1744" s="25" t="s">
        <v>2705</v>
      </c>
      <c r="F1744" s="25" t="s">
        <v>10585</v>
      </c>
      <c r="G1744" s="39" t="s">
        <v>1058</v>
      </c>
      <c r="H1744" s="39" t="s">
        <v>10586</v>
      </c>
      <c r="I1744" s="39" t="s">
        <v>9369</v>
      </c>
      <c r="J1744" s="40" t="s">
        <v>10587</v>
      </c>
      <c r="K1744" s="41">
        <v>38625</v>
      </c>
      <c r="L1744" s="72">
        <v>56522</v>
      </c>
      <c r="M1744" s="42" t="s">
        <v>10588</v>
      </c>
      <c r="N1744" s="63">
        <v>0.1951</v>
      </c>
      <c r="O1744" s="55">
        <v>13648116.84</v>
      </c>
      <c r="P1744" s="15">
        <v>0.03</v>
      </c>
      <c r="Q1744" s="223">
        <f t="shared" si="178"/>
        <v>409443.50519999996</v>
      </c>
      <c r="R1744" s="197">
        <f t="shared" si="172"/>
        <v>34120.292099999999</v>
      </c>
      <c r="S1744" s="200"/>
      <c r="T1744" s="196">
        <f t="shared" si="173"/>
        <v>0</v>
      </c>
      <c r="U1744" s="199">
        <f t="shared" si="177"/>
        <v>0</v>
      </c>
      <c r="V1744" s="21"/>
      <c r="W1744" s="19">
        <f t="shared" si="174"/>
        <v>0</v>
      </c>
      <c r="X1744" s="17">
        <f t="shared" si="175"/>
        <v>0</v>
      </c>
      <c r="Y1744" s="22"/>
      <c r="Z1744" s="19"/>
      <c r="AA1744" s="20"/>
      <c r="AB1744" s="23"/>
      <c r="AC1744" s="19"/>
      <c r="AD1744" s="17"/>
      <c r="AE1744" s="22"/>
      <c r="AF1744" s="19"/>
      <c r="AG1744" s="17"/>
      <c r="AH1744" s="78"/>
      <c r="AI1744" s="79"/>
      <c r="AJ1744" s="1"/>
    </row>
    <row r="1745" spans="1:36" ht="26.4">
      <c r="A1745" s="39">
        <v>1743</v>
      </c>
      <c r="B1745" s="10" t="s">
        <v>10589</v>
      </c>
      <c r="C1745" s="10" t="s">
        <v>5693</v>
      </c>
      <c r="D1745" s="11" t="s">
        <v>10590</v>
      </c>
      <c r="E1745" s="35" t="s">
        <v>10591</v>
      </c>
      <c r="F1745" s="35" t="s">
        <v>10592</v>
      </c>
      <c r="G1745" s="10" t="s">
        <v>10593</v>
      </c>
      <c r="H1745" s="10" t="s">
        <v>10594</v>
      </c>
      <c r="I1745" s="10" t="s">
        <v>10593</v>
      </c>
      <c r="J1745" s="11" t="s">
        <v>10595</v>
      </c>
      <c r="K1745" s="12">
        <v>39076</v>
      </c>
      <c r="L1745" s="69">
        <v>48207</v>
      </c>
      <c r="M1745" s="14" t="s">
        <v>6186</v>
      </c>
      <c r="N1745" s="61">
        <v>0.43049999999999999</v>
      </c>
      <c r="O1745" s="56">
        <v>124968661.54000001</v>
      </c>
      <c r="P1745" s="15">
        <v>0.03</v>
      </c>
      <c r="Q1745" s="223">
        <f t="shared" si="178"/>
        <v>3749059.8462</v>
      </c>
      <c r="R1745" s="197">
        <f t="shared" si="172"/>
        <v>312421.65385</v>
      </c>
      <c r="S1745" s="200"/>
      <c r="T1745" s="196">
        <f t="shared" si="173"/>
        <v>0</v>
      </c>
      <c r="U1745" s="199">
        <f t="shared" si="177"/>
        <v>0</v>
      </c>
      <c r="V1745" s="21"/>
      <c r="W1745" s="19">
        <f t="shared" si="174"/>
        <v>0</v>
      </c>
      <c r="X1745" s="17">
        <f t="shared" si="175"/>
        <v>0</v>
      </c>
      <c r="Y1745" s="22"/>
      <c r="Z1745" s="19"/>
      <c r="AA1745" s="20"/>
      <c r="AB1745" s="23"/>
      <c r="AC1745" s="19"/>
      <c r="AD1745" s="17"/>
      <c r="AE1745" s="22"/>
      <c r="AF1745" s="19"/>
      <c r="AG1745" s="17"/>
      <c r="AH1745" s="76"/>
      <c r="AI1745" s="77" t="s">
        <v>6186</v>
      </c>
      <c r="AJ1745" s="1"/>
    </row>
    <row r="1746" spans="1:36" ht="26.4">
      <c r="A1746" s="39">
        <v>1744</v>
      </c>
      <c r="B1746" s="39" t="s">
        <v>10596</v>
      </c>
      <c r="C1746" s="39" t="s">
        <v>5693</v>
      </c>
      <c r="D1746" s="40" t="s">
        <v>10597</v>
      </c>
      <c r="E1746" s="25" t="s">
        <v>10598</v>
      </c>
      <c r="F1746" s="25" t="s">
        <v>9169</v>
      </c>
      <c r="G1746" s="39" t="s">
        <v>10599</v>
      </c>
      <c r="H1746" s="39" t="s">
        <v>10600</v>
      </c>
      <c r="I1746" s="39" t="s">
        <v>1890</v>
      </c>
      <c r="J1746" s="40" t="s">
        <v>10601</v>
      </c>
      <c r="K1746" s="41">
        <v>42227</v>
      </c>
      <c r="L1746" s="72">
        <v>45880</v>
      </c>
      <c r="M1746" s="42" t="s">
        <v>10602</v>
      </c>
      <c r="N1746" s="63">
        <v>1.18E-2</v>
      </c>
      <c r="O1746" s="55">
        <v>2877888.77</v>
      </c>
      <c r="P1746" s="15">
        <v>0.1</v>
      </c>
      <c r="Q1746" s="223">
        <f t="shared" si="178"/>
        <v>287788.87700000004</v>
      </c>
      <c r="R1746" s="197">
        <f t="shared" si="172"/>
        <v>23982.406416666669</v>
      </c>
      <c r="S1746" s="200"/>
      <c r="T1746" s="196">
        <f t="shared" si="173"/>
        <v>0</v>
      </c>
      <c r="U1746" s="199">
        <f t="shared" si="177"/>
        <v>0</v>
      </c>
      <c r="V1746" s="21"/>
      <c r="W1746" s="19">
        <f t="shared" si="174"/>
        <v>0</v>
      </c>
      <c r="X1746" s="17">
        <f t="shared" si="175"/>
        <v>0</v>
      </c>
      <c r="Y1746" s="22"/>
      <c r="Z1746" s="19"/>
      <c r="AA1746" s="20"/>
      <c r="AB1746" s="23"/>
      <c r="AC1746" s="19"/>
      <c r="AD1746" s="17"/>
      <c r="AE1746" s="22"/>
      <c r="AF1746" s="19"/>
      <c r="AG1746" s="17"/>
      <c r="AH1746" s="78" t="s">
        <v>76</v>
      </c>
      <c r="AI1746" s="79" t="s">
        <v>10602</v>
      </c>
      <c r="AJ1746" s="1"/>
    </row>
    <row r="1747" spans="1:36" ht="13.2">
      <c r="A1747" s="39">
        <v>1745</v>
      </c>
      <c r="B1747" s="10" t="s">
        <v>10603</v>
      </c>
      <c r="C1747" s="10" t="s">
        <v>5693</v>
      </c>
      <c r="D1747" s="11" t="s">
        <v>10604</v>
      </c>
      <c r="E1747" s="35" t="s">
        <v>10605</v>
      </c>
      <c r="F1747" s="35" t="s">
        <v>1466</v>
      </c>
      <c r="G1747" s="10" t="s">
        <v>10467</v>
      </c>
      <c r="H1747" s="10" t="s">
        <v>10606</v>
      </c>
      <c r="I1747" s="10" t="s">
        <v>10607</v>
      </c>
      <c r="J1747" s="11" t="s">
        <v>10608</v>
      </c>
      <c r="K1747" s="12">
        <v>40493</v>
      </c>
      <c r="L1747" s="69">
        <v>58390</v>
      </c>
      <c r="M1747" s="14" t="s">
        <v>10609</v>
      </c>
      <c r="N1747" s="61">
        <v>1.21E-2</v>
      </c>
      <c r="O1747" s="56">
        <v>3541266.52</v>
      </c>
      <c r="P1747" s="15">
        <v>7.0000000000000007E-2</v>
      </c>
      <c r="Q1747" s="223">
        <f t="shared" si="178"/>
        <v>247888.65640000004</v>
      </c>
      <c r="R1747" s="197">
        <f t="shared" si="172"/>
        <v>20657.388033333336</v>
      </c>
      <c r="S1747" s="200"/>
      <c r="T1747" s="196">
        <f t="shared" si="173"/>
        <v>0</v>
      </c>
      <c r="U1747" s="199">
        <f t="shared" si="177"/>
        <v>0</v>
      </c>
      <c r="V1747" s="21"/>
      <c r="W1747" s="19">
        <f t="shared" si="174"/>
        <v>0</v>
      </c>
      <c r="X1747" s="17">
        <f t="shared" si="175"/>
        <v>0</v>
      </c>
      <c r="Y1747" s="22"/>
      <c r="Z1747" s="19"/>
      <c r="AA1747" s="20"/>
      <c r="AB1747" s="23"/>
      <c r="AC1747" s="19"/>
      <c r="AD1747" s="17"/>
      <c r="AE1747" s="22"/>
      <c r="AF1747" s="19"/>
      <c r="AG1747" s="17"/>
      <c r="AH1747" s="76"/>
      <c r="AI1747" s="77" t="s">
        <v>10609</v>
      </c>
      <c r="AJ1747" s="1"/>
    </row>
    <row r="1748" spans="1:36" ht="26.4">
      <c r="A1748" s="39">
        <v>1746</v>
      </c>
      <c r="B1748" s="39" t="s">
        <v>10610</v>
      </c>
      <c r="C1748" s="39" t="s">
        <v>5693</v>
      </c>
      <c r="D1748" s="40" t="s">
        <v>10597</v>
      </c>
      <c r="E1748" s="25" t="s">
        <v>10598</v>
      </c>
      <c r="F1748" s="25" t="s">
        <v>8593</v>
      </c>
      <c r="G1748" s="39" t="s">
        <v>10599</v>
      </c>
      <c r="H1748" s="39" t="s">
        <v>10611</v>
      </c>
      <c r="I1748" s="39" t="s">
        <v>1890</v>
      </c>
      <c r="J1748" s="40" t="s">
        <v>10612</v>
      </c>
      <c r="K1748" s="41">
        <v>42227</v>
      </c>
      <c r="L1748" s="72">
        <v>45880</v>
      </c>
      <c r="M1748" s="42" t="s">
        <v>10613</v>
      </c>
      <c r="N1748" s="63">
        <v>6.7999999999999996E-3</v>
      </c>
      <c r="O1748" s="55">
        <v>1658444.38</v>
      </c>
      <c r="P1748" s="15">
        <v>0.1</v>
      </c>
      <c r="Q1748" s="223">
        <f t="shared" si="178"/>
        <v>165844.43799999999</v>
      </c>
      <c r="R1748" s="197">
        <f t="shared" si="172"/>
        <v>13820.369833333332</v>
      </c>
      <c r="S1748" s="200"/>
      <c r="T1748" s="196">
        <f t="shared" si="173"/>
        <v>0</v>
      </c>
      <c r="U1748" s="199">
        <f t="shared" si="177"/>
        <v>0</v>
      </c>
      <c r="V1748" s="21"/>
      <c r="W1748" s="19">
        <f t="shared" si="174"/>
        <v>0</v>
      </c>
      <c r="X1748" s="17">
        <f t="shared" si="175"/>
        <v>0</v>
      </c>
      <c r="Y1748" s="22"/>
      <c r="Z1748" s="19"/>
      <c r="AA1748" s="20"/>
      <c r="AB1748" s="23"/>
      <c r="AC1748" s="19"/>
      <c r="AD1748" s="17"/>
      <c r="AE1748" s="22"/>
      <c r="AF1748" s="19"/>
      <c r="AG1748" s="17"/>
      <c r="AH1748" s="78" t="s">
        <v>76</v>
      </c>
      <c r="AI1748" s="79" t="s">
        <v>10613</v>
      </c>
      <c r="AJ1748" s="1"/>
    </row>
    <row r="1749" spans="1:36" ht="26.4">
      <c r="A1749" s="39">
        <v>1747</v>
      </c>
      <c r="B1749" s="10" t="s">
        <v>10614</v>
      </c>
      <c r="C1749" s="10" t="s">
        <v>5693</v>
      </c>
      <c r="D1749" s="11" t="s">
        <v>10615</v>
      </c>
      <c r="E1749" s="35" t="s">
        <v>10616</v>
      </c>
      <c r="F1749" s="35" t="s">
        <v>10617</v>
      </c>
      <c r="G1749" s="10" t="s">
        <v>10618</v>
      </c>
      <c r="H1749" s="10" t="s">
        <v>10619</v>
      </c>
      <c r="I1749" s="10" t="s">
        <v>6935</v>
      </c>
      <c r="J1749" s="11" t="s">
        <v>10620</v>
      </c>
      <c r="K1749" s="12">
        <v>37085</v>
      </c>
      <c r="L1749" s="69">
        <v>45121</v>
      </c>
      <c r="M1749" s="14" t="s">
        <v>2444</v>
      </c>
      <c r="N1749" s="61">
        <v>0.1043</v>
      </c>
      <c r="O1749" s="56">
        <v>22685950.989999998</v>
      </c>
      <c r="P1749" s="15">
        <v>0.04</v>
      </c>
      <c r="Q1749" s="223">
        <f t="shared" si="178"/>
        <v>907438.0395999999</v>
      </c>
      <c r="R1749" s="197">
        <f t="shared" si="172"/>
        <v>75619.836633333325</v>
      </c>
      <c r="S1749" s="200"/>
      <c r="T1749" s="196">
        <f t="shared" si="173"/>
        <v>0</v>
      </c>
      <c r="U1749" s="199">
        <f t="shared" si="177"/>
        <v>0</v>
      </c>
      <c r="V1749" s="21"/>
      <c r="W1749" s="19">
        <f t="shared" si="174"/>
        <v>0</v>
      </c>
      <c r="X1749" s="17">
        <f t="shared" si="175"/>
        <v>0</v>
      </c>
      <c r="Y1749" s="22"/>
      <c r="Z1749" s="19"/>
      <c r="AA1749" s="20"/>
      <c r="AB1749" s="23"/>
      <c r="AC1749" s="19"/>
      <c r="AD1749" s="17"/>
      <c r="AE1749" s="22"/>
      <c r="AF1749" s="19"/>
      <c r="AG1749" s="17"/>
      <c r="AH1749" s="76"/>
      <c r="AI1749" s="77" t="s">
        <v>2444</v>
      </c>
      <c r="AJ1749" s="1"/>
    </row>
    <row r="1750" spans="1:36" ht="26.4">
      <c r="A1750" s="39">
        <v>1748</v>
      </c>
      <c r="B1750" s="39" t="s">
        <v>10621</v>
      </c>
      <c r="C1750" s="39" t="s">
        <v>9410</v>
      </c>
      <c r="D1750" s="40" t="s">
        <v>10622</v>
      </c>
      <c r="E1750" s="25" t="s">
        <v>10623</v>
      </c>
      <c r="F1750" s="25" t="s">
        <v>10624</v>
      </c>
      <c r="G1750" s="39" t="s">
        <v>1335</v>
      </c>
      <c r="H1750" s="39" t="s">
        <v>10625</v>
      </c>
      <c r="I1750" s="39" t="s">
        <v>10626</v>
      </c>
      <c r="J1750" s="40" t="s">
        <v>10627</v>
      </c>
      <c r="K1750" s="41">
        <v>38656</v>
      </c>
      <c r="L1750" s="72">
        <v>44135</v>
      </c>
      <c r="M1750" s="42" t="s">
        <v>10628</v>
      </c>
      <c r="N1750" s="63">
        <v>5.9200000000000003E-2</v>
      </c>
      <c r="O1750" s="55">
        <v>14437193.949999999</v>
      </c>
      <c r="P1750" s="15">
        <v>0.03</v>
      </c>
      <c r="Q1750" s="223">
        <f t="shared" si="178"/>
        <v>433115.81849999994</v>
      </c>
      <c r="R1750" s="197">
        <f t="shared" ref="R1750:R1811" si="179">Q1750/12</f>
        <v>36092.984874999995</v>
      </c>
      <c r="S1750" s="200"/>
      <c r="T1750" s="196">
        <f t="shared" si="173"/>
        <v>0</v>
      </c>
      <c r="U1750" s="199">
        <f t="shared" si="177"/>
        <v>0</v>
      </c>
      <c r="V1750" s="21"/>
      <c r="W1750" s="19">
        <f t="shared" si="174"/>
        <v>0</v>
      </c>
      <c r="X1750" s="17">
        <f t="shared" si="175"/>
        <v>0</v>
      </c>
      <c r="Y1750" s="22"/>
      <c r="Z1750" s="19"/>
      <c r="AA1750" s="20"/>
      <c r="AB1750" s="23"/>
      <c r="AC1750" s="19"/>
      <c r="AD1750" s="17"/>
      <c r="AE1750" s="22"/>
      <c r="AF1750" s="19"/>
      <c r="AG1750" s="17"/>
      <c r="AH1750" s="78"/>
      <c r="AI1750" s="79" t="s">
        <v>10628</v>
      </c>
      <c r="AJ1750" s="1"/>
    </row>
    <row r="1751" spans="1:36" ht="13.2">
      <c r="A1751" s="39">
        <v>1749</v>
      </c>
      <c r="B1751" s="10" t="s">
        <v>10629</v>
      </c>
      <c r="C1751" s="10" t="s">
        <v>9410</v>
      </c>
      <c r="D1751" s="11" t="s">
        <v>10630</v>
      </c>
      <c r="E1751" s="35" t="s">
        <v>10631</v>
      </c>
      <c r="F1751" s="35" t="s">
        <v>5416</v>
      </c>
      <c r="G1751" s="10" t="s">
        <v>7118</v>
      </c>
      <c r="H1751" s="10" t="s">
        <v>10632</v>
      </c>
      <c r="I1751" s="10" t="s">
        <v>8675</v>
      </c>
      <c r="J1751" s="11" t="s">
        <v>10633</v>
      </c>
      <c r="K1751" s="12">
        <v>38014</v>
      </c>
      <c r="L1751" s="69">
        <v>47146</v>
      </c>
      <c r="M1751" s="14" t="s">
        <v>10634</v>
      </c>
      <c r="N1751" s="61">
        <v>3.2399999999999998E-2</v>
      </c>
      <c r="O1751" s="56">
        <v>7683326.9400000004</v>
      </c>
      <c r="P1751" s="15">
        <v>0.03</v>
      </c>
      <c r="Q1751" s="223">
        <f t="shared" si="178"/>
        <v>230499.8082</v>
      </c>
      <c r="R1751" s="197">
        <f t="shared" si="179"/>
        <v>19208.317350000001</v>
      </c>
      <c r="S1751" s="201">
        <v>0.04</v>
      </c>
      <c r="T1751" s="196">
        <f t="shared" si="173"/>
        <v>307333.07760000002</v>
      </c>
      <c r="U1751" s="199">
        <f t="shared" si="177"/>
        <v>25611.089800000002</v>
      </c>
      <c r="V1751" s="21">
        <v>7.0000000000000007E-2</v>
      </c>
      <c r="W1751" s="19">
        <f t="shared" si="174"/>
        <v>537832.88580000005</v>
      </c>
      <c r="X1751" s="17">
        <f t="shared" si="175"/>
        <v>44819.407150000006</v>
      </c>
      <c r="Y1751" s="22"/>
      <c r="Z1751" s="19"/>
      <c r="AA1751" s="20"/>
      <c r="AB1751" s="23"/>
      <c r="AC1751" s="19"/>
      <c r="AD1751" s="17"/>
      <c r="AE1751" s="22"/>
      <c r="AF1751" s="19"/>
      <c r="AG1751" s="17"/>
      <c r="AH1751" s="76"/>
      <c r="AI1751" s="77" t="s">
        <v>10634</v>
      </c>
      <c r="AJ1751" s="1"/>
    </row>
    <row r="1752" spans="1:36" ht="13.2">
      <c r="A1752" s="39">
        <v>1750</v>
      </c>
      <c r="B1752" s="39" t="s">
        <v>10635</v>
      </c>
      <c r="C1752" s="39" t="s">
        <v>9410</v>
      </c>
      <c r="D1752" s="40" t="s">
        <v>10630</v>
      </c>
      <c r="E1752" s="25" t="s">
        <v>10631</v>
      </c>
      <c r="F1752" s="25" t="s">
        <v>5185</v>
      </c>
      <c r="G1752" s="39" t="s">
        <v>7118</v>
      </c>
      <c r="H1752" s="39" t="s">
        <v>10636</v>
      </c>
      <c r="I1752" s="39" t="s">
        <v>8675</v>
      </c>
      <c r="J1752" s="40" t="s">
        <v>10633</v>
      </c>
      <c r="K1752" s="41">
        <v>38014</v>
      </c>
      <c r="L1752" s="72">
        <v>47146</v>
      </c>
      <c r="M1752" s="42" t="s">
        <v>10634</v>
      </c>
      <c r="N1752" s="63">
        <v>0.16750000000000001</v>
      </c>
      <c r="O1752" s="55">
        <v>41999971.350000001</v>
      </c>
      <c r="P1752" s="15">
        <v>0.03</v>
      </c>
      <c r="Q1752" s="223">
        <f t="shared" si="178"/>
        <v>1259999.1405</v>
      </c>
      <c r="R1752" s="197">
        <f t="shared" si="179"/>
        <v>104999.928375</v>
      </c>
      <c r="S1752" s="201">
        <v>0.04</v>
      </c>
      <c r="T1752" s="196">
        <f t="shared" si="173"/>
        <v>1679998.8540000001</v>
      </c>
      <c r="U1752" s="199">
        <f t="shared" si="177"/>
        <v>139999.9045</v>
      </c>
      <c r="V1752" s="21">
        <v>7.0000000000000007E-2</v>
      </c>
      <c r="W1752" s="19">
        <f t="shared" si="174"/>
        <v>2939997.9945000005</v>
      </c>
      <c r="X1752" s="17">
        <f t="shared" si="175"/>
        <v>244999.83287500005</v>
      </c>
      <c r="Y1752" s="22"/>
      <c r="Z1752" s="19"/>
      <c r="AA1752" s="20"/>
      <c r="AB1752" s="23"/>
      <c r="AC1752" s="19"/>
      <c r="AD1752" s="17"/>
      <c r="AE1752" s="22"/>
      <c r="AF1752" s="19"/>
      <c r="AG1752" s="17"/>
      <c r="AH1752" s="78"/>
      <c r="AI1752" s="79" t="s">
        <v>10634</v>
      </c>
      <c r="AJ1752" s="1"/>
    </row>
    <row r="1753" spans="1:36" ht="26.4">
      <c r="A1753" s="39">
        <v>1751</v>
      </c>
      <c r="B1753" s="10" t="s">
        <v>10637</v>
      </c>
      <c r="C1753" s="10" t="s">
        <v>9410</v>
      </c>
      <c r="D1753" s="11" t="s">
        <v>10638</v>
      </c>
      <c r="E1753" s="35" t="s">
        <v>10639</v>
      </c>
      <c r="F1753" s="35" t="s">
        <v>10640</v>
      </c>
      <c r="G1753" s="10" t="s">
        <v>10641</v>
      </c>
      <c r="H1753" s="10" t="s">
        <v>10642</v>
      </c>
      <c r="I1753" s="10" t="s">
        <v>10641</v>
      </c>
      <c r="J1753" s="11" t="s">
        <v>10643</v>
      </c>
      <c r="K1753" s="12">
        <v>40347</v>
      </c>
      <c r="L1753" s="69">
        <v>45826</v>
      </c>
      <c r="M1753" s="14" t="s">
        <v>10644</v>
      </c>
      <c r="N1753" s="61">
        <v>0.20130000000000001</v>
      </c>
      <c r="O1753" s="56">
        <v>37657304.869999997</v>
      </c>
      <c r="P1753" s="15">
        <v>0.03</v>
      </c>
      <c r="Q1753" s="223">
        <f t="shared" si="178"/>
        <v>1129719.1460999998</v>
      </c>
      <c r="R1753" s="197">
        <f t="shared" si="179"/>
        <v>94143.262174999982</v>
      </c>
      <c r="S1753" s="200"/>
      <c r="T1753" s="196">
        <f t="shared" si="173"/>
        <v>0</v>
      </c>
      <c r="U1753" s="199">
        <f t="shared" si="177"/>
        <v>0</v>
      </c>
      <c r="V1753" s="21"/>
      <c r="W1753" s="19">
        <f t="shared" si="174"/>
        <v>0</v>
      </c>
      <c r="X1753" s="17">
        <f t="shared" si="175"/>
        <v>0</v>
      </c>
      <c r="Y1753" s="22"/>
      <c r="Z1753" s="19"/>
      <c r="AA1753" s="20"/>
      <c r="AB1753" s="23"/>
      <c r="AC1753" s="19"/>
      <c r="AD1753" s="17"/>
      <c r="AE1753" s="22"/>
      <c r="AF1753" s="19"/>
      <c r="AG1753" s="17"/>
      <c r="AH1753" s="76" t="s">
        <v>367</v>
      </c>
      <c r="AI1753" s="77" t="s">
        <v>10644</v>
      </c>
      <c r="AJ1753" s="1"/>
    </row>
    <row r="1754" spans="1:36" ht="13.2">
      <c r="A1754" s="39">
        <v>1752</v>
      </c>
      <c r="B1754" s="39" t="s">
        <v>10645</v>
      </c>
      <c r="C1754" s="39" t="s">
        <v>3687</v>
      </c>
      <c r="D1754" s="40" t="s">
        <v>10646</v>
      </c>
      <c r="E1754" s="25" t="s">
        <v>10647</v>
      </c>
      <c r="F1754" s="25" t="s">
        <v>3261</v>
      </c>
      <c r="G1754" s="39" t="s">
        <v>2904</v>
      </c>
      <c r="H1754" s="39" t="s">
        <v>10648</v>
      </c>
      <c r="I1754" s="39" t="s">
        <v>10649</v>
      </c>
      <c r="J1754" s="40" t="s">
        <v>10650</v>
      </c>
      <c r="K1754" s="41">
        <v>42444</v>
      </c>
      <c r="L1754" s="72">
        <v>44270</v>
      </c>
      <c r="M1754" s="42" t="s">
        <v>10651</v>
      </c>
      <c r="N1754" s="63">
        <v>0.2873</v>
      </c>
      <c r="O1754" s="55">
        <v>9915455.3300000001</v>
      </c>
      <c r="P1754" s="15">
        <v>0.03</v>
      </c>
      <c r="Q1754" s="223">
        <f t="shared" si="178"/>
        <v>297463.65989999997</v>
      </c>
      <c r="R1754" s="197">
        <f t="shared" si="179"/>
        <v>24788.638324999996</v>
      </c>
      <c r="S1754" s="201">
        <v>0.05</v>
      </c>
      <c r="T1754" s="196">
        <f t="shared" si="173"/>
        <v>495772.76650000003</v>
      </c>
      <c r="U1754" s="199">
        <f t="shared" si="177"/>
        <v>41314.397208333336</v>
      </c>
      <c r="V1754" s="21">
        <v>0.06</v>
      </c>
      <c r="W1754" s="19">
        <f t="shared" si="174"/>
        <v>594927.31979999994</v>
      </c>
      <c r="X1754" s="17">
        <f t="shared" si="175"/>
        <v>49577.276649999993</v>
      </c>
      <c r="Y1754" s="22"/>
      <c r="Z1754" s="19"/>
      <c r="AA1754" s="20"/>
      <c r="AB1754" s="23"/>
      <c r="AC1754" s="19"/>
      <c r="AD1754" s="17"/>
      <c r="AE1754" s="22"/>
      <c r="AF1754" s="19"/>
      <c r="AG1754" s="17"/>
      <c r="AH1754" s="78"/>
      <c r="AI1754" s="79" t="s">
        <v>10651</v>
      </c>
      <c r="AJ1754" s="1"/>
    </row>
    <row r="1755" spans="1:36" ht="13.2">
      <c r="A1755" s="39">
        <v>1753</v>
      </c>
      <c r="B1755" s="10" t="s">
        <v>10652</v>
      </c>
      <c r="C1755" s="10" t="s">
        <v>3687</v>
      </c>
      <c r="D1755" s="11" t="s">
        <v>231</v>
      </c>
      <c r="E1755" s="35" t="s">
        <v>232</v>
      </c>
      <c r="F1755" s="35" t="s">
        <v>10653</v>
      </c>
      <c r="G1755" s="10" t="s">
        <v>2213</v>
      </c>
      <c r="H1755" s="10" t="s">
        <v>10654</v>
      </c>
      <c r="I1755" s="10" t="s">
        <v>5810</v>
      </c>
      <c r="J1755" s="11" t="s">
        <v>10655</v>
      </c>
      <c r="K1755" s="12">
        <v>41683</v>
      </c>
      <c r="L1755" s="69">
        <v>45335</v>
      </c>
      <c r="M1755" s="14" t="s">
        <v>10656</v>
      </c>
      <c r="N1755" s="61">
        <v>1.67E-2</v>
      </c>
      <c r="O1755" s="56">
        <v>157346.16</v>
      </c>
      <c r="P1755" s="15">
        <v>0.03</v>
      </c>
      <c r="Q1755" s="223">
        <f t="shared" si="178"/>
        <v>4720.3847999999998</v>
      </c>
      <c r="R1755" s="197">
        <f t="shared" si="179"/>
        <v>393.36539999999997</v>
      </c>
      <c r="S1755" s="200"/>
      <c r="T1755" s="196">
        <f t="shared" si="173"/>
        <v>0</v>
      </c>
      <c r="U1755" s="199">
        <f t="shared" si="177"/>
        <v>0</v>
      </c>
      <c r="V1755" s="21"/>
      <c r="W1755" s="19">
        <f t="shared" si="174"/>
        <v>0</v>
      </c>
      <c r="X1755" s="17">
        <f t="shared" si="175"/>
        <v>0</v>
      </c>
      <c r="Y1755" s="22"/>
      <c r="Z1755" s="19"/>
      <c r="AA1755" s="20"/>
      <c r="AB1755" s="23"/>
      <c r="AC1755" s="19"/>
      <c r="AD1755" s="17"/>
      <c r="AE1755" s="22"/>
      <c r="AF1755" s="19"/>
      <c r="AG1755" s="17"/>
      <c r="AH1755" s="76" t="s">
        <v>239</v>
      </c>
      <c r="AI1755" s="77" t="s">
        <v>10656</v>
      </c>
      <c r="AJ1755" s="1"/>
    </row>
    <row r="1756" spans="1:36" ht="13.2">
      <c r="A1756" s="39">
        <v>1754</v>
      </c>
      <c r="B1756" s="39" t="s">
        <v>10657</v>
      </c>
      <c r="C1756" s="39" t="s">
        <v>3687</v>
      </c>
      <c r="D1756" s="40" t="s">
        <v>10658</v>
      </c>
      <c r="E1756" s="25" t="s">
        <v>21465</v>
      </c>
      <c r="F1756" s="25" t="s">
        <v>10659</v>
      </c>
      <c r="G1756" s="39" t="s">
        <v>3421</v>
      </c>
      <c r="H1756" s="39" t="s">
        <v>10660</v>
      </c>
      <c r="I1756" s="39" t="s">
        <v>5492</v>
      </c>
      <c r="J1756" s="40" t="s">
        <v>10661</v>
      </c>
      <c r="K1756" s="41">
        <v>42366</v>
      </c>
      <c r="L1756" s="72">
        <v>44193</v>
      </c>
      <c r="M1756" s="42" t="s">
        <v>10662</v>
      </c>
      <c r="N1756" s="63">
        <v>1.3100000000000001E-2</v>
      </c>
      <c r="O1756" s="55">
        <v>132921.63</v>
      </c>
      <c r="P1756" s="15">
        <v>0.04</v>
      </c>
      <c r="Q1756" s="223">
        <f t="shared" si="178"/>
        <v>5316.8652000000002</v>
      </c>
      <c r="R1756" s="197">
        <f t="shared" si="179"/>
        <v>443.07210000000003</v>
      </c>
      <c r="S1756" s="201">
        <v>0.1</v>
      </c>
      <c r="T1756" s="196">
        <f t="shared" si="173"/>
        <v>13292.163</v>
      </c>
      <c r="U1756" s="199">
        <f t="shared" si="177"/>
        <v>1107.6802500000001</v>
      </c>
      <c r="V1756" s="21"/>
      <c r="W1756" s="19">
        <f t="shared" si="174"/>
        <v>0</v>
      </c>
      <c r="X1756" s="17">
        <f t="shared" si="175"/>
        <v>0</v>
      </c>
      <c r="Y1756" s="22"/>
      <c r="Z1756" s="19"/>
      <c r="AA1756" s="20"/>
      <c r="AB1756" s="23"/>
      <c r="AC1756" s="19"/>
      <c r="AD1756" s="17"/>
      <c r="AE1756" s="22"/>
      <c r="AF1756" s="19"/>
      <c r="AG1756" s="17"/>
      <c r="AH1756" s="78" t="s">
        <v>817</v>
      </c>
      <c r="AI1756" s="79" t="s">
        <v>10662</v>
      </c>
      <c r="AJ1756" s="1"/>
    </row>
    <row r="1757" spans="1:36" ht="26.4">
      <c r="A1757" s="39">
        <v>1755</v>
      </c>
      <c r="B1757" s="10" t="s">
        <v>10663</v>
      </c>
      <c r="C1757" s="10" t="s">
        <v>3687</v>
      </c>
      <c r="D1757" s="11" t="s">
        <v>10664</v>
      </c>
      <c r="E1757" s="35" t="s">
        <v>10665</v>
      </c>
      <c r="F1757" s="35" t="s">
        <v>10666</v>
      </c>
      <c r="G1757" s="10" t="s">
        <v>6549</v>
      </c>
      <c r="H1757" s="10" t="s">
        <v>10667</v>
      </c>
      <c r="I1757" s="10" t="s">
        <v>6549</v>
      </c>
      <c r="J1757" s="11" t="s">
        <v>10668</v>
      </c>
      <c r="K1757" s="12">
        <v>36273</v>
      </c>
      <c r="L1757" s="69">
        <v>49158</v>
      </c>
      <c r="M1757" s="14" t="s">
        <v>10669</v>
      </c>
      <c r="N1757" s="61">
        <v>0.4133</v>
      </c>
      <c r="O1757" s="56">
        <v>12272383.779999999</v>
      </c>
      <c r="P1757" s="15">
        <v>0.03</v>
      </c>
      <c r="Q1757" s="223">
        <f t="shared" si="178"/>
        <v>368171.51339999994</v>
      </c>
      <c r="R1757" s="197">
        <f t="shared" si="179"/>
        <v>30680.959449999995</v>
      </c>
      <c r="S1757" s="198">
        <v>3.5999999999999997E-2</v>
      </c>
      <c r="T1757" s="196">
        <f t="shared" si="173"/>
        <v>441805.81607999996</v>
      </c>
      <c r="U1757" s="199">
        <f t="shared" si="177"/>
        <v>36817.151339999997</v>
      </c>
      <c r="V1757" s="21"/>
      <c r="W1757" s="19">
        <f t="shared" si="174"/>
        <v>0</v>
      </c>
      <c r="X1757" s="17">
        <f t="shared" si="175"/>
        <v>0</v>
      </c>
      <c r="Y1757" s="22"/>
      <c r="Z1757" s="19"/>
      <c r="AA1757" s="20"/>
      <c r="AB1757" s="23"/>
      <c r="AC1757" s="19"/>
      <c r="AD1757" s="17"/>
      <c r="AE1757" s="22"/>
      <c r="AF1757" s="19"/>
      <c r="AG1757" s="17"/>
      <c r="AH1757" s="76" t="s">
        <v>103</v>
      </c>
      <c r="AI1757" s="77" t="s">
        <v>10669</v>
      </c>
      <c r="AJ1757" s="1"/>
    </row>
    <row r="1758" spans="1:36" ht="13.2">
      <c r="A1758" s="39">
        <v>1756</v>
      </c>
      <c r="B1758" s="39" t="s">
        <v>10670</v>
      </c>
      <c r="C1758" s="39" t="s">
        <v>3687</v>
      </c>
      <c r="D1758" s="40" t="s">
        <v>10671</v>
      </c>
      <c r="E1758" s="25" t="s">
        <v>10672</v>
      </c>
      <c r="F1758" s="25" t="s">
        <v>3741</v>
      </c>
      <c r="G1758" s="39" t="s">
        <v>10673</v>
      </c>
      <c r="H1758" s="39" t="s">
        <v>10674</v>
      </c>
      <c r="I1758" s="39" t="s">
        <v>10675</v>
      </c>
      <c r="J1758" s="40" t="s">
        <v>10676</v>
      </c>
      <c r="K1758" s="41">
        <v>38946</v>
      </c>
      <c r="L1758" s="72">
        <v>44426</v>
      </c>
      <c r="M1758" s="42" t="s">
        <v>10677</v>
      </c>
      <c r="N1758" s="63">
        <v>0.2676</v>
      </c>
      <c r="O1758" s="55">
        <v>7946019.5899999999</v>
      </c>
      <c r="P1758" s="15">
        <v>0.08</v>
      </c>
      <c r="Q1758" s="223">
        <f t="shared" si="178"/>
        <v>635681.56720000005</v>
      </c>
      <c r="R1758" s="197">
        <f t="shared" si="179"/>
        <v>52973.46393333334</v>
      </c>
      <c r="S1758" s="200"/>
      <c r="T1758" s="196">
        <f t="shared" si="173"/>
        <v>0</v>
      </c>
      <c r="U1758" s="199">
        <f t="shared" si="177"/>
        <v>0</v>
      </c>
      <c r="V1758" s="21"/>
      <c r="W1758" s="19">
        <f t="shared" si="174"/>
        <v>0</v>
      </c>
      <c r="X1758" s="17">
        <f t="shared" si="175"/>
        <v>0</v>
      </c>
      <c r="Y1758" s="22"/>
      <c r="Z1758" s="19"/>
      <c r="AA1758" s="20"/>
      <c r="AB1758" s="23"/>
      <c r="AC1758" s="19"/>
      <c r="AD1758" s="17"/>
      <c r="AE1758" s="22"/>
      <c r="AF1758" s="19"/>
      <c r="AG1758" s="17"/>
      <c r="AH1758" s="78"/>
      <c r="AI1758" s="79"/>
      <c r="AJ1758" s="1"/>
    </row>
    <row r="1759" spans="1:36" ht="13.2">
      <c r="A1759" s="39">
        <v>1757</v>
      </c>
      <c r="B1759" s="10" t="s">
        <v>10678</v>
      </c>
      <c r="C1759" s="10" t="s">
        <v>3687</v>
      </c>
      <c r="D1759" s="11" t="s">
        <v>10679</v>
      </c>
      <c r="E1759" s="35" t="s">
        <v>10680</v>
      </c>
      <c r="F1759" s="35" t="s">
        <v>8976</v>
      </c>
      <c r="G1759" s="10" t="s">
        <v>4130</v>
      </c>
      <c r="H1759" s="10" t="s">
        <v>10681</v>
      </c>
      <c r="I1759" s="10" t="s">
        <v>4991</v>
      </c>
      <c r="J1759" s="11" t="s">
        <v>10682</v>
      </c>
      <c r="K1759" s="12">
        <v>42363</v>
      </c>
      <c r="L1759" s="69">
        <v>47842</v>
      </c>
      <c r="M1759" s="14" t="s">
        <v>10683</v>
      </c>
      <c r="N1759" s="61">
        <v>0.35489999999999999</v>
      </c>
      <c r="O1759" s="56">
        <v>9761770.4000000004</v>
      </c>
      <c r="P1759" s="15">
        <v>0.03</v>
      </c>
      <c r="Q1759" s="223">
        <f t="shared" si="178"/>
        <v>292853.11200000002</v>
      </c>
      <c r="R1759" s="197">
        <f t="shared" si="179"/>
        <v>24404.426000000003</v>
      </c>
      <c r="S1759" s="201">
        <v>0.1</v>
      </c>
      <c r="T1759" s="196">
        <f t="shared" si="173"/>
        <v>976177.04</v>
      </c>
      <c r="U1759" s="199">
        <f t="shared" si="177"/>
        <v>81348.08666666667</v>
      </c>
      <c r="V1759" s="21"/>
      <c r="W1759" s="19">
        <f t="shared" si="174"/>
        <v>0</v>
      </c>
      <c r="X1759" s="17">
        <f t="shared" si="175"/>
        <v>0</v>
      </c>
      <c r="Y1759" s="22"/>
      <c r="Z1759" s="19"/>
      <c r="AA1759" s="20"/>
      <c r="AB1759" s="23"/>
      <c r="AC1759" s="19"/>
      <c r="AD1759" s="17"/>
      <c r="AE1759" s="22"/>
      <c r="AF1759" s="19"/>
      <c r="AG1759" s="17"/>
      <c r="AH1759" s="76"/>
      <c r="AI1759" s="77" t="s">
        <v>10683</v>
      </c>
      <c r="AJ1759" s="1"/>
    </row>
    <row r="1760" spans="1:36" ht="26.4">
      <c r="A1760" s="39">
        <v>1758</v>
      </c>
      <c r="B1760" s="39" t="s">
        <v>10684</v>
      </c>
      <c r="C1760" s="39" t="s">
        <v>3687</v>
      </c>
      <c r="D1760" s="40" t="s">
        <v>5944</v>
      </c>
      <c r="E1760" s="25" t="s">
        <v>5945</v>
      </c>
      <c r="F1760" s="25" t="s">
        <v>10685</v>
      </c>
      <c r="G1760" s="39" t="s">
        <v>3693</v>
      </c>
      <c r="H1760" s="39" t="s">
        <v>10686</v>
      </c>
      <c r="I1760" s="39" t="s">
        <v>10687</v>
      </c>
      <c r="J1760" s="40" t="s">
        <v>10688</v>
      </c>
      <c r="K1760" s="41">
        <v>38775</v>
      </c>
      <c r="L1760" s="72">
        <v>44254</v>
      </c>
      <c r="M1760" s="42" t="s">
        <v>10689</v>
      </c>
      <c r="N1760" s="63">
        <v>0.12820000000000001</v>
      </c>
      <c r="O1760" s="55">
        <v>1686305.47</v>
      </c>
      <c r="P1760" s="44">
        <v>2.9999999999999997E-4</v>
      </c>
      <c r="Q1760" s="223">
        <f t="shared" si="178"/>
        <v>505.89164099999994</v>
      </c>
      <c r="R1760" s="197">
        <f t="shared" si="179"/>
        <v>42.157636749999995</v>
      </c>
      <c r="S1760" s="200"/>
      <c r="T1760" s="196">
        <f t="shared" si="173"/>
        <v>0</v>
      </c>
      <c r="U1760" s="199">
        <f t="shared" si="177"/>
        <v>0</v>
      </c>
      <c r="V1760" s="21"/>
      <c r="W1760" s="19">
        <f t="shared" si="174"/>
        <v>0</v>
      </c>
      <c r="X1760" s="17">
        <f t="shared" si="175"/>
        <v>0</v>
      </c>
      <c r="Y1760" s="22"/>
      <c r="Z1760" s="19"/>
      <c r="AA1760" s="20"/>
      <c r="AB1760" s="23"/>
      <c r="AC1760" s="19"/>
      <c r="AD1760" s="17"/>
      <c r="AE1760" s="22"/>
      <c r="AF1760" s="19"/>
      <c r="AG1760" s="17"/>
      <c r="AH1760" s="78"/>
      <c r="AI1760" s="79"/>
      <c r="AJ1760" s="1"/>
    </row>
    <row r="1761" spans="1:36" ht="13.2">
      <c r="A1761" s="39">
        <v>1759</v>
      </c>
      <c r="B1761" s="10" t="s">
        <v>10690</v>
      </c>
      <c r="C1761" s="10" t="s">
        <v>3687</v>
      </c>
      <c r="D1761" s="11" t="s">
        <v>10435</v>
      </c>
      <c r="E1761" s="35" t="s">
        <v>10436</v>
      </c>
      <c r="F1761" s="35" t="s">
        <v>10691</v>
      </c>
      <c r="G1761" s="10" t="s">
        <v>6801</v>
      </c>
      <c r="H1761" s="10" t="s">
        <v>10692</v>
      </c>
      <c r="I1761" s="10" t="s">
        <v>5492</v>
      </c>
      <c r="J1761" s="11" t="s">
        <v>10693</v>
      </c>
      <c r="K1761" s="12">
        <v>42365</v>
      </c>
      <c r="L1761" s="69">
        <v>46018</v>
      </c>
      <c r="M1761" s="14" t="s">
        <v>5398</v>
      </c>
      <c r="N1761" s="61">
        <v>6.2E-2</v>
      </c>
      <c r="O1761" s="56">
        <v>2420376.41</v>
      </c>
      <c r="P1761" s="15">
        <v>0.04</v>
      </c>
      <c r="Q1761" s="223">
        <f t="shared" si="178"/>
        <v>96815.056400000001</v>
      </c>
      <c r="R1761" s="197">
        <f t="shared" si="179"/>
        <v>8067.9213666666665</v>
      </c>
      <c r="S1761" s="201">
        <v>0.1</v>
      </c>
      <c r="T1761" s="196">
        <f t="shared" si="173"/>
        <v>242037.64100000003</v>
      </c>
      <c r="U1761" s="199">
        <f t="shared" si="177"/>
        <v>20169.803416666669</v>
      </c>
      <c r="V1761" s="21"/>
      <c r="W1761" s="19">
        <f t="shared" si="174"/>
        <v>0</v>
      </c>
      <c r="X1761" s="17">
        <f t="shared" si="175"/>
        <v>0</v>
      </c>
      <c r="Y1761" s="22"/>
      <c r="Z1761" s="19"/>
      <c r="AA1761" s="20"/>
      <c r="AB1761" s="23"/>
      <c r="AC1761" s="19"/>
      <c r="AD1761" s="17"/>
      <c r="AE1761" s="22"/>
      <c r="AF1761" s="19"/>
      <c r="AG1761" s="17"/>
      <c r="AH1761" s="76" t="s">
        <v>44</v>
      </c>
      <c r="AI1761" s="77" t="s">
        <v>5398</v>
      </c>
      <c r="AJ1761" s="1"/>
    </row>
    <row r="1762" spans="1:36" ht="13.2">
      <c r="A1762" s="39">
        <v>1760</v>
      </c>
      <c r="B1762" s="39" t="s">
        <v>10694</v>
      </c>
      <c r="C1762" s="39" t="s">
        <v>3687</v>
      </c>
      <c r="D1762" s="40" t="s">
        <v>231</v>
      </c>
      <c r="E1762" s="25" t="s">
        <v>232</v>
      </c>
      <c r="F1762" s="25" t="s">
        <v>10695</v>
      </c>
      <c r="G1762" s="39" t="s">
        <v>2266</v>
      </c>
      <c r="H1762" s="39" t="s">
        <v>10696</v>
      </c>
      <c r="I1762" s="39" t="s">
        <v>2268</v>
      </c>
      <c r="J1762" s="40" t="s">
        <v>10697</v>
      </c>
      <c r="K1762" s="41">
        <v>41635</v>
      </c>
      <c r="L1762" s="72">
        <v>45287</v>
      </c>
      <c r="M1762" s="42" t="s">
        <v>10698</v>
      </c>
      <c r="N1762" s="63">
        <v>1.66E-2</v>
      </c>
      <c r="O1762" s="55">
        <v>162306.32999999999</v>
      </c>
      <c r="P1762" s="97" t="s">
        <v>33</v>
      </c>
      <c r="Q1762" s="223">
        <f t="shared" si="178"/>
        <v>4869.1898999999994</v>
      </c>
      <c r="R1762" s="197">
        <f t="shared" si="179"/>
        <v>405.76582499999995</v>
      </c>
      <c r="S1762" s="200"/>
      <c r="T1762" s="196">
        <f t="shared" si="173"/>
        <v>0</v>
      </c>
      <c r="U1762" s="199">
        <f t="shared" si="177"/>
        <v>0</v>
      </c>
      <c r="V1762" s="21"/>
      <c r="W1762" s="19">
        <f t="shared" si="174"/>
        <v>0</v>
      </c>
      <c r="X1762" s="17">
        <f t="shared" si="175"/>
        <v>0</v>
      </c>
      <c r="Y1762" s="22"/>
      <c r="Z1762" s="19"/>
      <c r="AA1762" s="20"/>
      <c r="AB1762" s="23"/>
      <c r="AC1762" s="19"/>
      <c r="AD1762" s="17"/>
      <c r="AE1762" s="22"/>
      <c r="AF1762" s="19"/>
      <c r="AG1762" s="17"/>
      <c r="AH1762" s="78" t="s">
        <v>239</v>
      </c>
      <c r="AI1762" s="79" t="s">
        <v>10698</v>
      </c>
      <c r="AJ1762" s="1"/>
    </row>
    <row r="1763" spans="1:36" ht="26.4">
      <c r="A1763" s="39">
        <v>1761</v>
      </c>
      <c r="B1763" s="10" t="s">
        <v>10699</v>
      </c>
      <c r="C1763" s="10" t="s">
        <v>3687</v>
      </c>
      <c r="D1763" s="11" t="s">
        <v>10700</v>
      </c>
      <c r="E1763" s="35" t="s">
        <v>10701</v>
      </c>
      <c r="F1763" s="35" t="s">
        <v>6807</v>
      </c>
      <c r="G1763" s="10" t="s">
        <v>7069</v>
      </c>
      <c r="H1763" s="10" t="s">
        <v>10702</v>
      </c>
      <c r="I1763" s="10" t="s">
        <v>10703</v>
      </c>
      <c r="J1763" s="11" t="s">
        <v>10704</v>
      </c>
      <c r="K1763" s="12">
        <v>42430</v>
      </c>
      <c r="L1763" s="69">
        <v>47908</v>
      </c>
      <c r="M1763" s="14" t="s">
        <v>10705</v>
      </c>
      <c r="N1763" s="61">
        <v>0.61080000000000001</v>
      </c>
      <c r="O1763" s="56">
        <v>22969579.879999999</v>
      </c>
      <c r="P1763" s="15">
        <v>0.05</v>
      </c>
      <c r="Q1763" s="223">
        <f t="shared" ref="Q1763:Q1792" si="180">O1763*P1763</f>
        <v>1148478.9939999999</v>
      </c>
      <c r="R1763" s="197">
        <f t="shared" si="179"/>
        <v>95706.582833333334</v>
      </c>
      <c r="S1763" s="201">
        <v>0.06</v>
      </c>
      <c r="T1763" s="196">
        <f t="shared" si="173"/>
        <v>1378174.7927999999</v>
      </c>
      <c r="U1763" s="199">
        <f t="shared" si="177"/>
        <v>114847.89939999999</v>
      </c>
      <c r="V1763" s="21"/>
      <c r="W1763" s="19">
        <f t="shared" si="174"/>
        <v>0</v>
      </c>
      <c r="X1763" s="17">
        <f t="shared" si="175"/>
        <v>0</v>
      </c>
      <c r="Y1763" s="22"/>
      <c r="Z1763" s="19"/>
      <c r="AA1763" s="20"/>
      <c r="AB1763" s="23"/>
      <c r="AC1763" s="19"/>
      <c r="AD1763" s="17"/>
      <c r="AE1763" s="22"/>
      <c r="AF1763" s="19"/>
      <c r="AG1763" s="17"/>
      <c r="AH1763" s="76" t="s">
        <v>76</v>
      </c>
      <c r="AI1763" s="77" t="s">
        <v>10705</v>
      </c>
      <c r="AJ1763" s="1"/>
    </row>
    <row r="1764" spans="1:36" ht="26.4">
      <c r="A1764" s="39">
        <v>1762</v>
      </c>
      <c r="B1764" s="39" t="s">
        <v>10706</v>
      </c>
      <c r="C1764" s="39" t="s">
        <v>3687</v>
      </c>
      <c r="D1764" s="40" t="s">
        <v>10707</v>
      </c>
      <c r="E1764" s="25" t="s">
        <v>10708</v>
      </c>
      <c r="F1764" s="25" t="s">
        <v>490</v>
      </c>
      <c r="G1764" s="39" t="s">
        <v>217</v>
      </c>
      <c r="H1764" s="39" t="s">
        <v>10709</v>
      </c>
      <c r="I1764" s="39" t="s">
        <v>6362</v>
      </c>
      <c r="J1764" s="40" t="s">
        <v>10710</v>
      </c>
      <c r="K1764" s="41">
        <v>38370</v>
      </c>
      <c r="L1764" s="72">
        <v>46378</v>
      </c>
      <c r="M1764" s="42" t="s">
        <v>10711</v>
      </c>
      <c r="N1764" s="63">
        <v>0.18429999999999999</v>
      </c>
      <c r="O1764" s="55">
        <v>7194764.0800000001</v>
      </c>
      <c r="P1764" s="15">
        <v>0.05</v>
      </c>
      <c r="Q1764" s="223">
        <f t="shared" si="180"/>
        <v>359738.20400000003</v>
      </c>
      <c r="R1764" s="197">
        <f t="shared" si="179"/>
        <v>29978.183666666668</v>
      </c>
      <c r="S1764" s="201">
        <v>0.06</v>
      </c>
      <c r="T1764" s="196">
        <f t="shared" si="173"/>
        <v>431685.84479999996</v>
      </c>
      <c r="U1764" s="199">
        <f t="shared" si="177"/>
        <v>35973.820399999997</v>
      </c>
      <c r="V1764" s="21"/>
      <c r="W1764" s="19">
        <f t="shared" si="174"/>
        <v>0</v>
      </c>
      <c r="X1764" s="17">
        <f t="shared" si="175"/>
        <v>0</v>
      </c>
      <c r="Y1764" s="22"/>
      <c r="Z1764" s="19"/>
      <c r="AA1764" s="20"/>
      <c r="AB1764" s="23"/>
      <c r="AC1764" s="19"/>
      <c r="AD1764" s="17"/>
      <c r="AE1764" s="22"/>
      <c r="AF1764" s="19"/>
      <c r="AG1764" s="17"/>
      <c r="AH1764" s="78" t="s">
        <v>76</v>
      </c>
      <c r="AI1764" s="79" t="s">
        <v>10711</v>
      </c>
      <c r="AJ1764" s="1"/>
    </row>
    <row r="1765" spans="1:36" ht="26.4">
      <c r="A1765" s="39">
        <v>1763</v>
      </c>
      <c r="B1765" s="10" t="s">
        <v>10712</v>
      </c>
      <c r="C1765" s="10" t="s">
        <v>3687</v>
      </c>
      <c r="D1765" s="11" t="s">
        <v>10713</v>
      </c>
      <c r="E1765" s="35" t="s">
        <v>10714</v>
      </c>
      <c r="F1765" s="35" t="s">
        <v>10715</v>
      </c>
      <c r="G1765" s="10" t="s">
        <v>1360</v>
      </c>
      <c r="H1765" s="10" t="s">
        <v>10716</v>
      </c>
      <c r="I1765" s="10" t="s">
        <v>3347</v>
      </c>
      <c r="J1765" s="11" t="s">
        <v>10717</v>
      </c>
      <c r="K1765" s="12">
        <v>42181</v>
      </c>
      <c r="L1765" s="69">
        <v>51313</v>
      </c>
      <c r="M1765" s="14" t="s">
        <v>10718</v>
      </c>
      <c r="N1765" s="61">
        <v>0.14799999999999999</v>
      </c>
      <c r="O1765" s="56">
        <v>5777672.7300000004</v>
      </c>
      <c r="P1765" s="15">
        <v>0.06</v>
      </c>
      <c r="Q1765" s="223">
        <f t="shared" si="180"/>
        <v>346660.36379999999</v>
      </c>
      <c r="R1765" s="197">
        <f t="shared" si="179"/>
        <v>28888.363649999999</v>
      </c>
      <c r="S1765" s="201">
        <v>0.1</v>
      </c>
      <c r="T1765" s="196">
        <f t="shared" si="173"/>
        <v>577767.27300000004</v>
      </c>
      <c r="U1765" s="199">
        <f t="shared" si="177"/>
        <v>48147.272750000004</v>
      </c>
      <c r="V1765" s="21"/>
      <c r="W1765" s="19">
        <f t="shared" si="174"/>
        <v>0</v>
      </c>
      <c r="X1765" s="17">
        <f t="shared" si="175"/>
        <v>0</v>
      </c>
      <c r="Y1765" s="22"/>
      <c r="Z1765" s="19"/>
      <c r="AA1765" s="20"/>
      <c r="AB1765" s="23"/>
      <c r="AC1765" s="19"/>
      <c r="AD1765" s="17"/>
      <c r="AE1765" s="22"/>
      <c r="AF1765" s="19"/>
      <c r="AG1765" s="17"/>
      <c r="AH1765" s="76" t="s">
        <v>76</v>
      </c>
      <c r="AI1765" s="77" t="s">
        <v>10718</v>
      </c>
      <c r="AJ1765" s="1"/>
    </row>
    <row r="1766" spans="1:36" ht="26.4">
      <c r="A1766" s="39">
        <v>1764</v>
      </c>
      <c r="B1766" s="39" t="s">
        <v>10719</v>
      </c>
      <c r="C1766" s="39" t="s">
        <v>3687</v>
      </c>
      <c r="D1766" s="40" t="s">
        <v>10720</v>
      </c>
      <c r="E1766" s="25" t="s">
        <v>10721</v>
      </c>
      <c r="F1766" s="25" t="s">
        <v>8599</v>
      </c>
      <c r="G1766" s="39" t="s">
        <v>2875</v>
      </c>
      <c r="H1766" s="39" t="s">
        <v>10722</v>
      </c>
      <c r="I1766" s="39" t="s">
        <v>10723</v>
      </c>
      <c r="J1766" s="40" t="s">
        <v>10724</v>
      </c>
      <c r="K1766" s="41">
        <v>43040</v>
      </c>
      <c r="L1766" s="72">
        <v>44866</v>
      </c>
      <c r="M1766" s="42" t="s">
        <v>2044</v>
      </c>
      <c r="N1766" s="63">
        <v>3.7100000000000001E-2</v>
      </c>
      <c r="O1766" s="55">
        <v>1445890.34</v>
      </c>
      <c r="P1766" s="15">
        <v>0.03</v>
      </c>
      <c r="Q1766" s="223">
        <f t="shared" si="180"/>
        <v>43376.710200000001</v>
      </c>
      <c r="R1766" s="197">
        <f t="shared" si="179"/>
        <v>3614.7258500000003</v>
      </c>
      <c r="S1766" s="201">
        <v>0.05</v>
      </c>
      <c r="T1766" s="196">
        <f t="shared" si="173"/>
        <v>72294.517000000007</v>
      </c>
      <c r="U1766" s="199">
        <f t="shared" si="177"/>
        <v>6024.5430833333339</v>
      </c>
      <c r="V1766" s="21">
        <v>3.5999999999999997E-2</v>
      </c>
      <c r="W1766" s="19">
        <f t="shared" si="174"/>
        <v>52052.052239999997</v>
      </c>
      <c r="X1766" s="17">
        <f t="shared" si="175"/>
        <v>4337.6710199999998</v>
      </c>
      <c r="Y1766" s="45">
        <v>0.06</v>
      </c>
      <c r="Z1766" s="19">
        <f>O1766*Y1766</f>
        <v>86753.420400000003</v>
      </c>
      <c r="AA1766" s="20">
        <f>Z1766/12</f>
        <v>7229.4517000000005</v>
      </c>
      <c r="AB1766" s="23"/>
      <c r="AC1766" s="19"/>
      <c r="AD1766" s="17"/>
      <c r="AE1766" s="22"/>
      <c r="AF1766" s="19"/>
      <c r="AG1766" s="17"/>
      <c r="AH1766" s="78" t="s">
        <v>76</v>
      </c>
      <c r="AI1766" s="79" t="s">
        <v>2044</v>
      </c>
      <c r="AJ1766" s="1"/>
    </row>
    <row r="1767" spans="1:36" ht="39.6">
      <c r="A1767" s="39">
        <v>1765</v>
      </c>
      <c r="B1767" s="10" t="s">
        <v>10725</v>
      </c>
      <c r="C1767" s="10" t="s">
        <v>9410</v>
      </c>
      <c r="D1767" s="11" t="s">
        <v>10726</v>
      </c>
      <c r="E1767" s="35" t="s">
        <v>10727</v>
      </c>
      <c r="F1767" s="35" t="s">
        <v>10728</v>
      </c>
      <c r="G1767" s="10" t="s">
        <v>4989</v>
      </c>
      <c r="H1767" s="10" t="s">
        <v>10729</v>
      </c>
      <c r="I1767" s="10" t="s">
        <v>3026</v>
      </c>
      <c r="J1767" s="11" t="s">
        <v>10730</v>
      </c>
      <c r="K1767" s="12">
        <v>42354</v>
      </c>
      <c r="L1767" s="69">
        <v>44181</v>
      </c>
      <c r="M1767" s="14" t="s">
        <v>10731</v>
      </c>
      <c r="N1767" s="61">
        <v>3.0000000000000001E-3</v>
      </c>
      <c r="O1767" s="56">
        <v>909190.91</v>
      </c>
      <c r="P1767" s="21">
        <v>4.4999999999999998E-2</v>
      </c>
      <c r="Q1767" s="223">
        <f t="shared" si="180"/>
        <v>40913.590949999998</v>
      </c>
      <c r="R1767" s="197">
        <f t="shared" si="179"/>
        <v>3409.4659124999998</v>
      </c>
      <c r="S1767" s="200"/>
      <c r="T1767" s="196">
        <f t="shared" si="173"/>
        <v>0</v>
      </c>
      <c r="U1767" s="199">
        <f t="shared" si="177"/>
        <v>0</v>
      </c>
      <c r="V1767" s="21"/>
      <c r="W1767" s="19">
        <f t="shared" si="174"/>
        <v>0</v>
      </c>
      <c r="X1767" s="17">
        <f t="shared" si="175"/>
        <v>0</v>
      </c>
      <c r="Y1767" s="22"/>
      <c r="Z1767" s="19"/>
      <c r="AA1767" s="20"/>
      <c r="AB1767" s="23"/>
      <c r="AC1767" s="19"/>
      <c r="AD1767" s="17"/>
      <c r="AE1767" s="22"/>
      <c r="AF1767" s="19"/>
      <c r="AG1767" s="17"/>
      <c r="AH1767" s="76"/>
      <c r="AI1767" s="77" t="s">
        <v>10731</v>
      </c>
      <c r="AJ1767" s="1"/>
    </row>
    <row r="1768" spans="1:36" ht="39.6">
      <c r="A1768" s="39">
        <v>1766</v>
      </c>
      <c r="B1768" s="39" t="s">
        <v>10732</v>
      </c>
      <c r="C1768" s="39" t="s">
        <v>9410</v>
      </c>
      <c r="D1768" s="40" t="s">
        <v>10726</v>
      </c>
      <c r="E1768" s="25" t="s">
        <v>10727</v>
      </c>
      <c r="F1768" s="25" t="s">
        <v>10728</v>
      </c>
      <c r="G1768" s="39" t="s">
        <v>4989</v>
      </c>
      <c r="H1768" s="39" t="s">
        <v>10729</v>
      </c>
      <c r="I1768" s="39" t="s">
        <v>3026</v>
      </c>
      <c r="J1768" s="40" t="s">
        <v>10730</v>
      </c>
      <c r="K1768" s="41">
        <v>42354</v>
      </c>
      <c r="L1768" s="72">
        <v>44181</v>
      </c>
      <c r="M1768" s="42" t="s">
        <v>10731</v>
      </c>
      <c r="N1768" s="63">
        <v>3.0000000000000001E-3</v>
      </c>
      <c r="O1768" s="55">
        <v>909190.91</v>
      </c>
      <c r="P1768" s="21">
        <v>4.4999999999999998E-2</v>
      </c>
      <c r="Q1768" s="223">
        <f t="shared" si="180"/>
        <v>40913.590949999998</v>
      </c>
      <c r="R1768" s="197">
        <f t="shared" si="179"/>
        <v>3409.4659124999998</v>
      </c>
      <c r="S1768" s="200"/>
      <c r="T1768" s="196">
        <f t="shared" si="173"/>
        <v>0</v>
      </c>
      <c r="U1768" s="199">
        <f t="shared" si="177"/>
        <v>0</v>
      </c>
      <c r="V1768" s="21"/>
      <c r="W1768" s="19">
        <f t="shared" si="174"/>
        <v>0</v>
      </c>
      <c r="X1768" s="17">
        <f t="shared" si="175"/>
        <v>0</v>
      </c>
      <c r="Y1768" s="22"/>
      <c r="Z1768" s="19"/>
      <c r="AA1768" s="20"/>
      <c r="AB1768" s="23"/>
      <c r="AC1768" s="19"/>
      <c r="AD1768" s="17"/>
      <c r="AE1768" s="22"/>
      <c r="AF1768" s="19"/>
      <c r="AG1768" s="17"/>
      <c r="AH1768" s="78"/>
      <c r="AI1768" s="79" t="s">
        <v>10731</v>
      </c>
      <c r="AJ1768" s="1"/>
    </row>
    <row r="1769" spans="1:36" ht="39.6">
      <c r="A1769" s="39">
        <v>1767</v>
      </c>
      <c r="B1769" s="10" t="s">
        <v>10733</v>
      </c>
      <c r="C1769" s="10" t="s">
        <v>5693</v>
      </c>
      <c r="D1769" s="11" t="s">
        <v>10726</v>
      </c>
      <c r="E1769" s="35" t="s">
        <v>10727</v>
      </c>
      <c r="F1769" s="35" t="s">
        <v>10728</v>
      </c>
      <c r="G1769" s="10" t="s">
        <v>4989</v>
      </c>
      <c r="H1769" s="10" t="s">
        <v>10729</v>
      </c>
      <c r="I1769" s="10" t="s">
        <v>3026</v>
      </c>
      <c r="J1769" s="11" t="s">
        <v>10734</v>
      </c>
      <c r="K1769" s="12">
        <v>42354</v>
      </c>
      <c r="L1769" s="69">
        <v>44181</v>
      </c>
      <c r="M1769" s="14" t="s">
        <v>10731</v>
      </c>
      <c r="N1769" s="61">
        <v>2E-3</v>
      </c>
      <c r="O1769" s="56">
        <v>610862.64</v>
      </c>
      <c r="P1769" s="21">
        <v>4.4999999999999998E-2</v>
      </c>
      <c r="Q1769" s="223">
        <f t="shared" si="180"/>
        <v>27488.818800000001</v>
      </c>
      <c r="R1769" s="197">
        <f t="shared" si="179"/>
        <v>2290.7348999999999</v>
      </c>
      <c r="S1769" s="200"/>
      <c r="T1769" s="196">
        <f t="shared" si="173"/>
        <v>0</v>
      </c>
      <c r="U1769" s="199">
        <f t="shared" si="177"/>
        <v>0</v>
      </c>
      <c r="V1769" s="21"/>
      <c r="W1769" s="19">
        <f t="shared" si="174"/>
        <v>0</v>
      </c>
      <c r="X1769" s="17">
        <f t="shared" si="175"/>
        <v>0</v>
      </c>
      <c r="Y1769" s="22"/>
      <c r="Z1769" s="19"/>
      <c r="AA1769" s="20"/>
      <c r="AB1769" s="23"/>
      <c r="AC1769" s="19"/>
      <c r="AD1769" s="17"/>
      <c r="AE1769" s="22"/>
      <c r="AF1769" s="19"/>
      <c r="AG1769" s="17"/>
      <c r="AH1769" s="76"/>
      <c r="AI1769" s="77" t="s">
        <v>10731</v>
      </c>
      <c r="AJ1769" s="1"/>
    </row>
    <row r="1770" spans="1:36" ht="26.4">
      <c r="A1770" s="39">
        <v>1768</v>
      </c>
      <c r="B1770" s="39" t="s">
        <v>10735</v>
      </c>
      <c r="C1770" s="39" t="s">
        <v>9410</v>
      </c>
      <c r="D1770" s="40" t="s">
        <v>10736</v>
      </c>
      <c r="E1770" s="25" t="s">
        <v>10737</v>
      </c>
      <c r="F1770" s="25" t="s">
        <v>10738</v>
      </c>
      <c r="G1770" s="39" t="s">
        <v>10739</v>
      </c>
      <c r="H1770" s="39" t="s">
        <v>10740</v>
      </c>
      <c r="I1770" s="39" t="s">
        <v>544</v>
      </c>
      <c r="J1770" s="40" t="s">
        <v>10741</v>
      </c>
      <c r="K1770" s="41">
        <v>38820</v>
      </c>
      <c r="L1770" s="72">
        <v>46722</v>
      </c>
      <c r="M1770" s="42" t="s">
        <v>10742</v>
      </c>
      <c r="N1770" s="63">
        <v>4.6199999999999998E-2</v>
      </c>
      <c r="O1770" s="55">
        <v>11667949.98</v>
      </c>
      <c r="P1770" s="15">
        <v>0.03</v>
      </c>
      <c r="Q1770" s="223">
        <f t="shared" si="180"/>
        <v>350038.49939999997</v>
      </c>
      <c r="R1770" s="197">
        <f t="shared" si="179"/>
        <v>29169.874949999998</v>
      </c>
      <c r="S1770" s="198">
        <v>3.5999999999999997E-2</v>
      </c>
      <c r="T1770" s="196">
        <f t="shared" si="173"/>
        <v>420046.19928</v>
      </c>
      <c r="U1770" s="199">
        <f t="shared" si="177"/>
        <v>35003.84994</v>
      </c>
      <c r="V1770" s="21"/>
      <c r="W1770" s="19">
        <f t="shared" si="174"/>
        <v>0</v>
      </c>
      <c r="X1770" s="17">
        <f t="shared" si="175"/>
        <v>0</v>
      </c>
      <c r="Y1770" s="22"/>
      <c r="Z1770" s="19"/>
      <c r="AA1770" s="20"/>
      <c r="AB1770" s="23"/>
      <c r="AC1770" s="19"/>
      <c r="AD1770" s="17"/>
      <c r="AE1770" s="22"/>
      <c r="AF1770" s="19"/>
      <c r="AG1770" s="17"/>
      <c r="AH1770" s="78" t="s">
        <v>44</v>
      </c>
      <c r="AI1770" s="79" t="s">
        <v>10742</v>
      </c>
      <c r="AJ1770" s="1"/>
    </row>
    <row r="1771" spans="1:36" ht="26.4">
      <c r="A1771" s="39">
        <v>1769</v>
      </c>
      <c r="B1771" s="10" t="s">
        <v>10743</v>
      </c>
      <c r="C1771" s="10" t="s">
        <v>9410</v>
      </c>
      <c r="D1771" s="11" t="s">
        <v>10736</v>
      </c>
      <c r="E1771" s="35" t="s">
        <v>10737</v>
      </c>
      <c r="F1771" s="35" t="s">
        <v>10744</v>
      </c>
      <c r="G1771" s="10" t="s">
        <v>10739</v>
      </c>
      <c r="H1771" s="10" t="s">
        <v>10745</v>
      </c>
      <c r="I1771" s="10" t="s">
        <v>544</v>
      </c>
      <c r="J1771" s="11" t="s">
        <v>10741</v>
      </c>
      <c r="K1771" s="12">
        <v>38820</v>
      </c>
      <c r="L1771" s="69">
        <v>44896</v>
      </c>
      <c r="M1771" s="14" t="s">
        <v>10746</v>
      </c>
      <c r="N1771" s="61">
        <v>2.23E-2</v>
      </c>
      <c r="O1771" s="56">
        <v>5675932.04</v>
      </c>
      <c r="P1771" s="15">
        <v>0.03</v>
      </c>
      <c r="Q1771" s="223">
        <f t="shared" si="180"/>
        <v>170277.96119999999</v>
      </c>
      <c r="R1771" s="197">
        <f t="shared" si="179"/>
        <v>14189.830099999999</v>
      </c>
      <c r="S1771" s="198">
        <v>3.5999999999999997E-2</v>
      </c>
      <c r="T1771" s="196">
        <f t="shared" si="173"/>
        <v>204333.55343999999</v>
      </c>
      <c r="U1771" s="199">
        <f t="shared" si="177"/>
        <v>17027.796119999999</v>
      </c>
      <c r="V1771" s="21"/>
      <c r="W1771" s="19">
        <f t="shared" si="174"/>
        <v>0</v>
      </c>
      <c r="X1771" s="17">
        <f t="shared" si="175"/>
        <v>0</v>
      </c>
      <c r="Y1771" s="22"/>
      <c r="Z1771" s="19"/>
      <c r="AA1771" s="20"/>
      <c r="AB1771" s="23"/>
      <c r="AC1771" s="19"/>
      <c r="AD1771" s="17"/>
      <c r="AE1771" s="22"/>
      <c r="AF1771" s="19"/>
      <c r="AG1771" s="17"/>
      <c r="AH1771" s="76" t="s">
        <v>44</v>
      </c>
      <c r="AI1771" s="77" t="s">
        <v>10746</v>
      </c>
      <c r="AJ1771" s="1"/>
    </row>
    <row r="1772" spans="1:36" ht="26.4">
      <c r="A1772" s="39">
        <v>1770</v>
      </c>
      <c r="B1772" s="39" t="s">
        <v>10747</v>
      </c>
      <c r="C1772" s="39" t="s">
        <v>5693</v>
      </c>
      <c r="D1772" s="40" t="s">
        <v>10748</v>
      </c>
      <c r="E1772" s="25" t="s">
        <v>10749</v>
      </c>
      <c r="F1772" s="25" t="s">
        <v>9613</v>
      </c>
      <c r="G1772" s="39" t="s">
        <v>10750</v>
      </c>
      <c r="H1772" s="39" t="s">
        <v>10751</v>
      </c>
      <c r="I1772" s="39" t="s">
        <v>6368</v>
      </c>
      <c r="J1772" s="40" t="s">
        <v>10752</v>
      </c>
      <c r="K1772" s="41">
        <v>38680</v>
      </c>
      <c r="L1772" s="72">
        <v>56577</v>
      </c>
      <c r="M1772" s="42" t="s">
        <v>10753</v>
      </c>
      <c r="N1772" s="63">
        <v>0.19989999999999999</v>
      </c>
      <c r="O1772" s="55">
        <v>52201613.020000003</v>
      </c>
      <c r="P1772" s="21">
        <v>1.4999999999999999E-2</v>
      </c>
      <c r="Q1772" s="223">
        <f t="shared" si="180"/>
        <v>783024.19530000002</v>
      </c>
      <c r="R1772" s="197">
        <f t="shared" si="179"/>
        <v>65252.016275000002</v>
      </c>
      <c r="S1772" s="200"/>
      <c r="T1772" s="196">
        <f t="shared" si="173"/>
        <v>0</v>
      </c>
      <c r="U1772" s="199">
        <f t="shared" si="177"/>
        <v>0</v>
      </c>
      <c r="V1772" s="21"/>
      <c r="W1772" s="19">
        <f t="shared" si="174"/>
        <v>0</v>
      </c>
      <c r="X1772" s="17">
        <f t="shared" si="175"/>
        <v>0</v>
      </c>
      <c r="Y1772" s="22"/>
      <c r="Z1772" s="19"/>
      <c r="AA1772" s="20"/>
      <c r="AB1772" s="23"/>
      <c r="AC1772" s="19"/>
      <c r="AD1772" s="17"/>
      <c r="AE1772" s="22"/>
      <c r="AF1772" s="19"/>
      <c r="AG1772" s="17"/>
      <c r="AH1772" s="78"/>
      <c r="AI1772" s="79" t="s">
        <v>10753</v>
      </c>
      <c r="AJ1772" s="1"/>
    </row>
    <row r="1773" spans="1:36" ht="39.6">
      <c r="A1773" s="39">
        <v>1771</v>
      </c>
      <c r="B1773" s="10" t="s">
        <v>10754</v>
      </c>
      <c r="C1773" s="10" t="s">
        <v>5693</v>
      </c>
      <c r="D1773" s="11" t="s">
        <v>10755</v>
      </c>
      <c r="E1773" s="35" t="s">
        <v>10756</v>
      </c>
      <c r="F1773" s="35" t="s">
        <v>10757</v>
      </c>
      <c r="G1773" s="10" t="s">
        <v>10758</v>
      </c>
      <c r="H1773" s="10" t="s">
        <v>10759</v>
      </c>
      <c r="I1773" s="10" t="s">
        <v>10760</v>
      </c>
      <c r="J1773" s="11" t="s">
        <v>10761</v>
      </c>
      <c r="K1773" s="12">
        <v>38532</v>
      </c>
      <c r="L1773" s="69">
        <v>44011</v>
      </c>
      <c r="M1773" s="14" t="s">
        <v>5911</v>
      </c>
      <c r="N1773" s="61">
        <v>2.7199999999999998E-2</v>
      </c>
      <c r="O1773" s="56">
        <v>6279457.1900000004</v>
      </c>
      <c r="P1773" s="15">
        <v>0.06</v>
      </c>
      <c r="Q1773" s="223">
        <f t="shared" si="180"/>
        <v>376767.4314</v>
      </c>
      <c r="R1773" s="197">
        <f t="shared" si="179"/>
        <v>31397.285950000001</v>
      </c>
      <c r="S1773" s="201">
        <v>0.1</v>
      </c>
      <c r="T1773" s="196">
        <f t="shared" si="173"/>
        <v>627945.71900000004</v>
      </c>
      <c r="U1773" s="199">
        <f t="shared" si="177"/>
        <v>52328.809916666673</v>
      </c>
      <c r="V1773" s="21"/>
      <c r="W1773" s="19">
        <f t="shared" si="174"/>
        <v>0</v>
      </c>
      <c r="X1773" s="17">
        <f t="shared" si="175"/>
        <v>0</v>
      </c>
      <c r="Y1773" s="22"/>
      <c r="Z1773" s="19"/>
      <c r="AA1773" s="20"/>
      <c r="AB1773" s="23"/>
      <c r="AC1773" s="19"/>
      <c r="AD1773" s="17"/>
      <c r="AE1773" s="22"/>
      <c r="AF1773" s="19"/>
      <c r="AG1773" s="17"/>
      <c r="AH1773" s="76"/>
      <c r="AI1773" s="77" t="s">
        <v>5911</v>
      </c>
      <c r="AJ1773" s="1"/>
    </row>
    <row r="1774" spans="1:36" ht="39.6">
      <c r="A1774" s="39">
        <v>1772</v>
      </c>
      <c r="B1774" s="39" t="s">
        <v>10762</v>
      </c>
      <c r="C1774" s="39" t="s">
        <v>5070</v>
      </c>
      <c r="D1774" s="40" t="s">
        <v>10763</v>
      </c>
      <c r="E1774" s="25" t="s">
        <v>10764</v>
      </c>
      <c r="F1774" s="25" t="s">
        <v>1009</v>
      </c>
      <c r="G1774" s="39" t="s">
        <v>2597</v>
      </c>
      <c r="H1774" s="39" t="s">
        <v>10765</v>
      </c>
      <c r="I1774" s="39" t="s">
        <v>6597</v>
      </c>
      <c r="J1774" s="40" t="s">
        <v>10766</v>
      </c>
      <c r="K1774" s="41">
        <v>38559</v>
      </c>
      <c r="L1774" s="72">
        <v>44038</v>
      </c>
      <c r="M1774" s="42" t="s">
        <v>10767</v>
      </c>
      <c r="N1774" s="63">
        <v>0.24879999999999999</v>
      </c>
      <c r="O1774" s="55">
        <v>45263263.689999998</v>
      </c>
      <c r="P1774" s="21">
        <v>3.2000000000000001E-2</v>
      </c>
      <c r="Q1774" s="223">
        <f t="shared" si="180"/>
        <v>1448424.43808</v>
      </c>
      <c r="R1774" s="197">
        <f t="shared" si="179"/>
        <v>120702.03650666667</v>
      </c>
      <c r="S1774" s="200"/>
      <c r="T1774" s="196">
        <f t="shared" si="173"/>
        <v>0</v>
      </c>
      <c r="U1774" s="199">
        <f t="shared" si="177"/>
        <v>0</v>
      </c>
      <c r="V1774" s="21"/>
      <c r="W1774" s="19">
        <f t="shared" si="174"/>
        <v>0</v>
      </c>
      <c r="X1774" s="17">
        <f t="shared" si="175"/>
        <v>0</v>
      </c>
      <c r="Y1774" s="22"/>
      <c r="Z1774" s="19"/>
      <c r="AA1774" s="20"/>
      <c r="AB1774" s="23"/>
      <c r="AC1774" s="19"/>
      <c r="AD1774" s="17"/>
      <c r="AE1774" s="22"/>
      <c r="AF1774" s="19"/>
      <c r="AG1774" s="17"/>
      <c r="AH1774" s="78"/>
      <c r="AI1774" s="79" t="s">
        <v>10767</v>
      </c>
      <c r="AJ1774" s="1"/>
    </row>
    <row r="1775" spans="1:36" ht="26.4">
      <c r="A1775" s="39">
        <v>1773</v>
      </c>
      <c r="B1775" s="10" t="s">
        <v>10768</v>
      </c>
      <c r="C1775" s="10" t="s">
        <v>5070</v>
      </c>
      <c r="D1775" s="11" t="s">
        <v>10769</v>
      </c>
      <c r="E1775" s="35" t="s">
        <v>10770</v>
      </c>
      <c r="F1775" s="35" t="s">
        <v>10771</v>
      </c>
      <c r="G1775" s="10" t="s">
        <v>3311</v>
      </c>
      <c r="H1775" s="10" t="s">
        <v>10772</v>
      </c>
      <c r="I1775" s="10" t="s">
        <v>10773</v>
      </c>
      <c r="J1775" s="11" t="s">
        <v>10774</v>
      </c>
      <c r="K1775" s="12">
        <v>39645</v>
      </c>
      <c r="L1775" s="69">
        <v>45123</v>
      </c>
      <c r="M1775" s="14" t="s">
        <v>10775</v>
      </c>
      <c r="N1775" s="61">
        <v>0.3125</v>
      </c>
      <c r="O1775" s="56">
        <v>68222362.879999995</v>
      </c>
      <c r="P1775" s="21">
        <v>4.4999999999999998E-2</v>
      </c>
      <c r="Q1775" s="223">
        <f t="shared" si="180"/>
        <v>3070006.3295999998</v>
      </c>
      <c r="R1775" s="197">
        <f t="shared" si="179"/>
        <v>255833.86079999999</v>
      </c>
      <c r="S1775" s="200"/>
      <c r="T1775" s="196">
        <f t="shared" si="173"/>
        <v>0</v>
      </c>
      <c r="U1775" s="199">
        <f t="shared" si="177"/>
        <v>0</v>
      </c>
      <c r="V1775" s="21"/>
      <c r="W1775" s="19">
        <f t="shared" si="174"/>
        <v>0</v>
      </c>
      <c r="X1775" s="17">
        <f t="shared" si="175"/>
        <v>0</v>
      </c>
      <c r="Y1775" s="22"/>
      <c r="Z1775" s="19"/>
      <c r="AA1775" s="20"/>
      <c r="AB1775" s="23"/>
      <c r="AC1775" s="19"/>
      <c r="AD1775" s="17"/>
      <c r="AE1775" s="22"/>
      <c r="AF1775" s="19"/>
      <c r="AG1775" s="17"/>
      <c r="AH1775" s="76"/>
      <c r="AI1775" s="77" t="s">
        <v>10775</v>
      </c>
      <c r="AJ1775" s="1"/>
    </row>
    <row r="1776" spans="1:36" ht="13.2">
      <c r="A1776" s="39">
        <v>1774</v>
      </c>
      <c r="B1776" s="39" t="s">
        <v>10776</v>
      </c>
      <c r="C1776" s="39" t="s">
        <v>5070</v>
      </c>
      <c r="D1776" s="40" t="s">
        <v>10777</v>
      </c>
      <c r="E1776" s="25" t="s">
        <v>10778</v>
      </c>
      <c r="F1776" s="25" t="s">
        <v>8479</v>
      </c>
      <c r="G1776" s="39" t="s">
        <v>1936</v>
      </c>
      <c r="H1776" s="39" t="s">
        <v>10779</v>
      </c>
      <c r="I1776" s="39" t="s">
        <v>2418</v>
      </c>
      <c r="J1776" s="40" t="s">
        <v>10780</v>
      </c>
      <c r="K1776" s="41">
        <v>36690</v>
      </c>
      <c r="L1776" s="72">
        <v>54587</v>
      </c>
      <c r="M1776" s="42" t="s">
        <v>10781</v>
      </c>
      <c r="N1776" s="63">
        <v>0.1716</v>
      </c>
      <c r="O1776" s="55">
        <v>37462263.909999996</v>
      </c>
      <c r="P1776" s="15">
        <v>0.03</v>
      </c>
      <c r="Q1776" s="223">
        <f t="shared" si="180"/>
        <v>1123867.9172999999</v>
      </c>
      <c r="R1776" s="197">
        <f t="shared" si="179"/>
        <v>93655.659774999993</v>
      </c>
      <c r="S1776" s="200"/>
      <c r="T1776" s="196">
        <f t="shared" si="173"/>
        <v>0</v>
      </c>
      <c r="U1776" s="199">
        <f t="shared" si="177"/>
        <v>0</v>
      </c>
      <c r="V1776" s="21"/>
      <c r="W1776" s="19">
        <f t="shared" si="174"/>
        <v>0</v>
      </c>
      <c r="X1776" s="17">
        <f t="shared" si="175"/>
        <v>0</v>
      </c>
      <c r="Y1776" s="22"/>
      <c r="Z1776" s="19"/>
      <c r="AA1776" s="20"/>
      <c r="AB1776" s="23"/>
      <c r="AC1776" s="19"/>
      <c r="AD1776" s="17"/>
      <c r="AE1776" s="22"/>
      <c r="AF1776" s="19"/>
      <c r="AG1776" s="17"/>
      <c r="AH1776" s="78"/>
      <c r="AI1776" s="79" t="s">
        <v>10781</v>
      </c>
      <c r="AJ1776" s="1"/>
    </row>
    <row r="1777" spans="1:36" ht="13.2">
      <c r="A1777" s="39">
        <v>1775</v>
      </c>
      <c r="B1777" s="10" t="s">
        <v>10782</v>
      </c>
      <c r="C1777" s="10" t="s">
        <v>3687</v>
      </c>
      <c r="D1777" s="11" t="s">
        <v>10679</v>
      </c>
      <c r="E1777" s="35" t="s">
        <v>10680</v>
      </c>
      <c r="F1777" s="35" t="s">
        <v>3198</v>
      </c>
      <c r="G1777" s="10" t="s">
        <v>4130</v>
      </c>
      <c r="H1777" s="10" t="s">
        <v>10783</v>
      </c>
      <c r="I1777" s="10" t="s">
        <v>4991</v>
      </c>
      <c r="J1777" s="11" t="s">
        <v>10682</v>
      </c>
      <c r="K1777" s="12">
        <v>42363</v>
      </c>
      <c r="L1777" s="69">
        <v>47842</v>
      </c>
      <c r="M1777" s="14" t="s">
        <v>10784</v>
      </c>
      <c r="N1777" s="61">
        <v>0.1429</v>
      </c>
      <c r="O1777" s="56">
        <v>1518626.81</v>
      </c>
      <c r="P1777" s="15">
        <v>0.03</v>
      </c>
      <c r="Q1777" s="223">
        <f t="shared" si="180"/>
        <v>45558.804300000003</v>
      </c>
      <c r="R1777" s="197">
        <f t="shared" si="179"/>
        <v>3796.5670250000003</v>
      </c>
      <c r="S1777" s="200"/>
      <c r="T1777" s="196">
        <f t="shared" si="173"/>
        <v>0</v>
      </c>
      <c r="U1777" s="199">
        <f t="shared" si="177"/>
        <v>0</v>
      </c>
      <c r="V1777" s="21"/>
      <c r="W1777" s="19">
        <f t="shared" si="174"/>
        <v>0</v>
      </c>
      <c r="X1777" s="17">
        <f t="shared" si="175"/>
        <v>0</v>
      </c>
      <c r="Y1777" s="22"/>
      <c r="Z1777" s="19"/>
      <c r="AA1777" s="20"/>
      <c r="AB1777" s="23"/>
      <c r="AC1777" s="19"/>
      <c r="AD1777" s="17"/>
      <c r="AE1777" s="22"/>
      <c r="AF1777" s="19"/>
      <c r="AG1777" s="17"/>
      <c r="AH1777" s="76" t="s">
        <v>35</v>
      </c>
      <c r="AI1777" s="77" t="s">
        <v>10784</v>
      </c>
      <c r="AJ1777" s="1"/>
    </row>
    <row r="1778" spans="1:36" ht="26.4">
      <c r="A1778" s="39">
        <v>1776</v>
      </c>
      <c r="B1778" s="10" t="s">
        <v>10788</v>
      </c>
      <c r="C1778" s="10" t="s">
        <v>3687</v>
      </c>
      <c r="D1778" s="11" t="s">
        <v>10789</v>
      </c>
      <c r="E1778" s="35" t="s">
        <v>10790</v>
      </c>
      <c r="F1778" s="35" t="s">
        <v>10791</v>
      </c>
      <c r="G1778" s="10" t="s">
        <v>10792</v>
      </c>
      <c r="H1778" s="10" t="s">
        <v>10793</v>
      </c>
      <c r="I1778" s="10" t="s">
        <v>2034</v>
      </c>
      <c r="J1778" s="11" t="s">
        <v>10794</v>
      </c>
      <c r="K1778" s="12">
        <v>43269</v>
      </c>
      <c r="L1778" s="69">
        <v>46922</v>
      </c>
      <c r="M1778" s="14" t="s">
        <v>10795</v>
      </c>
      <c r="N1778" s="61">
        <v>6.9099999999999995E-2</v>
      </c>
      <c r="O1778" s="56">
        <v>2093674.77</v>
      </c>
      <c r="P1778" s="15">
        <v>0.05</v>
      </c>
      <c r="Q1778" s="223">
        <f t="shared" si="180"/>
        <v>104683.73850000001</v>
      </c>
      <c r="R1778" s="197">
        <f t="shared" si="179"/>
        <v>8723.644875</v>
      </c>
      <c r="S1778" s="201">
        <v>0.06</v>
      </c>
      <c r="T1778" s="196">
        <f t="shared" si="173"/>
        <v>125620.4862</v>
      </c>
      <c r="U1778" s="199">
        <f t="shared" si="177"/>
        <v>10468.37385</v>
      </c>
      <c r="V1778" s="21"/>
      <c r="W1778" s="19">
        <f t="shared" si="174"/>
        <v>0</v>
      </c>
      <c r="X1778" s="17">
        <f t="shared" si="175"/>
        <v>0</v>
      </c>
      <c r="Y1778" s="22"/>
      <c r="Z1778" s="19"/>
      <c r="AA1778" s="20"/>
      <c r="AB1778" s="23"/>
      <c r="AC1778" s="19"/>
      <c r="AD1778" s="17"/>
      <c r="AE1778" s="22"/>
      <c r="AF1778" s="19"/>
      <c r="AG1778" s="17"/>
      <c r="AH1778" s="76" t="s">
        <v>76</v>
      </c>
      <c r="AI1778" s="77" t="s">
        <v>10795</v>
      </c>
      <c r="AJ1778" s="1"/>
    </row>
    <row r="1779" spans="1:36" ht="13.2">
      <c r="A1779" s="39">
        <v>1777</v>
      </c>
      <c r="B1779" s="39" t="s">
        <v>10796</v>
      </c>
      <c r="C1779" s="39" t="s">
        <v>3687</v>
      </c>
      <c r="D1779" s="40" t="s">
        <v>10797</v>
      </c>
      <c r="E1779" s="25" t="s">
        <v>10798</v>
      </c>
      <c r="F1779" s="25" t="s">
        <v>5584</v>
      </c>
      <c r="G1779" s="39" t="s">
        <v>2750</v>
      </c>
      <c r="H1779" s="39" t="s">
        <v>10799</v>
      </c>
      <c r="I1779" s="39" t="s">
        <v>10800</v>
      </c>
      <c r="J1779" s="40" t="s">
        <v>10801</v>
      </c>
      <c r="K1779" s="41">
        <v>41198</v>
      </c>
      <c r="L1779" s="72">
        <v>50329</v>
      </c>
      <c r="M1779" s="42" t="s">
        <v>10802</v>
      </c>
      <c r="N1779" s="63">
        <v>5.3148999999999997</v>
      </c>
      <c r="O1779" s="55">
        <v>199350009.65000001</v>
      </c>
      <c r="P1779" s="15">
        <v>0.03</v>
      </c>
      <c r="Q1779" s="223">
        <f t="shared" si="180"/>
        <v>5980500.2895</v>
      </c>
      <c r="R1779" s="197">
        <f t="shared" si="179"/>
        <v>498375.024125</v>
      </c>
      <c r="S1779" s="201">
        <v>0.1</v>
      </c>
      <c r="T1779" s="196">
        <f t="shared" si="173"/>
        <v>19935000.965</v>
      </c>
      <c r="U1779" s="199">
        <f t="shared" si="177"/>
        <v>1661250.0804166666</v>
      </c>
      <c r="V1779" s="21"/>
      <c r="W1779" s="19">
        <f t="shared" si="174"/>
        <v>0</v>
      </c>
      <c r="X1779" s="17">
        <f t="shared" si="175"/>
        <v>0</v>
      </c>
      <c r="Y1779" s="22"/>
      <c r="Z1779" s="19"/>
      <c r="AA1779" s="20"/>
      <c r="AB1779" s="23"/>
      <c r="AC1779" s="19"/>
      <c r="AD1779" s="17"/>
      <c r="AE1779" s="22"/>
      <c r="AF1779" s="19"/>
      <c r="AG1779" s="17"/>
      <c r="AH1779" s="78"/>
      <c r="AI1779" s="79" t="s">
        <v>10802</v>
      </c>
      <c r="AJ1779" s="1"/>
    </row>
    <row r="1780" spans="1:36" ht="26.4">
      <c r="A1780" s="39">
        <v>1778</v>
      </c>
      <c r="B1780" s="10" t="s">
        <v>10803</v>
      </c>
      <c r="C1780" s="10" t="s">
        <v>3687</v>
      </c>
      <c r="D1780" s="11" t="s">
        <v>1678</v>
      </c>
      <c r="E1780" s="35" t="s">
        <v>273</v>
      </c>
      <c r="F1780" s="35" t="s">
        <v>3636</v>
      </c>
      <c r="G1780" s="10" t="s">
        <v>591</v>
      </c>
      <c r="H1780" s="10" t="s">
        <v>10804</v>
      </c>
      <c r="I1780" s="10" t="s">
        <v>593</v>
      </c>
      <c r="J1780" s="11" t="s">
        <v>10805</v>
      </c>
      <c r="K1780" s="12">
        <v>41045</v>
      </c>
      <c r="L1780" s="69">
        <v>44697</v>
      </c>
      <c r="M1780" s="14" t="s">
        <v>595</v>
      </c>
      <c r="N1780" s="61">
        <v>0.37569999999999998</v>
      </c>
      <c r="O1780" s="56">
        <v>14091666.560000001</v>
      </c>
      <c r="P1780" s="46">
        <v>0.1</v>
      </c>
      <c r="Q1780" s="223">
        <f t="shared" si="180"/>
        <v>1409166.6560000002</v>
      </c>
      <c r="R1780" s="197">
        <f t="shared" si="179"/>
        <v>117430.55466666668</v>
      </c>
      <c r="S1780" s="200"/>
      <c r="T1780" s="196">
        <f t="shared" si="173"/>
        <v>0</v>
      </c>
      <c r="U1780" s="199">
        <f t="shared" si="177"/>
        <v>0</v>
      </c>
      <c r="V1780" s="21"/>
      <c r="W1780" s="19">
        <f t="shared" si="174"/>
        <v>0</v>
      </c>
      <c r="X1780" s="17">
        <f t="shared" si="175"/>
        <v>0</v>
      </c>
      <c r="Y1780" s="22"/>
      <c r="Z1780" s="19"/>
      <c r="AA1780" s="20"/>
      <c r="AB1780" s="23"/>
      <c r="AC1780" s="19"/>
      <c r="AD1780" s="17"/>
      <c r="AE1780" s="22"/>
      <c r="AF1780" s="19"/>
      <c r="AG1780" s="17"/>
      <c r="AH1780" s="76" t="s">
        <v>76</v>
      </c>
      <c r="AI1780" s="77" t="s">
        <v>595</v>
      </c>
      <c r="AJ1780" s="1"/>
    </row>
    <row r="1781" spans="1:36" ht="26.4">
      <c r="A1781" s="39">
        <v>1779</v>
      </c>
      <c r="B1781" s="39" t="s">
        <v>10806</v>
      </c>
      <c r="C1781" s="39" t="s">
        <v>3687</v>
      </c>
      <c r="D1781" s="40" t="s">
        <v>10807</v>
      </c>
      <c r="E1781" s="25" t="s">
        <v>10808</v>
      </c>
      <c r="F1781" s="25" t="s">
        <v>10809</v>
      </c>
      <c r="G1781" s="39" t="s">
        <v>6540</v>
      </c>
      <c r="H1781" s="39" t="s">
        <v>10810</v>
      </c>
      <c r="I1781" s="39" t="s">
        <v>10811</v>
      </c>
      <c r="J1781" s="40" t="s">
        <v>10812</v>
      </c>
      <c r="K1781" s="41">
        <v>42465</v>
      </c>
      <c r="L1781" s="72">
        <v>47943</v>
      </c>
      <c r="M1781" s="42" t="s">
        <v>10813</v>
      </c>
      <c r="N1781" s="63">
        <v>3.4299999999999997E-2</v>
      </c>
      <c r="O1781" s="55">
        <v>1147143.02</v>
      </c>
      <c r="P1781" s="15">
        <v>0.05</v>
      </c>
      <c r="Q1781" s="223">
        <f t="shared" si="180"/>
        <v>57357.151000000005</v>
      </c>
      <c r="R1781" s="197">
        <f t="shared" si="179"/>
        <v>4779.7625833333341</v>
      </c>
      <c r="S1781" s="201">
        <v>0.06</v>
      </c>
      <c r="T1781" s="196">
        <f t="shared" ref="T1781:T1843" si="181">O1781*S1781</f>
        <v>68828.581200000001</v>
      </c>
      <c r="U1781" s="199">
        <f t="shared" si="177"/>
        <v>5735.7151000000003</v>
      </c>
      <c r="V1781" s="21"/>
      <c r="W1781" s="19">
        <f t="shared" ref="W1781:W1843" si="182">O1781*V1781</f>
        <v>0</v>
      </c>
      <c r="X1781" s="17">
        <f t="shared" ref="X1781:X1843" si="183">O1781*V1781/12</f>
        <v>0</v>
      </c>
      <c r="Y1781" s="22"/>
      <c r="Z1781" s="19"/>
      <c r="AA1781" s="20"/>
      <c r="AB1781" s="23"/>
      <c r="AC1781" s="19"/>
      <c r="AD1781" s="17"/>
      <c r="AE1781" s="22"/>
      <c r="AF1781" s="19"/>
      <c r="AG1781" s="17"/>
      <c r="AH1781" s="78" t="s">
        <v>367</v>
      </c>
      <c r="AI1781" s="79" t="s">
        <v>10813</v>
      </c>
      <c r="AJ1781" s="1"/>
    </row>
    <row r="1782" spans="1:36" ht="13.2">
      <c r="A1782" s="39">
        <v>1780</v>
      </c>
      <c r="B1782" s="10" t="s">
        <v>10814</v>
      </c>
      <c r="C1782" s="10" t="s">
        <v>3687</v>
      </c>
      <c r="D1782" s="11" t="s">
        <v>10054</v>
      </c>
      <c r="E1782" s="35" t="s">
        <v>10055</v>
      </c>
      <c r="F1782" s="35" t="s">
        <v>10815</v>
      </c>
      <c r="G1782" s="10" t="s">
        <v>2242</v>
      </c>
      <c r="H1782" s="10" t="s">
        <v>10816</v>
      </c>
      <c r="I1782" s="10" t="s">
        <v>4105</v>
      </c>
      <c r="J1782" s="11" t="s">
        <v>10817</v>
      </c>
      <c r="K1782" s="12">
        <v>43237</v>
      </c>
      <c r="L1782" s="69">
        <v>45063</v>
      </c>
      <c r="M1782" s="14" t="s">
        <v>10818</v>
      </c>
      <c r="N1782" s="61">
        <v>0.222</v>
      </c>
      <c r="O1782" s="56">
        <v>3712328.74</v>
      </c>
      <c r="P1782" s="15">
        <v>0.03</v>
      </c>
      <c r="Q1782" s="223">
        <f t="shared" si="180"/>
        <v>111369.8622</v>
      </c>
      <c r="R1782" s="197">
        <f t="shared" si="179"/>
        <v>9280.8218500000003</v>
      </c>
      <c r="S1782" s="198">
        <v>3.5999999999999997E-2</v>
      </c>
      <c r="T1782" s="196">
        <f t="shared" si="181"/>
        <v>133643.83463999999</v>
      </c>
      <c r="U1782" s="199">
        <f t="shared" si="177"/>
        <v>11136.986219999999</v>
      </c>
      <c r="V1782" s="21"/>
      <c r="W1782" s="19">
        <f t="shared" si="182"/>
        <v>0</v>
      </c>
      <c r="X1782" s="17">
        <f t="shared" si="183"/>
        <v>0</v>
      </c>
      <c r="Y1782" s="22"/>
      <c r="Z1782" s="19"/>
      <c r="AA1782" s="20"/>
      <c r="AB1782" s="23"/>
      <c r="AC1782" s="19"/>
      <c r="AD1782" s="17"/>
      <c r="AE1782" s="22"/>
      <c r="AF1782" s="19"/>
      <c r="AG1782" s="17"/>
      <c r="AH1782" s="76" t="s">
        <v>2649</v>
      </c>
      <c r="AI1782" s="77" t="s">
        <v>10818</v>
      </c>
      <c r="AJ1782" s="1"/>
    </row>
    <row r="1783" spans="1:36" ht="13.2">
      <c r="A1783" s="39">
        <v>1781</v>
      </c>
      <c r="B1783" s="39" t="s">
        <v>10819</v>
      </c>
      <c r="C1783" s="39" t="s">
        <v>3687</v>
      </c>
      <c r="D1783" s="40" t="s">
        <v>10820</v>
      </c>
      <c r="E1783" s="25" t="s">
        <v>10821</v>
      </c>
      <c r="F1783" s="25" t="s">
        <v>10822</v>
      </c>
      <c r="G1783" s="39" t="s">
        <v>10823</v>
      </c>
      <c r="H1783" s="39" t="s">
        <v>10824</v>
      </c>
      <c r="I1783" s="39" t="s">
        <v>698</v>
      </c>
      <c r="J1783" s="40" t="s">
        <v>10825</v>
      </c>
      <c r="K1783" s="41">
        <v>38814</v>
      </c>
      <c r="L1783" s="72">
        <v>44293</v>
      </c>
      <c r="M1783" s="42" t="s">
        <v>10826</v>
      </c>
      <c r="N1783" s="63">
        <v>0.32619999999999999</v>
      </c>
      <c r="O1783" s="55">
        <v>13636955.34</v>
      </c>
      <c r="P1783" s="15">
        <v>0.03</v>
      </c>
      <c r="Q1783" s="223">
        <f t="shared" si="180"/>
        <v>409108.66019999998</v>
      </c>
      <c r="R1783" s="197">
        <f t="shared" si="179"/>
        <v>34092.388350000001</v>
      </c>
      <c r="S1783" s="200"/>
      <c r="T1783" s="196">
        <f t="shared" si="181"/>
        <v>0</v>
      </c>
      <c r="U1783" s="199">
        <f t="shared" si="177"/>
        <v>0</v>
      </c>
      <c r="V1783" s="21"/>
      <c r="W1783" s="19">
        <f t="shared" si="182"/>
        <v>0</v>
      </c>
      <c r="X1783" s="17">
        <f t="shared" si="183"/>
        <v>0</v>
      </c>
      <c r="Y1783" s="22"/>
      <c r="Z1783" s="19"/>
      <c r="AA1783" s="20"/>
      <c r="AB1783" s="23"/>
      <c r="AC1783" s="19"/>
      <c r="AD1783" s="17"/>
      <c r="AE1783" s="22"/>
      <c r="AF1783" s="19"/>
      <c r="AG1783" s="17"/>
      <c r="AH1783" s="78"/>
      <c r="AI1783" s="79" t="s">
        <v>10826</v>
      </c>
      <c r="AJ1783" s="1"/>
    </row>
    <row r="1784" spans="1:36" ht="26.4">
      <c r="A1784" s="39">
        <v>1782</v>
      </c>
      <c r="B1784" s="10" t="s">
        <v>10827</v>
      </c>
      <c r="C1784" s="10" t="s">
        <v>3687</v>
      </c>
      <c r="D1784" s="11" t="s">
        <v>9937</v>
      </c>
      <c r="E1784" s="35" t="s">
        <v>9938</v>
      </c>
      <c r="F1784" s="35" t="s">
        <v>10828</v>
      </c>
      <c r="G1784" s="10" t="s">
        <v>9940</v>
      </c>
      <c r="H1784" s="10" t="s">
        <v>10829</v>
      </c>
      <c r="I1784" s="10" t="s">
        <v>9940</v>
      </c>
      <c r="J1784" s="11" t="s">
        <v>10830</v>
      </c>
      <c r="K1784" s="12">
        <v>38936</v>
      </c>
      <c r="L1784" s="69">
        <v>44415</v>
      </c>
      <c r="M1784" s="14" t="s">
        <v>10072</v>
      </c>
      <c r="N1784" s="61">
        <v>6.3659999999999997</v>
      </c>
      <c r="O1784" s="56">
        <v>71301399.200000003</v>
      </c>
      <c r="P1784" s="21">
        <v>1.4999999999999999E-2</v>
      </c>
      <c r="Q1784" s="223">
        <f t="shared" si="180"/>
        <v>1069520.9879999999</v>
      </c>
      <c r="R1784" s="197">
        <f t="shared" si="179"/>
        <v>89126.748999999996</v>
      </c>
      <c r="S1784" s="200"/>
      <c r="T1784" s="196">
        <f t="shared" si="181"/>
        <v>0</v>
      </c>
      <c r="U1784" s="199">
        <f t="shared" si="177"/>
        <v>0</v>
      </c>
      <c r="V1784" s="21"/>
      <c r="W1784" s="19">
        <f t="shared" si="182"/>
        <v>0</v>
      </c>
      <c r="X1784" s="17">
        <f t="shared" si="183"/>
        <v>0</v>
      </c>
      <c r="Y1784" s="22"/>
      <c r="Z1784" s="19"/>
      <c r="AA1784" s="20"/>
      <c r="AB1784" s="23"/>
      <c r="AC1784" s="19"/>
      <c r="AD1784" s="17"/>
      <c r="AE1784" s="22"/>
      <c r="AF1784" s="19"/>
      <c r="AG1784" s="17"/>
      <c r="AH1784" s="76"/>
      <c r="AI1784" s="77"/>
      <c r="AJ1784" s="1"/>
    </row>
    <row r="1785" spans="1:36" ht="13.2">
      <c r="A1785" s="39">
        <v>1783</v>
      </c>
      <c r="B1785" s="39" t="s">
        <v>10831</v>
      </c>
      <c r="C1785" s="39" t="s">
        <v>3687</v>
      </c>
      <c r="D1785" s="40" t="s">
        <v>10832</v>
      </c>
      <c r="E1785" s="25" t="s">
        <v>10833</v>
      </c>
      <c r="F1785" s="25" t="s">
        <v>10834</v>
      </c>
      <c r="G1785" s="39" t="s">
        <v>5066</v>
      </c>
      <c r="H1785" s="39" t="s">
        <v>10835</v>
      </c>
      <c r="I1785" s="39" t="s">
        <v>10836</v>
      </c>
      <c r="J1785" s="40" t="s">
        <v>10837</v>
      </c>
      <c r="K1785" s="41">
        <v>42807</v>
      </c>
      <c r="L1785" s="72">
        <v>46459</v>
      </c>
      <c r="M1785" s="42" t="s">
        <v>10838</v>
      </c>
      <c r="N1785" s="63">
        <v>0.86819999999999997</v>
      </c>
      <c r="O1785" s="55">
        <v>11435588.560000001</v>
      </c>
      <c r="P1785" s="15">
        <v>0.03</v>
      </c>
      <c r="Q1785" s="223">
        <f t="shared" si="180"/>
        <v>343067.6568</v>
      </c>
      <c r="R1785" s="197">
        <f t="shared" si="179"/>
        <v>28588.971399999999</v>
      </c>
      <c r="S1785" s="198">
        <v>3.5999999999999997E-2</v>
      </c>
      <c r="T1785" s="196">
        <f t="shared" si="181"/>
        <v>411681.18815999996</v>
      </c>
      <c r="U1785" s="199">
        <f t="shared" si="177"/>
        <v>34306.765679999997</v>
      </c>
      <c r="V1785" s="21"/>
      <c r="W1785" s="19">
        <f t="shared" si="182"/>
        <v>0</v>
      </c>
      <c r="X1785" s="17">
        <f t="shared" si="183"/>
        <v>0</v>
      </c>
      <c r="Y1785" s="22"/>
      <c r="Z1785" s="19"/>
      <c r="AA1785" s="20"/>
      <c r="AB1785" s="23"/>
      <c r="AC1785" s="19"/>
      <c r="AD1785" s="17"/>
      <c r="AE1785" s="22"/>
      <c r="AF1785" s="19"/>
      <c r="AG1785" s="17"/>
      <c r="AH1785" s="78" t="s">
        <v>452</v>
      </c>
      <c r="AI1785" s="79" t="s">
        <v>10838</v>
      </c>
      <c r="AJ1785" s="1"/>
    </row>
    <row r="1786" spans="1:36" ht="13.2">
      <c r="A1786" s="39">
        <v>1784</v>
      </c>
      <c r="B1786" s="10" t="s">
        <v>10839</v>
      </c>
      <c r="C1786" s="10" t="s">
        <v>3687</v>
      </c>
      <c r="D1786" s="11" t="s">
        <v>10832</v>
      </c>
      <c r="E1786" s="35" t="s">
        <v>10833</v>
      </c>
      <c r="F1786" s="35" t="s">
        <v>10840</v>
      </c>
      <c r="G1786" s="10" t="s">
        <v>10841</v>
      </c>
      <c r="H1786" s="10" t="s">
        <v>10842</v>
      </c>
      <c r="I1786" s="10" t="s">
        <v>10843</v>
      </c>
      <c r="J1786" s="11" t="s">
        <v>10837</v>
      </c>
      <c r="K1786" s="12">
        <v>41555</v>
      </c>
      <c r="L1786" s="69">
        <v>50686</v>
      </c>
      <c r="M1786" s="14" t="s">
        <v>10844</v>
      </c>
      <c r="N1786" s="61">
        <v>1.3732</v>
      </c>
      <c r="O1786" s="56">
        <v>10981544.470000001</v>
      </c>
      <c r="P1786" s="15">
        <v>0.03</v>
      </c>
      <c r="Q1786" s="223">
        <f t="shared" si="180"/>
        <v>329446.33410000004</v>
      </c>
      <c r="R1786" s="197">
        <f t="shared" si="179"/>
        <v>27453.861175000002</v>
      </c>
      <c r="S1786" s="200"/>
      <c r="T1786" s="196">
        <f t="shared" si="181"/>
        <v>0</v>
      </c>
      <c r="U1786" s="199">
        <f t="shared" si="177"/>
        <v>0</v>
      </c>
      <c r="V1786" s="21"/>
      <c r="W1786" s="19">
        <f t="shared" si="182"/>
        <v>0</v>
      </c>
      <c r="X1786" s="17">
        <f t="shared" si="183"/>
        <v>0</v>
      </c>
      <c r="Y1786" s="22"/>
      <c r="Z1786" s="19"/>
      <c r="AA1786" s="20"/>
      <c r="AB1786" s="23"/>
      <c r="AC1786" s="19"/>
      <c r="AD1786" s="17"/>
      <c r="AE1786" s="22"/>
      <c r="AF1786" s="19"/>
      <c r="AG1786" s="17"/>
      <c r="AH1786" s="76" t="s">
        <v>471</v>
      </c>
      <c r="AI1786" s="77" t="s">
        <v>10844</v>
      </c>
      <c r="AJ1786" s="1"/>
    </row>
    <row r="1787" spans="1:36" ht="26.4">
      <c r="A1787" s="39">
        <v>1785</v>
      </c>
      <c r="B1787" s="39" t="s">
        <v>10845</v>
      </c>
      <c r="C1787" s="39" t="s">
        <v>3687</v>
      </c>
      <c r="D1787" s="40" t="s">
        <v>9560</v>
      </c>
      <c r="E1787" s="25" t="s">
        <v>9561</v>
      </c>
      <c r="F1787" s="25" t="s">
        <v>10846</v>
      </c>
      <c r="G1787" s="39" t="s">
        <v>8326</v>
      </c>
      <c r="H1787" s="39" t="s">
        <v>10847</v>
      </c>
      <c r="I1787" s="39" t="s">
        <v>6875</v>
      </c>
      <c r="J1787" s="40" t="s">
        <v>10848</v>
      </c>
      <c r="K1787" s="41">
        <v>42478</v>
      </c>
      <c r="L1787" s="72">
        <v>44304</v>
      </c>
      <c r="M1787" s="42" t="s">
        <v>10849</v>
      </c>
      <c r="N1787" s="63">
        <v>3.9199999999999999E-2</v>
      </c>
      <c r="O1787" s="55">
        <v>1656384.82</v>
      </c>
      <c r="P1787" s="15">
        <v>0.04</v>
      </c>
      <c r="Q1787" s="223">
        <f t="shared" si="180"/>
        <v>66255.392800000001</v>
      </c>
      <c r="R1787" s="197">
        <f t="shared" si="179"/>
        <v>5521.2827333333335</v>
      </c>
      <c r="S1787" s="198">
        <v>4.8000000000000001E-2</v>
      </c>
      <c r="T1787" s="196">
        <f t="shared" si="181"/>
        <v>79506.47136000001</v>
      </c>
      <c r="U1787" s="199">
        <f t="shared" si="177"/>
        <v>6625.5392800000009</v>
      </c>
      <c r="V1787" s="21"/>
      <c r="W1787" s="19">
        <f t="shared" si="182"/>
        <v>0</v>
      </c>
      <c r="X1787" s="17">
        <f t="shared" si="183"/>
        <v>0</v>
      </c>
      <c r="Y1787" s="22"/>
      <c r="Z1787" s="19"/>
      <c r="AA1787" s="20"/>
      <c r="AB1787" s="23"/>
      <c r="AC1787" s="19"/>
      <c r="AD1787" s="17"/>
      <c r="AE1787" s="22"/>
      <c r="AF1787" s="19"/>
      <c r="AG1787" s="17"/>
      <c r="AH1787" s="78" t="s">
        <v>76</v>
      </c>
      <c r="AI1787" s="79" t="s">
        <v>10849</v>
      </c>
      <c r="AJ1787" s="1"/>
    </row>
    <row r="1788" spans="1:36" ht="26.4">
      <c r="A1788" s="39">
        <v>1786</v>
      </c>
      <c r="B1788" s="10" t="s">
        <v>10850</v>
      </c>
      <c r="C1788" s="10" t="s">
        <v>3687</v>
      </c>
      <c r="D1788" s="11" t="s">
        <v>9560</v>
      </c>
      <c r="E1788" s="35" t="s">
        <v>9561</v>
      </c>
      <c r="F1788" s="35" t="s">
        <v>10851</v>
      </c>
      <c r="G1788" s="10" t="s">
        <v>1351</v>
      </c>
      <c r="H1788" s="10" t="s">
        <v>10852</v>
      </c>
      <c r="I1788" s="10" t="s">
        <v>9622</v>
      </c>
      <c r="J1788" s="11" t="s">
        <v>10848</v>
      </c>
      <c r="K1788" s="12">
        <v>38622</v>
      </c>
      <c r="L1788" s="69">
        <v>44101</v>
      </c>
      <c r="M1788" s="14" t="s">
        <v>10849</v>
      </c>
      <c r="N1788" s="61">
        <v>2.1299999999999999E-2</v>
      </c>
      <c r="O1788" s="56">
        <v>900025.42</v>
      </c>
      <c r="P1788" s="15">
        <v>0.06</v>
      </c>
      <c r="Q1788" s="223">
        <f t="shared" si="180"/>
        <v>54001.525200000004</v>
      </c>
      <c r="R1788" s="197">
        <f t="shared" si="179"/>
        <v>4500.1271000000006</v>
      </c>
      <c r="S1788" s="201">
        <v>0.1</v>
      </c>
      <c r="T1788" s="196">
        <f t="shared" si="181"/>
        <v>90002.542000000016</v>
      </c>
      <c r="U1788" s="199">
        <f t="shared" si="177"/>
        <v>7500.2118333333347</v>
      </c>
      <c r="V1788" s="21"/>
      <c r="W1788" s="19">
        <f t="shared" si="182"/>
        <v>0</v>
      </c>
      <c r="X1788" s="17">
        <f t="shared" si="183"/>
        <v>0</v>
      </c>
      <c r="Y1788" s="22"/>
      <c r="Z1788" s="19"/>
      <c r="AA1788" s="20"/>
      <c r="AB1788" s="23"/>
      <c r="AC1788" s="19"/>
      <c r="AD1788" s="17"/>
      <c r="AE1788" s="22"/>
      <c r="AF1788" s="19"/>
      <c r="AG1788" s="17"/>
      <c r="AH1788" s="76"/>
      <c r="AI1788" s="77" t="s">
        <v>10849</v>
      </c>
      <c r="AJ1788" s="1"/>
    </row>
    <row r="1789" spans="1:36" ht="26.4">
      <c r="A1789" s="39">
        <v>1787</v>
      </c>
      <c r="B1789" s="39" t="s">
        <v>10853</v>
      </c>
      <c r="C1789" s="39" t="s">
        <v>5693</v>
      </c>
      <c r="D1789" s="40" t="s">
        <v>10854</v>
      </c>
      <c r="E1789" s="25" t="s">
        <v>10855</v>
      </c>
      <c r="F1789" s="25" t="s">
        <v>10856</v>
      </c>
      <c r="G1789" s="39" t="s">
        <v>10857</v>
      </c>
      <c r="H1789" s="39" t="s">
        <v>10858</v>
      </c>
      <c r="I1789" s="39" t="s">
        <v>10859</v>
      </c>
      <c r="J1789" s="40" t="s">
        <v>10860</v>
      </c>
      <c r="K1789" s="41">
        <v>42724</v>
      </c>
      <c r="L1789" s="72">
        <v>48202</v>
      </c>
      <c r="M1789" s="42" t="s">
        <v>10861</v>
      </c>
      <c r="N1789" s="63">
        <v>8.3000000000000004E-2</v>
      </c>
      <c r="O1789" s="55">
        <v>22053106.59</v>
      </c>
      <c r="P1789" s="15">
        <v>0.03</v>
      </c>
      <c r="Q1789" s="223">
        <f t="shared" si="180"/>
        <v>661593.19770000002</v>
      </c>
      <c r="R1789" s="197">
        <f t="shared" si="179"/>
        <v>55132.766475000004</v>
      </c>
      <c r="S1789" s="198">
        <v>3.5999999999999997E-2</v>
      </c>
      <c r="T1789" s="196">
        <f t="shared" si="181"/>
        <v>793911.83723999991</v>
      </c>
      <c r="U1789" s="199">
        <f t="shared" si="177"/>
        <v>66159.319769999987</v>
      </c>
      <c r="V1789" s="21"/>
      <c r="W1789" s="19">
        <f t="shared" si="182"/>
        <v>0</v>
      </c>
      <c r="X1789" s="17">
        <f t="shared" si="183"/>
        <v>0</v>
      </c>
      <c r="Y1789" s="22"/>
      <c r="Z1789" s="19"/>
      <c r="AA1789" s="20"/>
      <c r="AB1789" s="23"/>
      <c r="AC1789" s="19"/>
      <c r="AD1789" s="17"/>
      <c r="AE1789" s="22"/>
      <c r="AF1789" s="19"/>
      <c r="AG1789" s="17"/>
      <c r="AH1789" s="78" t="s">
        <v>5535</v>
      </c>
      <c r="AI1789" s="79" t="s">
        <v>10861</v>
      </c>
      <c r="AJ1789" s="1"/>
    </row>
    <row r="1790" spans="1:36" ht="26.4">
      <c r="A1790" s="39">
        <v>1788</v>
      </c>
      <c r="B1790" s="10" t="s">
        <v>10862</v>
      </c>
      <c r="C1790" s="10" t="s">
        <v>5693</v>
      </c>
      <c r="D1790" s="11" t="s">
        <v>10863</v>
      </c>
      <c r="E1790" s="35" t="s">
        <v>10864</v>
      </c>
      <c r="F1790" s="35" t="s">
        <v>10865</v>
      </c>
      <c r="G1790" s="10" t="s">
        <v>10750</v>
      </c>
      <c r="H1790" s="10" t="s">
        <v>10866</v>
      </c>
      <c r="I1790" s="10" t="s">
        <v>10867</v>
      </c>
      <c r="J1790" s="11" t="s">
        <v>10868</v>
      </c>
      <c r="K1790" s="12">
        <v>38687</v>
      </c>
      <c r="L1790" s="69">
        <v>47818</v>
      </c>
      <c r="M1790" s="14" t="s">
        <v>10869</v>
      </c>
      <c r="N1790" s="61">
        <v>0.23469999999999999</v>
      </c>
      <c r="O1790" s="56">
        <v>18614868.25</v>
      </c>
      <c r="P1790" s="15">
        <v>0.03</v>
      </c>
      <c r="Q1790" s="223">
        <f t="shared" si="180"/>
        <v>558446.04749999999</v>
      </c>
      <c r="R1790" s="197">
        <f t="shared" si="179"/>
        <v>46537.170624999999</v>
      </c>
      <c r="S1790" s="200"/>
      <c r="T1790" s="196">
        <f t="shared" si="181"/>
        <v>0</v>
      </c>
      <c r="U1790" s="199">
        <f t="shared" ref="U1790:U1852" si="184">O1790*S1790/12</f>
        <v>0</v>
      </c>
      <c r="V1790" s="21"/>
      <c r="W1790" s="19">
        <f t="shared" si="182"/>
        <v>0</v>
      </c>
      <c r="X1790" s="17">
        <f t="shared" si="183"/>
        <v>0</v>
      </c>
      <c r="Y1790" s="22"/>
      <c r="Z1790" s="19"/>
      <c r="AA1790" s="20"/>
      <c r="AB1790" s="23"/>
      <c r="AC1790" s="19"/>
      <c r="AD1790" s="17"/>
      <c r="AE1790" s="22"/>
      <c r="AF1790" s="19"/>
      <c r="AG1790" s="17"/>
      <c r="AH1790" s="76"/>
      <c r="AI1790" s="77" t="s">
        <v>10869</v>
      </c>
      <c r="AJ1790" s="1"/>
    </row>
    <row r="1791" spans="1:36" ht="26.4">
      <c r="A1791" s="39">
        <v>1789</v>
      </c>
      <c r="B1791" s="39" t="s">
        <v>10870</v>
      </c>
      <c r="C1791" s="39" t="s">
        <v>5693</v>
      </c>
      <c r="D1791" s="40" t="s">
        <v>10871</v>
      </c>
      <c r="E1791" s="25" t="s">
        <v>10872</v>
      </c>
      <c r="F1791" s="25" t="s">
        <v>10873</v>
      </c>
      <c r="G1791" s="39" t="s">
        <v>10874</v>
      </c>
      <c r="H1791" s="39" t="s">
        <v>10875</v>
      </c>
      <c r="I1791" s="39" t="s">
        <v>8379</v>
      </c>
      <c r="J1791" s="40" t="s">
        <v>10876</v>
      </c>
      <c r="K1791" s="41">
        <v>43398</v>
      </c>
      <c r="L1791" s="72">
        <v>48877</v>
      </c>
      <c r="M1791" s="42" t="s">
        <v>10628</v>
      </c>
      <c r="N1791" s="63">
        <v>6.6900000000000001E-2</v>
      </c>
      <c r="O1791" s="55">
        <v>16979424.780000001</v>
      </c>
      <c r="P1791" s="15">
        <v>0.04</v>
      </c>
      <c r="Q1791" s="223">
        <f t="shared" si="180"/>
        <v>679176.99120000005</v>
      </c>
      <c r="R1791" s="197">
        <f t="shared" si="179"/>
        <v>56598.082600000002</v>
      </c>
      <c r="S1791" s="200"/>
      <c r="T1791" s="196">
        <f t="shared" si="181"/>
        <v>0</v>
      </c>
      <c r="U1791" s="199">
        <f t="shared" si="184"/>
        <v>0</v>
      </c>
      <c r="V1791" s="21"/>
      <c r="W1791" s="19">
        <f t="shared" si="182"/>
        <v>0</v>
      </c>
      <c r="X1791" s="17">
        <f t="shared" si="183"/>
        <v>0</v>
      </c>
      <c r="Y1791" s="22"/>
      <c r="Z1791" s="19"/>
      <c r="AA1791" s="20"/>
      <c r="AB1791" s="23"/>
      <c r="AC1791" s="19"/>
      <c r="AD1791" s="17"/>
      <c r="AE1791" s="22"/>
      <c r="AF1791" s="19"/>
      <c r="AG1791" s="17"/>
      <c r="AH1791" s="78" t="s">
        <v>367</v>
      </c>
      <c r="AI1791" s="79" t="s">
        <v>10628</v>
      </c>
      <c r="AJ1791" s="1"/>
    </row>
    <row r="1792" spans="1:36" ht="26.4">
      <c r="A1792" s="39">
        <v>1790</v>
      </c>
      <c r="B1792" s="10" t="s">
        <v>10877</v>
      </c>
      <c r="C1792" s="10" t="s">
        <v>5693</v>
      </c>
      <c r="D1792" s="11" t="s">
        <v>10871</v>
      </c>
      <c r="E1792" s="35" t="s">
        <v>10872</v>
      </c>
      <c r="F1792" s="35" t="s">
        <v>10878</v>
      </c>
      <c r="G1792" s="10" t="s">
        <v>1754</v>
      </c>
      <c r="H1792" s="10" t="s">
        <v>10879</v>
      </c>
      <c r="I1792" s="10" t="s">
        <v>3264</v>
      </c>
      <c r="J1792" s="11" t="s">
        <v>10880</v>
      </c>
      <c r="K1792" s="12">
        <v>43196</v>
      </c>
      <c r="L1792" s="69">
        <v>48675</v>
      </c>
      <c r="M1792" s="14" t="s">
        <v>10881</v>
      </c>
      <c r="N1792" s="61">
        <v>9.3299999999999994E-2</v>
      </c>
      <c r="O1792" s="56">
        <v>23679825.59</v>
      </c>
      <c r="P1792" s="15">
        <v>0.04</v>
      </c>
      <c r="Q1792" s="223">
        <f t="shared" si="180"/>
        <v>947193.02359999996</v>
      </c>
      <c r="R1792" s="197">
        <f t="shared" si="179"/>
        <v>78932.751966666663</v>
      </c>
      <c r="S1792" s="200"/>
      <c r="T1792" s="196">
        <f t="shared" si="181"/>
        <v>0</v>
      </c>
      <c r="U1792" s="199">
        <f t="shared" si="184"/>
        <v>0</v>
      </c>
      <c r="V1792" s="21"/>
      <c r="W1792" s="19">
        <f t="shared" si="182"/>
        <v>0</v>
      </c>
      <c r="X1792" s="17">
        <f t="shared" si="183"/>
        <v>0</v>
      </c>
      <c r="Y1792" s="22"/>
      <c r="Z1792" s="19"/>
      <c r="AA1792" s="20"/>
      <c r="AB1792" s="23"/>
      <c r="AC1792" s="19"/>
      <c r="AD1792" s="17"/>
      <c r="AE1792" s="22"/>
      <c r="AF1792" s="19"/>
      <c r="AG1792" s="17"/>
      <c r="AH1792" s="76" t="s">
        <v>367</v>
      </c>
      <c r="AI1792" s="77" t="s">
        <v>10881</v>
      </c>
      <c r="AJ1792" s="1"/>
    </row>
    <row r="1793" spans="1:36" ht="13.2">
      <c r="A1793" s="39">
        <v>1791</v>
      </c>
      <c r="B1793" s="10" t="s">
        <v>10882</v>
      </c>
      <c r="C1793" s="10" t="s">
        <v>5693</v>
      </c>
      <c r="D1793" s="11" t="s">
        <v>10883</v>
      </c>
      <c r="E1793" s="35" t="s">
        <v>21465</v>
      </c>
      <c r="F1793" s="35" t="s">
        <v>5212</v>
      </c>
      <c r="G1793" s="10" t="s">
        <v>1387</v>
      </c>
      <c r="H1793" s="10" t="s">
        <v>10884</v>
      </c>
      <c r="I1793" s="10" t="s">
        <v>5632</v>
      </c>
      <c r="J1793" s="11" t="s">
        <v>10885</v>
      </c>
      <c r="K1793" s="12">
        <v>43165</v>
      </c>
      <c r="L1793" s="69">
        <v>44991</v>
      </c>
      <c r="M1793" s="14" t="s">
        <v>10886</v>
      </c>
      <c r="N1793" s="61">
        <v>2.76E-2</v>
      </c>
      <c r="O1793" s="56">
        <v>6731333.0599999996</v>
      </c>
      <c r="P1793" s="15">
        <v>0.04</v>
      </c>
      <c r="Q1793" s="223">
        <f t="shared" ref="Q1793:Q1824" si="185">O1793*P1793</f>
        <v>269253.3224</v>
      </c>
      <c r="R1793" s="197">
        <f t="shared" si="179"/>
        <v>22437.776866666667</v>
      </c>
      <c r="S1793" s="200"/>
      <c r="T1793" s="196">
        <f t="shared" si="181"/>
        <v>0</v>
      </c>
      <c r="U1793" s="199">
        <f t="shared" si="184"/>
        <v>0</v>
      </c>
      <c r="V1793" s="21"/>
      <c r="W1793" s="19">
        <f t="shared" si="182"/>
        <v>0</v>
      </c>
      <c r="X1793" s="17">
        <f t="shared" si="183"/>
        <v>0</v>
      </c>
      <c r="Y1793" s="22"/>
      <c r="Z1793" s="19"/>
      <c r="AA1793" s="20"/>
      <c r="AB1793" s="23"/>
      <c r="AC1793" s="19"/>
      <c r="AD1793" s="17"/>
      <c r="AE1793" s="22"/>
      <c r="AF1793" s="19"/>
      <c r="AG1793" s="17"/>
      <c r="AH1793" s="76" t="s">
        <v>367</v>
      </c>
      <c r="AI1793" s="77" t="s">
        <v>10886</v>
      </c>
      <c r="AJ1793" s="1"/>
    </row>
    <row r="1794" spans="1:36" ht="26.4">
      <c r="A1794" s="39">
        <v>1792</v>
      </c>
      <c r="B1794" s="39" t="s">
        <v>10887</v>
      </c>
      <c r="C1794" s="39" t="s">
        <v>5693</v>
      </c>
      <c r="D1794" s="40" t="s">
        <v>10888</v>
      </c>
      <c r="E1794" s="25" t="s">
        <v>10889</v>
      </c>
      <c r="F1794" s="25" t="s">
        <v>8387</v>
      </c>
      <c r="G1794" s="39" t="s">
        <v>10890</v>
      </c>
      <c r="H1794" s="39" t="s">
        <v>10891</v>
      </c>
      <c r="I1794" s="39" t="s">
        <v>10892</v>
      </c>
      <c r="J1794" s="40" t="s">
        <v>10893</v>
      </c>
      <c r="K1794" s="41">
        <v>42556</v>
      </c>
      <c r="L1794" s="72">
        <v>44382</v>
      </c>
      <c r="M1794" s="42" t="s">
        <v>10894</v>
      </c>
      <c r="N1794" s="63">
        <v>9.06E-2</v>
      </c>
      <c r="O1794" s="55">
        <v>6186973.0800000001</v>
      </c>
      <c r="P1794" s="15">
        <v>0.03</v>
      </c>
      <c r="Q1794" s="223">
        <f t="shared" si="185"/>
        <v>185609.1924</v>
      </c>
      <c r="R1794" s="197">
        <f t="shared" si="179"/>
        <v>15467.432699999999</v>
      </c>
      <c r="S1794" s="201">
        <v>0.1</v>
      </c>
      <c r="T1794" s="196">
        <f t="shared" si="181"/>
        <v>618697.30800000008</v>
      </c>
      <c r="U1794" s="199">
        <f t="shared" si="184"/>
        <v>51558.109000000004</v>
      </c>
      <c r="V1794" s="21"/>
      <c r="W1794" s="19">
        <f t="shared" si="182"/>
        <v>0</v>
      </c>
      <c r="X1794" s="17">
        <f t="shared" si="183"/>
        <v>0</v>
      </c>
      <c r="Y1794" s="22"/>
      <c r="Z1794" s="19"/>
      <c r="AA1794" s="20"/>
      <c r="AB1794" s="23"/>
      <c r="AC1794" s="19"/>
      <c r="AD1794" s="17"/>
      <c r="AE1794" s="22"/>
      <c r="AF1794" s="19"/>
      <c r="AG1794" s="17"/>
      <c r="AH1794" s="78" t="s">
        <v>3675</v>
      </c>
      <c r="AI1794" s="79" t="s">
        <v>10894</v>
      </c>
      <c r="AJ1794" s="1"/>
    </row>
    <row r="1795" spans="1:36" ht="26.4">
      <c r="A1795" s="39">
        <v>1793</v>
      </c>
      <c r="B1795" s="10" t="s">
        <v>10895</v>
      </c>
      <c r="C1795" s="10" t="s">
        <v>5070</v>
      </c>
      <c r="D1795" s="11" t="s">
        <v>10896</v>
      </c>
      <c r="E1795" s="35" t="s">
        <v>10897</v>
      </c>
      <c r="F1795" s="35" t="s">
        <v>5468</v>
      </c>
      <c r="G1795" s="10" t="s">
        <v>10898</v>
      </c>
      <c r="H1795" s="10" t="s">
        <v>10899</v>
      </c>
      <c r="I1795" s="10" t="s">
        <v>2401</v>
      </c>
      <c r="J1795" s="11" t="s">
        <v>10900</v>
      </c>
      <c r="K1795" s="12">
        <v>38174</v>
      </c>
      <c r="L1795" s="69">
        <v>47305</v>
      </c>
      <c r="M1795" s="14" t="s">
        <v>10901</v>
      </c>
      <c r="N1795" s="61">
        <v>4.5999999999999999E-2</v>
      </c>
      <c r="O1795" s="56">
        <v>9630760.8399999999</v>
      </c>
      <c r="P1795" s="15">
        <v>0.03</v>
      </c>
      <c r="Q1795" s="223">
        <f t="shared" si="185"/>
        <v>288922.82519999996</v>
      </c>
      <c r="R1795" s="197">
        <f t="shared" si="179"/>
        <v>24076.902099999996</v>
      </c>
      <c r="S1795" s="201">
        <v>0.04</v>
      </c>
      <c r="T1795" s="196">
        <f t="shared" si="181"/>
        <v>385230.43359999999</v>
      </c>
      <c r="U1795" s="199">
        <f t="shared" si="184"/>
        <v>32102.536133333331</v>
      </c>
      <c r="V1795" s="21">
        <v>7.4999999999999997E-2</v>
      </c>
      <c r="W1795" s="19">
        <f t="shared" si="182"/>
        <v>722307.06299999997</v>
      </c>
      <c r="X1795" s="17">
        <f t="shared" si="183"/>
        <v>60192.255249999995</v>
      </c>
      <c r="Y1795" s="22"/>
      <c r="Z1795" s="19"/>
      <c r="AA1795" s="20"/>
      <c r="AB1795" s="23"/>
      <c r="AC1795" s="19"/>
      <c r="AD1795" s="17"/>
      <c r="AE1795" s="22"/>
      <c r="AF1795" s="19"/>
      <c r="AG1795" s="17"/>
      <c r="AH1795" s="76"/>
      <c r="AI1795" s="77" t="s">
        <v>10901</v>
      </c>
      <c r="AJ1795" s="1"/>
    </row>
    <row r="1796" spans="1:36" ht="26.4">
      <c r="A1796" s="39">
        <v>1794</v>
      </c>
      <c r="B1796" s="39" t="s">
        <v>10902</v>
      </c>
      <c r="C1796" s="39" t="s">
        <v>5070</v>
      </c>
      <c r="D1796" s="40" t="s">
        <v>10896</v>
      </c>
      <c r="E1796" s="25" t="s">
        <v>10897</v>
      </c>
      <c r="F1796" s="25" t="s">
        <v>4481</v>
      </c>
      <c r="G1796" s="39" t="s">
        <v>4692</v>
      </c>
      <c r="H1796" s="39" t="s">
        <v>10903</v>
      </c>
      <c r="I1796" s="39" t="s">
        <v>4203</v>
      </c>
      <c r="J1796" s="40" t="s">
        <v>10900</v>
      </c>
      <c r="K1796" s="41">
        <v>42307</v>
      </c>
      <c r="L1796" s="72">
        <v>44134</v>
      </c>
      <c r="M1796" s="42" t="s">
        <v>10901</v>
      </c>
      <c r="N1796" s="63">
        <v>5.0000000000000001E-3</v>
      </c>
      <c r="O1796" s="55">
        <v>1046821.83</v>
      </c>
      <c r="P1796" s="15">
        <v>0.1</v>
      </c>
      <c r="Q1796" s="223">
        <f t="shared" si="185"/>
        <v>104682.183</v>
      </c>
      <c r="R1796" s="197">
        <f t="shared" si="179"/>
        <v>8723.5152500000004</v>
      </c>
      <c r="S1796" s="200"/>
      <c r="T1796" s="196">
        <f t="shared" si="181"/>
        <v>0</v>
      </c>
      <c r="U1796" s="199">
        <f t="shared" si="184"/>
        <v>0</v>
      </c>
      <c r="V1796" s="21"/>
      <c r="W1796" s="19">
        <f t="shared" si="182"/>
        <v>0</v>
      </c>
      <c r="X1796" s="17">
        <f t="shared" si="183"/>
        <v>0</v>
      </c>
      <c r="Y1796" s="22"/>
      <c r="Z1796" s="19"/>
      <c r="AA1796" s="20"/>
      <c r="AB1796" s="23"/>
      <c r="AC1796" s="19"/>
      <c r="AD1796" s="17"/>
      <c r="AE1796" s="22"/>
      <c r="AF1796" s="19"/>
      <c r="AG1796" s="17"/>
      <c r="AH1796" s="78"/>
      <c r="AI1796" s="79" t="s">
        <v>10901</v>
      </c>
      <c r="AJ1796" s="1"/>
    </row>
    <row r="1797" spans="1:36" ht="26.4">
      <c r="A1797" s="39">
        <v>1795</v>
      </c>
      <c r="B1797" s="10" t="s">
        <v>10904</v>
      </c>
      <c r="C1797" s="10" t="s">
        <v>5070</v>
      </c>
      <c r="D1797" s="11" t="s">
        <v>10905</v>
      </c>
      <c r="E1797" s="35" t="s">
        <v>10906</v>
      </c>
      <c r="F1797" s="35" t="s">
        <v>10907</v>
      </c>
      <c r="G1797" s="10" t="s">
        <v>10908</v>
      </c>
      <c r="H1797" s="10" t="s">
        <v>10909</v>
      </c>
      <c r="I1797" s="10" t="s">
        <v>10910</v>
      </c>
      <c r="J1797" s="11" t="s">
        <v>10911</v>
      </c>
      <c r="K1797" s="12">
        <v>43383</v>
      </c>
      <c r="L1797" s="69">
        <v>47036</v>
      </c>
      <c r="M1797" s="14" t="s">
        <v>8677</v>
      </c>
      <c r="N1797" s="61">
        <v>8.3900000000000002E-2</v>
      </c>
      <c r="O1797" s="56">
        <v>19896022.530000001</v>
      </c>
      <c r="P1797" s="15">
        <v>0.04</v>
      </c>
      <c r="Q1797" s="223">
        <f t="shared" si="185"/>
        <v>795840.90120000008</v>
      </c>
      <c r="R1797" s="197">
        <f t="shared" si="179"/>
        <v>66320.075100000002</v>
      </c>
      <c r="S1797" s="200"/>
      <c r="T1797" s="196">
        <f t="shared" si="181"/>
        <v>0</v>
      </c>
      <c r="U1797" s="199">
        <f t="shared" si="184"/>
        <v>0</v>
      </c>
      <c r="V1797" s="21"/>
      <c r="W1797" s="19">
        <f t="shared" si="182"/>
        <v>0</v>
      </c>
      <c r="X1797" s="17">
        <f t="shared" si="183"/>
        <v>0</v>
      </c>
      <c r="Y1797" s="22"/>
      <c r="Z1797" s="19"/>
      <c r="AA1797" s="20"/>
      <c r="AB1797" s="23"/>
      <c r="AC1797" s="19"/>
      <c r="AD1797" s="17"/>
      <c r="AE1797" s="22"/>
      <c r="AF1797" s="19"/>
      <c r="AG1797" s="17"/>
      <c r="AH1797" s="76" t="s">
        <v>367</v>
      </c>
      <c r="AI1797" s="77" t="s">
        <v>8677</v>
      </c>
      <c r="AJ1797" s="1"/>
    </row>
    <row r="1798" spans="1:36" ht="26.4">
      <c r="A1798" s="39">
        <v>1796</v>
      </c>
      <c r="B1798" s="39" t="s">
        <v>10912</v>
      </c>
      <c r="C1798" s="39" t="s">
        <v>5070</v>
      </c>
      <c r="D1798" s="40" t="s">
        <v>10913</v>
      </c>
      <c r="E1798" s="25" t="s">
        <v>10914</v>
      </c>
      <c r="F1798" s="25" t="s">
        <v>10915</v>
      </c>
      <c r="G1798" s="39" t="s">
        <v>3474</v>
      </c>
      <c r="H1798" s="39" t="s">
        <v>10916</v>
      </c>
      <c r="I1798" s="39" t="s">
        <v>3474</v>
      </c>
      <c r="J1798" s="40" t="s">
        <v>10917</v>
      </c>
      <c r="K1798" s="41">
        <v>35243</v>
      </c>
      <c r="L1798" s="72">
        <v>53140</v>
      </c>
      <c r="M1798" s="42" t="s">
        <v>6512</v>
      </c>
      <c r="N1798" s="63">
        <v>0.14399999999999999</v>
      </c>
      <c r="O1798" s="55">
        <v>34707924.960000001</v>
      </c>
      <c r="P1798" s="15">
        <v>0.03</v>
      </c>
      <c r="Q1798" s="223">
        <f t="shared" si="185"/>
        <v>1041237.7487999999</v>
      </c>
      <c r="R1798" s="197">
        <f t="shared" si="179"/>
        <v>86769.812399999995</v>
      </c>
      <c r="S1798" s="200"/>
      <c r="T1798" s="196">
        <f t="shared" si="181"/>
        <v>0</v>
      </c>
      <c r="U1798" s="199">
        <f t="shared" si="184"/>
        <v>0</v>
      </c>
      <c r="V1798" s="21"/>
      <c r="W1798" s="19">
        <f t="shared" si="182"/>
        <v>0</v>
      </c>
      <c r="X1798" s="17">
        <f t="shared" si="183"/>
        <v>0</v>
      </c>
      <c r="Y1798" s="22"/>
      <c r="Z1798" s="19"/>
      <c r="AA1798" s="20"/>
      <c r="AB1798" s="23"/>
      <c r="AC1798" s="19"/>
      <c r="AD1798" s="17"/>
      <c r="AE1798" s="22"/>
      <c r="AF1798" s="19"/>
      <c r="AG1798" s="17"/>
      <c r="AH1798" s="78"/>
      <c r="AI1798" s="79" t="s">
        <v>6512</v>
      </c>
      <c r="AJ1798" s="1"/>
    </row>
    <row r="1799" spans="1:36" ht="13.2">
      <c r="A1799" s="39">
        <v>1797</v>
      </c>
      <c r="B1799" s="10" t="s">
        <v>10918</v>
      </c>
      <c r="C1799" s="10" t="s">
        <v>3687</v>
      </c>
      <c r="D1799" s="11" t="s">
        <v>10919</v>
      </c>
      <c r="E1799" s="35" t="s">
        <v>10920</v>
      </c>
      <c r="F1799" s="35" t="s">
        <v>10921</v>
      </c>
      <c r="G1799" s="10" t="s">
        <v>1610</v>
      </c>
      <c r="H1799" s="10" t="s">
        <v>10922</v>
      </c>
      <c r="I1799" s="10" t="s">
        <v>10923</v>
      </c>
      <c r="J1799" s="11" t="s">
        <v>10924</v>
      </c>
      <c r="K1799" s="12">
        <v>40561</v>
      </c>
      <c r="L1799" s="69">
        <v>46040</v>
      </c>
      <c r="M1799" s="14" t="s">
        <v>10925</v>
      </c>
      <c r="N1799" s="61">
        <v>0.15160000000000001</v>
      </c>
      <c r="O1799" s="56">
        <v>5070171.5</v>
      </c>
      <c r="P1799" s="15">
        <v>0.09</v>
      </c>
      <c r="Q1799" s="223">
        <f t="shared" si="185"/>
        <v>456315.435</v>
      </c>
      <c r="R1799" s="197">
        <f t="shared" si="179"/>
        <v>38026.286249999997</v>
      </c>
      <c r="S1799" s="200"/>
      <c r="T1799" s="196">
        <f t="shared" si="181"/>
        <v>0</v>
      </c>
      <c r="U1799" s="199">
        <f t="shared" si="184"/>
        <v>0</v>
      </c>
      <c r="V1799" s="21"/>
      <c r="W1799" s="19">
        <f t="shared" si="182"/>
        <v>0</v>
      </c>
      <c r="X1799" s="17">
        <f t="shared" si="183"/>
        <v>0</v>
      </c>
      <c r="Y1799" s="22"/>
      <c r="Z1799" s="19"/>
      <c r="AA1799" s="20"/>
      <c r="AB1799" s="23"/>
      <c r="AC1799" s="19"/>
      <c r="AD1799" s="17"/>
      <c r="AE1799" s="22"/>
      <c r="AF1799" s="19"/>
      <c r="AG1799" s="17"/>
      <c r="AH1799" s="76"/>
      <c r="AI1799" s="77" t="s">
        <v>10925</v>
      </c>
      <c r="AJ1799" s="1"/>
    </row>
    <row r="1800" spans="1:36" ht="39.6">
      <c r="A1800" s="39">
        <v>1798</v>
      </c>
      <c r="B1800" s="39" t="s">
        <v>10926</v>
      </c>
      <c r="C1800" s="39" t="s">
        <v>3687</v>
      </c>
      <c r="D1800" s="40" t="s">
        <v>10927</v>
      </c>
      <c r="E1800" s="25" t="s">
        <v>10928</v>
      </c>
      <c r="F1800" s="25" t="s">
        <v>10929</v>
      </c>
      <c r="G1800" s="39" t="s">
        <v>6801</v>
      </c>
      <c r="H1800" s="39" t="s">
        <v>10930</v>
      </c>
      <c r="I1800" s="39" t="s">
        <v>5492</v>
      </c>
      <c r="J1800" s="40" t="s">
        <v>10931</v>
      </c>
      <c r="K1800" s="41">
        <v>42365</v>
      </c>
      <c r="L1800" s="72">
        <v>46018</v>
      </c>
      <c r="M1800" s="42" t="s">
        <v>4419</v>
      </c>
      <c r="N1800" s="63">
        <v>1.6774</v>
      </c>
      <c r="O1800" s="55">
        <v>15204621.32</v>
      </c>
      <c r="P1800" s="15">
        <v>0.03</v>
      </c>
      <c r="Q1800" s="223">
        <f t="shared" si="185"/>
        <v>456138.63959999999</v>
      </c>
      <c r="R1800" s="197">
        <f t="shared" si="179"/>
        <v>38011.5533</v>
      </c>
      <c r="S1800" s="200"/>
      <c r="T1800" s="196">
        <f t="shared" si="181"/>
        <v>0</v>
      </c>
      <c r="U1800" s="199">
        <f t="shared" si="184"/>
        <v>0</v>
      </c>
      <c r="V1800" s="21"/>
      <c r="W1800" s="19">
        <f t="shared" si="182"/>
        <v>0</v>
      </c>
      <c r="X1800" s="17">
        <f t="shared" si="183"/>
        <v>0</v>
      </c>
      <c r="Y1800" s="22"/>
      <c r="Z1800" s="19"/>
      <c r="AA1800" s="20"/>
      <c r="AB1800" s="23"/>
      <c r="AC1800" s="19"/>
      <c r="AD1800" s="17"/>
      <c r="AE1800" s="22"/>
      <c r="AF1800" s="19"/>
      <c r="AG1800" s="17"/>
      <c r="AH1800" s="78" t="s">
        <v>1133</v>
      </c>
      <c r="AI1800" s="79" t="s">
        <v>4419</v>
      </c>
      <c r="AJ1800" s="1"/>
    </row>
    <row r="1801" spans="1:36" ht="39.6">
      <c r="A1801" s="39">
        <v>1799</v>
      </c>
      <c r="B1801" s="10" t="s">
        <v>10932</v>
      </c>
      <c r="C1801" s="10" t="s">
        <v>3687</v>
      </c>
      <c r="D1801" s="11" t="s">
        <v>10927</v>
      </c>
      <c r="E1801" s="35" t="s">
        <v>10928</v>
      </c>
      <c r="F1801" s="35" t="s">
        <v>10929</v>
      </c>
      <c r="G1801" s="10" t="s">
        <v>6801</v>
      </c>
      <c r="H1801" s="10" t="s">
        <v>10930</v>
      </c>
      <c r="I1801" s="10" t="s">
        <v>5492</v>
      </c>
      <c r="J1801" s="11" t="s">
        <v>10931</v>
      </c>
      <c r="K1801" s="12">
        <v>42365</v>
      </c>
      <c r="L1801" s="69">
        <v>46018</v>
      </c>
      <c r="M1801" s="14" t="s">
        <v>4419</v>
      </c>
      <c r="N1801" s="61">
        <v>0.21340000000000001</v>
      </c>
      <c r="O1801" s="56">
        <v>2034394.75</v>
      </c>
      <c r="P1801" s="15">
        <v>0.03</v>
      </c>
      <c r="Q1801" s="223">
        <f t="shared" si="185"/>
        <v>61031.842499999999</v>
      </c>
      <c r="R1801" s="197">
        <f t="shared" si="179"/>
        <v>5085.9868749999996</v>
      </c>
      <c r="S1801" s="200"/>
      <c r="T1801" s="196">
        <f t="shared" si="181"/>
        <v>0</v>
      </c>
      <c r="U1801" s="199">
        <f t="shared" si="184"/>
        <v>0</v>
      </c>
      <c r="V1801" s="21"/>
      <c r="W1801" s="19">
        <f t="shared" si="182"/>
        <v>0</v>
      </c>
      <c r="X1801" s="17">
        <f t="shared" si="183"/>
        <v>0</v>
      </c>
      <c r="Y1801" s="22"/>
      <c r="Z1801" s="19"/>
      <c r="AA1801" s="20"/>
      <c r="AB1801" s="23"/>
      <c r="AC1801" s="19"/>
      <c r="AD1801" s="17"/>
      <c r="AE1801" s="22"/>
      <c r="AF1801" s="19"/>
      <c r="AG1801" s="17"/>
      <c r="AH1801" s="76" t="s">
        <v>1133</v>
      </c>
      <c r="AI1801" s="77" t="s">
        <v>4419</v>
      </c>
      <c r="AJ1801" s="1"/>
    </row>
    <row r="1802" spans="1:36" ht="26.4">
      <c r="A1802" s="39">
        <v>1800</v>
      </c>
      <c r="B1802" s="39" t="s">
        <v>10933</v>
      </c>
      <c r="C1802" s="39" t="s">
        <v>3687</v>
      </c>
      <c r="D1802" s="40" t="s">
        <v>10934</v>
      </c>
      <c r="E1802" s="25" t="s">
        <v>10935</v>
      </c>
      <c r="F1802" s="25" t="s">
        <v>10936</v>
      </c>
      <c r="G1802" s="39" t="s">
        <v>542</v>
      </c>
      <c r="H1802" s="39" t="s">
        <v>10937</v>
      </c>
      <c r="I1802" s="39" t="s">
        <v>544</v>
      </c>
      <c r="J1802" s="40" t="s">
        <v>10938</v>
      </c>
      <c r="K1802" s="41">
        <v>38820</v>
      </c>
      <c r="L1802" s="72">
        <v>44886</v>
      </c>
      <c r="M1802" s="42" t="s">
        <v>10939</v>
      </c>
      <c r="N1802" s="63">
        <v>0.73260000000000003</v>
      </c>
      <c r="O1802" s="55">
        <v>17460140.5</v>
      </c>
      <c r="P1802" s="15">
        <v>0.03</v>
      </c>
      <c r="Q1802" s="223">
        <f t="shared" si="185"/>
        <v>523804.21499999997</v>
      </c>
      <c r="R1802" s="197">
        <f t="shared" si="179"/>
        <v>43650.35125</v>
      </c>
      <c r="S1802" s="198">
        <v>3.5999999999999997E-2</v>
      </c>
      <c r="T1802" s="196">
        <f t="shared" si="181"/>
        <v>628565.05799999996</v>
      </c>
      <c r="U1802" s="199">
        <f t="shared" si="184"/>
        <v>52380.421499999997</v>
      </c>
      <c r="V1802" s="21"/>
      <c r="W1802" s="19">
        <f t="shared" si="182"/>
        <v>0</v>
      </c>
      <c r="X1802" s="17">
        <f t="shared" si="183"/>
        <v>0</v>
      </c>
      <c r="Y1802" s="22"/>
      <c r="Z1802" s="19"/>
      <c r="AA1802" s="20"/>
      <c r="AB1802" s="23"/>
      <c r="AC1802" s="19"/>
      <c r="AD1802" s="17"/>
      <c r="AE1802" s="22"/>
      <c r="AF1802" s="19"/>
      <c r="AG1802" s="17"/>
      <c r="AH1802" s="78"/>
      <c r="AI1802" s="79" t="s">
        <v>10939</v>
      </c>
      <c r="AJ1802" s="1"/>
    </row>
    <row r="1803" spans="1:36" ht="26.4">
      <c r="A1803" s="39">
        <v>1801</v>
      </c>
      <c r="B1803" s="10" t="s">
        <v>10940</v>
      </c>
      <c r="C1803" s="10" t="s">
        <v>3687</v>
      </c>
      <c r="D1803" s="11" t="s">
        <v>10941</v>
      </c>
      <c r="E1803" s="35" t="s">
        <v>10942</v>
      </c>
      <c r="F1803" s="35" t="s">
        <v>1214</v>
      </c>
      <c r="G1803" s="10" t="s">
        <v>10943</v>
      </c>
      <c r="H1803" s="10" t="s">
        <v>10944</v>
      </c>
      <c r="I1803" s="10" t="s">
        <v>10945</v>
      </c>
      <c r="J1803" s="11" t="s">
        <v>10946</v>
      </c>
      <c r="K1803" s="12">
        <v>40659</v>
      </c>
      <c r="L1803" s="69">
        <v>44312</v>
      </c>
      <c r="M1803" s="14" t="s">
        <v>10947</v>
      </c>
      <c r="N1803" s="61">
        <v>2.6307</v>
      </c>
      <c r="O1803" s="56">
        <v>26363778.140000001</v>
      </c>
      <c r="P1803" s="15">
        <v>0.03</v>
      </c>
      <c r="Q1803" s="223">
        <f t="shared" si="185"/>
        <v>790913.34419999993</v>
      </c>
      <c r="R1803" s="197">
        <f t="shared" si="179"/>
        <v>65909.445349999995</v>
      </c>
      <c r="S1803" s="201">
        <v>0.1</v>
      </c>
      <c r="T1803" s="196">
        <f t="shared" si="181"/>
        <v>2636377.8140000002</v>
      </c>
      <c r="U1803" s="199">
        <f t="shared" si="184"/>
        <v>219698.15116666668</v>
      </c>
      <c r="V1803" s="21"/>
      <c r="W1803" s="19">
        <f t="shared" si="182"/>
        <v>0</v>
      </c>
      <c r="X1803" s="17">
        <f t="shared" si="183"/>
        <v>0</v>
      </c>
      <c r="Y1803" s="22"/>
      <c r="Z1803" s="19"/>
      <c r="AA1803" s="20"/>
      <c r="AB1803" s="23"/>
      <c r="AC1803" s="19"/>
      <c r="AD1803" s="17"/>
      <c r="AE1803" s="22"/>
      <c r="AF1803" s="19"/>
      <c r="AG1803" s="17"/>
      <c r="AH1803" s="76" t="s">
        <v>249</v>
      </c>
      <c r="AI1803" s="77" t="s">
        <v>10947</v>
      </c>
      <c r="AJ1803" s="1"/>
    </row>
    <row r="1804" spans="1:36" ht="26.4">
      <c r="A1804" s="39">
        <v>1802</v>
      </c>
      <c r="B1804" s="39" t="s">
        <v>10948</v>
      </c>
      <c r="C1804" s="39" t="s">
        <v>3687</v>
      </c>
      <c r="D1804" s="40" t="s">
        <v>10949</v>
      </c>
      <c r="E1804" s="25" t="s">
        <v>10950</v>
      </c>
      <c r="F1804" s="25" t="s">
        <v>10520</v>
      </c>
      <c r="G1804" s="39" t="s">
        <v>10951</v>
      </c>
      <c r="H1804" s="39" t="s">
        <v>10952</v>
      </c>
      <c r="I1804" s="39" t="s">
        <v>10953</v>
      </c>
      <c r="J1804" s="40" t="s">
        <v>10954</v>
      </c>
      <c r="K1804" s="41">
        <v>37293</v>
      </c>
      <c r="L1804" s="72">
        <v>46424</v>
      </c>
      <c r="M1804" s="42" t="s">
        <v>10955</v>
      </c>
      <c r="N1804" s="63">
        <v>1.6494</v>
      </c>
      <c r="O1804" s="55">
        <v>64417478.119999997</v>
      </c>
      <c r="P1804" s="15">
        <v>0.03</v>
      </c>
      <c r="Q1804" s="223">
        <f t="shared" si="185"/>
        <v>1932524.3435999998</v>
      </c>
      <c r="R1804" s="197">
        <f t="shared" si="179"/>
        <v>161043.69529999999</v>
      </c>
      <c r="S1804" s="200"/>
      <c r="T1804" s="196">
        <f t="shared" si="181"/>
        <v>0</v>
      </c>
      <c r="U1804" s="199">
        <f t="shared" si="184"/>
        <v>0</v>
      </c>
      <c r="V1804" s="21"/>
      <c r="W1804" s="19">
        <f t="shared" si="182"/>
        <v>0</v>
      </c>
      <c r="X1804" s="17">
        <f t="shared" si="183"/>
        <v>0</v>
      </c>
      <c r="Y1804" s="22"/>
      <c r="Z1804" s="19"/>
      <c r="AA1804" s="20"/>
      <c r="AB1804" s="23"/>
      <c r="AC1804" s="19"/>
      <c r="AD1804" s="17"/>
      <c r="AE1804" s="22"/>
      <c r="AF1804" s="19"/>
      <c r="AG1804" s="17"/>
      <c r="AH1804" s="78"/>
      <c r="AI1804" s="79" t="s">
        <v>10955</v>
      </c>
      <c r="AJ1804" s="1"/>
    </row>
    <row r="1805" spans="1:36" ht="26.4">
      <c r="A1805" s="39">
        <v>1803</v>
      </c>
      <c r="B1805" s="10" t="s">
        <v>10956</v>
      </c>
      <c r="C1805" s="10" t="s">
        <v>3687</v>
      </c>
      <c r="D1805" s="11" t="s">
        <v>9560</v>
      </c>
      <c r="E1805" s="35" t="s">
        <v>9561</v>
      </c>
      <c r="F1805" s="35" t="s">
        <v>4728</v>
      </c>
      <c r="G1805" s="10" t="s">
        <v>8326</v>
      </c>
      <c r="H1805" s="10" t="s">
        <v>10957</v>
      </c>
      <c r="I1805" s="10" t="s">
        <v>6875</v>
      </c>
      <c r="J1805" s="11" t="s">
        <v>10848</v>
      </c>
      <c r="K1805" s="12">
        <v>42478</v>
      </c>
      <c r="L1805" s="69">
        <v>44304</v>
      </c>
      <c r="M1805" s="14" t="s">
        <v>10849</v>
      </c>
      <c r="N1805" s="61">
        <v>8.6999999999999994E-3</v>
      </c>
      <c r="O1805" s="56">
        <v>367616.02</v>
      </c>
      <c r="P1805" s="15">
        <v>0.04</v>
      </c>
      <c r="Q1805" s="223">
        <f t="shared" si="185"/>
        <v>14704.640800000001</v>
      </c>
      <c r="R1805" s="197">
        <f t="shared" si="179"/>
        <v>1225.3867333333335</v>
      </c>
      <c r="S1805" s="198">
        <v>4.8000000000000001E-2</v>
      </c>
      <c r="T1805" s="196">
        <f t="shared" si="181"/>
        <v>17645.568960000001</v>
      </c>
      <c r="U1805" s="199">
        <f t="shared" si="184"/>
        <v>1470.46408</v>
      </c>
      <c r="V1805" s="21"/>
      <c r="W1805" s="19">
        <f t="shared" si="182"/>
        <v>0</v>
      </c>
      <c r="X1805" s="17">
        <f t="shared" si="183"/>
        <v>0</v>
      </c>
      <c r="Y1805" s="22"/>
      <c r="Z1805" s="19"/>
      <c r="AA1805" s="20"/>
      <c r="AB1805" s="23"/>
      <c r="AC1805" s="19"/>
      <c r="AD1805" s="17"/>
      <c r="AE1805" s="22"/>
      <c r="AF1805" s="19"/>
      <c r="AG1805" s="17"/>
      <c r="AH1805" s="76" t="s">
        <v>76</v>
      </c>
      <c r="AI1805" s="77" t="s">
        <v>10849</v>
      </c>
      <c r="AJ1805" s="1"/>
    </row>
    <row r="1806" spans="1:36" ht="26.4">
      <c r="A1806" s="39">
        <v>1804</v>
      </c>
      <c r="B1806" s="39" t="s">
        <v>10958</v>
      </c>
      <c r="C1806" s="39" t="s">
        <v>3687</v>
      </c>
      <c r="D1806" s="40" t="s">
        <v>9560</v>
      </c>
      <c r="E1806" s="25" t="s">
        <v>9561</v>
      </c>
      <c r="F1806" s="25" t="s">
        <v>10959</v>
      </c>
      <c r="G1806" s="39" t="s">
        <v>1351</v>
      </c>
      <c r="H1806" s="39" t="s">
        <v>10960</v>
      </c>
      <c r="I1806" s="39" t="s">
        <v>9622</v>
      </c>
      <c r="J1806" s="40" t="s">
        <v>10848</v>
      </c>
      <c r="K1806" s="41">
        <v>38622</v>
      </c>
      <c r="L1806" s="72">
        <v>44101</v>
      </c>
      <c r="M1806" s="42" t="s">
        <v>10849</v>
      </c>
      <c r="N1806" s="63">
        <v>0.1056</v>
      </c>
      <c r="O1806" s="55">
        <v>4462097.88</v>
      </c>
      <c r="P1806" s="15">
        <v>0.06</v>
      </c>
      <c r="Q1806" s="223">
        <f t="shared" si="185"/>
        <v>267725.87280000001</v>
      </c>
      <c r="R1806" s="197">
        <f t="shared" si="179"/>
        <v>22310.489400000002</v>
      </c>
      <c r="S1806" s="201">
        <v>0.1</v>
      </c>
      <c r="T1806" s="196">
        <f t="shared" si="181"/>
        <v>446209.788</v>
      </c>
      <c r="U1806" s="199">
        <f t="shared" si="184"/>
        <v>37184.148999999998</v>
      </c>
      <c r="V1806" s="21"/>
      <c r="W1806" s="19">
        <f t="shared" si="182"/>
        <v>0</v>
      </c>
      <c r="X1806" s="17">
        <f t="shared" si="183"/>
        <v>0</v>
      </c>
      <c r="Y1806" s="22"/>
      <c r="Z1806" s="19"/>
      <c r="AA1806" s="20"/>
      <c r="AB1806" s="23"/>
      <c r="AC1806" s="19"/>
      <c r="AD1806" s="17"/>
      <c r="AE1806" s="22"/>
      <c r="AF1806" s="19"/>
      <c r="AG1806" s="17"/>
      <c r="AH1806" s="78"/>
      <c r="AI1806" s="79" t="s">
        <v>10849</v>
      </c>
      <c r="AJ1806" s="1"/>
    </row>
    <row r="1807" spans="1:36" ht="26.4">
      <c r="A1807" s="39">
        <v>1805</v>
      </c>
      <c r="B1807" s="10" t="s">
        <v>10961</v>
      </c>
      <c r="C1807" s="10" t="s">
        <v>3687</v>
      </c>
      <c r="D1807" s="11" t="s">
        <v>9560</v>
      </c>
      <c r="E1807" s="35" t="s">
        <v>9561</v>
      </c>
      <c r="F1807" s="35" t="s">
        <v>10962</v>
      </c>
      <c r="G1807" s="10" t="s">
        <v>8326</v>
      </c>
      <c r="H1807" s="10" t="s">
        <v>10963</v>
      </c>
      <c r="I1807" s="10" t="s">
        <v>6875</v>
      </c>
      <c r="J1807" s="11" t="s">
        <v>10848</v>
      </c>
      <c r="K1807" s="12">
        <v>42478</v>
      </c>
      <c r="L1807" s="69">
        <v>44304</v>
      </c>
      <c r="M1807" s="14" t="s">
        <v>10849</v>
      </c>
      <c r="N1807" s="61">
        <v>2.81E-2</v>
      </c>
      <c r="O1807" s="56">
        <v>1187357.48</v>
      </c>
      <c r="P1807" s="15">
        <v>0.04</v>
      </c>
      <c r="Q1807" s="223">
        <f t="shared" si="185"/>
        <v>47494.299200000001</v>
      </c>
      <c r="R1807" s="197">
        <f t="shared" si="179"/>
        <v>3957.8582666666666</v>
      </c>
      <c r="S1807" s="198">
        <v>4.8000000000000001E-2</v>
      </c>
      <c r="T1807" s="196">
        <f t="shared" si="181"/>
        <v>56993.159039999999</v>
      </c>
      <c r="U1807" s="199">
        <f t="shared" si="184"/>
        <v>4749.4299199999996</v>
      </c>
      <c r="V1807" s="21"/>
      <c r="W1807" s="19">
        <f t="shared" si="182"/>
        <v>0</v>
      </c>
      <c r="X1807" s="17">
        <f t="shared" si="183"/>
        <v>0</v>
      </c>
      <c r="Y1807" s="22"/>
      <c r="Z1807" s="19"/>
      <c r="AA1807" s="20"/>
      <c r="AB1807" s="23"/>
      <c r="AC1807" s="19"/>
      <c r="AD1807" s="17"/>
      <c r="AE1807" s="22"/>
      <c r="AF1807" s="19"/>
      <c r="AG1807" s="17"/>
      <c r="AH1807" s="76" t="s">
        <v>76</v>
      </c>
      <c r="AI1807" s="77" t="s">
        <v>10849</v>
      </c>
      <c r="AJ1807" s="1"/>
    </row>
    <row r="1808" spans="1:36" ht="26.4">
      <c r="A1808" s="39">
        <v>1806</v>
      </c>
      <c r="B1808" s="39" t="s">
        <v>10964</v>
      </c>
      <c r="C1808" s="39" t="s">
        <v>3687</v>
      </c>
      <c r="D1808" s="40" t="s">
        <v>9560</v>
      </c>
      <c r="E1808" s="25" t="s">
        <v>9561</v>
      </c>
      <c r="F1808" s="25" t="s">
        <v>6631</v>
      </c>
      <c r="G1808" s="39" t="s">
        <v>8326</v>
      </c>
      <c r="H1808" s="39" t="s">
        <v>10965</v>
      </c>
      <c r="I1808" s="39" t="s">
        <v>6875</v>
      </c>
      <c r="J1808" s="40" t="s">
        <v>10848</v>
      </c>
      <c r="K1808" s="41">
        <v>42478</v>
      </c>
      <c r="L1808" s="72">
        <v>44304</v>
      </c>
      <c r="M1808" s="42" t="s">
        <v>10849</v>
      </c>
      <c r="N1808" s="63">
        <v>1.2800000000000001E-2</v>
      </c>
      <c r="O1808" s="55">
        <v>540860.35</v>
      </c>
      <c r="P1808" s="15">
        <v>0.04</v>
      </c>
      <c r="Q1808" s="223">
        <f t="shared" si="185"/>
        <v>21634.414000000001</v>
      </c>
      <c r="R1808" s="197">
        <f t="shared" si="179"/>
        <v>1802.8678333333335</v>
      </c>
      <c r="S1808" s="198">
        <v>4.8000000000000001E-2</v>
      </c>
      <c r="T1808" s="196">
        <f t="shared" si="181"/>
        <v>25961.2968</v>
      </c>
      <c r="U1808" s="199">
        <f t="shared" si="184"/>
        <v>2163.4414000000002</v>
      </c>
      <c r="V1808" s="21"/>
      <c r="W1808" s="19">
        <f t="shared" si="182"/>
        <v>0</v>
      </c>
      <c r="X1808" s="17">
        <f t="shared" si="183"/>
        <v>0</v>
      </c>
      <c r="Y1808" s="22"/>
      <c r="Z1808" s="19"/>
      <c r="AA1808" s="20"/>
      <c r="AB1808" s="23"/>
      <c r="AC1808" s="19"/>
      <c r="AD1808" s="17"/>
      <c r="AE1808" s="22"/>
      <c r="AF1808" s="19"/>
      <c r="AG1808" s="17"/>
      <c r="AH1808" s="78" t="s">
        <v>76</v>
      </c>
      <c r="AI1808" s="79" t="s">
        <v>10849</v>
      </c>
      <c r="AJ1808" s="1"/>
    </row>
    <row r="1809" spans="1:36" ht="26.4">
      <c r="A1809" s="39">
        <v>1807</v>
      </c>
      <c r="B1809" s="10" t="s">
        <v>10966</v>
      </c>
      <c r="C1809" s="10" t="s">
        <v>3687</v>
      </c>
      <c r="D1809" s="11" t="s">
        <v>10967</v>
      </c>
      <c r="E1809" s="35" t="s">
        <v>10968</v>
      </c>
      <c r="F1809" s="35" t="s">
        <v>10969</v>
      </c>
      <c r="G1809" s="10" t="s">
        <v>3664</v>
      </c>
      <c r="H1809" s="10" t="s">
        <v>10970</v>
      </c>
      <c r="I1809" s="10" t="s">
        <v>8579</v>
      </c>
      <c r="J1809" s="11" t="s">
        <v>10971</v>
      </c>
      <c r="K1809" s="12">
        <v>39093</v>
      </c>
      <c r="L1809" s="69">
        <v>47345</v>
      </c>
      <c r="M1809" s="14" t="s">
        <v>10972</v>
      </c>
      <c r="N1809" s="61">
        <v>2.5649000000000002</v>
      </c>
      <c r="O1809" s="56">
        <v>35087465.549999997</v>
      </c>
      <c r="P1809" s="21">
        <v>1E-3</v>
      </c>
      <c r="Q1809" s="223">
        <f t="shared" si="185"/>
        <v>35087.465550000001</v>
      </c>
      <c r="R1809" s="197">
        <f t="shared" si="179"/>
        <v>2923.9554625000001</v>
      </c>
      <c r="S1809" s="200"/>
      <c r="T1809" s="196">
        <f t="shared" si="181"/>
        <v>0</v>
      </c>
      <c r="U1809" s="199">
        <f t="shared" si="184"/>
        <v>0</v>
      </c>
      <c r="V1809" s="21"/>
      <c r="W1809" s="19">
        <f t="shared" si="182"/>
        <v>0</v>
      </c>
      <c r="X1809" s="17">
        <f t="shared" si="183"/>
        <v>0</v>
      </c>
      <c r="Y1809" s="22"/>
      <c r="Z1809" s="19"/>
      <c r="AA1809" s="20"/>
      <c r="AB1809" s="23"/>
      <c r="AC1809" s="19"/>
      <c r="AD1809" s="17"/>
      <c r="AE1809" s="22"/>
      <c r="AF1809" s="19"/>
      <c r="AG1809" s="17"/>
      <c r="AH1809" s="76" t="s">
        <v>249</v>
      </c>
      <c r="AI1809" s="77" t="s">
        <v>10972</v>
      </c>
      <c r="AJ1809" s="1"/>
    </row>
    <row r="1810" spans="1:36" ht="26.4">
      <c r="A1810" s="39">
        <v>1808</v>
      </c>
      <c r="B1810" s="39" t="s">
        <v>10973</v>
      </c>
      <c r="C1810" s="39" t="s">
        <v>5693</v>
      </c>
      <c r="D1810" s="40" t="s">
        <v>231</v>
      </c>
      <c r="E1810" s="25" t="s">
        <v>232</v>
      </c>
      <c r="F1810" s="25" t="s">
        <v>10974</v>
      </c>
      <c r="G1810" s="39" t="s">
        <v>3895</v>
      </c>
      <c r="H1810" s="39" t="s">
        <v>10975</v>
      </c>
      <c r="I1810" s="39" t="s">
        <v>236</v>
      </c>
      <c r="J1810" s="40" t="s">
        <v>10976</v>
      </c>
      <c r="K1810" s="41">
        <v>41731</v>
      </c>
      <c r="L1810" s="72">
        <v>50862</v>
      </c>
      <c r="M1810" s="42" t="s">
        <v>10977</v>
      </c>
      <c r="N1810" s="63">
        <v>9.1000000000000004E-3</v>
      </c>
      <c r="O1810" s="55">
        <v>577041.09</v>
      </c>
      <c r="P1810" s="15">
        <v>0.03</v>
      </c>
      <c r="Q1810" s="223">
        <f t="shared" si="185"/>
        <v>17311.232699999997</v>
      </c>
      <c r="R1810" s="197">
        <f t="shared" si="179"/>
        <v>1442.6027249999997</v>
      </c>
      <c r="S1810" s="200"/>
      <c r="T1810" s="196">
        <f t="shared" si="181"/>
        <v>0</v>
      </c>
      <c r="U1810" s="199">
        <f t="shared" si="184"/>
        <v>0</v>
      </c>
      <c r="V1810" s="21"/>
      <c r="W1810" s="19">
        <f t="shared" si="182"/>
        <v>0</v>
      </c>
      <c r="X1810" s="17">
        <f t="shared" si="183"/>
        <v>0</v>
      </c>
      <c r="Y1810" s="22"/>
      <c r="Z1810" s="19"/>
      <c r="AA1810" s="20"/>
      <c r="AB1810" s="23"/>
      <c r="AC1810" s="19"/>
      <c r="AD1810" s="17"/>
      <c r="AE1810" s="22"/>
      <c r="AF1810" s="19"/>
      <c r="AG1810" s="17"/>
      <c r="AH1810" s="78" t="s">
        <v>239</v>
      </c>
      <c r="AI1810" s="79" t="s">
        <v>10977</v>
      </c>
      <c r="AJ1810" s="1"/>
    </row>
    <row r="1811" spans="1:36" ht="26.4">
      <c r="A1811" s="39">
        <v>1809</v>
      </c>
      <c r="B1811" s="10" t="s">
        <v>10978</v>
      </c>
      <c r="C1811" s="10" t="s">
        <v>9410</v>
      </c>
      <c r="D1811" s="11" t="s">
        <v>10979</v>
      </c>
      <c r="E1811" s="35" t="s">
        <v>10980</v>
      </c>
      <c r="F1811" s="35" t="s">
        <v>10981</v>
      </c>
      <c r="G1811" s="10" t="s">
        <v>6713</v>
      </c>
      <c r="H1811" s="10" t="s">
        <v>10982</v>
      </c>
      <c r="I1811" s="10" t="s">
        <v>6713</v>
      </c>
      <c r="J1811" s="11" t="s">
        <v>10983</v>
      </c>
      <c r="K1811" s="12">
        <v>39779</v>
      </c>
      <c r="L1811" s="69">
        <v>44724</v>
      </c>
      <c r="M1811" s="14" t="s">
        <v>10984</v>
      </c>
      <c r="N1811" s="61">
        <v>3.6999999999999998E-2</v>
      </c>
      <c r="O1811" s="56">
        <v>10249706.869999999</v>
      </c>
      <c r="P1811" s="44">
        <v>0.1125</v>
      </c>
      <c r="Q1811" s="223">
        <f t="shared" si="185"/>
        <v>1153092.022875</v>
      </c>
      <c r="R1811" s="197">
        <f t="shared" si="179"/>
        <v>96091.001906250007</v>
      </c>
      <c r="S1811" s="200"/>
      <c r="T1811" s="196">
        <f t="shared" si="181"/>
        <v>0</v>
      </c>
      <c r="U1811" s="199">
        <f t="shared" si="184"/>
        <v>0</v>
      </c>
      <c r="V1811" s="21"/>
      <c r="W1811" s="19">
        <f t="shared" si="182"/>
        <v>0</v>
      </c>
      <c r="X1811" s="17">
        <f t="shared" si="183"/>
        <v>0</v>
      </c>
      <c r="Y1811" s="22"/>
      <c r="Z1811" s="19"/>
      <c r="AA1811" s="20"/>
      <c r="AB1811" s="23"/>
      <c r="AC1811" s="19"/>
      <c r="AD1811" s="17"/>
      <c r="AE1811" s="22"/>
      <c r="AF1811" s="19"/>
      <c r="AG1811" s="17"/>
      <c r="AH1811" s="76"/>
      <c r="AI1811" s="77" t="s">
        <v>10984</v>
      </c>
      <c r="AJ1811" s="1"/>
    </row>
    <row r="1812" spans="1:36" ht="13.2">
      <c r="A1812" s="39">
        <v>1810</v>
      </c>
      <c r="B1812" s="39" t="s">
        <v>10985</v>
      </c>
      <c r="C1812" s="39" t="s">
        <v>9410</v>
      </c>
      <c r="D1812" s="40" t="s">
        <v>10986</v>
      </c>
      <c r="E1812" s="25" t="s">
        <v>10987</v>
      </c>
      <c r="F1812" s="25" t="s">
        <v>10988</v>
      </c>
      <c r="G1812" s="39" t="s">
        <v>3297</v>
      </c>
      <c r="H1812" s="39" t="s">
        <v>10989</v>
      </c>
      <c r="I1812" s="39" t="s">
        <v>10990</v>
      </c>
      <c r="J1812" s="40" t="s">
        <v>10991</v>
      </c>
      <c r="K1812" s="41">
        <v>38287</v>
      </c>
      <c r="L1812" s="72">
        <v>48986</v>
      </c>
      <c r="M1812" s="42" t="s">
        <v>10992</v>
      </c>
      <c r="N1812" s="63">
        <v>5.6399999999999999E-2</v>
      </c>
      <c r="O1812" s="55">
        <v>8145782.29</v>
      </c>
      <c r="P1812" s="15">
        <v>0.04</v>
      </c>
      <c r="Q1812" s="223">
        <f t="shared" si="185"/>
        <v>325831.2916</v>
      </c>
      <c r="R1812" s="197">
        <f t="shared" ref="R1812:R1875" si="186">Q1812/12</f>
        <v>27152.607633333333</v>
      </c>
      <c r="S1812" s="200"/>
      <c r="T1812" s="196">
        <f t="shared" si="181"/>
        <v>0</v>
      </c>
      <c r="U1812" s="199">
        <f t="shared" si="184"/>
        <v>0</v>
      </c>
      <c r="V1812" s="21"/>
      <c r="W1812" s="19">
        <f t="shared" si="182"/>
        <v>0</v>
      </c>
      <c r="X1812" s="17">
        <f t="shared" si="183"/>
        <v>0</v>
      </c>
      <c r="Y1812" s="22"/>
      <c r="Z1812" s="19"/>
      <c r="AA1812" s="20"/>
      <c r="AB1812" s="23"/>
      <c r="AC1812" s="19"/>
      <c r="AD1812" s="17"/>
      <c r="AE1812" s="22"/>
      <c r="AF1812" s="19"/>
      <c r="AG1812" s="17"/>
      <c r="AH1812" s="78" t="s">
        <v>2158</v>
      </c>
      <c r="AI1812" s="79" t="s">
        <v>10992</v>
      </c>
      <c r="AJ1812" s="1"/>
    </row>
    <row r="1813" spans="1:36" ht="13.2">
      <c r="A1813" s="39">
        <v>1811</v>
      </c>
      <c r="B1813" s="10" t="s">
        <v>10993</v>
      </c>
      <c r="C1813" s="10" t="s">
        <v>5070</v>
      </c>
      <c r="D1813" s="11" t="s">
        <v>10994</v>
      </c>
      <c r="E1813" s="35" t="s">
        <v>10995</v>
      </c>
      <c r="F1813" s="35" t="s">
        <v>845</v>
      </c>
      <c r="G1813" s="10" t="s">
        <v>1267</v>
      </c>
      <c r="H1813" s="10" t="s">
        <v>10996</v>
      </c>
      <c r="I1813" s="10" t="s">
        <v>10997</v>
      </c>
      <c r="J1813" s="11" t="s">
        <v>10917</v>
      </c>
      <c r="K1813" s="12">
        <v>37678</v>
      </c>
      <c r="L1813" s="69">
        <v>55941</v>
      </c>
      <c r="M1813" s="14" t="s">
        <v>10998</v>
      </c>
      <c r="N1813" s="61">
        <v>8.3000000000000004E-2</v>
      </c>
      <c r="O1813" s="56">
        <v>24006314.760000002</v>
      </c>
      <c r="P1813" s="15">
        <v>0.03</v>
      </c>
      <c r="Q1813" s="223">
        <f t="shared" si="185"/>
        <v>720189.44280000008</v>
      </c>
      <c r="R1813" s="197">
        <f t="shared" si="186"/>
        <v>60015.786900000006</v>
      </c>
      <c r="S1813" s="200"/>
      <c r="T1813" s="196">
        <f t="shared" si="181"/>
        <v>0</v>
      </c>
      <c r="U1813" s="199">
        <f t="shared" si="184"/>
        <v>0</v>
      </c>
      <c r="V1813" s="21"/>
      <c r="W1813" s="19">
        <f t="shared" si="182"/>
        <v>0</v>
      </c>
      <c r="X1813" s="17">
        <f t="shared" si="183"/>
        <v>0</v>
      </c>
      <c r="Y1813" s="22"/>
      <c r="Z1813" s="19"/>
      <c r="AA1813" s="20"/>
      <c r="AB1813" s="23"/>
      <c r="AC1813" s="19"/>
      <c r="AD1813" s="17"/>
      <c r="AE1813" s="22"/>
      <c r="AF1813" s="19"/>
      <c r="AG1813" s="17"/>
      <c r="AH1813" s="76"/>
      <c r="AI1813" s="77" t="s">
        <v>10998</v>
      </c>
      <c r="AJ1813" s="1"/>
    </row>
    <row r="1814" spans="1:36" ht="26.4">
      <c r="A1814" s="39">
        <v>1812</v>
      </c>
      <c r="B1814" s="39" t="s">
        <v>10999</v>
      </c>
      <c r="C1814" s="39" t="s">
        <v>5070</v>
      </c>
      <c r="D1814" s="40" t="s">
        <v>11000</v>
      </c>
      <c r="E1814" s="25" t="s">
        <v>11001</v>
      </c>
      <c r="F1814" s="25" t="s">
        <v>5170</v>
      </c>
      <c r="G1814" s="39" t="s">
        <v>8681</v>
      </c>
      <c r="H1814" s="39" t="s">
        <v>11002</v>
      </c>
      <c r="I1814" s="39" t="s">
        <v>11003</v>
      </c>
      <c r="J1814" s="40" t="s">
        <v>11004</v>
      </c>
      <c r="K1814" s="41">
        <v>36551</v>
      </c>
      <c r="L1814" s="72">
        <v>54449</v>
      </c>
      <c r="M1814" s="42" t="s">
        <v>11005</v>
      </c>
      <c r="N1814" s="63">
        <v>3.0099999999999998E-2</v>
      </c>
      <c r="O1814" s="55">
        <v>8214442.1600000001</v>
      </c>
      <c r="P1814" s="15">
        <v>0.03</v>
      </c>
      <c r="Q1814" s="223">
        <f t="shared" si="185"/>
        <v>246433.2648</v>
      </c>
      <c r="R1814" s="197">
        <f t="shared" si="186"/>
        <v>20536.1054</v>
      </c>
      <c r="S1814" s="200"/>
      <c r="T1814" s="196">
        <f t="shared" si="181"/>
        <v>0</v>
      </c>
      <c r="U1814" s="199">
        <f t="shared" si="184"/>
        <v>0</v>
      </c>
      <c r="V1814" s="21"/>
      <c r="W1814" s="19">
        <f t="shared" si="182"/>
        <v>0</v>
      </c>
      <c r="X1814" s="17">
        <f t="shared" si="183"/>
        <v>0</v>
      </c>
      <c r="Y1814" s="22"/>
      <c r="Z1814" s="19"/>
      <c r="AA1814" s="20"/>
      <c r="AB1814" s="23"/>
      <c r="AC1814" s="19"/>
      <c r="AD1814" s="17"/>
      <c r="AE1814" s="22"/>
      <c r="AF1814" s="19"/>
      <c r="AG1814" s="17"/>
      <c r="AH1814" s="78"/>
      <c r="AI1814" s="79" t="s">
        <v>11005</v>
      </c>
      <c r="AJ1814" s="1"/>
    </row>
    <row r="1815" spans="1:36" ht="13.2">
      <c r="A1815" s="39">
        <v>1813</v>
      </c>
      <c r="B1815" s="10" t="s">
        <v>11006</v>
      </c>
      <c r="C1815" s="10" t="s">
        <v>5070</v>
      </c>
      <c r="D1815" s="11" t="s">
        <v>11007</v>
      </c>
      <c r="E1815" s="35" t="s">
        <v>11008</v>
      </c>
      <c r="F1815" s="35" t="s">
        <v>11009</v>
      </c>
      <c r="G1815" s="10" t="s">
        <v>11010</v>
      </c>
      <c r="H1815" s="10" t="s">
        <v>11011</v>
      </c>
      <c r="I1815" s="10" t="s">
        <v>1897</v>
      </c>
      <c r="J1815" s="11" t="s">
        <v>11012</v>
      </c>
      <c r="K1815" s="12">
        <v>42503</v>
      </c>
      <c r="L1815" s="69">
        <v>44329</v>
      </c>
      <c r="M1815" s="14" t="s">
        <v>11013</v>
      </c>
      <c r="N1815" s="61">
        <v>6.54E-2</v>
      </c>
      <c r="O1815" s="56">
        <v>4591662.54</v>
      </c>
      <c r="P1815" s="15">
        <v>0.05</v>
      </c>
      <c r="Q1815" s="223">
        <f t="shared" si="185"/>
        <v>229583.12700000001</v>
      </c>
      <c r="R1815" s="197">
        <f t="shared" si="186"/>
        <v>19131.927250000001</v>
      </c>
      <c r="S1815" s="201">
        <v>0.06</v>
      </c>
      <c r="T1815" s="196">
        <f t="shared" si="181"/>
        <v>275499.7524</v>
      </c>
      <c r="U1815" s="199">
        <f t="shared" si="184"/>
        <v>22958.312699999999</v>
      </c>
      <c r="V1815" s="21"/>
      <c r="W1815" s="19">
        <f t="shared" si="182"/>
        <v>0</v>
      </c>
      <c r="X1815" s="17">
        <f t="shared" si="183"/>
        <v>0</v>
      </c>
      <c r="Y1815" s="22"/>
      <c r="Z1815" s="19"/>
      <c r="AA1815" s="20"/>
      <c r="AB1815" s="23"/>
      <c r="AC1815" s="19"/>
      <c r="AD1815" s="17"/>
      <c r="AE1815" s="22"/>
      <c r="AF1815" s="19"/>
      <c r="AG1815" s="17"/>
      <c r="AH1815" s="76" t="s">
        <v>817</v>
      </c>
      <c r="AI1815" s="77" t="s">
        <v>11013</v>
      </c>
      <c r="AJ1815" s="1"/>
    </row>
    <row r="1816" spans="1:36" ht="13.2">
      <c r="A1816" s="39">
        <v>1814</v>
      </c>
      <c r="B1816" s="39" t="s">
        <v>11014</v>
      </c>
      <c r="C1816" s="39" t="s">
        <v>5070</v>
      </c>
      <c r="D1816" s="40" t="s">
        <v>231</v>
      </c>
      <c r="E1816" s="25" t="s">
        <v>232</v>
      </c>
      <c r="F1816" s="25" t="s">
        <v>11015</v>
      </c>
      <c r="G1816" s="39" t="s">
        <v>11016</v>
      </c>
      <c r="H1816" s="39" t="s">
        <v>11017</v>
      </c>
      <c r="I1816" s="39" t="s">
        <v>11018</v>
      </c>
      <c r="J1816" s="40" t="s">
        <v>11019</v>
      </c>
      <c r="K1816" s="41">
        <v>40988</v>
      </c>
      <c r="L1816" s="72">
        <v>50119</v>
      </c>
      <c r="M1816" s="42" t="s">
        <v>1764</v>
      </c>
      <c r="N1816" s="63">
        <v>7.6E-3</v>
      </c>
      <c r="O1816" s="55">
        <v>495474.29</v>
      </c>
      <c r="P1816" s="44">
        <v>0.1125</v>
      </c>
      <c r="Q1816" s="223">
        <f t="shared" si="185"/>
        <v>55740.857624999997</v>
      </c>
      <c r="R1816" s="197">
        <f t="shared" si="186"/>
        <v>4645.0714687499994</v>
      </c>
      <c r="S1816" s="200"/>
      <c r="T1816" s="196">
        <f t="shared" si="181"/>
        <v>0</v>
      </c>
      <c r="U1816" s="199">
        <f t="shared" si="184"/>
        <v>0</v>
      </c>
      <c r="V1816" s="21"/>
      <c r="W1816" s="19">
        <f t="shared" si="182"/>
        <v>0</v>
      </c>
      <c r="X1816" s="17">
        <f t="shared" si="183"/>
        <v>0</v>
      </c>
      <c r="Y1816" s="22"/>
      <c r="Z1816" s="19"/>
      <c r="AA1816" s="20"/>
      <c r="AB1816" s="23"/>
      <c r="AC1816" s="19"/>
      <c r="AD1816" s="17"/>
      <c r="AE1816" s="22"/>
      <c r="AF1816" s="19"/>
      <c r="AG1816" s="17"/>
      <c r="AH1816" s="78" t="s">
        <v>239</v>
      </c>
      <c r="AI1816" s="79" t="s">
        <v>1764</v>
      </c>
      <c r="AJ1816" s="1"/>
    </row>
    <row r="1817" spans="1:36" ht="13.2">
      <c r="A1817" s="39">
        <v>1815</v>
      </c>
      <c r="B1817" s="10" t="s">
        <v>11020</v>
      </c>
      <c r="C1817" s="10" t="s">
        <v>5070</v>
      </c>
      <c r="D1817" s="11" t="s">
        <v>231</v>
      </c>
      <c r="E1817" s="35" t="s">
        <v>232</v>
      </c>
      <c r="F1817" s="35" t="s">
        <v>6340</v>
      </c>
      <c r="G1817" s="10" t="s">
        <v>11016</v>
      </c>
      <c r="H1817" s="10" t="s">
        <v>11021</v>
      </c>
      <c r="I1817" s="10" t="s">
        <v>11018</v>
      </c>
      <c r="J1817" s="11" t="s">
        <v>11022</v>
      </c>
      <c r="K1817" s="12">
        <v>40988</v>
      </c>
      <c r="L1817" s="69">
        <v>50119</v>
      </c>
      <c r="M1817" s="14" t="s">
        <v>1764</v>
      </c>
      <c r="N1817" s="61">
        <v>2.5999999999999999E-3</v>
      </c>
      <c r="O1817" s="56">
        <v>169504.36</v>
      </c>
      <c r="P1817" s="44">
        <v>0.1125</v>
      </c>
      <c r="Q1817" s="223">
        <f t="shared" si="185"/>
        <v>19069.2405</v>
      </c>
      <c r="R1817" s="197">
        <f t="shared" si="186"/>
        <v>1589.1033749999999</v>
      </c>
      <c r="S1817" s="200"/>
      <c r="T1817" s="196">
        <f t="shared" si="181"/>
        <v>0</v>
      </c>
      <c r="U1817" s="199">
        <f t="shared" si="184"/>
        <v>0</v>
      </c>
      <c r="V1817" s="21"/>
      <c r="W1817" s="19">
        <f t="shared" si="182"/>
        <v>0</v>
      </c>
      <c r="X1817" s="17">
        <f t="shared" si="183"/>
        <v>0</v>
      </c>
      <c r="Y1817" s="22"/>
      <c r="Z1817" s="19"/>
      <c r="AA1817" s="20"/>
      <c r="AB1817" s="23"/>
      <c r="AC1817" s="19"/>
      <c r="AD1817" s="17"/>
      <c r="AE1817" s="22"/>
      <c r="AF1817" s="19"/>
      <c r="AG1817" s="17"/>
      <c r="AH1817" s="76" t="s">
        <v>239</v>
      </c>
      <c r="AI1817" s="77" t="s">
        <v>1764</v>
      </c>
      <c r="AJ1817" s="1"/>
    </row>
    <row r="1818" spans="1:36" ht="26.4">
      <c r="A1818" s="39">
        <v>1816</v>
      </c>
      <c r="B1818" s="39" t="s">
        <v>11023</v>
      </c>
      <c r="C1818" s="39" t="s">
        <v>3687</v>
      </c>
      <c r="D1818" s="40" t="s">
        <v>11024</v>
      </c>
      <c r="E1818" s="25" t="s">
        <v>11025</v>
      </c>
      <c r="F1818" s="25" t="s">
        <v>11026</v>
      </c>
      <c r="G1818" s="39" t="s">
        <v>4415</v>
      </c>
      <c r="H1818" s="39" t="s">
        <v>11027</v>
      </c>
      <c r="I1818" s="39" t="s">
        <v>4415</v>
      </c>
      <c r="J1818" s="40" t="s">
        <v>11028</v>
      </c>
      <c r="K1818" s="41">
        <v>38638</v>
      </c>
      <c r="L1818" s="72">
        <v>47768</v>
      </c>
      <c r="M1818" s="42" t="s">
        <v>11029</v>
      </c>
      <c r="N1818" s="63">
        <v>0.48170000000000002</v>
      </c>
      <c r="O1818" s="55">
        <v>12957748.460000001</v>
      </c>
      <c r="P1818" s="15">
        <v>0.03</v>
      </c>
      <c r="Q1818" s="223">
        <f t="shared" si="185"/>
        <v>388732.45380000002</v>
      </c>
      <c r="R1818" s="197">
        <f t="shared" si="186"/>
        <v>32394.371150000003</v>
      </c>
      <c r="S1818" s="200"/>
      <c r="T1818" s="196">
        <f t="shared" si="181"/>
        <v>0</v>
      </c>
      <c r="U1818" s="199">
        <f t="shared" si="184"/>
        <v>0</v>
      </c>
      <c r="V1818" s="21"/>
      <c r="W1818" s="19">
        <f t="shared" si="182"/>
        <v>0</v>
      </c>
      <c r="X1818" s="17">
        <f t="shared" si="183"/>
        <v>0</v>
      </c>
      <c r="Y1818" s="22"/>
      <c r="Z1818" s="19"/>
      <c r="AA1818" s="20"/>
      <c r="AB1818" s="23"/>
      <c r="AC1818" s="19"/>
      <c r="AD1818" s="17"/>
      <c r="AE1818" s="22"/>
      <c r="AF1818" s="19"/>
      <c r="AG1818" s="17"/>
      <c r="AH1818" s="78"/>
      <c r="AI1818" s="79" t="s">
        <v>11029</v>
      </c>
      <c r="AJ1818" s="1"/>
    </row>
    <row r="1819" spans="1:36" ht="39.6">
      <c r="A1819" s="39">
        <v>1817</v>
      </c>
      <c r="B1819" s="10" t="s">
        <v>11030</v>
      </c>
      <c r="C1819" s="10" t="s">
        <v>3687</v>
      </c>
      <c r="D1819" s="11" t="s">
        <v>11031</v>
      </c>
      <c r="E1819" s="35" t="s">
        <v>11032</v>
      </c>
      <c r="F1819" s="35" t="s">
        <v>1701</v>
      </c>
      <c r="G1819" s="10" t="s">
        <v>11033</v>
      </c>
      <c r="H1819" s="10" t="s">
        <v>11034</v>
      </c>
      <c r="I1819" s="10" t="s">
        <v>6259</v>
      </c>
      <c r="J1819" s="11" t="s">
        <v>11035</v>
      </c>
      <c r="K1819" s="12">
        <v>36732</v>
      </c>
      <c r="L1819" s="69">
        <v>54994</v>
      </c>
      <c r="M1819" s="14" t="s">
        <v>11036</v>
      </c>
      <c r="N1819" s="61">
        <v>5.3</v>
      </c>
      <c r="O1819" s="56">
        <v>47523401.020000003</v>
      </c>
      <c r="P1819" s="15">
        <v>0.03</v>
      </c>
      <c r="Q1819" s="223">
        <f t="shared" si="185"/>
        <v>1425702.0305999999</v>
      </c>
      <c r="R1819" s="197">
        <f t="shared" si="186"/>
        <v>118808.50254999999</v>
      </c>
      <c r="S1819" s="200"/>
      <c r="T1819" s="196">
        <f t="shared" si="181"/>
        <v>0</v>
      </c>
      <c r="U1819" s="199">
        <f t="shared" si="184"/>
        <v>0</v>
      </c>
      <c r="V1819" s="21"/>
      <c r="W1819" s="19">
        <f t="shared" si="182"/>
        <v>0</v>
      </c>
      <c r="X1819" s="17">
        <f t="shared" si="183"/>
        <v>0</v>
      </c>
      <c r="Y1819" s="22"/>
      <c r="Z1819" s="19"/>
      <c r="AA1819" s="20"/>
      <c r="AB1819" s="23"/>
      <c r="AC1819" s="19"/>
      <c r="AD1819" s="17"/>
      <c r="AE1819" s="22"/>
      <c r="AF1819" s="19"/>
      <c r="AG1819" s="17"/>
      <c r="AH1819" s="76" t="s">
        <v>1549</v>
      </c>
      <c r="AI1819" s="77" t="s">
        <v>11036</v>
      </c>
      <c r="AJ1819" s="1"/>
    </row>
    <row r="1820" spans="1:36" ht="26.4">
      <c r="A1820" s="39">
        <v>1818</v>
      </c>
      <c r="B1820" s="39" t="s">
        <v>11037</v>
      </c>
      <c r="C1820" s="39" t="s">
        <v>3687</v>
      </c>
      <c r="D1820" s="40" t="s">
        <v>703</v>
      </c>
      <c r="E1820" s="25" t="s">
        <v>704</v>
      </c>
      <c r="F1820" s="25" t="s">
        <v>11038</v>
      </c>
      <c r="G1820" s="39" t="s">
        <v>1857</v>
      </c>
      <c r="H1820" s="39" t="s">
        <v>11039</v>
      </c>
      <c r="I1820" s="39" t="s">
        <v>7299</v>
      </c>
      <c r="J1820" s="40" t="s">
        <v>11040</v>
      </c>
      <c r="K1820" s="41">
        <v>38393</v>
      </c>
      <c r="L1820" s="72">
        <v>45000</v>
      </c>
      <c r="M1820" s="42" t="s">
        <v>11041</v>
      </c>
      <c r="N1820" s="63">
        <v>4.2000000000000003E-2</v>
      </c>
      <c r="O1820" s="55">
        <v>376600.54</v>
      </c>
      <c r="P1820" s="15">
        <v>0.08</v>
      </c>
      <c r="Q1820" s="223">
        <f t="shared" si="185"/>
        <v>30128.0432</v>
      </c>
      <c r="R1820" s="197">
        <f t="shared" si="186"/>
        <v>2510.6702666666665</v>
      </c>
      <c r="S1820" s="198">
        <v>9.6000000000000002E-2</v>
      </c>
      <c r="T1820" s="196">
        <f t="shared" si="181"/>
        <v>36153.651839999999</v>
      </c>
      <c r="U1820" s="199">
        <f t="shared" si="184"/>
        <v>3012.8043199999997</v>
      </c>
      <c r="V1820" s="21"/>
      <c r="W1820" s="19">
        <f t="shared" si="182"/>
        <v>0</v>
      </c>
      <c r="X1820" s="17">
        <f t="shared" si="183"/>
        <v>0</v>
      </c>
      <c r="Y1820" s="22"/>
      <c r="Z1820" s="19"/>
      <c r="AA1820" s="20"/>
      <c r="AB1820" s="23"/>
      <c r="AC1820" s="19"/>
      <c r="AD1820" s="17"/>
      <c r="AE1820" s="22"/>
      <c r="AF1820" s="19"/>
      <c r="AG1820" s="17"/>
      <c r="AH1820" s="78" t="s">
        <v>35</v>
      </c>
      <c r="AI1820" s="79" t="s">
        <v>11041</v>
      </c>
      <c r="AJ1820" s="1"/>
    </row>
    <row r="1821" spans="1:36" ht="26.4">
      <c r="A1821" s="39">
        <v>1819</v>
      </c>
      <c r="B1821" s="10" t="s">
        <v>11042</v>
      </c>
      <c r="C1821" s="10" t="s">
        <v>3687</v>
      </c>
      <c r="D1821" s="11" t="s">
        <v>703</v>
      </c>
      <c r="E1821" s="35" t="s">
        <v>704</v>
      </c>
      <c r="F1821" s="35" t="s">
        <v>11038</v>
      </c>
      <c r="G1821" s="10" t="s">
        <v>1857</v>
      </c>
      <c r="H1821" s="10" t="s">
        <v>11039</v>
      </c>
      <c r="I1821" s="10" t="s">
        <v>7299</v>
      </c>
      <c r="J1821" s="11" t="s">
        <v>11040</v>
      </c>
      <c r="K1821" s="12">
        <v>38393</v>
      </c>
      <c r="L1821" s="69">
        <v>45000</v>
      </c>
      <c r="M1821" s="14" t="s">
        <v>11041</v>
      </c>
      <c r="N1821" s="61">
        <v>4.1599999999999998E-2</v>
      </c>
      <c r="O1821" s="56">
        <v>373013.86</v>
      </c>
      <c r="P1821" s="15">
        <v>0.08</v>
      </c>
      <c r="Q1821" s="223">
        <f t="shared" si="185"/>
        <v>29841.108799999998</v>
      </c>
      <c r="R1821" s="197">
        <f t="shared" si="186"/>
        <v>2486.7590666666665</v>
      </c>
      <c r="S1821" s="198">
        <v>9.6000000000000002E-2</v>
      </c>
      <c r="T1821" s="196">
        <f t="shared" si="181"/>
        <v>35809.330560000002</v>
      </c>
      <c r="U1821" s="199">
        <f t="shared" si="184"/>
        <v>2984.1108800000002</v>
      </c>
      <c r="V1821" s="21"/>
      <c r="W1821" s="19">
        <f t="shared" si="182"/>
        <v>0</v>
      </c>
      <c r="X1821" s="17">
        <f t="shared" si="183"/>
        <v>0</v>
      </c>
      <c r="Y1821" s="22"/>
      <c r="Z1821" s="19"/>
      <c r="AA1821" s="20"/>
      <c r="AB1821" s="23"/>
      <c r="AC1821" s="19"/>
      <c r="AD1821" s="17"/>
      <c r="AE1821" s="22"/>
      <c r="AF1821" s="19"/>
      <c r="AG1821" s="17"/>
      <c r="AH1821" s="76" t="s">
        <v>35</v>
      </c>
      <c r="AI1821" s="77" t="s">
        <v>11041</v>
      </c>
      <c r="AJ1821" s="1"/>
    </row>
    <row r="1822" spans="1:36" ht="13.2">
      <c r="A1822" s="39">
        <v>1820</v>
      </c>
      <c r="B1822" s="39" t="s">
        <v>11043</v>
      </c>
      <c r="C1822" s="39" t="s">
        <v>3687</v>
      </c>
      <c r="D1822" s="40" t="s">
        <v>11044</v>
      </c>
      <c r="E1822" s="25" t="s">
        <v>11045</v>
      </c>
      <c r="F1822" s="25" t="s">
        <v>6965</v>
      </c>
      <c r="G1822" s="39" t="s">
        <v>11046</v>
      </c>
      <c r="H1822" s="39" t="s">
        <v>11047</v>
      </c>
      <c r="I1822" s="39" t="s">
        <v>11048</v>
      </c>
      <c r="J1822" s="40" t="s">
        <v>11049</v>
      </c>
      <c r="K1822" s="41">
        <v>42340</v>
      </c>
      <c r="L1822" s="72">
        <v>44167</v>
      </c>
      <c r="M1822" s="42" t="s">
        <v>11050</v>
      </c>
      <c r="N1822" s="63">
        <v>0.75209999999999999</v>
      </c>
      <c r="O1822" s="55">
        <v>4720687.72</v>
      </c>
      <c r="P1822" s="15">
        <v>0.06</v>
      </c>
      <c r="Q1822" s="223">
        <f t="shared" si="185"/>
        <v>283241.26319999999</v>
      </c>
      <c r="R1822" s="197">
        <f t="shared" si="186"/>
        <v>23603.438599999998</v>
      </c>
      <c r="S1822" s="201">
        <v>0.1</v>
      </c>
      <c r="T1822" s="196">
        <f t="shared" si="181"/>
        <v>472068.772</v>
      </c>
      <c r="U1822" s="199">
        <f t="shared" si="184"/>
        <v>39339.064333333336</v>
      </c>
      <c r="V1822" s="21"/>
      <c r="W1822" s="19">
        <f t="shared" si="182"/>
        <v>0</v>
      </c>
      <c r="X1822" s="17">
        <f t="shared" si="183"/>
        <v>0</v>
      </c>
      <c r="Y1822" s="22"/>
      <c r="Z1822" s="19"/>
      <c r="AA1822" s="20"/>
      <c r="AB1822" s="23"/>
      <c r="AC1822" s="19"/>
      <c r="AD1822" s="17"/>
      <c r="AE1822" s="22"/>
      <c r="AF1822" s="19"/>
      <c r="AG1822" s="17"/>
      <c r="AH1822" s="78" t="s">
        <v>817</v>
      </c>
      <c r="AI1822" s="79" t="s">
        <v>11050</v>
      </c>
      <c r="AJ1822" s="1"/>
    </row>
    <row r="1823" spans="1:36" ht="39.6">
      <c r="A1823" s="39">
        <v>1821</v>
      </c>
      <c r="B1823" s="10" t="s">
        <v>11051</v>
      </c>
      <c r="C1823" s="10" t="s">
        <v>3687</v>
      </c>
      <c r="D1823" s="11" t="s">
        <v>5144</v>
      </c>
      <c r="E1823" s="35" t="s">
        <v>5145</v>
      </c>
      <c r="F1823" s="35" t="s">
        <v>11052</v>
      </c>
      <c r="G1823" s="10" t="s">
        <v>1076</v>
      </c>
      <c r="H1823" s="10" t="s">
        <v>11053</v>
      </c>
      <c r="I1823" s="10" t="s">
        <v>11054</v>
      </c>
      <c r="J1823" s="11" t="s">
        <v>11055</v>
      </c>
      <c r="K1823" s="12">
        <v>40920</v>
      </c>
      <c r="L1823" s="69">
        <v>44573</v>
      </c>
      <c r="M1823" s="14" t="s">
        <v>11056</v>
      </c>
      <c r="N1823" s="61">
        <v>0.2185</v>
      </c>
      <c r="O1823" s="56">
        <v>5531913.7599999998</v>
      </c>
      <c r="P1823" s="15">
        <v>0.03</v>
      </c>
      <c r="Q1823" s="223">
        <f t="shared" si="185"/>
        <v>165957.41279999999</v>
      </c>
      <c r="R1823" s="197">
        <f t="shared" si="186"/>
        <v>13829.784399999999</v>
      </c>
      <c r="S1823" s="200"/>
      <c r="T1823" s="196">
        <f t="shared" si="181"/>
        <v>0</v>
      </c>
      <c r="U1823" s="199">
        <f t="shared" si="184"/>
        <v>0</v>
      </c>
      <c r="V1823" s="21"/>
      <c r="W1823" s="19">
        <f t="shared" si="182"/>
        <v>0</v>
      </c>
      <c r="X1823" s="17">
        <f t="shared" si="183"/>
        <v>0</v>
      </c>
      <c r="Y1823" s="22"/>
      <c r="Z1823" s="19"/>
      <c r="AA1823" s="20"/>
      <c r="AB1823" s="23"/>
      <c r="AC1823" s="19"/>
      <c r="AD1823" s="17"/>
      <c r="AE1823" s="22"/>
      <c r="AF1823" s="19"/>
      <c r="AG1823" s="17"/>
      <c r="AH1823" s="76"/>
      <c r="AI1823" s="77" t="s">
        <v>11056</v>
      </c>
      <c r="AJ1823" s="1"/>
    </row>
    <row r="1824" spans="1:36" ht="13.2">
      <c r="A1824" s="39">
        <v>1822</v>
      </c>
      <c r="B1824" s="39" t="s">
        <v>11057</v>
      </c>
      <c r="C1824" s="39" t="s">
        <v>3687</v>
      </c>
      <c r="D1824" s="40" t="s">
        <v>11058</v>
      </c>
      <c r="E1824" s="25" t="s">
        <v>11059</v>
      </c>
      <c r="F1824" s="25" t="s">
        <v>5514</v>
      </c>
      <c r="G1824" s="39" t="s">
        <v>6720</v>
      </c>
      <c r="H1824" s="39" t="s">
        <v>11060</v>
      </c>
      <c r="I1824" s="39" t="s">
        <v>11061</v>
      </c>
      <c r="J1824" s="40" t="s">
        <v>11062</v>
      </c>
      <c r="K1824" s="41">
        <v>42613</v>
      </c>
      <c r="L1824" s="72">
        <v>44439</v>
      </c>
      <c r="M1824" s="42" t="s">
        <v>11063</v>
      </c>
      <c r="N1824" s="63">
        <v>0.21990000000000001</v>
      </c>
      <c r="O1824" s="55">
        <v>5567358.5199999996</v>
      </c>
      <c r="P1824" s="21">
        <v>7.4999999999999997E-2</v>
      </c>
      <c r="Q1824" s="223">
        <f t="shared" si="185"/>
        <v>417551.88899999997</v>
      </c>
      <c r="R1824" s="197">
        <f t="shared" si="186"/>
        <v>34795.990749999997</v>
      </c>
      <c r="S1824" s="200"/>
      <c r="T1824" s="196">
        <f t="shared" si="181"/>
        <v>0</v>
      </c>
      <c r="U1824" s="199">
        <f t="shared" si="184"/>
        <v>0</v>
      </c>
      <c r="V1824" s="21"/>
      <c r="W1824" s="19">
        <f t="shared" si="182"/>
        <v>0</v>
      </c>
      <c r="X1824" s="17">
        <f t="shared" si="183"/>
        <v>0</v>
      </c>
      <c r="Y1824" s="22"/>
      <c r="Z1824" s="19"/>
      <c r="AA1824" s="20"/>
      <c r="AB1824" s="23"/>
      <c r="AC1824" s="19"/>
      <c r="AD1824" s="17"/>
      <c r="AE1824" s="22"/>
      <c r="AF1824" s="19"/>
      <c r="AG1824" s="17"/>
      <c r="AH1824" s="78"/>
      <c r="AI1824" s="79" t="s">
        <v>11063</v>
      </c>
      <c r="AJ1824" s="1"/>
    </row>
    <row r="1825" spans="1:36" ht="26.4">
      <c r="A1825" s="39">
        <v>1823</v>
      </c>
      <c r="B1825" s="10" t="s">
        <v>11064</v>
      </c>
      <c r="C1825" s="10" t="s">
        <v>3687</v>
      </c>
      <c r="D1825" s="11" t="s">
        <v>11065</v>
      </c>
      <c r="E1825" s="35" t="s">
        <v>21465</v>
      </c>
      <c r="F1825" s="35" t="s">
        <v>11066</v>
      </c>
      <c r="G1825" s="10" t="s">
        <v>812</v>
      </c>
      <c r="H1825" s="10" t="s">
        <v>11067</v>
      </c>
      <c r="I1825" s="10" t="s">
        <v>814</v>
      </c>
      <c r="J1825" s="11" t="s">
        <v>11068</v>
      </c>
      <c r="K1825" s="12">
        <v>42979</v>
      </c>
      <c r="L1825" s="69">
        <v>46631</v>
      </c>
      <c r="M1825" s="14" t="s">
        <v>11069</v>
      </c>
      <c r="N1825" s="61">
        <v>0.20710000000000001</v>
      </c>
      <c r="O1825" s="56">
        <v>1452828.87</v>
      </c>
      <c r="P1825" s="15">
        <v>0.03</v>
      </c>
      <c r="Q1825" s="223">
        <f t="shared" ref="Q1825:Q1856" si="187">O1825*P1825</f>
        <v>43584.866099999999</v>
      </c>
      <c r="R1825" s="197">
        <f t="shared" si="186"/>
        <v>3632.0721749999998</v>
      </c>
      <c r="S1825" s="200"/>
      <c r="T1825" s="196">
        <f t="shared" si="181"/>
        <v>0</v>
      </c>
      <c r="U1825" s="199">
        <f t="shared" si="184"/>
        <v>0</v>
      </c>
      <c r="V1825" s="21"/>
      <c r="W1825" s="19">
        <f t="shared" si="182"/>
        <v>0</v>
      </c>
      <c r="X1825" s="17">
        <f t="shared" si="183"/>
        <v>0</v>
      </c>
      <c r="Y1825" s="22"/>
      <c r="Z1825" s="19"/>
      <c r="AA1825" s="20"/>
      <c r="AB1825" s="23"/>
      <c r="AC1825" s="19"/>
      <c r="AD1825" s="17"/>
      <c r="AE1825" s="22"/>
      <c r="AF1825" s="19"/>
      <c r="AG1825" s="17"/>
      <c r="AH1825" s="76" t="s">
        <v>817</v>
      </c>
      <c r="AI1825" s="77" t="s">
        <v>11069</v>
      </c>
      <c r="AJ1825" s="1"/>
    </row>
    <row r="1826" spans="1:36" ht="13.2">
      <c r="A1826" s="39">
        <v>1824</v>
      </c>
      <c r="B1826" s="39" t="s">
        <v>11070</v>
      </c>
      <c r="C1826" s="39" t="s">
        <v>3687</v>
      </c>
      <c r="D1826" s="40" t="s">
        <v>11071</v>
      </c>
      <c r="E1826" s="25" t="s">
        <v>11072</v>
      </c>
      <c r="F1826" s="25" t="s">
        <v>1821</v>
      </c>
      <c r="G1826" s="39" t="s">
        <v>768</v>
      </c>
      <c r="H1826" s="39" t="s">
        <v>11073</v>
      </c>
      <c r="I1826" s="39" t="s">
        <v>544</v>
      </c>
      <c r="J1826" s="40" t="s">
        <v>11074</v>
      </c>
      <c r="K1826" s="41">
        <v>38820</v>
      </c>
      <c r="L1826" s="72">
        <v>44299</v>
      </c>
      <c r="M1826" s="42" t="s">
        <v>11075</v>
      </c>
      <c r="N1826" s="63">
        <v>1.5998000000000001</v>
      </c>
      <c r="O1826" s="55">
        <v>18276678.920000002</v>
      </c>
      <c r="P1826" s="15">
        <v>0.03</v>
      </c>
      <c r="Q1826" s="223">
        <f t="shared" si="187"/>
        <v>548300.3676</v>
      </c>
      <c r="R1826" s="197">
        <f t="shared" si="186"/>
        <v>45691.6973</v>
      </c>
      <c r="S1826" s="200"/>
      <c r="T1826" s="196">
        <f t="shared" si="181"/>
        <v>0</v>
      </c>
      <c r="U1826" s="199">
        <f t="shared" si="184"/>
        <v>0</v>
      </c>
      <c r="V1826" s="21"/>
      <c r="W1826" s="19">
        <f t="shared" si="182"/>
        <v>0</v>
      </c>
      <c r="X1826" s="17">
        <f t="shared" si="183"/>
        <v>0</v>
      </c>
      <c r="Y1826" s="22"/>
      <c r="Z1826" s="19"/>
      <c r="AA1826" s="20"/>
      <c r="AB1826" s="23"/>
      <c r="AC1826" s="19"/>
      <c r="AD1826" s="17"/>
      <c r="AE1826" s="22"/>
      <c r="AF1826" s="19"/>
      <c r="AG1826" s="17"/>
      <c r="AH1826" s="78" t="s">
        <v>452</v>
      </c>
      <c r="AI1826" s="79" t="s">
        <v>11075</v>
      </c>
      <c r="AJ1826" s="1"/>
    </row>
    <row r="1827" spans="1:36" ht="13.2">
      <c r="A1827" s="39">
        <v>1825</v>
      </c>
      <c r="B1827" s="10" t="s">
        <v>11076</v>
      </c>
      <c r="C1827" s="10" t="s">
        <v>3687</v>
      </c>
      <c r="D1827" s="11" t="s">
        <v>11077</v>
      </c>
      <c r="E1827" s="35" t="s">
        <v>11078</v>
      </c>
      <c r="F1827" s="35" t="s">
        <v>7062</v>
      </c>
      <c r="G1827" s="10" t="s">
        <v>4546</v>
      </c>
      <c r="H1827" s="10" t="s">
        <v>11079</v>
      </c>
      <c r="I1827" s="10" t="s">
        <v>11080</v>
      </c>
      <c r="J1827" s="11" t="s">
        <v>11081</v>
      </c>
      <c r="K1827" s="12">
        <v>38657</v>
      </c>
      <c r="L1827" s="69">
        <v>47788</v>
      </c>
      <c r="M1827" s="14" t="s">
        <v>11082</v>
      </c>
      <c r="N1827" s="61">
        <v>3.2378999999999998</v>
      </c>
      <c r="O1827" s="56">
        <v>21792948.859999999</v>
      </c>
      <c r="P1827" s="15">
        <v>0.03</v>
      </c>
      <c r="Q1827" s="223">
        <f t="shared" si="187"/>
        <v>653788.46580000001</v>
      </c>
      <c r="R1827" s="197">
        <f t="shared" si="186"/>
        <v>54482.372150000003</v>
      </c>
      <c r="S1827" s="200"/>
      <c r="T1827" s="196">
        <f t="shared" si="181"/>
        <v>0</v>
      </c>
      <c r="U1827" s="199">
        <f t="shared" si="184"/>
        <v>0</v>
      </c>
      <c r="V1827" s="21"/>
      <c r="W1827" s="19">
        <f t="shared" si="182"/>
        <v>0</v>
      </c>
      <c r="X1827" s="17">
        <f t="shared" si="183"/>
        <v>0</v>
      </c>
      <c r="Y1827" s="22"/>
      <c r="Z1827" s="19"/>
      <c r="AA1827" s="20"/>
      <c r="AB1827" s="23"/>
      <c r="AC1827" s="19"/>
      <c r="AD1827" s="17"/>
      <c r="AE1827" s="22"/>
      <c r="AF1827" s="19"/>
      <c r="AG1827" s="17"/>
      <c r="AH1827" s="76"/>
      <c r="AI1827" s="77" t="s">
        <v>11082</v>
      </c>
      <c r="AJ1827" s="1"/>
    </row>
    <row r="1828" spans="1:36" ht="26.4">
      <c r="A1828" s="39">
        <v>1826</v>
      </c>
      <c r="B1828" s="39" t="s">
        <v>11083</v>
      </c>
      <c r="C1828" s="39" t="s">
        <v>3687</v>
      </c>
      <c r="D1828" s="40" t="s">
        <v>11084</v>
      </c>
      <c r="E1828" s="25" t="s">
        <v>11085</v>
      </c>
      <c r="F1828" s="25" t="s">
        <v>11086</v>
      </c>
      <c r="G1828" s="39" t="s">
        <v>4252</v>
      </c>
      <c r="H1828" s="39" t="s">
        <v>11087</v>
      </c>
      <c r="I1828" s="39" t="s">
        <v>4252</v>
      </c>
      <c r="J1828" s="40" t="s">
        <v>11088</v>
      </c>
      <c r="K1828" s="41">
        <v>35979</v>
      </c>
      <c r="L1828" s="72">
        <v>45110</v>
      </c>
      <c r="M1828" s="42" t="s">
        <v>11089</v>
      </c>
      <c r="N1828" s="63">
        <v>5.28E-2</v>
      </c>
      <c r="O1828" s="55">
        <v>1175872.1299999999</v>
      </c>
      <c r="P1828" s="15">
        <v>0.03</v>
      </c>
      <c r="Q1828" s="223">
        <f t="shared" si="187"/>
        <v>35276.163899999992</v>
      </c>
      <c r="R1828" s="197">
        <f t="shared" si="186"/>
        <v>2939.6803249999994</v>
      </c>
      <c r="S1828" s="200"/>
      <c r="T1828" s="196">
        <f t="shared" si="181"/>
        <v>0</v>
      </c>
      <c r="U1828" s="199">
        <f t="shared" si="184"/>
        <v>0</v>
      </c>
      <c r="V1828" s="21"/>
      <c r="W1828" s="19">
        <f t="shared" si="182"/>
        <v>0</v>
      </c>
      <c r="X1828" s="17">
        <f t="shared" si="183"/>
        <v>0</v>
      </c>
      <c r="Y1828" s="22"/>
      <c r="Z1828" s="19"/>
      <c r="AA1828" s="20"/>
      <c r="AB1828" s="23"/>
      <c r="AC1828" s="19"/>
      <c r="AD1828" s="17"/>
      <c r="AE1828" s="22"/>
      <c r="AF1828" s="19"/>
      <c r="AG1828" s="17"/>
      <c r="AH1828" s="78"/>
      <c r="AI1828" s="79" t="s">
        <v>11089</v>
      </c>
      <c r="AJ1828" s="1"/>
    </row>
    <row r="1829" spans="1:36" ht="26.4">
      <c r="A1829" s="39">
        <v>1827</v>
      </c>
      <c r="B1829" s="10" t="s">
        <v>11090</v>
      </c>
      <c r="C1829" s="10" t="s">
        <v>3687</v>
      </c>
      <c r="D1829" s="11" t="s">
        <v>11091</v>
      </c>
      <c r="E1829" s="35" t="s">
        <v>11092</v>
      </c>
      <c r="F1829" s="35" t="s">
        <v>11093</v>
      </c>
      <c r="G1829" s="10" t="s">
        <v>4389</v>
      </c>
      <c r="H1829" s="10" t="s">
        <v>11094</v>
      </c>
      <c r="I1829" s="10" t="s">
        <v>9652</v>
      </c>
      <c r="J1829" s="11" t="s">
        <v>11095</v>
      </c>
      <c r="K1829" s="12">
        <v>42185</v>
      </c>
      <c r="L1829" s="69">
        <v>51317</v>
      </c>
      <c r="M1829" s="14" t="s">
        <v>11096</v>
      </c>
      <c r="N1829" s="61">
        <v>0.4012</v>
      </c>
      <c r="O1829" s="56">
        <v>7981796.2400000002</v>
      </c>
      <c r="P1829" s="15">
        <v>0.03</v>
      </c>
      <c r="Q1829" s="223">
        <f t="shared" si="187"/>
        <v>239453.8872</v>
      </c>
      <c r="R1829" s="197">
        <f t="shared" si="186"/>
        <v>19954.490600000001</v>
      </c>
      <c r="S1829" s="201">
        <v>0.06</v>
      </c>
      <c r="T1829" s="196">
        <f t="shared" si="181"/>
        <v>478907.77439999999</v>
      </c>
      <c r="U1829" s="199">
        <f t="shared" si="184"/>
        <v>39908.981200000002</v>
      </c>
      <c r="V1829" s="21">
        <v>0.1</v>
      </c>
      <c r="W1829" s="19">
        <f t="shared" si="182"/>
        <v>798179.62400000007</v>
      </c>
      <c r="X1829" s="17">
        <f t="shared" si="183"/>
        <v>66514.968666666668</v>
      </c>
      <c r="Y1829" s="22"/>
      <c r="Z1829" s="19"/>
      <c r="AA1829" s="20"/>
      <c r="AB1829" s="23"/>
      <c r="AC1829" s="19"/>
      <c r="AD1829" s="17"/>
      <c r="AE1829" s="22"/>
      <c r="AF1829" s="19"/>
      <c r="AG1829" s="17"/>
      <c r="AH1829" s="76"/>
      <c r="AI1829" s="77" t="s">
        <v>11096</v>
      </c>
      <c r="AJ1829" s="1"/>
    </row>
    <row r="1830" spans="1:36" ht="26.4">
      <c r="A1830" s="39">
        <v>1828</v>
      </c>
      <c r="B1830" s="39" t="s">
        <v>11097</v>
      </c>
      <c r="C1830" s="39" t="s">
        <v>3687</v>
      </c>
      <c r="D1830" s="40" t="s">
        <v>11098</v>
      </c>
      <c r="E1830" s="25" t="s">
        <v>11099</v>
      </c>
      <c r="F1830" s="25" t="s">
        <v>11100</v>
      </c>
      <c r="G1830" s="39" t="s">
        <v>3083</v>
      </c>
      <c r="H1830" s="39" t="s">
        <v>11101</v>
      </c>
      <c r="I1830" s="39" t="s">
        <v>3083</v>
      </c>
      <c r="J1830" s="40" t="s">
        <v>11102</v>
      </c>
      <c r="K1830" s="41">
        <v>35116</v>
      </c>
      <c r="L1830" s="72">
        <v>44248</v>
      </c>
      <c r="M1830" s="42" t="s">
        <v>229</v>
      </c>
      <c r="N1830" s="63">
        <v>1.2892999999999999</v>
      </c>
      <c r="O1830" s="55">
        <v>34455857.840000004</v>
      </c>
      <c r="P1830" s="15">
        <v>0.03</v>
      </c>
      <c r="Q1830" s="223">
        <f t="shared" si="187"/>
        <v>1033675.7352000001</v>
      </c>
      <c r="R1830" s="197">
        <f t="shared" si="186"/>
        <v>86139.644600000014</v>
      </c>
      <c r="S1830" s="200"/>
      <c r="T1830" s="196">
        <f t="shared" si="181"/>
        <v>0</v>
      </c>
      <c r="U1830" s="199">
        <f t="shared" si="184"/>
        <v>0</v>
      </c>
      <c r="V1830" s="21"/>
      <c r="W1830" s="19">
        <f t="shared" si="182"/>
        <v>0</v>
      </c>
      <c r="X1830" s="17">
        <f t="shared" si="183"/>
        <v>0</v>
      </c>
      <c r="Y1830" s="22"/>
      <c r="Z1830" s="19"/>
      <c r="AA1830" s="20"/>
      <c r="AB1830" s="23"/>
      <c r="AC1830" s="19"/>
      <c r="AD1830" s="17"/>
      <c r="AE1830" s="22"/>
      <c r="AF1830" s="19"/>
      <c r="AG1830" s="17"/>
      <c r="AH1830" s="78"/>
      <c r="AI1830" s="79"/>
      <c r="AJ1830" s="1"/>
    </row>
    <row r="1831" spans="1:36" ht="26.4">
      <c r="A1831" s="39">
        <v>1829</v>
      </c>
      <c r="B1831" s="10" t="s">
        <v>11103</v>
      </c>
      <c r="C1831" s="10" t="s">
        <v>3687</v>
      </c>
      <c r="D1831" s="11" t="s">
        <v>11104</v>
      </c>
      <c r="E1831" s="35" t="s">
        <v>11105</v>
      </c>
      <c r="F1831" s="35" t="s">
        <v>11106</v>
      </c>
      <c r="G1831" s="10" t="s">
        <v>129</v>
      </c>
      <c r="H1831" s="10" t="s">
        <v>11107</v>
      </c>
      <c r="I1831" s="10" t="s">
        <v>129</v>
      </c>
      <c r="J1831" s="11" t="s">
        <v>11108</v>
      </c>
      <c r="K1831" s="12">
        <v>35984</v>
      </c>
      <c r="L1831" s="69">
        <v>45115</v>
      </c>
      <c r="M1831" s="14" t="s">
        <v>11109</v>
      </c>
      <c r="N1831" s="61">
        <v>4.0709999999999997</v>
      </c>
      <c r="O1831" s="56">
        <v>108795313.18000001</v>
      </c>
      <c r="P1831" s="15">
        <v>0.03</v>
      </c>
      <c r="Q1831" s="223">
        <f t="shared" si="187"/>
        <v>3263859.3954000003</v>
      </c>
      <c r="R1831" s="197">
        <f t="shared" si="186"/>
        <v>271988.28295000002</v>
      </c>
      <c r="S1831" s="200"/>
      <c r="T1831" s="196">
        <f t="shared" si="181"/>
        <v>0</v>
      </c>
      <c r="U1831" s="199">
        <f t="shared" si="184"/>
        <v>0</v>
      </c>
      <c r="V1831" s="21"/>
      <c r="W1831" s="19">
        <f t="shared" si="182"/>
        <v>0</v>
      </c>
      <c r="X1831" s="17">
        <f t="shared" si="183"/>
        <v>0</v>
      </c>
      <c r="Y1831" s="22"/>
      <c r="Z1831" s="19"/>
      <c r="AA1831" s="20"/>
      <c r="AB1831" s="23"/>
      <c r="AC1831" s="19"/>
      <c r="AD1831" s="17"/>
      <c r="AE1831" s="22"/>
      <c r="AF1831" s="19"/>
      <c r="AG1831" s="17"/>
      <c r="AH1831" s="76"/>
      <c r="AI1831" s="77" t="s">
        <v>11109</v>
      </c>
      <c r="AJ1831" s="1"/>
    </row>
    <row r="1832" spans="1:36" ht="26.4">
      <c r="A1832" s="39">
        <v>1830</v>
      </c>
      <c r="B1832" s="39" t="s">
        <v>11110</v>
      </c>
      <c r="C1832" s="39" t="s">
        <v>3687</v>
      </c>
      <c r="D1832" s="40" t="s">
        <v>11111</v>
      </c>
      <c r="E1832" s="25" t="s">
        <v>11112</v>
      </c>
      <c r="F1832" s="25" t="s">
        <v>6694</v>
      </c>
      <c r="G1832" s="39" t="s">
        <v>6955</v>
      </c>
      <c r="H1832" s="39" t="s">
        <v>11113</v>
      </c>
      <c r="I1832" s="39" t="s">
        <v>10049</v>
      </c>
      <c r="J1832" s="40" t="s">
        <v>11114</v>
      </c>
      <c r="K1832" s="41">
        <v>37694</v>
      </c>
      <c r="L1832" s="72">
        <v>46826</v>
      </c>
      <c r="M1832" s="42" t="s">
        <v>2053</v>
      </c>
      <c r="N1832" s="63">
        <v>1.1064000000000001</v>
      </c>
      <c r="O1832" s="55">
        <v>29567952.469999999</v>
      </c>
      <c r="P1832" s="15">
        <v>0.03</v>
      </c>
      <c r="Q1832" s="223">
        <f t="shared" si="187"/>
        <v>887038.57409999997</v>
      </c>
      <c r="R1832" s="197">
        <f t="shared" si="186"/>
        <v>73919.881175000002</v>
      </c>
      <c r="S1832" s="200"/>
      <c r="T1832" s="196">
        <f t="shared" si="181"/>
        <v>0</v>
      </c>
      <c r="U1832" s="199">
        <f t="shared" si="184"/>
        <v>0</v>
      </c>
      <c r="V1832" s="21"/>
      <c r="W1832" s="19">
        <f t="shared" si="182"/>
        <v>0</v>
      </c>
      <c r="X1832" s="17">
        <f t="shared" si="183"/>
        <v>0</v>
      </c>
      <c r="Y1832" s="22"/>
      <c r="Z1832" s="19"/>
      <c r="AA1832" s="20"/>
      <c r="AB1832" s="23"/>
      <c r="AC1832" s="19"/>
      <c r="AD1832" s="17"/>
      <c r="AE1832" s="22"/>
      <c r="AF1832" s="19"/>
      <c r="AG1832" s="17"/>
      <c r="AH1832" s="78"/>
      <c r="AI1832" s="79" t="s">
        <v>2053</v>
      </c>
      <c r="AJ1832" s="1"/>
    </row>
    <row r="1833" spans="1:36" ht="39.6">
      <c r="A1833" s="39">
        <v>1831</v>
      </c>
      <c r="B1833" s="10" t="s">
        <v>11115</v>
      </c>
      <c r="C1833" s="10" t="s">
        <v>9410</v>
      </c>
      <c r="D1833" s="11" t="s">
        <v>11116</v>
      </c>
      <c r="E1833" s="35" t="s">
        <v>11117</v>
      </c>
      <c r="F1833" s="35" t="s">
        <v>11118</v>
      </c>
      <c r="G1833" s="10" t="s">
        <v>11119</v>
      </c>
      <c r="H1833" s="10" t="s">
        <v>11120</v>
      </c>
      <c r="I1833" s="10" t="s">
        <v>5029</v>
      </c>
      <c r="J1833" s="11" t="s">
        <v>11121</v>
      </c>
      <c r="K1833" s="12">
        <v>38952</v>
      </c>
      <c r="L1833" s="69">
        <v>45519</v>
      </c>
      <c r="M1833" s="14" t="s">
        <v>11122</v>
      </c>
      <c r="N1833" s="61">
        <v>0.1618</v>
      </c>
      <c r="O1833" s="56">
        <v>38947623.340000004</v>
      </c>
      <c r="P1833" s="15">
        <v>0.03</v>
      </c>
      <c r="Q1833" s="223">
        <f t="shared" si="187"/>
        <v>1168428.7002000001</v>
      </c>
      <c r="R1833" s="197">
        <f t="shared" si="186"/>
        <v>97369.058350000007</v>
      </c>
      <c r="S1833" s="201">
        <v>7.0000000000000007E-2</v>
      </c>
      <c r="T1833" s="196">
        <f t="shared" si="181"/>
        <v>2726333.6338000004</v>
      </c>
      <c r="U1833" s="199">
        <f t="shared" si="184"/>
        <v>227194.46948333338</v>
      </c>
      <c r="V1833" s="21">
        <v>1E-3</v>
      </c>
      <c r="W1833" s="19">
        <f t="shared" si="182"/>
        <v>38947.623340000006</v>
      </c>
      <c r="X1833" s="17">
        <f t="shared" si="183"/>
        <v>3245.6352783333336</v>
      </c>
      <c r="Y1833" s="45">
        <v>0.1</v>
      </c>
      <c r="Z1833" s="19">
        <f>O1833*Y1833</f>
        <v>3894762.3340000007</v>
      </c>
      <c r="AA1833" s="20">
        <f>Z1833/12</f>
        <v>324563.52783333341</v>
      </c>
      <c r="AB1833" s="23"/>
      <c r="AC1833" s="19"/>
      <c r="AD1833" s="17"/>
      <c r="AE1833" s="22"/>
      <c r="AF1833" s="19"/>
      <c r="AG1833" s="17"/>
      <c r="AH1833" s="76" t="s">
        <v>44</v>
      </c>
      <c r="AI1833" s="77" t="s">
        <v>11122</v>
      </c>
      <c r="AJ1833" s="1"/>
    </row>
    <row r="1834" spans="1:36" ht="26.4">
      <c r="A1834" s="39">
        <v>1832</v>
      </c>
      <c r="B1834" s="39" t="s">
        <v>11123</v>
      </c>
      <c r="C1834" s="39" t="s">
        <v>9410</v>
      </c>
      <c r="D1834" s="40" t="s">
        <v>11124</v>
      </c>
      <c r="E1834" s="25" t="s">
        <v>11125</v>
      </c>
      <c r="F1834" s="25" t="s">
        <v>11126</v>
      </c>
      <c r="G1834" s="39" t="s">
        <v>6713</v>
      </c>
      <c r="H1834" s="39" t="s">
        <v>11127</v>
      </c>
      <c r="I1834" s="39" t="s">
        <v>6713</v>
      </c>
      <c r="J1834" s="40" t="s">
        <v>11128</v>
      </c>
      <c r="K1834" s="41">
        <v>39779</v>
      </c>
      <c r="L1834" s="72">
        <v>44724</v>
      </c>
      <c r="M1834" s="42" t="s">
        <v>11129</v>
      </c>
      <c r="N1834" s="63">
        <v>4.0399999999999998E-2</v>
      </c>
      <c r="O1834" s="55">
        <v>10043718.310000001</v>
      </c>
      <c r="P1834" s="44">
        <v>0.1125</v>
      </c>
      <c r="Q1834" s="223">
        <f t="shared" si="187"/>
        <v>1129918.309875</v>
      </c>
      <c r="R1834" s="197">
        <f t="shared" si="186"/>
        <v>94159.859156250008</v>
      </c>
      <c r="S1834" s="200"/>
      <c r="T1834" s="196">
        <f t="shared" si="181"/>
        <v>0</v>
      </c>
      <c r="U1834" s="199">
        <f t="shared" si="184"/>
        <v>0</v>
      </c>
      <c r="V1834" s="21"/>
      <c r="W1834" s="19">
        <f t="shared" si="182"/>
        <v>0</v>
      </c>
      <c r="X1834" s="17">
        <f t="shared" si="183"/>
        <v>0</v>
      </c>
      <c r="Y1834" s="22"/>
      <c r="Z1834" s="19"/>
      <c r="AA1834" s="20"/>
      <c r="AB1834" s="23"/>
      <c r="AC1834" s="19"/>
      <c r="AD1834" s="17"/>
      <c r="AE1834" s="22"/>
      <c r="AF1834" s="19"/>
      <c r="AG1834" s="17"/>
      <c r="AH1834" s="78"/>
      <c r="AI1834" s="79" t="s">
        <v>11129</v>
      </c>
      <c r="AJ1834" s="1"/>
    </row>
    <row r="1835" spans="1:36" ht="13.2">
      <c r="A1835" s="39">
        <v>1833</v>
      </c>
      <c r="B1835" s="10" t="s">
        <v>11130</v>
      </c>
      <c r="C1835" s="10" t="s">
        <v>9410</v>
      </c>
      <c r="D1835" s="11" t="s">
        <v>11131</v>
      </c>
      <c r="E1835" s="35" t="s">
        <v>21465</v>
      </c>
      <c r="F1835" s="35" t="s">
        <v>7699</v>
      </c>
      <c r="G1835" s="10" t="s">
        <v>1571</v>
      </c>
      <c r="H1835" s="10" t="s">
        <v>11132</v>
      </c>
      <c r="I1835" s="10" t="s">
        <v>1562</v>
      </c>
      <c r="J1835" s="11" t="s">
        <v>11133</v>
      </c>
      <c r="K1835" s="12">
        <v>42636</v>
      </c>
      <c r="L1835" s="69">
        <v>44462</v>
      </c>
      <c r="M1835" s="14" t="s">
        <v>9423</v>
      </c>
      <c r="N1835" s="61">
        <v>2.7000000000000001E-3</v>
      </c>
      <c r="O1835" s="56">
        <v>262102.69</v>
      </c>
      <c r="P1835" s="15">
        <v>0.03</v>
      </c>
      <c r="Q1835" s="223">
        <f t="shared" si="187"/>
        <v>7863.0806999999995</v>
      </c>
      <c r="R1835" s="197">
        <f t="shared" si="186"/>
        <v>655.25672499999996</v>
      </c>
      <c r="S1835" s="200"/>
      <c r="T1835" s="196">
        <f t="shared" si="181"/>
        <v>0</v>
      </c>
      <c r="U1835" s="199">
        <f t="shared" si="184"/>
        <v>0</v>
      </c>
      <c r="V1835" s="21"/>
      <c r="W1835" s="19">
        <f t="shared" si="182"/>
        <v>0</v>
      </c>
      <c r="X1835" s="17">
        <f t="shared" si="183"/>
        <v>0</v>
      </c>
      <c r="Y1835" s="22"/>
      <c r="Z1835" s="19"/>
      <c r="AA1835" s="20"/>
      <c r="AB1835" s="23"/>
      <c r="AC1835" s="19"/>
      <c r="AD1835" s="17"/>
      <c r="AE1835" s="22"/>
      <c r="AF1835" s="19"/>
      <c r="AG1835" s="17"/>
      <c r="AH1835" s="76" t="s">
        <v>6245</v>
      </c>
      <c r="AI1835" s="77" t="s">
        <v>9423</v>
      </c>
      <c r="AJ1835" s="1"/>
    </row>
    <row r="1836" spans="1:36" ht="26.4">
      <c r="A1836" s="39">
        <v>1834</v>
      </c>
      <c r="B1836" s="39" t="s">
        <v>11134</v>
      </c>
      <c r="C1836" s="39" t="s">
        <v>9410</v>
      </c>
      <c r="D1836" s="40" t="s">
        <v>11135</v>
      </c>
      <c r="E1836" s="25" t="s">
        <v>2705</v>
      </c>
      <c r="F1836" s="25" t="s">
        <v>11136</v>
      </c>
      <c r="G1836" s="39" t="s">
        <v>11137</v>
      </c>
      <c r="H1836" s="39" t="s">
        <v>11138</v>
      </c>
      <c r="I1836" s="39" t="s">
        <v>11137</v>
      </c>
      <c r="J1836" s="40" t="s">
        <v>11139</v>
      </c>
      <c r="K1836" s="41">
        <v>35033</v>
      </c>
      <c r="L1836" s="72">
        <v>52931</v>
      </c>
      <c r="M1836" s="42" t="s">
        <v>11140</v>
      </c>
      <c r="N1836" s="63">
        <v>0.16719999999999999</v>
      </c>
      <c r="O1836" s="55">
        <v>11454037.560000001</v>
      </c>
      <c r="P1836" s="15">
        <v>0.05</v>
      </c>
      <c r="Q1836" s="223">
        <f t="shared" si="187"/>
        <v>572701.87800000003</v>
      </c>
      <c r="R1836" s="197">
        <f t="shared" si="186"/>
        <v>47725.156500000005</v>
      </c>
      <c r="S1836" s="200"/>
      <c r="T1836" s="196">
        <f t="shared" si="181"/>
        <v>0</v>
      </c>
      <c r="U1836" s="199">
        <f t="shared" si="184"/>
        <v>0</v>
      </c>
      <c r="V1836" s="21"/>
      <c r="W1836" s="19">
        <f t="shared" si="182"/>
        <v>0</v>
      </c>
      <c r="X1836" s="17">
        <f t="shared" si="183"/>
        <v>0</v>
      </c>
      <c r="Y1836" s="22"/>
      <c r="Z1836" s="19"/>
      <c r="AA1836" s="20"/>
      <c r="AB1836" s="23"/>
      <c r="AC1836" s="19"/>
      <c r="AD1836" s="17"/>
      <c r="AE1836" s="22"/>
      <c r="AF1836" s="19"/>
      <c r="AG1836" s="17"/>
      <c r="AH1836" s="78"/>
      <c r="AI1836" s="79" t="s">
        <v>11140</v>
      </c>
      <c r="AJ1836" s="1"/>
    </row>
    <row r="1837" spans="1:36" ht="26.4">
      <c r="A1837" s="39">
        <v>1835</v>
      </c>
      <c r="B1837" s="10" t="s">
        <v>11141</v>
      </c>
      <c r="C1837" s="10" t="s">
        <v>9410</v>
      </c>
      <c r="D1837" s="11" t="s">
        <v>11142</v>
      </c>
      <c r="E1837" s="35" t="s">
        <v>11143</v>
      </c>
      <c r="F1837" s="35" t="s">
        <v>11144</v>
      </c>
      <c r="G1837" s="10" t="s">
        <v>11145</v>
      </c>
      <c r="H1837" s="10" t="s">
        <v>11146</v>
      </c>
      <c r="I1837" s="10" t="s">
        <v>11145</v>
      </c>
      <c r="J1837" s="11" t="s">
        <v>11147</v>
      </c>
      <c r="K1837" s="12">
        <v>35591</v>
      </c>
      <c r="L1837" s="69">
        <v>53488</v>
      </c>
      <c r="M1837" s="14" t="s">
        <v>11148</v>
      </c>
      <c r="N1837" s="61">
        <v>0.1847</v>
      </c>
      <c r="O1837" s="56">
        <v>54226608.109999999</v>
      </c>
      <c r="P1837" s="21">
        <v>1.4999999999999999E-2</v>
      </c>
      <c r="Q1837" s="223">
        <f t="shared" si="187"/>
        <v>813399.12164999999</v>
      </c>
      <c r="R1837" s="197">
        <f t="shared" si="186"/>
        <v>67783.260137499994</v>
      </c>
      <c r="S1837" s="200"/>
      <c r="T1837" s="196">
        <f t="shared" si="181"/>
        <v>0</v>
      </c>
      <c r="U1837" s="199">
        <f t="shared" si="184"/>
        <v>0</v>
      </c>
      <c r="V1837" s="21"/>
      <c r="W1837" s="19">
        <f t="shared" si="182"/>
        <v>0</v>
      </c>
      <c r="X1837" s="17">
        <f t="shared" si="183"/>
        <v>0</v>
      </c>
      <c r="Y1837" s="22"/>
      <c r="Z1837" s="19"/>
      <c r="AA1837" s="20"/>
      <c r="AB1837" s="23"/>
      <c r="AC1837" s="19"/>
      <c r="AD1837" s="17"/>
      <c r="AE1837" s="22"/>
      <c r="AF1837" s="19"/>
      <c r="AG1837" s="17"/>
      <c r="AH1837" s="76"/>
      <c r="AI1837" s="77" t="s">
        <v>11148</v>
      </c>
      <c r="AJ1837" s="1"/>
    </row>
    <row r="1838" spans="1:36" ht="26.4">
      <c r="A1838" s="39">
        <v>1836</v>
      </c>
      <c r="B1838" s="39" t="s">
        <v>11149</v>
      </c>
      <c r="C1838" s="39" t="s">
        <v>9410</v>
      </c>
      <c r="D1838" s="40" t="s">
        <v>11150</v>
      </c>
      <c r="E1838" s="25" t="s">
        <v>11151</v>
      </c>
      <c r="F1838" s="25" t="s">
        <v>11152</v>
      </c>
      <c r="G1838" s="39" t="s">
        <v>4823</v>
      </c>
      <c r="H1838" s="39" t="s">
        <v>11153</v>
      </c>
      <c r="I1838" s="39" t="s">
        <v>11154</v>
      </c>
      <c r="J1838" s="40" t="s">
        <v>11155</v>
      </c>
      <c r="K1838" s="41">
        <v>40998</v>
      </c>
      <c r="L1838" s="72">
        <v>44830</v>
      </c>
      <c r="M1838" s="42" t="s">
        <v>11156</v>
      </c>
      <c r="N1838" s="63">
        <v>0.17480000000000001</v>
      </c>
      <c r="O1838" s="55">
        <v>40352449.57</v>
      </c>
      <c r="P1838" s="15">
        <v>0.03</v>
      </c>
      <c r="Q1838" s="223">
        <f t="shared" si="187"/>
        <v>1210573.4871</v>
      </c>
      <c r="R1838" s="197">
        <f t="shared" si="186"/>
        <v>100881.12392500001</v>
      </c>
      <c r="S1838" s="201">
        <v>0.1</v>
      </c>
      <c r="T1838" s="196">
        <f t="shared" si="181"/>
        <v>4035244.9570000004</v>
      </c>
      <c r="U1838" s="199">
        <f t="shared" si="184"/>
        <v>336270.41308333335</v>
      </c>
      <c r="V1838" s="21"/>
      <c r="W1838" s="19">
        <f t="shared" si="182"/>
        <v>0</v>
      </c>
      <c r="X1838" s="17">
        <f t="shared" si="183"/>
        <v>0</v>
      </c>
      <c r="Y1838" s="22"/>
      <c r="Z1838" s="19"/>
      <c r="AA1838" s="20"/>
      <c r="AB1838" s="23"/>
      <c r="AC1838" s="19"/>
      <c r="AD1838" s="17"/>
      <c r="AE1838" s="22"/>
      <c r="AF1838" s="19"/>
      <c r="AG1838" s="17"/>
      <c r="AH1838" s="78"/>
      <c r="AI1838" s="79" t="s">
        <v>11156</v>
      </c>
      <c r="AJ1838" s="1"/>
    </row>
    <row r="1839" spans="1:36" ht="26.4">
      <c r="A1839" s="39">
        <v>1837</v>
      </c>
      <c r="B1839" s="10" t="s">
        <v>11157</v>
      </c>
      <c r="C1839" s="10" t="s">
        <v>9410</v>
      </c>
      <c r="D1839" s="11" t="s">
        <v>11158</v>
      </c>
      <c r="E1839" s="35" t="s">
        <v>11159</v>
      </c>
      <c r="F1839" s="35" t="s">
        <v>3796</v>
      </c>
      <c r="G1839" s="10" t="s">
        <v>8721</v>
      </c>
      <c r="H1839" s="10" t="s">
        <v>11160</v>
      </c>
      <c r="I1839" s="10" t="s">
        <v>10039</v>
      </c>
      <c r="J1839" s="11" t="s">
        <v>11161</v>
      </c>
      <c r="K1839" s="12">
        <v>38215</v>
      </c>
      <c r="L1839" s="69">
        <v>47346</v>
      </c>
      <c r="M1839" s="14" t="s">
        <v>11162</v>
      </c>
      <c r="N1839" s="61">
        <v>0.1137</v>
      </c>
      <c r="O1839" s="56">
        <v>8973524.8399999999</v>
      </c>
      <c r="P1839" s="15">
        <v>0.03</v>
      </c>
      <c r="Q1839" s="223">
        <f t="shared" si="187"/>
        <v>269205.7452</v>
      </c>
      <c r="R1839" s="197">
        <f t="shared" si="186"/>
        <v>22433.812099999999</v>
      </c>
      <c r="S1839" s="201">
        <v>0.04</v>
      </c>
      <c r="T1839" s="196">
        <f t="shared" si="181"/>
        <v>358940.99359999999</v>
      </c>
      <c r="U1839" s="199">
        <f t="shared" si="184"/>
        <v>29911.749466666664</v>
      </c>
      <c r="V1839" s="21">
        <v>0.1</v>
      </c>
      <c r="W1839" s="19">
        <f t="shared" si="182"/>
        <v>897352.48400000005</v>
      </c>
      <c r="X1839" s="17">
        <f t="shared" si="183"/>
        <v>74779.373666666666</v>
      </c>
      <c r="Y1839" s="22"/>
      <c r="Z1839" s="19"/>
      <c r="AA1839" s="20"/>
      <c r="AB1839" s="23"/>
      <c r="AC1839" s="19"/>
      <c r="AD1839" s="17"/>
      <c r="AE1839" s="22"/>
      <c r="AF1839" s="19"/>
      <c r="AG1839" s="17"/>
      <c r="AH1839" s="76"/>
      <c r="AI1839" s="77" t="s">
        <v>11162</v>
      </c>
      <c r="AJ1839" s="1"/>
    </row>
    <row r="1840" spans="1:36" ht="26.4">
      <c r="A1840" s="39">
        <v>1838</v>
      </c>
      <c r="B1840" s="39" t="s">
        <v>11163</v>
      </c>
      <c r="C1840" s="39" t="s">
        <v>5070</v>
      </c>
      <c r="D1840" s="40" t="s">
        <v>11164</v>
      </c>
      <c r="E1840" s="25" t="s">
        <v>11165</v>
      </c>
      <c r="F1840" s="25" t="s">
        <v>11166</v>
      </c>
      <c r="G1840" s="39" t="s">
        <v>6801</v>
      </c>
      <c r="H1840" s="39" t="s">
        <v>11167</v>
      </c>
      <c r="I1840" s="39" t="s">
        <v>11168</v>
      </c>
      <c r="J1840" s="40" t="s">
        <v>11169</v>
      </c>
      <c r="K1840" s="41">
        <v>42365</v>
      </c>
      <c r="L1840" s="72">
        <v>46018</v>
      </c>
      <c r="M1840" s="42" t="s">
        <v>11170</v>
      </c>
      <c r="N1840" s="63">
        <v>2.5499999999999998E-2</v>
      </c>
      <c r="O1840" s="55">
        <v>6641855.9400000004</v>
      </c>
      <c r="P1840" s="15">
        <v>0.1</v>
      </c>
      <c r="Q1840" s="223">
        <f t="shared" si="187"/>
        <v>664185.59400000004</v>
      </c>
      <c r="R1840" s="197">
        <f t="shared" si="186"/>
        <v>55348.799500000001</v>
      </c>
      <c r="S1840" s="200"/>
      <c r="T1840" s="196">
        <f t="shared" si="181"/>
        <v>0</v>
      </c>
      <c r="U1840" s="199">
        <f t="shared" si="184"/>
        <v>0</v>
      </c>
      <c r="V1840" s="21"/>
      <c r="W1840" s="19">
        <f t="shared" si="182"/>
        <v>0</v>
      </c>
      <c r="X1840" s="17">
        <f t="shared" si="183"/>
        <v>0</v>
      </c>
      <c r="Y1840" s="22"/>
      <c r="Z1840" s="19"/>
      <c r="AA1840" s="20"/>
      <c r="AB1840" s="23"/>
      <c r="AC1840" s="19"/>
      <c r="AD1840" s="17"/>
      <c r="AE1840" s="22"/>
      <c r="AF1840" s="19"/>
      <c r="AG1840" s="17"/>
      <c r="AH1840" s="78" t="s">
        <v>367</v>
      </c>
      <c r="AI1840" s="79" t="s">
        <v>11170</v>
      </c>
      <c r="AJ1840" s="1"/>
    </row>
    <row r="1841" spans="1:36" ht="26.4">
      <c r="A1841" s="39">
        <v>1839</v>
      </c>
      <c r="B1841" s="10" t="s">
        <v>11171</v>
      </c>
      <c r="C1841" s="10" t="s">
        <v>9410</v>
      </c>
      <c r="D1841" s="11" t="s">
        <v>11172</v>
      </c>
      <c r="E1841" s="35" t="s">
        <v>11173</v>
      </c>
      <c r="F1841" s="35" t="s">
        <v>11174</v>
      </c>
      <c r="G1841" s="10" t="s">
        <v>5980</v>
      </c>
      <c r="H1841" s="10" t="s">
        <v>11175</v>
      </c>
      <c r="I1841" s="10" t="s">
        <v>11176</v>
      </c>
      <c r="J1841" s="11" t="s">
        <v>11177</v>
      </c>
      <c r="K1841" s="12">
        <v>42626</v>
      </c>
      <c r="L1841" s="69">
        <v>51757</v>
      </c>
      <c r="M1841" s="14" t="s">
        <v>11178</v>
      </c>
      <c r="N1841" s="61">
        <v>0.186</v>
      </c>
      <c r="O1841" s="56">
        <v>55966528.990000002</v>
      </c>
      <c r="P1841" s="15">
        <v>0.05</v>
      </c>
      <c r="Q1841" s="223">
        <f t="shared" si="187"/>
        <v>2798326.4495000001</v>
      </c>
      <c r="R1841" s="197">
        <f t="shared" si="186"/>
        <v>233193.87079166668</v>
      </c>
      <c r="S1841" s="201">
        <v>0.06</v>
      </c>
      <c r="T1841" s="196">
        <f t="shared" si="181"/>
        <v>3357991.7393999998</v>
      </c>
      <c r="U1841" s="199">
        <f t="shared" si="184"/>
        <v>279832.64494999999</v>
      </c>
      <c r="V1841" s="21"/>
      <c r="W1841" s="19">
        <f t="shared" si="182"/>
        <v>0</v>
      </c>
      <c r="X1841" s="17">
        <f t="shared" si="183"/>
        <v>0</v>
      </c>
      <c r="Y1841" s="22"/>
      <c r="Z1841" s="19"/>
      <c r="AA1841" s="20"/>
      <c r="AB1841" s="23"/>
      <c r="AC1841" s="19"/>
      <c r="AD1841" s="17"/>
      <c r="AE1841" s="22"/>
      <c r="AF1841" s="19"/>
      <c r="AG1841" s="17"/>
      <c r="AH1841" s="76" t="s">
        <v>817</v>
      </c>
      <c r="AI1841" s="77" t="s">
        <v>11178</v>
      </c>
      <c r="AJ1841" s="1"/>
    </row>
    <row r="1842" spans="1:36" ht="39.6">
      <c r="A1842" s="39">
        <v>1840</v>
      </c>
      <c r="B1842" s="39" t="s">
        <v>11179</v>
      </c>
      <c r="C1842" s="39" t="s">
        <v>9410</v>
      </c>
      <c r="D1842" s="40" t="s">
        <v>11180</v>
      </c>
      <c r="E1842" s="25" t="s">
        <v>11181</v>
      </c>
      <c r="F1842" s="25" t="s">
        <v>11182</v>
      </c>
      <c r="G1842" s="39" t="s">
        <v>8471</v>
      </c>
      <c r="H1842" s="39" t="s">
        <v>11183</v>
      </c>
      <c r="I1842" s="39" t="s">
        <v>5250</v>
      </c>
      <c r="J1842" s="40" t="s">
        <v>11184</v>
      </c>
      <c r="K1842" s="41">
        <v>38120</v>
      </c>
      <c r="L1842" s="72">
        <v>47251</v>
      </c>
      <c r="M1842" s="42" t="s">
        <v>11185</v>
      </c>
      <c r="N1842" s="63">
        <v>0.2712</v>
      </c>
      <c r="O1842" s="55">
        <v>64312292.130000003</v>
      </c>
      <c r="P1842" s="15">
        <v>0.06</v>
      </c>
      <c r="Q1842" s="223">
        <f t="shared" si="187"/>
        <v>3858737.5277999998</v>
      </c>
      <c r="R1842" s="197">
        <f t="shared" si="186"/>
        <v>321561.46064999996</v>
      </c>
      <c r="S1842" s="201">
        <v>0.04</v>
      </c>
      <c r="T1842" s="196">
        <f t="shared" si="181"/>
        <v>2572491.6852000002</v>
      </c>
      <c r="U1842" s="199">
        <f t="shared" si="184"/>
        <v>214374.30710000001</v>
      </c>
      <c r="V1842" s="21">
        <v>0.1</v>
      </c>
      <c r="W1842" s="19">
        <f t="shared" si="182"/>
        <v>6431229.2130000005</v>
      </c>
      <c r="X1842" s="17">
        <f t="shared" si="183"/>
        <v>535935.76775</v>
      </c>
      <c r="Y1842" s="22"/>
      <c r="Z1842" s="19"/>
      <c r="AA1842" s="20"/>
      <c r="AB1842" s="23"/>
      <c r="AC1842" s="19"/>
      <c r="AD1842" s="17"/>
      <c r="AE1842" s="22"/>
      <c r="AF1842" s="19"/>
      <c r="AG1842" s="17"/>
      <c r="AH1842" s="78"/>
      <c r="AI1842" s="79" t="s">
        <v>11185</v>
      </c>
      <c r="AJ1842" s="1"/>
    </row>
    <row r="1843" spans="1:36" ht="26.4">
      <c r="A1843" s="39">
        <v>1841</v>
      </c>
      <c r="B1843" s="10" t="s">
        <v>11186</v>
      </c>
      <c r="C1843" s="10" t="s">
        <v>9410</v>
      </c>
      <c r="D1843" s="11" t="s">
        <v>11187</v>
      </c>
      <c r="E1843" s="35" t="s">
        <v>11188</v>
      </c>
      <c r="F1843" s="35" t="s">
        <v>11189</v>
      </c>
      <c r="G1843" s="10" t="s">
        <v>9606</v>
      </c>
      <c r="H1843" s="10" t="s">
        <v>11190</v>
      </c>
      <c r="I1843" s="10" t="s">
        <v>9606</v>
      </c>
      <c r="J1843" s="11" t="s">
        <v>11191</v>
      </c>
      <c r="K1843" s="12">
        <v>36804</v>
      </c>
      <c r="L1843" s="69">
        <v>45570</v>
      </c>
      <c r="M1843" s="14" t="s">
        <v>11192</v>
      </c>
      <c r="N1843" s="61">
        <v>0.38059999999999999</v>
      </c>
      <c r="O1843" s="56">
        <v>90255377.530000001</v>
      </c>
      <c r="P1843" s="15">
        <v>0.03</v>
      </c>
      <c r="Q1843" s="223">
        <f t="shared" si="187"/>
        <v>2707661.3259000001</v>
      </c>
      <c r="R1843" s="197">
        <f t="shared" si="186"/>
        <v>225638.44382499999</v>
      </c>
      <c r="S1843" s="200"/>
      <c r="T1843" s="196">
        <f t="shared" si="181"/>
        <v>0</v>
      </c>
      <c r="U1843" s="199">
        <f t="shared" si="184"/>
        <v>0</v>
      </c>
      <c r="V1843" s="21"/>
      <c r="W1843" s="19">
        <f t="shared" si="182"/>
        <v>0</v>
      </c>
      <c r="X1843" s="17">
        <f t="shared" si="183"/>
        <v>0</v>
      </c>
      <c r="Y1843" s="22"/>
      <c r="Z1843" s="19"/>
      <c r="AA1843" s="20"/>
      <c r="AB1843" s="23"/>
      <c r="AC1843" s="19"/>
      <c r="AD1843" s="17"/>
      <c r="AE1843" s="22"/>
      <c r="AF1843" s="19"/>
      <c r="AG1843" s="17"/>
      <c r="AH1843" s="76" t="s">
        <v>367</v>
      </c>
      <c r="AI1843" s="77" t="s">
        <v>11192</v>
      </c>
      <c r="AJ1843" s="1"/>
    </row>
    <row r="1844" spans="1:36" ht="13.2">
      <c r="A1844" s="39">
        <v>1842</v>
      </c>
      <c r="B1844" s="39" t="s">
        <v>11193</v>
      </c>
      <c r="C1844" s="39" t="s">
        <v>9410</v>
      </c>
      <c r="D1844" s="40" t="s">
        <v>231</v>
      </c>
      <c r="E1844" s="25" t="s">
        <v>232</v>
      </c>
      <c r="F1844" s="25" t="s">
        <v>11194</v>
      </c>
      <c r="G1844" s="39" t="s">
        <v>1721</v>
      </c>
      <c r="H1844" s="39" t="s">
        <v>11195</v>
      </c>
      <c r="I1844" s="39" t="s">
        <v>4593</v>
      </c>
      <c r="J1844" s="40" t="s">
        <v>11196</v>
      </c>
      <c r="K1844" s="41">
        <v>40971</v>
      </c>
      <c r="L1844" s="72">
        <v>50102</v>
      </c>
      <c r="M1844" s="42" t="s">
        <v>1764</v>
      </c>
      <c r="N1844" s="63">
        <v>8.0000000000000002E-3</v>
      </c>
      <c r="O1844" s="55">
        <v>521551.88</v>
      </c>
      <c r="P1844" s="44">
        <v>0.1125</v>
      </c>
      <c r="Q1844" s="223">
        <f t="shared" si="187"/>
        <v>58674.586500000005</v>
      </c>
      <c r="R1844" s="197">
        <f t="shared" si="186"/>
        <v>4889.5488750000004</v>
      </c>
      <c r="S1844" s="200"/>
      <c r="T1844" s="196">
        <f t="shared" ref="T1844:T1907" si="188">O1844*S1844</f>
        <v>0</v>
      </c>
      <c r="U1844" s="199">
        <f t="shared" si="184"/>
        <v>0</v>
      </c>
      <c r="V1844" s="21"/>
      <c r="W1844" s="19">
        <f t="shared" ref="W1844:W1907" si="189">O1844*V1844</f>
        <v>0</v>
      </c>
      <c r="X1844" s="17">
        <f t="shared" ref="X1844:X1907" si="190">O1844*V1844/12</f>
        <v>0</v>
      </c>
      <c r="Y1844" s="22"/>
      <c r="Z1844" s="19"/>
      <c r="AA1844" s="20"/>
      <c r="AB1844" s="23"/>
      <c r="AC1844" s="19"/>
      <c r="AD1844" s="17"/>
      <c r="AE1844" s="22"/>
      <c r="AF1844" s="19"/>
      <c r="AG1844" s="17"/>
      <c r="AH1844" s="78" t="s">
        <v>239</v>
      </c>
      <c r="AI1844" s="79" t="s">
        <v>1764</v>
      </c>
      <c r="AJ1844" s="1"/>
    </row>
    <row r="1845" spans="1:36" ht="26.4">
      <c r="A1845" s="39">
        <v>1843</v>
      </c>
      <c r="B1845" s="10" t="s">
        <v>11197</v>
      </c>
      <c r="C1845" s="10" t="s">
        <v>9410</v>
      </c>
      <c r="D1845" s="11" t="s">
        <v>11198</v>
      </c>
      <c r="E1845" s="35" t="s">
        <v>11199</v>
      </c>
      <c r="F1845" s="35" t="s">
        <v>11200</v>
      </c>
      <c r="G1845" s="10" t="s">
        <v>11201</v>
      </c>
      <c r="H1845" s="10" t="s">
        <v>11202</v>
      </c>
      <c r="I1845" s="10" t="s">
        <v>11201</v>
      </c>
      <c r="J1845" s="11" t="s">
        <v>11203</v>
      </c>
      <c r="K1845" s="12">
        <v>36334</v>
      </c>
      <c r="L1845" s="69">
        <v>54232</v>
      </c>
      <c r="M1845" s="14" t="s">
        <v>11204</v>
      </c>
      <c r="N1845" s="61">
        <v>0.59499999999999997</v>
      </c>
      <c r="O1845" s="56">
        <v>145724301.86000001</v>
      </c>
      <c r="P1845" s="15">
        <v>0.03</v>
      </c>
      <c r="Q1845" s="223">
        <f t="shared" si="187"/>
        <v>4371729.0558000002</v>
      </c>
      <c r="R1845" s="197">
        <f t="shared" si="186"/>
        <v>364310.75465000002</v>
      </c>
      <c r="S1845" s="200"/>
      <c r="T1845" s="196">
        <f t="shared" si="188"/>
        <v>0</v>
      </c>
      <c r="U1845" s="199">
        <f t="shared" si="184"/>
        <v>0</v>
      </c>
      <c r="V1845" s="21"/>
      <c r="W1845" s="19">
        <f t="shared" si="189"/>
        <v>0</v>
      </c>
      <c r="X1845" s="17">
        <f t="shared" si="190"/>
        <v>0</v>
      </c>
      <c r="Y1845" s="22"/>
      <c r="Z1845" s="19"/>
      <c r="AA1845" s="20"/>
      <c r="AB1845" s="23"/>
      <c r="AC1845" s="19"/>
      <c r="AD1845" s="17"/>
      <c r="AE1845" s="22"/>
      <c r="AF1845" s="19"/>
      <c r="AG1845" s="17"/>
      <c r="AH1845" s="76" t="s">
        <v>367</v>
      </c>
      <c r="AI1845" s="77" t="s">
        <v>11204</v>
      </c>
      <c r="AJ1845" s="1"/>
    </row>
    <row r="1846" spans="1:36" ht="26.4">
      <c r="A1846" s="39">
        <v>1844</v>
      </c>
      <c r="B1846" s="39" t="s">
        <v>11205</v>
      </c>
      <c r="C1846" s="39" t="s">
        <v>3687</v>
      </c>
      <c r="D1846" s="40" t="s">
        <v>11206</v>
      </c>
      <c r="E1846" s="25" t="s">
        <v>11207</v>
      </c>
      <c r="F1846" s="25" t="s">
        <v>11208</v>
      </c>
      <c r="G1846" s="39" t="s">
        <v>1010</v>
      </c>
      <c r="H1846" s="39" t="s">
        <v>11209</v>
      </c>
      <c r="I1846" s="39" t="s">
        <v>1012</v>
      </c>
      <c r="J1846" s="40" t="s">
        <v>11210</v>
      </c>
      <c r="K1846" s="41">
        <v>42058</v>
      </c>
      <c r="L1846" s="72">
        <v>45711</v>
      </c>
      <c r="M1846" s="42" t="s">
        <v>4984</v>
      </c>
      <c r="N1846" s="63">
        <v>2.1017000000000001</v>
      </c>
      <c r="O1846" s="55">
        <v>52655901.960000001</v>
      </c>
      <c r="P1846" s="15">
        <v>0.03</v>
      </c>
      <c r="Q1846" s="223">
        <f t="shared" si="187"/>
        <v>1579677.0588</v>
      </c>
      <c r="R1846" s="197">
        <f t="shared" si="186"/>
        <v>131639.7549</v>
      </c>
      <c r="S1846" s="201">
        <v>0.1</v>
      </c>
      <c r="T1846" s="196">
        <f t="shared" si="188"/>
        <v>5265590.1960000005</v>
      </c>
      <c r="U1846" s="199">
        <f t="shared" si="184"/>
        <v>438799.18300000002</v>
      </c>
      <c r="V1846" s="21"/>
      <c r="W1846" s="19">
        <f t="shared" si="189"/>
        <v>0</v>
      </c>
      <c r="X1846" s="17">
        <f t="shared" si="190"/>
        <v>0</v>
      </c>
      <c r="Y1846" s="22"/>
      <c r="Z1846" s="19"/>
      <c r="AA1846" s="20"/>
      <c r="AB1846" s="23"/>
      <c r="AC1846" s="19"/>
      <c r="AD1846" s="17"/>
      <c r="AE1846" s="22"/>
      <c r="AF1846" s="19"/>
      <c r="AG1846" s="17"/>
      <c r="AH1846" s="78" t="s">
        <v>76</v>
      </c>
      <c r="AI1846" s="79" t="s">
        <v>4984</v>
      </c>
      <c r="AJ1846" s="1"/>
    </row>
    <row r="1847" spans="1:36" ht="26.4">
      <c r="A1847" s="39">
        <v>1845</v>
      </c>
      <c r="B1847" s="10" t="s">
        <v>11211</v>
      </c>
      <c r="C1847" s="10" t="s">
        <v>3687</v>
      </c>
      <c r="D1847" s="11" t="s">
        <v>3325</v>
      </c>
      <c r="E1847" s="35" t="s">
        <v>3326</v>
      </c>
      <c r="F1847" s="35" t="s">
        <v>8031</v>
      </c>
      <c r="G1847" s="10" t="s">
        <v>1962</v>
      </c>
      <c r="H1847" s="10" t="s">
        <v>11212</v>
      </c>
      <c r="I1847" s="10" t="s">
        <v>11213</v>
      </c>
      <c r="J1847" s="11" t="s">
        <v>11214</v>
      </c>
      <c r="K1847" s="12">
        <v>42829</v>
      </c>
      <c r="L1847" s="69">
        <v>44655</v>
      </c>
      <c r="M1847" s="14" t="s">
        <v>11215</v>
      </c>
      <c r="N1847" s="61">
        <v>7.0900000000000005E-2</v>
      </c>
      <c r="O1847" s="56">
        <v>635737.56999999995</v>
      </c>
      <c r="P1847" s="15">
        <v>0.08</v>
      </c>
      <c r="Q1847" s="223">
        <f t="shared" si="187"/>
        <v>50859.005599999997</v>
      </c>
      <c r="R1847" s="197">
        <f t="shared" si="186"/>
        <v>4238.2504666666664</v>
      </c>
      <c r="S1847" s="200"/>
      <c r="T1847" s="196">
        <f t="shared" si="188"/>
        <v>0</v>
      </c>
      <c r="U1847" s="199">
        <f t="shared" si="184"/>
        <v>0</v>
      </c>
      <c r="V1847" s="21"/>
      <c r="W1847" s="19">
        <f t="shared" si="189"/>
        <v>0</v>
      </c>
      <c r="X1847" s="17">
        <f t="shared" si="190"/>
        <v>0</v>
      </c>
      <c r="Y1847" s="22"/>
      <c r="Z1847" s="19"/>
      <c r="AA1847" s="20"/>
      <c r="AB1847" s="23"/>
      <c r="AC1847" s="19"/>
      <c r="AD1847" s="17"/>
      <c r="AE1847" s="22"/>
      <c r="AF1847" s="19"/>
      <c r="AG1847" s="17"/>
      <c r="AH1847" s="76" t="s">
        <v>35</v>
      </c>
      <c r="AI1847" s="77" t="s">
        <v>11215</v>
      </c>
      <c r="AJ1847" s="1"/>
    </row>
    <row r="1848" spans="1:36" ht="26.4">
      <c r="A1848" s="39">
        <v>1846</v>
      </c>
      <c r="B1848" s="39" t="s">
        <v>11216</v>
      </c>
      <c r="C1848" s="39" t="s">
        <v>3687</v>
      </c>
      <c r="D1848" s="40" t="s">
        <v>703</v>
      </c>
      <c r="E1848" s="25" t="s">
        <v>704</v>
      </c>
      <c r="F1848" s="25" t="s">
        <v>5954</v>
      </c>
      <c r="G1848" s="39" t="s">
        <v>9163</v>
      </c>
      <c r="H1848" s="39" t="s">
        <v>11217</v>
      </c>
      <c r="I1848" s="39" t="s">
        <v>5550</v>
      </c>
      <c r="J1848" s="40" t="s">
        <v>11040</v>
      </c>
      <c r="K1848" s="41">
        <v>43486</v>
      </c>
      <c r="L1848" s="72">
        <v>47139</v>
      </c>
      <c r="M1848" s="42" t="s">
        <v>11218</v>
      </c>
      <c r="N1848" s="63">
        <v>3.1E-2</v>
      </c>
      <c r="O1848" s="55">
        <v>277967.06</v>
      </c>
      <c r="P1848" s="15">
        <v>0.08</v>
      </c>
      <c r="Q1848" s="223">
        <f t="shared" si="187"/>
        <v>22237.364799999999</v>
      </c>
      <c r="R1848" s="197">
        <f t="shared" si="186"/>
        <v>1853.1137333333334</v>
      </c>
      <c r="S1848" s="198">
        <v>9.6000000000000002E-2</v>
      </c>
      <c r="T1848" s="196">
        <f t="shared" si="188"/>
        <v>26684.837759999999</v>
      </c>
      <c r="U1848" s="199">
        <f t="shared" si="184"/>
        <v>2223.73648</v>
      </c>
      <c r="V1848" s="21"/>
      <c r="W1848" s="19">
        <f t="shared" si="189"/>
        <v>0</v>
      </c>
      <c r="X1848" s="17">
        <f t="shared" si="190"/>
        <v>0</v>
      </c>
      <c r="Y1848" s="22"/>
      <c r="Z1848" s="19"/>
      <c r="AA1848" s="20"/>
      <c r="AB1848" s="23"/>
      <c r="AC1848" s="19"/>
      <c r="AD1848" s="17"/>
      <c r="AE1848" s="22"/>
      <c r="AF1848" s="19"/>
      <c r="AG1848" s="17"/>
      <c r="AH1848" s="78" t="s">
        <v>35</v>
      </c>
      <c r="AI1848" s="79" t="s">
        <v>11218</v>
      </c>
      <c r="AJ1848" s="1"/>
    </row>
    <row r="1849" spans="1:36" ht="26.4">
      <c r="A1849" s="39">
        <v>1847</v>
      </c>
      <c r="B1849" s="10" t="s">
        <v>11219</v>
      </c>
      <c r="C1849" s="10" t="s">
        <v>3687</v>
      </c>
      <c r="D1849" s="11" t="s">
        <v>11220</v>
      </c>
      <c r="E1849" s="35" t="s">
        <v>11221</v>
      </c>
      <c r="F1849" s="35" t="s">
        <v>11222</v>
      </c>
      <c r="G1849" s="10" t="s">
        <v>5447</v>
      </c>
      <c r="H1849" s="10" t="s">
        <v>11223</v>
      </c>
      <c r="I1849" s="10" t="s">
        <v>1866</v>
      </c>
      <c r="J1849" s="11" t="s">
        <v>11224</v>
      </c>
      <c r="K1849" s="12">
        <v>43073</v>
      </c>
      <c r="L1849" s="69">
        <v>44169</v>
      </c>
      <c r="M1849" s="14" t="s">
        <v>248</v>
      </c>
      <c r="N1849" s="61">
        <v>1.0927</v>
      </c>
      <c r="O1849" s="56">
        <v>9527499.1899999995</v>
      </c>
      <c r="P1849" s="21">
        <v>1E-3</v>
      </c>
      <c r="Q1849" s="223">
        <f t="shared" si="187"/>
        <v>9527.4991900000005</v>
      </c>
      <c r="R1849" s="197">
        <f t="shared" si="186"/>
        <v>793.95826583333337</v>
      </c>
      <c r="S1849" s="200"/>
      <c r="T1849" s="196">
        <f t="shared" si="188"/>
        <v>0</v>
      </c>
      <c r="U1849" s="199">
        <f t="shared" si="184"/>
        <v>0</v>
      </c>
      <c r="V1849" s="21"/>
      <c r="W1849" s="19">
        <f t="shared" si="189"/>
        <v>0</v>
      </c>
      <c r="X1849" s="17">
        <f t="shared" si="190"/>
        <v>0</v>
      </c>
      <c r="Y1849" s="22"/>
      <c r="Z1849" s="19"/>
      <c r="AA1849" s="20"/>
      <c r="AB1849" s="23"/>
      <c r="AC1849" s="19"/>
      <c r="AD1849" s="17"/>
      <c r="AE1849" s="22"/>
      <c r="AF1849" s="19"/>
      <c r="AG1849" s="17"/>
      <c r="AH1849" s="76" t="s">
        <v>249</v>
      </c>
      <c r="AI1849" s="77" t="s">
        <v>248</v>
      </c>
      <c r="AJ1849" s="1"/>
    </row>
    <row r="1850" spans="1:36" ht="26.4">
      <c r="A1850" s="39">
        <v>1848</v>
      </c>
      <c r="B1850" s="39" t="s">
        <v>11225</v>
      </c>
      <c r="C1850" s="39" t="s">
        <v>3687</v>
      </c>
      <c r="D1850" s="40" t="s">
        <v>11226</v>
      </c>
      <c r="E1850" s="25" t="s">
        <v>11227</v>
      </c>
      <c r="F1850" s="25" t="s">
        <v>3759</v>
      </c>
      <c r="G1850" s="39" t="s">
        <v>11228</v>
      </c>
      <c r="H1850" s="39" t="s">
        <v>11229</v>
      </c>
      <c r="I1850" s="39" t="s">
        <v>11230</v>
      </c>
      <c r="J1850" s="40" t="s">
        <v>11231</v>
      </c>
      <c r="K1850" s="41">
        <v>42137</v>
      </c>
      <c r="L1850" s="72">
        <v>47616</v>
      </c>
      <c r="M1850" s="42" t="s">
        <v>11232</v>
      </c>
      <c r="N1850" s="63">
        <v>10.360200000000001</v>
      </c>
      <c r="O1850" s="55">
        <v>104230308.56</v>
      </c>
      <c r="P1850" s="15">
        <v>0.03</v>
      </c>
      <c r="Q1850" s="223">
        <f t="shared" si="187"/>
        <v>3126909.2568000001</v>
      </c>
      <c r="R1850" s="197">
        <f t="shared" si="186"/>
        <v>260575.7714</v>
      </c>
      <c r="S1850" s="201">
        <v>0.1</v>
      </c>
      <c r="T1850" s="196">
        <f t="shared" si="188"/>
        <v>10423030.856000001</v>
      </c>
      <c r="U1850" s="199">
        <f t="shared" si="184"/>
        <v>868585.90466666676</v>
      </c>
      <c r="V1850" s="21"/>
      <c r="W1850" s="19">
        <f t="shared" si="189"/>
        <v>0</v>
      </c>
      <c r="X1850" s="17">
        <f t="shared" si="190"/>
        <v>0</v>
      </c>
      <c r="Y1850" s="22"/>
      <c r="Z1850" s="19"/>
      <c r="AA1850" s="20"/>
      <c r="AB1850" s="23"/>
      <c r="AC1850" s="19"/>
      <c r="AD1850" s="17"/>
      <c r="AE1850" s="22"/>
      <c r="AF1850" s="19"/>
      <c r="AG1850" s="17"/>
      <c r="AH1850" s="78" t="s">
        <v>35</v>
      </c>
      <c r="AI1850" s="79" t="s">
        <v>11232</v>
      </c>
      <c r="AJ1850" s="1"/>
    </row>
    <row r="1851" spans="1:36" ht="26.4">
      <c r="A1851" s="39">
        <v>1849</v>
      </c>
      <c r="B1851" s="10" t="s">
        <v>11233</v>
      </c>
      <c r="C1851" s="10" t="s">
        <v>3687</v>
      </c>
      <c r="D1851" s="11" t="s">
        <v>11111</v>
      </c>
      <c r="E1851" s="35" t="s">
        <v>11112</v>
      </c>
      <c r="F1851" s="35" t="s">
        <v>11234</v>
      </c>
      <c r="G1851" s="10" t="s">
        <v>6955</v>
      </c>
      <c r="H1851" s="10" t="s">
        <v>11235</v>
      </c>
      <c r="I1851" s="10" t="s">
        <v>10049</v>
      </c>
      <c r="J1851" s="11" t="s">
        <v>11236</v>
      </c>
      <c r="K1851" s="12">
        <v>37694</v>
      </c>
      <c r="L1851" s="69">
        <v>46826</v>
      </c>
      <c r="M1851" s="14" t="s">
        <v>11237</v>
      </c>
      <c r="N1851" s="61">
        <v>7.1870000000000003</v>
      </c>
      <c r="O1851" s="56">
        <v>192068758.5</v>
      </c>
      <c r="P1851" s="15">
        <v>0.03</v>
      </c>
      <c r="Q1851" s="223">
        <f t="shared" si="187"/>
        <v>5762062.7549999999</v>
      </c>
      <c r="R1851" s="197">
        <f t="shared" si="186"/>
        <v>480171.89624999999</v>
      </c>
      <c r="S1851" s="200"/>
      <c r="T1851" s="196">
        <f t="shared" si="188"/>
        <v>0</v>
      </c>
      <c r="U1851" s="199">
        <f t="shared" si="184"/>
        <v>0</v>
      </c>
      <c r="V1851" s="21"/>
      <c r="W1851" s="19">
        <f t="shared" si="189"/>
        <v>0</v>
      </c>
      <c r="X1851" s="17">
        <f t="shared" si="190"/>
        <v>0</v>
      </c>
      <c r="Y1851" s="22"/>
      <c r="Z1851" s="19"/>
      <c r="AA1851" s="20"/>
      <c r="AB1851" s="23"/>
      <c r="AC1851" s="19"/>
      <c r="AD1851" s="17"/>
      <c r="AE1851" s="22"/>
      <c r="AF1851" s="19"/>
      <c r="AG1851" s="17"/>
      <c r="AH1851" s="76"/>
      <c r="AI1851" s="77" t="s">
        <v>11237</v>
      </c>
      <c r="AJ1851" s="1"/>
    </row>
    <row r="1852" spans="1:36" ht="13.2">
      <c r="A1852" s="39">
        <v>1850</v>
      </c>
      <c r="B1852" s="39" t="s">
        <v>11238</v>
      </c>
      <c r="C1852" s="39" t="s">
        <v>3687</v>
      </c>
      <c r="D1852" s="40" t="s">
        <v>11239</v>
      </c>
      <c r="E1852" s="25" t="s">
        <v>11240</v>
      </c>
      <c r="F1852" s="25" t="s">
        <v>1473</v>
      </c>
      <c r="G1852" s="39" t="s">
        <v>4130</v>
      </c>
      <c r="H1852" s="39" t="s">
        <v>11241</v>
      </c>
      <c r="I1852" s="39" t="s">
        <v>4991</v>
      </c>
      <c r="J1852" s="40" t="s">
        <v>11242</v>
      </c>
      <c r="K1852" s="41">
        <v>42363</v>
      </c>
      <c r="L1852" s="72">
        <v>47842</v>
      </c>
      <c r="M1852" s="42" t="s">
        <v>11243</v>
      </c>
      <c r="N1852" s="63">
        <v>0.49959999999999999</v>
      </c>
      <c r="O1852" s="55">
        <v>5340617.88</v>
      </c>
      <c r="P1852" s="15">
        <v>0.03</v>
      </c>
      <c r="Q1852" s="223">
        <f t="shared" si="187"/>
        <v>160218.53639999998</v>
      </c>
      <c r="R1852" s="197">
        <f t="shared" si="186"/>
        <v>13351.544699999999</v>
      </c>
      <c r="S1852" s="200"/>
      <c r="T1852" s="196">
        <f t="shared" si="188"/>
        <v>0</v>
      </c>
      <c r="U1852" s="199">
        <f t="shared" si="184"/>
        <v>0</v>
      </c>
      <c r="V1852" s="21"/>
      <c r="W1852" s="19">
        <f t="shared" si="189"/>
        <v>0</v>
      </c>
      <c r="X1852" s="17">
        <f t="shared" si="190"/>
        <v>0</v>
      </c>
      <c r="Y1852" s="22"/>
      <c r="Z1852" s="19"/>
      <c r="AA1852" s="20"/>
      <c r="AB1852" s="23"/>
      <c r="AC1852" s="19"/>
      <c r="AD1852" s="17"/>
      <c r="AE1852" s="22"/>
      <c r="AF1852" s="19"/>
      <c r="AG1852" s="17"/>
      <c r="AH1852" s="78"/>
      <c r="AI1852" s="79" t="s">
        <v>11243</v>
      </c>
      <c r="AJ1852" s="1"/>
    </row>
    <row r="1853" spans="1:36" ht="52.8">
      <c r="A1853" s="39">
        <v>1851</v>
      </c>
      <c r="B1853" s="10" t="s">
        <v>11244</v>
      </c>
      <c r="C1853" s="10" t="s">
        <v>3687</v>
      </c>
      <c r="D1853" s="11" t="s">
        <v>11245</v>
      </c>
      <c r="E1853" s="35" t="s">
        <v>21465</v>
      </c>
      <c r="F1853" s="35" t="s">
        <v>11246</v>
      </c>
      <c r="G1853" s="10" t="s">
        <v>11247</v>
      </c>
      <c r="H1853" s="10" t="s">
        <v>11248</v>
      </c>
      <c r="I1853" s="10" t="s">
        <v>11249</v>
      </c>
      <c r="J1853" s="11" t="s">
        <v>11250</v>
      </c>
      <c r="K1853" s="12">
        <v>38416</v>
      </c>
      <c r="L1853" s="69">
        <v>47547</v>
      </c>
      <c r="M1853" s="14" t="s">
        <v>11251</v>
      </c>
      <c r="N1853" s="61">
        <v>0.54690000000000005</v>
      </c>
      <c r="O1853" s="56">
        <v>14615612.08</v>
      </c>
      <c r="P1853" s="15">
        <v>0.03</v>
      </c>
      <c r="Q1853" s="223">
        <f t="shared" si="187"/>
        <v>438468.36239999998</v>
      </c>
      <c r="R1853" s="197">
        <f t="shared" si="186"/>
        <v>36539.030200000001</v>
      </c>
      <c r="S1853" s="200"/>
      <c r="T1853" s="196">
        <f t="shared" si="188"/>
        <v>0</v>
      </c>
      <c r="U1853" s="199">
        <f t="shared" ref="U1853:U1916" si="191">O1853*S1853/12</f>
        <v>0</v>
      </c>
      <c r="V1853" s="21"/>
      <c r="W1853" s="19">
        <f t="shared" si="189"/>
        <v>0</v>
      </c>
      <c r="X1853" s="17">
        <f t="shared" si="190"/>
        <v>0</v>
      </c>
      <c r="Y1853" s="22"/>
      <c r="Z1853" s="19"/>
      <c r="AA1853" s="20"/>
      <c r="AB1853" s="23"/>
      <c r="AC1853" s="19"/>
      <c r="AD1853" s="17"/>
      <c r="AE1853" s="22"/>
      <c r="AF1853" s="19"/>
      <c r="AG1853" s="17"/>
      <c r="AH1853" s="76"/>
      <c r="AI1853" s="77" t="s">
        <v>11251</v>
      </c>
      <c r="AJ1853" s="1"/>
    </row>
    <row r="1854" spans="1:36" ht="13.2">
      <c r="A1854" s="39">
        <v>1852</v>
      </c>
      <c r="B1854" s="39" t="s">
        <v>11252</v>
      </c>
      <c r="C1854" s="39" t="s">
        <v>3687</v>
      </c>
      <c r="D1854" s="40" t="s">
        <v>11253</v>
      </c>
      <c r="E1854" s="25" t="s">
        <v>11254</v>
      </c>
      <c r="F1854" s="25" t="s">
        <v>5416</v>
      </c>
      <c r="G1854" s="39" t="s">
        <v>301</v>
      </c>
      <c r="H1854" s="39" t="s">
        <v>11255</v>
      </c>
      <c r="I1854" s="39" t="s">
        <v>11256</v>
      </c>
      <c r="J1854" s="40" t="s">
        <v>11242</v>
      </c>
      <c r="K1854" s="41">
        <v>39118</v>
      </c>
      <c r="L1854" s="72">
        <v>44597</v>
      </c>
      <c r="M1854" s="42" t="s">
        <v>11257</v>
      </c>
      <c r="N1854" s="63">
        <v>0.65510000000000002</v>
      </c>
      <c r="O1854" s="55">
        <v>17507199.620000001</v>
      </c>
      <c r="P1854" s="15">
        <v>0.03</v>
      </c>
      <c r="Q1854" s="223">
        <f t="shared" si="187"/>
        <v>525215.98860000004</v>
      </c>
      <c r="R1854" s="197">
        <f t="shared" si="186"/>
        <v>43767.999050000006</v>
      </c>
      <c r="S1854" s="200"/>
      <c r="T1854" s="196">
        <f t="shared" si="188"/>
        <v>0</v>
      </c>
      <c r="U1854" s="199">
        <f t="shared" si="191"/>
        <v>0</v>
      </c>
      <c r="V1854" s="21"/>
      <c r="W1854" s="19">
        <f t="shared" si="189"/>
        <v>0</v>
      </c>
      <c r="X1854" s="17">
        <f t="shared" si="190"/>
        <v>0</v>
      </c>
      <c r="Y1854" s="22"/>
      <c r="Z1854" s="19"/>
      <c r="AA1854" s="20"/>
      <c r="AB1854" s="23"/>
      <c r="AC1854" s="19"/>
      <c r="AD1854" s="17"/>
      <c r="AE1854" s="22"/>
      <c r="AF1854" s="19"/>
      <c r="AG1854" s="17"/>
      <c r="AH1854" s="78"/>
      <c r="AI1854" s="79" t="s">
        <v>11257</v>
      </c>
      <c r="AJ1854" s="1"/>
    </row>
    <row r="1855" spans="1:36" ht="13.2">
      <c r="A1855" s="39">
        <v>1853</v>
      </c>
      <c r="B1855" s="10" t="s">
        <v>11258</v>
      </c>
      <c r="C1855" s="10" t="s">
        <v>3687</v>
      </c>
      <c r="D1855" s="11" t="s">
        <v>231</v>
      </c>
      <c r="E1855" s="35" t="s">
        <v>232</v>
      </c>
      <c r="F1855" s="35" t="s">
        <v>6933</v>
      </c>
      <c r="G1855" s="10" t="s">
        <v>2213</v>
      </c>
      <c r="H1855" s="10" t="s">
        <v>11259</v>
      </c>
      <c r="I1855" s="10" t="s">
        <v>5810</v>
      </c>
      <c r="J1855" s="11" t="s">
        <v>11236</v>
      </c>
      <c r="K1855" s="12">
        <v>41683</v>
      </c>
      <c r="L1855" s="69">
        <v>45335</v>
      </c>
      <c r="M1855" s="14" t="s">
        <v>11260</v>
      </c>
      <c r="N1855" s="61">
        <v>2.4E-2</v>
      </c>
      <c r="O1855" s="56">
        <v>138967.24</v>
      </c>
      <c r="P1855" s="15">
        <v>0.03</v>
      </c>
      <c r="Q1855" s="223">
        <f t="shared" si="187"/>
        <v>4169.0171999999993</v>
      </c>
      <c r="R1855" s="197">
        <f t="shared" si="186"/>
        <v>347.41809999999992</v>
      </c>
      <c r="S1855" s="200"/>
      <c r="T1855" s="196">
        <f t="shared" si="188"/>
        <v>0</v>
      </c>
      <c r="U1855" s="199">
        <f t="shared" si="191"/>
        <v>0</v>
      </c>
      <c r="V1855" s="21"/>
      <c r="W1855" s="19">
        <f t="shared" si="189"/>
        <v>0</v>
      </c>
      <c r="X1855" s="17">
        <f t="shared" si="190"/>
        <v>0</v>
      </c>
      <c r="Y1855" s="22"/>
      <c r="Z1855" s="19"/>
      <c r="AA1855" s="20"/>
      <c r="AB1855" s="23"/>
      <c r="AC1855" s="19"/>
      <c r="AD1855" s="17"/>
      <c r="AE1855" s="22"/>
      <c r="AF1855" s="19"/>
      <c r="AG1855" s="17"/>
      <c r="AH1855" s="76" t="s">
        <v>239</v>
      </c>
      <c r="AI1855" s="77" t="s">
        <v>11260</v>
      </c>
      <c r="AJ1855" s="1"/>
    </row>
    <row r="1856" spans="1:36" ht="26.4">
      <c r="A1856" s="39">
        <v>1854</v>
      </c>
      <c r="B1856" s="39" t="s">
        <v>11261</v>
      </c>
      <c r="C1856" s="39" t="s">
        <v>3687</v>
      </c>
      <c r="D1856" s="40" t="s">
        <v>11262</v>
      </c>
      <c r="E1856" s="25" t="s">
        <v>11263</v>
      </c>
      <c r="F1856" s="25" t="s">
        <v>5993</v>
      </c>
      <c r="G1856" s="39" t="s">
        <v>4415</v>
      </c>
      <c r="H1856" s="39" t="s">
        <v>11264</v>
      </c>
      <c r="I1856" s="39" t="s">
        <v>5815</v>
      </c>
      <c r="J1856" s="40" t="s">
        <v>11265</v>
      </c>
      <c r="K1856" s="41">
        <v>38678</v>
      </c>
      <c r="L1856" s="72">
        <v>44157</v>
      </c>
      <c r="M1856" s="42" t="s">
        <v>11266</v>
      </c>
      <c r="N1856" s="63">
        <v>0.54349999999999998</v>
      </c>
      <c r="O1856" s="55">
        <v>6132671.75</v>
      </c>
      <c r="P1856" s="15">
        <v>0.03</v>
      </c>
      <c r="Q1856" s="223">
        <f t="shared" si="187"/>
        <v>183980.1525</v>
      </c>
      <c r="R1856" s="197">
        <f t="shared" si="186"/>
        <v>15331.679375</v>
      </c>
      <c r="S1856" s="200"/>
      <c r="T1856" s="196">
        <f t="shared" si="188"/>
        <v>0</v>
      </c>
      <c r="U1856" s="199">
        <f t="shared" si="191"/>
        <v>0</v>
      </c>
      <c r="V1856" s="21"/>
      <c r="W1856" s="19">
        <f t="shared" si="189"/>
        <v>0</v>
      </c>
      <c r="X1856" s="17">
        <f t="shared" si="190"/>
        <v>0</v>
      </c>
      <c r="Y1856" s="22"/>
      <c r="Z1856" s="19"/>
      <c r="AA1856" s="20"/>
      <c r="AB1856" s="23"/>
      <c r="AC1856" s="19"/>
      <c r="AD1856" s="17"/>
      <c r="AE1856" s="22"/>
      <c r="AF1856" s="19"/>
      <c r="AG1856" s="17"/>
      <c r="AH1856" s="78" t="s">
        <v>452</v>
      </c>
      <c r="AI1856" s="79" t="s">
        <v>11266</v>
      </c>
      <c r="AJ1856" s="1"/>
    </row>
    <row r="1857" spans="1:36" ht="26.4">
      <c r="A1857" s="39">
        <v>1855</v>
      </c>
      <c r="B1857" s="10" t="s">
        <v>11267</v>
      </c>
      <c r="C1857" s="10" t="s">
        <v>3687</v>
      </c>
      <c r="D1857" s="11" t="s">
        <v>11268</v>
      </c>
      <c r="E1857" s="35" t="s">
        <v>11269</v>
      </c>
      <c r="F1857" s="35" t="s">
        <v>8191</v>
      </c>
      <c r="G1857" s="10" t="s">
        <v>4130</v>
      </c>
      <c r="H1857" s="10" t="s">
        <v>11270</v>
      </c>
      <c r="I1857" s="10" t="s">
        <v>5236</v>
      </c>
      <c r="J1857" s="11" t="s">
        <v>11242</v>
      </c>
      <c r="K1857" s="12">
        <v>42363</v>
      </c>
      <c r="L1857" s="69">
        <v>46993</v>
      </c>
      <c r="M1857" s="14" t="s">
        <v>11271</v>
      </c>
      <c r="N1857" s="61">
        <v>0.29210000000000003</v>
      </c>
      <c r="O1857" s="56">
        <v>3122486.95</v>
      </c>
      <c r="P1857" s="15">
        <v>0.03</v>
      </c>
      <c r="Q1857" s="223">
        <f t="shared" ref="Q1857:Q1872" si="192">O1857*P1857</f>
        <v>93674.608500000002</v>
      </c>
      <c r="R1857" s="197">
        <f t="shared" si="186"/>
        <v>7806.2173750000002</v>
      </c>
      <c r="S1857" s="201">
        <v>0.04</v>
      </c>
      <c r="T1857" s="196">
        <f t="shared" si="188"/>
        <v>124899.478</v>
      </c>
      <c r="U1857" s="199">
        <f t="shared" si="191"/>
        <v>10408.289833333334</v>
      </c>
      <c r="V1857" s="21"/>
      <c r="W1857" s="19">
        <f t="shared" si="189"/>
        <v>0</v>
      </c>
      <c r="X1857" s="17">
        <f t="shared" si="190"/>
        <v>0</v>
      </c>
      <c r="Y1857" s="22"/>
      <c r="Z1857" s="19"/>
      <c r="AA1857" s="20"/>
      <c r="AB1857" s="23"/>
      <c r="AC1857" s="19"/>
      <c r="AD1857" s="17"/>
      <c r="AE1857" s="22"/>
      <c r="AF1857" s="19"/>
      <c r="AG1857" s="17"/>
      <c r="AH1857" s="76" t="s">
        <v>452</v>
      </c>
      <c r="AI1857" s="77" t="s">
        <v>11271</v>
      </c>
      <c r="AJ1857" s="1"/>
    </row>
    <row r="1858" spans="1:36" ht="26.4">
      <c r="A1858" s="39">
        <v>1856</v>
      </c>
      <c r="B1858" s="39" t="s">
        <v>11272</v>
      </c>
      <c r="C1858" s="39" t="s">
        <v>9410</v>
      </c>
      <c r="D1858" s="40" t="s">
        <v>11273</v>
      </c>
      <c r="E1858" s="25" t="s">
        <v>11274</v>
      </c>
      <c r="F1858" s="25" t="s">
        <v>8176</v>
      </c>
      <c r="G1858" s="39" t="s">
        <v>11275</v>
      </c>
      <c r="H1858" s="39" t="s">
        <v>11276</v>
      </c>
      <c r="I1858" s="39" t="s">
        <v>4511</v>
      </c>
      <c r="J1858" s="40" t="s">
        <v>11277</v>
      </c>
      <c r="K1858" s="41">
        <v>37986</v>
      </c>
      <c r="L1858" s="72">
        <v>46752</v>
      </c>
      <c r="M1858" s="42" t="s">
        <v>11278</v>
      </c>
      <c r="N1858" s="63">
        <v>0.11310000000000001</v>
      </c>
      <c r="O1858" s="55">
        <v>33205356.670000002</v>
      </c>
      <c r="P1858" s="44">
        <v>2.9999999999999997E-4</v>
      </c>
      <c r="Q1858" s="223">
        <f t="shared" si="192"/>
        <v>9961.6070010000003</v>
      </c>
      <c r="R1858" s="197">
        <f t="shared" si="186"/>
        <v>830.13391675000003</v>
      </c>
      <c r="S1858" s="201">
        <v>0.04</v>
      </c>
      <c r="T1858" s="196">
        <f t="shared" si="188"/>
        <v>1328214.2668000001</v>
      </c>
      <c r="U1858" s="199">
        <f t="shared" si="191"/>
        <v>110684.52223333334</v>
      </c>
      <c r="V1858" s="21"/>
      <c r="W1858" s="19">
        <f t="shared" si="189"/>
        <v>0</v>
      </c>
      <c r="X1858" s="17">
        <f t="shared" si="190"/>
        <v>0</v>
      </c>
      <c r="Y1858" s="22"/>
      <c r="Z1858" s="19"/>
      <c r="AA1858" s="20"/>
      <c r="AB1858" s="23"/>
      <c r="AC1858" s="19"/>
      <c r="AD1858" s="17"/>
      <c r="AE1858" s="22"/>
      <c r="AF1858" s="19"/>
      <c r="AG1858" s="17"/>
      <c r="AH1858" s="78"/>
      <c r="AI1858" s="79" t="s">
        <v>11278</v>
      </c>
      <c r="AJ1858" s="1"/>
    </row>
    <row r="1859" spans="1:36" ht="13.2">
      <c r="A1859" s="39">
        <v>1857</v>
      </c>
      <c r="B1859" s="10" t="s">
        <v>11279</v>
      </c>
      <c r="C1859" s="10" t="s">
        <v>9410</v>
      </c>
      <c r="D1859" s="11" t="s">
        <v>231</v>
      </c>
      <c r="E1859" s="35" t="s">
        <v>232</v>
      </c>
      <c r="F1859" s="35" t="s">
        <v>4044</v>
      </c>
      <c r="G1859" s="10" t="s">
        <v>11016</v>
      </c>
      <c r="H1859" s="10" t="s">
        <v>11280</v>
      </c>
      <c r="I1859" s="10" t="s">
        <v>9957</v>
      </c>
      <c r="J1859" s="11" t="s">
        <v>11281</v>
      </c>
      <c r="K1859" s="12">
        <v>40987</v>
      </c>
      <c r="L1859" s="69">
        <v>50118</v>
      </c>
      <c r="M1859" s="14" t="s">
        <v>11282</v>
      </c>
      <c r="N1859" s="61">
        <v>2.1000000000000001E-2</v>
      </c>
      <c r="O1859" s="56">
        <v>1389712.51</v>
      </c>
      <c r="P1859" s="44">
        <v>0.1125</v>
      </c>
      <c r="Q1859" s="223">
        <f t="shared" si="192"/>
        <v>156342.65737500001</v>
      </c>
      <c r="R1859" s="197">
        <f t="shared" si="186"/>
        <v>13028.554781250001</v>
      </c>
      <c r="S1859" s="198"/>
      <c r="T1859" s="196">
        <f t="shared" si="188"/>
        <v>0</v>
      </c>
      <c r="U1859" s="199">
        <f t="shared" si="191"/>
        <v>0</v>
      </c>
      <c r="V1859" s="44"/>
      <c r="W1859" s="19">
        <f t="shared" si="189"/>
        <v>0</v>
      </c>
      <c r="X1859" s="17">
        <f t="shared" si="190"/>
        <v>0</v>
      </c>
      <c r="Y1859" s="22"/>
      <c r="Z1859" s="19"/>
      <c r="AA1859" s="20"/>
      <c r="AB1859" s="23"/>
      <c r="AC1859" s="19"/>
      <c r="AD1859" s="17"/>
      <c r="AE1859" s="22"/>
      <c r="AF1859" s="19"/>
      <c r="AG1859" s="17"/>
      <c r="AH1859" s="76" t="s">
        <v>311</v>
      </c>
      <c r="AI1859" s="77" t="s">
        <v>11282</v>
      </c>
      <c r="AJ1859" s="1"/>
    </row>
    <row r="1860" spans="1:36" ht="26.4">
      <c r="A1860" s="39">
        <v>1858</v>
      </c>
      <c r="B1860" s="39" t="s">
        <v>11283</v>
      </c>
      <c r="C1860" s="39" t="s">
        <v>5693</v>
      </c>
      <c r="D1860" s="40" t="s">
        <v>11284</v>
      </c>
      <c r="E1860" s="25" t="s">
        <v>11285</v>
      </c>
      <c r="F1860" s="25" t="s">
        <v>7523</v>
      </c>
      <c r="G1860" s="39" t="s">
        <v>7069</v>
      </c>
      <c r="H1860" s="39" t="s">
        <v>11286</v>
      </c>
      <c r="I1860" s="39" t="s">
        <v>11287</v>
      </c>
      <c r="J1860" s="40" t="s">
        <v>11288</v>
      </c>
      <c r="K1860" s="41">
        <v>42430</v>
      </c>
      <c r="L1860" s="72">
        <v>46082</v>
      </c>
      <c r="M1860" s="42" t="s">
        <v>11289</v>
      </c>
      <c r="N1860" s="63">
        <v>3.1600000000000003E-2</v>
      </c>
      <c r="O1860" s="55">
        <v>8971350.9000000004</v>
      </c>
      <c r="P1860" s="15">
        <v>0.03</v>
      </c>
      <c r="Q1860" s="223">
        <f t="shared" si="192"/>
        <v>269140.527</v>
      </c>
      <c r="R1860" s="197">
        <f t="shared" si="186"/>
        <v>22428.377250000001</v>
      </c>
      <c r="S1860" s="198"/>
      <c r="T1860" s="196">
        <f t="shared" si="188"/>
        <v>0</v>
      </c>
      <c r="U1860" s="199">
        <f t="shared" si="191"/>
        <v>0</v>
      </c>
      <c r="V1860" s="44"/>
      <c r="W1860" s="19">
        <f t="shared" si="189"/>
        <v>0</v>
      </c>
      <c r="X1860" s="17">
        <f t="shared" si="190"/>
        <v>0</v>
      </c>
      <c r="Y1860" s="22"/>
      <c r="Z1860" s="19"/>
      <c r="AA1860" s="20"/>
      <c r="AB1860" s="23"/>
      <c r="AC1860" s="19"/>
      <c r="AD1860" s="17"/>
      <c r="AE1860" s="22"/>
      <c r="AF1860" s="19"/>
      <c r="AG1860" s="17"/>
      <c r="AH1860" s="78"/>
      <c r="AI1860" s="79" t="s">
        <v>11289</v>
      </c>
      <c r="AJ1860" s="1"/>
    </row>
    <row r="1861" spans="1:36" ht="26.4">
      <c r="A1861" s="39">
        <v>1859</v>
      </c>
      <c r="B1861" s="10" t="s">
        <v>11290</v>
      </c>
      <c r="C1861" s="10" t="s">
        <v>9410</v>
      </c>
      <c r="D1861" s="11" t="s">
        <v>11291</v>
      </c>
      <c r="E1861" s="35" t="s">
        <v>11292</v>
      </c>
      <c r="F1861" s="35" t="s">
        <v>11293</v>
      </c>
      <c r="G1861" s="10" t="s">
        <v>11294</v>
      </c>
      <c r="H1861" s="10" t="s">
        <v>11295</v>
      </c>
      <c r="I1861" s="10" t="s">
        <v>2126</v>
      </c>
      <c r="J1861" s="11" t="s">
        <v>11296</v>
      </c>
      <c r="K1861" s="12">
        <v>38027</v>
      </c>
      <c r="L1861" s="69">
        <v>47159</v>
      </c>
      <c r="M1861" s="14" t="s">
        <v>11297</v>
      </c>
      <c r="N1861" s="61">
        <v>1.49E-2</v>
      </c>
      <c r="O1861" s="56">
        <v>4379076.5</v>
      </c>
      <c r="P1861" s="15">
        <v>0.03</v>
      </c>
      <c r="Q1861" s="223">
        <f t="shared" si="192"/>
        <v>131372.29499999998</v>
      </c>
      <c r="R1861" s="197">
        <f t="shared" si="186"/>
        <v>10947.691249999998</v>
      </c>
      <c r="S1861" s="198">
        <v>0.04</v>
      </c>
      <c r="T1861" s="196">
        <f t="shared" si="188"/>
        <v>175163.06</v>
      </c>
      <c r="U1861" s="199">
        <f t="shared" si="191"/>
        <v>14596.921666666667</v>
      </c>
      <c r="V1861" s="44">
        <v>7.4999999999999997E-2</v>
      </c>
      <c r="W1861" s="19">
        <f t="shared" si="189"/>
        <v>328430.73749999999</v>
      </c>
      <c r="X1861" s="17">
        <f t="shared" si="190"/>
        <v>27369.228124999998</v>
      </c>
      <c r="Y1861" s="22"/>
      <c r="Z1861" s="19"/>
      <c r="AA1861" s="20"/>
      <c r="AB1861" s="23"/>
      <c r="AC1861" s="19"/>
      <c r="AD1861" s="17"/>
      <c r="AE1861" s="22"/>
      <c r="AF1861" s="19"/>
      <c r="AG1861" s="17"/>
      <c r="AH1861" s="76"/>
      <c r="AI1861" s="77" t="s">
        <v>11297</v>
      </c>
      <c r="AJ1861" s="1"/>
    </row>
    <row r="1862" spans="1:36" ht="26.4">
      <c r="A1862" s="39">
        <v>1860</v>
      </c>
      <c r="B1862" s="39" t="s">
        <v>11298</v>
      </c>
      <c r="C1862" s="39" t="s">
        <v>5693</v>
      </c>
      <c r="D1862" s="40" t="s">
        <v>9425</v>
      </c>
      <c r="E1862" s="25" t="s">
        <v>464</v>
      </c>
      <c r="F1862" s="25" t="s">
        <v>11299</v>
      </c>
      <c r="G1862" s="39" t="s">
        <v>11300</v>
      </c>
      <c r="H1862" s="39" t="s">
        <v>11301</v>
      </c>
      <c r="I1862" s="39" t="s">
        <v>11300</v>
      </c>
      <c r="J1862" s="40" t="s">
        <v>11302</v>
      </c>
      <c r="K1862" s="41">
        <v>35002</v>
      </c>
      <c r="L1862" s="72">
        <v>52900</v>
      </c>
      <c r="M1862" s="42" t="s">
        <v>11303</v>
      </c>
      <c r="N1862" s="63">
        <v>0.36409999999999998</v>
      </c>
      <c r="O1862" s="55">
        <v>91133080.900000006</v>
      </c>
      <c r="P1862" s="15">
        <v>0.05</v>
      </c>
      <c r="Q1862" s="223">
        <f t="shared" si="192"/>
        <v>4556654.0450000009</v>
      </c>
      <c r="R1862" s="197">
        <f t="shared" si="186"/>
        <v>379721.17041666672</v>
      </c>
      <c r="S1862" s="198"/>
      <c r="T1862" s="196">
        <f t="shared" si="188"/>
        <v>0</v>
      </c>
      <c r="U1862" s="199">
        <f t="shared" si="191"/>
        <v>0</v>
      </c>
      <c r="V1862" s="44"/>
      <c r="W1862" s="19">
        <f t="shared" si="189"/>
        <v>0</v>
      </c>
      <c r="X1862" s="17">
        <f t="shared" si="190"/>
        <v>0</v>
      </c>
      <c r="Y1862" s="22"/>
      <c r="Z1862" s="19"/>
      <c r="AA1862" s="20"/>
      <c r="AB1862" s="23"/>
      <c r="AC1862" s="19"/>
      <c r="AD1862" s="17"/>
      <c r="AE1862" s="22"/>
      <c r="AF1862" s="19"/>
      <c r="AG1862" s="17"/>
      <c r="AH1862" s="78"/>
      <c r="AI1862" s="79" t="s">
        <v>11303</v>
      </c>
      <c r="AJ1862" s="1"/>
    </row>
    <row r="1863" spans="1:36" ht="26.4">
      <c r="A1863" s="39">
        <v>1861</v>
      </c>
      <c r="B1863" s="10" t="s">
        <v>11304</v>
      </c>
      <c r="C1863" s="10" t="s">
        <v>5693</v>
      </c>
      <c r="D1863" s="11" t="s">
        <v>11305</v>
      </c>
      <c r="E1863" s="35" t="s">
        <v>11306</v>
      </c>
      <c r="F1863" s="35" t="s">
        <v>11307</v>
      </c>
      <c r="G1863" s="10" t="s">
        <v>11308</v>
      </c>
      <c r="H1863" s="10" t="s">
        <v>11309</v>
      </c>
      <c r="I1863" s="10" t="s">
        <v>11310</v>
      </c>
      <c r="J1863" s="11" t="s">
        <v>11311</v>
      </c>
      <c r="K1863" s="12">
        <v>42947</v>
      </c>
      <c r="L1863" s="69">
        <v>52078</v>
      </c>
      <c r="M1863" s="14" t="s">
        <v>4281</v>
      </c>
      <c r="N1863" s="61">
        <v>0.1081</v>
      </c>
      <c r="O1863" s="56">
        <v>8799053.2799999993</v>
      </c>
      <c r="P1863" s="15">
        <v>0.03</v>
      </c>
      <c r="Q1863" s="223">
        <f t="shared" si="192"/>
        <v>263971.59839999996</v>
      </c>
      <c r="R1863" s="197">
        <f t="shared" si="186"/>
        <v>21997.633199999997</v>
      </c>
      <c r="S1863" s="198">
        <v>0.05</v>
      </c>
      <c r="T1863" s="196">
        <f t="shared" si="188"/>
        <v>439952.66399999999</v>
      </c>
      <c r="U1863" s="199">
        <f t="shared" si="191"/>
        <v>36662.722000000002</v>
      </c>
      <c r="V1863" s="44">
        <v>0.06</v>
      </c>
      <c r="W1863" s="19">
        <f t="shared" si="189"/>
        <v>527943.19679999992</v>
      </c>
      <c r="X1863" s="17">
        <f t="shared" si="190"/>
        <v>43995.266399999993</v>
      </c>
      <c r="Y1863" s="22"/>
      <c r="Z1863" s="19"/>
      <c r="AA1863" s="20"/>
      <c r="AB1863" s="23"/>
      <c r="AC1863" s="19"/>
      <c r="AD1863" s="17"/>
      <c r="AE1863" s="22"/>
      <c r="AF1863" s="19"/>
      <c r="AG1863" s="17"/>
      <c r="AH1863" s="76"/>
      <c r="AI1863" s="77" t="s">
        <v>4281</v>
      </c>
      <c r="AJ1863" s="1"/>
    </row>
    <row r="1864" spans="1:36" ht="26.4">
      <c r="A1864" s="39">
        <v>1862</v>
      </c>
      <c r="B1864" s="39" t="s">
        <v>11312</v>
      </c>
      <c r="C1864" s="39" t="s">
        <v>5693</v>
      </c>
      <c r="D1864" s="40" t="s">
        <v>11313</v>
      </c>
      <c r="E1864" s="25" t="s">
        <v>11314</v>
      </c>
      <c r="F1864" s="25" t="s">
        <v>11315</v>
      </c>
      <c r="G1864" s="39" t="s">
        <v>11316</v>
      </c>
      <c r="H1864" s="39" t="s">
        <v>11317</v>
      </c>
      <c r="I1864" s="39" t="s">
        <v>11316</v>
      </c>
      <c r="J1864" s="40" t="s">
        <v>11318</v>
      </c>
      <c r="K1864" s="41">
        <v>36497</v>
      </c>
      <c r="L1864" s="72">
        <v>45629</v>
      </c>
      <c r="M1864" s="42" t="s">
        <v>11319</v>
      </c>
      <c r="N1864" s="63">
        <v>2.3599999999999999E-2</v>
      </c>
      <c r="O1864" s="55">
        <v>7376553.2300000004</v>
      </c>
      <c r="P1864" s="15">
        <v>0.03</v>
      </c>
      <c r="Q1864" s="223">
        <f t="shared" si="192"/>
        <v>221296.5969</v>
      </c>
      <c r="R1864" s="197">
        <f t="shared" si="186"/>
        <v>18441.383075000002</v>
      </c>
      <c r="S1864" s="198"/>
      <c r="T1864" s="196">
        <f t="shared" si="188"/>
        <v>0</v>
      </c>
      <c r="U1864" s="199">
        <f t="shared" si="191"/>
        <v>0</v>
      </c>
      <c r="V1864" s="44"/>
      <c r="W1864" s="19">
        <f t="shared" si="189"/>
        <v>0</v>
      </c>
      <c r="X1864" s="17">
        <f t="shared" si="190"/>
        <v>0</v>
      </c>
      <c r="Y1864" s="22"/>
      <c r="Z1864" s="19"/>
      <c r="AA1864" s="20"/>
      <c r="AB1864" s="23"/>
      <c r="AC1864" s="19"/>
      <c r="AD1864" s="17"/>
      <c r="AE1864" s="22"/>
      <c r="AF1864" s="19"/>
      <c r="AG1864" s="17"/>
      <c r="AH1864" s="78"/>
      <c r="AI1864" s="79"/>
      <c r="AJ1864" s="1"/>
    </row>
    <row r="1865" spans="1:36" ht="26.4">
      <c r="A1865" s="39">
        <v>1863</v>
      </c>
      <c r="B1865" s="10" t="s">
        <v>11320</v>
      </c>
      <c r="C1865" s="10" t="s">
        <v>3687</v>
      </c>
      <c r="D1865" s="11" t="s">
        <v>11220</v>
      </c>
      <c r="E1865" s="35" t="s">
        <v>11221</v>
      </c>
      <c r="F1865" s="35" t="s">
        <v>11321</v>
      </c>
      <c r="G1865" s="10" t="s">
        <v>5447</v>
      </c>
      <c r="H1865" s="10" t="s">
        <v>11322</v>
      </c>
      <c r="I1865" s="10" t="s">
        <v>1866</v>
      </c>
      <c r="J1865" s="11" t="s">
        <v>11224</v>
      </c>
      <c r="K1865" s="12">
        <v>43073</v>
      </c>
      <c r="L1865" s="69">
        <v>44169</v>
      </c>
      <c r="M1865" s="14" t="s">
        <v>248</v>
      </c>
      <c r="N1865" s="61">
        <v>2.2202000000000002</v>
      </c>
      <c r="O1865" s="56">
        <v>19948260.57</v>
      </c>
      <c r="P1865" s="21">
        <v>1E-3</v>
      </c>
      <c r="Q1865" s="223">
        <f t="shared" si="192"/>
        <v>19948.260570000002</v>
      </c>
      <c r="R1865" s="197">
        <f t="shared" si="186"/>
        <v>1662.3550475000002</v>
      </c>
      <c r="S1865" s="198"/>
      <c r="T1865" s="196">
        <f t="shared" si="188"/>
        <v>0</v>
      </c>
      <c r="U1865" s="199">
        <f t="shared" si="191"/>
        <v>0</v>
      </c>
      <c r="V1865" s="44"/>
      <c r="W1865" s="19">
        <f t="shared" si="189"/>
        <v>0</v>
      </c>
      <c r="X1865" s="17">
        <f t="shared" si="190"/>
        <v>0</v>
      </c>
      <c r="Y1865" s="22"/>
      <c r="Z1865" s="19"/>
      <c r="AA1865" s="20"/>
      <c r="AB1865" s="23"/>
      <c r="AC1865" s="19"/>
      <c r="AD1865" s="17"/>
      <c r="AE1865" s="22"/>
      <c r="AF1865" s="19"/>
      <c r="AG1865" s="17"/>
      <c r="AH1865" s="76" t="s">
        <v>249</v>
      </c>
      <c r="AI1865" s="77" t="s">
        <v>248</v>
      </c>
      <c r="AJ1865" s="1"/>
    </row>
    <row r="1866" spans="1:36" ht="13.2">
      <c r="A1866" s="39">
        <v>1864</v>
      </c>
      <c r="B1866" s="39" t="s">
        <v>11323</v>
      </c>
      <c r="C1866" s="39" t="s">
        <v>3687</v>
      </c>
      <c r="D1866" s="40" t="s">
        <v>11324</v>
      </c>
      <c r="E1866" s="25" t="s">
        <v>11325</v>
      </c>
      <c r="F1866" s="25" t="s">
        <v>11326</v>
      </c>
      <c r="G1866" s="39" t="s">
        <v>4415</v>
      </c>
      <c r="H1866" s="39" t="s">
        <v>11327</v>
      </c>
      <c r="I1866" s="39" t="s">
        <v>11328</v>
      </c>
      <c r="J1866" s="40" t="s">
        <v>11329</v>
      </c>
      <c r="K1866" s="41">
        <v>38644</v>
      </c>
      <c r="L1866" s="72">
        <v>47775</v>
      </c>
      <c r="M1866" s="42" t="s">
        <v>11330</v>
      </c>
      <c r="N1866" s="63">
        <v>3.5057999999999998</v>
      </c>
      <c r="O1866" s="55">
        <v>115687614.09999999</v>
      </c>
      <c r="P1866" s="15">
        <v>0.03</v>
      </c>
      <c r="Q1866" s="223">
        <f t="shared" si="192"/>
        <v>3470628.4229999995</v>
      </c>
      <c r="R1866" s="197">
        <f t="shared" si="186"/>
        <v>289219.03524999996</v>
      </c>
      <c r="S1866" s="198"/>
      <c r="T1866" s="196">
        <f t="shared" si="188"/>
        <v>0</v>
      </c>
      <c r="U1866" s="199">
        <f t="shared" si="191"/>
        <v>0</v>
      </c>
      <c r="V1866" s="44"/>
      <c r="W1866" s="19">
        <f t="shared" si="189"/>
        <v>0</v>
      </c>
      <c r="X1866" s="17">
        <f t="shared" si="190"/>
        <v>0</v>
      </c>
      <c r="Y1866" s="22"/>
      <c r="Z1866" s="19"/>
      <c r="AA1866" s="20"/>
      <c r="AB1866" s="23"/>
      <c r="AC1866" s="19"/>
      <c r="AD1866" s="17"/>
      <c r="AE1866" s="22"/>
      <c r="AF1866" s="19"/>
      <c r="AG1866" s="17"/>
      <c r="AH1866" s="78"/>
      <c r="AI1866" s="79" t="s">
        <v>11330</v>
      </c>
      <c r="AJ1866" s="1"/>
    </row>
    <row r="1867" spans="1:36" ht="39.6">
      <c r="A1867" s="39">
        <v>1865</v>
      </c>
      <c r="B1867" s="10" t="s">
        <v>11331</v>
      </c>
      <c r="C1867" s="10" t="s">
        <v>3687</v>
      </c>
      <c r="D1867" s="11" t="s">
        <v>11332</v>
      </c>
      <c r="E1867" s="35" t="s">
        <v>21465</v>
      </c>
      <c r="F1867" s="35" t="s">
        <v>1241</v>
      </c>
      <c r="G1867" s="10" t="s">
        <v>11333</v>
      </c>
      <c r="H1867" s="10" t="s">
        <v>11334</v>
      </c>
      <c r="I1867" s="10" t="s">
        <v>11335</v>
      </c>
      <c r="J1867" s="11" t="s">
        <v>11336</v>
      </c>
      <c r="K1867" s="12">
        <v>40315</v>
      </c>
      <c r="L1867" s="69">
        <v>45555</v>
      </c>
      <c r="M1867" s="14" t="s">
        <v>6401</v>
      </c>
      <c r="N1867" s="61">
        <v>1.49E-2</v>
      </c>
      <c r="O1867" s="56">
        <v>369762.29</v>
      </c>
      <c r="P1867" s="15">
        <v>0.06</v>
      </c>
      <c r="Q1867" s="223">
        <f t="shared" si="192"/>
        <v>22185.737399999998</v>
      </c>
      <c r="R1867" s="197">
        <f t="shared" si="186"/>
        <v>1848.8114499999999</v>
      </c>
      <c r="S1867" s="198"/>
      <c r="T1867" s="196">
        <f t="shared" si="188"/>
        <v>0</v>
      </c>
      <c r="U1867" s="199">
        <f t="shared" si="191"/>
        <v>0</v>
      </c>
      <c r="V1867" s="44"/>
      <c r="W1867" s="19">
        <f t="shared" si="189"/>
        <v>0</v>
      </c>
      <c r="X1867" s="17">
        <f t="shared" si="190"/>
        <v>0</v>
      </c>
      <c r="Y1867" s="22"/>
      <c r="Z1867" s="19"/>
      <c r="AA1867" s="20"/>
      <c r="AB1867" s="23"/>
      <c r="AC1867" s="19"/>
      <c r="AD1867" s="17"/>
      <c r="AE1867" s="22"/>
      <c r="AF1867" s="19"/>
      <c r="AG1867" s="17"/>
      <c r="AH1867" s="76" t="s">
        <v>76</v>
      </c>
      <c r="AI1867" s="77" t="s">
        <v>6401</v>
      </c>
      <c r="AJ1867" s="1"/>
    </row>
    <row r="1868" spans="1:36" ht="26.4">
      <c r="A1868" s="39">
        <v>1866</v>
      </c>
      <c r="B1868" s="39" t="s">
        <v>11337</v>
      </c>
      <c r="C1868" s="39" t="s">
        <v>3687</v>
      </c>
      <c r="D1868" s="40" t="s">
        <v>11338</v>
      </c>
      <c r="E1868" s="25" t="s">
        <v>4742</v>
      </c>
      <c r="F1868" s="25" t="s">
        <v>11234</v>
      </c>
      <c r="G1868" s="39" t="s">
        <v>6627</v>
      </c>
      <c r="H1868" s="39" t="s">
        <v>11339</v>
      </c>
      <c r="I1868" s="39" t="s">
        <v>2385</v>
      </c>
      <c r="J1868" s="40" t="s">
        <v>11231</v>
      </c>
      <c r="K1868" s="41">
        <v>39171</v>
      </c>
      <c r="L1868" s="72">
        <v>48303</v>
      </c>
      <c r="M1868" s="42" t="s">
        <v>11340</v>
      </c>
      <c r="N1868" s="63">
        <v>0.59609999999999996</v>
      </c>
      <c r="O1868" s="55">
        <v>14992878.26</v>
      </c>
      <c r="P1868" s="15">
        <v>0.06</v>
      </c>
      <c r="Q1868" s="223">
        <f t="shared" si="192"/>
        <v>899572.69559999998</v>
      </c>
      <c r="R1868" s="197">
        <f t="shared" si="186"/>
        <v>74964.391300000003</v>
      </c>
      <c r="S1868" s="198"/>
      <c r="T1868" s="196">
        <f t="shared" si="188"/>
        <v>0</v>
      </c>
      <c r="U1868" s="199">
        <f t="shared" si="191"/>
        <v>0</v>
      </c>
      <c r="V1868" s="44"/>
      <c r="W1868" s="19">
        <f t="shared" si="189"/>
        <v>0</v>
      </c>
      <c r="X1868" s="17">
        <f t="shared" si="190"/>
        <v>0</v>
      </c>
      <c r="Y1868" s="22"/>
      <c r="Z1868" s="19"/>
      <c r="AA1868" s="20"/>
      <c r="AB1868" s="23"/>
      <c r="AC1868" s="19"/>
      <c r="AD1868" s="17"/>
      <c r="AE1868" s="22"/>
      <c r="AF1868" s="19"/>
      <c r="AG1868" s="17"/>
      <c r="AH1868" s="78"/>
      <c r="AI1868" s="79" t="s">
        <v>11340</v>
      </c>
      <c r="AJ1868" s="1"/>
    </row>
    <row r="1869" spans="1:36" ht="26.4">
      <c r="A1869" s="39">
        <v>1867</v>
      </c>
      <c r="B1869" s="10" t="s">
        <v>11341</v>
      </c>
      <c r="C1869" s="10" t="s">
        <v>3687</v>
      </c>
      <c r="D1869" s="11" t="s">
        <v>11342</v>
      </c>
      <c r="E1869" s="35" t="s">
        <v>11343</v>
      </c>
      <c r="F1869" s="35" t="s">
        <v>6522</v>
      </c>
      <c r="G1869" s="10" t="s">
        <v>8768</v>
      </c>
      <c r="H1869" s="10" t="s">
        <v>11344</v>
      </c>
      <c r="I1869" s="10" t="s">
        <v>11345</v>
      </c>
      <c r="J1869" s="11" t="s">
        <v>11346</v>
      </c>
      <c r="K1869" s="12">
        <v>38660</v>
      </c>
      <c r="L1869" s="69">
        <v>44139</v>
      </c>
      <c r="M1869" s="14" t="s">
        <v>11347</v>
      </c>
      <c r="N1869" s="61">
        <v>1.9726999999999999</v>
      </c>
      <c r="O1869" s="56">
        <v>66684700.659999996</v>
      </c>
      <c r="P1869" s="15">
        <v>0.03</v>
      </c>
      <c r="Q1869" s="223">
        <f t="shared" si="192"/>
        <v>2000541.0197999999</v>
      </c>
      <c r="R1869" s="197">
        <f t="shared" si="186"/>
        <v>166711.75164999999</v>
      </c>
      <c r="S1869" s="198"/>
      <c r="T1869" s="196">
        <f t="shared" si="188"/>
        <v>0</v>
      </c>
      <c r="U1869" s="199">
        <f t="shared" si="191"/>
        <v>0</v>
      </c>
      <c r="V1869" s="44"/>
      <c r="W1869" s="19">
        <f t="shared" si="189"/>
        <v>0</v>
      </c>
      <c r="X1869" s="17">
        <f t="shared" si="190"/>
        <v>0</v>
      </c>
      <c r="Y1869" s="22"/>
      <c r="Z1869" s="19"/>
      <c r="AA1869" s="20"/>
      <c r="AB1869" s="23"/>
      <c r="AC1869" s="19"/>
      <c r="AD1869" s="17"/>
      <c r="AE1869" s="22"/>
      <c r="AF1869" s="19"/>
      <c r="AG1869" s="17"/>
      <c r="AH1869" s="76"/>
      <c r="AI1869" s="77" t="s">
        <v>11347</v>
      </c>
      <c r="AJ1869" s="1"/>
    </row>
    <row r="1870" spans="1:36" ht="26.4">
      <c r="A1870" s="39">
        <v>1868</v>
      </c>
      <c r="B1870" s="39" t="s">
        <v>11348</v>
      </c>
      <c r="C1870" s="39" t="s">
        <v>3687</v>
      </c>
      <c r="D1870" s="40" t="s">
        <v>2138</v>
      </c>
      <c r="E1870" s="25" t="s">
        <v>882</v>
      </c>
      <c r="F1870" s="25" t="s">
        <v>11349</v>
      </c>
      <c r="G1870" s="39" t="s">
        <v>3852</v>
      </c>
      <c r="H1870" s="39" t="s">
        <v>11350</v>
      </c>
      <c r="I1870" s="39" t="s">
        <v>3852</v>
      </c>
      <c r="J1870" s="40" t="s">
        <v>9441</v>
      </c>
      <c r="K1870" s="41">
        <v>36403</v>
      </c>
      <c r="L1870" s="72">
        <v>45535</v>
      </c>
      <c r="M1870" s="42" t="s">
        <v>11351</v>
      </c>
      <c r="N1870" s="63">
        <v>2.8816999999999999</v>
      </c>
      <c r="O1870" s="55">
        <v>85117475.599999994</v>
      </c>
      <c r="P1870" s="15">
        <v>0.03</v>
      </c>
      <c r="Q1870" s="223">
        <f t="shared" si="192"/>
        <v>2553524.2679999997</v>
      </c>
      <c r="R1870" s="197">
        <f t="shared" si="186"/>
        <v>212793.68899999998</v>
      </c>
      <c r="S1870" s="198"/>
      <c r="T1870" s="196">
        <f t="shared" si="188"/>
        <v>0</v>
      </c>
      <c r="U1870" s="199">
        <f t="shared" si="191"/>
        <v>0</v>
      </c>
      <c r="V1870" s="44"/>
      <c r="W1870" s="19">
        <f t="shared" si="189"/>
        <v>0</v>
      </c>
      <c r="X1870" s="17">
        <f t="shared" si="190"/>
        <v>0</v>
      </c>
      <c r="Y1870" s="22"/>
      <c r="Z1870" s="19"/>
      <c r="AA1870" s="20"/>
      <c r="AB1870" s="23"/>
      <c r="AC1870" s="19"/>
      <c r="AD1870" s="17"/>
      <c r="AE1870" s="22"/>
      <c r="AF1870" s="19"/>
      <c r="AG1870" s="17"/>
      <c r="AH1870" s="78"/>
      <c r="AI1870" s="79" t="s">
        <v>11351</v>
      </c>
      <c r="AJ1870" s="1"/>
    </row>
    <row r="1871" spans="1:36" ht="13.2">
      <c r="A1871" s="39">
        <v>1869</v>
      </c>
      <c r="B1871" s="10" t="s">
        <v>11352</v>
      </c>
      <c r="C1871" s="10" t="s">
        <v>3687</v>
      </c>
      <c r="D1871" s="11" t="s">
        <v>11353</v>
      </c>
      <c r="E1871" s="35" t="s">
        <v>11354</v>
      </c>
      <c r="F1871" s="35" t="s">
        <v>4093</v>
      </c>
      <c r="G1871" s="10" t="s">
        <v>516</v>
      </c>
      <c r="H1871" s="10" t="s">
        <v>11355</v>
      </c>
      <c r="I1871" s="10" t="s">
        <v>11356</v>
      </c>
      <c r="J1871" s="11" t="s">
        <v>11265</v>
      </c>
      <c r="K1871" s="12">
        <v>38097</v>
      </c>
      <c r="L1871" s="69">
        <v>47228</v>
      </c>
      <c r="M1871" s="14" t="s">
        <v>11357</v>
      </c>
      <c r="N1871" s="61">
        <v>0.35670000000000002</v>
      </c>
      <c r="O1871" s="56">
        <v>8385173.3099999996</v>
      </c>
      <c r="P1871" s="15">
        <v>0.03</v>
      </c>
      <c r="Q1871" s="223">
        <f t="shared" si="192"/>
        <v>251555.19929999998</v>
      </c>
      <c r="R1871" s="197">
        <f t="shared" si="186"/>
        <v>20962.933274999999</v>
      </c>
      <c r="S1871" s="198">
        <v>0.04</v>
      </c>
      <c r="T1871" s="196">
        <f t="shared" si="188"/>
        <v>335406.93239999999</v>
      </c>
      <c r="U1871" s="199">
        <f t="shared" si="191"/>
        <v>27950.577699999998</v>
      </c>
      <c r="V1871" s="44">
        <v>0.1</v>
      </c>
      <c r="W1871" s="19">
        <f t="shared" si="189"/>
        <v>838517.33100000001</v>
      </c>
      <c r="X1871" s="17">
        <f t="shared" si="190"/>
        <v>69876.44425</v>
      </c>
      <c r="Y1871" s="22"/>
      <c r="Z1871" s="19"/>
      <c r="AA1871" s="20"/>
      <c r="AB1871" s="23"/>
      <c r="AC1871" s="19"/>
      <c r="AD1871" s="17"/>
      <c r="AE1871" s="22"/>
      <c r="AF1871" s="19"/>
      <c r="AG1871" s="17"/>
      <c r="AH1871" s="76" t="s">
        <v>367</v>
      </c>
      <c r="AI1871" s="77" t="s">
        <v>11357</v>
      </c>
      <c r="AJ1871" s="1"/>
    </row>
    <row r="1872" spans="1:36" ht="26.4">
      <c r="A1872" s="39">
        <v>1870</v>
      </c>
      <c r="B1872" s="39" t="s">
        <v>11358</v>
      </c>
      <c r="C1872" s="39" t="s">
        <v>3687</v>
      </c>
      <c r="D1872" s="40" t="s">
        <v>11359</v>
      </c>
      <c r="E1872" s="25" t="s">
        <v>21465</v>
      </c>
      <c r="F1872" s="25" t="s">
        <v>11360</v>
      </c>
      <c r="G1872" s="39" t="s">
        <v>958</v>
      </c>
      <c r="H1872" s="39" t="s">
        <v>11361</v>
      </c>
      <c r="I1872" s="39" t="s">
        <v>960</v>
      </c>
      <c r="J1872" s="40" t="s">
        <v>11265</v>
      </c>
      <c r="K1872" s="41">
        <v>39044</v>
      </c>
      <c r="L1872" s="72">
        <v>44523</v>
      </c>
      <c r="M1872" s="42" t="s">
        <v>11362</v>
      </c>
      <c r="N1872" s="63">
        <v>0.1018</v>
      </c>
      <c r="O1872" s="55">
        <v>1148677.06</v>
      </c>
      <c r="P1872" s="15">
        <v>0.03</v>
      </c>
      <c r="Q1872" s="223">
        <f t="shared" si="192"/>
        <v>34460.311800000003</v>
      </c>
      <c r="R1872" s="197">
        <f t="shared" si="186"/>
        <v>2871.6926500000004</v>
      </c>
      <c r="S1872" s="198"/>
      <c r="T1872" s="196">
        <f t="shared" si="188"/>
        <v>0</v>
      </c>
      <c r="U1872" s="199">
        <f t="shared" si="191"/>
        <v>0</v>
      </c>
      <c r="V1872" s="44"/>
      <c r="W1872" s="19">
        <f t="shared" si="189"/>
        <v>0</v>
      </c>
      <c r="X1872" s="17">
        <f t="shared" si="190"/>
        <v>0</v>
      </c>
      <c r="Y1872" s="22"/>
      <c r="Z1872" s="19"/>
      <c r="AA1872" s="20"/>
      <c r="AB1872" s="23"/>
      <c r="AC1872" s="19"/>
      <c r="AD1872" s="17"/>
      <c r="AE1872" s="22"/>
      <c r="AF1872" s="19"/>
      <c r="AG1872" s="17"/>
      <c r="AH1872" s="78"/>
      <c r="AI1872" s="79" t="s">
        <v>11362</v>
      </c>
      <c r="AJ1872" s="1"/>
    </row>
    <row r="1873" spans="1:36" ht="79.2">
      <c r="A1873" s="39">
        <v>1871</v>
      </c>
      <c r="B1873" s="10" t="s">
        <v>11363</v>
      </c>
      <c r="C1873" s="10" t="s">
        <v>3687</v>
      </c>
      <c r="D1873" s="11" t="s">
        <v>11364</v>
      </c>
      <c r="E1873" s="35" t="s">
        <v>11365</v>
      </c>
      <c r="F1873" s="35" t="s">
        <v>6888</v>
      </c>
      <c r="G1873" s="10" t="s">
        <v>1603</v>
      </c>
      <c r="H1873" s="10" t="s">
        <v>11366</v>
      </c>
      <c r="I1873" s="10" t="s">
        <v>2790</v>
      </c>
      <c r="J1873" s="11" t="s">
        <v>11265</v>
      </c>
      <c r="K1873" s="12">
        <v>38821</v>
      </c>
      <c r="L1873" s="69">
        <v>44300</v>
      </c>
      <c r="M1873" s="14" t="s">
        <v>11367</v>
      </c>
      <c r="N1873" s="61">
        <v>0.82</v>
      </c>
      <c r="O1873" s="56">
        <v>23131512.59</v>
      </c>
      <c r="P1873" s="114" t="s">
        <v>11368</v>
      </c>
      <c r="Q1873" s="223">
        <v>913694.75</v>
      </c>
      <c r="R1873" s="197">
        <f t="shared" si="186"/>
        <v>76141.229166666672</v>
      </c>
      <c r="S1873" s="198"/>
      <c r="T1873" s="196">
        <f t="shared" si="188"/>
        <v>0</v>
      </c>
      <c r="U1873" s="199">
        <f t="shared" si="191"/>
        <v>0</v>
      </c>
      <c r="V1873" s="44"/>
      <c r="W1873" s="19">
        <f t="shared" si="189"/>
        <v>0</v>
      </c>
      <c r="X1873" s="17">
        <f t="shared" si="190"/>
        <v>0</v>
      </c>
      <c r="Y1873" s="22"/>
      <c r="Z1873" s="19"/>
      <c r="AA1873" s="20"/>
      <c r="AB1873" s="23"/>
      <c r="AC1873" s="19"/>
      <c r="AD1873" s="17"/>
      <c r="AE1873" s="22"/>
      <c r="AF1873" s="19"/>
      <c r="AG1873" s="17"/>
      <c r="AH1873" s="76"/>
      <c r="AI1873" s="77" t="s">
        <v>11367</v>
      </c>
      <c r="AJ1873" s="1"/>
    </row>
    <row r="1874" spans="1:36" ht="26.4">
      <c r="A1874" s="39">
        <v>1872</v>
      </c>
      <c r="B1874" s="39" t="s">
        <v>11369</v>
      </c>
      <c r="C1874" s="39" t="s">
        <v>3687</v>
      </c>
      <c r="D1874" s="40" t="s">
        <v>11370</v>
      </c>
      <c r="E1874" s="25" t="s">
        <v>11371</v>
      </c>
      <c r="F1874" s="25" t="s">
        <v>11372</v>
      </c>
      <c r="G1874" s="39" t="s">
        <v>6627</v>
      </c>
      <c r="H1874" s="39" t="s">
        <v>11373</v>
      </c>
      <c r="I1874" s="39" t="s">
        <v>2385</v>
      </c>
      <c r="J1874" s="40" t="s">
        <v>11374</v>
      </c>
      <c r="K1874" s="41">
        <v>39171</v>
      </c>
      <c r="L1874" s="72">
        <v>44650</v>
      </c>
      <c r="M1874" s="42" t="s">
        <v>11375</v>
      </c>
      <c r="N1874" s="63">
        <v>5.6211000000000002</v>
      </c>
      <c r="O1874" s="55">
        <v>64568264.030000001</v>
      </c>
      <c r="P1874" s="15">
        <v>0.03</v>
      </c>
      <c r="Q1874" s="223">
        <f t="shared" ref="Q1874:Q1905" si="193">O1874*P1874</f>
        <v>1937047.9209</v>
      </c>
      <c r="R1874" s="197">
        <f t="shared" si="186"/>
        <v>161420.66007499999</v>
      </c>
      <c r="S1874" s="198"/>
      <c r="T1874" s="196">
        <f t="shared" si="188"/>
        <v>0</v>
      </c>
      <c r="U1874" s="199">
        <f t="shared" si="191"/>
        <v>0</v>
      </c>
      <c r="V1874" s="44"/>
      <c r="W1874" s="19">
        <f t="shared" si="189"/>
        <v>0</v>
      </c>
      <c r="X1874" s="17">
        <f t="shared" si="190"/>
        <v>0</v>
      </c>
      <c r="Y1874" s="22"/>
      <c r="Z1874" s="19"/>
      <c r="AA1874" s="20"/>
      <c r="AB1874" s="23"/>
      <c r="AC1874" s="19"/>
      <c r="AD1874" s="17"/>
      <c r="AE1874" s="22"/>
      <c r="AF1874" s="19"/>
      <c r="AG1874" s="17"/>
      <c r="AH1874" s="78"/>
      <c r="AI1874" s="79" t="s">
        <v>11375</v>
      </c>
      <c r="AJ1874" s="1"/>
    </row>
    <row r="1875" spans="1:36" ht="26.4">
      <c r="A1875" s="39">
        <v>1873</v>
      </c>
      <c r="B1875" s="10" t="s">
        <v>11376</v>
      </c>
      <c r="C1875" s="10" t="s">
        <v>3687</v>
      </c>
      <c r="D1875" s="11" t="s">
        <v>11370</v>
      </c>
      <c r="E1875" s="35" t="s">
        <v>11371</v>
      </c>
      <c r="F1875" s="35" t="s">
        <v>11377</v>
      </c>
      <c r="G1875" s="10" t="s">
        <v>6627</v>
      </c>
      <c r="H1875" s="10" t="s">
        <v>11378</v>
      </c>
      <c r="I1875" s="10" t="s">
        <v>2385</v>
      </c>
      <c r="J1875" s="11" t="s">
        <v>11374</v>
      </c>
      <c r="K1875" s="12">
        <v>39171</v>
      </c>
      <c r="L1875" s="69">
        <v>44650</v>
      </c>
      <c r="M1875" s="14" t="s">
        <v>11375</v>
      </c>
      <c r="N1875" s="61">
        <v>0.2505</v>
      </c>
      <c r="O1875" s="56">
        <v>2570508.64</v>
      </c>
      <c r="P1875" s="15">
        <v>0.03</v>
      </c>
      <c r="Q1875" s="223">
        <f t="shared" si="193"/>
        <v>77115.2592</v>
      </c>
      <c r="R1875" s="197">
        <f t="shared" si="186"/>
        <v>6426.2716</v>
      </c>
      <c r="S1875" s="198"/>
      <c r="T1875" s="196">
        <f t="shared" si="188"/>
        <v>0</v>
      </c>
      <c r="U1875" s="199">
        <f t="shared" si="191"/>
        <v>0</v>
      </c>
      <c r="V1875" s="44"/>
      <c r="W1875" s="19">
        <f t="shared" si="189"/>
        <v>0</v>
      </c>
      <c r="X1875" s="17">
        <f t="shared" si="190"/>
        <v>0</v>
      </c>
      <c r="Y1875" s="22"/>
      <c r="Z1875" s="19"/>
      <c r="AA1875" s="20"/>
      <c r="AB1875" s="23"/>
      <c r="AC1875" s="19"/>
      <c r="AD1875" s="17"/>
      <c r="AE1875" s="22"/>
      <c r="AF1875" s="19"/>
      <c r="AG1875" s="17"/>
      <c r="AH1875" s="76"/>
      <c r="AI1875" s="77" t="s">
        <v>11375</v>
      </c>
      <c r="AJ1875" s="1"/>
    </row>
    <row r="1876" spans="1:36" ht="13.2">
      <c r="A1876" s="39">
        <v>1874</v>
      </c>
      <c r="B1876" s="39" t="s">
        <v>11379</v>
      </c>
      <c r="C1876" s="39" t="s">
        <v>3687</v>
      </c>
      <c r="D1876" s="40" t="s">
        <v>11380</v>
      </c>
      <c r="E1876" s="25" t="s">
        <v>11381</v>
      </c>
      <c r="F1876" s="25" t="s">
        <v>11382</v>
      </c>
      <c r="G1876" s="39" t="s">
        <v>10130</v>
      </c>
      <c r="H1876" s="39" t="s">
        <v>11383</v>
      </c>
      <c r="I1876" s="39" t="s">
        <v>6368</v>
      </c>
      <c r="J1876" s="40" t="s">
        <v>11384</v>
      </c>
      <c r="K1876" s="41">
        <v>38680</v>
      </c>
      <c r="L1876" s="72">
        <v>47811</v>
      </c>
      <c r="M1876" s="42" t="s">
        <v>11385</v>
      </c>
      <c r="N1876" s="63">
        <v>1.0503</v>
      </c>
      <c r="O1876" s="55">
        <v>12064551.02</v>
      </c>
      <c r="P1876" s="15">
        <v>0.03</v>
      </c>
      <c r="Q1876" s="223">
        <f t="shared" si="193"/>
        <v>361936.5306</v>
      </c>
      <c r="R1876" s="197">
        <f t="shared" ref="R1876:R1939" si="194">Q1876/12</f>
        <v>30161.377550000001</v>
      </c>
      <c r="S1876" s="198"/>
      <c r="T1876" s="196">
        <f t="shared" si="188"/>
        <v>0</v>
      </c>
      <c r="U1876" s="199">
        <f t="shared" si="191"/>
        <v>0</v>
      </c>
      <c r="V1876" s="44"/>
      <c r="W1876" s="19">
        <f t="shared" si="189"/>
        <v>0</v>
      </c>
      <c r="X1876" s="17">
        <f t="shared" si="190"/>
        <v>0</v>
      </c>
      <c r="Y1876" s="22"/>
      <c r="Z1876" s="19"/>
      <c r="AA1876" s="20"/>
      <c r="AB1876" s="23"/>
      <c r="AC1876" s="19"/>
      <c r="AD1876" s="17"/>
      <c r="AE1876" s="22"/>
      <c r="AF1876" s="19"/>
      <c r="AG1876" s="17"/>
      <c r="AH1876" s="78"/>
      <c r="AI1876" s="79" t="s">
        <v>11385</v>
      </c>
      <c r="AJ1876" s="1"/>
    </row>
    <row r="1877" spans="1:36" ht="13.2">
      <c r="A1877" s="39">
        <v>1875</v>
      </c>
      <c r="B1877" s="10" t="s">
        <v>11386</v>
      </c>
      <c r="C1877" s="10" t="s">
        <v>3687</v>
      </c>
      <c r="D1877" s="11" t="s">
        <v>10299</v>
      </c>
      <c r="E1877" s="35" t="s">
        <v>10300</v>
      </c>
      <c r="F1877" s="35" t="s">
        <v>7640</v>
      </c>
      <c r="G1877" s="10" t="s">
        <v>11387</v>
      </c>
      <c r="H1877" s="10" t="s">
        <v>11388</v>
      </c>
      <c r="I1877" s="10" t="s">
        <v>11389</v>
      </c>
      <c r="J1877" s="11" t="s">
        <v>11390</v>
      </c>
      <c r="K1877" s="12">
        <v>37091</v>
      </c>
      <c r="L1877" s="69">
        <v>44397</v>
      </c>
      <c r="M1877" s="14" t="s">
        <v>11391</v>
      </c>
      <c r="N1877" s="61">
        <v>0.63290000000000002</v>
      </c>
      <c r="O1877" s="56">
        <v>7269974.6100000003</v>
      </c>
      <c r="P1877" s="15">
        <v>0.03</v>
      </c>
      <c r="Q1877" s="223">
        <f t="shared" si="193"/>
        <v>218099.2383</v>
      </c>
      <c r="R1877" s="197">
        <f t="shared" si="194"/>
        <v>18174.936525000001</v>
      </c>
      <c r="S1877" s="198"/>
      <c r="T1877" s="196">
        <f t="shared" si="188"/>
        <v>0</v>
      </c>
      <c r="U1877" s="199">
        <f t="shared" si="191"/>
        <v>0</v>
      </c>
      <c r="V1877" s="44"/>
      <c r="W1877" s="19">
        <f t="shared" si="189"/>
        <v>0</v>
      </c>
      <c r="X1877" s="17">
        <f t="shared" si="190"/>
        <v>0</v>
      </c>
      <c r="Y1877" s="22"/>
      <c r="Z1877" s="19"/>
      <c r="AA1877" s="20"/>
      <c r="AB1877" s="23"/>
      <c r="AC1877" s="19"/>
      <c r="AD1877" s="17"/>
      <c r="AE1877" s="22"/>
      <c r="AF1877" s="19"/>
      <c r="AG1877" s="17"/>
      <c r="AH1877" s="76"/>
      <c r="AI1877" s="77" t="s">
        <v>11391</v>
      </c>
      <c r="AJ1877" s="1"/>
    </row>
    <row r="1878" spans="1:36" ht="26.4">
      <c r="A1878" s="39">
        <v>1876</v>
      </c>
      <c r="B1878" s="39" t="s">
        <v>11392</v>
      </c>
      <c r="C1878" s="39" t="s">
        <v>5070</v>
      </c>
      <c r="D1878" s="40" t="s">
        <v>11393</v>
      </c>
      <c r="E1878" s="25" t="s">
        <v>11394</v>
      </c>
      <c r="F1878" s="25" t="s">
        <v>3296</v>
      </c>
      <c r="G1878" s="39" t="s">
        <v>2248</v>
      </c>
      <c r="H1878" s="39" t="s">
        <v>11395</v>
      </c>
      <c r="I1878" s="39" t="s">
        <v>2042</v>
      </c>
      <c r="J1878" s="40" t="s">
        <v>11396</v>
      </c>
      <c r="K1878" s="41">
        <v>43325</v>
      </c>
      <c r="L1878" s="72">
        <v>46978</v>
      </c>
      <c r="M1878" s="42" t="s">
        <v>11397</v>
      </c>
      <c r="N1878" s="63">
        <v>1.1255999999999999</v>
      </c>
      <c r="O1878" s="55">
        <v>9062955.7699999996</v>
      </c>
      <c r="P1878" s="15">
        <v>0.03</v>
      </c>
      <c r="Q1878" s="223">
        <f t="shared" si="193"/>
        <v>271888.67309999996</v>
      </c>
      <c r="R1878" s="197">
        <f t="shared" si="194"/>
        <v>22657.389424999998</v>
      </c>
      <c r="S1878" s="198">
        <v>3.5999999999999997E-2</v>
      </c>
      <c r="T1878" s="196">
        <f t="shared" si="188"/>
        <v>326266.40771999996</v>
      </c>
      <c r="U1878" s="199">
        <f t="shared" si="191"/>
        <v>27188.867309999998</v>
      </c>
      <c r="V1878" s="44">
        <v>0.05</v>
      </c>
      <c r="W1878" s="19">
        <f t="shared" si="189"/>
        <v>453147.78850000002</v>
      </c>
      <c r="X1878" s="17">
        <f t="shared" si="190"/>
        <v>37762.315708333335</v>
      </c>
      <c r="Y1878" s="45">
        <v>0.06</v>
      </c>
      <c r="Z1878" s="19">
        <f>O1878*Y1878</f>
        <v>543777.34619999991</v>
      </c>
      <c r="AA1878" s="20">
        <f>Z1878/12</f>
        <v>45314.778849999995</v>
      </c>
      <c r="AB1878" s="44">
        <v>7.1999999999999995E-2</v>
      </c>
      <c r="AC1878" s="19">
        <f>O1878*AB1878</f>
        <v>652532.81543999992</v>
      </c>
      <c r="AD1878" s="17">
        <f>AC1878/12</f>
        <v>54377.734619999996</v>
      </c>
      <c r="AE1878" s="22"/>
      <c r="AF1878" s="19"/>
      <c r="AG1878" s="17"/>
      <c r="AH1878" s="78" t="s">
        <v>817</v>
      </c>
      <c r="AI1878" s="79" t="s">
        <v>11397</v>
      </c>
      <c r="AJ1878" s="1"/>
    </row>
    <row r="1879" spans="1:36" ht="26.4">
      <c r="A1879" s="39">
        <v>1877</v>
      </c>
      <c r="B1879" s="10" t="s">
        <v>11398</v>
      </c>
      <c r="C1879" s="10" t="s">
        <v>5070</v>
      </c>
      <c r="D1879" s="11" t="s">
        <v>11399</v>
      </c>
      <c r="E1879" s="35" t="s">
        <v>11400</v>
      </c>
      <c r="F1879" s="35" t="s">
        <v>11401</v>
      </c>
      <c r="G1879" s="10" t="s">
        <v>3262</v>
      </c>
      <c r="H1879" s="10" t="s">
        <v>11402</v>
      </c>
      <c r="I1879" s="10" t="s">
        <v>2993</v>
      </c>
      <c r="J1879" s="11" t="s">
        <v>11396</v>
      </c>
      <c r="K1879" s="12">
        <v>43180</v>
      </c>
      <c r="L1879" s="69">
        <v>46833</v>
      </c>
      <c r="M1879" s="14" t="s">
        <v>11403</v>
      </c>
      <c r="N1879" s="61">
        <v>0.3</v>
      </c>
      <c r="O1879" s="56">
        <v>2415499.94</v>
      </c>
      <c r="P1879" s="15">
        <v>0.03</v>
      </c>
      <c r="Q1879" s="223">
        <f t="shared" si="193"/>
        <v>72464.998200000002</v>
      </c>
      <c r="R1879" s="197">
        <f t="shared" si="194"/>
        <v>6038.7498500000002</v>
      </c>
      <c r="S1879" s="198">
        <v>3.5999999999999997E-2</v>
      </c>
      <c r="T1879" s="196">
        <f t="shared" si="188"/>
        <v>86957.997839999996</v>
      </c>
      <c r="U1879" s="199">
        <f t="shared" si="191"/>
        <v>7246.49982</v>
      </c>
      <c r="V1879" s="44">
        <v>0.05</v>
      </c>
      <c r="W1879" s="19">
        <f t="shared" si="189"/>
        <v>120774.997</v>
      </c>
      <c r="X1879" s="17">
        <f t="shared" si="190"/>
        <v>10064.583083333333</v>
      </c>
      <c r="Y1879" s="45">
        <v>0.06</v>
      </c>
      <c r="Z1879" s="19">
        <f>O1879*Y1879</f>
        <v>144929.9964</v>
      </c>
      <c r="AA1879" s="20">
        <f>Z1879/12</f>
        <v>12077.4997</v>
      </c>
      <c r="AB1879" s="44">
        <v>7.1999999999999995E-2</v>
      </c>
      <c r="AC1879" s="19">
        <f>O1879*AB1879</f>
        <v>173915.99567999999</v>
      </c>
      <c r="AD1879" s="17">
        <f>AC1879/12</f>
        <v>14492.99964</v>
      </c>
      <c r="AE1879" s="22"/>
      <c r="AF1879" s="19"/>
      <c r="AG1879" s="17"/>
      <c r="AH1879" s="76" t="s">
        <v>817</v>
      </c>
      <c r="AI1879" s="77" t="s">
        <v>11403</v>
      </c>
      <c r="AJ1879" s="1"/>
    </row>
    <row r="1880" spans="1:36" ht="26.4">
      <c r="A1880" s="39">
        <v>1878</v>
      </c>
      <c r="B1880" s="39" t="s">
        <v>11404</v>
      </c>
      <c r="C1880" s="39" t="s">
        <v>5070</v>
      </c>
      <c r="D1880" s="40" t="s">
        <v>11405</v>
      </c>
      <c r="E1880" s="25" t="s">
        <v>11406</v>
      </c>
      <c r="F1880" s="25" t="s">
        <v>11407</v>
      </c>
      <c r="G1880" s="39" t="s">
        <v>11408</v>
      </c>
      <c r="H1880" s="39" t="s">
        <v>11409</v>
      </c>
      <c r="I1880" s="39" t="s">
        <v>11408</v>
      </c>
      <c r="J1880" s="40" t="s">
        <v>11410</v>
      </c>
      <c r="K1880" s="41">
        <v>39786</v>
      </c>
      <c r="L1880" s="72">
        <v>45264</v>
      </c>
      <c r="M1880" s="42" t="s">
        <v>11411</v>
      </c>
      <c r="N1880" s="63">
        <v>0.14940000000000001</v>
      </c>
      <c r="O1880" s="55">
        <v>4062644.85</v>
      </c>
      <c r="P1880" s="15">
        <v>0.03</v>
      </c>
      <c r="Q1880" s="223">
        <f t="shared" si="193"/>
        <v>121879.3455</v>
      </c>
      <c r="R1880" s="197">
        <f t="shared" si="194"/>
        <v>10156.612125</v>
      </c>
      <c r="S1880" s="198"/>
      <c r="T1880" s="196">
        <f t="shared" si="188"/>
        <v>0</v>
      </c>
      <c r="U1880" s="199">
        <f t="shared" si="191"/>
        <v>0</v>
      </c>
      <c r="V1880" s="44"/>
      <c r="W1880" s="19">
        <f t="shared" si="189"/>
        <v>0</v>
      </c>
      <c r="X1880" s="17">
        <f t="shared" si="190"/>
        <v>0</v>
      </c>
      <c r="Y1880" s="22"/>
      <c r="Z1880" s="19"/>
      <c r="AA1880" s="20"/>
      <c r="AB1880" s="23"/>
      <c r="AC1880" s="19"/>
      <c r="AD1880" s="17"/>
      <c r="AE1880" s="22"/>
      <c r="AF1880" s="19"/>
      <c r="AG1880" s="17"/>
      <c r="AH1880" s="78"/>
      <c r="AI1880" s="79" t="s">
        <v>11411</v>
      </c>
      <c r="AJ1880" s="1"/>
    </row>
    <row r="1881" spans="1:36" ht="26.4">
      <c r="A1881" s="39">
        <v>1879</v>
      </c>
      <c r="B1881" s="10" t="s">
        <v>11412</v>
      </c>
      <c r="C1881" s="10" t="s">
        <v>5070</v>
      </c>
      <c r="D1881" s="11" t="s">
        <v>11405</v>
      </c>
      <c r="E1881" s="35" t="s">
        <v>11406</v>
      </c>
      <c r="F1881" s="35" t="s">
        <v>11407</v>
      </c>
      <c r="G1881" s="10" t="s">
        <v>11408</v>
      </c>
      <c r="H1881" s="10" t="s">
        <v>11409</v>
      </c>
      <c r="I1881" s="10" t="s">
        <v>11408</v>
      </c>
      <c r="J1881" s="11" t="s">
        <v>11410</v>
      </c>
      <c r="K1881" s="12">
        <v>39786</v>
      </c>
      <c r="L1881" s="69">
        <v>45264</v>
      </c>
      <c r="M1881" s="14" t="s">
        <v>11411</v>
      </c>
      <c r="N1881" s="61">
        <v>0.28770000000000001</v>
      </c>
      <c r="O1881" s="56">
        <v>11474388.35</v>
      </c>
      <c r="P1881" s="15">
        <v>0.03</v>
      </c>
      <c r="Q1881" s="223">
        <f t="shared" si="193"/>
        <v>344231.65049999999</v>
      </c>
      <c r="R1881" s="197">
        <f t="shared" si="194"/>
        <v>28685.970874999999</v>
      </c>
      <c r="S1881" s="198"/>
      <c r="T1881" s="196">
        <f t="shared" si="188"/>
        <v>0</v>
      </c>
      <c r="U1881" s="199">
        <f t="shared" si="191"/>
        <v>0</v>
      </c>
      <c r="V1881" s="44"/>
      <c r="W1881" s="19">
        <f t="shared" si="189"/>
        <v>0</v>
      </c>
      <c r="X1881" s="17">
        <f t="shared" si="190"/>
        <v>0</v>
      </c>
      <c r="Y1881" s="22"/>
      <c r="Z1881" s="19"/>
      <c r="AA1881" s="20"/>
      <c r="AB1881" s="23"/>
      <c r="AC1881" s="19"/>
      <c r="AD1881" s="17"/>
      <c r="AE1881" s="22"/>
      <c r="AF1881" s="19"/>
      <c r="AG1881" s="17"/>
      <c r="AH1881" s="76"/>
      <c r="AI1881" s="77" t="s">
        <v>11411</v>
      </c>
      <c r="AJ1881" s="1"/>
    </row>
    <row r="1882" spans="1:36" ht="26.4">
      <c r="A1882" s="39">
        <v>1880</v>
      </c>
      <c r="B1882" s="39" t="s">
        <v>11413</v>
      </c>
      <c r="C1882" s="39" t="s">
        <v>5070</v>
      </c>
      <c r="D1882" s="40" t="s">
        <v>11405</v>
      </c>
      <c r="E1882" s="25" t="s">
        <v>11406</v>
      </c>
      <c r="F1882" s="25" t="s">
        <v>11407</v>
      </c>
      <c r="G1882" s="39" t="s">
        <v>11408</v>
      </c>
      <c r="H1882" s="39" t="s">
        <v>11409</v>
      </c>
      <c r="I1882" s="39" t="s">
        <v>11408</v>
      </c>
      <c r="J1882" s="40" t="s">
        <v>11410</v>
      </c>
      <c r="K1882" s="41">
        <v>39786</v>
      </c>
      <c r="L1882" s="72">
        <v>45264</v>
      </c>
      <c r="M1882" s="42" t="s">
        <v>11411</v>
      </c>
      <c r="N1882" s="63">
        <v>0.182</v>
      </c>
      <c r="O1882" s="55">
        <v>7258737.1600000001</v>
      </c>
      <c r="P1882" s="15">
        <v>0.03</v>
      </c>
      <c r="Q1882" s="223">
        <f t="shared" si="193"/>
        <v>217762.11480000001</v>
      </c>
      <c r="R1882" s="197">
        <f t="shared" si="194"/>
        <v>18146.8429</v>
      </c>
      <c r="S1882" s="198"/>
      <c r="T1882" s="196">
        <f t="shared" si="188"/>
        <v>0</v>
      </c>
      <c r="U1882" s="199">
        <f t="shared" si="191"/>
        <v>0</v>
      </c>
      <c r="V1882" s="44"/>
      <c r="W1882" s="19">
        <f t="shared" si="189"/>
        <v>0</v>
      </c>
      <c r="X1882" s="17">
        <f t="shared" si="190"/>
        <v>0</v>
      </c>
      <c r="Y1882" s="22"/>
      <c r="Z1882" s="19"/>
      <c r="AA1882" s="20"/>
      <c r="AB1882" s="23"/>
      <c r="AC1882" s="19"/>
      <c r="AD1882" s="17"/>
      <c r="AE1882" s="22"/>
      <c r="AF1882" s="19"/>
      <c r="AG1882" s="17"/>
      <c r="AH1882" s="78"/>
      <c r="AI1882" s="79" t="s">
        <v>11411</v>
      </c>
      <c r="AJ1882" s="1"/>
    </row>
    <row r="1883" spans="1:36" ht="39.6">
      <c r="A1883" s="39">
        <v>1881</v>
      </c>
      <c r="B1883" s="10" t="s">
        <v>11414</v>
      </c>
      <c r="C1883" s="10" t="s">
        <v>9410</v>
      </c>
      <c r="D1883" s="11" t="s">
        <v>11415</v>
      </c>
      <c r="E1883" s="35" t="s">
        <v>11416</v>
      </c>
      <c r="F1883" s="35" t="s">
        <v>11417</v>
      </c>
      <c r="G1883" s="10" t="s">
        <v>11418</v>
      </c>
      <c r="H1883" s="10" t="s">
        <v>11419</v>
      </c>
      <c r="I1883" s="10" t="s">
        <v>11420</v>
      </c>
      <c r="J1883" s="11" t="s">
        <v>11421</v>
      </c>
      <c r="K1883" s="12">
        <v>38738</v>
      </c>
      <c r="L1883" s="69">
        <v>44213</v>
      </c>
      <c r="M1883" s="14" t="s">
        <v>11422</v>
      </c>
      <c r="N1883" s="61">
        <v>0.64149999999999996</v>
      </c>
      <c r="O1883" s="56">
        <v>22987354.280000001</v>
      </c>
      <c r="P1883" s="15">
        <v>0.03</v>
      </c>
      <c r="Q1883" s="223">
        <f t="shared" si="193"/>
        <v>689620.62840000005</v>
      </c>
      <c r="R1883" s="197">
        <f t="shared" si="194"/>
        <v>57468.385700000006</v>
      </c>
      <c r="S1883" s="198"/>
      <c r="T1883" s="196">
        <f t="shared" si="188"/>
        <v>0</v>
      </c>
      <c r="U1883" s="199">
        <f t="shared" si="191"/>
        <v>0</v>
      </c>
      <c r="V1883" s="44"/>
      <c r="W1883" s="19">
        <f t="shared" si="189"/>
        <v>0</v>
      </c>
      <c r="X1883" s="17">
        <f t="shared" si="190"/>
        <v>0</v>
      </c>
      <c r="Y1883" s="22"/>
      <c r="Z1883" s="19"/>
      <c r="AA1883" s="20"/>
      <c r="AB1883" s="23"/>
      <c r="AC1883" s="19"/>
      <c r="AD1883" s="17"/>
      <c r="AE1883" s="22"/>
      <c r="AF1883" s="19"/>
      <c r="AG1883" s="17"/>
      <c r="AH1883" s="76" t="s">
        <v>2158</v>
      </c>
      <c r="AI1883" s="77" t="s">
        <v>11422</v>
      </c>
      <c r="AJ1883" s="1"/>
    </row>
    <row r="1884" spans="1:36" ht="13.2">
      <c r="A1884" s="39">
        <v>1882</v>
      </c>
      <c r="B1884" s="39" t="s">
        <v>11423</v>
      </c>
      <c r="C1884" s="39" t="s">
        <v>9410</v>
      </c>
      <c r="D1884" s="40" t="s">
        <v>11424</v>
      </c>
      <c r="E1884" s="25" t="s">
        <v>11425</v>
      </c>
      <c r="F1884" s="25" t="s">
        <v>11426</v>
      </c>
      <c r="G1884" s="39" t="s">
        <v>11427</v>
      </c>
      <c r="H1884" s="39" t="s">
        <v>11428</v>
      </c>
      <c r="I1884" s="39" t="s">
        <v>8648</v>
      </c>
      <c r="J1884" s="40" t="s">
        <v>11429</v>
      </c>
      <c r="K1884" s="41">
        <v>36809</v>
      </c>
      <c r="L1884" s="72">
        <v>54706</v>
      </c>
      <c r="M1884" s="42" t="s">
        <v>11430</v>
      </c>
      <c r="N1884" s="63">
        <v>0.111</v>
      </c>
      <c r="O1884" s="55">
        <v>3578194.79</v>
      </c>
      <c r="P1884" s="15">
        <v>0.03</v>
      </c>
      <c r="Q1884" s="223">
        <f t="shared" si="193"/>
        <v>107345.8437</v>
      </c>
      <c r="R1884" s="197">
        <f t="shared" si="194"/>
        <v>8945.4869749999998</v>
      </c>
      <c r="S1884" s="198"/>
      <c r="T1884" s="196">
        <f t="shared" si="188"/>
        <v>0</v>
      </c>
      <c r="U1884" s="199">
        <f t="shared" si="191"/>
        <v>0</v>
      </c>
      <c r="V1884" s="44"/>
      <c r="W1884" s="19">
        <f t="shared" si="189"/>
        <v>0</v>
      </c>
      <c r="X1884" s="17">
        <f t="shared" si="190"/>
        <v>0</v>
      </c>
      <c r="Y1884" s="22"/>
      <c r="Z1884" s="19"/>
      <c r="AA1884" s="20"/>
      <c r="AB1884" s="23"/>
      <c r="AC1884" s="19"/>
      <c r="AD1884" s="17"/>
      <c r="AE1884" s="22"/>
      <c r="AF1884" s="19"/>
      <c r="AG1884" s="17"/>
      <c r="AH1884" s="78"/>
      <c r="AI1884" s="79" t="s">
        <v>11430</v>
      </c>
      <c r="AJ1884" s="1"/>
    </row>
    <row r="1885" spans="1:36" ht="26.4">
      <c r="A1885" s="39">
        <v>1883</v>
      </c>
      <c r="B1885" s="10" t="s">
        <v>11431</v>
      </c>
      <c r="C1885" s="10" t="s">
        <v>9410</v>
      </c>
      <c r="D1885" s="11" t="s">
        <v>11432</v>
      </c>
      <c r="E1885" s="35" t="s">
        <v>11433</v>
      </c>
      <c r="F1885" s="35" t="s">
        <v>11434</v>
      </c>
      <c r="G1885" s="10" t="s">
        <v>11435</v>
      </c>
      <c r="H1885" s="10" t="s">
        <v>11436</v>
      </c>
      <c r="I1885" s="10" t="s">
        <v>8936</v>
      </c>
      <c r="J1885" s="11" t="s">
        <v>11437</v>
      </c>
      <c r="K1885" s="12">
        <v>37166</v>
      </c>
      <c r="L1885" s="69">
        <v>46862</v>
      </c>
      <c r="M1885" s="14" t="s">
        <v>11438</v>
      </c>
      <c r="N1885" s="61">
        <v>0.12670000000000001</v>
      </c>
      <c r="O1885" s="56">
        <v>3443238.89</v>
      </c>
      <c r="P1885" s="15">
        <v>0.08</v>
      </c>
      <c r="Q1885" s="223">
        <f t="shared" si="193"/>
        <v>275459.11120000004</v>
      </c>
      <c r="R1885" s="197">
        <f t="shared" si="194"/>
        <v>22954.925933333336</v>
      </c>
      <c r="S1885" s="198"/>
      <c r="T1885" s="196">
        <f t="shared" si="188"/>
        <v>0</v>
      </c>
      <c r="U1885" s="199">
        <f t="shared" si="191"/>
        <v>0</v>
      </c>
      <c r="V1885" s="44"/>
      <c r="W1885" s="19">
        <f t="shared" si="189"/>
        <v>0</v>
      </c>
      <c r="X1885" s="17">
        <f t="shared" si="190"/>
        <v>0</v>
      </c>
      <c r="Y1885" s="22"/>
      <c r="Z1885" s="19"/>
      <c r="AA1885" s="20"/>
      <c r="AB1885" s="23"/>
      <c r="AC1885" s="19"/>
      <c r="AD1885" s="17"/>
      <c r="AE1885" s="22"/>
      <c r="AF1885" s="19"/>
      <c r="AG1885" s="17"/>
      <c r="AH1885" s="76" t="s">
        <v>11439</v>
      </c>
      <c r="AI1885" s="77" t="s">
        <v>11438</v>
      </c>
      <c r="AJ1885" s="1"/>
    </row>
    <row r="1886" spans="1:36" ht="26.4">
      <c r="A1886" s="39">
        <v>1884</v>
      </c>
      <c r="B1886" s="39" t="s">
        <v>11440</v>
      </c>
      <c r="C1886" s="39" t="s">
        <v>9410</v>
      </c>
      <c r="D1886" s="40" t="s">
        <v>11441</v>
      </c>
      <c r="E1886" s="25"/>
      <c r="F1886" s="25" t="s">
        <v>11442</v>
      </c>
      <c r="G1886" s="39" t="s">
        <v>10260</v>
      </c>
      <c r="H1886" s="39" t="s">
        <v>11443</v>
      </c>
      <c r="I1886" s="39" t="s">
        <v>10260</v>
      </c>
      <c r="J1886" s="40" t="s">
        <v>11444</v>
      </c>
      <c r="K1886" s="41">
        <v>35284</v>
      </c>
      <c r="L1886" s="72">
        <v>44415</v>
      </c>
      <c r="M1886" s="42" t="s">
        <v>11445</v>
      </c>
      <c r="N1886" s="63">
        <v>1.6299999999999999E-2</v>
      </c>
      <c r="O1886" s="55">
        <v>1173593.21</v>
      </c>
      <c r="P1886" s="15">
        <v>0.03</v>
      </c>
      <c r="Q1886" s="223">
        <f t="shared" si="193"/>
        <v>35207.796299999995</v>
      </c>
      <c r="R1886" s="197">
        <f t="shared" si="194"/>
        <v>2933.9830249999995</v>
      </c>
      <c r="S1886" s="198"/>
      <c r="T1886" s="196">
        <f t="shared" si="188"/>
        <v>0</v>
      </c>
      <c r="U1886" s="199">
        <f t="shared" si="191"/>
        <v>0</v>
      </c>
      <c r="V1886" s="44"/>
      <c r="W1886" s="19">
        <f t="shared" si="189"/>
        <v>0</v>
      </c>
      <c r="X1886" s="17">
        <f t="shared" si="190"/>
        <v>0</v>
      </c>
      <c r="Y1886" s="22"/>
      <c r="Z1886" s="19"/>
      <c r="AA1886" s="20"/>
      <c r="AB1886" s="23"/>
      <c r="AC1886" s="19"/>
      <c r="AD1886" s="17"/>
      <c r="AE1886" s="22"/>
      <c r="AF1886" s="19"/>
      <c r="AG1886" s="17"/>
      <c r="AH1886" s="78"/>
      <c r="AI1886" s="79" t="s">
        <v>11445</v>
      </c>
      <c r="AJ1886" s="1"/>
    </row>
    <row r="1887" spans="1:36" ht="26.4">
      <c r="A1887" s="39">
        <v>1885</v>
      </c>
      <c r="B1887" s="10" t="s">
        <v>11446</v>
      </c>
      <c r="C1887" s="10" t="s">
        <v>9410</v>
      </c>
      <c r="D1887" s="11" t="s">
        <v>11441</v>
      </c>
      <c r="E1887" s="35"/>
      <c r="F1887" s="35" t="s">
        <v>11442</v>
      </c>
      <c r="G1887" s="10" t="s">
        <v>10260</v>
      </c>
      <c r="H1887" s="10" t="s">
        <v>11443</v>
      </c>
      <c r="I1887" s="10" t="s">
        <v>10260</v>
      </c>
      <c r="J1887" s="11" t="s">
        <v>11444</v>
      </c>
      <c r="K1887" s="12">
        <v>35284</v>
      </c>
      <c r="L1887" s="69">
        <v>44415</v>
      </c>
      <c r="M1887" s="14" t="s">
        <v>11445</v>
      </c>
      <c r="N1887" s="61">
        <v>1.9900000000000001E-2</v>
      </c>
      <c r="O1887" s="56">
        <v>1854201.03</v>
      </c>
      <c r="P1887" s="15">
        <v>0.03</v>
      </c>
      <c r="Q1887" s="223">
        <f t="shared" si="193"/>
        <v>55626.030899999998</v>
      </c>
      <c r="R1887" s="197">
        <f t="shared" si="194"/>
        <v>4635.5025749999995</v>
      </c>
      <c r="S1887" s="198"/>
      <c r="T1887" s="196">
        <f t="shared" si="188"/>
        <v>0</v>
      </c>
      <c r="U1887" s="199">
        <f t="shared" si="191"/>
        <v>0</v>
      </c>
      <c r="V1887" s="44"/>
      <c r="W1887" s="19">
        <f t="shared" si="189"/>
        <v>0</v>
      </c>
      <c r="X1887" s="17">
        <f t="shared" si="190"/>
        <v>0</v>
      </c>
      <c r="Y1887" s="22"/>
      <c r="Z1887" s="19"/>
      <c r="AA1887" s="20"/>
      <c r="AB1887" s="23"/>
      <c r="AC1887" s="19"/>
      <c r="AD1887" s="17"/>
      <c r="AE1887" s="22"/>
      <c r="AF1887" s="19"/>
      <c r="AG1887" s="17"/>
      <c r="AH1887" s="76"/>
      <c r="AI1887" s="77" t="s">
        <v>11445</v>
      </c>
      <c r="AJ1887" s="1"/>
    </row>
    <row r="1888" spans="1:36" ht="26.4">
      <c r="A1888" s="39">
        <v>1886</v>
      </c>
      <c r="B1888" s="39" t="s">
        <v>11447</v>
      </c>
      <c r="C1888" s="39" t="s">
        <v>9410</v>
      </c>
      <c r="D1888" s="40" t="s">
        <v>11448</v>
      </c>
      <c r="E1888" s="25" t="s">
        <v>11449</v>
      </c>
      <c r="F1888" s="25" t="s">
        <v>11450</v>
      </c>
      <c r="G1888" s="39" t="s">
        <v>583</v>
      </c>
      <c r="H1888" s="39" t="s">
        <v>11451</v>
      </c>
      <c r="I1888" s="39" t="s">
        <v>585</v>
      </c>
      <c r="J1888" s="40" t="s">
        <v>11452</v>
      </c>
      <c r="K1888" s="41">
        <v>42655</v>
      </c>
      <c r="L1888" s="72">
        <v>60552</v>
      </c>
      <c r="M1888" s="42" t="s">
        <v>11453</v>
      </c>
      <c r="N1888" s="63">
        <v>0.14149999999999999</v>
      </c>
      <c r="O1888" s="55">
        <v>4994088.7300000004</v>
      </c>
      <c r="P1888" s="15">
        <v>0.05</v>
      </c>
      <c r="Q1888" s="223">
        <f t="shared" si="193"/>
        <v>249704.43650000004</v>
      </c>
      <c r="R1888" s="197">
        <f t="shared" si="194"/>
        <v>20808.703041666671</v>
      </c>
      <c r="S1888" s="198"/>
      <c r="T1888" s="196">
        <f t="shared" si="188"/>
        <v>0</v>
      </c>
      <c r="U1888" s="199">
        <f t="shared" si="191"/>
        <v>0</v>
      </c>
      <c r="V1888" s="44"/>
      <c r="W1888" s="19">
        <f t="shared" si="189"/>
        <v>0</v>
      </c>
      <c r="X1888" s="17">
        <f t="shared" si="190"/>
        <v>0</v>
      </c>
      <c r="Y1888" s="22"/>
      <c r="Z1888" s="19"/>
      <c r="AA1888" s="20"/>
      <c r="AB1888" s="23"/>
      <c r="AC1888" s="19"/>
      <c r="AD1888" s="17"/>
      <c r="AE1888" s="22"/>
      <c r="AF1888" s="19"/>
      <c r="AG1888" s="17"/>
      <c r="AH1888" s="78" t="s">
        <v>4884</v>
      </c>
      <c r="AI1888" s="79" t="s">
        <v>11453</v>
      </c>
      <c r="AJ1888" s="1"/>
    </row>
    <row r="1889" spans="1:36" ht="26.4">
      <c r="A1889" s="39">
        <v>1887</v>
      </c>
      <c r="B1889" s="10" t="s">
        <v>11454</v>
      </c>
      <c r="C1889" s="10" t="s">
        <v>5693</v>
      </c>
      <c r="D1889" s="11" t="s">
        <v>11455</v>
      </c>
      <c r="E1889" s="35" t="s">
        <v>11456</v>
      </c>
      <c r="F1889" s="35" t="s">
        <v>11457</v>
      </c>
      <c r="G1889" s="10" t="s">
        <v>11458</v>
      </c>
      <c r="H1889" s="10" t="s">
        <v>11459</v>
      </c>
      <c r="I1889" s="10" t="s">
        <v>398</v>
      </c>
      <c r="J1889" s="11" t="s">
        <v>11460</v>
      </c>
      <c r="K1889" s="12">
        <v>41908</v>
      </c>
      <c r="L1889" s="69">
        <v>47387</v>
      </c>
      <c r="M1889" s="14" t="s">
        <v>11461</v>
      </c>
      <c r="N1889" s="61">
        <v>3.2099999999999997E-2</v>
      </c>
      <c r="O1889" s="56">
        <v>1606905.74</v>
      </c>
      <c r="P1889" s="44">
        <v>0.1125</v>
      </c>
      <c r="Q1889" s="223">
        <f t="shared" si="193"/>
        <v>180776.89575</v>
      </c>
      <c r="R1889" s="197">
        <f t="shared" si="194"/>
        <v>15064.7413125</v>
      </c>
      <c r="S1889" s="198"/>
      <c r="T1889" s="196">
        <f t="shared" si="188"/>
        <v>0</v>
      </c>
      <c r="U1889" s="199">
        <f t="shared" si="191"/>
        <v>0</v>
      </c>
      <c r="V1889" s="44"/>
      <c r="W1889" s="19">
        <f t="shared" si="189"/>
        <v>0</v>
      </c>
      <c r="X1889" s="17">
        <f t="shared" si="190"/>
        <v>0</v>
      </c>
      <c r="Y1889" s="22"/>
      <c r="Z1889" s="19"/>
      <c r="AA1889" s="20"/>
      <c r="AB1889" s="23"/>
      <c r="AC1889" s="19"/>
      <c r="AD1889" s="17"/>
      <c r="AE1889" s="22"/>
      <c r="AF1889" s="19"/>
      <c r="AG1889" s="17"/>
      <c r="AH1889" s="76" t="s">
        <v>11462</v>
      </c>
      <c r="AI1889" s="77" t="s">
        <v>11461</v>
      </c>
      <c r="AJ1889" s="1"/>
    </row>
    <row r="1890" spans="1:36" ht="26.4">
      <c r="A1890" s="39">
        <v>1888</v>
      </c>
      <c r="B1890" s="39" t="s">
        <v>11463</v>
      </c>
      <c r="C1890" s="39" t="s">
        <v>5693</v>
      </c>
      <c r="D1890" s="40" t="s">
        <v>11464</v>
      </c>
      <c r="E1890" s="25" t="s">
        <v>11465</v>
      </c>
      <c r="F1890" s="25" t="s">
        <v>3759</v>
      </c>
      <c r="G1890" s="39" t="s">
        <v>2083</v>
      </c>
      <c r="H1890" s="39" t="s">
        <v>11466</v>
      </c>
      <c r="I1890" s="39" t="s">
        <v>9695</v>
      </c>
      <c r="J1890" s="40" t="s">
        <v>11467</v>
      </c>
      <c r="K1890" s="41">
        <v>42459</v>
      </c>
      <c r="L1890" s="72">
        <v>51590</v>
      </c>
      <c r="M1890" s="42" t="s">
        <v>11468</v>
      </c>
      <c r="N1890" s="63">
        <v>4.7500000000000001E-2</v>
      </c>
      <c r="O1890" s="55">
        <v>14846876.210000001</v>
      </c>
      <c r="P1890" s="15">
        <v>0.05</v>
      </c>
      <c r="Q1890" s="223">
        <f t="shared" si="193"/>
        <v>742343.81050000014</v>
      </c>
      <c r="R1890" s="197">
        <f t="shared" si="194"/>
        <v>61861.984208333342</v>
      </c>
      <c r="S1890" s="198"/>
      <c r="T1890" s="196">
        <f t="shared" si="188"/>
        <v>0</v>
      </c>
      <c r="U1890" s="199">
        <f t="shared" si="191"/>
        <v>0</v>
      </c>
      <c r="V1890" s="44"/>
      <c r="W1890" s="19">
        <f t="shared" si="189"/>
        <v>0</v>
      </c>
      <c r="X1890" s="17">
        <f t="shared" si="190"/>
        <v>0</v>
      </c>
      <c r="Y1890" s="22"/>
      <c r="Z1890" s="19"/>
      <c r="AA1890" s="20"/>
      <c r="AB1890" s="23"/>
      <c r="AC1890" s="19"/>
      <c r="AD1890" s="17"/>
      <c r="AE1890" s="22"/>
      <c r="AF1890" s="19"/>
      <c r="AG1890" s="17"/>
      <c r="AH1890" s="78" t="s">
        <v>817</v>
      </c>
      <c r="AI1890" s="79" t="s">
        <v>11468</v>
      </c>
      <c r="AJ1890" s="1"/>
    </row>
    <row r="1891" spans="1:36" ht="13.2">
      <c r="A1891" s="39">
        <v>1889</v>
      </c>
      <c r="B1891" s="10" t="s">
        <v>11469</v>
      </c>
      <c r="C1891" s="10" t="s">
        <v>9410</v>
      </c>
      <c r="D1891" s="11" t="s">
        <v>11470</v>
      </c>
      <c r="E1891" s="35" t="s">
        <v>11471</v>
      </c>
      <c r="F1891" s="35" t="s">
        <v>2888</v>
      </c>
      <c r="G1891" s="10" t="s">
        <v>2506</v>
      </c>
      <c r="H1891" s="10" t="s">
        <v>11472</v>
      </c>
      <c r="I1891" s="10" t="s">
        <v>11473</v>
      </c>
      <c r="J1891" s="11" t="s">
        <v>11474</v>
      </c>
      <c r="K1891" s="12">
        <v>38667</v>
      </c>
      <c r="L1891" s="69">
        <v>47798</v>
      </c>
      <c r="M1891" s="14" t="s">
        <v>11475</v>
      </c>
      <c r="N1891" s="61">
        <v>0.33</v>
      </c>
      <c r="O1891" s="56">
        <v>61975029.460000001</v>
      </c>
      <c r="P1891" s="15">
        <v>0.03</v>
      </c>
      <c r="Q1891" s="223">
        <f t="shared" si="193"/>
        <v>1859250.8838</v>
      </c>
      <c r="R1891" s="197">
        <f t="shared" si="194"/>
        <v>154937.57365000001</v>
      </c>
      <c r="S1891" s="198"/>
      <c r="T1891" s="196">
        <f t="shared" si="188"/>
        <v>0</v>
      </c>
      <c r="U1891" s="199">
        <f t="shared" si="191"/>
        <v>0</v>
      </c>
      <c r="V1891" s="44"/>
      <c r="W1891" s="19">
        <f t="shared" si="189"/>
        <v>0</v>
      </c>
      <c r="X1891" s="17">
        <f t="shared" si="190"/>
        <v>0</v>
      </c>
      <c r="Y1891" s="22"/>
      <c r="Z1891" s="19"/>
      <c r="AA1891" s="20"/>
      <c r="AB1891" s="23"/>
      <c r="AC1891" s="19"/>
      <c r="AD1891" s="17"/>
      <c r="AE1891" s="22"/>
      <c r="AF1891" s="19"/>
      <c r="AG1891" s="17"/>
      <c r="AH1891" s="76"/>
      <c r="AI1891" s="77"/>
      <c r="AJ1891" s="1"/>
    </row>
    <row r="1892" spans="1:36" ht="13.2">
      <c r="A1892" s="39">
        <v>1890</v>
      </c>
      <c r="B1892" s="39" t="s">
        <v>11476</v>
      </c>
      <c r="C1892" s="39" t="s">
        <v>9410</v>
      </c>
      <c r="D1892" s="40" t="s">
        <v>231</v>
      </c>
      <c r="E1892" s="25" t="s">
        <v>232</v>
      </c>
      <c r="F1892" s="25" t="s">
        <v>4063</v>
      </c>
      <c r="G1892" s="39" t="s">
        <v>2213</v>
      </c>
      <c r="H1892" s="39" t="s">
        <v>11477</v>
      </c>
      <c r="I1892" s="39" t="s">
        <v>5810</v>
      </c>
      <c r="J1892" s="40" t="s">
        <v>11478</v>
      </c>
      <c r="K1892" s="41">
        <v>41683</v>
      </c>
      <c r="L1892" s="72">
        <v>45335</v>
      </c>
      <c r="M1892" s="42" t="s">
        <v>11479</v>
      </c>
      <c r="N1892" s="63">
        <v>2.0500000000000001E-2</v>
      </c>
      <c r="O1892" s="55">
        <v>1043768</v>
      </c>
      <c r="P1892" s="15">
        <v>0.03</v>
      </c>
      <c r="Q1892" s="223">
        <f t="shared" si="193"/>
        <v>31313.039999999997</v>
      </c>
      <c r="R1892" s="197">
        <f t="shared" si="194"/>
        <v>2609.4199999999996</v>
      </c>
      <c r="S1892" s="198"/>
      <c r="T1892" s="196">
        <f t="shared" si="188"/>
        <v>0</v>
      </c>
      <c r="U1892" s="199">
        <f t="shared" si="191"/>
        <v>0</v>
      </c>
      <c r="V1892" s="44"/>
      <c r="W1892" s="19">
        <f t="shared" si="189"/>
        <v>0</v>
      </c>
      <c r="X1892" s="17">
        <f t="shared" si="190"/>
        <v>0</v>
      </c>
      <c r="Y1892" s="22"/>
      <c r="Z1892" s="19"/>
      <c r="AA1892" s="20"/>
      <c r="AB1892" s="23"/>
      <c r="AC1892" s="19"/>
      <c r="AD1892" s="17"/>
      <c r="AE1892" s="22"/>
      <c r="AF1892" s="19"/>
      <c r="AG1892" s="17"/>
      <c r="AH1892" s="78" t="s">
        <v>239</v>
      </c>
      <c r="AI1892" s="79" t="s">
        <v>11479</v>
      </c>
      <c r="AJ1892" s="1"/>
    </row>
    <row r="1893" spans="1:36" ht="26.4">
      <c r="A1893" s="39">
        <v>1891</v>
      </c>
      <c r="B1893" s="10" t="s">
        <v>11480</v>
      </c>
      <c r="C1893" s="10" t="s">
        <v>9410</v>
      </c>
      <c r="D1893" s="11" t="s">
        <v>11481</v>
      </c>
      <c r="E1893" s="35" t="s">
        <v>11482</v>
      </c>
      <c r="F1893" s="35" t="s">
        <v>11483</v>
      </c>
      <c r="G1893" s="10" t="s">
        <v>2757</v>
      </c>
      <c r="H1893" s="10" t="s">
        <v>11484</v>
      </c>
      <c r="I1893" s="10" t="s">
        <v>11485</v>
      </c>
      <c r="J1893" s="11" t="s">
        <v>11486</v>
      </c>
      <c r="K1893" s="12">
        <v>38258</v>
      </c>
      <c r="L1893" s="69">
        <v>45563</v>
      </c>
      <c r="M1893" s="14" t="s">
        <v>4281</v>
      </c>
      <c r="N1893" s="61">
        <v>0.26819999999999999</v>
      </c>
      <c r="O1893" s="56">
        <v>63025571.219999999</v>
      </c>
      <c r="P1893" s="44">
        <v>2.9999999999999997E-4</v>
      </c>
      <c r="Q1893" s="223">
        <f t="shared" si="193"/>
        <v>18907.671365999999</v>
      </c>
      <c r="R1893" s="197">
        <f t="shared" si="194"/>
        <v>1575.6392804999998</v>
      </c>
      <c r="S1893" s="198"/>
      <c r="T1893" s="196">
        <f t="shared" si="188"/>
        <v>0</v>
      </c>
      <c r="U1893" s="199">
        <f t="shared" si="191"/>
        <v>0</v>
      </c>
      <c r="V1893" s="44"/>
      <c r="W1893" s="19">
        <f t="shared" si="189"/>
        <v>0</v>
      </c>
      <c r="X1893" s="17">
        <f t="shared" si="190"/>
        <v>0</v>
      </c>
      <c r="Y1893" s="22"/>
      <c r="Z1893" s="19"/>
      <c r="AA1893" s="20"/>
      <c r="AB1893" s="23"/>
      <c r="AC1893" s="19"/>
      <c r="AD1893" s="17"/>
      <c r="AE1893" s="22"/>
      <c r="AF1893" s="19"/>
      <c r="AG1893" s="17"/>
      <c r="AH1893" s="76"/>
      <c r="AI1893" s="77" t="s">
        <v>4281</v>
      </c>
      <c r="AJ1893" s="1"/>
    </row>
    <row r="1894" spans="1:36" ht="13.2">
      <c r="A1894" s="39">
        <v>1892</v>
      </c>
      <c r="B1894" s="39" t="s">
        <v>11487</v>
      </c>
      <c r="C1894" s="39" t="s">
        <v>9410</v>
      </c>
      <c r="D1894" s="40" t="s">
        <v>11488</v>
      </c>
      <c r="E1894" s="25" t="s">
        <v>11489</v>
      </c>
      <c r="F1894" s="25" t="s">
        <v>11490</v>
      </c>
      <c r="G1894" s="39" t="s">
        <v>11491</v>
      </c>
      <c r="H1894" s="39" t="s">
        <v>11492</v>
      </c>
      <c r="I1894" s="39" t="s">
        <v>11493</v>
      </c>
      <c r="J1894" s="40" t="s">
        <v>11494</v>
      </c>
      <c r="K1894" s="41">
        <v>37173</v>
      </c>
      <c r="L1894" s="72">
        <v>46304</v>
      </c>
      <c r="M1894" s="42" t="s">
        <v>11495</v>
      </c>
      <c r="N1894" s="63">
        <v>0.05</v>
      </c>
      <c r="O1894" s="55">
        <v>5823495.7000000002</v>
      </c>
      <c r="P1894" s="15">
        <v>0.02</v>
      </c>
      <c r="Q1894" s="223">
        <f t="shared" si="193"/>
        <v>116469.914</v>
      </c>
      <c r="R1894" s="197">
        <f t="shared" si="194"/>
        <v>9705.8261666666676</v>
      </c>
      <c r="S1894" s="198"/>
      <c r="T1894" s="196">
        <f t="shared" si="188"/>
        <v>0</v>
      </c>
      <c r="U1894" s="199">
        <f t="shared" si="191"/>
        <v>0</v>
      </c>
      <c r="V1894" s="44"/>
      <c r="W1894" s="19">
        <f t="shared" si="189"/>
        <v>0</v>
      </c>
      <c r="X1894" s="17">
        <f t="shared" si="190"/>
        <v>0</v>
      </c>
      <c r="Y1894" s="22"/>
      <c r="Z1894" s="19"/>
      <c r="AA1894" s="20"/>
      <c r="AB1894" s="23"/>
      <c r="AC1894" s="19"/>
      <c r="AD1894" s="17"/>
      <c r="AE1894" s="22"/>
      <c r="AF1894" s="19"/>
      <c r="AG1894" s="17"/>
      <c r="AH1894" s="78"/>
      <c r="AI1894" s="79" t="s">
        <v>11495</v>
      </c>
      <c r="AJ1894" s="1"/>
    </row>
    <row r="1895" spans="1:36" ht="13.2">
      <c r="A1895" s="39">
        <v>1893</v>
      </c>
      <c r="B1895" s="10" t="s">
        <v>11496</v>
      </c>
      <c r="C1895" s="10" t="s">
        <v>9410</v>
      </c>
      <c r="D1895" s="11" t="s">
        <v>11497</v>
      </c>
      <c r="E1895" s="35" t="s">
        <v>11498</v>
      </c>
      <c r="F1895" s="35" t="s">
        <v>11499</v>
      </c>
      <c r="G1895" s="10" t="s">
        <v>2902</v>
      </c>
      <c r="H1895" s="10" t="s">
        <v>11500</v>
      </c>
      <c r="I1895" s="10" t="s">
        <v>10144</v>
      </c>
      <c r="J1895" s="11" t="s">
        <v>11501</v>
      </c>
      <c r="K1895" s="12">
        <v>42433</v>
      </c>
      <c r="L1895" s="69">
        <v>47911</v>
      </c>
      <c r="M1895" s="14" t="s">
        <v>11502</v>
      </c>
      <c r="N1895" s="61">
        <v>4.1000000000000002E-2</v>
      </c>
      <c r="O1895" s="56">
        <v>952159.19</v>
      </c>
      <c r="P1895" s="15">
        <v>0.05</v>
      </c>
      <c r="Q1895" s="223">
        <f t="shared" si="193"/>
        <v>47607.959499999997</v>
      </c>
      <c r="R1895" s="197">
        <f t="shared" si="194"/>
        <v>3967.3299583333333</v>
      </c>
      <c r="S1895" s="198"/>
      <c r="T1895" s="196">
        <f t="shared" si="188"/>
        <v>0</v>
      </c>
      <c r="U1895" s="199">
        <f t="shared" si="191"/>
        <v>0</v>
      </c>
      <c r="V1895" s="44"/>
      <c r="W1895" s="19">
        <f t="shared" si="189"/>
        <v>0</v>
      </c>
      <c r="X1895" s="17">
        <f t="shared" si="190"/>
        <v>0</v>
      </c>
      <c r="Y1895" s="22"/>
      <c r="Z1895" s="19"/>
      <c r="AA1895" s="20"/>
      <c r="AB1895" s="23"/>
      <c r="AC1895" s="19"/>
      <c r="AD1895" s="17"/>
      <c r="AE1895" s="22"/>
      <c r="AF1895" s="19"/>
      <c r="AG1895" s="17"/>
      <c r="AH1895" s="76" t="s">
        <v>817</v>
      </c>
      <c r="AI1895" s="77" t="s">
        <v>11502</v>
      </c>
      <c r="AJ1895" s="1"/>
    </row>
    <row r="1896" spans="1:36" ht="39.6">
      <c r="A1896" s="39">
        <v>1894</v>
      </c>
      <c r="B1896" s="39" t="s">
        <v>11503</v>
      </c>
      <c r="C1896" s="39" t="s">
        <v>9410</v>
      </c>
      <c r="D1896" s="40" t="s">
        <v>11504</v>
      </c>
      <c r="E1896" s="25" t="s">
        <v>11505</v>
      </c>
      <c r="F1896" s="25" t="s">
        <v>823</v>
      </c>
      <c r="G1896" s="39" t="s">
        <v>1721</v>
      </c>
      <c r="H1896" s="39" t="s">
        <v>11506</v>
      </c>
      <c r="I1896" s="39" t="s">
        <v>11507</v>
      </c>
      <c r="J1896" s="40" t="s">
        <v>11508</v>
      </c>
      <c r="K1896" s="41">
        <v>40953</v>
      </c>
      <c r="L1896" s="72">
        <v>50085</v>
      </c>
      <c r="M1896" s="42" t="s">
        <v>4369</v>
      </c>
      <c r="N1896" s="63">
        <v>6.4399999999999999E-2</v>
      </c>
      <c r="O1896" s="55">
        <v>12033230.43</v>
      </c>
      <c r="P1896" s="15">
        <v>0.1</v>
      </c>
      <c r="Q1896" s="223">
        <f t="shared" si="193"/>
        <v>1203323.0430000001</v>
      </c>
      <c r="R1896" s="197">
        <f t="shared" si="194"/>
        <v>100276.92025000001</v>
      </c>
      <c r="S1896" s="198"/>
      <c r="T1896" s="196">
        <f t="shared" si="188"/>
        <v>0</v>
      </c>
      <c r="U1896" s="199">
        <f t="shared" si="191"/>
        <v>0</v>
      </c>
      <c r="V1896" s="44"/>
      <c r="W1896" s="19">
        <f t="shared" si="189"/>
        <v>0</v>
      </c>
      <c r="X1896" s="17">
        <f t="shared" si="190"/>
        <v>0</v>
      </c>
      <c r="Y1896" s="22"/>
      <c r="Z1896" s="19"/>
      <c r="AA1896" s="20"/>
      <c r="AB1896" s="23"/>
      <c r="AC1896" s="19"/>
      <c r="AD1896" s="17"/>
      <c r="AE1896" s="22"/>
      <c r="AF1896" s="19"/>
      <c r="AG1896" s="17"/>
      <c r="AH1896" s="78"/>
      <c r="AI1896" s="79" t="s">
        <v>4369</v>
      </c>
      <c r="AJ1896" s="1"/>
    </row>
    <row r="1897" spans="1:36" ht="26.4">
      <c r="A1897" s="39">
        <v>1895</v>
      </c>
      <c r="B1897" s="10" t="s">
        <v>11509</v>
      </c>
      <c r="C1897" s="10" t="s">
        <v>9410</v>
      </c>
      <c r="D1897" s="11" t="s">
        <v>11510</v>
      </c>
      <c r="E1897" s="35" t="s">
        <v>11511</v>
      </c>
      <c r="F1897" s="35" t="s">
        <v>11512</v>
      </c>
      <c r="G1897" s="10" t="s">
        <v>7462</v>
      </c>
      <c r="H1897" s="10" t="s">
        <v>11513</v>
      </c>
      <c r="I1897" s="10" t="s">
        <v>7464</v>
      </c>
      <c r="J1897" s="11" t="s">
        <v>11514</v>
      </c>
      <c r="K1897" s="12">
        <v>43552</v>
      </c>
      <c r="L1897" s="69">
        <v>52684</v>
      </c>
      <c r="M1897" s="14" t="s">
        <v>11515</v>
      </c>
      <c r="N1897" s="61">
        <v>9.2999999999999999E-2</v>
      </c>
      <c r="O1897" s="56">
        <v>14480983.83</v>
      </c>
      <c r="P1897" s="15">
        <v>0.05</v>
      </c>
      <c r="Q1897" s="223">
        <f t="shared" si="193"/>
        <v>724049.19150000007</v>
      </c>
      <c r="R1897" s="197">
        <f t="shared" si="194"/>
        <v>60337.432625000009</v>
      </c>
      <c r="S1897" s="198">
        <v>0.06</v>
      </c>
      <c r="T1897" s="196">
        <f t="shared" si="188"/>
        <v>868859.02980000002</v>
      </c>
      <c r="U1897" s="199">
        <f t="shared" si="191"/>
        <v>72404.919150000002</v>
      </c>
      <c r="V1897" s="44"/>
      <c r="W1897" s="19">
        <f t="shared" si="189"/>
        <v>0</v>
      </c>
      <c r="X1897" s="17">
        <f t="shared" si="190"/>
        <v>0</v>
      </c>
      <c r="Y1897" s="22"/>
      <c r="Z1897" s="19"/>
      <c r="AA1897" s="20"/>
      <c r="AB1897" s="23"/>
      <c r="AC1897" s="19"/>
      <c r="AD1897" s="17"/>
      <c r="AE1897" s="22"/>
      <c r="AF1897" s="19"/>
      <c r="AG1897" s="17"/>
      <c r="AH1897" s="76" t="s">
        <v>367</v>
      </c>
      <c r="AI1897" s="77" t="s">
        <v>11515</v>
      </c>
      <c r="AJ1897" s="1"/>
    </row>
    <row r="1898" spans="1:36" ht="26.4">
      <c r="A1898" s="39">
        <v>1896</v>
      </c>
      <c r="B1898" s="39" t="s">
        <v>11516</v>
      </c>
      <c r="C1898" s="39" t="s">
        <v>9410</v>
      </c>
      <c r="D1898" s="40" t="s">
        <v>11517</v>
      </c>
      <c r="E1898" s="25" t="s">
        <v>11518</v>
      </c>
      <c r="F1898" s="25" t="s">
        <v>6816</v>
      </c>
      <c r="G1898" s="39" t="s">
        <v>7462</v>
      </c>
      <c r="H1898" s="39" t="s">
        <v>11519</v>
      </c>
      <c r="I1898" s="39" t="s">
        <v>7464</v>
      </c>
      <c r="J1898" s="40" t="s">
        <v>11520</v>
      </c>
      <c r="K1898" s="41">
        <v>43552</v>
      </c>
      <c r="L1898" s="72">
        <v>52684</v>
      </c>
      <c r="M1898" s="42" t="s">
        <v>11521</v>
      </c>
      <c r="N1898" s="63">
        <v>0.50070000000000003</v>
      </c>
      <c r="O1898" s="55">
        <v>77963748.409999996</v>
      </c>
      <c r="P1898" s="15">
        <v>0.05</v>
      </c>
      <c r="Q1898" s="223">
        <f t="shared" si="193"/>
        <v>3898187.4205</v>
      </c>
      <c r="R1898" s="197">
        <f t="shared" si="194"/>
        <v>324848.95170833333</v>
      </c>
      <c r="S1898" s="198"/>
      <c r="T1898" s="196">
        <f t="shared" si="188"/>
        <v>0</v>
      </c>
      <c r="U1898" s="199">
        <f t="shared" si="191"/>
        <v>0</v>
      </c>
      <c r="V1898" s="44"/>
      <c r="W1898" s="19">
        <f t="shared" si="189"/>
        <v>0</v>
      </c>
      <c r="X1898" s="17">
        <f t="shared" si="190"/>
        <v>0</v>
      </c>
      <c r="Y1898" s="22"/>
      <c r="Z1898" s="19"/>
      <c r="AA1898" s="20"/>
      <c r="AB1898" s="23"/>
      <c r="AC1898" s="19"/>
      <c r="AD1898" s="17"/>
      <c r="AE1898" s="22"/>
      <c r="AF1898" s="19"/>
      <c r="AG1898" s="17"/>
      <c r="AH1898" s="78" t="s">
        <v>367</v>
      </c>
      <c r="AI1898" s="79" t="s">
        <v>11521</v>
      </c>
      <c r="AJ1898" s="1"/>
    </row>
    <row r="1899" spans="1:36" ht="13.2">
      <c r="A1899" s="39">
        <v>1897</v>
      </c>
      <c r="B1899" s="10" t="s">
        <v>11522</v>
      </c>
      <c r="C1899" s="10" t="s">
        <v>5070</v>
      </c>
      <c r="D1899" s="11" t="s">
        <v>11523</v>
      </c>
      <c r="E1899" s="35" t="s">
        <v>11524</v>
      </c>
      <c r="F1899" s="35" t="s">
        <v>11525</v>
      </c>
      <c r="G1899" s="10" t="s">
        <v>11526</v>
      </c>
      <c r="H1899" s="10" t="s">
        <v>11527</v>
      </c>
      <c r="I1899" s="10" t="s">
        <v>11528</v>
      </c>
      <c r="J1899" s="11" t="s">
        <v>11529</v>
      </c>
      <c r="K1899" s="12">
        <v>39402</v>
      </c>
      <c r="L1899" s="69">
        <v>44881</v>
      </c>
      <c r="M1899" s="14" t="s">
        <v>11530</v>
      </c>
      <c r="N1899" s="61">
        <v>0.92859999999999998</v>
      </c>
      <c r="O1899" s="56">
        <v>30476259.41</v>
      </c>
      <c r="P1899" s="15">
        <v>0.05</v>
      </c>
      <c r="Q1899" s="223">
        <f t="shared" si="193"/>
        <v>1523812.9705000001</v>
      </c>
      <c r="R1899" s="197">
        <f t="shared" si="194"/>
        <v>126984.41420833334</v>
      </c>
      <c r="S1899" s="198"/>
      <c r="T1899" s="196">
        <f t="shared" si="188"/>
        <v>0</v>
      </c>
      <c r="U1899" s="199">
        <f t="shared" si="191"/>
        <v>0</v>
      </c>
      <c r="V1899" s="44"/>
      <c r="W1899" s="19">
        <f t="shared" si="189"/>
        <v>0</v>
      </c>
      <c r="X1899" s="17">
        <f t="shared" si="190"/>
        <v>0</v>
      </c>
      <c r="Y1899" s="22"/>
      <c r="Z1899" s="19"/>
      <c r="AA1899" s="20"/>
      <c r="AB1899" s="23"/>
      <c r="AC1899" s="19"/>
      <c r="AD1899" s="17"/>
      <c r="AE1899" s="22"/>
      <c r="AF1899" s="19"/>
      <c r="AG1899" s="17"/>
      <c r="AH1899" s="76"/>
      <c r="AI1899" s="77" t="s">
        <v>11530</v>
      </c>
      <c r="AJ1899" s="1"/>
    </row>
    <row r="1900" spans="1:36" ht="13.2">
      <c r="A1900" s="39">
        <v>1898</v>
      </c>
      <c r="B1900" s="39" t="s">
        <v>11531</v>
      </c>
      <c r="C1900" s="39" t="s">
        <v>5070</v>
      </c>
      <c r="D1900" s="40" t="s">
        <v>11523</v>
      </c>
      <c r="E1900" s="25" t="s">
        <v>11524</v>
      </c>
      <c r="F1900" s="25" t="s">
        <v>11525</v>
      </c>
      <c r="G1900" s="39" t="s">
        <v>11526</v>
      </c>
      <c r="H1900" s="39" t="s">
        <v>11527</v>
      </c>
      <c r="I1900" s="39" t="s">
        <v>11528</v>
      </c>
      <c r="J1900" s="40" t="s">
        <v>11529</v>
      </c>
      <c r="K1900" s="41">
        <v>39402</v>
      </c>
      <c r="L1900" s="72">
        <v>44881</v>
      </c>
      <c r="M1900" s="42" t="s">
        <v>11530</v>
      </c>
      <c r="N1900" s="63">
        <v>1.6893</v>
      </c>
      <c r="O1900" s="55">
        <v>58399024.43</v>
      </c>
      <c r="P1900" s="15">
        <v>0.05</v>
      </c>
      <c r="Q1900" s="223">
        <f t="shared" si="193"/>
        <v>2919951.2215</v>
      </c>
      <c r="R1900" s="197">
        <f t="shared" si="194"/>
        <v>243329.26845833333</v>
      </c>
      <c r="S1900" s="198"/>
      <c r="T1900" s="196">
        <f t="shared" si="188"/>
        <v>0</v>
      </c>
      <c r="U1900" s="199">
        <f t="shared" si="191"/>
        <v>0</v>
      </c>
      <c r="V1900" s="44"/>
      <c r="W1900" s="19">
        <f t="shared" si="189"/>
        <v>0</v>
      </c>
      <c r="X1900" s="17">
        <f t="shared" si="190"/>
        <v>0</v>
      </c>
      <c r="Y1900" s="22"/>
      <c r="Z1900" s="19"/>
      <c r="AA1900" s="20"/>
      <c r="AB1900" s="23"/>
      <c r="AC1900" s="19"/>
      <c r="AD1900" s="17"/>
      <c r="AE1900" s="22"/>
      <c r="AF1900" s="19"/>
      <c r="AG1900" s="17"/>
      <c r="AH1900" s="78"/>
      <c r="AI1900" s="79" t="s">
        <v>11530</v>
      </c>
      <c r="AJ1900" s="1"/>
    </row>
    <row r="1901" spans="1:36" ht="13.2">
      <c r="A1901" s="39">
        <v>1899</v>
      </c>
      <c r="B1901" s="10" t="s">
        <v>11532</v>
      </c>
      <c r="C1901" s="10" t="s">
        <v>5070</v>
      </c>
      <c r="D1901" s="11" t="s">
        <v>11533</v>
      </c>
      <c r="E1901" s="35" t="s">
        <v>11534</v>
      </c>
      <c r="F1901" s="35" t="s">
        <v>11535</v>
      </c>
      <c r="G1901" s="10" t="s">
        <v>6801</v>
      </c>
      <c r="H1901" s="10" t="s">
        <v>11536</v>
      </c>
      <c r="I1901" s="10" t="s">
        <v>5868</v>
      </c>
      <c r="J1901" s="11" t="s">
        <v>11537</v>
      </c>
      <c r="K1901" s="12">
        <v>42365</v>
      </c>
      <c r="L1901" s="69">
        <v>47844</v>
      </c>
      <c r="M1901" s="14" t="s">
        <v>11538</v>
      </c>
      <c r="N1901" s="61">
        <v>0.73440000000000005</v>
      </c>
      <c r="O1901" s="56">
        <v>9769626.7200000007</v>
      </c>
      <c r="P1901" s="15">
        <v>0.03</v>
      </c>
      <c r="Q1901" s="223">
        <f t="shared" si="193"/>
        <v>293088.80160000001</v>
      </c>
      <c r="R1901" s="197">
        <f t="shared" si="194"/>
        <v>24424.066800000001</v>
      </c>
      <c r="S1901" s="198">
        <v>0.05</v>
      </c>
      <c r="T1901" s="196">
        <f t="shared" si="188"/>
        <v>488481.33600000007</v>
      </c>
      <c r="U1901" s="199">
        <f t="shared" si="191"/>
        <v>40706.778000000006</v>
      </c>
      <c r="V1901" s="44">
        <v>0.1</v>
      </c>
      <c r="W1901" s="19">
        <f t="shared" si="189"/>
        <v>976962.67200000014</v>
      </c>
      <c r="X1901" s="17">
        <f t="shared" si="190"/>
        <v>81413.556000000011</v>
      </c>
      <c r="Y1901" s="22"/>
      <c r="Z1901" s="19"/>
      <c r="AA1901" s="20"/>
      <c r="AB1901" s="23"/>
      <c r="AC1901" s="19"/>
      <c r="AD1901" s="17"/>
      <c r="AE1901" s="22"/>
      <c r="AF1901" s="19"/>
      <c r="AG1901" s="17"/>
      <c r="AH1901" s="76" t="s">
        <v>452</v>
      </c>
      <c r="AI1901" s="77" t="s">
        <v>11538</v>
      </c>
      <c r="AJ1901" s="1"/>
    </row>
    <row r="1902" spans="1:36" ht="26.4">
      <c r="A1902" s="39">
        <v>1900</v>
      </c>
      <c r="B1902" s="39" t="s">
        <v>11539</v>
      </c>
      <c r="C1902" s="39" t="s">
        <v>5070</v>
      </c>
      <c r="D1902" s="40" t="s">
        <v>11540</v>
      </c>
      <c r="E1902" s="25" t="s">
        <v>11541</v>
      </c>
      <c r="F1902" s="25" t="s">
        <v>11542</v>
      </c>
      <c r="G1902" s="39" t="s">
        <v>631</v>
      </c>
      <c r="H1902" s="39" t="s">
        <v>11543</v>
      </c>
      <c r="I1902" s="39" t="s">
        <v>11544</v>
      </c>
      <c r="J1902" s="40" t="s">
        <v>11545</v>
      </c>
      <c r="K1902" s="41">
        <v>42608</v>
      </c>
      <c r="L1902" s="72">
        <v>46260</v>
      </c>
      <c r="M1902" s="42" t="s">
        <v>11546</v>
      </c>
      <c r="N1902" s="63">
        <v>0.99070000000000003</v>
      </c>
      <c r="O1902" s="55">
        <v>47254196.149999999</v>
      </c>
      <c r="P1902" s="15">
        <v>0.03</v>
      </c>
      <c r="Q1902" s="223">
        <f t="shared" si="193"/>
        <v>1417625.8844999999</v>
      </c>
      <c r="R1902" s="197">
        <f t="shared" si="194"/>
        <v>118135.49037499999</v>
      </c>
      <c r="S1902" s="198">
        <v>0.05</v>
      </c>
      <c r="T1902" s="196">
        <f t="shared" si="188"/>
        <v>2362709.8075000001</v>
      </c>
      <c r="U1902" s="199">
        <f t="shared" si="191"/>
        <v>196892.48395833335</v>
      </c>
      <c r="V1902" s="44">
        <v>0.06</v>
      </c>
      <c r="W1902" s="19">
        <f t="shared" si="189"/>
        <v>2835251.7689999999</v>
      </c>
      <c r="X1902" s="17">
        <f t="shared" si="190"/>
        <v>236270.98074999999</v>
      </c>
      <c r="Y1902" s="22"/>
      <c r="Z1902" s="19"/>
      <c r="AA1902" s="20"/>
      <c r="AB1902" s="23"/>
      <c r="AC1902" s="19"/>
      <c r="AD1902" s="17"/>
      <c r="AE1902" s="22"/>
      <c r="AF1902" s="19"/>
      <c r="AG1902" s="17"/>
      <c r="AH1902" s="78"/>
      <c r="AI1902" s="79" t="s">
        <v>11546</v>
      </c>
      <c r="AJ1902" s="1"/>
    </row>
    <row r="1903" spans="1:36" ht="13.2">
      <c r="A1903" s="39">
        <v>1901</v>
      </c>
      <c r="B1903" s="10" t="s">
        <v>11547</v>
      </c>
      <c r="C1903" s="10" t="s">
        <v>9410</v>
      </c>
      <c r="D1903" s="11" t="s">
        <v>11548</v>
      </c>
      <c r="E1903" s="35" t="s">
        <v>11549</v>
      </c>
      <c r="F1903" s="35" t="s">
        <v>11550</v>
      </c>
      <c r="G1903" s="10" t="s">
        <v>7056</v>
      </c>
      <c r="H1903" s="10" t="s">
        <v>11551</v>
      </c>
      <c r="I1903" s="10" t="s">
        <v>4130</v>
      </c>
      <c r="J1903" s="11" t="s">
        <v>11552</v>
      </c>
      <c r="K1903" s="12">
        <v>42360</v>
      </c>
      <c r="L1903" s="69">
        <v>47839</v>
      </c>
      <c r="M1903" s="14" t="s">
        <v>11553</v>
      </c>
      <c r="N1903" s="61">
        <v>0.15329999999999999</v>
      </c>
      <c r="O1903" s="56">
        <v>35267629.990000002</v>
      </c>
      <c r="P1903" s="15">
        <v>0.03</v>
      </c>
      <c r="Q1903" s="223">
        <f t="shared" si="193"/>
        <v>1058028.8997</v>
      </c>
      <c r="R1903" s="197">
        <f t="shared" si="194"/>
        <v>88169.074974999996</v>
      </c>
      <c r="S1903" s="198">
        <v>0.1</v>
      </c>
      <c r="T1903" s="196">
        <f t="shared" si="188"/>
        <v>3526762.9990000003</v>
      </c>
      <c r="U1903" s="199">
        <f t="shared" si="191"/>
        <v>293896.91658333334</v>
      </c>
      <c r="V1903" s="44"/>
      <c r="W1903" s="19">
        <f t="shared" si="189"/>
        <v>0</v>
      </c>
      <c r="X1903" s="17">
        <f t="shared" si="190"/>
        <v>0</v>
      </c>
      <c r="Y1903" s="22"/>
      <c r="Z1903" s="19"/>
      <c r="AA1903" s="20"/>
      <c r="AB1903" s="23"/>
      <c r="AC1903" s="19"/>
      <c r="AD1903" s="17"/>
      <c r="AE1903" s="22"/>
      <c r="AF1903" s="19"/>
      <c r="AG1903" s="17"/>
      <c r="AH1903" s="76"/>
      <c r="AI1903" s="77" t="s">
        <v>11553</v>
      </c>
      <c r="AJ1903" s="1"/>
    </row>
    <row r="1904" spans="1:36" ht="26.4">
      <c r="A1904" s="39">
        <v>1902</v>
      </c>
      <c r="B1904" s="39" t="s">
        <v>11554</v>
      </c>
      <c r="C1904" s="39" t="s">
        <v>9410</v>
      </c>
      <c r="D1904" s="40" t="s">
        <v>11555</v>
      </c>
      <c r="E1904" s="25" t="s">
        <v>11556</v>
      </c>
      <c r="F1904" s="25" t="s">
        <v>3334</v>
      </c>
      <c r="G1904" s="39" t="s">
        <v>11557</v>
      </c>
      <c r="H1904" s="39" t="s">
        <v>11558</v>
      </c>
      <c r="I1904" s="39" t="s">
        <v>11559</v>
      </c>
      <c r="J1904" s="40" t="s">
        <v>11560</v>
      </c>
      <c r="K1904" s="41">
        <v>40305</v>
      </c>
      <c r="L1904" s="72">
        <v>58202</v>
      </c>
      <c r="M1904" s="42" t="s">
        <v>11561</v>
      </c>
      <c r="N1904" s="63">
        <v>0.1336</v>
      </c>
      <c r="O1904" s="55">
        <v>32037873.57</v>
      </c>
      <c r="P1904" s="15">
        <v>0.03</v>
      </c>
      <c r="Q1904" s="223">
        <f t="shared" si="193"/>
        <v>961136.2071</v>
      </c>
      <c r="R1904" s="197">
        <f t="shared" si="194"/>
        <v>80094.683925000005</v>
      </c>
      <c r="S1904" s="198">
        <v>0.06</v>
      </c>
      <c r="T1904" s="196">
        <f t="shared" si="188"/>
        <v>1922272.4142</v>
      </c>
      <c r="U1904" s="199">
        <f t="shared" si="191"/>
        <v>160189.36785000001</v>
      </c>
      <c r="V1904" s="44">
        <v>0.08</v>
      </c>
      <c r="W1904" s="19">
        <f t="shared" si="189"/>
        <v>2563029.8856000002</v>
      </c>
      <c r="X1904" s="17">
        <f t="shared" si="190"/>
        <v>213585.82380000001</v>
      </c>
      <c r="Y1904" s="45">
        <v>0.1</v>
      </c>
      <c r="Z1904" s="19">
        <f>O1904*Y1904</f>
        <v>3203787.3570000003</v>
      </c>
      <c r="AA1904" s="20">
        <f>Z1904/12</f>
        <v>266982.27975000005</v>
      </c>
      <c r="AB1904" s="23"/>
      <c r="AC1904" s="19"/>
      <c r="AD1904" s="17"/>
      <c r="AE1904" s="22"/>
      <c r="AF1904" s="19"/>
      <c r="AG1904" s="17"/>
      <c r="AH1904" s="78"/>
      <c r="AI1904" s="79" t="s">
        <v>11561</v>
      </c>
      <c r="AJ1904" s="1"/>
    </row>
    <row r="1905" spans="1:36" ht="26.4">
      <c r="A1905" s="39">
        <v>1903</v>
      </c>
      <c r="B1905" s="10" t="s">
        <v>11562</v>
      </c>
      <c r="C1905" s="10" t="s">
        <v>9410</v>
      </c>
      <c r="D1905" s="11" t="s">
        <v>11563</v>
      </c>
      <c r="E1905" s="35" t="s">
        <v>11564</v>
      </c>
      <c r="F1905" s="35" t="s">
        <v>7207</v>
      </c>
      <c r="G1905" s="10" t="s">
        <v>3112</v>
      </c>
      <c r="H1905" s="10" t="s">
        <v>11565</v>
      </c>
      <c r="I1905" s="10" t="s">
        <v>3114</v>
      </c>
      <c r="J1905" s="11" t="s">
        <v>11566</v>
      </c>
      <c r="K1905" s="12">
        <v>41477</v>
      </c>
      <c r="L1905" s="69">
        <v>45129</v>
      </c>
      <c r="M1905" s="14" t="s">
        <v>11567</v>
      </c>
      <c r="N1905" s="61">
        <v>0.80459999999999998</v>
      </c>
      <c r="O1905" s="56">
        <v>52289066.32</v>
      </c>
      <c r="P1905" s="15">
        <v>0.03</v>
      </c>
      <c r="Q1905" s="223">
        <f t="shared" si="193"/>
        <v>1568671.9896</v>
      </c>
      <c r="R1905" s="197">
        <f t="shared" si="194"/>
        <v>130722.6658</v>
      </c>
      <c r="S1905" s="198">
        <v>0.06</v>
      </c>
      <c r="T1905" s="196">
        <f t="shared" si="188"/>
        <v>3137343.9791999999</v>
      </c>
      <c r="U1905" s="199">
        <f t="shared" si="191"/>
        <v>261445.3316</v>
      </c>
      <c r="V1905" s="44">
        <v>0.1</v>
      </c>
      <c r="W1905" s="19">
        <f t="shared" si="189"/>
        <v>5228906.6320000002</v>
      </c>
      <c r="X1905" s="17">
        <f t="shared" si="190"/>
        <v>435742.21933333337</v>
      </c>
      <c r="Y1905" s="22"/>
      <c r="Z1905" s="19"/>
      <c r="AA1905" s="20"/>
      <c r="AB1905" s="23"/>
      <c r="AC1905" s="19"/>
      <c r="AD1905" s="17"/>
      <c r="AE1905" s="22"/>
      <c r="AF1905" s="19"/>
      <c r="AG1905" s="17"/>
      <c r="AH1905" s="76" t="s">
        <v>11568</v>
      </c>
      <c r="AI1905" s="77" t="s">
        <v>11567</v>
      </c>
      <c r="AJ1905" s="1"/>
    </row>
    <row r="1906" spans="1:36" ht="13.2">
      <c r="A1906" s="39">
        <v>1904</v>
      </c>
      <c r="B1906" s="39" t="s">
        <v>11569</v>
      </c>
      <c r="C1906" s="39" t="s">
        <v>9410</v>
      </c>
      <c r="D1906" s="40" t="s">
        <v>11570</v>
      </c>
      <c r="E1906" s="25" t="s">
        <v>11571</v>
      </c>
      <c r="F1906" s="25" t="s">
        <v>5022</v>
      </c>
      <c r="G1906" s="39" t="s">
        <v>11572</v>
      </c>
      <c r="H1906" s="39" t="s">
        <v>11573</v>
      </c>
      <c r="I1906" s="39" t="s">
        <v>9501</v>
      </c>
      <c r="J1906" s="40" t="s">
        <v>11574</v>
      </c>
      <c r="K1906" s="41">
        <v>38254</v>
      </c>
      <c r="L1906" s="72">
        <v>47385</v>
      </c>
      <c r="M1906" s="42" t="s">
        <v>11575</v>
      </c>
      <c r="N1906" s="63">
        <v>0.87080000000000002</v>
      </c>
      <c r="O1906" s="55">
        <v>207123971.37</v>
      </c>
      <c r="P1906" s="15">
        <v>0.03</v>
      </c>
      <c r="Q1906" s="223">
        <f t="shared" ref="Q1906:Q1937" si="195">O1906*P1906</f>
        <v>6213719.1410999997</v>
      </c>
      <c r="R1906" s="197">
        <f t="shared" si="194"/>
        <v>517809.92842499999</v>
      </c>
      <c r="S1906" s="198"/>
      <c r="T1906" s="196">
        <f t="shared" si="188"/>
        <v>0</v>
      </c>
      <c r="U1906" s="199">
        <f t="shared" si="191"/>
        <v>0</v>
      </c>
      <c r="V1906" s="44"/>
      <c r="W1906" s="19">
        <f t="shared" si="189"/>
        <v>0</v>
      </c>
      <c r="X1906" s="17">
        <f t="shared" si="190"/>
        <v>0</v>
      </c>
      <c r="Y1906" s="22"/>
      <c r="Z1906" s="19"/>
      <c r="AA1906" s="20"/>
      <c r="AB1906" s="23"/>
      <c r="AC1906" s="19"/>
      <c r="AD1906" s="17"/>
      <c r="AE1906" s="22"/>
      <c r="AF1906" s="19"/>
      <c r="AG1906" s="17"/>
      <c r="AH1906" s="78"/>
      <c r="AI1906" s="79" t="s">
        <v>11575</v>
      </c>
      <c r="AJ1906" s="1"/>
    </row>
    <row r="1907" spans="1:36" ht="13.2">
      <c r="A1907" s="39">
        <v>1905</v>
      </c>
      <c r="B1907" s="10" t="s">
        <v>11576</v>
      </c>
      <c r="C1907" s="10" t="s">
        <v>9410</v>
      </c>
      <c r="D1907" s="11" t="s">
        <v>4613</v>
      </c>
      <c r="E1907" s="35" t="s">
        <v>4614</v>
      </c>
      <c r="F1907" s="35" t="s">
        <v>11577</v>
      </c>
      <c r="G1907" s="10" t="s">
        <v>1866</v>
      </c>
      <c r="H1907" s="10" t="s">
        <v>11578</v>
      </c>
      <c r="I1907" s="10" t="s">
        <v>1868</v>
      </c>
      <c r="J1907" s="11" t="s">
        <v>11579</v>
      </c>
      <c r="K1907" s="12">
        <v>43089</v>
      </c>
      <c r="L1907" s="69">
        <v>44915</v>
      </c>
      <c r="M1907" s="14" t="s">
        <v>11580</v>
      </c>
      <c r="N1907" s="61">
        <v>3.4599999999999999E-2</v>
      </c>
      <c r="O1907" s="56">
        <v>620587.30000000005</v>
      </c>
      <c r="P1907" s="15">
        <v>0.08</v>
      </c>
      <c r="Q1907" s="223">
        <f t="shared" si="195"/>
        <v>49646.984000000004</v>
      </c>
      <c r="R1907" s="197">
        <f t="shared" si="194"/>
        <v>4137.2486666666673</v>
      </c>
      <c r="S1907" s="198"/>
      <c r="T1907" s="196">
        <f t="shared" si="188"/>
        <v>0</v>
      </c>
      <c r="U1907" s="199">
        <f t="shared" si="191"/>
        <v>0</v>
      </c>
      <c r="V1907" s="44"/>
      <c r="W1907" s="19">
        <f t="shared" si="189"/>
        <v>0</v>
      </c>
      <c r="X1907" s="17">
        <f t="shared" si="190"/>
        <v>0</v>
      </c>
      <c r="Y1907" s="22"/>
      <c r="Z1907" s="19"/>
      <c r="AA1907" s="20"/>
      <c r="AB1907" s="23"/>
      <c r="AC1907" s="19"/>
      <c r="AD1907" s="17"/>
      <c r="AE1907" s="22"/>
      <c r="AF1907" s="19"/>
      <c r="AG1907" s="17"/>
      <c r="AH1907" s="76" t="s">
        <v>820</v>
      </c>
      <c r="AI1907" s="77" t="s">
        <v>11580</v>
      </c>
      <c r="AJ1907" s="1"/>
    </row>
    <row r="1908" spans="1:36" ht="39.6">
      <c r="A1908" s="39">
        <v>1906</v>
      </c>
      <c r="B1908" s="39" t="s">
        <v>11581</v>
      </c>
      <c r="C1908" s="39" t="s">
        <v>9410</v>
      </c>
      <c r="D1908" s="40" t="s">
        <v>10726</v>
      </c>
      <c r="E1908" s="25" t="s">
        <v>10727</v>
      </c>
      <c r="F1908" s="25" t="s">
        <v>11582</v>
      </c>
      <c r="G1908" s="39" t="s">
        <v>6295</v>
      </c>
      <c r="H1908" s="39" t="s">
        <v>11583</v>
      </c>
      <c r="I1908" s="39" t="s">
        <v>6295</v>
      </c>
      <c r="J1908" s="40" t="s">
        <v>11584</v>
      </c>
      <c r="K1908" s="41">
        <v>38876</v>
      </c>
      <c r="L1908" s="72">
        <v>48007</v>
      </c>
      <c r="M1908" s="42" t="s">
        <v>11585</v>
      </c>
      <c r="N1908" s="63">
        <v>3.9100000000000003E-2</v>
      </c>
      <c r="O1908" s="55">
        <v>2056068.55</v>
      </c>
      <c r="P1908" s="15">
        <v>0.03</v>
      </c>
      <c r="Q1908" s="223">
        <f t="shared" si="195"/>
        <v>61682.056499999999</v>
      </c>
      <c r="R1908" s="197">
        <f t="shared" si="194"/>
        <v>5140.1713749999999</v>
      </c>
      <c r="S1908" s="198"/>
      <c r="T1908" s="196">
        <f t="shared" ref="T1908:T1971" si="196">O1908*S1908</f>
        <v>0</v>
      </c>
      <c r="U1908" s="199">
        <f t="shared" si="191"/>
        <v>0</v>
      </c>
      <c r="V1908" s="44"/>
      <c r="W1908" s="19">
        <f t="shared" ref="W1908:W1971" si="197">O1908*V1908</f>
        <v>0</v>
      </c>
      <c r="X1908" s="17">
        <f t="shared" ref="X1908:X1971" si="198">O1908*V1908/12</f>
        <v>0</v>
      </c>
      <c r="Y1908" s="22"/>
      <c r="Z1908" s="19"/>
      <c r="AA1908" s="20"/>
      <c r="AB1908" s="23"/>
      <c r="AC1908" s="19"/>
      <c r="AD1908" s="17"/>
      <c r="AE1908" s="22"/>
      <c r="AF1908" s="19"/>
      <c r="AG1908" s="17"/>
      <c r="AH1908" s="78" t="s">
        <v>817</v>
      </c>
      <c r="AI1908" s="79" t="s">
        <v>11585</v>
      </c>
      <c r="AJ1908" s="1"/>
    </row>
    <row r="1909" spans="1:36" ht="39.6">
      <c r="A1909" s="39">
        <v>1907</v>
      </c>
      <c r="B1909" s="10" t="s">
        <v>11586</v>
      </c>
      <c r="C1909" s="10" t="s">
        <v>9410</v>
      </c>
      <c r="D1909" s="11" t="s">
        <v>11587</v>
      </c>
      <c r="E1909" s="35" t="s">
        <v>11588</v>
      </c>
      <c r="F1909" s="35" t="s">
        <v>11589</v>
      </c>
      <c r="G1909" s="10" t="s">
        <v>4823</v>
      </c>
      <c r="H1909" s="10" t="s">
        <v>11590</v>
      </c>
      <c r="I1909" s="10" t="s">
        <v>11591</v>
      </c>
      <c r="J1909" s="11" t="s">
        <v>11592</v>
      </c>
      <c r="K1909" s="12">
        <v>40934</v>
      </c>
      <c r="L1909" s="69">
        <v>48580</v>
      </c>
      <c r="M1909" s="14" t="s">
        <v>11593</v>
      </c>
      <c r="N1909" s="61">
        <v>1.9699999999999999E-2</v>
      </c>
      <c r="O1909" s="56">
        <v>4439665.75</v>
      </c>
      <c r="P1909" s="44">
        <v>0.1125</v>
      </c>
      <c r="Q1909" s="223">
        <f t="shared" si="195"/>
        <v>499462.39687500003</v>
      </c>
      <c r="R1909" s="197">
        <f t="shared" si="194"/>
        <v>41621.866406250003</v>
      </c>
      <c r="S1909" s="198"/>
      <c r="T1909" s="196">
        <f t="shared" si="196"/>
        <v>0</v>
      </c>
      <c r="U1909" s="199">
        <f t="shared" si="191"/>
        <v>0</v>
      </c>
      <c r="V1909" s="44"/>
      <c r="W1909" s="19">
        <f t="shared" si="197"/>
        <v>0</v>
      </c>
      <c r="X1909" s="17">
        <f t="shared" si="198"/>
        <v>0</v>
      </c>
      <c r="Y1909" s="22"/>
      <c r="Z1909" s="19"/>
      <c r="AA1909" s="20"/>
      <c r="AB1909" s="23"/>
      <c r="AC1909" s="19"/>
      <c r="AD1909" s="17"/>
      <c r="AE1909" s="22"/>
      <c r="AF1909" s="19"/>
      <c r="AG1909" s="17"/>
      <c r="AH1909" s="76" t="s">
        <v>44</v>
      </c>
      <c r="AI1909" s="77" t="s">
        <v>11593</v>
      </c>
      <c r="AJ1909" s="1"/>
    </row>
    <row r="1910" spans="1:36" ht="13.2">
      <c r="A1910" s="39">
        <v>1908</v>
      </c>
      <c r="B1910" s="39" t="s">
        <v>11594</v>
      </c>
      <c r="C1910" s="39" t="s">
        <v>9410</v>
      </c>
      <c r="D1910" s="40" t="s">
        <v>11595</v>
      </c>
      <c r="E1910" s="25" t="s">
        <v>11596</v>
      </c>
      <c r="F1910" s="25" t="s">
        <v>11597</v>
      </c>
      <c r="G1910" s="39" t="s">
        <v>11598</v>
      </c>
      <c r="H1910" s="39" t="s">
        <v>11599</v>
      </c>
      <c r="I1910" s="39" t="s">
        <v>11600</v>
      </c>
      <c r="J1910" s="40" t="s">
        <v>11601</v>
      </c>
      <c r="K1910" s="41">
        <v>37362</v>
      </c>
      <c r="L1910" s="72">
        <v>46493</v>
      </c>
      <c r="M1910" s="42" t="s">
        <v>11602</v>
      </c>
      <c r="N1910" s="63">
        <v>8.2299999999999998E-2</v>
      </c>
      <c r="O1910" s="55">
        <v>19340061.559999999</v>
      </c>
      <c r="P1910" s="15">
        <v>0.03</v>
      </c>
      <c r="Q1910" s="223">
        <f t="shared" si="195"/>
        <v>580201.84679999994</v>
      </c>
      <c r="R1910" s="197">
        <f t="shared" si="194"/>
        <v>48350.153899999998</v>
      </c>
      <c r="S1910" s="198"/>
      <c r="T1910" s="196">
        <f t="shared" si="196"/>
        <v>0</v>
      </c>
      <c r="U1910" s="199">
        <f t="shared" si="191"/>
        <v>0</v>
      </c>
      <c r="V1910" s="44"/>
      <c r="W1910" s="19">
        <f t="shared" si="197"/>
        <v>0</v>
      </c>
      <c r="X1910" s="17">
        <f t="shared" si="198"/>
        <v>0</v>
      </c>
      <c r="Y1910" s="22"/>
      <c r="Z1910" s="19"/>
      <c r="AA1910" s="20"/>
      <c r="AB1910" s="23"/>
      <c r="AC1910" s="19"/>
      <c r="AD1910" s="17"/>
      <c r="AE1910" s="22"/>
      <c r="AF1910" s="19"/>
      <c r="AG1910" s="17"/>
      <c r="AH1910" s="78"/>
      <c r="AI1910" s="79" t="s">
        <v>11602</v>
      </c>
      <c r="AJ1910" s="1"/>
    </row>
    <row r="1911" spans="1:36" ht="13.2">
      <c r="A1911" s="39">
        <v>1909</v>
      </c>
      <c r="B1911" s="10" t="s">
        <v>11603</v>
      </c>
      <c r="C1911" s="10" t="s">
        <v>9410</v>
      </c>
      <c r="D1911" s="11" t="s">
        <v>11604</v>
      </c>
      <c r="E1911" s="35" t="s">
        <v>11596</v>
      </c>
      <c r="F1911" s="35" t="s">
        <v>11605</v>
      </c>
      <c r="G1911" s="10" t="s">
        <v>11606</v>
      </c>
      <c r="H1911" s="10" t="s">
        <v>11607</v>
      </c>
      <c r="I1911" s="10" t="s">
        <v>9236</v>
      </c>
      <c r="J1911" s="11" t="s">
        <v>11601</v>
      </c>
      <c r="K1911" s="12">
        <v>41583</v>
      </c>
      <c r="L1911" s="69">
        <v>46493</v>
      </c>
      <c r="M1911" s="14" t="s">
        <v>11608</v>
      </c>
      <c r="N1911" s="61">
        <v>4.9299999999999997E-2</v>
      </c>
      <c r="O1911" s="56">
        <v>2703222.05</v>
      </c>
      <c r="P1911" s="15">
        <v>0.04</v>
      </c>
      <c r="Q1911" s="223">
        <f t="shared" si="195"/>
        <v>108128.882</v>
      </c>
      <c r="R1911" s="197">
        <f t="shared" si="194"/>
        <v>9010.7401666666665</v>
      </c>
      <c r="S1911" s="198"/>
      <c r="T1911" s="196">
        <f t="shared" si="196"/>
        <v>0</v>
      </c>
      <c r="U1911" s="199">
        <f t="shared" si="191"/>
        <v>0</v>
      </c>
      <c r="V1911" s="44"/>
      <c r="W1911" s="19">
        <f t="shared" si="197"/>
        <v>0</v>
      </c>
      <c r="X1911" s="17">
        <f t="shared" si="198"/>
        <v>0</v>
      </c>
      <c r="Y1911" s="22"/>
      <c r="Z1911" s="19"/>
      <c r="AA1911" s="20"/>
      <c r="AB1911" s="23"/>
      <c r="AC1911" s="19"/>
      <c r="AD1911" s="17"/>
      <c r="AE1911" s="22"/>
      <c r="AF1911" s="19"/>
      <c r="AG1911" s="17"/>
      <c r="AH1911" s="76" t="s">
        <v>817</v>
      </c>
      <c r="AI1911" s="77" t="s">
        <v>11608</v>
      </c>
      <c r="AJ1911" s="1"/>
    </row>
    <row r="1912" spans="1:36" ht="13.2">
      <c r="A1912" s="39">
        <v>1910</v>
      </c>
      <c r="B1912" s="39" t="s">
        <v>11609</v>
      </c>
      <c r="C1912" s="39" t="s">
        <v>5070</v>
      </c>
      <c r="D1912" s="40" t="s">
        <v>11610</v>
      </c>
      <c r="E1912" s="25" t="s">
        <v>11611</v>
      </c>
      <c r="F1912" s="25" t="s">
        <v>11612</v>
      </c>
      <c r="G1912" s="39" t="s">
        <v>11613</v>
      </c>
      <c r="H1912" s="39" t="s">
        <v>11614</v>
      </c>
      <c r="I1912" s="39" t="s">
        <v>11615</v>
      </c>
      <c r="J1912" s="40" t="s">
        <v>11616</v>
      </c>
      <c r="K1912" s="41">
        <v>39339</v>
      </c>
      <c r="L1912" s="72">
        <v>46937</v>
      </c>
      <c r="M1912" s="42" t="s">
        <v>248</v>
      </c>
      <c r="N1912" s="63">
        <v>3.9647000000000001</v>
      </c>
      <c r="O1912" s="55">
        <v>56674392.109999999</v>
      </c>
      <c r="P1912" s="21">
        <v>1E-3</v>
      </c>
      <c r="Q1912" s="223">
        <f t="shared" si="195"/>
        <v>56674.392110000001</v>
      </c>
      <c r="R1912" s="197">
        <f t="shared" si="194"/>
        <v>4722.866009166667</v>
      </c>
      <c r="S1912" s="198">
        <v>0.03</v>
      </c>
      <c r="T1912" s="196">
        <f t="shared" si="196"/>
        <v>1700231.7633</v>
      </c>
      <c r="U1912" s="199">
        <f t="shared" si="191"/>
        <v>141685.98027500001</v>
      </c>
      <c r="V1912" s="44"/>
      <c r="W1912" s="19">
        <f t="shared" si="197"/>
        <v>0</v>
      </c>
      <c r="X1912" s="17">
        <f t="shared" si="198"/>
        <v>0</v>
      </c>
      <c r="Y1912" s="22"/>
      <c r="Z1912" s="19"/>
      <c r="AA1912" s="20"/>
      <c r="AB1912" s="23"/>
      <c r="AC1912" s="19"/>
      <c r="AD1912" s="17"/>
      <c r="AE1912" s="22"/>
      <c r="AF1912" s="19"/>
      <c r="AG1912" s="17"/>
      <c r="AH1912" s="78" t="s">
        <v>249</v>
      </c>
      <c r="AI1912" s="79" t="s">
        <v>248</v>
      </c>
      <c r="AJ1912" s="1"/>
    </row>
    <row r="1913" spans="1:36" ht="26.4">
      <c r="A1913" s="39">
        <v>1911</v>
      </c>
      <c r="B1913" s="10" t="s">
        <v>11617</v>
      </c>
      <c r="C1913" s="10" t="s">
        <v>5070</v>
      </c>
      <c r="D1913" s="11" t="s">
        <v>11618</v>
      </c>
      <c r="E1913" s="35" t="s">
        <v>11619</v>
      </c>
      <c r="F1913" s="35" t="s">
        <v>4958</v>
      </c>
      <c r="G1913" s="10" t="s">
        <v>11620</v>
      </c>
      <c r="H1913" s="10" t="s">
        <v>11621</v>
      </c>
      <c r="I1913" s="10" t="s">
        <v>3026</v>
      </c>
      <c r="J1913" s="11" t="s">
        <v>11622</v>
      </c>
      <c r="K1913" s="12">
        <v>42355</v>
      </c>
      <c r="L1913" s="69">
        <v>46008</v>
      </c>
      <c r="M1913" s="14" t="s">
        <v>11623</v>
      </c>
      <c r="N1913" s="61">
        <v>0.66259999999999997</v>
      </c>
      <c r="O1913" s="56">
        <v>21746251.870000001</v>
      </c>
      <c r="P1913" s="15">
        <v>0.03</v>
      </c>
      <c r="Q1913" s="223">
        <f t="shared" si="195"/>
        <v>652387.55610000005</v>
      </c>
      <c r="R1913" s="197">
        <f t="shared" si="194"/>
        <v>54365.629675000004</v>
      </c>
      <c r="S1913" s="198">
        <v>0.06</v>
      </c>
      <c r="T1913" s="196">
        <f t="shared" si="196"/>
        <v>1304775.1122000001</v>
      </c>
      <c r="U1913" s="199">
        <f t="shared" si="191"/>
        <v>108731.25935000001</v>
      </c>
      <c r="V1913" s="44">
        <v>0.1</v>
      </c>
      <c r="W1913" s="19">
        <f t="shared" si="197"/>
        <v>2174625.1870000004</v>
      </c>
      <c r="X1913" s="17">
        <f t="shared" si="198"/>
        <v>181218.76558333336</v>
      </c>
      <c r="Y1913" s="22"/>
      <c r="Z1913" s="19"/>
      <c r="AA1913" s="20"/>
      <c r="AB1913" s="23"/>
      <c r="AC1913" s="19"/>
      <c r="AD1913" s="17"/>
      <c r="AE1913" s="22"/>
      <c r="AF1913" s="19"/>
      <c r="AG1913" s="17"/>
      <c r="AH1913" s="76"/>
      <c r="AI1913" s="77" t="s">
        <v>11623</v>
      </c>
      <c r="AJ1913" s="1"/>
    </row>
    <row r="1914" spans="1:36" ht="39.6">
      <c r="A1914" s="39">
        <v>1912</v>
      </c>
      <c r="B1914" s="39" t="s">
        <v>11624</v>
      </c>
      <c r="C1914" s="39" t="s">
        <v>5070</v>
      </c>
      <c r="D1914" s="40" t="s">
        <v>3526</v>
      </c>
      <c r="E1914" s="25" t="s">
        <v>3527</v>
      </c>
      <c r="F1914" s="25" t="s">
        <v>11625</v>
      </c>
      <c r="G1914" s="39" t="s">
        <v>4872</v>
      </c>
      <c r="H1914" s="39" t="s">
        <v>11626</v>
      </c>
      <c r="I1914" s="39" t="s">
        <v>6955</v>
      </c>
      <c r="J1914" s="40" t="s">
        <v>11627</v>
      </c>
      <c r="K1914" s="41">
        <v>37666</v>
      </c>
      <c r="L1914" s="72">
        <v>46797</v>
      </c>
      <c r="M1914" s="42" t="s">
        <v>11628</v>
      </c>
      <c r="N1914" s="63">
        <v>0.46139999999999998</v>
      </c>
      <c r="O1914" s="55">
        <v>16488993.189999999</v>
      </c>
      <c r="P1914" s="15">
        <v>0.03</v>
      </c>
      <c r="Q1914" s="223">
        <f t="shared" si="195"/>
        <v>494669.79569999996</v>
      </c>
      <c r="R1914" s="197">
        <f t="shared" si="194"/>
        <v>41222.482974999999</v>
      </c>
      <c r="S1914" s="198"/>
      <c r="T1914" s="196">
        <f t="shared" si="196"/>
        <v>0</v>
      </c>
      <c r="U1914" s="199">
        <f t="shared" si="191"/>
        <v>0</v>
      </c>
      <c r="V1914" s="44"/>
      <c r="W1914" s="19">
        <f t="shared" si="197"/>
        <v>0</v>
      </c>
      <c r="X1914" s="17">
        <f t="shared" si="198"/>
        <v>0</v>
      </c>
      <c r="Y1914" s="22"/>
      <c r="Z1914" s="19"/>
      <c r="AA1914" s="20"/>
      <c r="AB1914" s="23"/>
      <c r="AC1914" s="19"/>
      <c r="AD1914" s="17"/>
      <c r="AE1914" s="22"/>
      <c r="AF1914" s="19"/>
      <c r="AG1914" s="17"/>
      <c r="AH1914" s="78"/>
      <c r="AI1914" s="79" t="s">
        <v>11628</v>
      </c>
      <c r="AJ1914" s="1"/>
    </row>
    <row r="1915" spans="1:36" ht="26.4">
      <c r="A1915" s="39">
        <v>1913</v>
      </c>
      <c r="B1915" s="10" t="s">
        <v>11629</v>
      </c>
      <c r="C1915" s="10" t="s">
        <v>5070</v>
      </c>
      <c r="D1915" s="11" t="s">
        <v>11630</v>
      </c>
      <c r="E1915" s="35" t="s">
        <v>11631</v>
      </c>
      <c r="F1915" s="35" t="s">
        <v>11632</v>
      </c>
      <c r="G1915" s="10" t="s">
        <v>11633</v>
      </c>
      <c r="H1915" s="10" t="s">
        <v>11634</v>
      </c>
      <c r="I1915" s="10" t="s">
        <v>11633</v>
      </c>
      <c r="J1915" s="11" t="s">
        <v>11635</v>
      </c>
      <c r="K1915" s="12">
        <v>38868</v>
      </c>
      <c r="L1915" s="69">
        <v>44347</v>
      </c>
      <c r="M1915" s="14" t="s">
        <v>11636</v>
      </c>
      <c r="N1915" s="61">
        <v>11.805300000000001</v>
      </c>
      <c r="O1915" s="56">
        <v>172197757.69999999</v>
      </c>
      <c r="P1915" s="15">
        <v>0.03</v>
      </c>
      <c r="Q1915" s="223">
        <f t="shared" si="195"/>
        <v>5165932.7309999997</v>
      </c>
      <c r="R1915" s="197">
        <f t="shared" si="194"/>
        <v>430494.39424999995</v>
      </c>
      <c r="S1915" s="198"/>
      <c r="T1915" s="196">
        <f t="shared" si="196"/>
        <v>0</v>
      </c>
      <c r="U1915" s="199">
        <f t="shared" si="191"/>
        <v>0</v>
      </c>
      <c r="V1915" s="44"/>
      <c r="W1915" s="19">
        <f t="shared" si="197"/>
        <v>0</v>
      </c>
      <c r="X1915" s="17">
        <f t="shared" si="198"/>
        <v>0</v>
      </c>
      <c r="Y1915" s="22"/>
      <c r="Z1915" s="19"/>
      <c r="AA1915" s="20"/>
      <c r="AB1915" s="23"/>
      <c r="AC1915" s="19"/>
      <c r="AD1915" s="17"/>
      <c r="AE1915" s="22"/>
      <c r="AF1915" s="19"/>
      <c r="AG1915" s="17"/>
      <c r="AH1915" s="76"/>
      <c r="AI1915" s="77" t="s">
        <v>11636</v>
      </c>
      <c r="AJ1915" s="1"/>
    </row>
    <row r="1916" spans="1:36" ht="13.2">
      <c r="A1916" s="39">
        <v>1914</v>
      </c>
      <c r="B1916" s="39" t="s">
        <v>11637</v>
      </c>
      <c r="C1916" s="39" t="s">
        <v>5070</v>
      </c>
      <c r="D1916" s="40" t="s">
        <v>11638</v>
      </c>
      <c r="E1916" s="25" t="s">
        <v>11639</v>
      </c>
      <c r="F1916" s="25" t="s">
        <v>143</v>
      </c>
      <c r="G1916" s="39" t="s">
        <v>11308</v>
      </c>
      <c r="H1916" s="39" t="s">
        <v>11640</v>
      </c>
      <c r="I1916" s="39" t="s">
        <v>10218</v>
      </c>
      <c r="J1916" s="40" t="s">
        <v>11641</v>
      </c>
      <c r="K1916" s="41">
        <v>42947</v>
      </c>
      <c r="L1916" s="72">
        <v>46599</v>
      </c>
      <c r="M1916" s="42" t="s">
        <v>11642</v>
      </c>
      <c r="N1916" s="63">
        <v>0.38440000000000002</v>
      </c>
      <c r="O1916" s="55">
        <v>5180907.21</v>
      </c>
      <c r="P1916" s="15">
        <v>0.03</v>
      </c>
      <c r="Q1916" s="223">
        <f t="shared" si="195"/>
        <v>155427.2163</v>
      </c>
      <c r="R1916" s="197">
        <f t="shared" si="194"/>
        <v>12952.268024999999</v>
      </c>
      <c r="S1916" s="198">
        <v>3.5999999999999997E-2</v>
      </c>
      <c r="T1916" s="196">
        <f t="shared" si="196"/>
        <v>186512.65955999997</v>
      </c>
      <c r="U1916" s="199">
        <f t="shared" si="191"/>
        <v>15542.721629999998</v>
      </c>
      <c r="V1916" s="44"/>
      <c r="W1916" s="19">
        <f t="shared" si="197"/>
        <v>0</v>
      </c>
      <c r="X1916" s="17">
        <f t="shared" si="198"/>
        <v>0</v>
      </c>
      <c r="Y1916" s="22"/>
      <c r="Z1916" s="19"/>
      <c r="AA1916" s="20"/>
      <c r="AB1916" s="23"/>
      <c r="AC1916" s="19"/>
      <c r="AD1916" s="17"/>
      <c r="AE1916" s="22"/>
      <c r="AF1916" s="19"/>
      <c r="AG1916" s="17"/>
      <c r="AH1916" s="78" t="s">
        <v>452</v>
      </c>
      <c r="AI1916" s="79" t="s">
        <v>11642</v>
      </c>
      <c r="AJ1916" s="1"/>
    </row>
    <row r="1917" spans="1:36" ht="26.4">
      <c r="A1917" s="39">
        <v>1915</v>
      </c>
      <c r="B1917" s="10" t="s">
        <v>11643</v>
      </c>
      <c r="C1917" s="10" t="s">
        <v>9410</v>
      </c>
      <c r="D1917" s="11" t="s">
        <v>11644</v>
      </c>
      <c r="E1917" s="35" t="s">
        <v>11645</v>
      </c>
      <c r="F1917" s="35" t="s">
        <v>10163</v>
      </c>
      <c r="G1917" s="10" t="s">
        <v>11646</v>
      </c>
      <c r="H1917" s="10" t="s">
        <v>11647</v>
      </c>
      <c r="I1917" s="10" t="s">
        <v>3705</v>
      </c>
      <c r="J1917" s="11" t="s">
        <v>11648</v>
      </c>
      <c r="K1917" s="12">
        <v>42884</v>
      </c>
      <c r="L1917" s="69">
        <v>46536</v>
      </c>
      <c r="M1917" s="14" t="s">
        <v>11649</v>
      </c>
      <c r="N1917" s="61">
        <v>0.21940000000000001</v>
      </c>
      <c r="O1917" s="56">
        <v>14086839.119999999</v>
      </c>
      <c r="P1917" s="15">
        <v>0.03</v>
      </c>
      <c r="Q1917" s="223">
        <f t="shared" si="195"/>
        <v>422605.17359999998</v>
      </c>
      <c r="R1917" s="197">
        <f t="shared" si="194"/>
        <v>35217.097799999996</v>
      </c>
      <c r="S1917" s="198">
        <v>3.5999999999999997E-2</v>
      </c>
      <c r="T1917" s="196">
        <f t="shared" si="196"/>
        <v>507126.20831999992</v>
      </c>
      <c r="U1917" s="199">
        <f t="shared" ref="U1917:U1980" si="199">O1917*S1917/12</f>
        <v>42260.517359999991</v>
      </c>
      <c r="V1917" s="44">
        <v>0.05</v>
      </c>
      <c r="W1917" s="19">
        <f t="shared" si="197"/>
        <v>704341.95600000001</v>
      </c>
      <c r="X1917" s="17">
        <f t="shared" si="198"/>
        <v>58695.163</v>
      </c>
      <c r="Y1917" s="22"/>
      <c r="Z1917" s="19"/>
      <c r="AA1917" s="20"/>
      <c r="AB1917" s="23"/>
      <c r="AC1917" s="19"/>
      <c r="AD1917" s="17"/>
      <c r="AE1917" s="22"/>
      <c r="AF1917" s="19"/>
      <c r="AG1917" s="17"/>
      <c r="AH1917" s="76" t="s">
        <v>1997</v>
      </c>
      <c r="AI1917" s="77" t="s">
        <v>11649</v>
      </c>
      <c r="AJ1917" s="1"/>
    </row>
    <row r="1918" spans="1:36" ht="13.2">
      <c r="A1918" s="39">
        <v>1916</v>
      </c>
      <c r="B1918" s="39" t="s">
        <v>11650</v>
      </c>
      <c r="C1918" s="39" t="s">
        <v>9410</v>
      </c>
      <c r="D1918" s="40" t="s">
        <v>11651</v>
      </c>
      <c r="E1918" s="25" t="s">
        <v>11652</v>
      </c>
      <c r="F1918" s="25" t="s">
        <v>11653</v>
      </c>
      <c r="G1918" s="39" t="s">
        <v>11654</v>
      </c>
      <c r="H1918" s="39" t="s">
        <v>11655</v>
      </c>
      <c r="I1918" s="39" t="s">
        <v>3176</v>
      </c>
      <c r="J1918" s="40" t="s">
        <v>11656</v>
      </c>
      <c r="K1918" s="41">
        <v>37403</v>
      </c>
      <c r="L1918" s="72">
        <v>46534</v>
      </c>
      <c r="M1918" s="42" t="s">
        <v>2444</v>
      </c>
      <c r="N1918" s="63">
        <v>0.20730000000000001</v>
      </c>
      <c r="O1918" s="55">
        <v>42924569.939999998</v>
      </c>
      <c r="P1918" s="15">
        <v>0.04</v>
      </c>
      <c r="Q1918" s="223">
        <f t="shared" si="195"/>
        <v>1716982.7975999999</v>
      </c>
      <c r="R1918" s="197">
        <f t="shared" si="194"/>
        <v>143081.89979999998</v>
      </c>
      <c r="S1918" s="198"/>
      <c r="T1918" s="196">
        <f t="shared" si="196"/>
        <v>0</v>
      </c>
      <c r="U1918" s="199">
        <f t="shared" si="199"/>
        <v>0</v>
      </c>
      <c r="V1918" s="44"/>
      <c r="W1918" s="19">
        <f t="shared" si="197"/>
        <v>0</v>
      </c>
      <c r="X1918" s="17">
        <f t="shared" si="198"/>
        <v>0</v>
      </c>
      <c r="Y1918" s="22"/>
      <c r="Z1918" s="19"/>
      <c r="AA1918" s="20"/>
      <c r="AB1918" s="23"/>
      <c r="AC1918" s="19"/>
      <c r="AD1918" s="17"/>
      <c r="AE1918" s="22"/>
      <c r="AF1918" s="19"/>
      <c r="AG1918" s="17"/>
      <c r="AH1918" s="78"/>
      <c r="AI1918" s="79" t="s">
        <v>2444</v>
      </c>
      <c r="AJ1918" s="1"/>
    </row>
    <row r="1919" spans="1:36" ht="26.4">
      <c r="A1919" s="39">
        <v>1917</v>
      </c>
      <c r="B1919" s="10" t="s">
        <v>11657</v>
      </c>
      <c r="C1919" s="10" t="s">
        <v>9410</v>
      </c>
      <c r="D1919" s="11" t="s">
        <v>11658</v>
      </c>
      <c r="E1919" s="35" t="s">
        <v>11659</v>
      </c>
      <c r="F1919" s="35" t="s">
        <v>11660</v>
      </c>
      <c r="G1919" s="10" t="s">
        <v>11661</v>
      </c>
      <c r="H1919" s="10" t="s">
        <v>11662</v>
      </c>
      <c r="I1919" s="10" t="s">
        <v>11663</v>
      </c>
      <c r="J1919" s="11" t="s">
        <v>11664</v>
      </c>
      <c r="K1919" s="12">
        <v>42943</v>
      </c>
      <c r="L1919" s="69">
        <v>48422</v>
      </c>
      <c r="M1919" s="14" t="s">
        <v>11665</v>
      </c>
      <c r="N1919" s="61">
        <v>1.0553999999999999</v>
      </c>
      <c r="O1919" s="56">
        <v>74251399.920000002</v>
      </c>
      <c r="P1919" s="15">
        <v>0.03</v>
      </c>
      <c r="Q1919" s="223">
        <f t="shared" si="195"/>
        <v>2227541.9975999999</v>
      </c>
      <c r="R1919" s="197">
        <f t="shared" si="194"/>
        <v>185628.49979999999</v>
      </c>
      <c r="S1919" s="198">
        <v>3.5999999999999997E-2</v>
      </c>
      <c r="T1919" s="196">
        <f t="shared" si="196"/>
        <v>2673050.3971199999</v>
      </c>
      <c r="U1919" s="199">
        <f t="shared" si="199"/>
        <v>222754.19975999999</v>
      </c>
      <c r="V1919" s="44"/>
      <c r="W1919" s="19">
        <f t="shared" si="197"/>
        <v>0</v>
      </c>
      <c r="X1919" s="17">
        <f t="shared" si="198"/>
        <v>0</v>
      </c>
      <c r="Y1919" s="22"/>
      <c r="Z1919" s="19"/>
      <c r="AA1919" s="20"/>
      <c r="AB1919" s="23"/>
      <c r="AC1919" s="19"/>
      <c r="AD1919" s="17"/>
      <c r="AE1919" s="22"/>
      <c r="AF1919" s="19"/>
      <c r="AG1919" s="17"/>
      <c r="AH1919" s="76" t="s">
        <v>452</v>
      </c>
      <c r="AI1919" s="77" t="s">
        <v>11665</v>
      </c>
      <c r="AJ1919" s="1"/>
    </row>
    <row r="1920" spans="1:36" ht="26.4">
      <c r="A1920" s="39">
        <v>1918</v>
      </c>
      <c r="B1920" s="39" t="s">
        <v>11666</v>
      </c>
      <c r="C1920" s="39" t="s">
        <v>9410</v>
      </c>
      <c r="D1920" s="40" t="s">
        <v>11667</v>
      </c>
      <c r="E1920" s="25" t="s">
        <v>11668</v>
      </c>
      <c r="F1920" s="25" t="s">
        <v>9129</v>
      </c>
      <c r="G1920" s="39" t="s">
        <v>11661</v>
      </c>
      <c r="H1920" s="39" t="s">
        <v>11669</v>
      </c>
      <c r="I1920" s="39" t="s">
        <v>5994</v>
      </c>
      <c r="J1920" s="40" t="s">
        <v>11670</v>
      </c>
      <c r="K1920" s="41">
        <v>42943</v>
      </c>
      <c r="L1920" s="72">
        <v>48422</v>
      </c>
      <c r="M1920" s="42" t="s">
        <v>10233</v>
      </c>
      <c r="N1920" s="63">
        <v>0.1918</v>
      </c>
      <c r="O1920" s="55">
        <v>14360436.810000001</v>
      </c>
      <c r="P1920" s="15">
        <v>0.03</v>
      </c>
      <c r="Q1920" s="223">
        <f t="shared" si="195"/>
        <v>430813.10430000001</v>
      </c>
      <c r="R1920" s="197">
        <f t="shared" si="194"/>
        <v>35901.092024999998</v>
      </c>
      <c r="S1920" s="198">
        <v>3.5999999999999997E-2</v>
      </c>
      <c r="T1920" s="196">
        <f t="shared" si="196"/>
        <v>516975.72515999997</v>
      </c>
      <c r="U1920" s="199">
        <f t="shared" si="199"/>
        <v>43081.310429999998</v>
      </c>
      <c r="V1920" s="44"/>
      <c r="W1920" s="19">
        <f t="shared" si="197"/>
        <v>0</v>
      </c>
      <c r="X1920" s="17">
        <f t="shared" si="198"/>
        <v>0</v>
      </c>
      <c r="Y1920" s="22"/>
      <c r="Z1920" s="19"/>
      <c r="AA1920" s="20"/>
      <c r="AB1920" s="23"/>
      <c r="AC1920" s="19"/>
      <c r="AD1920" s="17"/>
      <c r="AE1920" s="22"/>
      <c r="AF1920" s="19"/>
      <c r="AG1920" s="17"/>
      <c r="AH1920" s="78" t="s">
        <v>452</v>
      </c>
      <c r="AI1920" s="79" t="s">
        <v>10233</v>
      </c>
      <c r="AJ1920" s="1"/>
    </row>
    <row r="1921" spans="1:36" ht="26.4">
      <c r="A1921" s="39">
        <v>1919</v>
      </c>
      <c r="B1921" s="10" t="s">
        <v>11671</v>
      </c>
      <c r="C1921" s="10" t="s">
        <v>9410</v>
      </c>
      <c r="D1921" s="11" t="s">
        <v>11672</v>
      </c>
      <c r="E1921" s="35" t="s">
        <v>11673</v>
      </c>
      <c r="F1921" s="35" t="s">
        <v>3612</v>
      </c>
      <c r="G1921" s="10" t="s">
        <v>11661</v>
      </c>
      <c r="H1921" s="10" t="s">
        <v>11674</v>
      </c>
      <c r="I1921" s="10" t="s">
        <v>5994</v>
      </c>
      <c r="J1921" s="11" t="s">
        <v>11675</v>
      </c>
      <c r="K1921" s="12">
        <v>42943</v>
      </c>
      <c r="L1921" s="69">
        <v>48422</v>
      </c>
      <c r="M1921" s="14" t="s">
        <v>11676</v>
      </c>
      <c r="N1921" s="61">
        <v>1.1738999999999999</v>
      </c>
      <c r="O1921" s="56">
        <v>63646048.740000002</v>
      </c>
      <c r="P1921" s="15">
        <v>0.03</v>
      </c>
      <c r="Q1921" s="223">
        <f t="shared" si="195"/>
        <v>1909381.4622</v>
      </c>
      <c r="R1921" s="197">
        <f t="shared" si="194"/>
        <v>159115.12185</v>
      </c>
      <c r="S1921" s="198">
        <v>3.5999999999999997E-2</v>
      </c>
      <c r="T1921" s="196">
        <f t="shared" si="196"/>
        <v>2291257.7546399999</v>
      </c>
      <c r="U1921" s="199">
        <f t="shared" si="199"/>
        <v>190938.14622</v>
      </c>
      <c r="V1921" s="44"/>
      <c r="W1921" s="19">
        <f t="shared" si="197"/>
        <v>0</v>
      </c>
      <c r="X1921" s="17">
        <f t="shared" si="198"/>
        <v>0</v>
      </c>
      <c r="Y1921" s="22"/>
      <c r="Z1921" s="19"/>
      <c r="AA1921" s="20"/>
      <c r="AB1921" s="23"/>
      <c r="AC1921" s="19"/>
      <c r="AD1921" s="17"/>
      <c r="AE1921" s="22"/>
      <c r="AF1921" s="19"/>
      <c r="AG1921" s="17"/>
      <c r="AH1921" s="76" t="s">
        <v>452</v>
      </c>
      <c r="AI1921" s="77" t="s">
        <v>11676</v>
      </c>
      <c r="AJ1921" s="1"/>
    </row>
    <row r="1922" spans="1:36" ht="26.4">
      <c r="A1922" s="39">
        <v>1920</v>
      </c>
      <c r="B1922" s="39" t="s">
        <v>11677</v>
      </c>
      <c r="C1922" s="39" t="s">
        <v>9410</v>
      </c>
      <c r="D1922" s="40" t="s">
        <v>11667</v>
      </c>
      <c r="E1922" s="25" t="s">
        <v>11668</v>
      </c>
      <c r="F1922" s="25" t="s">
        <v>9129</v>
      </c>
      <c r="G1922" s="39" t="s">
        <v>11661</v>
      </c>
      <c r="H1922" s="39" t="s">
        <v>11669</v>
      </c>
      <c r="I1922" s="39" t="s">
        <v>5994</v>
      </c>
      <c r="J1922" s="40" t="s">
        <v>11678</v>
      </c>
      <c r="K1922" s="41">
        <v>42943</v>
      </c>
      <c r="L1922" s="72">
        <v>48422</v>
      </c>
      <c r="M1922" s="42" t="s">
        <v>10233</v>
      </c>
      <c r="N1922" s="63">
        <v>7.4300000000000005E-2</v>
      </c>
      <c r="O1922" s="55">
        <v>5562984.6500000004</v>
      </c>
      <c r="P1922" s="15">
        <v>0.03</v>
      </c>
      <c r="Q1922" s="223">
        <f t="shared" si="195"/>
        <v>166889.53950000001</v>
      </c>
      <c r="R1922" s="197">
        <f t="shared" si="194"/>
        <v>13907.461625000002</v>
      </c>
      <c r="S1922" s="198">
        <v>3.5999999999999997E-2</v>
      </c>
      <c r="T1922" s="196">
        <f t="shared" si="196"/>
        <v>200267.4474</v>
      </c>
      <c r="U1922" s="199">
        <f t="shared" si="199"/>
        <v>16688.953949999999</v>
      </c>
      <c r="V1922" s="44"/>
      <c r="W1922" s="19">
        <f t="shared" si="197"/>
        <v>0</v>
      </c>
      <c r="X1922" s="17">
        <f t="shared" si="198"/>
        <v>0</v>
      </c>
      <c r="Y1922" s="22"/>
      <c r="Z1922" s="19"/>
      <c r="AA1922" s="20"/>
      <c r="AB1922" s="23"/>
      <c r="AC1922" s="19"/>
      <c r="AD1922" s="17"/>
      <c r="AE1922" s="22"/>
      <c r="AF1922" s="19"/>
      <c r="AG1922" s="17"/>
      <c r="AH1922" s="78" t="s">
        <v>452</v>
      </c>
      <c r="AI1922" s="79" t="s">
        <v>10233</v>
      </c>
      <c r="AJ1922" s="1"/>
    </row>
    <row r="1923" spans="1:36" ht="13.2">
      <c r="A1923" s="39">
        <v>1921</v>
      </c>
      <c r="B1923" s="10" t="s">
        <v>11679</v>
      </c>
      <c r="C1923" s="10" t="s">
        <v>9410</v>
      </c>
      <c r="D1923" s="11" t="s">
        <v>11680</v>
      </c>
      <c r="E1923" s="35" t="s">
        <v>11681</v>
      </c>
      <c r="F1923" s="35" t="s">
        <v>11682</v>
      </c>
      <c r="G1923" s="10" t="s">
        <v>9131</v>
      </c>
      <c r="H1923" s="10" t="s">
        <v>11683</v>
      </c>
      <c r="I1923" s="10" t="s">
        <v>5503</v>
      </c>
      <c r="J1923" s="11" t="s">
        <v>11684</v>
      </c>
      <c r="K1923" s="12">
        <v>38412</v>
      </c>
      <c r="L1923" s="69">
        <v>47543</v>
      </c>
      <c r="M1923" s="14" t="s">
        <v>9565</v>
      </c>
      <c r="N1923" s="61">
        <v>8.2299999999999998E-2</v>
      </c>
      <c r="O1923" s="56">
        <v>16005576.07</v>
      </c>
      <c r="P1923" s="15">
        <v>0.03</v>
      </c>
      <c r="Q1923" s="223">
        <f t="shared" si="195"/>
        <v>480167.28210000001</v>
      </c>
      <c r="R1923" s="197">
        <f t="shared" si="194"/>
        <v>40013.940175000003</v>
      </c>
      <c r="S1923" s="198"/>
      <c r="T1923" s="196">
        <f t="shared" si="196"/>
        <v>0</v>
      </c>
      <c r="U1923" s="199">
        <f t="shared" si="199"/>
        <v>0</v>
      </c>
      <c r="V1923" s="44"/>
      <c r="W1923" s="19">
        <f t="shared" si="197"/>
        <v>0</v>
      </c>
      <c r="X1923" s="17">
        <f t="shared" si="198"/>
        <v>0</v>
      </c>
      <c r="Y1923" s="22"/>
      <c r="Z1923" s="19"/>
      <c r="AA1923" s="20"/>
      <c r="AB1923" s="23"/>
      <c r="AC1923" s="19"/>
      <c r="AD1923" s="17"/>
      <c r="AE1923" s="22"/>
      <c r="AF1923" s="19"/>
      <c r="AG1923" s="17"/>
      <c r="AH1923" s="76"/>
      <c r="AI1923" s="77" t="s">
        <v>9565</v>
      </c>
      <c r="AJ1923" s="1"/>
    </row>
    <row r="1924" spans="1:36" ht="26.4">
      <c r="A1924" s="39">
        <v>1922</v>
      </c>
      <c r="B1924" s="39" t="s">
        <v>11685</v>
      </c>
      <c r="C1924" s="39" t="s">
        <v>9410</v>
      </c>
      <c r="D1924" s="40" t="s">
        <v>11686</v>
      </c>
      <c r="E1924" s="25" t="s">
        <v>11687</v>
      </c>
      <c r="F1924" s="25" t="s">
        <v>11688</v>
      </c>
      <c r="G1924" s="39" t="s">
        <v>5737</v>
      </c>
      <c r="H1924" s="39" t="s">
        <v>11689</v>
      </c>
      <c r="I1924" s="39" t="s">
        <v>1654</v>
      </c>
      <c r="J1924" s="40" t="s">
        <v>11690</v>
      </c>
      <c r="K1924" s="41">
        <v>39370</v>
      </c>
      <c r="L1924" s="72">
        <v>46722</v>
      </c>
      <c r="M1924" s="42" t="s">
        <v>11691</v>
      </c>
      <c r="N1924" s="63">
        <v>0.59840000000000004</v>
      </c>
      <c r="O1924" s="55">
        <v>53054833.280000001</v>
      </c>
      <c r="P1924" s="15">
        <v>0.05</v>
      </c>
      <c r="Q1924" s="223">
        <f t="shared" si="195"/>
        <v>2652741.6640000003</v>
      </c>
      <c r="R1924" s="197">
        <f t="shared" si="194"/>
        <v>221061.80533333335</v>
      </c>
      <c r="S1924" s="198"/>
      <c r="T1924" s="196">
        <f t="shared" si="196"/>
        <v>0</v>
      </c>
      <c r="U1924" s="199">
        <f t="shared" si="199"/>
        <v>0</v>
      </c>
      <c r="V1924" s="44"/>
      <c r="W1924" s="19">
        <f t="shared" si="197"/>
        <v>0</v>
      </c>
      <c r="X1924" s="17">
        <f t="shared" si="198"/>
        <v>0</v>
      </c>
      <c r="Y1924" s="22"/>
      <c r="Z1924" s="19"/>
      <c r="AA1924" s="20"/>
      <c r="AB1924" s="23"/>
      <c r="AC1924" s="19"/>
      <c r="AD1924" s="17"/>
      <c r="AE1924" s="22"/>
      <c r="AF1924" s="19"/>
      <c r="AG1924" s="17"/>
      <c r="AH1924" s="78" t="s">
        <v>367</v>
      </c>
      <c r="AI1924" s="79" t="s">
        <v>11691</v>
      </c>
      <c r="AJ1924" s="1"/>
    </row>
    <row r="1925" spans="1:36" ht="26.4">
      <c r="A1925" s="39">
        <v>1923</v>
      </c>
      <c r="B1925" s="10" t="s">
        <v>11692</v>
      </c>
      <c r="C1925" s="10" t="s">
        <v>9410</v>
      </c>
      <c r="D1925" s="11" t="s">
        <v>11693</v>
      </c>
      <c r="E1925" s="35" t="s">
        <v>11694</v>
      </c>
      <c r="F1925" s="35" t="s">
        <v>1228</v>
      </c>
      <c r="G1925" s="10" t="s">
        <v>1502</v>
      </c>
      <c r="H1925" s="10" t="s">
        <v>11695</v>
      </c>
      <c r="I1925" s="10" t="s">
        <v>6198</v>
      </c>
      <c r="J1925" s="11" t="s">
        <v>11696</v>
      </c>
      <c r="K1925" s="12">
        <v>41269</v>
      </c>
      <c r="L1925" s="69">
        <v>45006</v>
      </c>
      <c r="M1925" s="14" t="s">
        <v>11697</v>
      </c>
      <c r="N1925" s="61">
        <v>0.65</v>
      </c>
      <c r="O1925" s="56">
        <v>36570192.259999998</v>
      </c>
      <c r="P1925" s="15">
        <v>0.03</v>
      </c>
      <c r="Q1925" s="223">
        <f t="shared" si="195"/>
        <v>1097105.7677999998</v>
      </c>
      <c r="R1925" s="197">
        <f t="shared" si="194"/>
        <v>91425.480649999983</v>
      </c>
      <c r="S1925" s="198"/>
      <c r="T1925" s="196">
        <f t="shared" si="196"/>
        <v>0</v>
      </c>
      <c r="U1925" s="199">
        <f t="shared" si="199"/>
        <v>0</v>
      </c>
      <c r="V1925" s="44"/>
      <c r="W1925" s="19">
        <f t="shared" si="197"/>
        <v>0</v>
      </c>
      <c r="X1925" s="17">
        <f t="shared" si="198"/>
        <v>0</v>
      </c>
      <c r="Y1925" s="22"/>
      <c r="Z1925" s="19"/>
      <c r="AA1925" s="20"/>
      <c r="AB1925" s="23"/>
      <c r="AC1925" s="19"/>
      <c r="AD1925" s="17"/>
      <c r="AE1925" s="22"/>
      <c r="AF1925" s="19"/>
      <c r="AG1925" s="17"/>
      <c r="AH1925" s="76" t="s">
        <v>1997</v>
      </c>
      <c r="AI1925" s="77" t="s">
        <v>11697</v>
      </c>
      <c r="AJ1925" s="1"/>
    </row>
    <row r="1926" spans="1:36" ht="13.2">
      <c r="A1926" s="39">
        <v>1924</v>
      </c>
      <c r="B1926" s="39" t="s">
        <v>11698</v>
      </c>
      <c r="C1926" s="39" t="s">
        <v>11699</v>
      </c>
      <c r="D1926" s="40" t="s">
        <v>11700</v>
      </c>
      <c r="E1926" s="25" t="s">
        <v>11701</v>
      </c>
      <c r="F1926" s="25" t="s">
        <v>5858</v>
      </c>
      <c r="G1926" s="39" t="s">
        <v>624</v>
      </c>
      <c r="H1926" s="39" t="s">
        <v>11702</v>
      </c>
      <c r="I1926" s="39" t="s">
        <v>3599</v>
      </c>
      <c r="J1926" s="40" t="s">
        <v>11703</v>
      </c>
      <c r="K1926" s="41">
        <v>42683</v>
      </c>
      <c r="L1926" s="72">
        <v>46335</v>
      </c>
      <c r="M1926" s="42" t="s">
        <v>11704</v>
      </c>
      <c r="N1926" s="63">
        <v>2.75E-2</v>
      </c>
      <c r="O1926" s="55">
        <v>1181888.1100000001</v>
      </c>
      <c r="P1926" s="15">
        <v>0.03</v>
      </c>
      <c r="Q1926" s="223">
        <f t="shared" si="195"/>
        <v>35456.643300000003</v>
      </c>
      <c r="R1926" s="197">
        <f t="shared" si="194"/>
        <v>2954.7202750000001</v>
      </c>
      <c r="S1926" s="198">
        <v>3.5999999999999997E-2</v>
      </c>
      <c r="T1926" s="196">
        <f t="shared" si="196"/>
        <v>42547.971960000003</v>
      </c>
      <c r="U1926" s="199">
        <f t="shared" si="199"/>
        <v>3545.6643300000001</v>
      </c>
      <c r="V1926" s="44"/>
      <c r="W1926" s="19">
        <f t="shared" si="197"/>
        <v>0</v>
      </c>
      <c r="X1926" s="17">
        <f t="shared" si="198"/>
        <v>0</v>
      </c>
      <c r="Y1926" s="22"/>
      <c r="Z1926" s="19"/>
      <c r="AA1926" s="20"/>
      <c r="AB1926" s="23"/>
      <c r="AC1926" s="19"/>
      <c r="AD1926" s="17"/>
      <c r="AE1926" s="22"/>
      <c r="AF1926" s="19"/>
      <c r="AG1926" s="17"/>
      <c r="AH1926" s="78"/>
      <c r="AI1926" s="79" t="s">
        <v>11704</v>
      </c>
      <c r="AJ1926" s="1"/>
    </row>
    <row r="1927" spans="1:36" ht="13.2">
      <c r="A1927" s="39">
        <v>1925</v>
      </c>
      <c r="B1927" s="10" t="s">
        <v>11705</v>
      </c>
      <c r="C1927" s="10" t="s">
        <v>11699</v>
      </c>
      <c r="D1927" s="11" t="s">
        <v>11700</v>
      </c>
      <c r="E1927" s="35" t="s">
        <v>11701</v>
      </c>
      <c r="F1927" s="35" t="s">
        <v>8031</v>
      </c>
      <c r="G1927" s="10" t="s">
        <v>624</v>
      </c>
      <c r="H1927" s="10" t="s">
        <v>11706</v>
      </c>
      <c r="I1927" s="10" t="s">
        <v>3599</v>
      </c>
      <c r="J1927" s="11" t="s">
        <v>11703</v>
      </c>
      <c r="K1927" s="12">
        <v>42683</v>
      </c>
      <c r="L1927" s="69">
        <v>44509</v>
      </c>
      <c r="M1927" s="14" t="s">
        <v>11704</v>
      </c>
      <c r="N1927" s="61">
        <v>6.6E-3</v>
      </c>
      <c r="O1927" s="56">
        <v>283653.15000000002</v>
      </c>
      <c r="P1927" s="15">
        <v>0.03</v>
      </c>
      <c r="Q1927" s="223">
        <f t="shared" si="195"/>
        <v>8509.5945000000011</v>
      </c>
      <c r="R1927" s="197">
        <f t="shared" si="194"/>
        <v>709.13287500000013</v>
      </c>
      <c r="S1927" s="198">
        <v>3.5999999999999997E-2</v>
      </c>
      <c r="T1927" s="196">
        <f t="shared" si="196"/>
        <v>10211.5134</v>
      </c>
      <c r="U1927" s="199">
        <f t="shared" si="199"/>
        <v>850.95944999999995</v>
      </c>
      <c r="V1927" s="44"/>
      <c r="W1927" s="19">
        <f t="shared" si="197"/>
        <v>0</v>
      </c>
      <c r="X1927" s="17">
        <f t="shared" si="198"/>
        <v>0</v>
      </c>
      <c r="Y1927" s="22"/>
      <c r="Z1927" s="19"/>
      <c r="AA1927" s="20"/>
      <c r="AB1927" s="23"/>
      <c r="AC1927" s="19"/>
      <c r="AD1927" s="17"/>
      <c r="AE1927" s="22"/>
      <c r="AF1927" s="19"/>
      <c r="AG1927" s="17"/>
      <c r="AH1927" s="76"/>
      <c r="AI1927" s="77" t="s">
        <v>11704</v>
      </c>
      <c r="AJ1927" s="1"/>
    </row>
    <row r="1928" spans="1:36" ht="66">
      <c r="A1928" s="39">
        <v>1926</v>
      </c>
      <c r="B1928" s="39" t="s">
        <v>11707</v>
      </c>
      <c r="C1928" s="39" t="s">
        <v>11699</v>
      </c>
      <c r="D1928" s="40" t="s">
        <v>11708</v>
      </c>
      <c r="E1928" s="25" t="s">
        <v>11709</v>
      </c>
      <c r="F1928" s="25" t="s">
        <v>11710</v>
      </c>
      <c r="G1928" s="39" t="s">
        <v>3653</v>
      </c>
      <c r="H1928" s="39" t="s">
        <v>11711</v>
      </c>
      <c r="I1928" s="39" t="s">
        <v>11712</v>
      </c>
      <c r="J1928" s="40" t="s">
        <v>11713</v>
      </c>
      <c r="K1928" s="41">
        <v>37809</v>
      </c>
      <c r="L1928" s="72">
        <v>46941</v>
      </c>
      <c r="M1928" s="42" t="s">
        <v>11714</v>
      </c>
      <c r="N1928" s="63">
        <v>0.75139999999999996</v>
      </c>
      <c r="O1928" s="55">
        <v>25059884.23</v>
      </c>
      <c r="P1928" s="15">
        <v>0.03</v>
      </c>
      <c r="Q1928" s="223">
        <f t="shared" si="195"/>
        <v>751796.52689999994</v>
      </c>
      <c r="R1928" s="197">
        <f t="shared" si="194"/>
        <v>62649.710574999997</v>
      </c>
      <c r="S1928" s="198"/>
      <c r="T1928" s="196">
        <f t="shared" si="196"/>
        <v>0</v>
      </c>
      <c r="U1928" s="199">
        <f t="shared" si="199"/>
        <v>0</v>
      </c>
      <c r="V1928" s="44"/>
      <c r="W1928" s="19">
        <f t="shared" si="197"/>
        <v>0</v>
      </c>
      <c r="X1928" s="17">
        <f t="shared" si="198"/>
        <v>0</v>
      </c>
      <c r="Y1928" s="22"/>
      <c r="Z1928" s="19"/>
      <c r="AA1928" s="20"/>
      <c r="AB1928" s="23"/>
      <c r="AC1928" s="19"/>
      <c r="AD1928" s="17"/>
      <c r="AE1928" s="22"/>
      <c r="AF1928" s="19"/>
      <c r="AG1928" s="17"/>
      <c r="AH1928" s="78"/>
      <c r="AI1928" s="79" t="s">
        <v>11714</v>
      </c>
      <c r="AJ1928" s="1"/>
    </row>
    <row r="1929" spans="1:36" ht="26.4">
      <c r="A1929" s="39">
        <v>1927</v>
      </c>
      <c r="B1929" s="10" t="s">
        <v>11715</v>
      </c>
      <c r="C1929" s="10" t="s">
        <v>11699</v>
      </c>
      <c r="D1929" s="11" t="s">
        <v>11716</v>
      </c>
      <c r="E1929" s="35" t="s">
        <v>11717</v>
      </c>
      <c r="F1929" s="35" t="s">
        <v>11718</v>
      </c>
      <c r="G1929" s="10" t="s">
        <v>2454</v>
      </c>
      <c r="H1929" s="10" t="s">
        <v>11719</v>
      </c>
      <c r="I1929" s="10" t="s">
        <v>11720</v>
      </c>
      <c r="J1929" s="11" t="s">
        <v>11721</v>
      </c>
      <c r="K1929" s="12">
        <v>39308</v>
      </c>
      <c r="L1929" s="69">
        <v>44710</v>
      </c>
      <c r="M1929" s="14" t="s">
        <v>11722</v>
      </c>
      <c r="N1929" s="61">
        <v>1.0900000000000001</v>
      </c>
      <c r="O1929" s="56">
        <v>13769889.039999999</v>
      </c>
      <c r="P1929" s="15">
        <v>0.04</v>
      </c>
      <c r="Q1929" s="223">
        <f t="shared" si="195"/>
        <v>550795.56160000002</v>
      </c>
      <c r="R1929" s="197">
        <f t="shared" si="194"/>
        <v>45899.630133333332</v>
      </c>
      <c r="S1929" s="198">
        <v>0.03</v>
      </c>
      <c r="T1929" s="196">
        <f t="shared" si="196"/>
        <v>413096.67119999998</v>
      </c>
      <c r="U1929" s="199">
        <f t="shared" si="199"/>
        <v>34424.722600000001</v>
      </c>
      <c r="V1929" s="44">
        <v>0.05</v>
      </c>
      <c r="W1929" s="19">
        <f t="shared" si="197"/>
        <v>688494.45200000005</v>
      </c>
      <c r="X1929" s="17">
        <f t="shared" si="198"/>
        <v>57374.537666666671</v>
      </c>
      <c r="Y1929" s="45">
        <v>0.06</v>
      </c>
      <c r="Z1929" s="19">
        <f>O1929*Y1929</f>
        <v>826193.34239999996</v>
      </c>
      <c r="AA1929" s="20">
        <f>Z1929/12</f>
        <v>68849.445200000002</v>
      </c>
      <c r="AB1929" s="23"/>
      <c r="AC1929" s="19"/>
      <c r="AD1929" s="17"/>
      <c r="AE1929" s="22"/>
      <c r="AF1929" s="19"/>
      <c r="AG1929" s="17"/>
      <c r="AH1929" s="76" t="s">
        <v>2404</v>
      </c>
      <c r="AI1929" s="77" t="s">
        <v>11722</v>
      </c>
      <c r="AJ1929" s="1"/>
    </row>
    <row r="1930" spans="1:36" ht="26.4">
      <c r="A1930" s="39">
        <v>1928</v>
      </c>
      <c r="B1930" s="39" t="s">
        <v>11723</v>
      </c>
      <c r="C1930" s="39" t="s">
        <v>11699</v>
      </c>
      <c r="D1930" s="40" t="s">
        <v>11724</v>
      </c>
      <c r="E1930" s="25" t="s">
        <v>11725</v>
      </c>
      <c r="F1930" s="25" t="s">
        <v>11726</v>
      </c>
      <c r="G1930" s="39" t="s">
        <v>7621</v>
      </c>
      <c r="H1930" s="39" t="s">
        <v>11727</v>
      </c>
      <c r="I1930" s="39" t="s">
        <v>544</v>
      </c>
      <c r="J1930" s="40" t="s">
        <v>11728</v>
      </c>
      <c r="K1930" s="41">
        <v>38820</v>
      </c>
      <c r="L1930" s="72">
        <v>44299</v>
      </c>
      <c r="M1930" s="42" t="s">
        <v>11729</v>
      </c>
      <c r="N1930" s="63">
        <v>0.27439999999999998</v>
      </c>
      <c r="O1930" s="55">
        <v>9012834.5299999993</v>
      </c>
      <c r="P1930" s="15">
        <v>0.03</v>
      </c>
      <c r="Q1930" s="223">
        <f t="shared" si="195"/>
        <v>270385.03589999996</v>
      </c>
      <c r="R1930" s="197">
        <f t="shared" si="194"/>
        <v>22532.086324999997</v>
      </c>
      <c r="S1930" s="198"/>
      <c r="T1930" s="196">
        <f t="shared" si="196"/>
        <v>0</v>
      </c>
      <c r="U1930" s="199">
        <f t="shared" si="199"/>
        <v>0</v>
      </c>
      <c r="V1930" s="44"/>
      <c r="W1930" s="19">
        <f t="shared" si="197"/>
        <v>0</v>
      </c>
      <c r="X1930" s="17">
        <f t="shared" si="198"/>
        <v>0</v>
      </c>
      <c r="Y1930" s="22"/>
      <c r="Z1930" s="19"/>
      <c r="AA1930" s="20"/>
      <c r="AB1930" s="23"/>
      <c r="AC1930" s="19"/>
      <c r="AD1930" s="17"/>
      <c r="AE1930" s="22"/>
      <c r="AF1930" s="19"/>
      <c r="AG1930" s="17"/>
      <c r="AH1930" s="78" t="s">
        <v>367</v>
      </c>
      <c r="AI1930" s="79" t="s">
        <v>11729</v>
      </c>
      <c r="AJ1930" s="1"/>
    </row>
    <row r="1931" spans="1:36" ht="13.2">
      <c r="A1931" s="39">
        <v>1929</v>
      </c>
      <c r="B1931" s="10" t="s">
        <v>11730</v>
      </c>
      <c r="C1931" s="10" t="s">
        <v>11699</v>
      </c>
      <c r="D1931" s="11" t="s">
        <v>11731</v>
      </c>
      <c r="E1931" s="35" t="s">
        <v>21465</v>
      </c>
      <c r="F1931" s="35" t="s">
        <v>11732</v>
      </c>
      <c r="G1931" s="10" t="s">
        <v>6711</v>
      </c>
      <c r="H1931" s="10" t="s">
        <v>11733</v>
      </c>
      <c r="I1931" s="10" t="s">
        <v>6713</v>
      </c>
      <c r="J1931" s="11" t="s">
        <v>11734</v>
      </c>
      <c r="K1931" s="12">
        <v>39779</v>
      </c>
      <c r="L1931" s="69">
        <v>45257</v>
      </c>
      <c r="M1931" s="14" t="s">
        <v>11735</v>
      </c>
      <c r="N1931" s="61">
        <v>1.9900000000000001E-2</v>
      </c>
      <c r="O1931" s="56">
        <v>256423.13</v>
      </c>
      <c r="P1931" s="15">
        <v>0.1</v>
      </c>
      <c r="Q1931" s="223">
        <f t="shared" si="195"/>
        <v>25642.313000000002</v>
      </c>
      <c r="R1931" s="197">
        <f t="shared" si="194"/>
        <v>2136.8594166666667</v>
      </c>
      <c r="S1931" s="198"/>
      <c r="T1931" s="196">
        <f t="shared" si="196"/>
        <v>0</v>
      </c>
      <c r="U1931" s="199">
        <f t="shared" si="199"/>
        <v>0</v>
      </c>
      <c r="V1931" s="44"/>
      <c r="W1931" s="19">
        <f t="shared" si="197"/>
        <v>0</v>
      </c>
      <c r="X1931" s="17">
        <f t="shared" si="198"/>
        <v>0</v>
      </c>
      <c r="Y1931" s="22"/>
      <c r="Z1931" s="19"/>
      <c r="AA1931" s="20"/>
      <c r="AB1931" s="23"/>
      <c r="AC1931" s="19"/>
      <c r="AD1931" s="17"/>
      <c r="AE1931" s="22"/>
      <c r="AF1931" s="19"/>
      <c r="AG1931" s="17"/>
      <c r="AH1931" s="76"/>
      <c r="AI1931" s="77" t="s">
        <v>11735</v>
      </c>
      <c r="AJ1931" s="1"/>
    </row>
    <row r="1932" spans="1:36" ht="13.2">
      <c r="A1932" s="39">
        <v>1930</v>
      </c>
      <c r="B1932" s="39" t="s">
        <v>11736</v>
      </c>
      <c r="C1932" s="39" t="s">
        <v>11699</v>
      </c>
      <c r="D1932" s="40" t="s">
        <v>11737</v>
      </c>
      <c r="E1932" s="25" t="s">
        <v>21465</v>
      </c>
      <c r="F1932" s="25" t="s">
        <v>11738</v>
      </c>
      <c r="G1932" s="39" t="s">
        <v>195</v>
      </c>
      <c r="H1932" s="39" t="s">
        <v>11739</v>
      </c>
      <c r="I1932" s="39" t="s">
        <v>1801</v>
      </c>
      <c r="J1932" s="40" t="s">
        <v>11740</v>
      </c>
      <c r="K1932" s="41">
        <v>42286</v>
      </c>
      <c r="L1932" s="72">
        <v>44113</v>
      </c>
      <c r="M1932" s="42" t="s">
        <v>11741</v>
      </c>
      <c r="N1932" s="63">
        <v>4.9000000000000002E-2</v>
      </c>
      <c r="O1932" s="55">
        <v>1932457.04</v>
      </c>
      <c r="P1932" s="15">
        <v>0.06</v>
      </c>
      <c r="Q1932" s="223">
        <f t="shared" si="195"/>
        <v>115947.4224</v>
      </c>
      <c r="R1932" s="197">
        <f t="shared" si="194"/>
        <v>9662.2852000000003</v>
      </c>
      <c r="S1932" s="198"/>
      <c r="T1932" s="196">
        <f t="shared" si="196"/>
        <v>0</v>
      </c>
      <c r="U1932" s="199">
        <f t="shared" si="199"/>
        <v>0</v>
      </c>
      <c r="V1932" s="44"/>
      <c r="W1932" s="19">
        <f t="shared" si="197"/>
        <v>0</v>
      </c>
      <c r="X1932" s="17">
        <f t="shared" si="198"/>
        <v>0</v>
      </c>
      <c r="Y1932" s="22"/>
      <c r="Z1932" s="19"/>
      <c r="AA1932" s="20"/>
      <c r="AB1932" s="23"/>
      <c r="AC1932" s="19"/>
      <c r="AD1932" s="17"/>
      <c r="AE1932" s="22"/>
      <c r="AF1932" s="19"/>
      <c r="AG1932" s="17"/>
      <c r="AH1932" s="78" t="s">
        <v>817</v>
      </c>
      <c r="AI1932" s="79" t="s">
        <v>11741</v>
      </c>
      <c r="AJ1932" s="1"/>
    </row>
    <row r="1933" spans="1:36" ht="26.4">
      <c r="A1933" s="39">
        <v>1931</v>
      </c>
      <c r="B1933" s="10" t="s">
        <v>11742</v>
      </c>
      <c r="C1933" s="10" t="s">
        <v>11699</v>
      </c>
      <c r="D1933" s="11" t="s">
        <v>11743</v>
      </c>
      <c r="E1933" s="35" t="s">
        <v>11744</v>
      </c>
      <c r="F1933" s="35" t="s">
        <v>186</v>
      </c>
      <c r="G1933" s="10" t="s">
        <v>11745</v>
      </c>
      <c r="H1933" s="10" t="s">
        <v>11746</v>
      </c>
      <c r="I1933" s="10" t="s">
        <v>8218</v>
      </c>
      <c r="J1933" s="11" t="s">
        <v>11747</v>
      </c>
      <c r="K1933" s="12">
        <v>39143</v>
      </c>
      <c r="L1933" s="69">
        <v>44550</v>
      </c>
      <c r="M1933" s="14" t="s">
        <v>11748</v>
      </c>
      <c r="N1933" s="61">
        <v>0.1772</v>
      </c>
      <c r="O1933" s="56">
        <v>3483814.26</v>
      </c>
      <c r="P1933" s="15">
        <v>0.1</v>
      </c>
      <c r="Q1933" s="223">
        <f t="shared" si="195"/>
        <v>348381.42599999998</v>
      </c>
      <c r="R1933" s="197">
        <f t="shared" si="194"/>
        <v>29031.785499999998</v>
      </c>
      <c r="S1933" s="198"/>
      <c r="T1933" s="196">
        <f t="shared" si="196"/>
        <v>0</v>
      </c>
      <c r="U1933" s="199">
        <f t="shared" si="199"/>
        <v>0</v>
      </c>
      <c r="V1933" s="44"/>
      <c r="W1933" s="19">
        <f t="shared" si="197"/>
        <v>0</v>
      </c>
      <c r="X1933" s="17">
        <f t="shared" si="198"/>
        <v>0</v>
      </c>
      <c r="Y1933" s="22"/>
      <c r="Z1933" s="19"/>
      <c r="AA1933" s="20"/>
      <c r="AB1933" s="23"/>
      <c r="AC1933" s="19"/>
      <c r="AD1933" s="17"/>
      <c r="AE1933" s="22"/>
      <c r="AF1933" s="19"/>
      <c r="AG1933" s="17"/>
      <c r="AH1933" s="76"/>
      <c r="AI1933" s="77" t="s">
        <v>11748</v>
      </c>
      <c r="AJ1933" s="1"/>
    </row>
    <row r="1934" spans="1:36" ht="26.4">
      <c r="A1934" s="39">
        <v>1932</v>
      </c>
      <c r="B1934" s="39" t="s">
        <v>11749</v>
      </c>
      <c r="C1934" s="39" t="s">
        <v>7603</v>
      </c>
      <c r="D1934" s="40" t="s">
        <v>11750</v>
      </c>
      <c r="E1934" s="25" t="s">
        <v>11751</v>
      </c>
      <c r="F1934" s="25" t="s">
        <v>11752</v>
      </c>
      <c r="G1934" s="39" t="s">
        <v>4752</v>
      </c>
      <c r="H1934" s="39" t="s">
        <v>11753</v>
      </c>
      <c r="I1934" s="39" t="s">
        <v>7706</v>
      </c>
      <c r="J1934" s="40" t="s">
        <v>11754</v>
      </c>
      <c r="K1934" s="41">
        <v>42174</v>
      </c>
      <c r="L1934" s="72">
        <v>47653</v>
      </c>
      <c r="M1934" s="42" t="s">
        <v>11755</v>
      </c>
      <c r="N1934" s="63">
        <v>1.1378999999999999</v>
      </c>
      <c r="O1934" s="55">
        <v>13357059.85</v>
      </c>
      <c r="P1934" s="15">
        <v>0.03</v>
      </c>
      <c r="Q1934" s="223">
        <f t="shared" si="195"/>
        <v>400711.79549999995</v>
      </c>
      <c r="R1934" s="197">
        <f t="shared" si="194"/>
        <v>33392.649624999998</v>
      </c>
      <c r="S1934" s="198"/>
      <c r="T1934" s="196">
        <f t="shared" si="196"/>
        <v>0</v>
      </c>
      <c r="U1934" s="199">
        <f t="shared" si="199"/>
        <v>0</v>
      </c>
      <c r="V1934" s="44"/>
      <c r="W1934" s="19">
        <f t="shared" si="197"/>
        <v>0</v>
      </c>
      <c r="X1934" s="17">
        <f t="shared" si="198"/>
        <v>0</v>
      </c>
      <c r="Y1934" s="22"/>
      <c r="Z1934" s="19"/>
      <c r="AA1934" s="20"/>
      <c r="AB1934" s="23"/>
      <c r="AC1934" s="19"/>
      <c r="AD1934" s="17"/>
      <c r="AE1934" s="22"/>
      <c r="AF1934" s="19"/>
      <c r="AG1934" s="17"/>
      <c r="AH1934" s="78" t="s">
        <v>3675</v>
      </c>
      <c r="AI1934" s="79" t="s">
        <v>11755</v>
      </c>
      <c r="AJ1934" s="1"/>
    </row>
    <row r="1935" spans="1:36" ht="26.4">
      <c r="A1935" s="39">
        <v>1933</v>
      </c>
      <c r="B1935" s="10" t="s">
        <v>11756</v>
      </c>
      <c r="C1935" s="10" t="s">
        <v>7603</v>
      </c>
      <c r="D1935" s="11" t="s">
        <v>11757</v>
      </c>
      <c r="E1935" s="35" t="s">
        <v>11758</v>
      </c>
      <c r="F1935" s="35" t="s">
        <v>11759</v>
      </c>
      <c r="G1935" s="10" t="s">
        <v>4722</v>
      </c>
      <c r="H1935" s="10" t="s">
        <v>11760</v>
      </c>
      <c r="I1935" s="10" t="s">
        <v>4722</v>
      </c>
      <c r="J1935" s="11" t="s">
        <v>11761</v>
      </c>
      <c r="K1935" s="12">
        <v>36836</v>
      </c>
      <c r="L1935" s="69">
        <v>45602</v>
      </c>
      <c r="M1935" s="14" t="s">
        <v>11762</v>
      </c>
      <c r="N1935" s="61">
        <v>2.4460999999999999</v>
      </c>
      <c r="O1935" s="56">
        <v>117513316.55</v>
      </c>
      <c r="P1935" s="15">
        <v>0</v>
      </c>
      <c r="Q1935" s="223">
        <f t="shared" si="195"/>
        <v>0</v>
      </c>
      <c r="R1935" s="197">
        <f t="shared" si="194"/>
        <v>0</v>
      </c>
      <c r="S1935" s="198"/>
      <c r="T1935" s="196">
        <f t="shared" si="196"/>
        <v>0</v>
      </c>
      <c r="U1935" s="199">
        <f t="shared" si="199"/>
        <v>0</v>
      </c>
      <c r="V1935" s="44"/>
      <c r="W1935" s="19">
        <f t="shared" si="197"/>
        <v>0</v>
      </c>
      <c r="X1935" s="17">
        <f t="shared" si="198"/>
        <v>0</v>
      </c>
      <c r="Y1935" s="22"/>
      <c r="Z1935" s="19"/>
      <c r="AA1935" s="20"/>
      <c r="AB1935" s="23"/>
      <c r="AC1935" s="19"/>
      <c r="AD1935" s="17"/>
      <c r="AE1935" s="22"/>
      <c r="AF1935" s="19"/>
      <c r="AG1935" s="17"/>
      <c r="AH1935" s="76"/>
      <c r="AI1935" s="77" t="s">
        <v>11762</v>
      </c>
      <c r="AJ1935" s="1"/>
    </row>
    <row r="1936" spans="1:36" ht="26.4">
      <c r="A1936" s="39">
        <v>1934</v>
      </c>
      <c r="B1936" s="39" t="s">
        <v>11763</v>
      </c>
      <c r="C1936" s="39" t="s">
        <v>7603</v>
      </c>
      <c r="D1936" s="40" t="s">
        <v>11764</v>
      </c>
      <c r="E1936" s="25" t="s">
        <v>11765</v>
      </c>
      <c r="F1936" s="25" t="s">
        <v>11766</v>
      </c>
      <c r="G1936" s="39" t="s">
        <v>11767</v>
      </c>
      <c r="H1936" s="39" t="s">
        <v>11768</v>
      </c>
      <c r="I1936" s="39" t="s">
        <v>2911</v>
      </c>
      <c r="J1936" s="40" t="s">
        <v>11769</v>
      </c>
      <c r="K1936" s="41">
        <v>37505</v>
      </c>
      <c r="L1936" s="72">
        <v>46636</v>
      </c>
      <c r="M1936" s="42" t="s">
        <v>11770</v>
      </c>
      <c r="N1936" s="63">
        <v>2.6833999999999998</v>
      </c>
      <c r="O1936" s="55">
        <v>143507445.31</v>
      </c>
      <c r="P1936" s="15">
        <v>0.03</v>
      </c>
      <c r="Q1936" s="223">
        <f t="shared" si="195"/>
        <v>4305223.3592999997</v>
      </c>
      <c r="R1936" s="197">
        <f t="shared" si="194"/>
        <v>358768.61327499995</v>
      </c>
      <c r="S1936" s="198"/>
      <c r="T1936" s="196">
        <f t="shared" si="196"/>
        <v>0</v>
      </c>
      <c r="U1936" s="199">
        <f t="shared" si="199"/>
        <v>0</v>
      </c>
      <c r="V1936" s="44"/>
      <c r="W1936" s="19">
        <f t="shared" si="197"/>
        <v>0</v>
      </c>
      <c r="X1936" s="17">
        <f t="shared" si="198"/>
        <v>0</v>
      </c>
      <c r="Y1936" s="22"/>
      <c r="Z1936" s="19"/>
      <c r="AA1936" s="20"/>
      <c r="AB1936" s="23"/>
      <c r="AC1936" s="19"/>
      <c r="AD1936" s="17"/>
      <c r="AE1936" s="22"/>
      <c r="AF1936" s="19"/>
      <c r="AG1936" s="17"/>
      <c r="AH1936" s="78"/>
      <c r="AI1936" s="79" t="s">
        <v>11770</v>
      </c>
      <c r="AJ1936" s="1"/>
    </row>
    <row r="1937" spans="1:36" ht="26.4">
      <c r="A1937" s="39">
        <v>1935</v>
      </c>
      <c r="B1937" s="10" t="s">
        <v>11771</v>
      </c>
      <c r="C1937" s="10" t="s">
        <v>7603</v>
      </c>
      <c r="D1937" s="11" t="s">
        <v>3088</v>
      </c>
      <c r="E1937" s="35" t="s">
        <v>3089</v>
      </c>
      <c r="F1937" s="35" t="s">
        <v>11772</v>
      </c>
      <c r="G1937" s="10" t="s">
        <v>812</v>
      </c>
      <c r="H1937" s="10" t="s">
        <v>11773</v>
      </c>
      <c r="I1937" s="10" t="s">
        <v>814</v>
      </c>
      <c r="J1937" s="11" t="s">
        <v>11774</v>
      </c>
      <c r="K1937" s="12">
        <v>42979</v>
      </c>
      <c r="L1937" s="69">
        <v>48458</v>
      </c>
      <c r="M1937" s="14" t="s">
        <v>11775</v>
      </c>
      <c r="N1937" s="61">
        <v>0.68640000000000001</v>
      </c>
      <c r="O1937" s="56">
        <v>5755141.5999999996</v>
      </c>
      <c r="P1937" s="15">
        <v>0.03</v>
      </c>
      <c r="Q1937" s="223">
        <f t="shared" si="195"/>
        <v>172654.24799999999</v>
      </c>
      <c r="R1937" s="197">
        <f t="shared" si="194"/>
        <v>14387.853999999999</v>
      </c>
      <c r="S1937" s="198">
        <v>3.5999999999999997E-2</v>
      </c>
      <c r="T1937" s="196">
        <f t="shared" si="196"/>
        <v>207185.09759999998</v>
      </c>
      <c r="U1937" s="199">
        <f t="shared" si="199"/>
        <v>17265.424799999997</v>
      </c>
      <c r="V1937" s="44"/>
      <c r="W1937" s="19">
        <f t="shared" si="197"/>
        <v>0</v>
      </c>
      <c r="X1937" s="17">
        <f t="shared" si="198"/>
        <v>0</v>
      </c>
      <c r="Y1937" s="22"/>
      <c r="Z1937" s="19"/>
      <c r="AA1937" s="20"/>
      <c r="AB1937" s="23"/>
      <c r="AC1937" s="19"/>
      <c r="AD1937" s="17"/>
      <c r="AE1937" s="22"/>
      <c r="AF1937" s="19"/>
      <c r="AG1937" s="17"/>
      <c r="AH1937" s="76" t="s">
        <v>461</v>
      </c>
      <c r="AI1937" s="77" t="s">
        <v>11775</v>
      </c>
      <c r="AJ1937" s="1"/>
    </row>
    <row r="1938" spans="1:36" ht="26.4">
      <c r="A1938" s="39">
        <v>1936</v>
      </c>
      <c r="B1938" s="39" t="s">
        <v>11776</v>
      </c>
      <c r="C1938" s="39" t="s">
        <v>7603</v>
      </c>
      <c r="D1938" s="40" t="s">
        <v>11777</v>
      </c>
      <c r="E1938" s="25" t="s">
        <v>11778</v>
      </c>
      <c r="F1938" s="25" t="s">
        <v>11779</v>
      </c>
      <c r="G1938" s="39" t="s">
        <v>5074</v>
      </c>
      <c r="H1938" s="39" t="s">
        <v>11780</v>
      </c>
      <c r="I1938" s="39" t="s">
        <v>4194</v>
      </c>
      <c r="J1938" s="40" t="s">
        <v>11781</v>
      </c>
      <c r="K1938" s="41">
        <v>42697</v>
      </c>
      <c r="L1938" s="72">
        <v>51828</v>
      </c>
      <c r="M1938" s="42" t="s">
        <v>11782</v>
      </c>
      <c r="N1938" s="63">
        <v>0.97270000000000001</v>
      </c>
      <c r="O1938" s="55">
        <v>14694833.57</v>
      </c>
      <c r="P1938" s="15">
        <v>0.03</v>
      </c>
      <c r="Q1938" s="223">
        <f t="shared" ref="Q1938:Q1969" si="200">O1938*P1938</f>
        <v>440845.00709999999</v>
      </c>
      <c r="R1938" s="197">
        <f t="shared" si="194"/>
        <v>36737.083924999999</v>
      </c>
      <c r="S1938" s="198">
        <v>3.5999999999999997E-2</v>
      </c>
      <c r="T1938" s="196">
        <f t="shared" si="196"/>
        <v>529014.00851999992</v>
      </c>
      <c r="U1938" s="199">
        <f t="shared" si="199"/>
        <v>44084.500709999993</v>
      </c>
      <c r="V1938" s="44"/>
      <c r="W1938" s="19">
        <f t="shared" si="197"/>
        <v>0</v>
      </c>
      <c r="X1938" s="17">
        <f t="shared" si="198"/>
        <v>0</v>
      </c>
      <c r="Y1938" s="22"/>
      <c r="Z1938" s="19"/>
      <c r="AA1938" s="20"/>
      <c r="AB1938" s="23"/>
      <c r="AC1938" s="19"/>
      <c r="AD1938" s="17"/>
      <c r="AE1938" s="22"/>
      <c r="AF1938" s="19"/>
      <c r="AG1938" s="17"/>
      <c r="AH1938" s="78" t="s">
        <v>1997</v>
      </c>
      <c r="AI1938" s="79" t="s">
        <v>11782</v>
      </c>
      <c r="AJ1938" s="1"/>
    </row>
    <row r="1939" spans="1:36" ht="39.6">
      <c r="A1939" s="39">
        <v>1937</v>
      </c>
      <c r="B1939" s="10" t="s">
        <v>11783</v>
      </c>
      <c r="C1939" s="10" t="s">
        <v>7603</v>
      </c>
      <c r="D1939" s="11" t="s">
        <v>2704</v>
      </c>
      <c r="E1939" s="35" t="s">
        <v>2705</v>
      </c>
      <c r="F1939" s="35" t="s">
        <v>11784</v>
      </c>
      <c r="G1939" s="10" t="s">
        <v>11785</v>
      </c>
      <c r="H1939" s="10" t="s">
        <v>11786</v>
      </c>
      <c r="I1939" s="10" t="s">
        <v>11785</v>
      </c>
      <c r="J1939" s="11" t="s">
        <v>11787</v>
      </c>
      <c r="K1939" s="12">
        <v>35335</v>
      </c>
      <c r="L1939" s="69">
        <v>53232</v>
      </c>
      <c r="M1939" s="14" t="s">
        <v>11788</v>
      </c>
      <c r="N1939" s="61">
        <v>3.7366000000000001</v>
      </c>
      <c r="O1939" s="56">
        <v>136473540.41</v>
      </c>
      <c r="P1939" s="15">
        <v>0.01</v>
      </c>
      <c r="Q1939" s="223">
        <f t="shared" si="200"/>
        <v>1364735.4040999999</v>
      </c>
      <c r="R1939" s="197">
        <f t="shared" si="194"/>
        <v>113727.95034166666</v>
      </c>
      <c r="S1939" s="198"/>
      <c r="T1939" s="196">
        <f t="shared" si="196"/>
        <v>0</v>
      </c>
      <c r="U1939" s="199">
        <f t="shared" si="199"/>
        <v>0</v>
      </c>
      <c r="V1939" s="44"/>
      <c r="W1939" s="19">
        <f t="shared" si="197"/>
        <v>0</v>
      </c>
      <c r="X1939" s="17">
        <f t="shared" si="198"/>
        <v>0</v>
      </c>
      <c r="Y1939" s="22"/>
      <c r="Z1939" s="19"/>
      <c r="AA1939" s="20"/>
      <c r="AB1939" s="23"/>
      <c r="AC1939" s="19"/>
      <c r="AD1939" s="17"/>
      <c r="AE1939" s="22"/>
      <c r="AF1939" s="19"/>
      <c r="AG1939" s="17"/>
      <c r="AH1939" s="76"/>
      <c r="AI1939" s="77"/>
      <c r="AJ1939" s="1"/>
    </row>
    <row r="1940" spans="1:36" ht="39.6">
      <c r="A1940" s="39">
        <v>1938</v>
      </c>
      <c r="B1940" s="39" t="s">
        <v>11789</v>
      </c>
      <c r="C1940" s="39" t="s">
        <v>9410</v>
      </c>
      <c r="D1940" s="40" t="s">
        <v>10726</v>
      </c>
      <c r="E1940" s="25" t="s">
        <v>10727</v>
      </c>
      <c r="F1940" s="25" t="s">
        <v>11790</v>
      </c>
      <c r="G1940" s="39" t="s">
        <v>5605</v>
      </c>
      <c r="H1940" s="39" t="s">
        <v>11791</v>
      </c>
      <c r="I1940" s="39" t="s">
        <v>6569</v>
      </c>
      <c r="J1940" s="40" t="s">
        <v>11579</v>
      </c>
      <c r="K1940" s="41">
        <v>36662</v>
      </c>
      <c r="L1940" s="72">
        <v>45793</v>
      </c>
      <c r="M1940" s="42" t="s">
        <v>11792</v>
      </c>
      <c r="N1940" s="63">
        <v>9.4899999999999998E-2</v>
      </c>
      <c r="O1940" s="55">
        <v>11827920.470000001</v>
      </c>
      <c r="P1940" s="15">
        <v>0.03</v>
      </c>
      <c r="Q1940" s="223">
        <f t="shared" si="200"/>
        <v>354837.61410000001</v>
      </c>
      <c r="R1940" s="197">
        <f t="shared" ref="R1940:R2003" si="201">Q1940/12</f>
        <v>29569.801175000001</v>
      </c>
      <c r="S1940" s="198"/>
      <c r="T1940" s="196">
        <f t="shared" si="196"/>
        <v>0</v>
      </c>
      <c r="U1940" s="199">
        <f t="shared" si="199"/>
        <v>0</v>
      </c>
      <c r="V1940" s="44"/>
      <c r="W1940" s="19">
        <f t="shared" si="197"/>
        <v>0</v>
      </c>
      <c r="X1940" s="17">
        <f t="shared" si="198"/>
        <v>0</v>
      </c>
      <c r="Y1940" s="22"/>
      <c r="Z1940" s="19"/>
      <c r="AA1940" s="20"/>
      <c r="AB1940" s="23"/>
      <c r="AC1940" s="19"/>
      <c r="AD1940" s="17"/>
      <c r="AE1940" s="22"/>
      <c r="AF1940" s="19"/>
      <c r="AG1940" s="17"/>
      <c r="AH1940" s="78"/>
      <c r="AI1940" s="79" t="s">
        <v>11792</v>
      </c>
      <c r="AJ1940" s="1"/>
    </row>
    <row r="1941" spans="1:36" ht="39.6">
      <c r="A1941" s="39">
        <v>1939</v>
      </c>
      <c r="B1941" s="10" t="s">
        <v>11793</v>
      </c>
      <c r="C1941" s="10" t="s">
        <v>9410</v>
      </c>
      <c r="D1941" s="11" t="s">
        <v>10726</v>
      </c>
      <c r="E1941" s="35" t="s">
        <v>10727</v>
      </c>
      <c r="F1941" s="35" t="s">
        <v>11794</v>
      </c>
      <c r="G1941" s="10" t="s">
        <v>11795</v>
      </c>
      <c r="H1941" s="10" t="s">
        <v>11796</v>
      </c>
      <c r="I1941" s="10" t="s">
        <v>11795</v>
      </c>
      <c r="J1941" s="11" t="s">
        <v>11797</v>
      </c>
      <c r="K1941" s="12">
        <v>38877</v>
      </c>
      <c r="L1941" s="69">
        <v>48008</v>
      </c>
      <c r="M1941" s="14" t="s">
        <v>11798</v>
      </c>
      <c r="N1941" s="61">
        <v>0.1313</v>
      </c>
      <c r="O1941" s="56">
        <v>18328415.949999999</v>
      </c>
      <c r="P1941" s="15">
        <v>0.03</v>
      </c>
      <c r="Q1941" s="223">
        <f t="shared" si="200"/>
        <v>549852.47849999997</v>
      </c>
      <c r="R1941" s="197">
        <f t="shared" si="201"/>
        <v>45821.039874999995</v>
      </c>
      <c r="S1941" s="198"/>
      <c r="T1941" s="196">
        <f t="shared" si="196"/>
        <v>0</v>
      </c>
      <c r="U1941" s="199">
        <f t="shared" si="199"/>
        <v>0</v>
      </c>
      <c r="V1941" s="44"/>
      <c r="W1941" s="19">
        <f t="shared" si="197"/>
        <v>0</v>
      </c>
      <c r="X1941" s="17">
        <f t="shared" si="198"/>
        <v>0</v>
      </c>
      <c r="Y1941" s="22"/>
      <c r="Z1941" s="19"/>
      <c r="AA1941" s="20"/>
      <c r="AB1941" s="23"/>
      <c r="AC1941" s="19"/>
      <c r="AD1941" s="17"/>
      <c r="AE1941" s="22"/>
      <c r="AF1941" s="19"/>
      <c r="AG1941" s="17"/>
      <c r="AH1941" s="76"/>
      <c r="AI1941" s="77" t="s">
        <v>11798</v>
      </c>
      <c r="AJ1941" s="1"/>
    </row>
    <row r="1942" spans="1:36" ht="39.6">
      <c r="A1942" s="39">
        <v>1940</v>
      </c>
      <c r="B1942" s="39" t="s">
        <v>11799</v>
      </c>
      <c r="C1942" s="39" t="s">
        <v>9410</v>
      </c>
      <c r="D1942" s="40" t="s">
        <v>10726</v>
      </c>
      <c r="E1942" s="25" t="s">
        <v>10727</v>
      </c>
      <c r="F1942" s="25" t="s">
        <v>11800</v>
      </c>
      <c r="G1942" s="39" t="s">
        <v>11801</v>
      </c>
      <c r="H1942" s="39" t="s">
        <v>11802</v>
      </c>
      <c r="I1942" s="39" t="s">
        <v>11803</v>
      </c>
      <c r="J1942" s="40" t="s">
        <v>11804</v>
      </c>
      <c r="K1942" s="41">
        <v>36865</v>
      </c>
      <c r="L1942" s="72">
        <v>45996</v>
      </c>
      <c r="M1942" s="42" t="s">
        <v>11805</v>
      </c>
      <c r="N1942" s="63">
        <v>2.6100000000000002E-2</v>
      </c>
      <c r="O1942" s="55">
        <v>4020946.7</v>
      </c>
      <c r="P1942" s="15">
        <v>0.03</v>
      </c>
      <c r="Q1942" s="223">
        <f t="shared" si="200"/>
        <v>120628.401</v>
      </c>
      <c r="R1942" s="197">
        <f t="shared" si="201"/>
        <v>10052.366749999999</v>
      </c>
      <c r="S1942" s="198"/>
      <c r="T1942" s="196">
        <f t="shared" si="196"/>
        <v>0</v>
      </c>
      <c r="U1942" s="199">
        <f t="shared" si="199"/>
        <v>0</v>
      </c>
      <c r="V1942" s="44"/>
      <c r="W1942" s="19">
        <f t="shared" si="197"/>
        <v>0</v>
      </c>
      <c r="X1942" s="17">
        <f t="shared" si="198"/>
        <v>0</v>
      </c>
      <c r="Y1942" s="22"/>
      <c r="Z1942" s="19"/>
      <c r="AA1942" s="20"/>
      <c r="AB1942" s="23"/>
      <c r="AC1942" s="19"/>
      <c r="AD1942" s="17"/>
      <c r="AE1942" s="22"/>
      <c r="AF1942" s="19"/>
      <c r="AG1942" s="17"/>
      <c r="AH1942" s="78"/>
      <c r="AI1942" s="79" t="s">
        <v>11805</v>
      </c>
      <c r="AJ1942" s="1"/>
    </row>
    <row r="1943" spans="1:36" ht="26.4">
      <c r="A1943" s="39">
        <v>1941</v>
      </c>
      <c r="B1943" s="10" t="s">
        <v>11806</v>
      </c>
      <c r="C1943" s="10" t="s">
        <v>9410</v>
      </c>
      <c r="D1943" s="11" t="s">
        <v>11807</v>
      </c>
      <c r="E1943" s="35" t="s">
        <v>11808</v>
      </c>
      <c r="F1943" s="35" t="s">
        <v>823</v>
      </c>
      <c r="G1943" s="10" t="s">
        <v>11809</v>
      </c>
      <c r="H1943" s="10" t="s">
        <v>11810</v>
      </c>
      <c r="I1943" s="10" t="s">
        <v>11811</v>
      </c>
      <c r="J1943" s="11" t="s">
        <v>11812</v>
      </c>
      <c r="K1943" s="12">
        <v>38043</v>
      </c>
      <c r="L1943" s="69">
        <v>47175</v>
      </c>
      <c r="M1943" s="14" t="s">
        <v>11813</v>
      </c>
      <c r="N1943" s="61">
        <v>1.0155000000000001</v>
      </c>
      <c r="O1943" s="56">
        <v>191302909.18000001</v>
      </c>
      <c r="P1943" s="15">
        <v>0.03</v>
      </c>
      <c r="Q1943" s="223">
        <f t="shared" si="200"/>
        <v>5739087.2753999997</v>
      </c>
      <c r="R1943" s="197">
        <f t="shared" si="201"/>
        <v>478257.27294999996</v>
      </c>
      <c r="S1943" s="198">
        <v>0.04</v>
      </c>
      <c r="T1943" s="196">
        <f t="shared" si="196"/>
        <v>7652116.3672000002</v>
      </c>
      <c r="U1943" s="199">
        <f t="shared" si="199"/>
        <v>637676.36393333331</v>
      </c>
      <c r="V1943" s="44">
        <v>7.4999999999999997E-2</v>
      </c>
      <c r="W1943" s="19">
        <f t="shared" si="197"/>
        <v>14347718.1885</v>
      </c>
      <c r="X1943" s="17">
        <f t="shared" si="198"/>
        <v>1195643.1823750001</v>
      </c>
      <c r="Y1943" s="22"/>
      <c r="Z1943" s="19"/>
      <c r="AA1943" s="20"/>
      <c r="AB1943" s="23"/>
      <c r="AC1943" s="19"/>
      <c r="AD1943" s="17"/>
      <c r="AE1943" s="22"/>
      <c r="AF1943" s="19"/>
      <c r="AG1943" s="17"/>
      <c r="AH1943" s="76"/>
      <c r="AI1943" s="77" t="s">
        <v>11813</v>
      </c>
      <c r="AJ1943" s="1"/>
    </row>
    <row r="1944" spans="1:36" ht="13.2">
      <c r="A1944" s="39">
        <v>1942</v>
      </c>
      <c r="B1944" s="39" t="s">
        <v>11814</v>
      </c>
      <c r="C1944" s="39" t="s">
        <v>11699</v>
      </c>
      <c r="D1944" s="40" t="s">
        <v>11815</v>
      </c>
      <c r="E1944" s="25" t="s">
        <v>11816</v>
      </c>
      <c r="F1944" s="25" t="s">
        <v>11817</v>
      </c>
      <c r="G1944" s="39" t="s">
        <v>2630</v>
      </c>
      <c r="H1944" s="39" t="s">
        <v>11818</v>
      </c>
      <c r="I1944" s="39" t="s">
        <v>5480</v>
      </c>
      <c r="J1944" s="40" t="s">
        <v>11819</v>
      </c>
      <c r="K1944" s="41">
        <v>40736</v>
      </c>
      <c r="L1944" s="72">
        <v>49868</v>
      </c>
      <c r="M1944" s="42" t="s">
        <v>11820</v>
      </c>
      <c r="N1944" s="63">
        <v>0.49809999999999999</v>
      </c>
      <c r="O1944" s="55">
        <v>9792821.0199999996</v>
      </c>
      <c r="P1944" s="15">
        <v>0.05</v>
      </c>
      <c r="Q1944" s="223">
        <f t="shared" si="200"/>
        <v>489641.05099999998</v>
      </c>
      <c r="R1944" s="197">
        <f t="shared" si="201"/>
        <v>40803.420916666662</v>
      </c>
      <c r="S1944" s="198"/>
      <c r="T1944" s="196">
        <f t="shared" si="196"/>
        <v>0</v>
      </c>
      <c r="U1944" s="199">
        <f t="shared" si="199"/>
        <v>0</v>
      </c>
      <c r="V1944" s="44"/>
      <c r="W1944" s="19">
        <f t="shared" si="197"/>
        <v>0</v>
      </c>
      <c r="X1944" s="17">
        <f t="shared" si="198"/>
        <v>0</v>
      </c>
      <c r="Y1944" s="22"/>
      <c r="Z1944" s="19"/>
      <c r="AA1944" s="20"/>
      <c r="AB1944" s="23"/>
      <c r="AC1944" s="19"/>
      <c r="AD1944" s="17"/>
      <c r="AE1944" s="22"/>
      <c r="AF1944" s="19"/>
      <c r="AG1944" s="17"/>
      <c r="AH1944" s="78"/>
      <c r="AI1944" s="79" t="s">
        <v>11820</v>
      </c>
      <c r="AJ1944" s="1"/>
    </row>
    <row r="1945" spans="1:36" ht="39.6">
      <c r="A1945" s="39">
        <v>1943</v>
      </c>
      <c r="B1945" s="10" t="s">
        <v>11821</v>
      </c>
      <c r="C1945" s="10" t="s">
        <v>11699</v>
      </c>
      <c r="D1945" s="11" t="s">
        <v>11822</v>
      </c>
      <c r="E1945" s="35" t="s">
        <v>11823</v>
      </c>
      <c r="F1945" s="35" t="s">
        <v>11824</v>
      </c>
      <c r="G1945" s="10" t="s">
        <v>11825</v>
      </c>
      <c r="H1945" s="10" t="s">
        <v>11826</v>
      </c>
      <c r="I1945" s="10" t="s">
        <v>8463</v>
      </c>
      <c r="J1945" s="11" t="s">
        <v>11827</v>
      </c>
      <c r="K1945" s="12">
        <v>38272</v>
      </c>
      <c r="L1945" s="69">
        <v>47403</v>
      </c>
      <c r="M1945" s="14" t="s">
        <v>11828</v>
      </c>
      <c r="N1945" s="61">
        <v>0.71699999999999997</v>
      </c>
      <c r="O1945" s="56">
        <v>28924023.09</v>
      </c>
      <c r="P1945" s="15">
        <v>0.03</v>
      </c>
      <c r="Q1945" s="223">
        <f t="shared" si="200"/>
        <v>867720.69270000001</v>
      </c>
      <c r="R1945" s="197">
        <f t="shared" si="201"/>
        <v>72310.057725000006</v>
      </c>
      <c r="S1945" s="198"/>
      <c r="T1945" s="196">
        <f t="shared" si="196"/>
        <v>0</v>
      </c>
      <c r="U1945" s="199">
        <f t="shared" si="199"/>
        <v>0</v>
      </c>
      <c r="V1945" s="44"/>
      <c r="W1945" s="19">
        <f t="shared" si="197"/>
        <v>0</v>
      </c>
      <c r="X1945" s="17">
        <f t="shared" si="198"/>
        <v>0</v>
      </c>
      <c r="Y1945" s="22"/>
      <c r="Z1945" s="19"/>
      <c r="AA1945" s="20"/>
      <c r="AB1945" s="23"/>
      <c r="AC1945" s="19"/>
      <c r="AD1945" s="17"/>
      <c r="AE1945" s="22"/>
      <c r="AF1945" s="19"/>
      <c r="AG1945" s="17"/>
      <c r="AH1945" s="76"/>
      <c r="AI1945" s="77" t="s">
        <v>11828</v>
      </c>
      <c r="AJ1945" s="1"/>
    </row>
    <row r="1946" spans="1:36" ht="13.2">
      <c r="A1946" s="39">
        <v>1944</v>
      </c>
      <c r="B1946" s="39" t="s">
        <v>11829</v>
      </c>
      <c r="C1946" s="39" t="s">
        <v>11699</v>
      </c>
      <c r="D1946" s="40" t="s">
        <v>11830</v>
      </c>
      <c r="E1946" s="25" t="s">
        <v>11831</v>
      </c>
      <c r="F1946" s="25" t="s">
        <v>11832</v>
      </c>
      <c r="G1946" s="39" t="s">
        <v>1910</v>
      </c>
      <c r="H1946" s="39" t="s">
        <v>11833</v>
      </c>
      <c r="I1946" s="39" t="s">
        <v>4573</v>
      </c>
      <c r="J1946" s="40" t="s">
        <v>11834</v>
      </c>
      <c r="K1946" s="41">
        <v>43455</v>
      </c>
      <c r="L1946" s="72">
        <v>45281</v>
      </c>
      <c r="M1946" s="42" t="s">
        <v>11835</v>
      </c>
      <c r="N1946" s="63">
        <v>0.57930000000000004</v>
      </c>
      <c r="O1946" s="55">
        <v>23369158.399999999</v>
      </c>
      <c r="P1946" s="15">
        <v>0.05</v>
      </c>
      <c r="Q1946" s="223">
        <f t="shared" si="200"/>
        <v>1168457.92</v>
      </c>
      <c r="R1946" s="197">
        <f t="shared" si="201"/>
        <v>97371.493333333332</v>
      </c>
      <c r="S1946" s="198">
        <v>0.06</v>
      </c>
      <c r="T1946" s="196">
        <f t="shared" si="196"/>
        <v>1402149.504</v>
      </c>
      <c r="U1946" s="199">
        <f t="shared" si="199"/>
        <v>116845.792</v>
      </c>
      <c r="V1946" s="44"/>
      <c r="W1946" s="19">
        <f t="shared" si="197"/>
        <v>0</v>
      </c>
      <c r="X1946" s="17">
        <f t="shared" si="198"/>
        <v>0</v>
      </c>
      <c r="Y1946" s="22"/>
      <c r="Z1946" s="19"/>
      <c r="AA1946" s="20"/>
      <c r="AB1946" s="23"/>
      <c r="AC1946" s="19"/>
      <c r="AD1946" s="17"/>
      <c r="AE1946" s="22"/>
      <c r="AF1946" s="19"/>
      <c r="AG1946" s="17"/>
      <c r="AH1946" s="78" t="s">
        <v>76</v>
      </c>
      <c r="AI1946" s="79" t="s">
        <v>11835</v>
      </c>
      <c r="AJ1946" s="1"/>
    </row>
    <row r="1947" spans="1:36" ht="13.2">
      <c r="A1947" s="39">
        <v>1945</v>
      </c>
      <c r="B1947" s="10" t="s">
        <v>11836</v>
      </c>
      <c r="C1947" s="10" t="s">
        <v>11699</v>
      </c>
      <c r="D1947" s="11" t="s">
        <v>11837</v>
      </c>
      <c r="E1947" s="35" t="s">
        <v>11838</v>
      </c>
      <c r="F1947" s="35" t="s">
        <v>9029</v>
      </c>
      <c r="G1947" s="10" t="s">
        <v>1663</v>
      </c>
      <c r="H1947" s="10" t="s">
        <v>11839</v>
      </c>
      <c r="I1947" s="10" t="s">
        <v>5236</v>
      </c>
      <c r="J1947" s="11" t="s">
        <v>11840</v>
      </c>
      <c r="K1947" s="12">
        <v>42364</v>
      </c>
      <c r="L1947" s="69">
        <v>44191</v>
      </c>
      <c r="M1947" s="14" t="s">
        <v>11841</v>
      </c>
      <c r="N1947" s="61">
        <v>0.33460000000000001</v>
      </c>
      <c r="O1947" s="56">
        <v>5142048.55</v>
      </c>
      <c r="P1947" s="15">
        <v>0.03</v>
      </c>
      <c r="Q1947" s="223">
        <f t="shared" si="200"/>
        <v>154261.4565</v>
      </c>
      <c r="R1947" s="197">
        <f t="shared" si="201"/>
        <v>12855.121375000001</v>
      </c>
      <c r="S1947" s="198">
        <v>0.06</v>
      </c>
      <c r="T1947" s="196">
        <f t="shared" si="196"/>
        <v>308522.913</v>
      </c>
      <c r="U1947" s="199">
        <f t="shared" si="199"/>
        <v>25710.242750000001</v>
      </c>
      <c r="V1947" s="44">
        <v>0.04</v>
      </c>
      <c r="W1947" s="19">
        <f t="shared" si="197"/>
        <v>205681.94200000001</v>
      </c>
      <c r="X1947" s="17">
        <f t="shared" si="198"/>
        <v>17140.161833333335</v>
      </c>
      <c r="Y1947" s="45">
        <v>0.1</v>
      </c>
      <c r="Z1947" s="19">
        <f>O1947*Y1947</f>
        <v>514204.85499999998</v>
      </c>
      <c r="AA1947" s="20">
        <f>Z1947/12</f>
        <v>42850.404583333329</v>
      </c>
      <c r="AB1947" s="23"/>
      <c r="AC1947" s="19"/>
      <c r="AD1947" s="17"/>
      <c r="AE1947" s="22"/>
      <c r="AF1947" s="19"/>
      <c r="AG1947" s="17"/>
      <c r="AH1947" s="76"/>
      <c r="AI1947" s="77" t="s">
        <v>11841</v>
      </c>
      <c r="AJ1947" s="1"/>
    </row>
    <row r="1948" spans="1:36" ht="13.2">
      <c r="A1948" s="39">
        <v>1946</v>
      </c>
      <c r="B1948" s="39" t="s">
        <v>11842</v>
      </c>
      <c r="C1948" s="39" t="s">
        <v>7603</v>
      </c>
      <c r="D1948" s="40" t="s">
        <v>11843</v>
      </c>
      <c r="E1948" s="25" t="s">
        <v>11844</v>
      </c>
      <c r="F1948" s="25" t="s">
        <v>11845</v>
      </c>
      <c r="G1948" s="39" t="s">
        <v>11846</v>
      </c>
      <c r="H1948" s="39" t="s">
        <v>11847</v>
      </c>
      <c r="I1948" s="39" t="s">
        <v>11848</v>
      </c>
      <c r="J1948" s="40" t="s">
        <v>11849</v>
      </c>
      <c r="K1948" s="41">
        <v>39444</v>
      </c>
      <c r="L1948" s="72">
        <v>44896</v>
      </c>
      <c r="M1948" s="42" t="s">
        <v>11850</v>
      </c>
      <c r="N1948" s="63">
        <v>0.72409999999999997</v>
      </c>
      <c r="O1948" s="55">
        <v>4639760.26</v>
      </c>
      <c r="P1948" s="15">
        <v>0.04</v>
      </c>
      <c r="Q1948" s="223">
        <f t="shared" si="200"/>
        <v>185590.41039999999</v>
      </c>
      <c r="R1948" s="197">
        <f t="shared" si="201"/>
        <v>15465.867533333332</v>
      </c>
      <c r="S1948" s="198"/>
      <c r="T1948" s="196">
        <f t="shared" si="196"/>
        <v>0</v>
      </c>
      <c r="U1948" s="199">
        <f t="shared" si="199"/>
        <v>0</v>
      </c>
      <c r="V1948" s="44"/>
      <c r="W1948" s="19">
        <f t="shared" si="197"/>
        <v>0</v>
      </c>
      <c r="X1948" s="17">
        <f t="shared" si="198"/>
        <v>0</v>
      </c>
      <c r="Y1948" s="22"/>
      <c r="Z1948" s="19"/>
      <c r="AA1948" s="20"/>
      <c r="AB1948" s="23"/>
      <c r="AC1948" s="19"/>
      <c r="AD1948" s="17"/>
      <c r="AE1948" s="22"/>
      <c r="AF1948" s="19"/>
      <c r="AG1948" s="17"/>
      <c r="AH1948" s="78" t="s">
        <v>461</v>
      </c>
      <c r="AI1948" s="79" t="s">
        <v>11850</v>
      </c>
      <c r="AJ1948" s="1"/>
    </row>
    <row r="1949" spans="1:36" ht="26.4">
      <c r="A1949" s="39">
        <v>1947</v>
      </c>
      <c r="B1949" s="10" t="s">
        <v>11851</v>
      </c>
      <c r="C1949" s="10" t="s">
        <v>7603</v>
      </c>
      <c r="D1949" s="11" t="s">
        <v>11852</v>
      </c>
      <c r="E1949" s="35" t="s">
        <v>11853</v>
      </c>
      <c r="F1949" s="35" t="s">
        <v>11854</v>
      </c>
      <c r="G1949" s="10" t="s">
        <v>11855</v>
      </c>
      <c r="H1949" s="10" t="s">
        <v>11856</v>
      </c>
      <c r="I1949" s="10" t="s">
        <v>6017</v>
      </c>
      <c r="J1949" s="11" t="s">
        <v>11857</v>
      </c>
      <c r="K1949" s="12">
        <v>43361</v>
      </c>
      <c r="L1949" s="69">
        <v>47014</v>
      </c>
      <c r="M1949" s="14" t="s">
        <v>11858</v>
      </c>
      <c r="N1949" s="61">
        <v>2.8121</v>
      </c>
      <c r="O1949" s="56">
        <v>23578137.68</v>
      </c>
      <c r="P1949" s="15">
        <v>0.06</v>
      </c>
      <c r="Q1949" s="223">
        <f t="shared" si="200"/>
        <v>1414688.2607999998</v>
      </c>
      <c r="R1949" s="197">
        <f t="shared" si="201"/>
        <v>117890.68839999998</v>
      </c>
      <c r="S1949" s="198">
        <v>7.1999999999999995E-2</v>
      </c>
      <c r="T1949" s="196">
        <f t="shared" si="196"/>
        <v>1697625.9129599999</v>
      </c>
      <c r="U1949" s="199">
        <f t="shared" si="199"/>
        <v>141468.82608</v>
      </c>
      <c r="V1949" s="44"/>
      <c r="W1949" s="19">
        <f t="shared" si="197"/>
        <v>0</v>
      </c>
      <c r="X1949" s="17">
        <f t="shared" si="198"/>
        <v>0</v>
      </c>
      <c r="Y1949" s="22"/>
      <c r="Z1949" s="19"/>
      <c r="AA1949" s="20"/>
      <c r="AB1949" s="23"/>
      <c r="AC1949" s="19"/>
      <c r="AD1949" s="17"/>
      <c r="AE1949" s="22"/>
      <c r="AF1949" s="19"/>
      <c r="AG1949" s="17"/>
      <c r="AH1949" s="76" t="s">
        <v>461</v>
      </c>
      <c r="AI1949" s="77" t="s">
        <v>11858</v>
      </c>
      <c r="AJ1949" s="1"/>
    </row>
    <row r="1950" spans="1:36" ht="26.4">
      <c r="A1950" s="39">
        <v>1948</v>
      </c>
      <c r="B1950" s="39" t="s">
        <v>11859</v>
      </c>
      <c r="C1950" s="39" t="s">
        <v>11699</v>
      </c>
      <c r="D1950" s="40" t="s">
        <v>11860</v>
      </c>
      <c r="E1950" s="25" t="s">
        <v>11861</v>
      </c>
      <c r="F1950" s="25" t="s">
        <v>11862</v>
      </c>
      <c r="G1950" s="39" t="s">
        <v>11528</v>
      </c>
      <c r="H1950" s="39" t="s">
        <v>11863</v>
      </c>
      <c r="I1950" s="39" t="s">
        <v>11528</v>
      </c>
      <c r="J1950" s="40" t="s">
        <v>11864</v>
      </c>
      <c r="K1950" s="41">
        <v>39402</v>
      </c>
      <c r="L1950" s="72">
        <v>48534</v>
      </c>
      <c r="M1950" s="42" t="s">
        <v>11865</v>
      </c>
      <c r="N1950" s="63">
        <v>3.5427</v>
      </c>
      <c r="O1950" s="55">
        <v>44182326.200000003</v>
      </c>
      <c r="P1950" s="15">
        <v>0.03</v>
      </c>
      <c r="Q1950" s="223">
        <f t="shared" si="200"/>
        <v>1325469.7860000001</v>
      </c>
      <c r="R1950" s="197">
        <f t="shared" si="201"/>
        <v>110455.81550000001</v>
      </c>
      <c r="S1950" s="198"/>
      <c r="T1950" s="196">
        <f t="shared" si="196"/>
        <v>0</v>
      </c>
      <c r="U1950" s="199">
        <f t="shared" si="199"/>
        <v>0</v>
      </c>
      <c r="V1950" s="44"/>
      <c r="W1950" s="19">
        <f t="shared" si="197"/>
        <v>0</v>
      </c>
      <c r="X1950" s="17">
        <f t="shared" si="198"/>
        <v>0</v>
      </c>
      <c r="Y1950" s="22"/>
      <c r="Z1950" s="19"/>
      <c r="AA1950" s="20"/>
      <c r="AB1950" s="23"/>
      <c r="AC1950" s="19"/>
      <c r="AD1950" s="17"/>
      <c r="AE1950" s="22"/>
      <c r="AF1950" s="19"/>
      <c r="AG1950" s="17"/>
      <c r="AH1950" s="78" t="s">
        <v>1707</v>
      </c>
      <c r="AI1950" s="79" t="s">
        <v>11865</v>
      </c>
      <c r="AJ1950" s="1"/>
    </row>
    <row r="1951" spans="1:36" ht="26.4">
      <c r="A1951" s="39">
        <v>1949</v>
      </c>
      <c r="B1951" s="10" t="s">
        <v>11866</v>
      </c>
      <c r="C1951" s="10" t="s">
        <v>11699</v>
      </c>
      <c r="D1951" s="11" t="s">
        <v>11867</v>
      </c>
      <c r="E1951" s="35" t="s">
        <v>11868</v>
      </c>
      <c r="F1951" s="35" t="s">
        <v>9613</v>
      </c>
      <c r="G1951" s="10" t="s">
        <v>10703</v>
      </c>
      <c r="H1951" s="10" t="s">
        <v>11869</v>
      </c>
      <c r="I1951" s="10" t="s">
        <v>10649</v>
      </c>
      <c r="J1951" s="11" t="s">
        <v>11870</v>
      </c>
      <c r="K1951" s="12">
        <v>42447</v>
      </c>
      <c r="L1951" s="69">
        <v>44273</v>
      </c>
      <c r="M1951" s="14" t="s">
        <v>11871</v>
      </c>
      <c r="N1951" s="61">
        <v>2.12E-2</v>
      </c>
      <c r="O1951" s="56">
        <v>356914.02</v>
      </c>
      <c r="P1951" s="44">
        <v>0.1125</v>
      </c>
      <c r="Q1951" s="223">
        <f t="shared" si="200"/>
        <v>40152.827250000002</v>
      </c>
      <c r="R1951" s="197">
        <f t="shared" si="201"/>
        <v>3346.0689375000002</v>
      </c>
      <c r="S1951" s="198"/>
      <c r="T1951" s="196">
        <f t="shared" si="196"/>
        <v>0</v>
      </c>
      <c r="U1951" s="199">
        <f t="shared" si="199"/>
        <v>0</v>
      </c>
      <c r="V1951" s="44"/>
      <c r="W1951" s="19">
        <f t="shared" si="197"/>
        <v>0</v>
      </c>
      <c r="X1951" s="17">
        <f t="shared" si="198"/>
        <v>0</v>
      </c>
      <c r="Y1951" s="22"/>
      <c r="Z1951" s="19"/>
      <c r="AA1951" s="20"/>
      <c r="AB1951" s="23"/>
      <c r="AC1951" s="19"/>
      <c r="AD1951" s="17"/>
      <c r="AE1951" s="22"/>
      <c r="AF1951" s="19"/>
      <c r="AG1951" s="17"/>
      <c r="AH1951" s="76"/>
      <c r="AI1951" s="77" t="s">
        <v>11871</v>
      </c>
      <c r="AJ1951" s="1"/>
    </row>
    <row r="1952" spans="1:36" ht="26.4">
      <c r="A1952" s="39">
        <v>1950</v>
      </c>
      <c r="B1952" s="39" t="s">
        <v>11872</v>
      </c>
      <c r="C1952" s="39" t="s">
        <v>11699</v>
      </c>
      <c r="D1952" s="40" t="s">
        <v>11873</v>
      </c>
      <c r="E1952" s="25" t="s">
        <v>11874</v>
      </c>
      <c r="F1952" s="25" t="s">
        <v>11875</v>
      </c>
      <c r="G1952" s="39" t="s">
        <v>6889</v>
      </c>
      <c r="H1952" s="39" t="s">
        <v>11876</v>
      </c>
      <c r="I1952" s="39" t="s">
        <v>10523</v>
      </c>
      <c r="J1952" s="40" t="s">
        <v>11877</v>
      </c>
      <c r="K1952" s="41">
        <v>42915</v>
      </c>
      <c r="L1952" s="72">
        <v>48394</v>
      </c>
      <c r="M1952" s="42" t="s">
        <v>11878</v>
      </c>
      <c r="N1952" s="63">
        <v>0.73599999999999999</v>
      </c>
      <c r="O1952" s="55">
        <v>19714033.469999999</v>
      </c>
      <c r="P1952" s="15">
        <v>0.03</v>
      </c>
      <c r="Q1952" s="223">
        <f t="shared" si="200"/>
        <v>591421.0040999999</v>
      </c>
      <c r="R1952" s="197">
        <f t="shared" si="201"/>
        <v>49285.083674999994</v>
      </c>
      <c r="S1952" s="198">
        <v>3.5999999999999997E-2</v>
      </c>
      <c r="T1952" s="196">
        <f t="shared" si="196"/>
        <v>709705.20491999993</v>
      </c>
      <c r="U1952" s="199">
        <f t="shared" si="199"/>
        <v>59142.100409999992</v>
      </c>
      <c r="V1952" s="44"/>
      <c r="W1952" s="19">
        <f t="shared" si="197"/>
        <v>0</v>
      </c>
      <c r="X1952" s="17">
        <f t="shared" si="198"/>
        <v>0</v>
      </c>
      <c r="Y1952" s="22"/>
      <c r="Z1952" s="19"/>
      <c r="AA1952" s="20"/>
      <c r="AB1952" s="23"/>
      <c r="AC1952" s="19"/>
      <c r="AD1952" s="17"/>
      <c r="AE1952" s="22"/>
      <c r="AF1952" s="19"/>
      <c r="AG1952" s="17"/>
      <c r="AH1952" s="78" t="s">
        <v>452</v>
      </c>
      <c r="AI1952" s="79" t="s">
        <v>11878</v>
      </c>
      <c r="AJ1952" s="1"/>
    </row>
    <row r="1953" spans="1:36" ht="26.4">
      <c r="A1953" s="39">
        <v>1951</v>
      </c>
      <c r="B1953" s="10" t="s">
        <v>11879</v>
      </c>
      <c r="C1953" s="10" t="s">
        <v>11699</v>
      </c>
      <c r="D1953" s="11" t="s">
        <v>11880</v>
      </c>
      <c r="E1953" s="35" t="s">
        <v>11881</v>
      </c>
      <c r="F1953" s="35" t="s">
        <v>11882</v>
      </c>
      <c r="G1953" s="10" t="s">
        <v>9830</v>
      </c>
      <c r="H1953" s="10" t="s">
        <v>11883</v>
      </c>
      <c r="I1953" s="10" t="s">
        <v>9830</v>
      </c>
      <c r="J1953" s="11" t="s">
        <v>11884</v>
      </c>
      <c r="K1953" s="12">
        <v>35821</v>
      </c>
      <c r="L1953" s="69">
        <v>53718</v>
      </c>
      <c r="M1953" s="14" t="s">
        <v>11885</v>
      </c>
      <c r="N1953" s="61">
        <v>1.1910000000000001</v>
      </c>
      <c r="O1953" s="56">
        <v>62336025.060000002</v>
      </c>
      <c r="P1953" s="15">
        <v>0.03</v>
      </c>
      <c r="Q1953" s="223">
        <f t="shared" si="200"/>
        <v>1870080.7518</v>
      </c>
      <c r="R1953" s="197">
        <f t="shared" si="201"/>
        <v>155840.06265000001</v>
      </c>
      <c r="S1953" s="198"/>
      <c r="T1953" s="196">
        <f t="shared" si="196"/>
        <v>0</v>
      </c>
      <c r="U1953" s="199">
        <f t="shared" si="199"/>
        <v>0</v>
      </c>
      <c r="V1953" s="44"/>
      <c r="W1953" s="19">
        <f t="shared" si="197"/>
        <v>0</v>
      </c>
      <c r="X1953" s="17">
        <f t="shared" si="198"/>
        <v>0</v>
      </c>
      <c r="Y1953" s="22"/>
      <c r="Z1953" s="19"/>
      <c r="AA1953" s="20"/>
      <c r="AB1953" s="23"/>
      <c r="AC1953" s="19"/>
      <c r="AD1953" s="17"/>
      <c r="AE1953" s="22"/>
      <c r="AF1953" s="19"/>
      <c r="AG1953" s="17"/>
      <c r="AH1953" s="76"/>
      <c r="AI1953" s="77" t="s">
        <v>11885</v>
      </c>
      <c r="AJ1953" s="1"/>
    </row>
    <row r="1954" spans="1:36" ht="26.4">
      <c r="A1954" s="39">
        <v>1952</v>
      </c>
      <c r="B1954" s="39" t="s">
        <v>11886</v>
      </c>
      <c r="C1954" s="39" t="s">
        <v>9410</v>
      </c>
      <c r="D1954" s="40" t="s">
        <v>11887</v>
      </c>
      <c r="E1954" s="25" t="s">
        <v>11888</v>
      </c>
      <c r="F1954" s="25" t="s">
        <v>9650</v>
      </c>
      <c r="G1954" s="39" t="s">
        <v>2427</v>
      </c>
      <c r="H1954" s="39" t="s">
        <v>11889</v>
      </c>
      <c r="I1954" s="39" t="s">
        <v>3774</v>
      </c>
      <c r="J1954" s="40" t="s">
        <v>11890</v>
      </c>
      <c r="K1954" s="41">
        <v>41774</v>
      </c>
      <c r="L1954" s="72">
        <v>45427</v>
      </c>
      <c r="M1954" s="42" t="s">
        <v>2444</v>
      </c>
      <c r="N1954" s="63">
        <v>0.1522</v>
      </c>
      <c r="O1954" s="55">
        <v>7288409.5999999996</v>
      </c>
      <c r="P1954" s="15">
        <v>0.03</v>
      </c>
      <c r="Q1954" s="223">
        <f t="shared" si="200"/>
        <v>218652.28799999997</v>
      </c>
      <c r="R1954" s="197">
        <f t="shared" si="201"/>
        <v>18221.023999999998</v>
      </c>
      <c r="S1954" s="198">
        <v>0.1</v>
      </c>
      <c r="T1954" s="196">
        <f t="shared" si="196"/>
        <v>728840.96</v>
      </c>
      <c r="U1954" s="199">
        <f t="shared" si="199"/>
        <v>60736.746666666666</v>
      </c>
      <c r="V1954" s="44"/>
      <c r="W1954" s="19">
        <f t="shared" si="197"/>
        <v>0</v>
      </c>
      <c r="X1954" s="17">
        <f t="shared" si="198"/>
        <v>0</v>
      </c>
      <c r="Y1954" s="22"/>
      <c r="Z1954" s="19"/>
      <c r="AA1954" s="20"/>
      <c r="AB1954" s="23"/>
      <c r="AC1954" s="19"/>
      <c r="AD1954" s="17"/>
      <c r="AE1954" s="22"/>
      <c r="AF1954" s="19"/>
      <c r="AG1954" s="17"/>
      <c r="AH1954" s="78" t="s">
        <v>817</v>
      </c>
      <c r="AI1954" s="79" t="s">
        <v>2444</v>
      </c>
      <c r="AJ1954" s="1"/>
    </row>
    <row r="1955" spans="1:36" ht="13.2">
      <c r="A1955" s="39">
        <v>1953</v>
      </c>
      <c r="B1955" s="10" t="s">
        <v>11891</v>
      </c>
      <c r="C1955" s="10" t="s">
        <v>9410</v>
      </c>
      <c r="D1955" s="11" t="s">
        <v>11892</v>
      </c>
      <c r="E1955" s="35" t="s">
        <v>11893</v>
      </c>
      <c r="F1955" s="35" t="s">
        <v>1458</v>
      </c>
      <c r="G1955" s="10" t="s">
        <v>11894</v>
      </c>
      <c r="H1955" s="10" t="s">
        <v>11895</v>
      </c>
      <c r="I1955" s="10" t="s">
        <v>2255</v>
      </c>
      <c r="J1955" s="11" t="s">
        <v>11896</v>
      </c>
      <c r="K1955" s="12">
        <v>42299</v>
      </c>
      <c r="L1955" s="69">
        <v>44126</v>
      </c>
      <c r="M1955" s="14" t="s">
        <v>11897</v>
      </c>
      <c r="N1955" s="61">
        <v>8.0199999999999994E-2</v>
      </c>
      <c r="O1955" s="56">
        <v>4094394.16</v>
      </c>
      <c r="P1955" s="15">
        <v>0.03</v>
      </c>
      <c r="Q1955" s="223">
        <f t="shared" si="200"/>
        <v>122831.8248</v>
      </c>
      <c r="R1955" s="197">
        <f t="shared" si="201"/>
        <v>10235.9854</v>
      </c>
      <c r="S1955" s="198">
        <v>0.06</v>
      </c>
      <c r="T1955" s="196">
        <f t="shared" si="196"/>
        <v>245663.6496</v>
      </c>
      <c r="U1955" s="199">
        <f t="shared" si="199"/>
        <v>20471.970799999999</v>
      </c>
      <c r="V1955" s="44">
        <v>0.1</v>
      </c>
      <c r="W1955" s="19">
        <f t="shared" si="197"/>
        <v>409439.41600000003</v>
      </c>
      <c r="X1955" s="17">
        <f t="shared" si="198"/>
        <v>34119.951333333338</v>
      </c>
      <c r="Y1955" s="22"/>
      <c r="Z1955" s="19"/>
      <c r="AA1955" s="20"/>
      <c r="AB1955" s="23"/>
      <c r="AC1955" s="19"/>
      <c r="AD1955" s="17"/>
      <c r="AE1955" s="22"/>
      <c r="AF1955" s="19"/>
      <c r="AG1955" s="17"/>
      <c r="AH1955" s="76" t="s">
        <v>409</v>
      </c>
      <c r="AI1955" s="77" t="s">
        <v>11897</v>
      </c>
      <c r="AJ1955" s="1"/>
    </row>
    <row r="1956" spans="1:36" ht="13.2">
      <c r="A1956" s="39">
        <v>1954</v>
      </c>
      <c r="B1956" s="39" t="s">
        <v>11898</v>
      </c>
      <c r="C1956" s="39" t="s">
        <v>9410</v>
      </c>
      <c r="D1956" s="40" t="s">
        <v>3771</v>
      </c>
      <c r="E1956" s="25" t="s">
        <v>3772</v>
      </c>
      <c r="F1956" s="25" t="s">
        <v>11174</v>
      </c>
      <c r="G1956" s="39" t="s">
        <v>11899</v>
      </c>
      <c r="H1956" s="39" t="s">
        <v>11900</v>
      </c>
      <c r="I1956" s="39" t="s">
        <v>1785</v>
      </c>
      <c r="J1956" s="40" t="s">
        <v>11901</v>
      </c>
      <c r="K1956" s="41">
        <v>36571</v>
      </c>
      <c r="L1956" s="72">
        <v>54469</v>
      </c>
      <c r="M1956" s="42" t="s">
        <v>11902</v>
      </c>
      <c r="N1956" s="63">
        <v>6.6500000000000004E-2</v>
      </c>
      <c r="O1956" s="55">
        <v>4970247.3499999996</v>
      </c>
      <c r="P1956" s="15">
        <v>0.03</v>
      </c>
      <c r="Q1956" s="223">
        <f t="shared" si="200"/>
        <v>149107.42049999998</v>
      </c>
      <c r="R1956" s="197">
        <f t="shared" si="201"/>
        <v>12425.618374999998</v>
      </c>
      <c r="S1956" s="198"/>
      <c r="T1956" s="196">
        <f t="shared" si="196"/>
        <v>0</v>
      </c>
      <c r="U1956" s="199">
        <f t="shared" si="199"/>
        <v>0</v>
      </c>
      <c r="V1956" s="44"/>
      <c r="W1956" s="19">
        <f t="shared" si="197"/>
        <v>0</v>
      </c>
      <c r="X1956" s="17">
        <f t="shared" si="198"/>
        <v>0</v>
      </c>
      <c r="Y1956" s="22"/>
      <c r="Z1956" s="19"/>
      <c r="AA1956" s="20"/>
      <c r="AB1956" s="23"/>
      <c r="AC1956" s="19"/>
      <c r="AD1956" s="17"/>
      <c r="AE1956" s="22"/>
      <c r="AF1956" s="19"/>
      <c r="AG1956" s="17"/>
      <c r="AH1956" s="78"/>
      <c r="AI1956" s="79" t="s">
        <v>11902</v>
      </c>
      <c r="AJ1956" s="1"/>
    </row>
    <row r="1957" spans="1:36" ht="26.4">
      <c r="A1957" s="39">
        <v>1955</v>
      </c>
      <c r="B1957" s="10" t="s">
        <v>11903</v>
      </c>
      <c r="C1957" s="10" t="s">
        <v>9410</v>
      </c>
      <c r="D1957" s="11" t="s">
        <v>11904</v>
      </c>
      <c r="E1957" s="35" t="s">
        <v>11905</v>
      </c>
      <c r="F1957" s="35" t="s">
        <v>11906</v>
      </c>
      <c r="G1957" s="10" t="s">
        <v>5680</v>
      </c>
      <c r="H1957" s="10" t="s">
        <v>11907</v>
      </c>
      <c r="I1957" s="10" t="s">
        <v>2889</v>
      </c>
      <c r="J1957" s="11" t="s">
        <v>11908</v>
      </c>
      <c r="K1957" s="12">
        <v>38202</v>
      </c>
      <c r="L1957" s="69">
        <v>47333</v>
      </c>
      <c r="M1957" s="14" t="s">
        <v>3648</v>
      </c>
      <c r="N1957" s="61">
        <v>0.1547</v>
      </c>
      <c r="O1957" s="56">
        <v>30294729.890000001</v>
      </c>
      <c r="P1957" s="15">
        <v>0.03</v>
      </c>
      <c r="Q1957" s="223">
        <f t="shared" si="200"/>
        <v>908841.89670000004</v>
      </c>
      <c r="R1957" s="197">
        <f t="shared" si="201"/>
        <v>75736.824724999999</v>
      </c>
      <c r="S1957" s="198">
        <v>0.04</v>
      </c>
      <c r="T1957" s="196">
        <f t="shared" si="196"/>
        <v>1211789.1956</v>
      </c>
      <c r="U1957" s="199">
        <f t="shared" si="199"/>
        <v>100982.43296666666</v>
      </c>
      <c r="V1957" s="44">
        <v>7.4999999999999997E-2</v>
      </c>
      <c r="W1957" s="19">
        <f t="shared" si="197"/>
        <v>2272104.74175</v>
      </c>
      <c r="X1957" s="17">
        <f t="shared" si="198"/>
        <v>189342.0618125</v>
      </c>
      <c r="Y1957" s="22"/>
      <c r="Z1957" s="19"/>
      <c r="AA1957" s="20"/>
      <c r="AB1957" s="23"/>
      <c r="AC1957" s="19"/>
      <c r="AD1957" s="17"/>
      <c r="AE1957" s="22"/>
      <c r="AF1957" s="19"/>
      <c r="AG1957" s="17"/>
      <c r="AH1957" s="76"/>
      <c r="AI1957" s="77"/>
      <c r="AJ1957" s="1"/>
    </row>
    <row r="1958" spans="1:36" ht="13.2">
      <c r="A1958" s="39">
        <v>1956</v>
      </c>
      <c r="B1958" s="39" t="s">
        <v>11909</v>
      </c>
      <c r="C1958" s="39" t="s">
        <v>9410</v>
      </c>
      <c r="D1958" s="40" t="s">
        <v>11910</v>
      </c>
      <c r="E1958" s="25" t="s">
        <v>11911</v>
      </c>
      <c r="F1958" s="25" t="s">
        <v>11912</v>
      </c>
      <c r="G1958" s="39" t="s">
        <v>11913</v>
      </c>
      <c r="H1958" s="39" t="s">
        <v>11914</v>
      </c>
      <c r="I1958" s="39" t="s">
        <v>11915</v>
      </c>
      <c r="J1958" s="40" t="s">
        <v>11916</v>
      </c>
      <c r="K1958" s="41">
        <v>37218</v>
      </c>
      <c r="L1958" s="72">
        <v>55115</v>
      </c>
      <c r="M1958" s="42" t="s">
        <v>11917</v>
      </c>
      <c r="N1958" s="63">
        <v>3.0099999999999998E-2</v>
      </c>
      <c r="O1958" s="55">
        <v>6783448.6799999997</v>
      </c>
      <c r="P1958" s="15">
        <v>0.03</v>
      </c>
      <c r="Q1958" s="223">
        <f t="shared" si="200"/>
        <v>203503.46039999998</v>
      </c>
      <c r="R1958" s="197">
        <f t="shared" si="201"/>
        <v>16958.6217</v>
      </c>
      <c r="S1958" s="198"/>
      <c r="T1958" s="196">
        <f t="shared" si="196"/>
        <v>0</v>
      </c>
      <c r="U1958" s="199">
        <f t="shared" si="199"/>
        <v>0</v>
      </c>
      <c r="V1958" s="44"/>
      <c r="W1958" s="19">
        <f t="shared" si="197"/>
        <v>0</v>
      </c>
      <c r="X1958" s="17">
        <f t="shared" si="198"/>
        <v>0</v>
      </c>
      <c r="Y1958" s="22"/>
      <c r="Z1958" s="19"/>
      <c r="AA1958" s="20"/>
      <c r="AB1958" s="23"/>
      <c r="AC1958" s="19"/>
      <c r="AD1958" s="17"/>
      <c r="AE1958" s="22"/>
      <c r="AF1958" s="19"/>
      <c r="AG1958" s="17"/>
      <c r="AH1958" s="78"/>
      <c r="AI1958" s="79" t="s">
        <v>11917</v>
      </c>
      <c r="AJ1958" s="1"/>
    </row>
    <row r="1959" spans="1:36" ht="26.4">
      <c r="A1959" s="39">
        <v>1957</v>
      </c>
      <c r="B1959" s="10" t="s">
        <v>11918</v>
      </c>
      <c r="C1959" s="10" t="s">
        <v>9410</v>
      </c>
      <c r="D1959" s="11" t="s">
        <v>231</v>
      </c>
      <c r="E1959" s="35" t="s">
        <v>232</v>
      </c>
      <c r="F1959" s="35" t="s">
        <v>8407</v>
      </c>
      <c r="G1959" s="10" t="s">
        <v>2470</v>
      </c>
      <c r="H1959" s="10" t="s">
        <v>11919</v>
      </c>
      <c r="I1959" s="10" t="s">
        <v>5810</v>
      </c>
      <c r="J1959" s="11" t="s">
        <v>11920</v>
      </c>
      <c r="K1959" s="12">
        <v>41687</v>
      </c>
      <c r="L1959" s="69">
        <v>45339</v>
      </c>
      <c r="M1959" s="14" t="s">
        <v>11921</v>
      </c>
      <c r="N1959" s="61">
        <v>1.04E-2</v>
      </c>
      <c r="O1959" s="56">
        <v>395260.66</v>
      </c>
      <c r="P1959" s="15">
        <v>0.03</v>
      </c>
      <c r="Q1959" s="223">
        <f t="shared" si="200"/>
        <v>11857.819799999999</v>
      </c>
      <c r="R1959" s="197">
        <f t="shared" si="201"/>
        <v>988.1516499999999</v>
      </c>
      <c r="S1959" s="198"/>
      <c r="T1959" s="196">
        <f t="shared" si="196"/>
        <v>0</v>
      </c>
      <c r="U1959" s="199">
        <f t="shared" si="199"/>
        <v>0</v>
      </c>
      <c r="V1959" s="44"/>
      <c r="W1959" s="19">
        <f t="shared" si="197"/>
        <v>0</v>
      </c>
      <c r="X1959" s="17">
        <f t="shared" si="198"/>
        <v>0</v>
      </c>
      <c r="Y1959" s="22"/>
      <c r="Z1959" s="19"/>
      <c r="AA1959" s="20"/>
      <c r="AB1959" s="23"/>
      <c r="AC1959" s="19"/>
      <c r="AD1959" s="17"/>
      <c r="AE1959" s="22"/>
      <c r="AF1959" s="19"/>
      <c r="AG1959" s="17"/>
      <c r="AH1959" s="76" t="s">
        <v>239</v>
      </c>
      <c r="AI1959" s="77" t="s">
        <v>11921</v>
      </c>
      <c r="AJ1959" s="1"/>
    </row>
    <row r="1960" spans="1:36" ht="13.2">
      <c r="A1960" s="39">
        <v>1958</v>
      </c>
      <c r="B1960" s="39" t="s">
        <v>11922</v>
      </c>
      <c r="C1960" s="39" t="s">
        <v>9410</v>
      </c>
      <c r="D1960" s="40" t="s">
        <v>11923</v>
      </c>
      <c r="E1960" s="25" t="s">
        <v>11924</v>
      </c>
      <c r="F1960" s="25" t="s">
        <v>3413</v>
      </c>
      <c r="G1960" s="39" t="s">
        <v>11925</v>
      </c>
      <c r="H1960" s="39" t="s">
        <v>11926</v>
      </c>
      <c r="I1960" s="39" t="s">
        <v>8752</v>
      </c>
      <c r="J1960" s="40" t="s">
        <v>11927</v>
      </c>
      <c r="K1960" s="41">
        <v>38132</v>
      </c>
      <c r="L1960" s="72">
        <v>47263</v>
      </c>
      <c r="M1960" s="42" t="s">
        <v>11928</v>
      </c>
      <c r="N1960" s="63">
        <v>5.4699999999999999E-2</v>
      </c>
      <c r="O1960" s="55">
        <v>9673658.6799999997</v>
      </c>
      <c r="P1960" s="15">
        <v>0.03</v>
      </c>
      <c r="Q1960" s="223">
        <f t="shared" si="200"/>
        <v>290209.76039999997</v>
      </c>
      <c r="R1960" s="197">
        <f t="shared" si="201"/>
        <v>24184.146699999998</v>
      </c>
      <c r="S1960" s="198">
        <v>0.04</v>
      </c>
      <c r="T1960" s="196">
        <f t="shared" si="196"/>
        <v>386946.34720000002</v>
      </c>
      <c r="U1960" s="199">
        <f t="shared" si="199"/>
        <v>32245.528933333335</v>
      </c>
      <c r="V1960" s="44">
        <v>7.4999999999999997E-2</v>
      </c>
      <c r="W1960" s="19">
        <f t="shared" si="197"/>
        <v>725524.40099999995</v>
      </c>
      <c r="X1960" s="17">
        <f t="shared" si="198"/>
        <v>60460.366749999994</v>
      </c>
      <c r="Y1960" s="22"/>
      <c r="Z1960" s="19"/>
      <c r="AA1960" s="20"/>
      <c r="AB1960" s="23"/>
      <c r="AC1960" s="19"/>
      <c r="AD1960" s="17"/>
      <c r="AE1960" s="22"/>
      <c r="AF1960" s="19"/>
      <c r="AG1960" s="17"/>
      <c r="AH1960" s="78"/>
      <c r="AI1960" s="79" t="s">
        <v>11928</v>
      </c>
      <c r="AJ1960" s="1"/>
    </row>
    <row r="1961" spans="1:36" ht="39.6">
      <c r="A1961" s="39">
        <v>1959</v>
      </c>
      <c r="B1961" s="10" t="s">
        <v>11929</v>
      </c>
      <c r="C1961" s="10" t="s">
        <v>9410</v>
      </c>
      <c r="D1961" s="11" t="s">
        <v>1718</v>
      </c>
      <c r="E1961" s="35" t="s">
        <v>1719</v>
      </c>
      <c r="F1961" s="35" t="s">
        <v>11930</v>
      </c>
      <c r="G1961" s="10" t="s">
        <v>1721</v>
      </c>
      <c r="H1961" s="10" t="s">
        <v>11931</v>
      </c>
      <c r="I1961" s="10" t="s">
        <v>1723</v>
      </c>
      <c r="J1961" s="11" t="s">
        <v>11932</v>
      </c>
      <c r="K1961" s="12">
        <v>40947</v>
      </c>
      <c r="L1961" s="69">
        <v>44600</v>
      </c>
      <c r="M1961" s="14" t="s">
        <v>11933</v>
      </c>
      <c r="N1961" s="61">
        <v>2.7900000000000001E-2</v>
      </c>
      <c r="O1961" s="56">
        <v>2658690.4900000002</v>
      </c>
      <c r="P1961" s="15">
        <v>0.1</v>
      </c>
      <c r="Q1961" s="223">
        <f t="shared" si="200"/>
        <v>265869.04900000006</v>
      </c>
      <c r="R1961" s="197">
        <f t="shared" si="201"/>
        <v>22155.754083333337</v>
      </c>
      <c r="S1961" s="198"/>
      <c r="T1961" s="196">
        <f t="shared" si="196"/>
        <v>0</v>
      </c>
      <c r="U1961" s="199">
        <f t="shared" si="199"/>
        <v>0</v>
      </c>
      <c r="V1961" s="44"/>
      <c r="W1961" s="19">
        <f t="shared" si="197"/>
        <v>0</v>
      </c>
      <c r="X1961" s="17">
        <f t="shared" si="198"/>
        <v>0</v>
      </c>
      <c r="Y1961" s="22"/>
      <c r="Z1961" s="19"/>
      <c r="AA1961" s="20"/>
      <c r="AB1961" s="23"/>
      <c r="AC1961" s="19"/>
      <c r="AD1961" s="17"/>
      <c r="AE1961" s="22"/>
      <c r="AF1961" s="19"/>
      <c r="AG1961" s="17"/>
      <c r="AH1961" s="76" t="s">
        <v>76</v>
      </c>
      <c r="AI1961" s="77" t="s">
        <v>11933</v>
      </c>
      <c r="AJ1961" s="1"/>
    </row>
    <row r="1962" spans="1:36" ht="13.2">
      <c r="A1962" s="39">
        <v>1960</v>
      </c>
      <c r="B1962" s="39" t="s">
        <v>11934</v>
      </c>
      <c r="C1962" s="39" t="s">
        <v>5070</v>
      </c>
      <c r="D1962" s="40" t="s">
        <v>11523</v>
      </c>
      <c r="E1962" s="25" t="s">
        <v>11524</v>
      </c>
      <c r="F1962" s="25" t="s">
        <v>11525</v>
      </c>
      <c r="G1962" s="39" t="s">
        <v>11526</v>
      </c>
      <c r="H1962" s="39" t="s">
        <v>11527</v>
      </c>
      <c r="I1962" s="39" t="s">
        <v>11528</v>
      </c>
      <c r="J1962" s="40" t="s">
        <v>11529</v>
      </c>
      <c r="K1962" s="41">
        <v>39402</v>
      </c>
      <c r="L1962" s="72">
        <v>44881</v>
      </c>
      <c r="M1962" s="42" t="s">
        <v>11530</v>
      </c>
      <c r="N1962" s="63">
        <v>0.30719999999999997</v>
      </c>
      <c r="O1962" s="55">
        <v>10754319.060000001</v>
      </c>
      <c r="P1962" s="15">
        <v>0.05</v>
      </c>
      <c r="Q1962" s="223">
        <f t="shared" si="200"/>
        <v>537715.9530000001</v>
      </c>
      <c r="R1962" s="197">
        <f t="shared" si="201"/>
        <v>44809.66275000001</v>
      </c>
      <c r="S1962" s="198"/>
      <c r="T1962" s="196">
        <f t="shared" si="196"/>
        <v>0</v>
      </c>
      <c r="U1962" s="199">
        <f t="shared" si="199"/>
        <v>0</v>
      </c>
      <c r="V1962" s="44"/>
      <c r="W1962" s="19">
        <f t="shared" si="197"/>
        <v>0</v>
      </c>
      <c r="X1962" s="17">
        <f t="shared" si="198"/>
        <v>0</v>
      </c>
      <c r="Y1962" s="22"/>
      <c r="Z1962" s="19"/>
      <c r="AA1962" s="20"/>
      <c r="AB1962" s="23"/>
      <c r="AC1962" s="19"/>
      <c r="AD1962" s="17"/>
      <c r="AE1962" s="22"/>
      <c r="AF1962" s="19"/>
      <c r="AG1962" s="17"/>
      <c r="AH1962" s="78"/>
      <c r="AI1962" s="79" t="s">
        <v>11530</v>
      </c>
      <c r="AJ1962" s="1"/>
    </row>
    <row r="1963" spans="1:36" ht="26.4">
      <c r="A1963" s="39">
        <v>1961</v>
      </c>
      <c r="B1963" s="10" t="s">
        <v>11935</v>
      </c>
      <c r="C1963" s="10" t="s">
        <v>5070</v>
      </c>
      <c r="D1963" s="11" t="s">
        <v>11936</v>
      </c>
      <c r="E1963" s="35" t="s">
        <v>11937</v>
      </c>
      <c r="F1963" s="35" t="s">
        <v>9963</v>
      </c>
      <c r="G1963" s="10" t="s">
        <v>7395</v>
      </c>
      <c r="H1963" s="10" t="s">
        <v>11938</v>
      </c>
      <c r="I1963" s="10" t="s">
        <v>11939</v>
      </c>
      <c r="J1963" s="11" t="s">
        <v>11940</v>
      </c>
      <c r="K1963" s="12">
        <v>40553</v>
      </c>
      <c r="L1963" s="69">
        <v>44206</v>
      </c>
      <c r="M1963" s="14" t="s">
        <v>11941</v>
      </c>
      <c r="N1963" s="61">
        <v>0.93659999999999999</v>
      </c>
      <c r="O1963" s="56">
        <v>7377315.8499999996</v>
      </c>
      <c r="P1963" s="15">
        <v>0.03</v>
      </c>
      <c r="Q1963" s="223">
        <f t="shared" si="200"/>
        <v>221319.47549999997</v>
      </c>
      <c r="R1963" s="197">
        <f t="shared" si="201"/>
        <v>18443.289624999998</v>
      </c>
      <c r="S1963" s="198">
        <v>0.05</v>
      </c>
      <c r="T1963" s="196">
        <f t="shared" si="196"/>
        <v>368865.79249999998</v>
      </c>
      <c r="U1963" s="199">
        <f t="shared" si="199"/>
        <v>30738.816041666665</v>
      </c>
      <c r="V1963" s="44"/>
      <c r="W1963" s="19">
        <f t="shared" si="197"/>
        <v>0</v>
      </c>
      <c r="X1963" s="17">
        <f t="shared" si="198"/>
        <v>0</v>
      </c>
      <c r="Y1963" s="22"/>
      <c r="Z1963" s="19"/>
      <c r="AA1963" s="20"/>
      <c r="AB1963" s="23"/>
      <c r="AC1963" s="19"/>
      <c r="AD1963" s="17"/>
      <c r="AE1963" s="22"/>
      <c r="AF1963" s="19"/>
      <c r="AG1963" s="17"/>
      <c r="AH1963" s="76" t="s">
        <v>1549</v>
      </c>
      <c r="AI1963" s="77" t="s">
        <v>11941</v>
      </c>
      <c r="AJ1963" s="1"/>
    </row>
    <row r="1964" spans="1:36" s="24" customFormat="1" ht="26.4">
      <c r="A1964" s="39">
        <v>1962</v>
      </c>
      <c r="B1964" s="39" t="s">
        <v>11942</v>
      </c>
      <c r="C1964" s="39" t="s">
        <v>5070</v>
      </c>
      <c r="D1964" s="40" t="s">
        <v>11943</v>
      </c>
      <c r="E1964" s="25" t="s">
        <v>11944</v>
      </c>
      <c r="F1964" s="25" t="s">
        <v>11945</v>
      </c>
      <c r="G1964" s="39" t="s">
        <v>1208</v>
      </c>
      <c r="H1964" s="39" t="s">
        <v>11946</v>
      </c>
      <c r="I1964" s="39" t="s">
        <v>11947</v>
      </c>
      <c r="J1964" s="40" t="s">
        <v>11948</v>
      </c>
      <c r="K1964" s="41">
        <v>43271</v>
      </c>
      <c r="L1964" s="72">
        <v>46924</v>
      </c>
      <c r="M1964" s="42" t="s">
        <v>11949</v>
      </c>
      <c r="N1964" s="63">
        <v>0.28960000000000002</v>
      </c>
      <c r="O1964" s="55">
        <v>8448488.5</v>
      </c>
      <c r="P1964" s="15">
        <v>0.12</v>
      </c>
      <c r="Q1964" s="223">
        <f t="shared" si="200"/>
        <v>1013818.62</v>
      </c>
      <c r="R1964" s="197">
        <f t="shared" si="201"/>
        <v>84484.884999999995</v>
      </c>
      <c r="S1964" s="198"/>
      <c r="T1964" s="196">
        <f t="shared" si="196"/>
        <v>0</v>
      </c>
      <c r="U1964" s="199">
        <f t="shared" si="199"/>
        <v>0</v>
      </c>
      <c r="V1964" s="44"/>
      <c r="W1964" s="19">
        <f t="shared" si="197"/>
        <v>0</v>
      </c>
      <c r="X1964" s="17">
        <f t="shared" si="198"/>
        <v>0</v>
      </c>
      <c r="Y1964" s="22"/>
      <c r="Z1964" s="19"/>
      <c r="AA1964" s="20"/>
      <c r="AB1964" s="23"/>
      <c r="AC1964" s="19"/>
      <c r="AD1964" s="17"/>
      <c r="AE1964" s="22"/>
      <c r="AF1964" s="19"/>
      <c r="AG1964" s="17"/>
      <c r="AH1964" s="88" t="s">
        <v>367</v>
      </c>
      <c r="AI1964" s="89" t="s">
        <v>11949</v>
      </c>
    </row>
    <row r="1965" spans="1:36" ht="26.4">
      <c r="A1965" s="39">
        <v>1963</v>
      </c>
      <c r="B1965" s="10" t="s">
        <v>11950</v>
      </c>
      <c r="C1965" s="10" t="s">
        <v>11699</v>
      </c>
      <c r="D1965" s="11" t="s">
        <v>11873</v>
      </c>
      <c r="E1965" s="35" t="s">
        <v>11874</v>
      </c>
      <c r="F1965" s="35" t="s">
        <v>9244</v>
      </c>
      <c r="G1965" s="10" t="s">
        <v>6889</v>
      </c>
      <c r="H1965" s="10" t="s">
        <v>11951</v>
      </c>
      <c r="I1965" s="10" t="s">
        <v>10523</v>
      </c>
      <c r="J1965" s="11" t="s">
        <v>11877</v>
      </c>
      <c r="K1965" s="12">
        <v>42915</v>
      </c>
      <c r="L1965" s="69">
        <v>48394</v>
      </c>
      <c r="M1965" s="14" t="s">
        <v>11878</v>
      </c>
      <c r="N1965" s="61">
        <v>5.2200000000000003E-2</v>
      </c>
      <c r="O1965" s="56">
        <v>1398196.4</v>
      </c>
      <c r="P1965" s="15">
        <v>0.03</v>
      </c>
      <c r="Q1965" s="223">
        <f t="shared" si="200"/>
        <v>41945.891999999993</v>
      </c>
      <c r="R1965" s="197">
        <f t="shared" si="201"/>
        <v>3495.4909999999995</v>
      </c>
      <c r="S1965" s="198">
        <v>3.5999999999999997E-2</v>
      </c>
      <c r="T1965" s="196">
        <f t="shared" si="196"/>
        <v>50335.07039999999</v>
      </c>
      <c r="U1965" s="199">
        <f t="shared" si="199"/>
        <v>4194.5891999999994</v>
      </c>
      <c r="V1965" s="44"/>
      <c r="W1965" s="19">
        <f t="shared" si="197"/>
        <v>0</v>
      </c>
      <c r="X1965" s="17">
        <f t="shared" si="198"/>
        <v>0</v>
      </c>
      <c r="Y1965" s="22"/>
      <c r="Z1965" s="19"/>
      <c r="AA1965" s="20"/>
      <c r="AB1965" s="23"/>
      <c r="AC1965" s="19"/>
      <c r="AD1965" s="17"/>
      <c r="AE1965" s="22"/>
      <c r="AF1965" s="19"/>
      <c r="AG1965" s="17"/>
      <c r="AH1965" s="76" t="s">
        <v>452</v>
      </c>
      <c r="AI1965" s="77" t="s">
        <v>11878</v>
      </c>
      <c r="AJ1965" s="1"/>
    </row>
    <row r="1966" spans="1:36" ht="26.4">
      <c r="A1966" s="39">
        <v>1964</v>
      </c>
      <c r="B1966" s="39" t="s">
        <v>11952</v>
      </c>
      <c r="C1966" s="39" t="s">
        <v>11699</v>
      </c>
      <c r="D1966" s="40" t="s">
        <v>11953</v>
      </c>
      <c r="E1966" s="25" t="s">
        <v>11954</v>
      </c>
      <c r="F1966" s="25" t="s">
        <v>9335</v>
      </c>
      <c r="G1966" s="39" t="s">
        <v>11955</v>
      </c>
      <c r="H1966" s="39" t="s">
        <v>11956</v>
      </c>
      <c r="I1966" s="39" t="s">
        <v>11957</v>
      </c>
      <c r="J1966" s="40" t="s">
        <v>11958</v>
      </c>
      <c r="K1966" s="41">
        <v>38534</v>
      </c>
      <c r="L1966" s="72">
        <v>47300</v>
      </c>
      <c r="M1966" s="42" t="s">
        <v>11959</v>
      </c>
      <c r="N1966" s="63">
        <v>1.2200000000000001E-2</v>
      </c>
      <c r="O1966" s="55">
        <v>516465.07</v>
      </c>
      <c r="P1966" s="15">
        <v>0.03</v>
      </c>
      <c r="Q1966" s="223">
        <f t="shared" si="200"/>
        <v>15493.9521</v>
      </c>
      <c r="R1966" s="197">
        <f t="shared" si="201"/>
        <v>1291.162675</v>
      </c>
      <c r="S1966" s="198"/>
      <c r="T1966" s="196">
        <f t="shared" si="196"/>
        <v>0</v>
      </c>
      <c r="U1966" s="199">
        <f t="shared" si="199"/>
        <v>0</v>
      </c>
      <c r="V1966" s="44"/>
      <c r="W1966" s="19">
        <f t="shared" si="197"/>
        <v>0</v>
      </c>
      <c r="X1966" s="17">
        <f t="shared" si="198"/>
        <v>0</v>
      </c>
      <c r="Y1966" s="22"/>
      <c r="Z1966" s="19"/>
      <c r="AA1966" s="20"/>
      <c r="AB1966" s="23"/>
      <c r="AC1966" s="19"/>
      <c r="AD1966" s="17"/>
      <c r="AE1966" s="22"/>
      <c r="AF1966" s="19"/>
      <c r="AG1966" s="17"/>
      <c r="AH1966" s="78"/>
      <c r="AI1966" s="79" t="s">
        <v>11959</v>
      </c>
      <c r="AJ1966" s="1"/>
    </row>
    <row r="1967" spans="1:36" ht="13.2">
      <c r="A1967" s="39">
        <v>1965</v>
      </c>
      <c r="B1967" s="10" t="s">
        <v>11960</v>
      </c>
      <c r="C1967" s="10" t="s">
        <v>11699</v>
      </c>
      <c r="D1967" s="11" t="s">
        <v>11961</v>
      </c>
      <c r="E1967" s="35" t="s">
        <v>11962</v>
      </c>
      <c r="F1967" s="35" t="s">
        <v>2170</v>
      </c>
      <c r="G1967" s="10" t="s">
        <v>2427</v>
      </c>
      <c r="H1967" s="10" t="s">
        <v>11963</v>
      </c>
      <c r="I1967" s="10" t="s">
        <v>1250</v>
      </c>
      <c r="J1967" s="11" t="s">
        <v>11964</v>
      </c>
      <c r="K1967" s="12">
        <v>41774</v>
      </c>
      <c r="L1967" s="69">
        <v>45427</v>
      </c>
      <c r="M1967" s="14" t="s">
        <v>11965</v>
      </c>
      <c r="N1967" s="61">
        <v>0.16500000000000001</v>
      </c>
      <c r="O1967" s="56">
        <v>11429964.59</v>
      </c>
      <c r="P1967" s="15">
        <v>0.03</v>
      </c>
      <c r="Q1967" s="223">
        <f t="shared" si="200"/>
        <v>342898.93770000001</v>
      </c>
      <c r="R1967" s="197">
        <f t="shared" si="201"/>
        <v>28574.911475000001</v>
      </c>
      <c r="S1967" s="198">
        <v>0.1</v>
      </c>
      <c r="T1967" s="196">
        <f t="shared" si="196"/>
        <v>1142996.459</v>
      </c>
      <c r="U1967" s="199">
        <f t="shared" si="199"/>
        <v>95249.704916666669</v>
      </c>
      <c r="V1967" s="44"/>
      <c r="W1967" s="19">
        <f t="shared" si="197"/>
        <v>0</v>
      </c>
      <c r="X1967" s="17">
        <f t="shared" si="198"/>
        <v>0</v>
      </c>
      <c r="Y1967" s="22"/>
      <c r="Z1967" s="19"/>
      <c r="AA1967" s="20"/>
      <c r="AB1967" s="23"/>
      <c r="AC1967" s="19"/>
      <c r="AD1967" s="17"/>
      <c r="AE1967" s="22"/>
      <c r="AF1967" s="19"/>
      <c r="AG1967" s="17"/>
      <c r="AH1967" s="76" t="s">
        <v>367</v>
      </c>
      <c r="AI1967" s="77" t="s">
        <v>11965</v>
      </c>
      <c r="AJ1967" s="1"/>
    </row>
    <row r="1968" spans="1:36" ht="13.2">
      <c r="A1968" s="39">
        <v>1966</v>
      </c>
      <c r="B1968" s="39" t="s">
        <v>11966</v>
      </c>
      <c r="C1968" s="39" t="s">
        <v>7603</v>
      </c>
      <c r="D1968" s="40" t="s">
        <v>10054</v>
      </c>
      <c r="E1968" s="25" t="s">
        <v>10055</v>
      </c>
      <c r="F1968" s="25" t="s">
        <v>11967</v>
      </c>
      <c r="G1968" s="39" t="s">
        <v>10057</v>
      </c>
      <c r="H1968" s="39" t="s">
        <v>11968</v>
      </c>
      <c r="I1968" s="39" t="s">
        <v>11969</v>
      </c>
      <c r="J1968" s="40" t="s">
        <v>11970</v>
      </c>
      <c r="K1968" s="41">
        <v>43622</v>
      </c>
      <c r="L1968" s="72">
        <v>49101</v>
      </c>
      <c r="M1968" s="42" t="s">
        <v>10061</v>
      </c>
      <c r="N1968" s="63">
        <v>0.217</v>
      </c>
      <c r="O1968" s="55">
        <v>4366663.38</v>
      </c>
      <c r="P1968" s="15">
        <v>0.03</v>
      </c>
      <c r="Q1968" s="223">
        <f t="shared" si="200"/>
        <v>130999.90139999999</v>
      </c>
      <c r="R1968" s="197">
        <f t="shared" si="201"/>
        <v>10916.658449999999</v>
      </c>
      <c r="S1968" s="198">
        <v>3.5999999999999997E-2</v>
      </c>
      <c r="T1968" s="196">
        <f t="shared" si="196"/>
        <v>157199.88167999999</v>
      </c>
      <c r="U1968" s="199">
        <f t="shared" si="199"/>
        <v>13099.99014</v>
      </c>
      <c r="V1968" s="44"/>
      <c r="W1968" s="19">
        <f t="shared" si="197"/>
        <v>0</v>
      </c>
      <c r="X1968" s="17">
        <f t="shared" si="198"/>
        <v>0</v>
      </c>
      <c r="Y1968" s="22"/>
      <c r="Z1968" s="19"/>
      <c r="AA1968" s="20"/>
      <c r="AB1968" s="23"/>
      <c r="AC1968" s="19"/>
      <c r="AD1968" s="17"/>
      <c r="AE1968" s="22"/>
      <c r="AF1968" s="19"/>
      <c r="AG1968" s="17"/>
      <c r="AH1968" s="78" t="s">
        <v>7042</v>
      </c>
      <c r="AI1968" s="79" t="s">
        <v>10061</v>
      </c>
      <c r="AJ1968" s="1"/>
    </row>
    <row r="1969" spans="1:36" ht="13.2">
      <c r="A1969" s="39">
        <v>1967</v>
      </c>
      <c r="B1969" s="10" t="s">
        <v>11971</v>
      </c>
      <c r="C1969" s="10" t="s">
        <v>9410</v>
      </c>
      <c r="D1969" s="11" t="s">
        <v>11972</v>
      </c>
      <c r="E1969" s="35" t="s">
        <v>11973</v>
      </c>
      <c r="F1969" s="35" t="s">
        <v>11974</v>
      </c>
      <c r="G1969" s="10" t="s">
        <v>11975</v>
      </c>
      <c r="H1969" s="10" t="s">
        <v>11976</v>
      </c>
      <c r="I1969" s="10" t="s">
        <v>11977</v>
      </c>
      <c r="J1969" s="11" t="s">
        <v>11978</v>
      </c>
      <c r="K1969" s="12">
        <v>39231</v>
      </c>
      <c r="L1969" s="69">
        <v>45657</v>
      </c>
      <c r="M1969" s="14" t="s">
        <v>11979</v>
      </c>
      <c r="N1969" s="61">
        <v>6.5699999999999995E-2</v>
      </c>
      <c r="O1969" s="56">
        <v>4218346.99</v>
      </c>
      <c r="P1969" s="15">
        <v>0.04</v>
      </c>
      <c r="Q1969" s="223">
        <f t="shared" si="200"/>
        <v>168733.87960000001</v>
      </c>
      <c r="R1969" s="197">
        <f t="shared" si="201"/>
        <v>14061.156633333334</v>
      </c>
      <c r="S1969" s="198"/>
      <c r="T1969" s="196">
        <f t="shared" si="196"/>
        <v>0</v>
      </c>
      <c r="U1969" s="199">
        <f t="shared" si="199"/>
        <v>0</v>
      </c>
      <c r="V1969" s="44"/>
      <c r="W1969" s="19">
        <f t="shared" si="197"/>
        <v>0</v>
      </c>
      <c r="X1969" s="17">
        <f t="shared" si="198"/>
        <v>0</v>
      </c>
      <c r="Y1969" s="22"/>
      <c r="Z1969" s="19"/>
      <c r="AA1969" s="20"/>
      <c r="AB1969" s="23"/>
      <c r="AC1969" s="19"/>
      <c r="AD1969" s="17"/>
      <c r="AE1969" s="22"/>
      <c r="AF1969" s="19"/>
      <c r="AG1969" s="17"/>
      <c r="AH1969" s="76" t="s">
        <v>1997</v>
      </c>
      <c r="AI1969" s="77" t="s">
        <v>11979</v>
      </c>
      <c r="AJ1969" s="1"/>
    </row>
    <row r="1970" spans="1:36" ht="13.2">
      <c r="A1970" s="39">
        <v>1968</v>
      </c>
      <c r="B1970" s="39" t="s">
        <v>11980</v>
      </c>
      <c r="C1970" s="39" t="s">
        <v>9410</v>
      </c>
      <c r="D1970" s="40" t="s">
        <v>11972</v>
      </c>
      <c r="E1970" s="25" t="s">
        <v>11973</v>
      </c>
      <c r="F1970" s="25" t="s">
        <v>11981</v>
      </c>
      <c r="G1970" s="39" t="s">
        <v>11982</v>
      </c>
      <c r="H1970" s="39" t="s">
        <v>11983</v>
      </c>
      <c r="I1970" s="39" t="s">
        <v>4999</v>
      </c>
      <c r="J1970" s="40" t="s">
        <v>11978</v>
      </c>
      <c r="K1970" s="41">
        <v>37832</v>
      </c>
      <c r="L1970" s="72">
        <v>44774</v>
      </c>
      <c r="M1970" s="42" t="s">
        <v>11984</v>
      </c>
      <c r="N1970" s="63">
        <v>0.50629999999999997</v>
      </c>
      <c r="O1970" s="55">
        <v>32507596.390000001</v>
      </c>
      <c r="P1970" s="15">
        <v>0.03</v>
      </c>
      <c r="Q1970" s="223">
        <f t="shared" ref="Q1970:Q2001" si="202">O1970*P1970</f>
        <v>975227.89170000004</v>
      </c>
      <c r="R1970" s="197">
        <f t="shared" si="201"/>
        <v>81268.990975000008</v>
      </c>
      <c r="S1970" s="198">
        <v>0.05</v>
      </c>
      <c r="T1970" s="196">
        <f t="shared" si="196"/>
        <v>1625379.8195000002</v>
      </c>
      <c r="U1970" s="199">
        <f t="shared" si="199"/>
        <v>135448.31829166668</v>
      </c>
      <c r="V1970" s="44">
        <v>3.5999999999999997E-2</v>
      </c>
      <c r="W1970" s="19">
        <f t="shared" si="197"/>
        <v>1170273.47004</v>
      </c>
      <c r="X1970" s="17">
        <f t="shared" si="198"/>
        <v>97522.789170000004</v>
      </c>
      <c r="Y1970" s="45">
        <v>0.06</v>
      </c>
      <c r="Z1970" s="19">
        <f>O1970*Y1970</f>
        <v>1950455.7834000001</v>
      </c>
      <c r="AA1970" s="20">
        <f>Z1970/12</f>
        <v>162537.98195000002</v>
      </c>
      <c r="AB1970" s="23"/>
      <c r="AC1970" s="19"/>
      <c r="AD1970" s="17"/>
      <c r="AE1970" s="22"/>
      <c r="AF1970" s="19"/>
      <c r="AG1970" s="17"/>
      <c r="AH1970" s="78" t="s">
        <v>1997</v>
      </c>
      <c r="AI1970" s="79" t="s">
        <v>11984</v>
      </c>
      <c r="AJ1970" s="1"/>
    </row>
    <row r="1971" spans="1:36" s="24" customFormat="1" ht="26.4">
      <c r="A1971" s="39">
        <v>1969</v>
      </c>
      <c r="B1971" s="10" t="s">
        <v>11985</v>
      </c>
      <c r="C1971" s="10" t="s">
        <v>9410</v>
      </c>
      <c r="D1971" s="11" t="s">
        <v>11986</v>
      </c>
      <c r="E1971" s="35" t="s">
        <v>11987</v>
      </c>
      <c r="F1971" s="35" t="s">
        <v>11988</v>
      </c>
      <c r="G1971" s="10" t="s">
        <v>1874</v>
      </c>
      <c r="H1971" s="10" t="s">
        <v>11989</v>
      </c>
      <c r="I1971" s="10" t="s">
        <v>1890</v>
      </c>
      <c r="J1971" s="11" t="s">
        <v>11990</v>
      </c>
      <c r="K1971" s="12">
        <v>42231</v>
      </c>
      <c r="L1971" s="69">
        <v>44058</v>
      </c>
      <c r="M1971" s="14" t="s">
        <v>1697</v>
      </c>
      <c r="N1971" s="61">
        <v>0.34100000000000003</v>
      </c>
      <c r="O1971" s="56">
        <v>68967084.069999993</v>
      </c>
      <c r="P1971" s="15">
        <v>0.06</v>
      </c>
      <c r="Q1971" s="223">
        <f t="shared" si="202"/>
        <v>4138025.0441999994</v>
      </c>
      <c r="R1971" s="197">
        <f t="shared" si="201"/>
        <v>344835.42034999997</v>
      </c>
      <c r="S1971" s="198">
        <v>0.1</v>
      </c>
      <c r="T1971" s="196">
        <f t="shared" si="196"/>
        <v>6896708.4069999997</v>
      </c>
      <c r="U1971" s="199">
        <f t="shared" si="199"/>
        <v>574725.70058333327</v>
      </c>
      <c r="V1971" s="44"/>
      <c r="W1971" s="19">
        <f t="shared" si="197"/>
        <v>0</v>
      </c>
      <c r="X1971" s="17">
        <f t="shared" si="198"/>
        <v>0</v>
      </c>
      <c r="Y1971" s="22"/>
      <c r="Z1971" s="19"/>
      <c r="AA1971" s="20"/>
      <c r="AB1971" s="23"/>
      <c r="AC1971" s="19"/>
      <c r="AD1971" s="17"/>
      <c r="AE1971" s="22"/>
      <c r="AF1971" s="19"/>
      <c r="AG1971" s="17"/>
      <c r="AH1971" s="82"/>
      <c r="AI1971" s="83" t="s">
        <v>1697</v>
      </c>
    </row>
    <row r="1972" spans="1:36" ht="13.2">
      <c r="A1972" s="39">
        <v>1970</v>
      </c>
      <c r="B1972" s="39" t="s">
        <v>11991</v>
      </c>
      <c r="C1972" s="39" t="s">
        <v>9410</v>
      </c>
      <c r="D1972" s="40" t="s">
        <v>11972</v>
      </c>
      <c r="E1972" s="25" t="s">
        <v>11973</v>
      </c>
      <c r="F1972" s="25" t="s">
        <v>11974</v>
      </c>
      <c r="G1972" s="39" t="s">
        <v>11975</v>
      </c>
      <c r="H1972" s="39" t="s">
        <v>11976</v>
      </c>
      <c r="I1972" s="39" t="s">
        <v>11977</v>
      </c>
      <c r="J1972" s="40" t="s">
        <v>11978</v>
      </c>
      <c r="K1972" s="41">
        <v>39231</v>
      </c>
      <c r="L1972" s="72">
        <v>45657</v>
      </c>
      <c r="M1972" s="42" t="s">
        <v>11992</v>
      </c>
      <c r="N1972" s="63">
        <v>7.9899999999999999E-2</v>
      </c>
      <c r="O1972" s="55">
        <v>5130074.96</v>
      </c>
      <c r="P1972" s="15">
        <v>0.04</v>
      </c>
      <c r="Q1972" s="223">
        <f t="shared" si="202"/>
        <v>205202.99840000001</v>
      </c>
      <c r="R1972" s="197">
        <f t="shared" si="201"/>
        <v>17100.249866666669</v>
      </c>
      <c r="S1972" s="198"/>
      <c r="T1972" s="196">
        <f t="shared" ref="T1972:T2034" si="203">O1972*S1972</f>
        <v>0</v>
      </c>
      <c r="U1972" s="199">
        <f t="shared" si="199"/>
        <v>0</v>
      </c>
      <c r="V1972" s="44"/>
      <c r="W1972" s="19">
        <f t="shared" ref="W1972:W2034" si="204">O1972*V1972</f>
        <v>0</v>
      </c>
      <c r="X1972" s="17">
        <f t="shared" ref="X1972:X2034" si="205">O1972*V1972/12</f>
        <v>0</v>
      </c>
      <c r="Y1972" s="22"/>
      <c r="Z1972" s="19"/>
      <c r="AA1972" s="20"/>
      <c r="AB1972" s="23"/>
      <c r="AC1972" s="19"/>
      <c r="AD1972" s="17"/>
      <c r="AE1972" s="22"/>
      <c r="AF1972" s="19"/>
      <c r="AG1972" s="17"/>
      <c r="AH1972" s="78" t="s">
        <v>1997</v>
      </c>
      <c r="AI1972" s="79" t="s">
        <v>11992</v>
      </c>
      <c r="AJ1972" s="1"/>
    </row>
    <row r="1973" spans="1:36" ht="39.6">
      <c r="A1973" s="39">
        <v>1971</v>
      </c>
      <c r="B1973" s="39" t="s">
        <v>11995</v>
      </c>
      <c r="C1973" s="39" t="s">
        <v>9410</v>
      </c>
      <c r="D1973" s="40" t="s">
        <v>1718</v>
      </c>
      <c r="E1973" s="25" t="s">
        <v>1719</v>
      </c>
      <c r="F1973" s="25" t="s">
        <v>11930</v>
      </c>
      <c r="G1973" s="39" t="s">
        <v>1721</v>
      </c>
      <c r="H1973" s="39" t="s">
        <v>11931</v>
      </c>
      <c r="I1973" s="39" t="s">
        <v>1723</v>
      </c>
      <c r="J1973" s="40" t="s">
        <v>11932</v>
      </c>
      <c r="K1973" s="41">
        <v>40947</v>
      </c>
      <c r="L1973" s="72">
        <v>44600</v>
      </c>
      <c r="M1973" s="42" t="s">
        <v>11933</v>
      </c>
      <c r="N1973" s="63">
        <v>1.7000000000000001E-2</v>
      </c>
      <c r="O1973" s="55">
        <v>2159987.4900000002</v>
      </c>
      <c r="P1973" s="15">
        <v>0.1</v>
      </c>
      <c r="Q1973" s="223">
        <f t="shared" si="202"/>
        <v>215998.74900000004</v>
      </c>
      <c r="R1973" s="197">
        <f t="shared" si="201"/>
        <v>17999.895750000003</v>
      </c>
      <c r="S1973" s="198"/>
      <c r="T1973" s="196">
        <f t="shared" si="203"/>
        <v>0</v>
      </c>
      <c r="U1973" s="199">
        <f t="shared" si="199"/>
        <v>0</v>
      </c>
      <c r="V1973" s="44"/>
      <c r="W1973" s="19">
        <f t="shared" si="204"/>
        <v>0</v>
      </c>
      <c r="X1973" s="17">
        <f t="shared" si="205"/>
        <v>0</v>
      </c>
      <c r="Y1973" s="22"/>
      <c r="Z1973" s="19"/>
      <c r="AA1973" s="20"/>
      <c r="AB1973" s="23"/>
      <c r="AC1973" s="19"/>
      <c r="AD1973" s="17"/>
      <c r="AE1973" s="22"/>
      <c r="AF1973" s="19"/>
      <c r="AG1973" s="17"/>
      <c r="AH1973" s="78" t="s">
        <v>76</v>
      </c>
      <c r="AI1973" s="79" t="s">
        <v>11933</v>
      </c>
      <c r="AJ1973" s="1"/>
    </row>
    <row r="1974" spans="1:36" ht="26.4">
      <c r="A1974" s="39">
        <v>1972</v>
      </c>
      <c r="B1974" s="10" t="s">
        <v>11996</v>
      </c>
      <c r="C1974" s="10" t="s">
        <v>5070</v>
      </c>
      <c r="D1974" s="11" t="s">
        <v>11997</v>
      </c>
      <c r="E1974" s="35" t="s">
        <v>11998</v>
      </c>
      <c r="F1974" s="35" t="s">
        <v>5599</v>
      </c>
      <c r="G1974" s="10" t="s">
        <v>333</v>
      </c>
      <c r="H1974" s="10" t="s">
        <v>11999</v>
      </c>
      <c r="I1974" s="10" t="s">
        <v>12000</v>
      </c>
      <c r="J1974" s="11" t="s">
        <v>12001</v>
      </c>
      <c r="K1974" s="12">
        <v>40974</v>
      </c>
      <c r="L1974" s="69">
        <v>46889</v>
      </c>
      <c r="M1974" s="14" t="s">
        <v>11237</v>
      </c>
      <c r="N1974" s="61">
        <v>2.5693999999999999</v>
      </c>
      <c r="O1974" s="56">
        <v>43463908.93</v>
      </c>
      <c r="P1974" s="15">
        <v>0.03</v>
      </c>
      <c r="Q1974" s="223">
        <f t="shared" si="202"/>
        <v>1303917.2678999999</v>
      </c>
      <c r="R1974" s="197">
        <f t="shared" si="201"/>
        <v>108659.77232499998</v>
      </c>
      <c r="S1974" s="198">
        <v>7.0000000000000007E-2</v>
      </c>
      <c r="T1974" s="196">
        <f t="shared" si="203"/>
        <v>3042473.6251000003</v>
      </c>
      <c r="U1974" s="199">
        <f t="shared" si="199"/>
        <v>253539.46875833336</v>
      </c>
      <c r="V1974" s="44">
        <v>0.1</v>
      </c>
      <c r="W1974" s="19">
        <f t="shared" si="204"/>
        <v>4346390.8930000002</v>
      </c>
      <c r="X1974" s="17">
        <f t="shared" si="205"/>
        <v>362199.24108333333</v>
      </c>
      <c r="Y1974" s="22"/>
      <c r="Z1974" s="19"/>
      <c r="AA1974" s="20"/>
      <c r="AB1974" s="23"/>
      <c r="AC1974" s="19"/>
      <c r="AD1974" s="17"/>
      <c r="AE1974" s="22"/>
      <c r="AF1974" s="19"/>
      <c r="AG1974" s="17"/>
      <c r="AH1974" s="76" t="s">
        <v>452</v>
      </c>
      <c r="AI1974" s="77" t="s">
        <v>11237</v>
      </c>
      <c r="AJ1974" s="1"/>
    </row>
    <row r="1975" spans="1:36" ht="26.4">
      <c r="A1975" s="39">
        <v>1973</v>
      </c>
      <c r="B1975" s="39" t="s">
        <v>12002</v>
      </c>
      <c r="C1975" s="39" t="s">
        <v>5070</v>
      </c>
      <c r="D1975" s="40" t="s">
        <v>11997</v>
      </c>
      <c r="E1975" s="25" t="s">
        <v>11998</v>
      </c>
      <c r="F1975" s="25" t="s">
        <v>7038</v>
      </c>
      <c r="G1975" s="39" t="s">
        <v>333</v>
      </c>
      <c r="H1975" s="39" t="s">
        <v>12003</v>
      </c>
      <c r="I1975" s="39" t="s">
        <v>12000</v>
      </c>
      <c r="J1975" s="40" t="s">
        <v>12001</v>
      </c>
      <c r="K1975" s="41">
        <v>40974</v>
      </c>
      <c r="L1975" s="72">
        <v>46889</v>
      </c>
      <c r="M1975" s="42" t="s">
        <v>2053</v>
      </c>
      <c r="N1975" s="63">
        <v>0.251</v>
      </c>
      <c r="O1975" s="55">
        <v>4245910</v>
      </c>
      <c r="P1975" s="15">
        <v>0.03</v>
      </c>
      <c r="Q1975" s="223">
        <f t="shared" si="202"/>
        <v>127377.29999999999</v>
      </c>
      <c r="R1975" s="197">
        <f t="shared" si="201"/>
        <v>10614.775</v>
      </c>
      <c r="S1975" s="198">
        <v>0.1</v>
      </c>
      <c r="T1975" s="196">
        <f t="shared" si="203"/>
        <v>424591</v>
      </c>
      <c r="U1975" s="199">
        <f t="shared" si="199"/>
        <v>35382.583333333336</v>
      </c>
      <c r="V1975" s="44"/>
      <c r="W1975" s="19">
        <f t="shared" si="204"/>
        <v>0</v>
      </c>
      <c r="X1975" s="17">
        <f t="shared" si="205"/>
        <v>0</v>
      </c>
      <c r="Y1975" s="22"/>
      <c r="Z1975" s="19"/>
      <c r="AA1975" s="20"/>
      <c r="AB1975" s="23"/>
      <c r="AC1975" s="19"/>
      <c r="AD1975" s="17"/>
      <c r="AE1975" s="22"/>
      <c r="AF1975" s="19"/>
      <c r="AG1975" s="17"/>
      <c r="AH1975" s="78" t="s">
        <v>452</v>
      </c>
      <c r="AI1975" s="79" t="s">
        <v>2053</v>
      </c>
      <c r="AJ1975" s="1"/>
    </row>
    <row r="1976" spans="1:36" ht="26.4">
      <c r="A1976" s="39">
        <v>1974</v>
      </c>
      <c r="B1976" s="10" t="s">
        <v>12004</v>
      </c>
      <c r="C1976" s="10" t="s">
        <v>5070</v>
      </c>
      <c r="D1976" s="11" t="s">
        <v>11997</v>
      </c>
      <c r="E1976" s="35" t="s">
        <v>11998</v>
      </c>
      <c r="F1976" s="35" t="s">
        <v>11875</v>
      </c>
      <c r="G1976" s="10" t="s">
        <v>333</v>
      </c>
      <c r="H1976" s="10" t="s">
        <v>12005</v>
      </c>
      <c r="I1976" s="10" t="s">
        <v>12000</v>
      </c>
      <c r="J1976" s="11" t="s">
        <v>12001</v>
      </c>
      <c r="K1976" s="12">
        <v>40974</v>
      </c>
      <c r="L1976" s="69">
        <v>46889</v>
      </c>
      <c r="M1976" s="14" t="s">
        <v>2053</v>
      </c>
      <c r="N1976" s="61">
        <v>5.33E-2</v>
      </c>
      <c r="O1976" s="56">
        <v>901621.52</v>
      </c>
      <c r="P1976" s="15">
        <v>0.03</v>
      </c>
      <c r="Q1976" s="223">
        <f t="shared" si="202"/>
        <v>27048.6456</v>
      </c>
      <c r="R1976" s="197">
        <f t="shared" si="201"/>
        <v>2254.0538000000001</v>
      </c>
      <c r="S1976" s="198">
        <v>0.1</v>
      </c>
      <c r="T1976" s="196">
        <f t="shared" si="203"/>
        <v>90162.152000000002</v>
      </c>
      <c r="U1976" s="199">
        <f t="shared" si="199"/>
        <v>7513.5126666666665</v>
      </c>
      <c r="V1976" s="44"/>
      <c r="W1976" s="19">
        <f t="shared" si="204"/>
        <v>0</v>
      </c>
      <c r="X1976" s="17">
        <f t="shared" si="205"/>
        <v>0</v>
      </c>
      <c r="Y1976" s="22"/>
      <c r="Z1976" s="19"/>
      <c r="AA1976" s="20"/>
      <c r="AB1976" s="23"/>
      <c r="AC1976" s="19"/>
      <c r="AD1976" s="17"/>
      <c r="AE1976" s="22"/>
      <c r="AF1976" s="19"/>
      <c r="AG1976" s="17"/>
      <c r="AH1976" s="76" t="s">
        <v>452</v>
      </c>
      <c r="AI1976" s="77" t="s">
        <v>2053</v>
      </c>
      <c r="AJ1976" s="1"/>
    </row>
    <row r="1977" spans="1:36" ht="26.4">
      <c r="A1977" s="39">
        <v>1975</v>
      </c>
      <c r="B1977" s="39" t="s">
        <v>12006</v>
      </c>
      <c r="C1977" s="39" t="s">
        <v>5070</v>
      </c>
      <c r="D1977" s="40" t="s">
        <v>11997</v>
      </c>
      <c r="E1977" s="25" t="s">
        <v>11998</v>
      </c>
      <c r="F1977" s="25" t="s">
        <v>12007</v>
      </c>
      <c r="G1977" s="39" t="s">
        <v>333</v>
      </c>
      <c r="H1977" s="39" t="s">
        <v>12008</v>
      </c>
      <c r="I1977" s="39" t="s">
        <v>12000</v>
      </c>
      <c r="J1977" s="40" t="s">
        <v>12001</v>
      </c>
      <c r="K1977" s="41">
        <v>40974</v>
      </c>
      <c r="L1977" s="72">
        <v>46889</v>
      </c>
      <c r="M1977" s="42" t="s">
        <v>2053</v>
      </c>
      <c r="N1977" s="63">
        <v>0.48180000000000001</v>
      </c>
      <c r="O1977" s="55">
        <v>8150117.2699999996</v>
      </c>
      <c r="P1977" s="15">
        <v>0.03</v>
      </c>
      <c r="Q1977" s="223">
        <f t="shared" si="202"/>
        <v>244503.51809999999</v>
      </c>
      <c r="R1977" s="197">
        <f t="shared" si="201"/>
        <v>20375.293174999999</v>
      </c>
      <c r="S1977" s="198">
        <v>0.1</v>
      </c>
      <c r="T1977" s="196">
        <f t="shared" si="203"/>
        <v>815011.72699999996</v>
      </c>
      <c r="U1977" s="199">
        <f t="shared" si="199"/>
        <v>67917.643916666668</v>
      </c>
      <c r="V1977" s="44"/>
      <c r="W1977" s="19">
        <f t="shared" si="204"/>
        <v>0</v>
      </c>
      <c r="X1977" s="17">
        <f t="shared" si="205"/>
        <v>0</v>
      </c>
      <c r="Y1977" s="22"/>
      <c r="Z1977" s="19"/>
      <c r="AA1977" s="20"/>
      <c r="AB1977" s="23"/>
      <c r="AC1977" s="19"/>
      <c r="AD1977" s="17"/>
      <c r="AE1977" s="22"/>
      <c r="AF1977" s="19"/>
      <c r="AG1977" s="17"/>
      <c r="AH1977" s="78" t="s">
        <v>452</v>
      </c>
      <c r="AI1977" s="79" t="s">
        <v>2053</v>
      </c>
      <c r="AJ1977" s="1"/>
    </row>
    <row r="1978" spans="1:36" s="24" customFormat="1" ht="39.6">
      <c r="A1978" s="39">
        <v>1976</v>
      </c>
      <c r="B1978" s="10" t="s">
        <v>12009</v>
      </c>
      <c r="C1978" s="10" t="s">
        <v>5070</v>
      </c>
      <c r="D1978" s="11" t="s">
        <v>12010</v>
      </c>
      <c r="E1978" s="35" t="s">
        <v>12011</v>
      </c>
      <c r="F1978" s="35" t="s">
        <v>12012</v>
      </c>
      <c r="G1978" s="10" t="s">
        <v>12013</v>
      </c>
      <c r="H1978" s="10" t="s">
        <v>12014</v>
      </c>
      <c r="I1978" s="10" t="s">
        <v>12015</v>
      </c>
      <c r="J1978" s="11" t="s">
        <v>12016</v>
      </c>
      <c r="K1978" s="12">
        <v>39701</v>
      </c>
      <c r="L1978" s="69">
        <v>45446</v>
      </c>
      <c r="M1978" s="14" t="s">
        <v>12017</v>
      </c>
      <c r="N1978" s="61">
        <v>0.97940000000000005</v>
      </c>
      <c r="O1978" s="56">
        <v>19527134.93</v>
      </c>
      <c r="P1978" s="21">
        <v>1E-3</v>
      </c>
      <c r="Q1978" s="223">
        <f t="shared" si="202"/>
        <v>19527.13493</v>
      </c>
      <c r="R1978" s="197">
        <f t="shared" si="201"/>
        <v>1627.2612441666668</v>
      </c>
      <c r="S1978" s="198">
        <v>4.4999999999999998E-2</v>
      </c>
      <c r="T1978" s="196">
        <f t="shared" si="203"/>
        <v>878721.07184999995</v>
      </c>
      <c r="U1978" s="199">
        <f t="shared" si="199"/>
        <v>73226.755987500001</v>
      </c>
      <c r="V1978" s="44">
        <v>5.3999999999999999E-2</v>
      </c>
      <c r="W1978" s="19">
        <f t="shared" si="204"/>
        <v>1054465.2862199999</v>
      </c>
      <c r="X1978" s="17">
        <f t="shared" si="205"/>
        <v>87872.107184999986</v>
      </c>
      <c r="Y1978" s="22"/>
      <c r="Z1978" s="19"/>
      <c r="AA1978" s="20"/>
      <c r="AB1978" s="23"/>
      <c r="AC1978" s="19"/>
      <c r="AD1978" s="17"/>
      <c r="AE1978" s="22"/>
      <c r="AF1978" s="19"/>
      <c r="AG1978" s="17"/>
      <c r="AH1978" s="82" t="s">
        <v>2158</v>
      </c>
      <c r="AI1978" s="83" t="s">
        <v>12017</v>
      </c>
    </row>
    <row r="1979" spans="1:36" ht="26.4">
      <c r="A1979" s="39">
        <v>1977</v>
      </c>
      <c r="B1979" s="39" t="s">
        <v>12018</v>
      </c>
      <c r="C1979" s="39" t="s">
        <v>5070</v>
      </c>
      <c r="D1979" s="40" t="s">
        <v>12019</v>
      </c>
      <c r="E1979" s="25" t="s">
        <v>12020</v>
      </c>
      <c r="F1979" s="25" t="s">
        <v>550</v>
      </c>
      <c r="G1979" s="39" t="s">
        <v>7619</v>
      </c>
      <c r="H1979" s="39" t="s">
        <v>12021</v>
      </c>
      <c r="I1979" s="39" t="s">
        <v>12022</v>
      </c>
      <c r="J1979" s="40" t="s">
        <v>12023</v>
      </c>
      <c r="K1979" s="41">
        <v>38792</v>
      </c>
      <c r="L1979" s="72">
        <v>47394</v>
      </c>
      <c r="M1979" s="42" t="s">
        <v>12024</v>
      </c>
      <c r="N1979" s="63">
        <v>0.63429999999999997</v>
      </c>
      <c r="O1979" s="55">
        <v>7993903.8099999996</v>
      </c>
      <c r="P1979" s="15">
        <v>0.03</v>
      </c>
      <c r="Q1979" s="223">
        <f t="shared" si="202"/>
        <v>239817.11429999999</v>
      </c>
      <c r="R1979" s="197">
        <f t="shared" si="201"/>
        <v>19984.759524999998</v>
      </c>
      <c r="S1979" s="198"/>
      <c r="T1979" s="196">
        <f t="shared" si="203"/>
        <v>0</v>
      </c>
      <c r="U1979" s="199">
        <f t="shared" si="199"/>
        <v>0</v>
      </c>
      <c r="V1979" s="44"/>
      <c r="W1979" s="19">
        <f t="shared" si="204"/>
        <v>0</v>
      </c>
      <c r="X1979" s="17">
        <f t="shared" si="205"/>
        <v>0</v>
      </c>
      <c r="Y1979" s="22"/>
      <c r="Z1979" s="19"/>
      <c r="AA1979" s="20"/>
      <c r="AB1979" s="23"/>
      <c r="AC1979" s="19"/>
      <c r="AD1979" s="17"/>
      <c r="AE1979" s="22"/>
      <c r="AF1979" s="19"/>
      <c r="AG1979" s="17"/>
      <c r="AH1979" s="78" t="s">
        <v>452</v>
      </c>
      <c r="AI1979" s="79" t="s">
        <v>12024</v>
      </c>
      <c r="AJ1979" s="1"/>
    </row>
    <row r="1980" spans="1:36" ht="13.2">
      <c r="A1980" s="39">
        <v>1978</v>
      </c>
      <c r="B1980" s="10" t="s">
        <v>12025</v>
      </c>
      <c r="C1980" s="10" t="s">
        <v>5070</v>
      </c>
      <c r="D1980" s="11" t="s">
        <v>12026</v>
      </c>
      <c r="E1980" s="35" t="s">
        <v>21465</v>
      </c>
      <c r="F1980" s="35" t="s">
        <v>5022</v>
      </c>
      <c r="G1980" s="10" t="s">
        <v>8326</v>
      </c>
      <c r="H1980" s="10" t="s">
        <v>12027</v>
      </c>
      <c r="I1980" s="10" t="s">
        <v>8326</v>
      </c>
      <c r="J1980" s="11" t="s">
        <v>12028</v>
      </c>
      <c r="K1980" s="12">
        <v>42478</v>
      </c>
      <c r="L1980" s="69">
        <v>47956</v>
      </c>
      <c r="M1980" s="14" t="s">
        <v>12029</v>
      </c>
      <c r="N1980" s="61">
        <v>2.6599999999999999E-2</v>
      </c>
      <c r="O1980" s="56">
        <v>460746.61</v>
      </c>
      <c r="P1980" s="15">
        <v>0.03</v>
      </c>
      <c r="Q1980" s="223">
        <f t="shared" si="202"/>
        <v>13822.398299999999</v>
      </c>
      <c r="R1980" s="197">
        <f t="shared" si="201"/>
        <v>1151.8665249999999</v>
      </c>
      <c r="S1980" s="198"/>
      <c r="T1980" s="196">
        <f t="shared" si="203"/>
        <v>0</v>
      </c>
      <c r="U1980" s="199">
        <f t="shared" si="199"/>
        <v>0</v>
      </c>
      <c r="V1980" s="44"/>
      <c r="W1980" s="19">
        <f t="shared" si="204"/>
        <v>0</v>
      </c>
      <c r="X1980" s="17">
        <f t="shared" si="205"/>
        <v>0</v>
      </c>
      <c r="Y1980" s="22"/>
      <c r="Z1980" s="19"/>
      <c r="AA1980" s="20"/>
      <c r="AB1980" s="23"/>
      <c r="AC1980" s="19"/>
      <c r="AD1980" s="17"/>
      <c r="AE1980" s="22"/>
      <c r="AF1980" s="19"/>
      <c r="AG1980" s="17"/>
      <c r="AH1980" s="76" t="s">
        <v>1997</v>
      </c>
      <c r="AI1980" s="77" t="s">
        <v>12029</v>
      </c>
      <c r="AJ1980" s="1"/>
    </row>
    <row r="1981" spans="1:36" ht="26.4">
      <c r="A1981" s="39">
        <v>1979</v>
      </c>
      <c r="B1981" s="39" t="s">
        <v>12030</v>
      </c>
      <c r="C1981" s="39" t="s">
        <v>5070</v>
      </c>
      <c r="D1981" s="40" t="s">
        <v>12031</v>
      </c>
      <c r="E1981" s="25" t="s">
        <v>12032</v>
      </c>
      <c r="F1981" s="25" t="s">
        <v>12033</v>
      </c>
      <c r="G1981" s="39" t="s">
        <v>12034</v>
      </c>
      <c r="H1981" s="39" t="s">
        <v>12035</v>
      </c>
      <c r="I1981" s="39" t="s">
        <v>9724</v>
      </c>
      <c r="J1981" s="40" t="s">
        <v>12036</v>
      </c>
      <c r="K1981" s="41">
        <v>42500</v>
      </c>
      <c r="L1981" s="72">
        <v>47978</v>
      </c>
      <c r="M1981" s="42" t="s">
        <v>12037</v>
      </c>
      <c r="N1981" s="63">
        <v>6.5475000000000003</v>
      </c>
      <c r="O1981" s="55">
        <v>82516293.829999998</v>
      </c>
      <c r="P1981" s="15">
        <v>0.03</v>
      </c>
      <c r="Q1981" s="223">
        <f t="shared" si="202"/>
        <v>2475488.8148999996</v>
      </c>
      <c r="R1981" s="197">
        <f t="shared" si="201"/>
        <v>206290.73457499998</v>
      </c>
      <c r="S1981" s="198">
        <v>3.5999999999999997E-2</v>
      </c>
      <c r="T1981" s="196">
        <f t="shared" si="203"/>
        <v>2970586.5778799998</v>
      </c>
      <c r="U1981" s="199">
        <f t="shared" ref="U1981:U2043" si="206">O1981*S1981/12</f>
        <v>247548.88148999997</v>
      </c>
      <c r="V1981" s="44"/>
      <c r="W1981" s="19">
        <f t="shared" si="204"/>
        <v>0</v>
      </c>
      <c r="X1981" s="17">
        <f t="shared" si="205"/>
        <v>0</v>
      </c>
      <c r="Y1981" s="22"/>
      <c r="Z1981" s="19"/>
      <c r="AA1981" s="20"/>
      <c r="AB1981" s="23"/>
      <c r="AC1981" s="19"/>
      <c r="AD1981" s="17"/>
      <c r="AE1981" s="22"/>
      <c r="AF1981" s="19"/>
      <c r="AG1981" s="17"/>
      <c r="AH1981" s="78" t="s">
        <v>452</v>
      </c>
      <c r="AI1981" s="79" t="s">
        <v>12037</v>
      </c>
      <c r="AJ1981" s="1"/>
    </row>
    <row r="1982" spans="1:36" ht="26.4">
      <c r="A1982" s="39">
        <v>1980</v>
      </c>
      <c r="B1982" s="10" t="s">
        <v>12038</v>
      </c>
      <c r="C1982" s="10" t="s">
        <v>5070</v>
      </c>
      <c r="D1982" s="11" t="s">
        <v>8859</v>
      </c>
      <c r="E1982" s="35" t="s">
        <v>3618</v>
      </c>
      <c r="F1982" s="35" t="s">
        <v>12039</v>
      </c>
      <c r="G1982" s="10" t="s">
        <v>4713</v>
      </c>
      <c r="H1982" s="10" t="s">
        <v>12040</v>
      </c>
      <c r="I1982" s="10" t="s">
        <v>4715</v>
      </c>
      <c r="J1982" s="11" t="s">
        <v>12041</v>
      </c>
      <c r="K1982" s="12">
        <v>41262</v>
      </c>
      <c r="L1982" s="69">
        <v>46740</v>
      </c>
      <c r="M1982" s="14" t="s">
        <v>12042</v>
      </c>
      <c r="N1982" s="61">
        <v>0.86009999999999998</v>
      </c>
      <c r="O1982" s="56">
        <v>5382161.2400000002</v>
      </c>
      <c r="P1982" s="15">
        <v>0.03</v>
      </c>
      <c r="Q1982" s="223">
        <f t="shared" si="202"/>
        <v>161464.83720000001</v>
      </c>
      <c r="R1982" s="197">
        <f t="shared" si="201"/>
        <v>13455.403100000001</v>
      </c>
      <c r="S1982" s="198"/>
      <c r="T1982" s="196">
        <f t="shared" si="203"/>
        <v>0</v>
      </c>
      <c r="U1982" s="199">
        <f t="shared" si="206"/>
        <v>0</v>
      </c>
      <c r="V1982" s="44"/>
      <c r="W1982" s="19">
        <f t="shared" si="204"/>
        <v>0</v>
      </c>
      <c r="X1982" s="17">
        <f t="shared" si="205"/>
        <v>0</v>
      </c>
      <c r="Y1982" s="22"/>
      <c r="Z1982" s="19"/>
      <c r="AA1982" s="20"/>
      <c r="AB1982" s="23"/>
      <c r="AC1982" s="19"/>
      <c r="AD1982" s="17"/>
      <c r="AE1982" s="22"/>
      <c r="AF1982" s="19"/>
      <c r="AG1982" s="17"/>
      <c r="AH1982" s="76" t="s">
        <v>1479</v>
      </c>
      <c r="AI1982" s="77" t="s">
        <v>12042</v>
      </c>
      <c r="AJ1982" s="1"/>
    </row>
    <row r="1983" spans="1:36" ht="13.2">
      <c r="A1983" s="39">
        <v>1981</v>
      </c>
      <c r="B1983" s="39" t="s">
        <v>12043</v>
      </c>
      <c r="C1983" s="39" t="s">
        <v>5070</v>
      </c>
      <c r="D1983" s="40" t="s">
        <v>12044</v>
      </c>
      <c r="E1983" s="25" t="s">
        <v>21465</v>
      </c>
      <c r="F1983" s="25" t="s">
        <v>11625</v>
      </c>
      <c r="G1983" s="39" t="s">
        <v>4621</v>
      </c>
      <c r="H1983" s="39" t="s">
        <v>12045</v>
      </c>
      <c r="I1983" s="39" t="s">
        <v>12046</v>
      </c>
      <c r="J1983" s="40" t="s">
        <v>12047</v>
      </c>
      <c r="K1983" s="41">
        <v>39871</v>
      </c>
      <c r="L1983" s="72">
        <v>45349</v>
      </c>
      <c r="M1983" s="42" t="s">
        <v>12048</v>
      </c>
      <c r="N1983" s="63">
        <v>6.0100000000000001E-2</v>
      </c>
      <c r="O1983" s="55">
        <v>2154891.12</v>
      </c>
      <c r="P1983" s="15">
        <v>0.03</v>
      </c>
      <c r="Q1983" s="223">
        <f t="shared" si="202"/>
        <v>64646.7336</v>
      </c>
      <c r="R1983" s="197">
        <f t="shared" si="201"/>
        <v>5387.2277999999997</v>
      </c>
      <c r="S1983" s="200"/>
      <c r="T1983" s="196">
        <f t="shared" si="203"/>
        <v>0</v>
      </c>
      <c r="U1983" s="199">
        <f t="shared" si="206"/>
        <v>0</v>
      </c>
      <c r="V1983" s="21"/>
      <c r="W1983" s="19">
        <f t="shared" si="204"/>
        <v>0</v>
      </c>
      <c r="X1983" s="17">
        <f t="shared" si="205"/>
        <v>0</v>
      </c>
      <c r="Y1983" s="22"/>
      <c r="Z1983" s="19"/>
      <c r="AA1983" s="20"/>
      <c r="AB1983" s="23"/>
      <c r="AC1983" s="19"/>
      <c r="AD1983" s="17"/>
      <c r="AE1983" s="22"/>
      <c r="AF1983" s="19"/>
      <c r="AG1983" s="17"/>
      <c r="AH1983" s="78"/>
      <c r="AI1983" s="79" t="s">
        <v>12048</v>
      </c>
      <c r="AJ1983" s="1"/>
    </row>
    <row r="1984" spans="1:36" ht="26.4">
      <c r="A1984" s="39">
        <v>1982</v>
      </c>
      <c r="B1984" s="10" t="s">
        <v>12049</v>
      </c>
      <c r="C1984" s="10" t="s">
        <v>5070</v>
      </c>
      <c r="D1984" s="11" t="s">
        <v>12050</v>
      </c>
      <c r="E1984" s="35" t="s">
        <v>12051</v>
      </c>
      <c r="F1984" s="35" t="s">
        <v>2825</v>
      </c>
      <c r="G1984" s="10" t="s">
        <v>544</v>
      </c>
      <c r="H1984" s="10" t="s">
        <v>12052</v>
      </c>
      <c r="I1984" s="10" t="s">
        <v>544</v>
      </c>
      <c r="J1984" s="11" t="s">
        <v>12053</v>
      </c>
      <c r="K1984" s="12">
        <v>38820</v>
      </c>
      <c r="L1984" s="69">
        <v>47951</v>
      </c>
      <c r="M1984" s="14" t="s">
        <v>11871</v>
      </c>
      <c r="N1984" s="61">
        <v>0.36159999999999998</v>
      </c>
      <c r="O1984" s="56">
        <v>13068439.789999999</v>
      </c>
      <c r="P1984" s="15">
        <v>0.03</v>
      </c>
      <c r="Q1984" s="223">
        <f t="shared" si="202"/>
        <v>392053.19369999995</v>
      </c>
      <c r="R1984" s="197">
        <f t="shared" si="201"/>
        <v>32671.099474999995</v>
      </c>
      <c r="S1984" s="200"/>
      <c r="T1984" s="196">
        <f t="shared" si="203"/>
        <v>0</v>
      </c>
      <c r="U1984" s="199">
        <f t="shared" si="206"/>
        <v>0</v>
      </c>
      <c r="V1984" s="21"/>
      <c r="W1984" s="19">
        <f t="shared" si="204"/>
        <v>0</v>
      </c>
      <c r="X1984" s="17">
        <f t="shared" si="205"/>
        <v>0</v>
      </c>
      <c r="Y1984" s="22"/>
      <c r="Z1984" s="19"/>
      <c r="AA1984" s="20"/>
      <c r="AB1984" s="23"/>
      <c r="AC1984" s="19"/>
      <c r="AD1984" s="17"/>
      <c r="AE1984" s="22"/>
      <c r="AF1984" s="19"/>
      <c r="AG1984" s="17"/>
      <c r="AH1984" s="76"/>
      <c r="AI1984" s="77" t="s">
        <v>11871</v>
      </c>
      <c r="AJ1984" s="1"/>
    </row>
    <row r="1985" spans="1:36" s="24" customFormat="1" ht="26.4">
      <c r="A1985" s="39">
        <v>1983</v>
      </c>
      <c r="B1985" s="39" t="s">
        <v>12054</v>
      </c>
      <c r="C1985" s="39" t="s">
        <v>7603</v>
      </c>
      <c r="D1985" s="40" t="s">
        <v>12055</v>
      </c>
      <c r="E1985" s="25" t="s">
        <v>12056</v>
      </c>
      <c r="F1985" s="25" t="s">
        <v>12057</v>
      </c>
      <c r="G1985" s="39" t="s">
        <v>12058</v>
      </c>
      <c r="H1985" s="39" t="s">
        <v>12059</v>
      </c>
      <c r="I1985" s="39" t="s">
        <v>7777</v>
      </c>
      <c r="J1985" s="40" t="s">
        <v>12060</v>
      </c>
      <c r="K1985" s="41">
        <v>40176</v>
      </c>
      <c r="L1985" s="72">
        <v>45562</v>
      </c>
      <c r="M1985" s="42" t="s">
        <v>12061</v>
      </c>
      <c r="N1985" s="63">
        <v>0.48799999999999999</v>
      </c>
      <c r="O1985" s="55">
        <v>7372343.7699999996</v>
      </c>
      <c r="P1985" s="15">
        <v>0.03</v>
      </c>
      <c r="Q1985" s="223">
        <f t="shared" si="202"/>
        <v>221170.31309999997</v>
      </c>
      <c r="R1985" s="197">
        <f t="shared" si="201"/>
        <v>18430.859424999999</v>
      </c>
      <c r="S1985" s="201">
        <v>0.05</v>
      </c>
      <c r="T1985" s="196">
        <f t="shared" si="203"/>
        <v>368617.18849999999</v>
      </c>
      <c r="U1985" s="199">
        <f t="shared" si="206"/>
        <v>30718.099041666665</v>
      </c>
      <c r="V1985" s="21"/>
      <c r="W1985" s="19">
        <f t="shared" si="204"/>
        <v>0</v>
      </c>
      <c r="X1985" s="17">
        <f t="shared" si="205"/>
        <v>0</v>
      </c>
      <c r="Y1985" s="22"/>
      <c r="Z1985" s="19"/>
      <c r="AA1985" s="20"/>
      <c r="AB1985" s="23"/>
      <c r="AC1985" s="19"/>
      <c r="AD1985" s="17"/>
      <c r="AE1985" s="22"/>
      <c r="AF1985" s="19"/>
      <c r="AG1985" s="17"/>
      <c r="AH1985" s="88" t="s">
        <v>1997</v>
      </c>
      <c r="AI1985" s="89" t="s">
        <v>12061</v>
      </c>
    </row>
    <row r="1986" spans="1:36" ht="26.4">
      <c r="A1986" s="39">
        <v>1984</v>
      </c>
      <c r="B1986" s="10" t="s">
        <v>12062</v>
      </c>
      <c r="C1986" s="10" t="s">
        <v>7603</v>
      </c>
      <c r="D1986" s="11" t="s">
        <v>12063</v>
      </c>
      <c r="E1986" s="35" t="s">
        <v>12064</v>
      </c>
      <c r="F1986" s="35" t="s">
        <v>12065</v>
      </c>
      <c r="G1986" s="10" t="s">
        <v>5447</v>
      </c>
      <c r="H1986" s="10" t="s">
        <v>12066</v>
      </c>
      <c r="I1986" s="10" t="s">
        <v>1985</v>
      </c>
      <c r="J1986" s="11" t="s">
        <v>12067</v>
      </c>
      <c r="K1986" s="12">
        <v>43073</v>
      </c>
      <c r="L1986" s="69">
        <v>52204</v>
      </c>
      <c r="M1986" s="14" t="s">
        <v>12068</v>
      </c>
      <c r="N1986" s="61">
        <v>2.6320000000000001</v>
      </c>
      <c r="O1986" s="56">
        <v>22068083.77</v>
      </c>
      <c r="P1986" s="21">
        <v>1E-3</v>
      </c>
      <c r="Q1986" s="223">
        <f t="shared" si="202"/>
        <v>22068.083770000001</v>
      </c>
      <c r="R1986" s="197">
        <f t="shared" si="201"/>
        <v>1839.0069808333335</v>
      </c>
      <c r="S1986" s="198">
        <v>1.1999999999999999E-3</v>
      </c>
      <c r="T1986" s="196">
        <f t="shared" si="203"/>
        <v>26481.700523999996</v>
      </c>
      <c r="U1986" s="199">
        <f t="shared" si="206"/>
        <v>2206.8083769999998</v>
      </c>
      <c r="V1986" s="21"/>
      <c r="W1986" s="19">
        <f t="shared" si="204"/>
        <v>0</v>
      </c>
      <c r="X1986" s="17">
        <f t="shared" si="205"/>
        <v>0</v>
      </c>
      <c r="Y1986" s="22"/>
      <c r="Z1986" s="19"/>
      <c r="AA1986" s="20"/>
      <c r="AB1986" s="23"/>
      <c r="AC1986" s="19"/>
      <c r="AD1986" s="17"/>
      <c r="AE1986" s="22"/>
      <c r="AF1986" s="19"/>
      <c r="AG1986" s="17"/>
      <c r="AH1986" s="76" t="s">
        <v>12069</v>
      </c>
      <c r="AI1986" s="77" t="s">
        <v>12068</v>
      </c>
      <c r="AJ1986" s="1"/>
    </row>
    <row r="1987" spans="1:36" ht="26.4">
      <c r="A1987" s="39">
        <v>1985</v>
      </c>
      <c r="B1987" s="39" t="s">
        <v>12070</v>
      </c>
      <c r="C1987" s="39" t="s">
        <v>7603</v>
      </c>
      <c r="D1987" s="40" t="s">
        <v>11764</v>
      </c>
      <c r="E1987" s="25" t="s">
        <v>11765</v>
      </c>
      <c r="F1987" s="25" t="s">
        <v>8201</v>
      </c>
      <c r="G1987" s="39" t="s">
        <v>8364</v>
      </c>
      <c r="H1987" s="39" t="s">
        <v>12071</v>
      </c>
      <c r="I1987" s="39" t="s">
        <v>12072</v>
      </c>
      <c r="J1987" s="40" t="s">
        <v>12073</v>
      </c>
      <c r="K1987" s="41">
        <v>37911</v>
      </c>
      <c r="L1987" s="72">
        <v>47043</v>
      </c>
      <c r="M1987" s="42" t="s">
        <v>12074</v>
      </c>
      <c r="N1987" s="63">
        <v>1.9626999999999999</v>
      </c>
      <c r="O1987" s="55">
        <v>98737905.819999993</v>
      </c>
      <c r="P1987" s="15">
        <v>0.03</v>
      </c>
      <c r="Q1987" s="223">
        <f t="shared" si="202"/>
        <v>2962137.1745999996</v>
      </c>
      <c r="R1987" s="197">
        <f t="shared" si="201"/>
        <v>246844.76454999996</v>
      </c>
      <c r="S1987" s="201">
        <v>0.04</v>
      </c>
      <c r="T1987" s="196">
        <f t="shared" si="203"/>
        <v>3949516.2327999999</v>
      </c>
      <c r="U1987" s="199">
        <f t="shared" si="206"/>
        <v>329126.3527333333</v>
      </c>
      <c r="V1987" s="21"/>
      <c r="W1987" s="19">
        <f t="shared" si="204"/>
        <v>0</v>
      </c>
      <c r="X1987" s="17">
        <f t="shared" si="205"/>
        <v>0</v>
      </c>
      <c r="Y1987" s="22"/>
      <c r="Z1987" s="19"/>
      <c r="AA1987" s="20"/>
      <c r="AB1987" s="23"/>
      <c r="AC1987" s="19"/>
      <c r="AD1987" s="17"/>
      <c r="AE1987" s="22"/>
      <c r="AF1987" s="19"/>
      <c r="AG1987" s="17"/>
      <c r="AH1987" s="78"/>
      <c r="AI1987" s="79" t="s">
        <v>12074</v>
      </c>
      <c r="AJ1987" s="1"/>
    </row>
    <row r="1988" spans="1:36" ht="26.4">
      <c r="A1988" s="39">
        <v>1986</v>
      </c>
      <c r="B1988" s="10" t="s">
        <v>12075</v>
      </c>
      <c r="C1988" s="10" t="s">
        <v>7603</v>
      </c>
      <c r="D1988" s="11" t="s">
        <v>12076</v>
      </c>
      <c r="E1988" s="35" t="s">
        <v>12077</v>
      </c>
      <c r="F1988" s="35" t="s">
        <v>2584</v>
      </c>
      <c r="G1988" s="10" t="s">
        <v>12078</v>
      </c>
      <c r="H1988" s="10" t="s">
        <v>12079</v>
      </c>
      <c r="I1988" s="10" t="s">
        <v>615</v>
      </c>
      <c r="J1988" s="11" t="s">
        <v>12073</v>
      </c>
      <c r="K1988" s="12">
        <v>38160</v>
      </c>
      <c r="L1988" s="69">
        <v>47291</v>
      </c>
      <c r="M1988" s="14" t="s">
        <v>12080</v>
      </c>
      <c r="N1988" s="61">
        <v>0.66539999999999999</v>
      </c>
      <c r="O1988" s="56">
        <v>7810693.0499999998</v>
      </c>
      <c r="P1988" s="15">
        <v>0.03</v>
      </c>
      <c r="Q1988" s="223">
        <f t="shared" si="202"/>
        <v>234320.79149999999</v>
      </c>
      <c r="R1988" s="197">
        <f t="shared" si="201"/>
        <v>19526.732625000001</v>
      </c>
      <c r="S1988" s="200"/>
      <c r="T1988" s="196">
        <f t="shared" si="203"/>
        <v>0</v>
      </c>
      <c r="U1988" s="199">
        <f t="shared" si="206"/>
        <v>0</v>
      </c>
      <c r="V1988" s="21"/>
      <c r="W1988" s="19">
        <f t="shared" si="204"/>
        <v>0</v>
      </c>
      <c r="X1988" s="17">
        <f t="shared" si="205"/>
        <v>0</v>
      </c>
      <c r="Y1988" s="22"/>
      <c r="Z1988" s="19"/>
      <c r="AA1988" s="20"/>
      <c r="AB1988" s="23"/>
      <c r="AC1988" s="19"/>
      <c r="AD1988" s="17"/>
      <c r="AE1988" s="22"/>
      <c r="AF1988" s="19"/>
      <c r="AG1988" s="17"/>
      <c r="AH1988" s="76" t="s">
        <v>3675</v>
      </c>
      <c r="AI1988" s="77" t="s">
        <v>12080</v>
      </c>
      <c r="AJ1988" s="1"/>
    </row>
    <row r="1989" spans="1:36" ht="26.4">
      <c r="A1989" s="39">
        <v>1987</v>
      </c>
      <c r="B1989" s="39" t="s">
        <v>12081</v>
      </c>
      <c r="C1989" s="39" t="s">
        <v>7603</v>
      </c>
      <c r="D1989" s="40" t="s">
        <v>12082</v>
      </c>
      <c r="E1989" s="25" t="s">
        <v>12083</v>
      </c>
      <c r="F1989" s="25" t="s">
        <v>12084</v>
      </c>
      <c r="G1989" s="39" t="s">
        <v>3341</v>
      </c>
      <c r="H1989" s="39" t="s">
        <v>12085</v>
      </c>
      <c r="I1989" s="39" t="s">
        <v>12086</v>
      </c>
      <c r="J1989" s="40" t="s">
        <v>12087</v>
      </c>
      <c r="K1989" s="41">
        <v>42642</v>
      </c>
      <c r="L1989" s="72">
        <v>51773</v>
      </c>
      <c r="M1989" s="42" t="s">
        <v>12088</v>
      </c>
      <c r="N1989" s="63">
        <v>2.6823999999999999</v>
      </c>
      <c r="O1989" s="55">
        <v>22490664.100000001</v>
      </c>
      <c r="P1989" s="15">
        <v>0.03</v>
      </c>
      <c r="Q1989" s="223">
        <f t="shared" si="202"/>
        <v>674719.92300000007</v>
      </c>
      <c r="R1989" s="197">
        <f t="shared" si="201"/>
        <v>56226.660250000008</v>
      </c>
      <c r="S1989" s="202">
        <v>3.5999999999999997E-2</v>
      </c>
      <c r="T1989" s="196">
        <f t="shared" si="203"/>
        <v>809663.90760000004</v>
      </c>
      <c r="U1989" s="199">
        <f t="shared" si="206"/>
        <v>67471.992299999998</v>
      </c>
      <c r="V1989" s="21"/>
      <c r="W1989" s="19">
        <f t="shared" si="204"/>
        <v>0</v>
      </c>
      <c r="X1989" s="17">
        <f t="shared" si="205"/>
        <v>0</v>
      </c>
      <c r="Y1989" s="22"/>
      <c r="Z1989" s="19"/>
      <c r="AA1989" s="20"/>
      <c r="AB1989" s="23"/>
      <c r="AC1989" s="19"/>
      <c r="AD1989" s="17"/>
      <c r="AE1989" s="22"/>
      <c r="AF1989" s="19"/>
      <c r="AG1989" s="17"/>
      <c r="AH1989" s="78" t="s">
        <v>1707</v>
      </c>
      <c r="AI1989" s="79" t="s">
        <v>12088</v>
      </c>
      <c r="AJ1989" s="1"/>
    </row>
    <row r="1990" spans="1:36" ht="26.4">
      <c r="A1990" s="39">
        <v>1988</v>
      </c>
      <c r="B1990" s="10" t="s">
        <v>12089</v>
      </c>
      <c r="C1990" s="10" t="s">
        <v>11699</v>
      </c>
      <c r="D1990" s="11" t="s">
        <v>12090</v>
      </c>
      <c r="E1990" s="35" t="s">
        <v>12091</v>
      </c>
      <c r="F1990" s="35" t="s">
        <v>9925</v>
      </c>
      <c r="G1990" s="10" t="s">
        <v>4201</v>
      </c>
      <c r="H1990" s="10" t="s">
        <v>12092</v>
      </c>
      <c r="I1990" s="10" t="s">
        <v>12093</v>
      </c>
      <c r="J1990" s="11" t="s">
        <v>12094</v>
      </c>
      <c r="K1990" s="12">
        <v>42298</v>
      </c>
      <c r="L1990" s="69">
        <v>44125</v>
      </c>
      <c r="M1990" s="14" t="s">
        <v>12095</v>
      </c>
      <c r="N1990" s="61">
        <v>0.17979999999999999</v>
      </c>
      <c r="O1990" s="56">
        <v>7867864.7800000003</v>
      </c>
      <c r="P1990" s="15">
        <v>0.1</v>
      </c>
      <c r="Q1990" s="223">
        <f t="shared" si="202"/>
        <v>786786.47800000012</v>
      </c>
      <c r="R1990" s="197">
        <f t="shared" si="201"/>
        <v>65565.539833333343</v>
      </c>
      <c r="S1990" s="200"/>
      <c r="T1990" s="196">
        <f t="shared" si="203"/>
        <v>0</v>
      </c>
      <c r="U1990" s="199">
        <f t="shared" si="206"/>
        <v>0</v>
      </c>
      <c r="V1990" s="21"/>
      <c r="W1990" s="19">
        <f t="shared" si="204"/>
        <v>0</v>
      </c>
      <c r="X1990" s="17">
        <f t="shared" si="205"/>
        <v>0</v>
      </c>
      <c r="Y1990" s="22"/>
      <c r="Z1990" s="19"/>
      <c r="AA1990" s="20"/>
      <c r="AB1990" s="23"/>
      <c r="AC1990" s="19"/>
      <c r="AD1990" s="17"/>
      <c r="AE1990" s="22"/>
      <c r="AF1990" s="19"/>
      <c r="AG1990" s="17"/>
      <c r="AH1990" s="76" t="s">
        <v>76</v>
      </c>
      <c r="AI1990" s="77" t="s">
        <v>12095</v>
      </c>
      <c r="AJ1990" s="1"/>
    </row>
    <row r="1991" spans="1:36" ht="13.2">
      <c r="A1991" s="39">
        <v>1989</v>
      </c>
      <c r="B1991" s="39" t="s">
        <v>12096</v>
      </c>
      <c r="C1991" s="39" t="s">
        <v>5693</v>
      </c>
      <c r="D1991" s="40" t="s">
        <v>12097</v>
      </c>
      <c r="E1991" s="25" t="s">
        <v>12098</v>
      </c>
      <c r="F1991" s="25" t="s">
        <v>12099</v>
      </c>
      <c r="G1991" s="39" t="s">
        <v>1215</v>
      </c>
      <c r="H1991" s="39" t="s">
        <v>12100</v>
      </c>
      <c r="I1991" s="39" t="s">
        <v>4105</v>
      </c>
      <c r="J1991" s="40" t="s">
        <v>12101</v>
      </c>
      <c r="K1991" s="41">
        <v>43245</v>
      </c>
      <c r="L1991" s="72">
        <v>52376</v>
      </c>
      <c r="M1991" s="42" t="s">
        <v>12102</v>
      </c>
      <c r="N1991" s="63">
        <v>0.51300000000000001</v>
      </c>
      <c r="O1991" s="55">
        <v>37414128.049999997</v>
      </c>
      <c r="P1991" s="15">
        <v>0.03</v>
      </c>
      <c r="Q1991" s="223">
        <f t="shared" si="202"/>
        <v>1122423.8414999999</v>
      </c>
      <c r="R1991" s="197">
        <f t="shared" si="201"/>
        <v>93535.320124999984</v>
      </c>
      <c r="S1991" s="202">
        <v>3.5999999999999997E-2</v>
      </c>
      <c r="T1991" s="196">
        <f t="shared" si="203"/>
        <v>1346908.6097999997</v>
      </c>
      <c r="U1991" s="199">
        <f t="shared" si="206"/>
        <v>112242.38414999998</v>
      </c>
      <c r="V1991" s="21"/>
      <c r="W1991" s="19">
        <f t="shared" si="204"/>
        <v>0</v>
      </c>
      <c r="X1991" s="17">
        <f t="shared" si="205"/>
        <v>0</v>
      </c>
      <c r="Y1991" s="22"/>
      <c r="Z1991" s="19"/>
      <c r="AA1991" s="20"/>
      <c r="AB1991" s="23"/>
      <c r="AC1991" s="19"/>
      <c r="AD1991" s="17"/>
      <c r="AE1991" s="22"/>
      <c r="AF1991" s="19"/>
      <c r="AG1991" s="17"/>
      <c r="AH1991" s="78" t="s">
        <v>817</v>
      </c>
      <c r="AI1991" s="79" t="s">
        <v>12102</v>
      </c>
      <c r="AJ1991" s="1"/>
    </row>
    <row r="1992" spans="1:36" ht="26.4">
      <c r="A1992" s="39">
        <v>1990</v>
      </c>
      <c r="B1992" s="10" t="s">
        <v>12103</v>
      </c>
      <c r="C1992" s="10" t="s">
        <v>5693</v>
      </c>
      <c r="D1992" s="11" t="s">
        <v>12104</v>
      </c>
      <c r="E1992" s="35" t="s">
        <v>12105</v>
      </c>
      <c r="F1992" s="35" t="s">
        <v>12106</v>
      </c>
      <c r="G1992" s="10" t="s">
        <v>8018</v>
      </c>
      <c r="H1992" s="10" t="s">
        <v>12107</v>
      </c>
      <c r="I1992" s="10" t="s">
        <v>8018</v>
      </c>
      <c r="J1992" s="11" t="s">
        <v>12108</v>
      </c>
      <c r="K1992" s="12">
        <v>38995</v>
      </c>
      <c r="L1992" s="69">
        <v>44474</v>
      </c>
      <c r="M1992" s="14" t="s">
        <v>12109</v>
      </c>
      <c r="N1992" s="61">
        <v>0.43059999999999998</v>
      </c>
      <c r="O1992" s="56">
        <v>112159033.26000001</v>
      </c>
      <c r="P1992" s="15">
        <v>0.03</v>
      </c>
      <c r="Q1992" s="223">
        <f t="shared" si="202"/>
        <v>3364770.9978</v>
      </c>
      <c r="R1992" s="197">
        <f t="shared" si="201"/>
        <v>280397.58315000002</v>
      </c>
      <c r="S1992" s="200"/>
      <c r="T1992" s="196">
        <f t="shared" si="203"/>
        <v>0</v>
      </c>
      <c r="U1992" s="199">
        <f t="shared" si="206"/>
        <v>0</v>
      </c>
      <c r="V1992" s="21"/>
      <c r="W1992" s="19">
        <f t="shared" si="204"/>
        <v>0</v>
      </c>
      <c r="X1992" s="17">
        <f t="shared" si="205"/>
        <v>0</v>
      </c>
      <c r="Y1992" s="22"/>
      <c r="Z1992" s="19"/>
      <c r="AA1992" s="20"/>
      <c r="AB1992" s="23"/>
      <c r="AC1992" s="19"/>
      <c r="AD1992" s="17"/>
      <c r="AE1992" s="22"/>
      <c r="AF1992" s="19"/>
      <c r="AG1992" s="17"/>
      <c r="AH1992" s="76"/>
      <c r="AI1992" s="77" t="s">
        <v>12109</v>
      </c>
      <c r="AJ1992" s="1"/>
    </row>
    <row r="1993" spans="1:36" ht="52.8">
      <c r="A1993" s="39">
        <v>1991</v>
      </c>
      <c r="B1993" s="39" t="s">
        <v>12110</v>
      </c>
      <c r="C1993" s="39" t="s">
        <v>9410</v>
      </c>
      <c r="D1993" s="40" t="s">
        <v>12111</v>
      </c>
      <c r="E1993" s="25" t="s">
        <v>12112</v>
      </c>
      <c r="F1993" s="25" t="s">
        <v>12113</v>
      </c>
      <c r="G1993" s="39" t="s">
        <v>8782</v>
      </c>
      <c r="H1993" s="39" t="s">
        <v>12114</v>
      </c>
      <c r="I1993" s="39" t="s">
        <v>12115</v>
      </c>
      <c r="J1993" s="40" t="s">
        <v>12116</v>
      </c>
      <c r="K1993" s="41">
        <v>37796</v>
      </c>
      <c r="L1993" s="72">
        <v>46928</v>
      </c>
      <c r="M1993" s="42" t="s">
        <v>12117</v>
      </c>
      <c r="N1993" s="63">
        <v>0.42149999999999999</v>
      </c>
      <c r="O1993" s="55">
        <v>81854062.219999999</v>
      </c>
      <c r="P1993" s="15">
        <v>0.03</v>
      </c>
      <c r="Q1993" s="223">
        <f t="shared" si="202"/>
        <v>2455621.8665999998</v>
      </c>
      <c r="R1993" s="197">
        <f t="shared" si="201"/>
        <v>204635.15555</v>
      </c>
      <c r="S1993" s="201">
        <v>0.04</v>
      </c>
      <c r="T1993" s="196">
        <f t="shared" si="203"/>
        <v>3274162.4887999999</v>
      </c>
      <c r="U1993" s="199">
        <f t="shared" si="206"/>
        <v>272846.87406666664</v>
      </c>
      <c r="V1993" s="21"/>
      <c r="W1993" s="19">
        <f t="shared" si="204"/>
        <v>0</v>
      </c>
      <c r="X1993" s="17">
        <f t="shared" si="205"/>
        <v>0</v>
      </c>
      <c r="Y1993" s="22"/>
      <c r="Z1993" s="19"/>
      <c r="AA1993" s="20"/>
      <c r="AB1993" s="23"/>
      <c r="AC1993" s="19"/>
      <c r="AD1993" s="17"/>
      <c r="AE1993" s="22"/>
      <c r="AF1993" s="19"/>
      <c r="AG1993" s="17"/>
      <c r="AH1993" s="78"/>
      <c r="AI1993" s="79" t="s">
        <v>12117</v>
      </c>
      <c r="AJ1993" s="1"/>
    </row>
    <row r="1994" spans="1:36" ht="26.4">
      <c r="A1994" s="39">
        <v>1992</v>
      </c>
      <c r="B1994" s="10" t="s">
        <v>12118</v>
      </c>
      <c r="C1994" s="10" t="s">
        <v>9410</v>
      </c>
      <c r="D1994" s="11" t="s">
        <v>12119</v>
      </c>
      <c r="E1994" s="35" t="s">
        <v>12120</v>
      </c>
      <c r="F1994" s="35" t="s">
        <v>12121</v>
      </c>
      <c r="G1994" s="10" t="s">
        <v>12122</v>
      </c>
      <c r="H1994" s="10" t="s">
        <v>12123</v>
      </c>
      <c r="I1994" s="10" t="s">
        <v>10811</v>
      </c>
      <c r="J1994" s="11" t="s">
        <v>12124</v>
      </c>
      <c r="K1994" s="12">
        <v>42462</v>
      </c>
      <c r="L1994" s="69">
        <v>46114</v>
      </c>
      <c r="M1994" s="14" t="s">
        <v>12125</v>
      </c>
      <c r="N1994" s="61">
        <v>0.57099999999999995</v>
      </c>
      <c r="O1994" s="56">
        <v>55443261.600000001</v>
      </c>
      <c r="P1994" s="15">
        <v>0.1</v>
      </c>
      <c r="Q1994" s="223">
        <f t="shared" si="202"/>
        <v>5544326.1600000001</v>
      </c>
      <c r="R1994" s="197">
        <f t="shared" si="201"/>
        <v>462027.18</v>
      </c>
      <c r="S1994" s="201">
        <v>0.03</v>
      </c>
      <c r="T1994" s="196">
        <f t="shared" si="203"/>
        <v>1663297.848</v>
      </c>
      <c r="U1994" s="199">
        <f t="shared" si="206"/>
        <v>138608.15400000001</v>
      </c>
      <c r="V1994" s="15">
        <v>0.05</v>
      </c>
      <c r="W1994" s="19">
        <f t="shared" si="204"/>
        <v>2772163.08</v>
      </c>
      <c r="X1994" s="17">
        <f t="shared" si="205"/>
        <v>231013.59</v>
      </c>
      <c r="Y1994" s="18">
        <v>0.06</v>
      </c>
      <c r="Z1994" s="19">
        <f>Q1994*Y1994</f>
        <v>332659.56959999999</v>
      </c>
      <c r="AA1994" s="20">
        <f>O1994*Y1994/12</f>
        <v>277216.30800000002</v>
      </c>
      <c r="AB1994" s="23"/>
      <c r="AC1994" s="19"/>
      <c r="AD1994" s="17"/>
      <c r="AE1994" s="22"/>
      <c r="AF1994" s="19"/>
      <c r="AG1994" s="17"/>
      <c r="AH1994" s="76" t="s">
        <v>2158</v>
      </c>
      <c r="AI1994" s="77" t="s">
        <v>12125</v>
      </c>
      <c r="AJ1994" s="1"/>
    </row>
    <row r="1995" spans="1:36" ht="26.4">
      <c r="A1995" s="39">
        <v>1993</v>
      </c>
      <c r="B1995" s="39" t="s">
        <v>12126</v>
      </c>
      <c r="C1995" s="39" t="s">
        <v>9410</v>
      </c>
      <c r="D1995" s="40" t="s">
        <v>12119</v>
      </c>
      <c r="E1995" s="25" t="s">
        <v>12120</v>
      </c>
      <c r="F1995" s="25" t="s">
        <v>10466</v>
      </c>
      <c r="G1995" s="39" t="s">
        <v>12122</v>
      </c>
      <c r="H1995" s="39" t="s">
        <v>12127</v>
      </c>
      <c r="I1995" s="39" t="s">
        <v>10811</v>
      </c>
      <c r="J1995" s="40" t="s">
        <v>12124</v>
      </c>
      <c r="K1995" s="41">
        <v>42462</v>
      </c>
      <c r="L1995" s="72">
        <v>44288</v>
      </c>
      <c r="M1995" s="42" t="s">
        <v>8517</v>
      </c>
      <c r="N1995" s="63">
        <v>0.13619999999999999</v>
      </c>
      <c r="O1995" s="55">
        <v>13224820.02</v>
      </c>
      <c r="P1995" s="15">
        <v>0.03</v>
      </c>
      <c r="Q1995" s="223">
        <f t="shared" si="202"/>
        <v>396744.60059999995</v>
      </c>
      <c r="R1995" s="197">
        <f t="shared" si="201"/>
        <v>33062.050049999998</v>
      </c>
      <c r="S1995" s="200"/>
      <c r="T1995" s="196">
        <f t="shared" si="203"/>
        <v>0</v>
      </c>
      <c r="U1995" s="199">
        <f t="shared" si="206"/>
        <v>0</v>
      </c>
      <c r="V1995" s="21"/>
      <c r="W1995" s="19">
        <f t="shared" si="204"/>
        <v>0</v>
      </c>
      <c r="X1995" s="17">
        <f t="shared" si="205"/>
        <v>0</v>
      </c>
      <c r="Y1995" s="22"/>
      <c r="Z1995" s="19"/>
      <c r="AA1995" s="20"/>
      <c r="AB1995" s="23"/>
      <c r="AC1995" s="19"/>
      <c r="AD1995" s="17"/>
      <c r="AE1995" s="22"/>
      <c r="AF1995" s="19"/>
      <c r="AG1995" s="17"/>
      <c r="AH1995" s="78" t="s">
        <v>2158</v>
      </c>
      <c r="AI1995" s="79" t="s">
        <v>8517</v>
      </c>
      <c r="AJ1995" s="1"/>
    </row>
    <row r="1996" spans="1:36" ht="13.2">
      <c r="A1996" s="39">
        <v>1994</v>
      </c>
      <c r="B1996" s="10" t="s">
        <v>12128</v>
      </c>
      <c r="C1996" s="10" t="s">
        <v>9410</v>
      </c>
      <c r="D1996" s="11" t="s">
        <v>12129</v>
      </c>
      <c r="E1996" s="35" t="s">
        <v>12130</v>
      </c>
      <c r="F1996" s="35" t="s">
        <v>12131</v>
      </c>
      <c r="G1996" s="10" t="s">
        <v>12132</v>
      </c>
      <c r="H1996" s="10" t="s">
        <v>12133</v>
      </c>
      <c r="I1996" s="10" t="s">
        <v>12134</v>
      </c>
      <c r="J1996" s="11" t="s">
        <v>12135</v>
      </c>
      <c r="K1996" s="12">
        <v>37637</v>
      </c>
      <c r="L1996" s="69">
        <v>55534</v>
      </c>
      <c r="M1996" s="14" t="s">
        <v>12136</v>
      </c>
      <c r="N1996" s="61">
        <v>0.64690000000000003</v>
      </c>
      <c r="O1996" s="56">
        <v>130835210.22</v>
      </c>
      <c r="P1996" s="15">
        <v>0.03</v>
      </c>
      <c r="Q1996" s="223">
        <f t="shared" si="202"/>
        <v>3925056.3065999998</v>
      </c>
      <c r="R1996" s="197">
        <f t="shared" si="201"/>
        <v>327088.02554999996</v>
      </c>
      <c r="S1996" s="200"/>
      <c r="T1996" s="196">
        <f t="shared" si="203"/>
        <v>0</v>
      </c>
      <c r="U1996" s="199">
        <f t="shared" si="206"/>
        <v>0</v>
      </c>
      <c r="V1996" s="21"/>
      <c r="W1996" s="19">
        <f t="shared" si="204"/>
        <v>0</v>
      </c>
      <c r="X1996" s="17">
        <f t="shared" si="205"/>
        <v>0</v>
      </c>
      <c r="Y1996" s="22"/>
      <c r="Z1996" s="19"/>
      <c r="AA1996" s="20"/>
      <c r="AB1996" s="23"/>
      <c r="AC1996" s="19"/>
      <c r="AD1996" s="17"/>
      <c r="AE1996" s="22"/>
      <c r="AF1996" s="19"/>
      <c r="AG1996" s="17"/>
      <c r="AH1996" s="76"/>
      <c r="AI1996" s="77" t="s">
        <v>12136</v>
      </c>
      <c r="AJ1996" s="1"/>
    </row>
    <row r="1997" spans="1:36" ht="13.2">
      <c r="A1997" s="39">
        <v>1995</v>
      </c>
      <c r="B1997" s="39" t="s">
        <v>12137</v>
      </c>
      <c r="C1997" s="39" t="s">
        <v>9410</v>
      </c>
      <c r="D1997" s="40" t="s">
        <v>11470</v>
      </c>
      <c r="E1997" s="25" t="s">
        <v>11471</v>
      </c>
      <c r="F1997" s="25" t="s">
        <v>12138</v>
      </c>
      <c r="G1997" s="39" t="s">
        <v>2506</v>
      </c>
      <c r="H1997" s="39" t="s">
        <v>12139</v>
      </c>
      <c r="I1997" s="39" t="s">
        <v>11473</v>
      </c>
      <c r="J1997" s="40" t="s">
        <v>11474</v>
      </c>
      <c r="K1997" s="41">
        <v>38667</v>
      </c>
      <c r="L1997" s="72">
        <v>47798</v>
      </c>
      <c r="M1997" s="42" t="s">
        <v>11475</v>
      </c>
      <c r="N1997" s="63">
        <v>4.3700000000000003E-2</v>
      </c>
      <c r="O1997" s="55">
        <v>7365253.1100000003</v>
      </c>
      <c r="P1997" s="15">
        <v>0.03</v>
      </c>
      <c r="Q1997" s="223">
        <f t="shared" si="202"/>
        <v>220957.59330000001</v>
      </c>
      <c r="R1997" s="197">
        <f t="shared" si="201"/>
        <v>18413.132775000002</v>
      </c>
      <c r="S1997" s="200"/>
      <c r="T1997" s="196">
        <f t="shared" si="203"/>
        <v>0</v>
      </c>
      <c r="U1997" s="199">
        <f t="shared" si="206"/>
        <v>0</v>
      </c>
      <c r="V1997" s="21"/>
      <c r="W1997" s="19">
        <f t="shared" si="204"/>
        <v>0</v>
      </c>
      <c r="X1997" s="17">
        <f t="shared" si="205"/>
        <v>0</v>
      </c>
      <c r="Y1997" s="22"/>
      <c r="Z1997" s="19"/>
      <c r="AA1997" s="20"/>
      <c r="AB1997" s="23"/>
      <c r="AC1997" s="19"/>
      <c r="AD1997" s="17"/>
      <c r="AE1997" s="22"/>
      <c r="AF1997" s="19"/>
      <c r="AG1997" s="17"/>
      <c r="AH1997" s="78"/>
      <c r="AI1997" s="79" t="s">
        <v>11475</v>
      </c>
      <c r="AJ1997" s="1"/>
    </row>
    <row r="1998" spans="1:36" ht="26.4">
      <c r="A1998" s="39">
        <v>1996</v>
      </c>
      <c r="B1998" s="10" t="s">
        <v>12140</v>
      </c>
      <c r="C1998" s="10" t="s">
        <v>5070</v>
      </c>
      <c r="D1998" s="11" t="s">
        <v>12141</v>
      </c>
      <c r="E1998" s="35" t="s">
        <v>12142</v>
      </c>
      <c r="F1998" s="35" t="s">
        <v>12143</v>
      </c>
      <c r="G1998" s="10" t="s">
        <v>3016</v>
      </c>
      <c r="H1998" s="10" t="s">
        <v>12144</v>
      </c>
      <c r="I1998" s="10" t="s">
        <v>12145</v>
      </c>
      <c r="J1998" s="11" t="s">
        <v>12146</v>
      </c>
      <c r="K1998" s="12">
        <v>41999</v>
      </c>
      <c r="L1998" s="69">
        <v>45652</v>
      </c>
      <c r="M1998" s="14" t="s">
        <v>12147</v>
      </c>
      <c r="N1998" s="61">
        <v>3.3424999999999998</v>
      </c>
      <c r="O1998" s="56">
        <v>32580669.969999999</v>
      </c>
      <c r="P1998" s="15">
        <v>0.06</v>
      </c>
      <c r="Q1998" s="223">
        <f t="shared" si="202"/>
        <v>1954840.1981999998</v>
      </c>
      <c r="R1998" s="197">
        <f t="shared" si="201"/>
        <v>162903.34984999997</v>
      </c>
      <c r="S1998" s="201">
        <v>0.1</v>
      </c>
      <c r="T1998" s="196">
        <f t="shared" si="203"/>
        <v>3258066.997</v>
      </c>
      <c r="U1998" s="199">
        <f t="shared" si="206"/>
        <v>271505.58308333333</v>
      </c>
      <c r="V1998" s="21"/>
      <c r="W1998" s="19">
        <f t="shared" si="204"/>
        <v>0</v>
      </c>
      <c r="X1998" s="17">
        <f t="shared" si="205"/>
        <v>0</v>
      </c>
      <c r="Y1998" s="22"/>
      <c r="Z1998" s="19"/>
      <c r="AA1998" s="20"/>
      <c r="AB1998" s="23"/>
      <c r="AC1998" s="19"/>
      <c r="AD1998" s="17"/>
      <c r="AE1998" s="22"/>
      <c r="AF1998" s="19"/>
      <c r="AG1998" s="17"/>
      <c r="AH1998" s="76" t="s">
        <v>817</v>
      </c>
      <c r="AI1998" s="77" t="s">
        <v>12147</v>
      </c>
      <c r="AJ1998" s="1"/>
    </row>
    <row r="1999" spans="1:36" ht="26.4">
      <c r="A1999" s="39">
        <v>1997</v>
      </c>
      <c r="B1999" s="39" t="s">
        <v>12148</v>
      </c>
      <c r="C1999" s="39" t="s">
        <v>5070</v>
      </c>
      <c r="D1999" s="40" t="s">
        <v>12149</v>
      </c>
      <c r="E1999" s="25" t="s">
        <v>12150</v>
      </c>
      <c r="F1999" s="25" t="s">
        <v>12151</v>
      </c>
      <c r="G1999" s="39" t="s">
        <v>2496</v>
      </c>
      <c r="H1999" s="39" t="s">
        <v>12152</v>
      </c>
      <c r="I1999" s="39" t="s">
        <v>10750</v>
      </c>
      <c r="J1999" s="40" t="s">
        <v>12153</v>
      </c>
      <c r="K1999" s="41">
        <v>38672</v>
      </c>
      <c r="L1999" s="72">
        <v>44151</v>
      </c>
      <c r="M1999" s="42" t="s">
        <v>12154</v>
      </c>
      <c r="N1999" s="63">
        <v>1.2055</v>
      </c>
      <c r="O1999" s="55">
        <v>66944120.979999997</v>
      </c>
      <c r="P1999" s="15">
        <v>0.03</v>
      </c>
      <c r="Q1999" s="223">
        <f t="shared" si="202"/>
        <v>2008323.6293999997</v>
      </c>
      <c r="R1999" s="197">
        <f t="shared" si="201"/>
        <v>167360.30244999999</v>
      </c>
      <c r="S1999" s="200"/>
      <c r="T1999" s="196">
        <f t="shared" si="203"/>
        <v>0</v>
      </c>
      <c r="U1999" s="199">
        <f t="shared" si="206"/>
        <v>0</v>
      </c>
      <c r="V1999" s="21"/>
      <c r="W1999" s="19">
        <f t="shared" si="204"/>
        <v>0</v>
      </c>
      <c r="X1999" s="17">
        <f t="shared" si="205"/>
        <v>0</v>
      </c>
      <c r="Y1999" s="22"/>
      <c r="Z1999" s="19"/>
      <c r="AA1999" s="20"/>
      <c r="AB1999" s="23"/>
      <c r="AC1999" s="19"/>
      <c r="AD1999" s="17"/>
      <c r="AE1999" s="22"/>
      <c r="AF1999" s="19"/>
      <c r="AG1999" s="17"/>
      <c r="AH1999" s="78"/>
      <c r="AI1999" s="79" t="s">
        <v>12154</v>
      </c>
      <c r="AJ1999" s="1"/>
    </row>
    <row r="2000" spans="1:36" ht="13.2">
      <c r="A2000" s="39">
        <v>1998</v>
      </c>
      <c r="B2000" s="10" t="s">
        <v>12155</v>
      </c>
      <c r="C2000" s="10" t="s">
        <v>5070</v>
      </c>
      <c r="D2000" s="11" t="s">
        <v>12156</v>
      </c>
      <c r="E2000" s="35" t="s">
        <v>12157</v>
      </c>
      <c r="F2000" s="35" t="s">
        <v>12158</v>
      </c>
      <c r="G2000" s="10" t="s">
        <v>10368</v>
      </c>
      <c r="H2000" s="10" t="s">
        <v>12159</v>
      </c>
      <c r="I2000" s="10" t="s">
        <v>525</v>
      </c>
      <c r="J2000" s="11" t="s">
        <v>12160</v>
      </c>
      <c r="K2000" s="12">
        <v>37618</v>
      </c>
      <c r="L2000" s="69">
        <v>47372</v>
      </c>
      <c r="M2000" s="14" t="s">
        <v>12161</v>
      </c>
      <c r="N2000" s="61">
        <v>0.53129999999999999</v>
      </c>
      <c r="O2000" s="56">
        <v>12119451.060000001</v>
      </c>
      <c r="P2000" s="15">
        <v>0.03</v>
      </c>
      <c r="Q2000" s="223">
        <f t="shared" si="202"/>
        <v>363583.5318</v>
      </c>
      <c r="R2000" s="197">
        <f t="shared" si="201"/>
        <v>30298.627649999999</v>
      </c>
      <c r="S2000" s="198">
        <v>3.5999999999999997E-2</v>
      </c>
      <c r="T2000" s="196">
        <f t="shared" si="203"/>
        <v>436300.23816000001</v>
      </c>
      <c r="U2000" s="199">
        <f t="shared" si="206"/>
        <v>36358.353179999998</v>
      </c>
      <c r="V2000" s="21"/>
      <c r="W2000" s="19">
        <f t="shared" si="204"/>
        <v>0</v>
      </c>
      <c r="X2000" s="17">
        <f t="shared" si="205"/>
        <v>0</v>
      </c>
      <c r="Y2000" s="22"/>
      <c r="Z2000" s="19"/>
      <c r="AA2000" s="20"/>
      <c r="AB2000" s="23"/>
      <c r="AC2000" s="19"/>
      <c r="AD2000" s="17"/>
      <c r="AE2000" s="22"/>
      <c r="AF2000" s="19"/>
      <c r="AG2000" s="17"/>
      <c r="AH2000" s="76" t="s">
        <v>452</v>
      </c>
      <c r="AI2000" s="77" t="s">
        <v>12161</v>
      </c>
      <c r="AJ2000" s="1"/>
    </row>
    <row r="2001" spans="1:36" ht="13.2">
      <c r="A2001" s="39">
        <v>1999</v>
      </c>
      <c r="B2001" s="39" t="s">
        <v>12162</v>
      </c>
      <c r="C2001" s="39" t="s">
        <v>5070</v>
      </c>
      <c r="D2001" s="40" t="s">
        <v>12156</v>
      </c>
      <c r="E2001" s="25" t="s">
        <v>12157</v>
      </c>
      <c r="F2001" s="25" t="s">
        <v>12158</v>
      </c>
      <c r="G2001" s="39" t="s">
        <v>10368</v>
      </c>
      <c r="H2001" s="39" t="s">
        <v>12159</v>
      </c>
      <c r="I2001" s="39" t="s">
        <v>525</v>
      </c>
      <c r="J2001" s="40" t="s">
        <v>12160</v>
      </c>
      <c r="K2001" s="41">
        <v>37618</v>
      </c>
      <c r="L2001" s="72">
        <v>47372</v>
      </c>
      <c r="M2001" s="42" t="s">
        <v>12163</v>
      </c>
      <c r="N2001" s="63">
        <v>4.0000000000000001E-3</v>
      </c>
      <c r="O2001" s="55">
        <v>91243.75</v>
      </c>
      <c r="P2001" s="15">
        <v>0.03</v>
      </c>
      <c r="Q2001" s="223">
        <f t="shared" si="202"/>
        <v>2737.3125</v>
      </c>
      <c r="R2001" s="197">
        <f t="shared" si="201"/>
        <v>228.109375</v>
      </c>
      <c r="S2001" s="198">
        <v>3.5999999999999997E-2</v>
      </c>
      <c r="T2001" s="196">
        <f t="shared" si="203"/>
        <v>3284.7749999999996</v>
      </c>
      <c r="U2001" s="199">
        <f t="shared" si="206"/>
        <v>273.73124999999999</v>
      </c>
      <c r="V2001" s="21"/>
      <c r="W2001" s="19">
        <f t="shared" si="204"/>
        <v>0</v>
      </c>
      <c r="X2001" s="17">
        <f t="shared" si="205"/>
        <v>0</v>
      </c>
      <c r="Y2001" s="22"/>
      <c r="Z2001" s="19"/>
      <c r="AA2001" s="20"/>
      <c r="AB2001" s="23"/>
      <c r="AC2001" s="19"/>
      <c r="AD2001" s="17"/>
      <c r="AE2001" s="22"/>
      <c r="AF2001" s="19"/>
      <c r="AG2001" s="17"/>
      <c r="AH2001" s="78" t="s">
        <v>452</v>
      </c>
      <c r="AI2001" s="79" t="s">
        <v>12163</v>
      </c>
      <c r="AJ2001" s="1"/>
    </row>
    <row r="2002" spans="1:36" ht="26.4">
      <c r="A2002" s="39">
        <v>2000</v>
      </c>
      <c r="B2002" s="10" t="s">
        <v>12164</v>
      </c>
      <c r="C2002" s="10" t="s">
        <v>9410</v>
      </c>
      <c r="D2002" s="11" t="s">
        <v>12165</v>
      </c>
      <c r="E2002" s="35" t="s">
        <v>12166</v>
      </c>
      <c r="F2002" s="35" t="s">
        <v>12167</v>
      </c>
      <c r="G2002" s="10" t="s">
        <v>12168</v>
      </c>
      <c r="H2002" s="10" t="s">
        <v>12169</v>
      </c>
      <c r="I2002" s="10" t="s">
        <v>6055</v>
      </c>
      <c r="J2002" s="11" t="s">
        <v>12170</v>
      </c>
      <c r="K2002" s="12">
        <v>37691</v>
      </c>
      <c r="L2002" s="69">
        <v>47023</v>
      </c>
      <c r="M2002" s="14" t="s">
        <v>12171</v>
      </c>
      <c r="N2002" s="61">
        <v>1.6617</v>
      </c>
      <c r="O2002" s="56">
        <v>40837007.329999998</v>
      </c>
      <c r="P2002" s="15">
        <v>0.03</v>
      </c>
      <c r="Q2002" s="223">
        <f t="shared" ref="Q2002:Q2032" si="207">O2002*P2002</f>
        <v>1225110.2198999999</v>
      </c>
      <c r="R2002" s="197">
        <f t="shared" si="201"/>
        <v>102092.518325</v>
      </c>
      <c r="S2002" s="198">
        <v>3.5999999999999997E-2</v>
      </c>
      <c r="T2002" s="196">
        <f t="shared" si="203"/>
        <v>1470132.2638799998</v>
      </c>
      <c r="U2002" s="199">
        <f t="shared" si="206"/>
        <v>122511.02198999998</v>
      </c>
      <c r="V2002" s="21"/>
      <c r="W2002" s="19">
        <f t="shared" si="204"/>
        <v>0</v>
      </c>
      <c r="X2002" s="17">
        <f t="shared" si="205"/>
        <v>0</v>
      </c>
      <c r="Y2002" s="22"/>
      <c r="Z2002" s="19"/>
      <c r="AA2002" s="20"/>
      <c r="AB2002" s="23"/>
      <c r="AC2002" s="19"/>
      <c r="AD2002" s="17"/>
      <c r="AE2002" s="22"/>
      <c r="AF2002" s="19"/>
      <c r="AG2002" s="17"/>
      <c r="AH2002" s="76" t="s">
        <v>452</v>
      </c>
      <c r="AI2002" s="77" t="s">
        <v>12171</v>
      </c>
      <c r="AJ2002" s="1"/>
    </row>
    <row r="2003" spans="1:36" ht="39.6">
      <c r="A2003" s="39">
        <v>2001</v>
      </c>
      <c r="B2003" s="39" t="s">
        <v>12172</v>
      </c>
      <c r="C2003" s="39" t="s">
        <v>9410</v>
      </c>
      <c r="D2003" s="40" t="s">
        <v>12173</v>
      </c>
      <c r="E2003" s="25" t="s">
        <v>12174</v>
      </c>
      <c r="F2003" s="25" t="s">
        <v>2283</v>
      </c>
      <c r="G2003" s="39" t="s">
        <v>7182</v>
      </c>
      <c r="H2003" s="39" t="s">
        <v>12175</v>
      </c>
      <c r="I2003" s="39" t="s">
        <v>10057</v>
      </c>
      <c r="J2003" s="40" t="s">
        <v>12176</v>
      </c>
      <c r="K2003" s="41">
        <v>43609</v>
      </c>
      <c r="L2003" s="72">
        <v>49088</v>
      </c>
      <c r="M2003" s="42" t="s">
        <v>12177</v>
      </c>
      <c r="N2003" s="63">
        <v>1.6753</v>
      </c>
      <c r="O2003" s="55">
        <v>87856820.980000004</v>
      </c>
      <c r="P2003" s="15">
        <v>0.05</v>
      </c>
      <c r="Q2003" s="223">
        <f t="shared" si="207"/>
        <v>4392841.0490000006</v>
      </c>
      <c r="R2003" s="197">
        <f t="shared" si="201"/>
        <v>366070.08741666673</v>
      </c>
      <c r="S2003" s="200"/>
      <c r="T2003" s="196">
        <f t="shared" si="203"/>
        <v>0</v>
      </c>
      <c r="U2003" s="199">
        <f t="shared" si="206"/>
        <v>0</v>
      </c>
      <c r="V2003" s="21"/>
      <c r="W2003" s="19">
        <f t="shared" si="204"/>
        <v>0</v>
      </c>
      <c r="X2003" s="17">
        <f t="shared" si="205"/>
        <v>0</v>
      </c>
      <c r="Y2003" s="22"/>
      <c r="Z2003" s="19"/>
      <c r="AA2003" s="20"/>
      <c r="AB2003" s="23"/>
      <c r="AC2003" s="19"/>
      <c r="AD2003" s="17"/>
      <c r="AE2003" s="22"/>
      <c r="AF2003" s="19"/>
      <c r="AG2003" s="17"/>
      <c r="AH2003" s="78" t="s">
        <v>367</v>
      </c>
      <c r="AI2003" s="79" t="s">
        <v>12177</v>
      </c>
      <c r="AJ2003" s="1"/>
    </row>
    <row r="2004" spans="1:36" ht="26.4">
      <c r="A2004" s="39">
        <v>2002</v>
      </c>
      <c r="B2004" s="39" t="s">
        <v>12178</v>
      </c>
      <c r="C2004" s="39" t="s">
        <v>11699</v>
      </c>
      <c r="D2004" s="40" t="s">
        <v>12179</v>
      </c>
      <c r="E2004" s="25" t="s">
        <v>12180</v>
      </c>
      <c r="F2004" s="25" t="s">
        <v>12181</v>
      </c>
      <c r="G2004" s="39" t="s">
        <v>12182</v>
      </c>
      <c r="H2004" s="39" t="s">
        <v>12183</v>
      </c>
      <c r="I2004" s="39" t="s">
        <v>12184</v>
      </c>
      <c r="J2004" s="40" t="s">
        <v>12185</v>
      </c>
      <c r="K2004" s="41">
        <v>38243</v>
      </c>
      <c r="L2004" s="72">
        <v>47374</v>
      </c>
      <c r="M2004" s="42" t="s">
        <v>2444</v>
      </c>
      <c r="N2004" s="63">
        <v>0.12659999999999999</v>
      </c>
      <c r="O2004" s="55">
        <v>26843839.77</v>
      </c>
      <c r="P2004" s="15">
        <v>0.03</v>
      </c>
      <c r="Q2004" s="223">
        <f t="shared" si="207"/>
        <v>805315.19309999992</v>
      </c>
      <c r="R2004" s="197">
        <f t="shared" ref="R2004:R2066" si="208">Q2004/12</f>
        <v>67109.599424999993</v>
      </c>
      <c r="S2004" s="200"/>
      <c r="T2004" s="196">
        <f t="shared" si="203"/>
        <v>0</v>
      </c>
      <c r="U2004" s="199">
        <f t="shared" si="206"/>
        <v>0</v>
      </c>
      <c r="V2004" s="21"/>
      <c r="W2004" s="19">
        <f t="shared" si="204"/>
        <v>0</v>
      </c>
      <c r="X2004" s="17">
        <f t="shared" si="205"/>
        <v>0</v>
      </c>
      <c r="Y2004" s="22"/>
      <c r="Z2004" s="19"/>
      <c r="AA2004" s="20"/>
      <c r="AB2004" s="23"/>
      <c r="AC2004" s="19"/>
      <c r="AD2004" s="17"/>
      <c r="AE2004" s="22"/>
      <c r="AF2004" s="19"/>
      <c r="AG2004" s="17"/>
      <c r="AH2004" s="78"/>
      <c r="AI2004" s="79" t="s">
        <v>2444</v>
      </c>
      <c r="AJ2004" s="1"/>
    </row>
    <row r="2005" spans="1:36" ht="13.2">
      <c r="A2005" s="39">
        <v>2003</v>
      </c>
      <c r="B2005" s="10" t="s">
        <v>12186</v>
      </c>
      <c r="C2005" s="10" t="s">
        <v>11699</v>
      </c>
      <c r="D2005" s="11" t="s">
        <v>12187</v>
      </c>
      <c r="E2005" s="35" t="s">
        <v>12188</v>
      </c>
      <c r="F2005" s="35" t="s">
        <v>9445</v>
      </c>
      <c r="G2005" s="10" t="s">
        <v>2803</v>
      </c>
      <c r="H2005" s="10" t="s">
        <v>12189</v>
      </c>
      <c r="I2005" s="10" t="s">
        <v>2805</v>
      </c>
      <c r="J2005" s="11" t="s">
        <v>12190</v>
      </c>
      <c r="K2005" s="12">
        <v>38219</v>
      </c>
      <c r="L2005" s="69">
        <v>47350</v>
      </c>
      <c r="M2005" s="14" t="s">
        <v>5775</v>
      </c>
      <c r="N2005" s="61">
        <v>4.9000000000000002E-2</v>
      </c>
      <c r="O2005" s="56">
        <v>8658163.1699999999</v>
      </c>
      <c r="P2005" s="15">
        <v>0.03</v>
      </c>
      <c r="Q2005" s="223">
        <f t="shared" si="207"/>
        <v>259744.89509999999</v>
      </c>
      <c r="R2005" s="197">
        <f t="shared" si="208"/>
        <v>21645.407925</v>
      </c>
      <c r="S2005" s="200"/>
      <c r="T2005" s="196">
        <f t="shared" si="203"/>
        <v>0</v>
      </c>
      <c r="U2005" s="199">
        <f t="shared" si="206"/>
        <v>0</v>
      </c>
      <c r="V2005" s="21"/>
      <c r="W2005" s="19">
        <f t="shared" si="204"/>
        <v>0</v>
      </c>
      <c r="X2005" s="17">
        <f t="shared" si="205"/>
        <v>0</v>
      </c>
      <c r="Y2005" s="22"/>
      <c r="Z2005" s="19"/>
      <c r="AA2005" s="20"/>
      <c r="AB2005" s="23"/>
      <c r="AC2005" s="19"/>
      <c r="AD2005" s="17"/>
      <c r="AE2005" s="22"/>
      <c r="AF2005" s="19"/>
      <c r="AG2005" s="17"/>
      <c r="AH2005" s="76"/>
      <c r="AI2005" s="77" t="s">
        <v>5775</v>
      </c>
      <c r="AJ2005" s="1"/>
    </row>
    <row r="2006" spans="1:36" ht="13.2">
      <c r="A2006" s="39">
        <v>2004</v>
      </c>
      <c r="B2006" s="39" t="s">
        <v>12191</v>
      </c>
      <c r="C2006" s="39" t="s">
        <v>11699</v>
      </c>
      <c r="D2006" s="40" t="s">
        <v>12192</v>
      </c>
      <c r="E2006" s="25" t="s">
        <v>12193</v>
      </c>
      <c r="F2006" s="25" t="s">
        <v>12194</v>
      </c>
      <c r="G2006" s="39" t="s">
        <v>2766</v>
      </c>
      <c r="H2006" s="39" t="s">
        <v>12195</v>
      </c>
      <c r="I2006" s="39" t="s">
        <v>3537</v>
      </c>
      <c r="J2006" s="40" t="s">
        <v>12196</v>
      </c>
      <c r="K2006" s="41">
        <v>39045</v>
      </c>
      <c r="L2006" s="72">
        <v>44524</v>
      </c>
      <c r="M2006" s="42" t="s">
        <v>8467</v>
      </c>
      <c r="N2006" s="63">
        <v>0.85450000000000004</v>
      </c>
      <c r="O2006" s="55">
        <v>12846883.130000001</v>
      </c>
      <c r="P2006" s="44">
        <v>2.9999999999999997E-4</v>
      </c>
      <c r="Q2006" s="223">
        <f t="shared" si="207"/>
        <v>3854.0649389999999</v>
      </c>
      <c r="R2006" s="197">
        <f t="shared" si="208"/>
        <v>321.17207824999997</v>
      </c>
      <c r="S2006" s="201">
        <v>0.03</v>
      </c>
      <c r="T2006" s="196">
        <f t="shared" si="203"/>
        <v>385406.4939</v>
      </c>
      <c r="U2006" s="199">
        <f t="shared" si="206"/>
        <v>32117.207825000001</v>
      </c>
      <c r="V2006" s="21"/>
      <c r="W2006" s="19">
        <f t="shared" si="204"/>
        <v>0</v>
      </c>
      <c r="X2006" s="17">
        <f t="shared" si="205"/>
        <v>0</v>
      </c>
      <c r="Y2006" s="22"/>
      <c r="Z2006" s="19"/>
      <c r="AA2006" s="20"/>
      <c r="AB2006" s="23"/>
      <c r="AC2006" s="19"/>
      <c r="AD2006" s="17"/>
      <c r="AE2006" s="22"/>
      <c r="AF2006" s="19"/>
      <c r="AG2006" s="17"/>
      <c r="AH2006" s="78" t="s">
        <v>249</v>
      </c>
      <c r="AI2006" s="79" t="s">
        <v>8467</v>
      </c>
      <c r="AJ2006" s="1"/>
    </row>
    <row r="2007" spans="1:36" ht="26.4">
      <c r="A2007" s="39">
        <v>2005</v>
      </c>
      <c r="B2007" s="10" t="s">
        <v>12197</v>
      </c>
      <c r="C2007" s="10" t="s">
        <v>11699</v>
      </c>
      <c r="D2007" s="11" t="s">
        <v>12198</v>
      </c>
      <c r="E2007" s="35" t="s">
        <v>12199</v>
      </c>
      <c r="F2007" s="35" t="s">
        <v>12200</v>
      </c>
      <c r="G2007" s="10" t="s">
        <v>425</v>
      </c>
      <c r="H2007" s="10" t="s">
        <v>12201</v>
      </c>
      <c r="I2007" s="10" t="s">
        <v>3813</v>
      </c>
      <c r="J2007" s="11" t="s">
        <v>12202</v>
      </c>
      <c r="K2007" s="12">
        <v>38692</v>
      </c>
      <c r="L2007" s="69">
        <v>44171</v>
      </c>
      <c r="M2007" s="14" t="s">
        <v>12203</v>
      </c>
      <c r="N2007" s="61">
        <v>4.1254999999999997</v>
      </c>
      <c r="O2007" s="56">
        <v>30754439.829999998</v>
      </c>
      <c r="P2007" s="15">
        <v>0.03</v>
      </c>
      <c r="Q2007" s="223">
        <f t="shared" si="207"/>
        <v>922633.19489999989</v>
      </c>
      <c r="R2007" s="197">
        <f t="shared" si="208"/>
        <v>76886.099574999986</v>
      </c>
      <c r="S2007" s="201"/>
      <c r="T2007" s="196">
        <f t="shared" si="203"/>
        <v>0</v>
      </c>
      <c r="U2007" s="199">
        <f t="shared" si="206"/>
        <v>0</v>
      </c>
      <c r="V2007" s="21"/>
      <c r="W2007" s="19">
        <f t="shared" si="204"/>
        <v>0</v>
      </c>
      <c r="X2007" s="17">
        <f t="shared" si="205"/>
        <v>0</v>
      </c>
      <c r="Y2007" s="22"/>
      <c r="Z2007" s="19"/>
      <c r="AA2007" s="20"/>
      <c r="AB2007" s="23"/>
      <c r="AC2007" s="19"/>
      <c r="AD2007" s="17"/>
      <c r="AE2007" s="22"/>
      <c r="AF2007" s="19"/>
      <c r="AG2007" s="17"/>
      <c r="AH2007" s="76" t="s">
        <v>12204</v>
      </c>
      <c r="AI2007" s="77" t="s">
        <v>12203</v>
      </c>
      <c r="AJ2007" s="1"/>
    </row>
    <row r="2008" spans="1:36" ht="26.4">
      <c r="A2008" s="39">
        <v>2006</v>
      </c>
      <c r="B2008" s="39" t="s">
        <v>12205</v>
      </c>
      <c r="C2008" s="39" t="s">
        <v>11699</v>
      </c>
      <c r="D2008" s="40" t="s">
        <v>12198</v>
      </c>
      <c r="E2008" s="25" t="s">
        <v>12199</v>
      </c>
      <c r="F2008" s="25" t="s">
        <v>12200</v>
      </c>
      <c r="G2008" s="39" t="s">
        <v>425</v>
      </c>
      <c r="H2008" s="39" t="s">
        <v>12201</v>
      </c>
      <c r="I2008" s="39" t="s">
        <v>3813</v>
      </c>
      <c r="J2008" s="40" t="s">
        <v>12202</v>
      </c>
      <c r="K2008" s="41">
        <v>38692</v>
      </c>
      <c r="L2008" s="72">
        <v>44171</v>
      </c>
      <c r="M2008" s="42" t="s">
        <v>12203</v>
      </c>
      <c r="N2008" s="63">
        <v>0.1789</v>
      </c>
      <c r="O2008" s="55">
        <v>1333649.08</v>
      </c>
      <c r="P2008" s="15">
        <v>0.03</v>
      </c>
      <c r="Q2008" s="223">
        <f t="shared" si="207"/>
        <v>40009.472399999999</v>
      </c>
      <c r="R2008" s="197">
        <f t="shared" si="208"/>
        <v>3334.1226999999999</v>
      </c>
      <c r="S2008" s="201">
        <v>0.05</v>
      </c>
      <c r="T2008" s="196">
        <f t="shared" si="203"/>
        <v>66682.454000000012</v>
      </c>
      <c r="U2008" s="199">
        <f t="shared" si="206"/>
        <v>5556.8711666666677</v>
      </c>
      <c r="V2008" s="21"/>
      <c r="W2008" s="19">
        <f t="shared" si="204"/>
        <v>0</v>
      </c>
      <c r="X2008" s="17">
        <f t="shared" si="205"/>
        <v>0</v>
      </c>
      <c r="Y2008" s="22"/>
      <c r="Z2008" s="19"/>
      <c r="AA2008" s="20"/>
      <c r="AB2008" s="23"/>
      <c r="AC2008" s="19"/>
      <c r="AD2008" s="17"/>
      <c r="AE2008" s="22"/>
      <c r="AF2008" s="19"/>
      <c r="AG2008" s="17"/>
      <c r="AH2008" s="78" t="s">
        <v>12204</v>
      </c>
      <c r="AI2008" s="79" t="s">
        <v>12203</v>
      </c>
      <c r="AJ2008" s="1"/>
    </row>
    <row r="2009" spans="1:36" ht="26.4">
      <c r="A2009" s="39">
        <v>2007</v>
      </c>
      <c r="B2009" s="10" t="s">
        <v>12206</v>
      </c>
      <c r="C2009" s="10" t="s">
        <v>11699</v>
      </c>
      <c r="D2009" s="11" t="s">
        <v>12198</v>
      </c>
      <c r="E2009" s="35" t="s">
        <v>12199</v>
      </c>
      <c r="F2009" s="35" t="s">
        <v>6888</v>
      </c>
      <c r="G2009" s="10" t="s">
        <v>5980</v>
      </c>
      <c r="H2009" s="10" t="s">
        <v>12207</v>
      </c>
      <c r="I2009" s="10" t="s">
        <v>12208</v>
      </c>
      <c r="J2009" s="11" t="s">
        <v>12202</v>
      </c>
      <c r="K2009" s="12">
        <v>42626</v>
      </c>
      <c r="L2009" s="69">
        <v>44171</v>
      </c>
      <c r="M2009" s="14" t="s">
        <v>12209</v>
      </c>
      <c r="N2009" s="61">
        <v>6.8901000000000003</v>
      </c>
      <c r="O2009" s="56">
        <v>99604255.109999999</v>
      </c>
      <c r="P2009" s="15">
        <v>0.03</v>
      </c>
      <c r="Q2009" s="223">
        <f t="shared" si="207"/>
        <v>2988127.6532999999</v>
      </c>
      <c r="R2009" s="197">
        <f t="shared" si="208"/>
        <v>249010.63777499998</v>
      </c>
      <c r="S2009" s="201">
        <v>0.05</v>
      </c>
      <c r="T2009" s="196">
        <f t="shared" si="203"/>
        <v>4980212.7555</v>
      </c>
      <c r="U2009" s="199">
        <f t="shared" si="206"/>
        <v>415017.72962499998</v>
      </c>
      <c r="V2009" s="21">
        <v>0.06</v>
      </c>
      <c r="W2009" s="19">
        <f t="shared" si="204"/>
        <v>5976255.3065999998</v>
      </c>
      <c r="X2009" s="17">
        <f t="shared" si="205"/>
        <v>498021.27554999996</v>
      </c>
      <c r="Y2009" s="22"/>
      <c r="Z2009" s="19"/>
      <c r="AA2009" s="20"/>
      <c r="AB2009" s="23"/>
      <c r="AC2009" s="19"/>
      <c r="AD2009" s="17"/>
      <c r="AE2009" s="22"/>
      <c r="AF2009" s="19"/>
      <c r="AG2009" s="17"/>
      <c r="AH2009" s="76" t="s">
        <v>1997</v>
      </c>
      <c r="AI2009" s="77" t="s">
        <v>12209</v>
      </c>
      <c r="AJ2009" s="1"/>
    </row>
    <row r="2010" spans="1:36" ht="26.4">
      <c r="A2010" s="39">
        <v>2008</v>
      </c>
      <c r="B2010" s="39" t="s">
        <v>12210</v>
      </c>
      <c r="C2010" s="39" t="s">
        <v>11699</v>
      </c>
      <c r="D2010" s="40" t="s">
        <v>12198</v>
      </c>
      <c r="E2010" s="25" t="s">
        <v>12199</v>
      </c>
      <c r="F2010" s="25" t="s">
        <v>8590</v>
      </c>
      <c r="G2010" s="39" t="s">
        <v>2654</v>
      </c>
      <c r="H2010" s="39" t="s">
        <v>12211</v>
      </c>
      <c r="I2010" s="39" t="s">
        <v>12212</v>
      </c>
      <c r="J2010" s="40" t="s">
        <v>12202</v>
      </c>
      <c r="K2010" s="41">
        <v>41148</v>
      </c>
      <c r="L2010" s="72">
        <v>44171</v>
      </c>
      <c r="M2010" s="42" t="s">
        <v>12213</v>
      </c>
      <c r="N2010" s="63">
        <v>0.18</v>
      </c>
      <c r="O2010" s="55">
        <v>2602105.33</v>
      </c>
      <c r="P2010" s="15">
        <v>0.03</v>
      </c>
      <c r="Q2010" s="223">
        <f t="shared" si="207"/>
        <v>78063.159899999999</v>
      </c>
      <c r="R2010" s="197">
        <f t="shared" si="208"/>
        <v>6505.2633249999999</v>
      </c>
      <c r="S2010" s="200"/>
      <c r="T2010" s="196">
        <f t="shared" si="203"/>
        <v>0</v>
      </c>
      <c r="U2010" s="199">
        <f t="shared" si="206"/>
        <v>0</v>
      </c>
      <c r="V2010" s="21"/>
      <c r="W2010" s="19">
        <f t="shared" si="204"/>
        <v>0</v>
      </c>
      <c r="X2010" s="17">
        <f t="shared" si="205"/>
        <v>0</v>
      </c>
      <c r="Y2010" s="22"/>
      <c r="Z2010" s="19"/>
      <c r="AA2010" s="20"/>
      <c r="AB2010" s="23"/>
      <c r="AC2010" s="19"/>
      <c r="AD2010" s="17"/>
      <c r="AE2010" s="22"/>
      <c r="AF2010" s="19"/>
      <c r="AG2010" s="17"/>
      <c r="AH2010" s="78" t="s">
        <v>1997</v>
      </c>
      <c r="AI2010" s="79" t="s">
        <v>12213</v>
      </c>
      <c r="AJ2010" s="1"/>
    </row>
    <row r="2011" spans="1:36" ht="26.4">
      <c r="A2011" s="39">
        <v>2009</v>
      </c>
      <c r="B2011" s="10" t="s">
        <v>12214</v>
      </c>
      <c r="C2011" s="10" t="s">
        <v>11699</v>
      </c>
      <c r="D2011" s="11" t="s">
        <v>12215</v>
      </c>
      <c r="E2011" s="35"/>
      <c r="F2011" s="35" t="s">
        <v>12216</v>
      </c>
      <c r="G2011" s="10" t="s">
        <v>12217</v>
      </c>
      <c r="H2011" s="10" t="s">
        <v>12218</v>
      </c>
      <c r="I2011" s="10" t="s">
        <v>12217</v>
      </c>
      <c r="J2011" s="11" t="s">
        <v>12219</v>
      </c>
      <c r="K2011" s="12">
        <v>36376</v>
      </c>
      <c r="L2011" s="69">
        <v>45142</v>
      </c>
      <c r="M2011" s="14" t="s">
        <v>12220</v>
      </c>
      <c r="N2011" s="61">
        <v>0.1211</v>
      </c>
      <c r="O2011" s="56">
        <v>4314169.4000000004</v>
      </c>
      <c r="P2011" s="15">
        <v>0</v>
      </c>
      <c r="Q2011" s="223">
        <f t="shared" si="207"/>
        <v>0</v>
      </c>
      <c r="R2011" s="197">
        <f t="shared" si="208"/>
        <v>0</v>
      </c>
      <c r="S2011" s="200"/>
      <c r="T2011" s="196">
        <f t="shared" si="203"/>
        <v>0</v>
      </c>
      <c r="U2011" s="199">
        <f t="shared" si="206"/>
        <v>0</v>
      </c>
      <c r="V2011" s="21"/>
      <c r="W2011" s="19">
        <f t="shared" si="204"/>
        <v>0</v>
      </c>
      <c r="X2011" s="17">
        <f t="shared" si="205"/>
        <v>0</v>
      </c>
      <c r="Y2011" s="22"/>
      <c r="Z2011" s="19"/>
      <c r="AA2011" s="20"/>
      <c r="AB2011" s="23"/>
      <c r="AC2011" s="19"/>
      <c r="AD2011" s="17"/>
      <c r="AE2011" s="22"/>
      <c r="AF2011" s="19"/>
      <c r="AG2011" s="17"/>
      <c r="AH2011" s="76"/>
      <c r="AI2011" s="77" t="s">
        <v>12220</v>
      </c>
      <c r="AJ2011" s="1"/>
    </row>
    <row r="2012" spans="1:36" ht="13.2">
      <c r="A2012" s="39">
        <v>2010</v>
      </c>
      <c r="B2012" s="39" t="s">
        <v>12221</v>
      </c>
      <c r="C2012" s="39" t="s">
        <v>5070</v>
      </c>
      <c r="D2012" s="40" t="s">
        <v>12222</v>
      </c>
      <c r="E2012" s="25" t="s">
        <v>12223</v>
      </c>
      <c r="F2012" s="25" t="s">
        <v>12224</v>
      </c>
      <c r="G2012" s="39" t="s">
        <v>12225</v>
      </c>
      <c r="H2012" s="39" t="s">
        <v>12226</v>
      </c>
      <c r="I2012" s="39" t="s">
        <v>12227</v>
      </c>
      <c r="J2012" s="40" t="s">
        <v>12228</v>
      </c>
      <c r="K2012" s="41">
        <v>37008</v>
      </c>
      <c r="L2012" s="72">
        <v>46139</v>
      </c>
      <c r="M2012" s="42" t="s">
        <v>12229</v>
      </c>
      <c r="N2012" s="63">
        <v>0.11509999999999999</v>
      </c>
      <c r="O2012" s="55">
        <v>8725156.6899999995</v>
      </c>
      <c r="P2012" s="15">
        <v>0.03</v>
      </c>
      <c r="Q2012" s="223">
        <f t="shared" si="207"/>
        <v>261754.70069999999</v>
      </c>
      <c r="R2012" s="197">
        <f t="shared" si="208"/>
        <v>21812.891724999998</v>
      </c>
      <c r="S2012" s="200"/>
      <c r="T2012" s="196">
        <f t="shared" si="203"/>
        <v>0</v>
      </c>
      <c r="U2012" s="199">
        <f t="shared" si="206"/>
        <v>0</v>
      </c>
      <c r="V2012" s="21"/>
      <c r="W2012" s="19">
        <f t="shared" si="204"/>
        <v>0</v>
      </c>
      <c r="X2012" s="17">
        <f t="shared" si="205"/>
        <v>0</v>
      </c>
      <c r="Y2012" s="22"/>
      <c r="Z2012" s="19"/>
      <c r="AA2012" s="20"/>
      <c r="AB2012" s="23"/>
      <c r="AC2012" s="19"/>
      <c r="AD2012" s="17"/>
      <c r="AE2012" s="22"/>
      <c r="AF2012" s="19"/>
      <c r="AG2012" s="17"/>
      <c r="AH2012" s="78"/>
      <c r="AI2012" s="79" t="s">
        <v>12229</v>
      </c>
      <c r="AJ2012" s="1"/>
    </row>
    <row r="2013" spans="1:36" ht="26.4">
      <c r="A2013" s="39">
        <v>2011</v>
      </c>
      <c r="B2013" s="10" t="s">
        <v>12230</v>
      </c>
      <c r="C2013" s="10" t="s">
        <v>5070</v>
      </c>
      <c r="D2013" s="11" t="s">
        <v>12231</v>
      </c>
      <c r="E2013" s="35" t="s">
        <v>12232</v>
      </c>
      <c r="F2013" s="35" t="s">
        <v>12233</v>
      </c>
      <c r="G2013" s="10" t="s">
        <v>4430</v>
      </c>
      <c r="H2013" s="10" t="s">
        <v>12234</v>
      </c>
      <c r="I2013" s="10" t="s">
        <v>12235</v>
      </c>
      <c r="J2013" s="11" t="s">
        <v>12236</v>
      </c>
      <c r="K2013" s="12">
        <v>36795</v>
      </c>
      <c r="L2013" s="69">
        <v>45926</v>
      </c>
      <c r="M2013" s="14" t="s">
        <v>12237</v>
      </c>
      <c r="N2013" s="61">
        <v>0.4088</v>
      </c>
      <c r="O2013" s="56">
        <v>18086978.91</v>
      </c>
      <c r="P2013" s="15">
        <v>0.03</v>
      </c>
      <c r="Q2013" s="223">
        <f t="shared" si="207"/>
        <v>542609.36730000004</v>
      </c>
      <c r="R2013" s="197">
        <f t="shared" si="208"/>
        <v>45217.447275000006</v>
      </c>
      <c r="S2013" s="200"/>
      <c r="T2013" s="196">
        <f t="shared" si="203"/>
        <v>0</v>
      </c>
      <c r="U2013" s="199">
        <f t="shared" si="206"/>
        <v>0</v>
      </c>
      <c r="V2013" s="21"/>
      <c r="W2013" s="19">
        <f t="shared" si="204"/>
        <v>0</v>
      </c>
      <c r="X2013" s="17">
        <f t="shared" si="205"/>
        <v>0</v>
      </c>
      <c r="Y2013" s="22"/>
      <c r="Z2013" s="19"/>
      <c r="AA2013" s="20"/>
      <c r="AB2013" s="23"/>
      <c r="AC2013" s="19"/>
      <c r="AD2013" s="17"/>
      <c r="AE2013" s="22"/>
      <c r="AF2013" s="19"/>
      <c r="AG2013" s="17"/>
      <c r="AH2013" s="76"/>
      <c r="AI2013" s="77" t="s">
        <v>12237</v>
      </c>
      <c r="AJ2013" s="1"/>
    </row>
    <row r="2014" spans="1:36" ht="39.6">
      <c r="A2014" s="39">
        <v>2012</v>
      </c>
      <c r="B2014" s="39" t="s">
        <v>12238</v>
      </c>
      <c r="C2014" s="39" t="s">
        <v>5070</v>
      </c>
      <c r="D2014" s="40" t="s">
        <v>12239</v>
      </c>
      <c r="E2014" s="25" t="s">
        <v>12240</v>
      </c>
      <c r="F2014" s="25" t="s">
        <v>6490</v>
      </c>
      <c r="G2014" s="39" t="s">
        <v>9446</v>
      </c>
      <c r="H2014" s="39" t="s">
        <v>12241</v>
      </c>
      <c r="I2014" s="39" t="s">
        <v>7256</v>
      </c>
      <c r="J2014" s="40" t="s">
        <v>12242</v>
      </c>
      <c r="K2014" s="41">
        <v>42599</v>
      </c>
      <c r="L2014" s="72">
        <v>44846</v>
      </c>
      <c r="M2014" s="42" t="s">
        <v>12243</v>
      </c>
      <c r="N2014" s="63">
        <v>4.7503000000000002</v>
      </c>
      <c r="O2014" s="55">
        <v>78569211.840000004</v>
      </c>
      <c r="P2014" s="15">
        <v>0.05</v>
      </c>
      <c r="Q2014" s="223">
        <f t="shared" si="207"/>
        <v>3928460.5920000002</v>
      </c>
      <c r="R2014" s="197">
        <f t="shared" si="208"/>
        <v>327371.71600000001</v>
      </c>
      <c r="S2014" s="201">
        <v>0.03</v>
      </c>
      <c r="T2014" s="196">
        <f t="shared" si="203"/>
        <v>2357076.3552000001</v>
      </c>
      <c r="U2014" s="199">
        <f t="shared" si="206"/>
        <v>196423.02960000001</v>
      </c>
      <c r="V2014" s="21"/>
      <c r="W2014" s="19">
        <f t="shared" si="204"/>
        <v>0</v>
      </c>
      <c r="X2014" s="17">
        <f t="shared" si="205"/>
        <v>0</v>
      </c>
      <c r="Y2014" s="22"/>
      <c r="Z2014" s="19"/>
      <c r="AA2014" s="20"/>
      <c r="AB2014" s="23"/>
      <c r="AC2014" s="19"/>
      <c r="AD2014" s="17"/>
      <c r="AE2014" s="22"/>
      <c r="AF2014" s="19"/>
      <c r="AG2014" s="17"/>
      <c r="AH2014" s="78" t="s">
        <v>1997</v>
      </c>
      <c r="AI2014" s="79" t="s">
        <v>12243</v>
      </c>
      <c r="AJ2014" s="1"/>
    </row>
    <row r="2015" spans="1:36" ht="13.2">
      <c r="A2015" s="39">
        <v>2013</v>
      </c>
      <c r="B2015" s="10" t="s">
        <v>12244</v>
      </c>
      <c r="C2015" s="10" t="s">
        <v>9410</v>
      </c>
      <c r="D2015" s="11" t="s">
        <v>12245</v>
      </c>
      <c r="E2015" s="35" t="s">
        <v>21465</v>
      </c>
      <c r="F2015" s="35" t="s">
        <v>9955</v>
      </c>
      <c r="G2015" s="10" t="s">
        <v>12246</v>
      </c>
      <c r="H2015" s="10" t="s">
        <v>12247</v>
      </c>
      <c r="I2015" s="10" t="s">
        <v>12248</v>
      </c>
      <c r="J2015" s="11" t="s">
        <v>12249</v>
      </c>
      <c r="K2015" s="12">
        <v>42803</v>
      </c>
      <c r="L2015" s="69">
        <v>46455</v>
      </c>
      <c r="M2015" s="14" t="s">
        <v>12250</v>
      </c>
      <c r="N2015" s="61">
        <v>0.34439999999999998</v>
      </c>
      <c r="O2015" s="56">
        <v>4668119.49</v>
      </c>
      <c r="P2015" s="15">
        <v>0.03</v>
      </c>
      <c r="Q2015" s="223">
        <f t="shared" si="207"/>
        <v>140043.58470000001</v>
      </c>
      <c r="R2015" s="197">
        <f t="shared" si="208"/>
        <v>11670.298725000001</v>
      </c>
      <c r="S2015" s="201">
        <v>0.05</v>
      </c>
      <c r="T2015" s="196">
        <f t="shared" si="203"/>
        <v>233405.97450000001</v>
      </c>
      <c r="U2015" s="199">
        <f t="shared" si="206"/>
        <v>19450.497875000001</v>
      </c>
      <c r="V2015" s="21">
        <v>0.06</v>
      </c>
      <c r="W2015" s="19">
        <f t="shared" si="204"/>
        <v>280087.16940000001</v>
      </c>
      <c r="X2015" s="17">
        <f t="shared" si="205"/>
        <v>23340.597450000001</v>
      </c>
      <c r="Y2015" s="22"/>
      <c r="Z2015" s="19"/>
      <c r="AA2015" s="20"/>
      <c r="AB2015" s="23"/>
      <c r="AC2015" s="19"/>
      <c r="AD2015" s="17"/>
      <c r="AE2015" s="22"/>
      <c r="AF2015" s="19"/>
      <c r="AG2015" s="17"/>
      <c r="AH2015" s="76" t="s">
        <v>817</v>
      </c>
      <c r="AI2015" s="77" t="s">
        <v>12250</v>
      </c>
      <c r="AJ2015" s="1"/>
    </row>
    <row r="2016" spans="1:36" ht="26.4">
      <c r="A2016" s="39">
        <v>2014</v>
      </c>
      <c r="B2016" s="39" t="s">
        <v>12251</v>
      </c>
      <c r="C2016" s="39" t="s">
        <v>9410</v>
      </c>
      <c r="D2016" s="40" t="s">
        <v>12252</v>
      </c>
      <c r="E2016" s="25" t="s">
        <v>12253</v>
      </c>
      <c r="F2016" s="25" t="s">
        <v>12254</v>
      </c>
      <c r="G2016" s="39" t="s">
        <v>6510</v>
      </c>
      <c r="H2016" s="39" t="s">
        <v>12255</v>
      </c>
      <c r="I2016" s="39" t="s">
        <v>3201</v>
      </c>
      <c r="J2016" s="40" t="s">
        <v>12256</v>
      </c>
      <c r="K2016" s="41">
        <v>42899</v>
      </c>
      <c r="L2016" s="72">
        <v>46551</v>
      </c>
      <c r="M2016" s="42" t="s">
        <v>12257</v>
      </c>
      <c r="N2016" s="63">
        <v>0.437</v>
      </c>
      <c r="O2016" s="55">
        <v>5923252.6600000001</v>
      </c>
      <c r="P2016" s="15">
        <v>0.03</v>
      </c>
      <c r="Q2016" s="223">
        <f t="shared" si="207"/>
        <v>177697.57980000001</v>
      </c>
      <c r="R2016" s="197">
        <f t="shared" si="208"/>
        <v>14808.131650000001</v>
      </c>
      <c r="S2016" s="198">
        <v>3.5999999999999997E-2</v>
      </c>
      <c r="T2016" s="196">
        <f t="shared" si="203"/>
        <v>213237.09576</v>
      </c>
      <c r="U2016" s="199">
        <f t="shared" si="206"/>
        <v>17769.757979999998</v>
      </c>
      <c r="V2016" s="21"/>
      <c r="W2016" s="19">
        <f t="shared" si="204"/>
        <v>0</v>
      </c>
      <c r="X2016" s="17">
        <f t="shared" si="205"/>
        <v>0</v>
      </c>
      <c r="Y2016" s="22"/>
      <c r="Z2016" s="19"/>
      <c r="AA2016" s="20"/>
      <c r="AB2016" s="23"/>
      <c r="AC2016" s="19"/>
      <c r="AD2016" s="17"/>
      <c r="AE2016" s="22"/>
      <c r="AF2016" s="19"/>
      <c r="AG2016" s="17"/>
      <c r="AH2016" s="78" t="s">
        <v>817</v>
      </c>
      <c r="AI2016" s="79" t="s">
        <v>12257</v>
      </c>
      <c r="AJ2016" s="1"/>
    </row>
    <row r="2017" spans="1:36" ht="26.4">
      <c r="A2017" s="39">
        <v>2015</v>
      </c>
      <c r="B2017" s="10" t="s">
        <v>12258</v>
      </c>
      <c r="C2017" s="10" t="s">
        <v>9410</v>
      </c>
      <c r="D2017" s="11" t="s">
        <v>2138</v>
      </c>
      <c r="E2017" s="35" t="s">
        <v>882</v>
      </c>
      <c r="F2017" s="35" t="s">
        <v>12259</v>
      </c>
      <c r="G2017" s="10" t="s">
        <v>306</v>
      </c>
      <c r="H2017" s="10" t="s">
        <v>12260</v>
      </c>
      <c r="I2017" s="10" t="s">
        <v>2141</v>
      </c>
      <c r="J2017" s="11" t="s">
        <v>12261</v>
      </c>
      <c r="K2017" s="12">
        <v>38817</v>
      </c>
      <c r="L2017" s="69">
        <v>47948</v>
      </c>
      <c r="M2017" s="14" t="s">
        <v>12262</v>
      </c>
      <c r="N2017" s="61">
        <v>0.82220000000000004</v>
      </c>
      <c r="O2017" s="56">
        <v>81964204.969999999</v>
      </c>
      <c r="P2017" s="15">
        <v>0.03</v>
      </c>
      <c r="Q2017" s="223">
        <f t="shared" si="207"/>
        <v>2458926.1491</v>
      </c>
      <c r="R2017" s="197">
        <f t="shared" si="208"/>
        <v>204910.51242499999</v>
      </c>
      <c r="S2017" s="200"/>
      <c r="T2017" s="196">
        <f t="shared" si="203"/>
        <v>0</v>
      </c>
      <c r="U2017" s="199">
        <f t="shared" si="206"/>
        <v>0</v>
      </c>
      <c r="V2017" s="21"/>
      <c r="W2017" s="19">
        <f t="shared" si="204"/>
        <v>0</v>
      </c>
      <c r="X2017" s="17">
        <f t="shared" si="205"/>
        <v>0</v>
      </c>
      <c r="Y2017" s="22"/>
      <c r="Z2017" s="19"/>
      <c r="AA2017" s="20"/>
      <c r="AB2017" s="23"/>
      <c r="AC2017" s="19"/>
      <c r="AD2017" s="17"/>
      <c r="AE2017" s="22"/>
      <c r="AF2017" s="19"/>
      <c r="AG2017" s="17"/>
      <c r="AH2017" s="76"/>
      <c r="AI2017" s="77"/>
      <c r="AJ2017" s="1"/>
    </row>
    <row r="2018" spans="1:36" ht="13.2">
      <c r="A2018" s="39">
        <v>2016</v>
      </c>
      <c r="B2018" s="39" t="s">
        <v>12263</v>
      </c>
      <c r="C2018" s="39" t="s">
        <v>9410</v>
      </c>
      <c r="D2018" s="40" t="s">
        <v>12264</v>
      </c>
      <c r="E2018" s="25" t="s">
        <v>12265</v>
      </c>
      <c r="F2018" s="25" t="s">
        <v>11174</v>
      </c>
      <c r="G2018" s="39" t="s">
        <v>12266</v>
      </c>
      <c r="H2018" s="39" t="s">
        <v>12267</v>
      </c>
      <c r="I2018" s="39" t="s">
        <v>12268</v>
      </c>
      <c r="J2018" s="40" t="s">
        <v>12269</v>
      </c>
      <c r="K2018" s="41">
        <v>38068</v>
      </c>
      <c r="L2018" s="72">
        <v>47199</v>
      </c>
      <c r="M2018" s="42" t="s">
        <v>12270</v>
      </c>
      <c r="N2018" s="63">
        <v>0.2117</v>
      </c>
      <c r="O2018" s="55">
        <v>26488732.77</v>
      </c>
      <c r="P2018" s="15">
        <v>0.03</v>
      </c>
      <c r="Q2018" s="223">
        <f t="shared" si="207"/>
        <v>794661.98309999995</v>
      </c>
      <c r="R2018" s="197">
        <f t="shared" si="208"/>
        <v>66221.831924999991</v>
      </c>
      <c r="S2018" s="201">
        <v>0.04</v>
      </c>
      <c r="T2018" s="196">
        <f t="shared" si="203"/>
        <v>1059549.3108000001</v>
      </c>
      <c r="U2018" s="199">
        <f t="shared" si="206"/>
        <v>88295.775900000008</v>
      </c>
      <c r="V2018" s="21">
        <v>0.05</v>
      </c>
      <c r="W2018" s="19">
        <f t="shared" si="204"/>
        <v>1324436.6385000001</v>
      </c>
      <c r="X2018" s="17">
        <f t="shared" si="205"/>
        <v>110369.71987500001</v>
      </c>
      <c r="Y2018" s="22"/>
      <c r="Z2018" s="19"/>
      <c r="AA2018" s="20"/>
      <c r="AB2018" s="23"/>
      <c r="AC2018" s="19"/>
      <c r="AD2018" s="17"/>
      <c r="AE2018" s="22"/>
      <c r="AF2018" s="19"/>
      <c r="AG2018" s="17"/>
      <c r="AH2018" s="78"/>
      <c r="AI2018" s="79" t="s">
        <v>12270</v>
      </c>
      <c r="AJ2018" s="1"/>
    </row>
    <row r="2019" spans="1:36" ht="13.2">
      <c r="A2019" s="39">
        <v>2017</v>
      </c>
      <c r="B2019" s="10" t="s">
        <v>12271</v>
      </c>
      <c r="C2019" s="10" t="s">
        <v>9410</v>
      </c>
      <c r="D2019" s="11" t="s">
        <v>12272</v>
      </c>
      <c r="E2019" s="35" t="s">
        <v>12273</v>
      </c>
      <c r="F2019" s="35" t="s">
        <v>12274</v>
      </c>
      <c r="G2019" s="10" t="s">
        <v>12275</v>
      </c>
      <c r="H2019" s="10" t="s">
        <v>12276</v>
      </c>
      <c r="I2019" s="10" t="s">
        <v>8648</v>
      </c>
      <c r="J2019" s="11" t="s">
        <v>12269</v>
      </c>
      <c r="K2019" s="12">
        <v>36809</v>
      </c>
      <c r="L2019" s="69">
        <v>55071</v>
      </c>
      <c r="M2019" s="14" t="s">
        <v>12277</v>
      </c>
      <c r="N2019" s="61">
        <v>0.32940000000000003</v>
      </c>
      <c r="O2019" s="56">
        <v>41215817.549999997</v>
      </c>
      <c r="P2019" s="15">
        <v>0.03</v>
      </c>
      <c r="Q2019" s="223">
        <f t="shared" si="207"/>
        <v>1236474.5264999999</v>
      </c>
      <c r="R2019" s="197">
        <f t="shared" si="208"/>
        <v>103039.54387499999</v>
      </c>
      <c r="S2019" s="200"/>
      <c r="T2019" s="196">
        <f t="shared" si="203"/>
        <v>0</v>
      </c>
      <c r="U2019" s="199">
        <f t="shared" si="206"/>
        <v>0</v>
      </c>
      <c r="V2019" s="21"/>
      <c r="W2019" s="19">
        <f t="shared" si="204"/>
        <v>0</v>
      </c>
      <c r="X2019" s="17">
        <f t="shared" si="205"/>
        <v>0</v>
      </c>
      <c r="Y2019" s="22"/>
      <c r="Z2019" s="19"/>
      <c r="AA2019" s="20"/>
      <c r="AB2019" s="23"/>
      <c r="AC2019" s="19"/>
      <c r="AD2019" s="17"/>
      <c r="AE2019" s="22"/>
      <c r="AF2019" s="19"/>
      <c r="AG2019" s="17"/>
      <c r="AH2019" s="76"/>
      <c r="AI2019" s="77" t="s">
        <v>12277</v>
      </c>
      <c r="AJ2019" s="1"/>
    </row>
    <row r="2020" spans="1:36" ht="39.6">
      <c r="A2020" s="39">
        <v>2018</v>
      </c>
      <c r="B2020" s="39" t="s">
        <v>12278</v>
      </c>
      <c r="C2020" s="39" t="s">
        <v>9410</v>
      </c>
      <c r="D2020" s="40" t="s">
        <v>12279</v>
      </c>
      <c r="E2020" s="25" t="s">
        <v>12280</v>
      </c>
      <c r="F2020" s="25" t="s">
        <v>12281</v>
      </c>
      <c r="G2020" s="39" t="s">
        <v>6808</v>
      </c>
      <c r="H2020" s="39" t="s">
        <v>12282</v>
      </c>
      <c r="I2020" s="39" t="s">
        <v>7751</v>
      </c>
      <c r="J2020" s="40" t="s">
        <v>12283</v>
      </c>
      <c r="K2020" s="41">
        <v>43166</v>
      </c>
      <c r="L2020" s="72">
        <v>46819</v>
      </c>
      <c r="M2020" s="42" t="s">
        <v>12284</v>
      </c>
      <c r="N2020" s="63">
        <v>5.3800000000000001E-2</v>
      </c>
      <c r="O2020" s="55">
        <v>6731666.6200000001</v>
      </c>
      <c r="P2020" s="15">
        <v>0.05</v>
      </c>
      <c r="Q2020" s="223">
        <f t="shared" si="207"/>
        <v>336583.33100000001</v>
      </c>
      <c r="R2020" s="197">
        <f t="shared" si="208"/>
        <v>28048.610916666668</v>
      </c>
      <c r="S2020" s="201">
        <v>0.06</v>
      </c>
      <c r="T2020" s="196">
        <f t="shared" si="203"/>
        <v>403899.99719999998</v>
      </c>
      <c r="U2020" s="199">
        <f t="shared" si="206"/>
        <v>33658.333099999996</v>
      </c>
      <c r="V2020" s="21"/>
      <c r="W2020" s="19">
        <f t="shared" si="204"/>
        <v>0</v>
      </c>
      <c r="X2020" s="17">
        <f t="shared" si="205"/>
        <v>0</v>
      </c>
      <c r="Y2020" s="22"/>
      <c r="Z2020" s="19"/>
      <c r="AA2020" s="20"/>
      <c r="AB2020" s="23"/>
      <c r="AC2020" s="19"/>
      <c r="AD2020" s="17"/>
      <c r="AE2020" s="22"/>
      <c r="AF2020" s="19"/>
      <c r="AG2020" s="17"/>
      <c r="AH2020" s="78" t="s">
        <v>76</v>
      </c>
      <c r="AI2020" s="79" t="s">
        <v>12284</v>
      </c>
      <c r="AJ2020" s="1"/>
    </row>
    <row r="2021" spans="1:36" ht="13.2">
      <c r="A2021" s="39">
        <v>2019</v>
      </c>
      <c r="B2021" s="10" t="s">
        <v>12285</v>
      </c>
      <c r="C2021" s="10" t="s">
        <v>9410</v>
      </c>
      <c r="D2021" s="11" t="s">
        <v>231</v>
      </c>
      <c r="E2021" s="35" t="s">
        <v>232</v>
      </c>
      <c r="F2021" s="35" t="s">
        <v>1154</v>
      </c>
      <c r="G2021" s="10" t="s">
        <v>2213</v>
      </c>
      <c r="H2021" s="10" t="s">
        <v>12286</v>
      </c>
      <c r="I2021" s="10" t="s">
        <v>2472</v>
      </c>
      <c r="J2021" s="11" t="s">
        <v>12269</v>
      </c>
      <c r="K2021" s="12">
        <v>41683</v>
      </c>
      <c r="L2021" s="69">
        <v>45335</v>
      </c>
      <c r="M2021" s="14" t="s">
        <v>12287</v>
      </c>
      <c r="N2021" s="61">
        <v>8.0999999999999996E-3</v>
      </c>
      <c r="O2021" s="56">
        <v>263510.96000000002</v>
      </c>
      <c r="P2021" s="15">
        <v>0.03</v>
      </c>
      <c r="Q2021" s="223">
        <f t="shared" si="207"/>
        <v>7905.3288000000002</v>
      </c>
      <c r="R2021" s="197">
        <f t="shared" si="208"/>
        <v>658.77740000000006</v>
      </c>
      <c r="S2021" s="200"/>
      <c r="T2021" s="196">
        <f t="shared" si="203"/>
        <v>0</v>
      </c>
      <c r="U2021" s="199">
        <f t="shared" si="206"/>
        <v>0</v>
      </c>
      <c r="V2021" s="21"/>
      <c r="W2021" s="19">
        <f t="shared" si="204"/>
        <v>0</v>
      </c>
      <c r="X2021" s="17">
        <f t="shared" si="205"/>
        <v>0</v>
      </c>
      <c r="Y2021" s="22"/>
      <c r="Z2021" s="19"/>
      <c r="AA2021" s="20"/>
      <c r="AB2021" s="23"/>
      <c r="AC2021" s="19"/>
      <c r="AD2021" s="17"/>
      <c r="AE2021" s="22"/>
      <c r="AF2021" s="19"/>
      <c r="AG2021" s="17"/>
      <c r="AH2021" s="76" t="s">
        <v>239</v>
      </c>
      <c r="AI2021" s="77" t="s">
        <v>12287</v>
      </c>
      <c r="AJ2021" s="1"/>
    </row>
    <row r="2022" spans="1:36" ht="26.4">
      <c r="A2022" s="39">
        <v>2020</v>
      </c>
      <c r="B2022" s="39" t="s">
        <v>12288</v>
      </c>
      <c r="C2022" s="39" t="s">
        <v>7603</v>
      </c>
      <c r="D2022" s="40" t="s">
        <v>12289</v>
      </c>
      <c r="E2022" s="25" t="s">
        <v>12290</v>
      </c>
      <c r="F2022" s="25" t="s">
        <v>12291</v>
      </c>
      <c r="G2022" s="39" t="s">
        <v>12292</v>
      </c>
      <c r="H2022" s="39" t="s">
        <v>12293</v>
      </c>
      <c r="I2022" s="39" t="s">
        <v>12294</v>
      </c>
      <c r="J2022" s="40" t="s">
        <v>12295</v>
      </c>
      <c r="K2022" s="41">
        <v>39395</v>
      </c>
      <c r="L2022" s="72">
        <v>47083</v>
      </c>
      <c r="M2022" s="42" t="s">
        <v>12296</v>
      </c>
      <c r="N2022" s="63">
        <v>4.0023999999999997</v>
      </c>
      <c r="O2022" s="55">
        <v>26907060.59</v>
      </c>
      <c r="P2022" s="15">
        <v>0.03</v>
      </c>
      <c r="Q2022" s="223">
        <f t="shared" si="207"/>
        <v>807211.81770000001</v>
      </c>
      <c r="R2022" s="197">
        <f t="shared" si="208"/>
        <v>67267.651475000006</v>
      </c>
      <c r="S2022" s="198">
        <v>3.5999999999999997E-2</v>
      </c>
      <c r="T2022" s="196">
        <f t="shared" si="203"/>
        <v>968654.18123999995</v>
      </c>
      <c r="U2022" s="199">
        <f t="shared" si="206"/>
        <v>80721.181769999996</v>
      </c>
      <c r="V2022" s="21"/>
      <c r="W2022" s="19">
        <f t="shared" si="204"/>
        <v>0</v>
      </c>
      <c r="X2022" s="17">
        <f t="shared" si="205"/>
        <v>0</v>
      </c>
      <c r="Y2022" s="22"/>
      <c r="Z2022" s="19"/>
      <c r="AA2022" s="20"/>
      <c r="AB2022" s="23"/>
      <c r="AC2022" s="19"/>
      <c r="AD2022" s="17"/>
      <c r="AE2022" s="22"/>
      <c r="AF2022" s="19"/>
      <c r="AG2022" s="17"/>
      <c r="AH2022" s="78" t="s">
        <v>461</v>
      </c>
      <c r="AI2022" s="79" t="s">
        <v>12296</v>
      </c>
      <c r="AJ2022" s="1"/>
    </row>
    <row r="2023" spans="1:36" ht="13.2">
      <c r="A2023" s="39">
        <v>2021</v>
      </c>
      <c r="B2023" s="10" t="s">
        <v>12297</v>
      </c>
      <c r="C2023" s="10" t="s">
        <v>7603</v>
      </c>
      <c r="D2023" s="11" t="s">
        <v>12298</v>
      </c>
      <c r="E2023" s="35" t="s">
        <v>12299</v>
      </c>
      <c r="F2023" s="35" t="s">
        <v>8971</v>
      </c>
      <c r="G2023" s="10" t="s">
        <v>6808</v>
      </c>
      <c r="H2023" s="10" t="s">
        <v>12300</v>
      </c>
      <c r="I2023" s="10" t="s">
        <v>7751</v>
      </c>
      <c r="J2023" s="11" t="s">
        <v>12301</v>
      </c>
      <c r="K2023" s="12">
        <v>43166</v>
      </c>
      <c r="L2023" s="69">
        <v>44992</v>
      </c>
      <c r="M2023" s="14" t="s">
        <v>12302</v>
      </c>
      <c r="N2023" s="61">
        <v>2.6436999999999999</v>
      </c>
      <c r="O2023" s="56">
        <v>22166182.780000001</v>
      </c>
      <c r="P2023" s="21">
        <v>1E-3</v>
      </c>
      <c r="Q2023" s="223">
        <f t="shared" si="207"/>
        <v>22166.182780000003</v>
      </c>
      <c r="R2023" s="197">
        <f t="shared" si="208"/>
        <v>1847.1818983333335</v>
      </c>
      <c r="S2023" s="200"/>
      <c r="T2023" s="196">
        <f t="shared" si="203"/>
        <v>0</v>
      </c>
      <c r="U2023" s="199">
        <f t="shared" si="206"/>
        <v>0</v>
      </c>
      <c r="V2023" s="21"/>
      <c r="W2023" s="19">
        <f t="shared" si="204"/>
        <v>0</v>
      </c>
      <c r="X2023" s="17">
        <f t="shared" si="205"/>
        <v>0</v>
      </c>
      <c r="Y2023" s="22"/>
      <c r="Z2023" s="19"/>
      <c r="AA2023" s="20"/>
      <c r="AB2023" s="23"/>
      <c r="AC2023" s="19"/>
      <c r="AD2023" s="17"/>
      <c r="AE2023" s="22"/>
      <c r="AF2023" s="19"/>
      <c r="AG2023" s="17"/>
      <c r="AH2023" s="76" t="s">
        <v>12069</v>
      </c>
      <c r="AI2023" s="77" t="s">
        <v>12302</v>
      </c>
      <c r="AJ2023" s="1"/>
    </row>
    <row r="2024" spans="1:36" ht="13.2">
      <c r="A2024" s="39">
        <v>2022</v>
      </c>
      <c r="B2024" s="39" t="s">
        <v>12303</v>
      </c>
      <c r="C2024" s="39" t="s">
        <v>7603</v>
      </c>
      <c r="D2024" s="40" t="s">
        <v>12298</v>
      </c>
      <c r="E2024" s="25" t="s">
        <v>12299</v>
      </c>
      <c r="F2024" s="25" t="s">
        <v>1526</v>
      </c>
      <c r="G2024" s="39" t="s">
        <v>6808</v>
      </c>
      <c r="H2024" s="39" t="s">
        <v>12304</v>
      </c>
      <c r="I2024" s="39" t="s">
        <v>7751</v>
      </c>
      <c r="J2024" s="40" t="s">
        <v>12301</v>
      </c>
      <c r="K2024" s="41">
        <v>43166</v>
      </c>
      <c r="L2024" s="72">
        <v>44992</v>
      </c>
      <c r="M2024" s="42" t="s">
        <v>12302</v>
      </c>
      <c r="N2024" s="63">
        <v>0.16789999999999999</v>
      </c>
      <c r="O2024" s="55">
        <v>1407762.64</v>
      </c>
      <c r="P2024" s="21">
        <v>1E-3</v>
      </c>
      <c r="Q2024" s="223">
        <f t="shared" si="207"/>
        <v>1407.7626399999999</v>
      </c>
      <c r="R2024" s="197">
        <f t="shared" si="208"/>
        <v>117.31355333333333</v>
      </c>
      <c r="S2024" s="200"/>
      <c r="T2024" s="196">
        <f t="shared" si="203"/>
        <v>0</v>
      </c>
      <c r="U2024" s="199">
        <f t="shared" si="206"/>
        <v>0</v>
      </c>
      <c r="V2024" s="21"/>
      <c r="W2024" s="19">
        <f t="shared" si="204"/>
        <v>0</v>
      </c>
      <c r="X2024" s="17">
        <f t="shared" si="205"/>
        <v>0</v>
      </c>
      <c r="Y2024" s="22"/>
      <c r="Z2024" s="19"/>
      <c r="AA2024" s="20"/>
      <c r="AB2024" s="23"/>
      <c r="AC2024" s="19"/>
      <c r="AD2024" s="17"/>
      <c r="AE2024" s="22"/>
      <c r="AF2024" s="19"/>
      <c r="AG2024" s="17"/>
      <c r="AH2024" s="78" t="s">
        <v>12069</v>
      </c>
      <c r="AI2024" s="79" t="s">
        <v>12302</v>
      </c>
      <c r="AJ2024" s="1"/>
    </row>
    <row r="2025" spans="1:36" s="24" customFormat="1" ht="39.6">
      <c r="A2025" s="39">
        <v>2023</v>
      </c>
      <c r="B2025" s="10" t="s">
        <v>12305</v>
      </c>
      <c r="C2025" s="10" t="s">
        <v>7603</v>
      </c>
      <c r="D2025" s="11" t="s">
        <v>12306</v>
      </c>
      <c r="E2025" s="35" t="s">
        <v>12307</v>
      </c>
      <c r="F2025" s="35" t="s">
        <v>12308</v>
      </c>
      <c r="G2025" s="10" t="s">
        <v>12309</v>
      </c>
      <c r="H2025" s="10" t="s">
        <v>12310</v>
      </c>
      <c r="I2025" s="10" t="s">
        <v>12311</v>
      </c>
      <c r="J2025" s="11" t="s">
        <v>12312</v>
      </c>
      <c r="K2025" s="12">
        <v>38568</v>
      </c>
      <c r="L2025" s="69">
        <v>45586</v>
      </c>
      <c r="M2025" s="14" t="s">
        <v>12313</v>
      </c>
      <c r="N2025" s="61">
        <v>4.6899999999999997E-2</v>
      </c>
      <c r="O2025" s="56">
        <v>550528.26</v>
      </c>
      <c r="P2025" s="15">
        <v>0.03</v>
      </c>
      <c r="Q2025" s="223">
        <f t="shared" si="207"/>
        <v>16515.8478</v>
      </c>
      <c r="R2025" s="197">
        <f t="shared" si="208"/>
        <v>1376.3206499999999</v>
      </c>
      <c r="S2025" s="200"/>
      <c r="T2025" s="196">
        <f t="shared" si="203"/>
        <v>0</v>
      </c>
      <c r="U2025" s="199">
        <f t="shared" si="206"/>
        <v>0</v>
      </c>
      <c r="V2025" s="21"/>
      <c r="W2025" s="19">
        <f t="shared" si="204"/>
        <v>0</v>
      </c>
      <c r="X2025" s="17">
        <f t="shared" si="205"/>
        <v>0</v>
      </c>
      <c r="Y2025" s="22"/>
      <c r="Z2025" s="19"/>
      <c r="AA2025" s="20"/>
      <c r="AB2025" s="23"/>
      <c r="AC2025" s="19"/>
      <c r="AD2025" s="17"/>
      <c r="AE2025" s="22"/>
      <c r="AF2025" s="19"/>
      <c r="AG2025" s="17"/>
      <c r="AH2025" s="82" t="s">
        <v>843</v>
      </c>
      <c r="AI2025" s="83" t="s">
        <v>12313</v>
      </c>
    </row>
    <row r="2026" spans="1:36" ht="26.4">
      <c r="A2026" s="39">
        <v>2024</v>
      </c>
      <c r="B2026" s="39" t="s">
        <v>12314</v>
      </c>
      <c r="C2026" s="39" t="s">
        <v>5070</v>
      </c>
      <c r="D2026" s="40" t="s">
        <v>11405</v>
      </c>
      <c r="E2026" s="25" t="s">
        <v>11406</v>
      </c>
      <c r="F2026" s="25" t="s">
        <v>11407</v>
      </c>
      <c r="G2026" s="39" t="s">
        <v>11408</v>
      </c>
      <c r="H2026" s="39" t="s">
        <v>11409</v>
      </c>
      <c r="I2026" s="39" t="s">
        <v>11408</v>
      </c>
      <c r="J2026" s="40" t="s">
        <v>11410</v>
      </c>
      <c r="K2026" s="41">
        <v>39786</v>
      </c>
      <c r="L2026" s="72">
        <v>45264</v>
      </c>
      <c r="M2026" s="42" t="s">
        <v>11411</v>
      </c>
      <c r="N2026" s="63">
        <v>0.30020000000000002</v>
      </c>
      <c r="O2026" s="55">
        <v>11972927.99</v>
      </c>
      <c r="P2026" s="15">
        <v>0.03</v>
      </c>
      <c r="Q2026" s="223">
        <f t="shared" si="207"/>
        <v>359187.83970000001</v>
      </c>
      <c r="R2026" s="197">
        <f t="shared" si="208"/>
        <v>29932.319975000002</v>
      </c>
      <c r="S2026" s="200"/>
      <c r="T2026" s="196">
        <f t="shared" si="203"/>
        <v>0</v>
      </c>
      <c r="U2026" s="199">
        <f t="shared" si="206"/>
        <v>0</v>
      </c>
      <c r="V2026" s="21"/>
      <c r="W2026" s="19">
        <f t="shared" si="204"/>
        <v>0</v>
      </c>
      <c r="X2026" s="17">
        <f t="shared" si="205"/>
        <v>0</v>
      </c>
      <c r="Y2026" s="22"/>
      <c r="Z2026" s="19"/>
      <c r="AA2026" s="20"/>
      <c r="AB2026" s="23"/>
      <c r="AC2026" s="19"/>
      <c r="AD2026" s="17"/>
      <c r="AE2026" s="22"/>
      <c r="AF2026" s="19"/>
      <c r="AG2026" s="17"/>
      <c r="AH2026" s="78"/>
      <c r="AI2026" s="79" t="s">
        <v>11411</v>
      </c>
      <c r="AJ2026" s="1"/>
    </row>
    <row r="2027" spans="1:36" ht="13.2">
      <c r="A2027" s="39">
        <v>2025</v>
      </c>
      <c r="B2027" s="10" t="s">
        <v>12315</v>
      </c>
      <c r="C2027" s="10" t="s">
        <v>5070</v>
      </c>
      <c r="D2027" s="11" t="s">
        <v>5254</v>
      </c>
      <c r="E2027" s="35" t="s">
        <v>5255</v>
      </c>
      <c r="F2027" s="35" t="s">
        <v>4843</v>
      </c>
      <c r="G2027" s="10" t="s">
        <v>1962</v>
      </c>
      <c r="H2027" s="10" t="s">
        <v>12316</v>
      </c>
      <c r="I2027" s="10" t="s">
        <v>11213</v>
      </c>
      <c r="J2027" s="11" t="s">
        <v>12317</v>
      </c>
      <c r="K2027" s="12">
        <v>42829</v>
      </c>
      <c r="L2027" s="69">
        <v>46481</v>
      </c>
      <c r="M2027" s="14" t="s">
        <v>12318</v>
      </c>
      <c r="N2027" s="61">
        <v>0.11840000000000001</v>
      </c>
      <c r="O2027" s="56">
        <v>4382314.51</v>
      </c>
      <c r="P2027" s="15">
        <v>0.05</v>
      </c>
      <c r="Q2027" s="223">
        <f t="shared" si="207"/>
        <v>219115.7255</v>
      </c>
      <c r="R2027" s="197">
        <f t="shared" si="208"/>
        <v>18259.643791666665</v>
      </c>
      <c r="S2027" s="201">
        <v>0.06</v>
      </c>
      <c r="T2027" s="196">
        <f t="shared" si="203"/>
        <v>262938.87059999997</v>
      </c>
      <c r="U2027" s="199">
        <f t="shared" si="206"/>
        <v>21911.572549999997</v>
      </c>
      <c r="V2027" s="21"/>
      <c r="W2027" s="19">
        <f t="shared" si="204"/>
        <v>0</v>
      </c>
      <c r="X2027" s="17">
        <f t="shared" si="205"/>
        <v>0</v>
      </c>
      <c r="Y2027" s="22"/>
      <c r="Z2027" s="19"/>
      <c r="AA2027" s="20"/>
      <c r="AB2027" s="23"/>
      <c r="AC2027" s="19"/>
      <c r="AD2027" s="17"/>
      <c r="AE2027" s="22"/>
      <c r="AF2027" s="19"/>
      <c r="AG2027" s="17"/>
      <c r="AH2027" s="76" t="s">
        <v>76</v>
      </c>
      <c r="AI2027" s="77" t="s">
        <v>12318</v>
      </c>
      <c r="AJ2027" s="1"/>
    </row>
    <row r="2028" spans="1:36" ht="26.4">
      <c r="A2028" s="39">
        <v>2026</v>
      </c>
      <c r="B2028" s="39" t="s">
        <v>12319</v>
      </c>
      <c r="C2028" s="39" t="s">
        <v>5070</v>
      </c>
      <c r="D2028" s="40" t="s">
        <v>12320</v>
      </c>
      <c r="E2028" s="25" t="s">
        <v>12321</v>
      </c>
      <c r="F2028" s="25" t="s">
        <v>12322</v>
      </c>
      <c r="G2028" s="39" t="s">
        <v>12323</v>
      </c>
      <c r="H2028" s="39" t="s">
        <v>12324</v>
      </c>
      <c r="I2028" s="39" t="s">
        <v>12323</v>
      </c>
      <c r="J2028" s="40" t="s">
        <v>12325</v>
      </c>
      <c r="K2028" s="41">
        <v>35633</v>
      </c>
      <c r="L2028" s="72">
        <v>53530</v>
      </c>
      <c r="M2028" s="42" t="s">
        <v>12326</v>
      </c>
      <c r="N2028" s="63">
        <v>0.2056</v>
      </c>
      <c r="O2028" s="55">
        <v>7609829.9199999999</v>
      </c>
      <c r="P2028" s="15">
        <v>0.03</v>
      </c>
      <c r="Q2028" s="223">
        <f t="shared" si="207"/>
        <v>228294.8976</v>
      </c>
      <c r="R2028" s="197">
        <f t="shared" si="208"/>
        <v>19024.574799999999</v>
      </c>
      <c r="S2028" s="200"/>
      <c r="T2028" s="196">
        <f t="shared" si="203"/>
        <v>0</v>
      </c>
      <c r="U2028" s="199">
        <f t="shared" si="206"/>
        <v>0</v>
      </c>
      <c r="V2028" s="21"/>
      <c r="W2028" s="19">
        <f t="shared" si="204"/>
        <v>0</v>
      </c>
      <c r="X2028" s="17">
        <f t="shared" si="205"/>
        <v>0</v>
      </c>
      <c r="Y2028" s="22"/>
      <c r="Z2028" s="19"/>
      <c r="AA2028" s="20"/>
      <c r="AB2028" s="23"/>
      <c r="AC2028" s="19"/>
      <c r="AD2028" s="17"/>
      <c r="AE2028" s="22"/>
      <c r="AF2028" s="19"/>
      <c r="AG2028" s="17"/>
      <c r="AH2028" s="78"/>
      <c r="AI2028" s="79" t="s">
        <v>12326</v>
      </c>
      <c r="AJ2028" s="1"/>
    </row>
    <row r="2029" spans="1:36" ht="26.4">
      <c r="A2029" s="39">
        <v>2027</v>
      </c>
      <c r="B2029" s="10" t="s">
        <v>12327</v>
      </c>
      <c r="C2029" s="10" t="s">
        <v>5070</v>
      </c>
      <c r="D2029" s="11" t="s">
        <v>12328</v>
      </c>
      <c r="E2029" s="35" t="s">
        <v>12329</v>
      </c>
      <c r="F2029" s="35" t="s">
        <v>12330</v>
      </c>
      <c r="G2029" s="10" t="s">
        <v>12331</v>
      </c>
      <c r="H2029" s="10" t="s">
        <v>12332</v>
      </c>
      <c r="I2029" s="10" t="s">
        <v>12331</v>
      </c>
      <c r="J2029" s="11" t="s">
        <v>12333</v>
      </c>
      <c r="K2029" s="12">
        <v>35913</v>
      </c>
      <c r="L2029" s="69">
        <v>53810</v>
      </c>
      <c r="M2029" s="14" t="s">
        <v>12334</v>
      </c>
      <c r="N2029" s="61">
        <v>0.255</v>
      </c>
      <c r="O2029" s="56">
        <v>3316906.36</v>
      </c>
      <c r="P2029" s="15">
        <v>0.03</v>
      </c>
      <c r="Q2029" s="223">
        <f t="shared" si="207"/>
        <v>99507.190799999997</v>
      </c>
      <c r="R2029" s="197">
        <f t="shared" si="208"/>
        <v>8292.2659000000003</v>
      </c>
      <c r="S2029" s="200"/>
      <c r="T2029" s="196">
        <f t="shared" si="203"/>
        <v>0</v>
      </c>
      <c r="U2029" s="199">
        <f t="shared" si="206"/>
        <v>0</v>
      </c>
      <c r="V2029" s="21"/>
      <c r="W2029" s="19">
        <f t="shared" si="204"/>
        <v>0</v>
      </c>
      <c r="X2029" s="17">
        <f t="shared" si="205"/>
        <v>0</v>
      </c>
      <c r="Y2029" s="22"/>
      <c r="Z2029" s="19"/>
      <c r="AA2029" s="20"/>
      <c r="AB2029" s="23"/>
      <c r="AC2029" s="19"/>
      <c r="AD2029" s="17"/>
      <c r="AE2029" s="22"/>
      <c r="AF2029" s="19"/>
      <c r="AG2029" s="17"/>
      <c r="AH2029" s="76"/>
      <c r="AI2029" s="77" t="s">
        <v>12334</v>
      </c>
      <c r="AJ2029" s="1"/>
    </row>
    <row r="2030" spans="1:36" ht="26.4">
      <c r="A2030" s="39">
        <v>2028</v>
      </c>
      <c r="B2030" s="39" t="s">
        <v>12335</v>
      </c>
      <c r="C2030" s="39" t="s">
        <v>5070</v>
      </c>
      <c r="D2030" s="40" t="s">
        <v>2138</v>
      </c>
      <c r="E2030" s="25" t="s">
        <v>882</v>
      </c>
      <c r="F2030" s="25" t="s">
        <v>12336</v>
      </c>
      <c r="G2030" s="39" t="s">
        <v>12337</v>
      </c>
      <c r="H2030" s="39" t="s">
        <v>12338</v>
      </c>
      <c r="I2030" s="39" t="s">
        <v>12337</v>
      </c>
      <c r="J2030" s="40" t="s">
        <v>12339</v>
      </c>
      <c r="K2030" s="41">
        <v>39303</v>
      </c>
      <c r="L2030" s="72">
        <v>48435</v>
      </c>
      <c r="M2030" s="42" t="s">
        <v>12340</v>
      </c>
      <c r="N2030" s="63">
        <v>2.5506000000000002</v>
      </c>
      <c r="O2030" s="55">
        <v>167000265.50999999</v>
      </c>
      <c r="P2030" s="15">
        <v>0.03</v>
      </c>
      <c r="Q2030" s="223">
        <f t="shared" si="207"/>
        <v>5010007.9652999993</v>
      </c>
      <c r="R2030" s="197">
        <f t="shared" si="208"/>
        <v>417500.66377499996</v>
      </c>
      <c r="S2030" s="200"/>
      <c r="T2030" s="196">
        <f t="shared" si="203"/>
        <v>0</v>
      </c>
      <c r="U2030" s="199">
        <f t="shared" si="206"/>
        <v>0</v>
      </c>
      <c r="V2030" s="21"/>
      <c r="W2030" s="19">
        <f t="shared" si="204"/>
        <v>0</v>
      </c>
      <c r="X2030" s="17">
        <f t="shared" si="205"/>
        <v>0</v>
      </c>
      <c r="Y2030" s="22"/>
      <c r="Z2030" s="19"/>
      <c r="AA2030" s="20"/>
      <c r="AB2030" s="23"/>
      <c r="AC2030" s="19"/>
      <c r="AD2030" s="17"/>
      <c r="AE2030" s="22"/>
      <c r="AF2030" s="19"/>
      <c r="AG2030" s="17"/>
      <c r="AH2030" s="78"/>
      <c r="AI2030" s="79" t="s">
        <v>12340</v>
      </c>
      <c r="AJ2030" s="1"/>
    </row>
    <row r="2031" spans="1:36" ht="66">
      <c r="A2031" s="39">
        <v>2029</v>
      </c>
      <c r="B2031" s="10" t="s">
        <v>12341</v>
      </c>
      <c r="C2031" s="10" t="s">
        <v>5070</v>
      </c>
      <c r="D2031" s="11" t="s">
        <v>12342</v>
      </c>
      <c r="E2031" s="35" t="s">
        <v>12343</v>
      </c>
      <c r="F2031" s="35" t="s">
        <v>9149</v>
      </c>
      <c r="G2031" s="10" t="s">
        <v>12344</v>
      </c>
      <c r="H2031" s="10" t="s">
        <v>12345</v>
      </c>
      <c r="I2031" s="10" t="s">
        <v>12346</v>
      </c>
      <c r="J2031" s="11" t="s">
        <v>12347</v>
      </c>
      <c r="K2031" s="12">
        <v>42734</v>
      </c>
      <c r="L2031" s="69">
        <v>48212</v>
      </c>
      <c r="M2031" s="14" t="s">
        <v>12348</v>
      </c>
      <c r="N2031" s="61">
        <v>1.5262</v>
      </c>
      <c r="O2031" s="56">
        <v>25243106.989999998</v>
      </c>
      <c r="P2031" s="15">
        <v>0.03</v>
      </c>
      <c r="Q2031" s="223">
        <f t="shared" si="207"/>
        <v>757293.20969999989</v>
      </c>
      <c r="R2031" s="197">
        <f t="shared" si="208"/>
        <v>63107.767474999993</v>
      </c>
      <c r="S2031" s="198">
        <v>3.5999999999999997E-2</v>
      </c>
      <c r="T2031" s="196">
        <f t="shared" si="203"/>
        <v>908751.85163999989</v>
      </c>
      <c r="U2031" s="199">
        <f t="shared" si="206"/>
        <v>75729.320969999986</v>
      </c>
      <c r="V2031" s="21"/>
      <c r="W2031" s="19">
        <f t="shared" si="204"/>
        <v>0</v>
      </c>
      <c r="X2031" s="17">
        <f t="shared" si="205"/>
        <v>0</v>
      </c>
      <c r="Y2031" s="22"/>
      <c r="Z2031" s="19"/>
      <c r="AA2031" s="20"/>
      <c r="AB2031" s="23"/>
      <c r="AC2031" s="19"/>
      <c r="AD2031" s="17"/>
      <c r="AE2031" s="22"/>
      <c r="AF2031" s="19"/>
      <c r="AG2031" s="17"/>
      <c r="AH2031" s="76" t="s">
        <v>1997</v>
      </c>
      <c r="AI2031" s="77" t="s">
        <v>12348</v>
      </c>
      <c r="AJ2031" s="1"/>
    </row>
    <row r="2032" spans="1:36" ht="13.2">
      <c r="A2032" s="39">
        <v>2030</v>
      </c>
      <c r="B2032" s="39" t="s">
        <v>12349</v>
      </c>
      <c r="C2032" s="39" t="s">
        <v>5070</v>
      </c>
      <c r="D2032" s="40" t="s">
        <v>12239</v>
      </c>
      <c r="E2032" s="25" t="s">
        <v>12240</v>
      </c>
      <c r="F2032" s="25" t="s">
        <v>3560</v>
      </c>
      <c r="G2032" s="39" t="s">
        <v>9446</v>
      </c>
      <c r="H2032" s="39" t="s">
        <v>12350</v>
      </c>
      <c r="I2032" s="39" t="s">
        <v>7256</v>
      </c>
      <c r="J2032" s="40" t="s">
        <v>12351</v>
      </c>
      <c r="K2032" s="41">
        <v>42599</v>
      </c>
      <c r="L2032" s="72">
        <v>48077</v>
      </c>
      <c r="M2032" s="42" t="s">
        <v>12352</v>
      </c>
      <c r="N2032" s="63">
        <v>0.31909999999999999</v>
      </c>
      <c r="O2032" s="55">
        <v>5277863.6100000003</v>
      </c>
      <c r="P2032" s="15">
        <v>0.03</v>
      </c>
      <c r="Q2032" s="223">
        <f t="shared" si="207"/>
        <v>158335.90830000001</v>
      </c>
      <c r="R2032" s="197">
        <f t="shared" si="208"/>
        <v>13194.659025000001</v>
      </c>
      <c r="S2032" s="201">
        <v>0.05</v>
      </c>
      <c r="T2032" s="196">
        <f t="shared" si="203"/>
        <v>263893.18050000002</v>
      </c>
      <c r="U2032" s="199">
        <f t="shared" si="206"/>
        <v>21991.098375000001</v>
      </c>
      <c r="V2032" s="21">
        <v>0.06</v>
      </c>
      <c r="W2032" s="19">
        <f t="shared" si="204"/>
        <v>316671.81660000002</v>
      </c>
      <c r="X2032" s="17">
        <f t="shared" si="205"/>
        <v>26389.318050000002</v>
      </c>
      <c r="Y2032" s="22"/>
      <c r="Z2032" s="19"/>
      <c r="AA2032" s="20"/>
      <c r="AB2032" s="23"/>
      <c r="AC2032" s="19"/>
      <c r="AD2032" s="17"/>
      <c r="AE2032" s="22"/>
      <c r="AF2032" s="19"/>
      <c r="AG2032" s="17"/>
      <c r="AH2032" s="78" t="s">
        <v>1997</v>
      </c>
      <c r="AI2032" s="79" t="s">
        <v>12352</v>
      </c>
      <c r="AJ2032" s="1"/>
    </row>
    <row r="2033" spans="1:36" ht="13.2">
      <c r="A2033" s="39">
        <v>2031</v>
      </c>
      <c r="B2033" s="10" t="s">
        <v>12353</v>
      </c>
      <c r="C2033" s="10" t="s">
        <v>9410</v>
      </c>
      <c r="D2033" s="11" t="s">
        <v>231</v>
      </c>
      <c r="E2033" s="35" t="s">
        <v>232</v>
      </c>
      <c r="F2033" s="35" t="s">
        <v>12354</v>
      </c>
      <c r="G2033" s="10" t="s">
        <v>2266</v>
      </c>
      <c r="H2033" s="10" t="s">
        <v>12355</v>
      </c>
      <c r="I2033" s="10" t="s">
        <v>2268</v>
      </c>
      <c r="J2033" s="11" t="s">
        <v>12356</v>
      </c>
      <c r="K2033" s="12">
        <v>41635</v>
      </c>
      <c r="L2033" s="69">
        <v>45287</v>
      </c>
      <c r="M2033" s="14" t="s">
        <v>12357</v>
      </c>
      <c r="N2033" s="61">
        <v>2.1899999999999999E-2</v>
      </c>
      <c r="O2033" s="56">
        <v>636538.17000000004</v>
      </c>
      <c r="P2033" s="15">
        <v>0.03</v>
      </c>
      <c r="Q2033" s="223">
        <f t="shared" ref="Q2033:Q2039" si="209">O2033*P2033</f>
        <v>19096.145100000002</v>
      </c>
      <c r="R2033" s="197">
        <f t="shared" si="208"/>
        <v>1591.3454250000002</v>
      </c>
      <c r="S2033" s="200"/>
      <c r="T2033" s="196">
        <f t="shared" si="203"/>
        <v>0</v>
      </c>
      <c r="U2033" s="199">
        <f t="shared" si="206"/>
        <v>0</v>
      </c>
      <c r="V2033" s="21"/>
      <c r="W2033" s="19">
        <f t="shared" si="204"/>
        <v>0</v>
      </c>
      <c r="X2033" s="17">
        <f t="shared" si="205"/>
        <v>0</v>
      </c>
      <c r="Y2033" s="22"/>
      <c r="Z2033" s="19"/>
      <c r="AA2033" s="20"/>
      <c r="AB2033" s="23"/>
      <c r="AC2033" s="19"/>
      <c r="AD2033" s="17"/>
      <c r="AE2033" s="22"/>
      <c r="AF2033" s="19"/>
      <c r="AG2033" s="17"/>
      <c r="AH2033" s="76" t="s">
        <v>239</v>
      </c>
      <c r="AI2033" s="77" t="s">
        <v>12357</v>
      </c>
      <c r="AJ2033" s="1"/>
    </row>
    <row r="2034" spans="1:36" ht="13.2">
      <c r="A2034" s="39">
        <v>2032</v>
      </c>
      <c r="B2034" s="39" t="s">
        <v>12358</v>
      </c>
      <c r="C2034" s="39" t="s">
        <v>9410</v>
      </c>
      <c r="D2034" s="40" t="s">
        <v>11470</v>
      </c>
      <c r="E2034" s="25" t="s">
        <v>11471</v>
      </c>
      <c r="F2034" s="25" t="s">
        <v>2577</v>
      </c>
      <c r="G2034" s="39" t="s">
        <v>12359</v>
      </c>
      <c r="H2034" s="39" t="s">
        <v>12360</v>
      </c>
      <c r="I2034" s="39" t="s">
        <v>12361</v>
      </c>
      <c r="J2034" s="40" t="s">
        <v>11579</v>
      </c>
      <c r="K2034" s="41">
        <v>36622</v>
      </c>
      <c r="L2034" s="72">
        <v>54519</v>
      </c>
      <c r="M2034" s="42" t="s">
        <v>12362</v>
      </c>
      <c r="N2034" s="63">
        <v>7.0800000000000002E-2</v>
      </c>
      <c r="O2034" s="55">
        <v>7914805.54</v>
      </c>
      <c r="P2034" s="15">
        <v>0.05</v>
      </c>
      <c r="Q2034" s="223">
        <f t="shared" si="209"/>
        <v>395740.277</v>
      </c>
      <c r="R2034" s="197">
        <f t="shared" si="208"/>
        <v>32978.356416666669</v>
      </c>
      <c r="S2034" s="200"/>
      <c r="T2034" s="196">
        <f t="shared" si="203"/>
        <v>0</v>
      </c>
      <c r="U2034" s="199">
        <f t="shared" si="206"/>
        <v>0</v>
      </c>
      <c r="V2034" s="21"/>
      <c r="W2034" s="19">
        <f t="shared" si="204"/>
        <v>0</v>
      </c>
      <c r="X2034" s="17">
        <f t="shared" si="205"/>
        <v>0</v>
      </c>
      <c r="Y2034" s="22"/>
      <c r="Z2034" s="19"/>
      <c r="AA2034" s="20"/>
      <c r="AB2034" s="23"/>
      <c r="AC2034" s="19"/>
      <c r="AD2034" s="17"/>
      <c r="AE2034" s="22"/>
      <c r="AF2034" s="19"/>
      <c r="AG2034" s="17"/>
      <c r="AH2034" s="78"/>
      <c r="AI2034" s="79" t="s">
        <v>12362</v>
      </c>
      <c r="AJ2034" s="1"/>
    </row>
    <row r="2035" spans="1:36" ht="13.2">
      <c r="A2035" s="39">
        <v>2033</v>
      </c>
      <c r="B2035" s="10" t="s">
        <v>12363</v>
      </c>
      <c r="C2035" s="10" t="s">
        <v>9410</v>
      </c>
      <c r="D2035" s="11" t="s">
        <v>12364</v>
      </c>
      <c r="E2035" s="35" t="s">
        <v>12365</v>
      </c>
      <c r="F2035" s="35" t="s">
        <v>12366</v>
      </c>
      <c r="G2035" s="10" t="s">
        <v>12367</v>
      </c>
      <c r="H2035" s="10" t="s">
        <v>12368</v>
      </c>
      <c r="I2035" s="10" t="s">
        <v>12369</v>
      </c>
      <c r="J2035" s="11" t="s">
        <v>12370</v>
      </c>
      <c r="K2035" s="12">
        <v>37075</v>
      </c>
      <c r="L2035" s="69">
        <v>54972</v>
      </c>
      <c r="M2035" s="14" t="s">
        <v>12371</v>
      </c>
      <c r="N2035" s="61">
        <v>0.2107</v>
      </c>
      <c r="O2035" s="56">
        <v>20312922.539999999</v>
      </c>
      <c r="P2035" s="15">
        <v>0.03</v>
      </c>
      <c r="Q2035" s="223">
        <f t="shared" si="209"/>
        <v>609387.67619999999</v>
      </c>
      <c r="R2035" s="197">
        <f t="shared" si="208"/>
        <v>50782.306349999999</v>
      </c>
      <c r="S2035" s="200"/>
      <c r="T2035" s="196">
        <f t="shared" ref="T2035:T2098" si="210">O2035*S2035</f>
        <v>0</v>
      </c>
      <c r="U2035" s="199">
        <f t="shared" si="206"/>
        <v>0</v>
      </c>
      <c r="V2035" s="21"/>
      <c r="W2035" s="19">
        <f t="shared" ref="W2035:W2098" si="211">O2035*V2035</f>
        <v>0</v>
      </c>
      <c r="X2035" s="17">
        <f t="shared" ref="X2035:X2098" si="212">O2035*V2035/12</f>
        <v>0</v>
      </c>
      <c r="Y2035" s="22"/>
      <c r="Z2035" s="19"/>
      <c r="AA2035" s="20"/>
      <c r="AB2035" s="23"/>
      <c r="AC2035" s="19"/>
      <c r="AD2035" s="17"/>
      <c r="AE2035" s="22"/>
      <c r="AF2035" s="19"/>
      <c r="AG2035" s="17"/>
      <c r="AH2035" s="76"/>
      <c r="AI2035" s="77" t="s">
        <v>12371</v>
      </c>
      <c r="AJ2035" s="1"/>
    </row>
    <row r="2036" spans="1:36" ht="26.4">
      <c r="A2036" s="39">
        <v>2034</v>
      </c>
      <c r="B2036" s="39" t="s">
        <v>12372</v>
      </c>
      <c r="C2036" s="39" t="s">
        <v>9410</v>
      </c>
      <c r="D2036" s="40" t="s">
        <v>12373</v>
      </c>
      <c r="E2036" s="25" t="s">
        <v>12374</v>
      </c>
      <c r="F2036" s="25" t="s">
        <v>3207</v>
      </c>
      <c r="G2036" s="39" t="s">
        <v>12375</v>
      </c>
      <c r="H2036" s="39" t="s">
        <v>12376</v>
      </c>
      <c r="I2036" s="39" t="s">
        <v>761</v>
      </c>
      <c r="J2036" s="40" t="s">
        <v>12377</v>
      </c>
      <c r="K2036" s="41">
        <v>43348</v>
      </c>
      <c r="L2036" s="72">
        <v>48827</v>
      </c>
      <c r="M2036" s="42" t="s">
        <v>12378</v>
      </c>
      <c r="N2036" s="63">
        <v>0.314</v>
      </c>
      <c r="O2036" s="55">
        <v>28109481.940000001</v>
      </c>
      <c r="P2036" s="15">
        <v>0.04</v>
      </c>
      <c r="Q2036" s="223">
        <f t="shared" si="209"/>
        <v>1124379.2776000001</v>
      </c>
      <c r="R2036" s="197">
        <f t="shared" si="208"/>
        <v>93698.27313333335</v>
      </c>
      <c r="S2036" s="200"/>
      <c r="T2036" s="196">
        <f t="shared" si="210"/>
        <v>0</v>
      </c>
      <c r="U2036" s="199">
        <f t="shared" si="206"/>
        <v>0</v>
      </c>
      <c r="V2036" s="21"/>
      <c r="W2036" s="19">
        <f t="shared" si="211"/>
        <v>0</v>
      </c>
      <c r="X2036" s="17">
        <f t="shared" si="212"/>
        <v>0</v>
      </c>
      <c r="Y2036" s="22"/>
      <c r="Z2036" s="19"/>
      <c r="AA2036" s="20"/>
      <c r="AB2036" s="23"/>
      <c r="AC2036" s="19"/>
      <c r="AD2036" s="17"/>
      <c r="AE2036" s="22"/>
      <c r="AF2036" s="19"/>
      <c r="AG2036" s="17"/>
      <c r="AH2036" s="78" t="s">
        <v>367</v>
      </c>
      <c r="AI2036" s="79" t="s">
        <v>12378</v>
      </c>
      <c r="AJ2036" s="1"/>
    </row>
    <row r="2037" spans="1:36" ht="13.2">
      <c r="A2037" s="39">
        <v>2035</v>
      </c>
      <c r="B2037" s="10" t="s">
        <v>12379</v>
      </c>
      <c r="C2037" s="10" t="s">
        <v>9410</v>
      </c>
      <c r="D2037" s="11" t="s">
        <v>12364</v>
      </c>
      <c r="E2037" s="35" t="s">
        <v>12365</v>
      </c>
      <c r="F2037" s="35" t="s">
        <v>12366</v>
      </c>
      <c r="G2037" s="10" t="s">
        <v>12367</v>
      </c>
      <c r="H2037" s="10" t="s">
        <v>12368</v>
      </c>
      <c r="I2037" s="10" t="s">
        <v>12369</v>
      </c>
      <c r="J2037" s="11" t="s">
        <v>12370</v>
      </c>
      <c r="K2037" s="12">
        <v>37075</v>
      </c>
      <c r="L2037" s="69">
        <v>54972</v>
      </c>
      <c r="M2037" s="14" t="s">
        <v>12371</v>
      </c>
      <c r="N2037" s="61">
        <v>3.2199999999999999E-2</v>
      </c>
      <c r="O2037" s="56">
        <v>3104300.46</v>
      </c>
      <c r="P2037" s="15">
        <v>0.03</v>
      </c>
      <c r="Q2037" s="223">
        <f t="shared" si="209"/>
        <v>93129.013800000001</v>
      </c>
      <c r="R2037" s="197">
        <f t="shared" si="208"/>
        <v>7760.7511500000001</v>
      </c>
      <c r="S2037" s="200"/>
      <c r="T2037" s="196">
        <f t="shared" si="210"/>
        <v>0</v>
      </c>
      <c r="U2037" s="199">
        <f t="shared" si="206"/>
        <v>0</v>
      </c>
      <c r="V2037" s="21"/>
      <c r="W2037" s="19">
        <f t="shared" si="211"/>
        <v>0</v>
      </c>
      <c r="X2037" s="17">
        <f t="shared" si="212"/>
        <v>0</v>
      </c>
      <c r="Y2037" s="22"/>
      <c r="Z2037" s="19"/>
      <c r="AA2037" s="20"/>
      <c r="AB2037" s="23"/>
      <c r="AC2037" s="19"/>
      <c r="AD2037" s="17"/>
      <c r="AE2037" s="22"/>
      <c r="AF2037" s="19"/>
      <c r="AG2037" s="17"/>
      <c r="AH2037" s="76"/>
      <c r="AI2037" s="77" t="s">
        <v>12371</v>
      </c>
      <c r="AJ2037" s="1"/>
    </row>
    <row r="2038" spans="1:36" ht="13.2">
      <c r="A2038" s="39">
        <v>2036</v>
      </c>
      <c r="B2038" s="39" t="s">
        <v>12380</v>
      </c>
      <c r="C2038" s="39" t="s">
        <v>9410</v>
      </c>
      <c r="D2038" s="40" t="s">
        <v>3118</v>
      </c>
      <c r="E2038" s="25" t="s">
        <v>1617</v>
      </c>
      <c r="F2038" s="25" t="s">
        <v>9855</v>
      </c>
      <c r="G2038" s="39" t="s">
        <v>4201</v>
      </c>
      <c r="H2038" s="39" t="s">
        <v>12381</v>
      </c>
      <c r="I2038" s="39" t="s">
        <v>2255</v>
      </c>
      <c r="J2038" s="40" t="s">
        <v>12382</v>
      </c>
      <c r="K2038" s="41">
        <v>42298</v>
      </c>
      <c r="L2038" s="72">
        <v>47777</v>
      </c>
      <c r="M2038" s="42" t="s">
        <v>12383</v>
      </c>
      <c r="N2038" s="63">
        <v>0.47399999999999998</v>
      </c>
      <c r="O2038" s="55">
        <v>10281397.640000001</v>
      </c>
      <c r="P2038" s="15">
        <v>0.05</v>
      </c>
      <c r="Q2038" s="223">
        <f t="shared" si="209"/>
        <v>514069.88200000004</v>
      </c>
      <c r="R2038" s="197">
        <f t="shared" si="208"/>
        <v>42839.156833333334</v>
      </c>
      <c r="S2038" s="200"/>
      <c r="T2038" s="196">
        <f t="shared" si="210"/>
        <v>0</v>
      </c>
      <c r="U2038" s="199">
        <f t="shared" si="206"/>
        <v>0</v>
      </c>
      <c r="V2038" s="21"/>
      <c r="W2038" s="19">
        <f t="shared" si="211"/>
        <v>0</v>
      </c>
      <c r="X2038" s="17">
        <f t="shared" si="212"/>
        <v>0</v>
      </c>
      <c r="Y2038" s="22"/>
      <c r="Z2038" s="19"/>
      <c r="AA2038" s="20"/>
      <c r="AB2038" s="23"/>
      <c r="AC2038" s="19"/>
      <c r="AD2038" s="17"/>
      <c r="AE2038" s="22"/>
      <c r="AF2038" s="19"/>
      <c r="AG2038" s="17"/>
      <c r="AH2038" s="78" t="s">
        <v>1479</v>
      </c>
      <c r="AI2038" s="79" t="s">
        <v>12383</v>
      </c>
      <c r="AJ2038" s="1"/>
    </row>
    <row r="2039" spans="1:36" ht="13.2">
      <c r="A2039" s="39">
        <v>2037</v>
      </c>
      <c r="B2039" s="10" t="s">
        <v>12384</v>
      </c>
      <c r="C2039" s="10" t="s">
        <v>9410</v>
      </c>
      <c r="D2039" s="11" t="s">
        <v>12385</v>
      </c>
      <c r="E2039" s="35" t="s">
        <v>12386</v>
      </c>
      <c r="F2039" s="35" t="s">
        <v>12387</v>
      </c>
      <c r="G2039" s="10" t="s">
        <v>12388</v>
      </c>
      <c r="H2039" s="10" t="s">
        <v>12389</v>
      </c>
      <c r="I2039" s="10" t="s">
        <v>12390</v>
      </c>
      <c r="J2039" s="11" t="s">
        <v>12391</v>
      </c>
      <c r="K2039" s="12">
        <v>37267</v>
      </c>
      <c r="L2039" s="69">
        <v>55164</v>
      </c>
      <c r="M2039" s="14" t="s">
        <v>12392</v>
      </c>
      <c r="N2039" s="61">
        <v>1.6400000000000001E-2</v>
      </c>
      <c r="O2039" s="56">
        <v>1840648.17</v>
      </c>
      <c r="P2039" s="15">
        <v>0.03</v>
      </c>
      <c r="Q2039" s="223">
        <f t="shared" si="209"/>
        <v>55219.445099999997</v>
      </c>
      <c r="R2039" s="197">
        <f t="shared" si="208"/>
        <v>4601.6204250000001</v>
      </c>
      <c r="S2039" s="200"/>
      <c r="T2039" s="196">
        <f t="shared" si="210"/>
        <v>0</v>
      </c>
      <c r="U2039" s="199">
        <f t="shared" si="206"/>
        <v>0</v>
      </c>
      <c r="V2039" s="21"/>
      <c r="W2039" s="19">
        <f t="shared" si="211"/>
        <v>0</v>
      </c>
      <c r="X2039" s="17">
        <f t="shared" si="212"/>
        <v>0</v>
      </c>
      <c r="Y2039" s="22"/>
      <c r="Z2039" s="19"/>
      <c r="AA2039" s="20"/>
      <c r="AB2039" s="23"/>
      <c r="AC2039" s="19"/>
      <c r="AD2039" s="17"/>
      <c r="AE2039" s="22"/>
      <c r="AF2039" s="19"/>
      <c r="AG2039" s="17"/>
      <c r="AH2039" s="76"/>
      <c r="AI2039" s="77" t="s">
        <v>12392</v>
      </c>
      <c r="AJ2039" s="1"/>
    </row>
    <row r="2040" spans="1:36" ht="39.6">
      <c r="A2040" s="39">
        <v>2038</v>
      </c>
      <c r="B2040" s="39" t="s">
        <v>12393</v>
      </c>
      <c r="C2040" s="39" t="s">
        <v>9410</v>
      </c>
      <c r="D2040" s="40" t="s">
        <v>12394</v>
      </c>
      <c r="E2040" s="25" t="s">
        <v>12395</v>
      </c>
      <c r="F2040" s="25" t="s">
        <v>5422</v>
      </c>
      <c r="G2040" s="39" t="s">
        <v>3767</v>
      </c>
      <c r="H2040" s="39" t="s">
        <v>12396</v>
      </c>
      <c r="I2040" s="39" t="s">
        <v>12397</v>
      </c>
      <c r="J2040" s="40" t="s">
        <v>12398</v>
      </c>
      <c r="K2040" s="41">
        <v>41632</v>
      </c>
      <c r="L2040" s="72">
        <v>46746</v>
      </c>
      <c r="M2040" s="42" t="s">
        <v>12399</v>
      </c>
      <c r="N2040" s="63">
        <v>6.4010999999999996</v>
      </c>
      <c r="O2040" s="55">
        <v>326790853.42000002</v>
      </c>
      <c r="P2040" s="97" t="s">
        <v>12400</v>
      </c>
      <c r="Q2040" s="223">
        <v>13396556.48</v>
      </c>
      <c r="R2040" s="197">
        <f t="shared" si="208"/>
        <v>1116379.7066666668</v>
      </c>
      <c r="S2040" s="200"/>
      <c r="T2040" s="196">
        <f t="shared" si="210"/>
        <v>0</v>
      </c>
      <c r="U2040" s="199">
        <f t="shared" si="206"/>
        <v>0</v>
      </c>
      <c r="V2040" s="21"/>
      <c r="W2040" s="19">
        <f t="shared" si="211"/>
        <v>0</v>
      </c>
      <c r="X2040" s="17">
        <f t="shared" si="212"/>
        <v>0</v>
      </c>
      <c r="Y2040" s="22"/>
      <c r="Z2040" s="19"/>
      <c r="AA2040" s="20"/>
      <c r="AB2040" s="23"/>
      <c r="AC2040" s="19"/>
      <c r="AD2040" s="17"/>
      <c r="AE2040" s="22"/>
      <c r="AF2040" s="19"/>
      <c r="AG2040" s="17"/>
      <c r="AH2040" s="78" t="s">
        <v>1997</v>
      </c>
      <c r="AI2040" s="79" t="s">
        <v>12401</v>
      </c>
      <c r="AJ2040" s="1"/>
    </row>
    <row r="2041" spans="1:36" ht="26.4">
      <c r="A2041" s="39">
        <v>2039</v>
      </c>
      <c r="B2041" s="10" t="s">
        <v>12402</v>
      </c>
      <c r="C2041" s="10" t="s">
        <v>9410</v>
      </c>
      <c r="D2041" s="11" t="s">
        <v>231</v>
      </c>
      <c r="E2041" s="35" t="s">
        <v>232</v>
      </c>
      <c r="F2041" s="35" t="s">
        <v>4209</v>
      </c>
      <c r="G2041" s="10" t="s">
        <v>12403</v>
      </c>
      <c r="H2041" s="10" t="s">
        <v>12404</v>
      </c>
      <c r="I2041" s="10" t="s">
        <v>12405</v>
      </c>
      <c r="J2041" s="11" t="s">
        <v>12406</v>
      </c>
      <c r="K2041" s="12">
        <v>40470</v>
      </c>
      <c r="L2041" s="69">
        <v>44123</v>
      </c>
      <c r="M2041" s="14" t="s">
        <v>12407</v>
      </c>
      <c r="N2041" s="61">
        <v>8.3999999999999995E-3</v>
      </c>
      <c r="O2041" s="56">
        <v>295470.27</v>
      </c>
      <c r="P2041" s="44">
        <v>0.1125</v>
      </c>
      <c r="Q2041" s="223">
        <f t="shared" ref="Q2041:Q2104" si="213">O2041*P2041</f>
        <v>33240.405375000002</v>
      </c>
      <c r="R2041" s="197">
        <f t="shared" si="208"/>
        <v>2770.0337812500002</v>
      </c>
      <c r="S2041" s="200"/>
      <c r="T2041" s="196">
        <f t="shared" si="210"/>
        <v>0</v>
      </c>
      <c r="U2041" s="199">
        <f t="shared" si="206"/>
        <v>0</v>
      </c>
      <c r="V2041" s="21"/>
      <c r="W2041" s="19">
        <f t="shared" si="211"/>
        <v>0</v>
      </c>
      <c r="X2041" s="17">
        <f t="shared" si="212"/>
        <v>0</v>
      </c>
      <c r="Y2041" s="22"/>
      <c r="Z2041" s="19"/>
      <c r="AA2041" s="20"/>
      <c r="AB2041" s="23"/>
      <c r="AC2041" s="19"/>
      <c r="AD2041" s="17"/>
      <c r="AE2041" s="22"/>
      <c r="AF2041" s="19"/>
      <c r="AG2041" s="17"/>
      <c r="AH2041" s="76"/>
      <c r="AI2041" s="77" t="s">
        <v>12407</v>
      </c>
      <c r="AJ2041" s="1"/>
    </row>
    <row r="2042" spans="1:36" ht="13.2">
      <c r="A2042" s="39">
        <v>2040</v>
      </c>
      <c r="B2042" s="39" t="s">
        <v>12408</v>
      </c>
      <c r="C2042" s="39" t="s">
        <v>9410</v>
      </c>
      <c r="D2042" s="40" t="s">
        <v>12409</v>
      </c>
      <c r="E2042" s="25" t="s">
        <v>12410</v>
      </c>
      <c r="F2042" s="25" t="s">
        <v>12411</v>
      </c>
      <c r="G2042" s="39" t="s">
        <v>9209</v>
      </c>
      <c r="H2042" s="39" t="s">
        <v>12412</v>
      </c>
      <c r="I2042" s="39" t="s">
        <v>4760</v>
      </c>
      <c r="J2042" s="40" t="s">
        <v>12413</v>
      </c>
      <c r="K2042" s="41">
        <v>41208</v>
      </c>
      <c r="L2042" s="72">
        <v>46686</v>
      </c>
      <c r="M2042" s="42" t="s">
        <v>12414</v>
      </c>
      <c r="N2042" s="63">
        <v>0.12379999999999999</v>
      </c>
      <c r="O2042" s="55">
        <v>23321812.07</v>
      </c>
      <c r="P2042" s="15">
        <v>0.03</v>
      </c>
      <c r="Q2042" s="223">
        <f t="shared" si="213"/>
        <v>699654.36210000003</v>
      </c>
      <c r="R2042" s="197">
        <f t="shared" si="208"/>
        <v>58304.530175</v>
      </c>
      <c r="S2042" s="201">
        <v>0.06</v>
      </c>
      <c r="T2042" s="196">
        <f t="shared" si="210"/>
        <v>1399308.7242000001</v>
      </c>
      <c r="U2042" s="199">
        <f t="shared" si="206"/>
        <v>116609.06035</v>
      </c>
      <c r="V2042" s="21">
        <v>0.1</v>
      </c>
      <c r="W2042" s="19">
        <f t="shared" si="211"/>
        <v>2332181.2069999999</v>
      </c>
      <c r="X2042" s="17">
        <f t="shared" si="212"/>
        <v>194348.43391666666</v>
      </c>
      <c r="Y2042" s="22"/>
      <c r="Z2042" s="19"/>
      <c r="AA2042" s="20"/>
      <c r="AB2042" s="23"/>
      <c r="AC2042" s="19"/>
      <c r="AD2042" s="17"/>
      <c r="AE2042" s="22"/>
      <c r="AF2042" s="19"/>
      <c r="AG2042" s="17"/>
      <c r="AH2042" s="78" t="s">
        <v>817</v>
      </c>
      <c r="AI2042" s="79" t="s">
        <v>12414</v>
      </c>
      <c r="AJ2042" s="1"/>
    </row>
    <row r="2043" spans="1:36" ht="26.4">
      <c r="A2043" s="39">
        <v>2041</v>
      </c>
      <c r="B2043" s="10" t="s">
        <v>12415</v>
      </c>
      <c r="C2043" s="10" t="s">
        <v>9410</v>
      </c>
      <c r="D2043" s="11" t="s">
        <v>12394</v>
      </c>
      <c r="E2043" s="35" t="s">
        <v>12395</v>
      </c>
      <c r="F2043" s="35" t="s">
        <v>4996</v>
      </c>
      <c r="G2043" s="10" t="s">
        <v>12416</v>
      </c>
      <c r="H2043" s="10" t="s">
        <v>12417</v>
      </c>
      <c r="I2043" s="10" t="s">
        <v>12418</v>
      </c>
      <c r="J2043" s="11" t="s">
        <v>12419</v>
      </c>
      <c r="K2043" s="12">
        <v>39441</v>
      </c>
      <c r="L2043" s="69">
        <v>44530</v>
      </c>
      <c r="M2043" s="14" t="s">
        <v>12399</v>
      </c>
      <c r="N2043" s="61">
        <v>9.2499999999999999E-2</v>
      </c>
      <c r="O2043" s="56">
        <v>4065932.5</v>
      </c>
      <c r="P2043" s="44">
        <v>3.7499999999999999E-2</v>
      </c>
      <c r="Q2043" s="223">
        <f t="shared" si="213"/>
        <v>152472.46875</v>
      </c>
      <c r="R2043" s="197">
        <f t="shared" si="208"/>
        <v>12706.0390625</v>
      </c>
      <c r="S2043" s="200"/>
      <c r="T2043" s="196">
        <f t="shared" si="210"/>
        <v>0</v>
      </c>
      <c r="U2043" s="199">
        <f t="shared" si="206"/>
        <v>0</v>
      </c>
      <c r="V2043" s="21"/>
      <c r="W2043" s="19">
        <f t="shared" si="211"/>
        <v>0</v>
      </c>
      <c r="X2043" s="17">
        <f t="shared" si="212"/>
        <v>0</v>
      </c>
      <c r="Y2043" s="22"/>
      <c r="Z2043" s="19"/>
      <c r="AA2043" s="20"/>
      <c r="AB2043" s="23"/>
      <c r="AC2043" s="19"/>
      <c r="AD2043" s="17"/>
      <c r="AE2043" s="22"/>
      <c r="AF2043" s="19"/>
      <c r="AG2043" s="17"/>
      <c r="AH2043" s="76"/>
      <c r="AI2043" s="77" t="s">
        <v>12401</v>
      </c>
      <c r="AJ2043" s="1"/>
    </row>
    <row r="2044" spans="1:36" ht="26.4">
      <c r="A2044" s="39">
        <v>2042</v>
      </c>
      <c r="B2044" s="39" t="s">
        <v>12420</v>
      </c>
      <c r="C2044" s="39" t="s">
        <v>9410</v>
      </c>
      <c r="D2044" s="40" t="s">
        <v>12421</v>
      </c>
      <c r="E2044" s="25" t="s">
        <v>12422</v>
      </c>
      <c r="F2044" s="25" t="s">
        <v>12423</v>
      </c>
      <c r="G2044" s="39" t="s">
        <v>12424</v>
      </c>
      <c r="H2044" s="39" t="s">
        <v>12425</v>
      </c>
      <c r="I2044" s="39" t="s">
        <v>12426</v>
      </c>
      <c r="J2044" s="40" t="s">
        <v>12427</v>
      </c>
      <c r="K2044" s="41">
        <v>39608</v>
      </c>
      <c r="L2044" s="72">
        <v>46951</v>
      </c>
      <c r="M2044" s="42" t="s">
        <v>12428</v>
      </c>
      <c r="N2044" s="63">
        <v>0.26879999999999998</v>
      </c>
      <c r="O2044" s="55">
        <v>24083614.43</v>
      </c>
      <c r="P2044" s="44">
        <v>0.1125</v>
      </c>
      <c r="Q2044" s="223">
        <f t="shared" si="213"/>
        <v>2709406.623375</v>
      </c>
      <c r="R2044" s="197">
        <f t="shared" si="208"/>
        <v>225783.88528125</v>
      </c>
      <c r="S2044" s="200"/>
      <c r="T2044" s="196">
        <f t="shared" si="210"/>
        <v>0</v>
      </c>
      <c r="U2044" s="199">
        <f t="shared" ref="U2044:U2107" si="214">O2044*S2044/12</f>
        <v>0</v>
      </c>
      <c r="V2044" s="21"/>
      <c r="W2044" s="19">
        <f t="shared" si="211"/>
        <v>0</v>
      </c>
      <c r="X2044" s="17">
        <f t="shared" si="212"/>
        <v>0</v>
      </c>
      <c r="Y2044" s="22"/>
      <c r="Z2044" s="19"/>
      <c r="AA2044" s="20"/>
      <c r="AB2044" s="23"/>
      <c r="AC2044" s="19"/>
      <c r="AD2044" s="17"/>
      <c r="AE2044" s="22"/>
      <c r="AF2044" s="19"/>
      <c r="AG2044" s="17"/>
      <c r="AH2044" s="78" t="s">
        <v>2158</v>
      </c>
      <c r="AI2044" s="79" t="s">
        <v>12428</v>
      </c>
      <c r="AJ2044" s="1"/>
    </row>
    <row r="2045" spans="1:36" ht="13.2">
      <c r="A2045" s="39">
        <v>2043</v>
      </c>
      <c r="B2045" s="10" t="s">
        <v>12429</v>
      </c>
      <c r="C2045" s="10" t="s">
        <v>5070</v>
      </c>
      <c r="D2045" s="11" t="s">
        <v>12430</v>
      </c>
      <c r="E2045" s="35" t="s">
        <v>21465</v>
      </c>
      <c r="F2045" s="35" t="s">
        <v>12431</v>
      </c>
      <c r="G2045" s="10" t="s">
        <v>1721</v>
      </c>
      <c r="H2045" s="10" t="s">
        <v>12432</v>
      </c>
      <c r="I2045" s="10" t="s">
        <v>12433</v>
      </c>
      <c r="J2045" s="11" t="s">
        <v>12434</v>
      </c>
      <c r="K2045" s="12">
        <v>40975</v>
      </c>
      <c r="L2045" s="69">
        <v>46453</v>
      </c>
      <c r="M2045" s="14" t="s">
        <v>12435</v>
      </c>
      <c r="N2045" s="61">
        <v>1.8200000000000001E-2</v>
      </c>
      <c r="O2045" s="56">
        <v>821447.64</v>
      </c>
      <c r="P2045" s="15">
        <v>0.06</v>
      </c>
      <c r="Q2045" s="223">
        <f t="shared" si="213"/>
        <v>49286.858399999997</v>
      </c>
      <c r="R2045" s="197">
        <f t="shared" si="208"/>
        <v>4107.2381999999998</v>
      </c>
      <c r="S2045" s="200"/>
      <c r="T2045" s="196">
        <f t="shared" si="210"/>
        <v>0</v>
      </c>
      <c r="U2045" s="199">
        <f t="shared" si="214"/>
        <v>0</v>
      </c>
      <c r="V2045" s="21"/>
      <c r="W2045" s="19">
        <f t="shared" si="211"/>
        <v>0</v>
      </c>
      <c r="X2045" s="17">
        <f t="shared" si="212"/>
        <v>0</v>
      </c>
      <c r="Y2045" s="22"/>
      <c r="Z2045" s="19"/>
      <c r="AA2045" s="20"/>
      <c r="AB2045" s="23"/>
      <c r="AC2045" s="19"/>
      <c r="AD2045" s="17"/>
      <c r="AE2045" s="22"/>
      <c r="AF2045" s="19"/>
      <c r="AG2045" s="17"/>
      <c r="AH2045" s="76"/>
      <c r="AI2045" s="77" t="s">
        <v>12435</v>
      </c>
      <c r="AJ2045" s="1"/>
    </row>
    <row r="2046" spans="1:36" ht="26.4">
      <c r="A2046" s="39">
        <v>2044</v>
      </c>
      <c r="B2046" s="39" t="s">
        <v>12436</v>
      </c>
      <c r="C2046" s="39" t="s">
        <v>5070</v>
      </c>
      <c r="D2046" s="40" t="s">
        <v>1678</v>
      </c>
      <c r="E2046" s="25" t="s">
        <v>273</v>
      </c>
      <c r="F2046" s="25" t="s">
        <v>2825</v>
      </c>
      <c r="G2046" s="39" t="s">
        <v>591</v>
      </c>
      <c r="H2046" s="39" t="s">
        <v>12437</v>
      </c>
      <c r="I2046" s="39" t="s">
        <v>593</v>
      </c>
      <c r="J2046" s="40" t="s">
        <v>12438</v>
      </c>
      <c r="K2046" s="41">
        <v>41045</v>
      </c>
      <c r="L2046" s="72">
        <v>44697</v>
      </c>
      <c r="M2046" s="42" t="s">
        <v>595</v>
      </c>
      <c r="N2046" s="63">
        <v>0.66600000000000004</v>
      </c>
      <c r="O2046" s="55">
        <v>26775573.460000001</v>
      </c>
      <c r="P2046" s="15">
        <v>0.1</v>
      </c>
      <c r="Q2046" s="223">
        <f t="shared" si="213"/>
        <v>2677557.3460000004</v>
      </c>
      <c r="R2046" s="197">
        <f t="shared" si="208"/>
        <v>223129.77883333337</v>
      </c>
      <c r="S2046" s="200"/>
      <c r="T2046" s="196">
        <f t="shared" si="210"/>
        <v>0</v>
      </c>
      <c r="U2046" s="199">
        <f t="shared" si="214"/>
        <v>0</v>
      </c>
      <c r="V2046" s="21"/>
      <c r="W2046" s="19">
        <f t="shared" si="211"/>
        <v>0</v>
      </c>
      <c r="X2046" s="17">
        <f t="shared" si="212"/>
        <v>0</v>
      </c>
      <c r="Y2046" s="22"/>
      <c r="Z2046" s="19"/>
      <c r="AA2046" s="20"/>
      <c r="AB2046" s="23"/>
      <c r="AC2046" s="19"/>
      <c r="AD2046" s="17"/>
      <c r="AE2046" s="22"/>
      <c r="AF2046" s="19"/>
      <c r="AG2046" s="17"/>
      <c r="AH2046" s="78" t="s">
        <v>76</v>
      </c>
      <c r="AI2046" s="79" t="s">
        <v>595</v>
      </c>
      <c r="AJ2046" s="1"/>
    </row>
    <row r="2047" spans="1:36" ht="26.4">
      <c r="A2047" s="39">
        <v>2045</v>
      </c>
      <c r="B2047" s="10" t="s">
        <v>12439</v>
      </c>
      <c r="C2047" s="10" t="s">
        <v>5070</v>
      </c>
      <c r="D2047" s="11" t="s">
        <v>2138</v>
      </c>
      <c r="E2047" s="35" t="s">
        <v>882</v>
      </c>
      <c r="F2047" s="35" t="s">
        <v>12440</v>
      </c>
      <c r="G2047" s="10" t="s">
        <v>12441</v>
      </c>
      <c r="H2047" s="10" t="s">
        <v>12442</v>
      </c>
      <c r="I2047" s="10" t="s">
        <v>12441</v>
      </c>
      <c r="J2047" s="11" t="s">
        <v>12443</v>
      </c>
      <c r="K2047" s="12">
        <v>39317</v>
      </c>
      <c r="L2047" s="69">
        <v>48449</v>
      </c>
      <c r="M2047" s="14" t="s">
        <v>12340</v>
      </c>
      <c r="N2047" s="61">
        <v>0.92969999999999997</v>
      </c>
      <c r="O2047" s="56">
        <v>37377253.229999997</v>
      </c>
      <c r="P2047" s="15">
        <v>0.03</v>
      </c>
      <c r="Q2047" s="223">
        <f t="shared" si="213"/>
        <v>1121317.5968999998</v>
      </c>
      <c r="R2047" s="197">
        <f t="shared" si="208"/>
        <v>93443.133074999976</v>
      </c>
      <c r="S2047" s="200"/>
      <c r="T2047" s="196">
        <f t="shared" si="210"/>
        <v>0</v>
      </c>
      <c r="U2047" s="199">
        <f t="shared" si="214"/>
        <v>0</v>
      </c>
      <c r="V2047" s="21"/>
      <c r="W2047" s="19">
        <f t="shared" si="211"/>
        <v>0</v>
      </c>
      <c r="X2047" s="17">
        <f t="shared" si="212"/>
        <v>0</v>
      </c>
      <c r="Y2047" s="22"/>
      <c r="Z2047" s="19"/>
      <c r="AA2047" s="20"/>
      <c r="AB2047" s="23"/>
      <c r="AC2047" s="19"/>
      <c r="AD2047" s="17"/>
      <c r="AE2047" s="22"/>
      <c r="AF2047" s="19"/>
      <c r="AG2047" s="17"/>
      <c r="AH2047" s="76"/>
      <c r="AI2047" s="77" t="s">
        <v>12340</v>
      </c>
      <c r="AJ2047" s="1"/>
    </row>
    <row r="2048" spans="1:36" ht="13.2">
      <c r="A2048" s="39">
        <v>2046</v>
      </c>
      <c r="B2048" s="39" t="s">
        <v>12444</v>
      </c>
      <c r="C2048" s="39" t="s">
        <v>5070</v>
      </c>
      <c r="D2048" s="40" t="s">
        <v>12445</v>
      </c>
      <c r="E2048" s="25" t="s">
        <v>21465</v>
      </c>
      <c r="F2048" s="25" t="s">
        <v>12446</v>
      </c>
      <c r="G2048" s="39" t="s">
        <v>12447</v>
      </c>
      <c r="H2048" s="39" t="s">
        <v>12448</v>
      </c>
      <c r="I2048" s="39" t="s">
        <v>1912</v>
      </c>
      <c r="J2048" s="40" t="s">
        <v>12449</v>
      </c>
      <c r="K2048" s="41">
        <v>43454</v>
      </c>
      <c r="L2048" s="72">
        <v>45280</v>
      </c>
      <c r="M2048" s="42" t="s">
        <v>12450</v>
      </c>
      <c r="N2048" s="63">
        <v>4.4900000000000002E-2</v>
      </c>
      <c r="O2048" s="55">
        <v>1458233.85</v>
      </c>
      <c r="P2048" s="15">
        <v>0.03</v>
      </c>
      <c r="Q2048" s="223">
        <f t="shared" si="213"/>
        <v>43747.015500000001</v>
      </c>
      <c r="R2048" s="197">
        <f t="shared" si="208"/>
        <v>3645.584625</v>
      </c>
      <c r="S2048" s="198">
        <v>3.5999999999999997E-2</v>
      </c>
      <c r="T2048" s="196">
        <f t="shared" si="210"/>
        <v>52496.418599999997</v>
      </c>
      <c r="U2048" s="199">
        <f t="shared" si="214"/>
        <v>4374.7015499999998</v>
      </c>
      <c r="V2048" s="21"/>
      <c r="W2048" s="19">
        <f t="shared" si="211"/>
        <v>0</v>
      </c>
      <c r="X2048" s="17">
        <f t="shared" si="212"/>
        <v>0</v>
      </c>
      <c r="Y2048" s="22"/>
      <c r="Z2048" s="19"/>
      <c r="AA2048" s="20"/>
      <c r="AB2048" s="23"/>
      <c r="AC2048" s="19"/>
      <c r="AD2048" s="17"/>
      <c r="AE2048" s="22"/>
      <c r="AF2048" s="19"/>
      <c r="AG2048" s="17"/>
      <c r="AH2048" s="78" t="s">
        <v>103</v>
      </c>
      <c r="AI2048" s="79" t="s">
        <v>12450</v>
      </c>
      <c r="AJ2048" s="1"/>
    </row>
    <row r="2049" spans="1:36" ht="26.4">
      <c r="A2049" s="39">
        <v>2047</v>
      </c>
      <c r="B2049" s="10" t="s">
        <v>12451</v>
      </c>
      <c r="C2049" s="10" t="s">
        <v>5070</v>
      </c>
      <c r="D2049" s="11" t="s">
        <v>12452</v>
      </c>
      <c r="E2049" s="35" t="s">
        <v>12453</v>
      </c>
      <c r="F2049" s="35" t="s">
        <v>12454</v>
      </c>
      <c r="G2049" s="10" t="s">
        <v>2083</v>
      </c>
      <c r="H2049" s="10" t="s">
        <v>12455</v>
      </c>
      <c r="I2049" s="10" t="s">
        <v>4039</v>
      </c>
      <c r="J2049" s="11" t="s">
        <v>12456</v>
      </c>
      <c r="K2049" s="12">
        <v>42459</v>
      </c>
      <c r="L2049" s="69">
        <v>46111</v>
      </c>
      <c r="M2049" s="14" t="s">
        <v>12457</v>
      </c>
      <c r="N2049" s="61">
        <v>1.2627999999999999</v>
      </c>
      <c r="O2049" s="56">
        <v>17051329.129999999</v>
      </c>
      <c r="P2049" s="15">
        <v>0.03</v>
      </c>
      <c r="Q2049" s="223">
        <f t="shared" si="213"/>
        <v>511539.87389999995</v>
      </c>
      <c r="R2049" s="197">
        <f t="shared" si="208"/>
        <v>42628.322824999996</v>
      </c>
      <c r="S2049" s="198">
        <v>3.5999999999999997E-2</v>
      </c>
      <c r="T2049" s="196">
        <f t="shared" si="210"/>
        <v>613847.84867999994</v>
      </c>
      <c r="U2049" s="199">
        <f t="shared" si="214"/>
        <v>51153.987389999995</v>
      </c>
      <c r="V2049" s="21"/>
      <c r="W2049" s="19">
        <f t="shared" si="211"/>
        <v>0</v>
      </c>
      <c r="X2049" s="17">
        <f t="shared" si="212"/>
        <v>0</v>
      </c>
      <c r="Y2049" s="22"/>
      <c r="Z2049" s="19"/>
      <c r="AA2049" s="20"/>
      <c r="AB2049" s="23"/>
      <c r="AC2049" s="19"/>
      <c r="AD2049" s="17"/>
      <c r="AE2049" s="22"/>
      <c r="AF2049" s="19"/>
      <c r="AG2049" s="17"/>
      <c r="AH2049" s="76" t="s">
        <v>1133</v>
      </c>
      <c r="AI2049" s="77" t="s">
        <v>12457</v>
      </c>
      <c r="AJ2049" s="1"/>
    </row>
    <row r="2050" spans="1:36" ht="13.2">
      <c r="A2050" s="39">
        <v>2048</v>
      </c>
      <c r="B2050" s="39" t="s">
        <v>12458</v>
      </c>
      <c r="C2050" s="39" t="s">
        <v>5070</v>
      </c>
      <c r="D2050" s="40" t="s">
        <v>12239</v>
      </c>
      <c r="E2050" s="25" t="s">
        <v>12240</v>
      </c>
      <c r="F2050" s="25" t="s">
        <v>12459</v>
      </c>
      <c r="G2050" s="39" t="s">
        <v>9446</v>
      </c>
      <c r="H2050" s="39" t="s">
        <v>12460</v>
      </c>
      <c r="I2050" s="39" t="s">
        <v>7256</v>
      </c>
      <c r="J2050" s="40" t="s">
        <v>12351</v>
      </c>
      <c r="K2050" s="41">
        <v>42599</v>
      </c>
      <c r="L2050" s="72">
        <v>48077</v>
      </c>
      <c r="M2050" s="42" t="s">
        <v>12461</v>
      </c>
      <c r="N2050" s="63">
        <v>0.75229999999999997</v>
      </c>
      <c r="O2050" s="55">
        <v>5537100.8200000003</v>
      </c>
      <c r="P2050" s="15">
        <v>0.03</v>
      </c>
      <c r="Q2050" s="223">
        <f t="shared" si="213"/>
        <v>166113.0246</v>
      </c>
      <c r="R2050" s="197">
        <f t="shared" si="208"/>
        <v>13842.752050000001</v>
      </c>
      <c r="S2050" s="201">
        <v>0.05</v>
      </c>
      <c r="T2050" s="196">
        <f t="shared" si="210"/>
        <v>276855.04100000003</v>
      </c>
      <c r="U2050" s="199">
        <f t="shared" si="214"/>
        <v>23071.25341666667</v>
      </c>
      <c r="V2050" s="21">
        <v>0.06</v>
      </c>
      <c r="W2050" s="19">
        <f t="shared" si="211"/>
        <v>332226.04920000001</v>
      </c>
      <c r="X2050" s="17">
        <f t="shared" si="212"/>
        <v>27685.504100000002</v>
      </c>
      <c r="Y2050" s="22"/>
      <c r="Z2050" s="19"/>
      <c r="AA2050" s="20"/>
      <c r="AB2050" s="23"/>
      <c r="AC2050" s="19"/>
      <c r="AD2050" s="17"/>
      <c r="AE2050" s="22"/>
      <c r="AF2050" s="19"/>
      <c r="AG2050" s="17"/>
      <c r="AH2050" s="78" t="s">
        <v>820</v>
      </c>
      <c r="AI2050" s="79" t="s">
        <v>12461</v>
      </c>
      <c r="AJ2050" s="1"/>
    </row>
    <row r="2051" spans="1:36" ht="26.4">
      <c r="A2051" s="39">
        <v>2049</v>
      </c>
      <c r="B2051" s="10" t="s">
        <v>12462</v>
      </c>
      <c r="C2051" s="10" t="s">
        <v>5070</v>
      </c>
      <c r="D2051" s="11" t="s">
        <v>12463</v>
      </c>
      <c r="E2051" s="35" t="s">
        <v>12464</v>
      </c>
      <c r="F2051" s="35" t="s">
        <v>12465</v>
      </c>
      <c r="G2051" s="10" t="s">
        <v>12466</v>
      </c>
      <c r="H2051" s="10" t="s">
        <v>12467</v>
      </c>
      <c r="I2051" s="10" t="s">
        <v>12466</v>
      </c>
      <c r="J2051" s="11" t="s">
        <v>12468</v>
      </c>
      <c r="K2051" s="12">
        <v>35906</v>
      </c>
      <c r="L2051" s="69">
        <v>53803</v>
      </c>
      <c r="M2051" s="14" t="s">
        <v>12469</v>
      </c>
      <c r="N2051" s="61">
        <v>0.54379999999999995</v>
      </c>
      <c r="O2051" s="56">
        <v>26547772.289999999</v>
      </c>
      <c r="P2051" s="15">
        <v>0.03</v>
      </c>
      <c r="Q2051" s="223">
        <f t="shared" si="213"/>
        <v>796433.16869999992</v>
      </c>
      <c r="R2051" s="197">
        <f t="shared" si="208"/>
        <v>66369.430724999998</v>
      </c>
      <c r="S2051" s="200"/>
      <c r="T2051" s="196">
        <f t="shared" si="210"/>
        <v>0</v>
      </c>
      <c r="U2051" s="199">
        <f t="shared" si="214"/>
        <v>0</v>
      </c>
      <c r="V2051" s="21"/>
      <c r="W2051" s="19">
        <f t="shared" si="211"/>
        <v>0</v>
      </c>
      <c r="X2051" s="17">
        <f t="shared" si="212"/>
        <v>0</v>
      </c>
      <c r="Y2051" s="22"/>
      <c r="Z2051" s="19"/>
      <c r="AA2051" s="20"/>
      <c r="AB2051" s="23"/>
      <c r="AC2051" s="19"/>
      <c r="AD2051" s="17"/>
      <c r="AE2051" s="22"/>
      <c r="AF2051" s="19"/>
      <c r="AG2051" s="17"/>
      <c r="AH2051" s="76"/>
      <c r="AI2051" s="77"/>
      <c r="AJ2051" s="1"/>
    </row>
    <row r="2052" spans="1:36" ht="13.2">
      <c r="A2052" s="39">
        <v>2050</v>
      </c>
      <c r="B2052" s="39" t="s">
        <v>12470</v>
      </c>
      <c r="C2052" s="39" t="s">
        <v>5070</v>
      </c>
      <c r="D2052" s="40" t="s">
        <v>5677</v>
      </c>
      <c r="E2052" s="25" t="s">
        <v>5678</v>
      </c>
      <c r="F2052" s="25" t="s">
        <v>12471</v>
      </c>
      <c r="G2052" s="39" t="s">
        <v>3788</v>
      </c>
      <c r="H2052" s="39" t="s">
        <v>12472</v>
      </c>
      <c r="I2052" s="39" t="s">
        <v>676</v>
      </c>
      <c r="J2052" s="40" t="s">
        <v>12473</v>
      </c>
      <c r="K2052" s="41">
        <v>37931</v>
      </c>
      <c r="L2052" s="72">
        <v>45036</v>
      </c>
      <c r="M2052" s="42" t="s">
        <v>12474</v>
      </c>
      <c r="N2052" s="63">
        <v>2.1100000000000001E-2</v>
      </c>
      <c r="O2052" s="55">
        <v>352783.53</v>
      </c>
      <c r="P2052" s="15">
        <v>0.08</v>
      </c>
      <c r="Q2052" s="223">
        <f t="shared" si="213"/>
        <v>28222.682400000002</v>
      </c>
      <c r="R2052" s="197">
        <f t="shared" si="208"/>
        <v>2351.8902000000003</v>
      </c>
      <c r="S2052" s="198">
        <v>9.6000000000000002E-2</v>
      </c>
      <c r="T2052" s="196">
        <f t="shared" si="210"/>
        <v>33867.21888</v>
      </c>
      <c r="U2052" s="199">
        <f t="shared" si="214"/>
        <v>2822.2682399999999</v>
      </c>
      <c r="V2052" s="21"/>
      <c r="W2052" s="19">
        <f t="shared" si="211"/>
        <v>0</v>
      </c>
      <c r="X2052" s="17">
        <f t="shared" si="212"/>
        <v>0</v>
      </c>
      <c r="Y2052" s="22"/>
      <c r="Z2052" s="19"/>
      <c r="AA2052" s="20"/>
      <c r="AB2052" s="23"/>
      <c r="AC2052" s="19"/>
      <c r="AD2052" s="17"/>
      <c r="AE2052" s="22"/>
      <c r="AF2052" s="19"/>
      <c r="AG2052" s="17"/>
      <c r="AH2052" s="78" t="s">
        <v>35</v>
      </c>
      <c r="AI2052" s="79" t="s">
        <v>12474</v>
      </c>
      <c r="AJ2052" s="1"/>
    </row>
    <row r="2053" spans="1:36" ht="26.4">
      <c r="A2053" s="39">
        <v>2051</v>
      </c>
      <c r="B2053" s="10" t="s">
        <v>12475</v>
      </c>
      <c r="C2053" s="10" t="s">
        <v>5070</v>
      </c>
      <c r="D2053" s="11" t="s">
        <v>12476</v>
      </c>
      <c r="E2053" s="35" t="s">
        <v>12477</v>
      </c>
      <c r="F2053" s="35" t="s">
        <v>1609</v>
      </c>
      <c r="G2053" s="10" t="s">
        <v>2630</v>
      </c>
      <c r="H2053" s="10" t="s">
        <v>12478</v>
      </c>
      <c r="I2053" s="10" t="s">
        <v>5301</v>
      </c>
      <c r="J2053" s="11" t="s">
        <v>12479</v>
      </c>
      <c r="K2053" s="12">
        <v>40732</v>
      </c>
      <c r="L2053" s="69">
        <v>44385</v>
      </c>
      <c r="M2053" s="14" t="s">
        <v>12480</v>
      </c>
      <c r="N2053" s="61">
        <v>0.4592</v>
      </c>
      <c r="O2053" s="56">
        <v>26793395.539999999</v>
      </c>
      <c r="P2053" s="15">
        <v>0.03</v>
      </c>
      <c r="Q2053" s="223">
        <f t="shared" si="213"/>
        <v>803801.86619999993</v>
      </c>
      <c r="R2053" s="197">
        <f t="shared" si="208"/>
        <v>66983.488849999994</v>
      </c>
      <c r="S2053" s="200"/>
      <c r="T2053" s="196">
        <f t="shared" si="210"/>
        <v>0</v>
      </c>
      <c r="U2053" s="199">
        <f t="shared" si="214"/>
        <v>0</v>
      </c>
      <c r="V2053" s="21"/>
      <c r="W2053" s="19">
        <f t="shared" si="211"/>
        <v>0</v>
      </c>
      <c r="X2053" s="17">
        <f t="shared" si="212"/>
        <v>0</v>
      </c>
      <c r="Y2053" s="22"/>
      <c r="Z2053" s="19"/>
      <c r="AA2053" s="20"/>
      <c r="AB2053" s="23"/>
      <c r="AC2053" s="19"/>
      <c r="AD2053" s="17"/>
      <c r="AE2053" s="22"/>
      <c r="AF2053" s="19"/>
      <c r="AG2053" s="17"/>
      <c r="AH2053" s="76"/>
      <c r="AI2053" s="77" t="s">
        <v>12480</v>
      </c>
      <c r="AJ2053" s="1"/>
    </row>
    <row r="2054" spans="1:36" ht="13.2">
      <c r="A2054" s="39">
        <v>2052</v>
      </c>
      <c r="B2054" s="39" t="s">
        <v>12481</v>
      </c>
      <c r="C2054" s="39" t="s">
        <v>9410</v>
      </c>
      <c r="D2054" s="40" t="s">
        <v>11470</v>
      </c>
      <c r="E2054" s="25" t="s">
        <v>11471</v>
      </c>
      <c r="F2054" s="25" t="s">
        <v>2577</v>
      </c>
      <c r="G2054" s="39" t="s">
        <v>12359</v>
      </c>
      <c r="H2054" s="39" t="s">
        <v>12360</v>
      </c>
      <c r="I2054" s="39" t="s">
        <v>12361</v>
      </c>
      <c r="J2054" s="40" t="s">
        <v>11579</v>
      </c>
      <c r="K2054" s="41">
        <v>36622</v>
      </c>
      <c r="L2054" s="72">
        <v>54519</v>
      </c>
      <c r="M2054" s="42" t="s">
        <v>12362</v>
      </c>
      <c r="N2054" s="63">
        <v>0.1027</v>
      </c>
      <c r="O2054" s="55">
        <v>8933978</v>
      </c>
      <c r="P2054" s="15">
        <v>0.05</v>
      </c>
      <c r="Q2054" s="223">
        <f t="shared" si="213"/>
        <v>446698.9</v>
      </c>
      <c r="R2054" s="197">
        <f t="shared" si="208"/>
        <v>37224.908333333333</v>
      </c>
      <c r="S2054" s="200"/>
      <c r="T2054" s="196">
        <f t="shared" si="210"/>
        <v>0</v>
      </c>
      <c r="U2054" s="199">
        <f t="shared" si="214"/>
        <v>0</v>
      </c>
      <c r="V2054" s="21"/>
      <c r="W2054" s="19">
        <f t="shared" si="211"/>
        <v>0</v>
      </c>
      <c r="X2054" s="17">
        <f t="shared" si="212"/>
        <v>0</v>
      </c>
      <c r="Y2054" s="22"/>
      <c r="Z2054" s="19"/>
      <c r="AA2054" s="20"/>
      <c r="AB2054" s="23"/>
      <c r="AC2054" s="19"/>
      <c r="AD2054" s="17"/>
      <c r="AE2054" s="22"/>
      <c r="AF2054" s="19"/>
      <c r="AG2054" s="17"/>
      <c r="AH2054" s="78"/>
      <c r="AI2054" s="79" t="s">
        <v>12362</v>
      </c>
      <c r="AJ2054" s="1"/>
    </row>
    <row r="2055" spans="1:36" ht="26.4">
      <c r="A2055" s="39">
        <v>2053</v>
      </c>
      <c r="B2055" s="10" t="s">
        <v>12482</v>
      </c>
      <c r="C2055" s="10" t="s">
        <v>9410</v>
      </c>
      <c r="D2055" s="11" t="s">
        <v>12483</v>
      </c>
      <c r="E2055" s="35" t="s">
        <v>12484</v>
      </c>
      <c r="F2055" s="35" t="s">
        <v>12485</v>
      </c>
      <c r="G2055" s="10" t="s">
        <v>12486</v>
      </c>
      <c r="H2055" s="10" t="s">
        <v>12487</v>
      </c>
      <c r="I2055" s="10" t="s">
        <v>6282</v>
      </c>
      <c r="J2055" s="11" t="s">
        <v>12488</v>
      </c>
      <c r="K2055" s="12">
        <v>39036</v>
      </c>
      <c r="L2055" s="69">
        <v>46739</v>
      </c>
      <c r="M2055" s="14" t="s">
        <v>12489</v>
      </c>
      <c r="N2055" s="61">
        <v>0.54049999999999998</v>
      </c>
      <c r="O2055" s="56">
        <v>11116352.109999999</v>
      </c>
      <c r="P2055" s="15">
        <v>0.03</v>
      </c>
      <c r="Q2055" s="223">
        <f t="shared" si="213"/>
        <v>333490.56329999998</v>
      </c>
      <c r="R2055" s="197">
        <f t="shared" si="208"/>
        <v>27790.880275</v>
      </c>
      <c r="S2055" s="200"/>
      <c r="T2055" s="196">
        <f t="shared" si="210"/>
        <v>0</v>
      </c>
      <c r="U2055" s="199">
        <f t="shared" si="214"/>
        <v>0</v>
      </c>
      <c r="V2055" s="21"/>
      <c r="W2055" s="19">
        <f t="shared" si="211"/>
        <v>0</v>
      </c>
      <c r="X2055" s="17">
        <f t="shared" si="212"/>
        <v>0</v>
      </c>
      <c r="Y2055" s="22"/>
      <c r="Z2055" s="19"/>
      <c r="AA2055" s="20"/>
      <c r="AB2055" s="23"/>
      <c r="AC2055" s="19"/>
      <c r="AD2055" s="17"/>
      <c r="AE2055" s="22"/>
      <c r="AF2055" s="19"/>
      <c r="AG2055" s="17"/>
      <c r="AH2055" s="76" t="s">
        <v>843</v>
      </c>
      <c r="AI2055" s="77" t="s">
        <v>12489</v>
      </c>
      <c r="AJ2055" s="1"/>
    </row>
    <row r="2056" spans="1:36" ht="26.4">
      <c r="A2056" s="39">
        <v>2054</v>
      </c>
      <c r="B2056" s="39" t="s">
        <v>12490</v>
      </c>
      <c r="C2056" s="39" t="s">
        <v>5070</v>
      </c>
      <c r="D2056" s="40" t="s">
        <v>12491</v>
      </c>
      <c r="E2056" s="25" t="s">
        <v>21465</v>
      </c>
      <c r="F2056" s="25" t="s">
        <v>4919</v>
      </c>
      <c r="G2056" s="39" t="s">
        <v>11418</v>
      </c>
      <c r="H2056" s="39" t="s">
        <v>12492</v>
      </c>
      <c r="I2056" s="39" t="s">
        <v>11420</v>
      </c>
      <c r="J2056" s="40" t="s">
        <v>12493</v>
      </c>
      <c r="K2056" s="41">
        <v>38738</v>
      </c>
      <c r="L2056" s="72">
        <v>44217</v>
      </c>
      <c r="M2056" s="42" t="s">
        <v>12494</v>
      </c>
      <c r="N2056" s="63">
        <v>0.14230000000000001</v>
      </c>
      <c r="O2056" s="55">
        <v>8826709.8300000001</v>
      </c>
      <c r="P2056" s="15">
        <v>0.03</v>
      </c>
      <c r="Q2056" s="223">
        <f t="shared" si="213"/>
        <v>264801.29489999998</v>
      </c>
      <c r="R2056" s="197">
        <f t="shared" si="208"/>
        <v>22066.774574999999</v>
      </c>
      <c r="S2056" s="200"/>
      <c r="T2056" s="196">
        <f t="shared" si="210"/>
        <v>0</v>
      </c>
      <c r="U2056" s="199">
        <f t="shared" si="214"/>
        <v>0</v>
      </c>
      <c r="V2056" s="21"/>
      <c r="W2056" s="19">
        <f t="shared" si="211"/>
        <v>0</v>
      </c>
      <c r="X2056" s="17">
        <f t="shared" si="212"/>
        <v>0</v>
      </c>
      <c r="Y2056" s="22"/>
      <c r="Z2056" s="19"/>
      <c r="AA2056" s="20"/>
      <c r="AB2056" s="23"/>
      <c r="AC2056" s="19"/>
      <c r="AD2056" s="17"/>
      <c r="AE2056" s="22"/>
      <c r="AF2056" s="19"/>
      <c r="AG2056" s="17"/>
      <c r="AH2056" s="78"/>
      <c r="AI2056" s="79" t="s">
        <v>12494</v>
      </c>
      <c r="AJ2056" s="1"/>
    </row>
    <row r="2057" spans="1:36" ht="39.6">
      <c r="A2057" s="39">
        <v>2055</v>
      </c>
      <c r="B2057" s="10" t="s">
        <v>12495</v>
      </c>
      <c r="C2057" s="10" t="s">
        <v>9410</v>
      </c>
      <c r="D2057" s="11" t="s">
        <v>12496</v>
      </c>
      <c r="E2057" s="35" t="s">
        <v>12497</v>
      </c>
      <c r="F2057" s="35" t="s">
        <v>12498</v>
      </c>
      <c r="G2057" s="10" t="s">
        <v>10280</v>
      </c>
      <c r="H2057" s="10" t="s">
        <v>12499</v>
      </c>
      <c r="I2057" s="10" t="s">
        <v>2861</v>
      </c>
      <c r="J2057" s="11" t="s">
        <v>12500</v>
      </c>
      <c r="K2057" s="12">
        <v>43140</v>
      </c>
      <c r="L2057" s="69">
        <v>44966</v>
      </c>
      <c r="M2057" s="14" t="s">
        <v>12501</v>
      </c>
      <c r="N2057" s="61">
        <v>0.45390000000000003</v>
      </c>
      <c r="O2057" s="56">
        <v>66349413.68</v>
      </c>
      <c r="P2057" s="15">
        <v>0.04</v>
      </c>
      <c r="Q2057" s="223">
        <f t="shared" si="213"/>
        <v>2653976.5471999999</v>
      </c>
      <c r="R2057" s="197">
        <f t="shared" si="208"/>
        <v>221164.71226666667</v>
      </c>
      <c r="S2057" s="198">
        <v>4.8000000000000001E-2</v>
      </c>
      <c r="T2057" s="196">
        <f t="shared" si="210"/>
        <v>3184771.8566399999</v>
      </c>
      <c r="U2057" s="199">
        <f t="shared" si="214"/>
        <v>265397.65471999999</v>
      </c>
      <c r="V2057" s="21"/>
      <c r="W2057" s="19">
        <f t="shared" si="211"/>
        <v>0</v>
      </c>
      <c r="X2057" s="17">
        <f t="shared" si="212"/>
        <v>0</v>
      </c>
      <c r="Y2057" s="22"/>
      <c r="Z2057" s="19"/>
      <c r="AA2057" s="20"/>
      <c r="AB2057" s="23"/>
      <c r="AC2057" s="19"/>
      <c r="AD2057" s="17"/>
      <c r="AE2057" s="22"/>
      <c r="AF2057" s="19"/>
      <c r="AG2057" s="17"/>
      <c r="AH2057" s="76" t="s">
        <v>367</v>
      </c>
      <c r="AI2057" s="77" t="s">
        <v>12501</v>
      </c>
      <c r="AJ2057" s="1"/>
    </row>
    <row r="2058" spans="1:36" ht="132">
      <c r="A2058" s="39">
        <v>2056</v>
      </c>
      <c r="B2058" s="39" t="s">
        <v>12502</v>
      </c>
      <c r="C2058" s="39" t="s">
        <v>9410</v>
      </c>
      <c r="D2058" s="40" t="s">
        <v>12503</v>
      </c>
      <c r="E2058" s="25" t="s">
        <v>12504</v>
      </c>
      <c r="F2058" s="25" t="s">
        <v>12505</v>
      </c>
      <c r="G2058" s="39" t="s">
        <v>195</v>
      </c>
      <c r="H2058" s="39" t="s">
        <v>12506</v>
      </c>
      <c r="I2058" s="39" t="s">
        <v>7056</v>
      </c>
      <c r="J2058" s="40" t="s">
        <v>12507</v>
      </c>
      <c r="K2058" s="41">
        <v>42286</v>
      </c>
      <c r="L2058" s="72">
        <v>44113</v>
      </c>
      <c r="M2058" s="42" t="s">
        <v>10454</v>
      </c>
      <c r="N2058" s="63">
        <v>0.48449999999999999</v>
      </c>
      <c r="O2058" s="55">
        <v>19830274.199999999</v>
      </c>
      <c r="P2058" s="15">
        <v>0.03</v>
      </c>
      <c r="Q2058" s="223">
        <f t="shared" si="213"/>
        <v>594908.22599999991</v>
      </c>
      <c r="R2058" s="197">
        <f t="shared" si="208"/>
        <v>49575.685499999992</v>
      </c>
      <c r="S2058" s="201">
        <v>0.1</v>
      </c>
      <c r="T2058" s="196">
        <f t="shared" si="210"/>
        <v>1983027.42</v>
      </c>
      <c r="U2058" s="199">
        <f t="shared" si="214"/>
        <v>165252.285</v>
      </c>
      <c r="V2058" s="21"/>
      <c r="W2058" s="19">
        <f t="shared" si="211"/>
        <v>0</v>
      </c>
      <c r="X2058" s="17">
        <f t="shared" si="212"/>
        <v>0</v>
      </c>
      <c r="Y2058" s="22"/>
      <c r="Z2058" s="19"/>
      <c r="AA2058" s="20"/>
      <c r="AB2058" s="23"/>
      <c r="AC2058" s="19"/>
      <c r="AD2058" s="17"/>
      <c r="AE2058" s="22"/>
      <c r="AF2058" s="19"/>
      <c r="AG2058" s="17"/>
      <c r="AH2058" s="78" t="s">
        <v>817</v>
      </c>
      <c r="AI2058" s="79" t="s">
        <v>10454</v>
      </c>
      <c r="AJ2058" s="1"/>
    </row>
    <row r="2059" spans="1:36" ht="13.2">
      <c r="A2059" s="39">
        <v>2057</v>
      </c>
      <c r="B2059" s="10" t="s">
        <v>12508</v>
      </c>
      <c r="C2059" s="10" t="s">
        <v>9410</v>
      </c>
      <c r="D2059" s="11" t="s">
        <v>12509</v>
      </c>
      <c r="E2059" s="35" t="s">
        <v>12510</v>
      </c>
      <c r="F2059" s="35" t="s">
        <v>12511</v>
      </c>
      <c r="G2059" s="10" t="s">
        <v>8868</v>
      </c>
      <c r="H2059" s="10" t="s">
        <v>12512</v>
      </c>
      <c r="I2059" s="10" t="s">
        <v>3458</v>
      </c>
      <c r="J2059" s="11" t="s">
        <v>12513</v>
      </c>
      <c r="K2059" s="12">
        <v>38044</v>
      </c>
      <c r="L2059" s="69">
        <v>47176</v>
      </c>
      <c r="M2059" s="14" t="s">
        <v>12514</v>
      </c>
      <c r="N2059" s="61">
        <v>0.39</v>
      </c>
      <c r="O2059" s="56">
        <v>68410499.230000004</v>
      </c>
      <c r="P2059" s="15">
        <v>0.03</v>
      </c>
      <c r="Q2059" s="223">
        <f t="shared" si="213"/>
        <v>2052314.9769000001</v>
      </c>
      <c r="R2059" s="197">
        <f t="shared" si="208"/>
        <v>171026.24807500001</v>
      </c>
      <c r="S2059" s="201">
        <v>0.04</v>
      </c>
      <c r="T2059" s="196">
        <f t="shared" si="210"/>
        <v>2736419.9692000002</v>
      </c>
      <c r="U2059" s="199">
        <f t="shared" si="214"/>
        <v>228034.99743333334</v>
      </c>
      <c r="V2059" s="21">
        <v>0.1</v>
      </c>
      <c r="W2059" s="19">
        <f t="shared" si="211"/>
        <v>6841049.9230000004</v>
      </c>
      <c r="X2059" s="17">
        <f t="shared" si="212"/>
        <v>570087.49358333333</v>
      </c>
      <c r="Y2059" s="22"/>
      <c r="Z2059" s="19"/>
      <c r="AA2059" s="20"/>
      <c r="AB2059" s="23"/>
      <c r="AC2059" s="19"/>
      <c r="AD2059" s="17"/>
      <c r="AE2059" s="22"/>
      <c r="AF2059" s="19"/>
      <c r="AG2059" s="17"/>
      <c r="AH2059" s="76"/>
      <c r="AI2059" s="77" t="s">
        <v>12514</v>
      </c>
      <c r="AJ2059" s="1"/>
    </row>
    <row r="2060" spans="1:36" ht="26.4">
      <c r="A2060" s="39">
        <v>2058</v>
      </c>
      <c r="B2060" s="39" t="s">
        <v>12515</v>
      </c>
      <c r="C2060" s="39" t="s">
        <v>5070</v>
      </c>
      <c r="D2060" s="40" t="s">
        <v>12516</v>
      </c>
      <c r="E2060" s="25" t="s">
        <v>12517</v>
      </c>
      <c r="F2060" s="25" t="s">
        <v>1302</v>
      </c>
      <c r="G2060" s="39" t="s">
        <v>12518</v>
      </c>
      <c r="H2060" s="39" t="s">
        <v>12519</v>
      </c>
      <c r="I2060" s="39" t="s">
        <v>6077</v>
      </c>
      <c r="J2060" s="40" t="s">
        <v>12520</v>
      </c>
      <c r="K2060" s="41">
        <v>38743</v>
      </c>
      <c r="L2060" s="72">
        <v>44222</v>
      </c>
      <c r="M2060" s="42" t="s">
        <v>12521</v>
      </c>
      <c r="N2060" s="63">
        <v>5.5439999999999996</v>
      </c>
      <c r="O2060" s="55">
        <v>69314346.049999997</v>
      </c>
      <c r="P2060" s="15">
        <v>0.03</v>
      </c>
      <c r="Q2060" s="223">
        <f t="shared" si="213"/>
        <v>2079430.3814999999</v>
      </c>
      <c r="R2060" s="197">
        <f t="shared" si="208"/>
        <v>173285.86512499998</v>
      </c>
      <c r="S2060" s="200"/>
      <c r="T2060" s="196">
        <f t="shared" si="210"/>
        <v>0</v>
      </c>
      <c r="U2060" s="199">
        <f t="shared" si="214"/>
        <v>0</v>
      </c>
      <c r="V2060" s="21"/>
      <c r="W2060" s="19">
        <f t="shared" si="211"/>
        <v>0</v>
      </c>
      <c r="X2060" s="17">
        <f t="shared" si="212"/>
        <v>0</v>
      </c>
      <c r="Y2060" s="22"/>
      <c r="Z2060" s="19"/>
      <c r="AA2060" s="20"/>
      <c r="AB2060" s="23"/>
      <c r="AC2060" s="19"/>
      <c r="AD2060" s="17"/>
      <c r="AE2060" s="22"/>
      <c r="AF2060" s="19"/>
      <c r="AG2060" s="17"/>
      <c r="AH2060" s="78" t="s">
        <v>1997</v>
      </c>
      <c r="AI2060" s="79" t="s">
        <v>12521</v>
      </c>
      <c r="AJ2060" s="1"/>
    </row>
    <row r="2061" spans="1:36" ht="13.2">
      <c r="A2061" s="39">
        <v>2059</v>
      </c>
      <c r="B2061" s="10" t="s">
        <v>12522</v>
      </c>
      <c r="C2061" s="10" t="s">
        <v>5070</v>
      </c>
      <c r="D2061" s="11" t="s">
        <v>12523</v>
      </c>
      <c r="E2061" s="35" t="s">
        <v>12524</v>
      </c>
      <c r="F2061" s="35" t="s">
        <v>12167</v>
      </c>
      <c r="G2061" s="10" t="s">
        <v>12525</v>
      </c>
      <c r="H2061" s="10" t="s">
        <v>12526</v>
      </c>
      <c r="I2061" s="10" t="s">
        <v>12527</v>
      </c>
      <c r="J2061" s="11" t="s">
        <v>12528</v>
      </c>
      <c r="K2061" s="12">
        <v>38405</v>
      </c>
      <c r="L2061" s="69">
        <v>45062</v>
      </c>
      <c r="M2061" s="14" t="s">
        <v>12529</v>
      </c>
      <c r="N2061" s="61">
        <v>0.1736</v>
      </c>
      <c r="O2061" s="56">
        <v>4992033.21</v>
      </c>
      <c r="P2061" s="15">
        <v>0.08</v>
      </c>
      <c r="Q2061" s="223">
        <f t="shared" si="213"/>
        <v>399362.6568</v>
      </c>
      <c r="R2061" s="197">
        <f t="shared" si="208"/>
        <v>33280.221400000002</v>
      </c>
      <c r="S2061" s="198">
        <v>9.6000000000000002E-2</v>
      </c>
      <c r="T2061" s="196">
        <f t="shared" si="210"/>
        <v>479235.18816000002</v>
      </c>
      <c r="U2061" s="199">
        <f t="shared" si="214"/>
        <v>39936.265680000004</v>
      </c>
      <c r="V2061" s="21"/>
      <c r="W2061" s="19">
        <f t="shared" si="211"/>
        <v>0</v>
      </c>
      <c r="X2061" s="17">
        <f t="shared" si="212"/>
        <v>0</v>
      </c>
      <c r="Y2061" s="22"/>
      <c r="Z2061" s="19"/>
      <c r="AA2061" s="20"/>
      <c r="AB2061" s="23"/>
      <c r="AC2061" s="19"/>
      <c r="AD2061" s="17"/>
      <c r="AE2061" s="22"/>
      <c r="AF2061" s="19"/>
      <c r="AG2061" s="17"/>
      <c r="AH2061" s="76" t="s">
        <v>103</v>
      </c>
      <c r="AI2061" s="77" t="s">
        <v>12529</v>
      </c>
      <c r="AJ2061" s="1"/>
    </row>
    <row r="2062" spans="1:36" ht="13.2">
      <c r="A2062" s="39">
        <v>2060</v>
      </c>
      <c r="B2062" s="39" t="s">
        <v>12530</v>
      </c>
      <c r="C2062" s="39" t="s">
        <v>5070</v>
      </c>
      <c r="D2062" s="40" t="s">
        <v>612</v>
      </c>
      <c r="E2062" s="25" t="s">
        <v>613</v>
      </c>
      <c r="F2062" s="25" t="s">
        <v>8590</v>
      </c>
      <c r="G2062" s="39" t="s">
        <v>12531</v>
      </c>
      <c r="H2062" s="39" t="s">
        <v>12532</v>
      </c>
      <c r="I2062" s="39" t="s">
        <v>12533</v>
      </c>
      <c r="J2062" s="40" t="s">
        <v>11062</v>
      </c>
      <c r="K2062" s="41">
        <v>43039</v>
      </c>
      <c r="L2062" s="72">
        <v>48518</v>
      </c>
      <c r="M2062" s="42" t="s">
        <v>12534</v>
      </c>
      <c r="N2062" s="63">
        <v>0.217</v>
      </c>
      <c r="O2062" s="55">
        <v>7488049.8099999996</v>
      </c>
      <c r="P2062" s="15">
        <v>0.08</v>
      </c>
      <c r="Q2062" s="223">
        <f t="shared" si="213"/>
        <v>599043.98479999998</v>
      </c>
      <c r="R2062" s="197">
        <f t="shared" si="208"/>
        <v>49920.332066666662</v>
      </c>
      <c r="S2062" s="198">
        <v>9.6000000000000002E-2</v>
      </c>
      <c r="T2062" s="196">
        <f t="shared" si="210"/>
        <v>718852.78175999993</v>
      </c>
      <c r="U2062" s="199">
        <f t="shared" si="214"/>
        <v>59904.398479999996</v>
      </c>
      <c r="V2062" s="21"/>
      <c r="W2062" s="19">
        <f t="shared" si="211"/>
        <v>0</v>
      </c>
      <c r="X2062" s="17">
        <f t="shared" si="212"/>
        <v>0</v>
      </c>
      <c r="Y2062" s="22"/>
      <c r="Z2062" s="19"/>
      <c r="AA2062" s="20"/>
      <c r="AB2062" s="23"/>
      <c r="AC2062" s="19"/>
      <c r="AD2062" s="17"/>
      <c r="AE2062" s="22"/>
      <c r="AF2062" s="19"/>
      <c r="AG2062" s="17"/>
      <c r="AH2062" s="78"/>
      <c r="AI2062" s="79" t="s">
        <v>12534</v>
      </c>
      <c r="AJ2062" s="1"/>
    </row>
    <row r="2063" spans="1:36" ht="26.4">
      <c r="A2063" s="39">
        <v>2061</v>
      </c>
      <c r="B2063" s="10" t="s">
        <v>12535</v>
      </c>
      <c r="C2063" s="10" t="s">
        <v>5070</v>
      </c>
      <c r="D2063" s="11" t="s">
        <v>12516</v>
      </c>
      <c r="E2063" s="35" t="s">
        <v>12517</v>
      </c>
      <c r="F2063" s="35" t="s">
        <v>12536</v>
      </c>
      <c r="G2063" s="10" t="s">
        <v>12537</v>
      </c>
      <c r="H2063" s="10" t="s">
        <v>12538</v>
      </c>
      <c r="I2063" s="10" t="s">
        <v>12539</v>
      </c>
      <c r="J2063" s="11" t="s">
        <v>12540</v>
      </c>
      <c r="K2063" s="12">
        <v>39156</v>
      </c>
      <c r="L2063" s="69">
        <v>44635</v>
      </c>
      <c r="M2063" s="14" t="s">
        <v>12541</v>
      </c>
      <c r="N2063" s="61">
        <v>72.263400000000004</v>
      </c>
      <c r="O2063" s="56">
        <v>903479493.96000004</v>
      </c>
      <c r="P2063" s="15">
        <v>0.03</v>
      </c>
      <c r="Q2063" s="223">
        <f t="shared" si="213"/>
        <v>27104384.818799999</v>
      </c>
      <c r="R2063" s="197">
        <f t="shared" si="208"/>
        <v>2258698.7349</v>
      </c>
      <c r="S2063" s="200"/>
      <c r="T2063" s="196">
        <f t="shared" si="210"/>
        <v>0</v>
      </c>
      <c r="U2063" s="199">
        <f t="shared" si="214"/>
        <v>0</v>
      </c>
      <c r="V2063" s="21"/>
      <c r="W2063" s="19">
        <f t="shared" si="211"/>
        <v>0</v>
      </c>
      <c r="X2063" s="17">
        <f t="shared" si="212"/>
        <v>0</v>
      </c>
      <c r="Y2063" s="22"/>
      <c r="Z2063" s="19"/>
      <c r="AA2063" s="20"/>
      <c r="AB2063" s="23"/>
      <c r="AC2063" s="19"/>
      <c r="AD2063" s="17"/>
      <c r="AE2063" s="22"/>
      <c r="AF2063" s="19"/>
      <c r="AG2063" s="17"/>
      <c r="AH2063" s="76" t="s">
        <v>1997</v>
      </c>
      <c r="AI2063" s="77" t="s">
        <v>12541</v>
      </c>
      <c r="AJ2063" s="1"/>
    </row>
    <row r="2064" spans="1:36" ht="26.4">
      <c r="A2064" s="39">
        <v>2062</v>
      </c>
      <c r="B2064" s="39" t="s">
        <v>12542</v>
      </c>
      <c r="C2064" s="39" t="s">
        <v>5070</v>
      </c>
      <c r="D2064" s="40" t="s">
        <v>12543</v>
      </c>
      <c r="E2064" s="25" t="s">
        <v>12544</v>
      </c>
      <c r="F2064" s="25" t="s">
        <v>12545</v>
      </c>
      <c r="G2064" s="39" t="s">
        <v>12546</v>
      </c>
      <c r="H2064" s="39" t="s">
        <v>12547</v>
      </c>
      <c r="I2064" s="39" t="s">
        <v>12548</v>
      </c>
      <c r="J2064" s="40" t="s">
        <v>12549</v>
      </c>
      <c r="K2064" s="41">
        <v>36852</v>
      </c>
      <c r="L2064" s="72">
        <v>45983</v>
      </c>
      <c r="M2064" s="42" t="s">
        <v>12550</v>
      </c>
      <c r="N2064" s="63">
        <v>0.35639999999999999</v>
      </c>
      <c r="O2064" s="55">
        <v>6023832.1399999997</v>
      </c>
      <c r="P2064" s="15">
        <v>0.03</v>
      </c>
      <c r="Q2064" s="223">
        <f t="shared" si="213"/>
        <v>180714.96419999999</v>
      </c>
      <c r="R2064" s="197">
        <f t="shared" si="208"/>
        <v>15059.580349999998</v>
      </c>
      <c r="S2064" s="200"/>
      <c r="T2064" s="196">
        <f t="shared" si="210"/>
        <v>0</v>
      </c>
      <c r="U2064" s="199">
        <f t="shared" si="214"/>
        <v>0</v>
      </c>
      <c r="V2064" s="21"/>
      <c r="W2064" s="19">
        <f t="shared" si="211"/>
        <v>0</v>
      </c>
      <c r="X2064" s="17">
        <f t="shared" si="212"/>
        <v>0</v>
      </c>
      <c r="Y2064" s="22"/>
      <c r="Z2064" s="19"/>
      <c r="AA2064" s="20"/>
      <c r="AB2064" s="23"/>
      <c r="AC2064" s="19"/>
      <c r="AD2064" s="17"/>
      <c r="AE2064" s="22"/>
      <c r="AF2064" s="19"/>
      <c r="AG2064" s="17"/>
      <c r="AH2064" s="78"/>
      <c r="AI2064" s="79" t="s">
        <v>12550</v>
      </c>
      <c r="AJ2064" s="1"/>
    </row>
    <row r="2065" spans="1:36" ht="26.4">
      <c r="A2065" s="39">
        <v>2063</v>
      </c>
      <c r="B2065" s="10" t="s">
        <v>12551</v>
      </c>
      <c r="C2065" s="10" t="s">
        <v>5070</v>
      </c>
      <c r="D2065" s="11" t="s">
        <v>12552</v>
      </c>
      <c r="E2065" s="35" t="s">
        <v>12553</v>
      </c>
      <c r="F2065" s="35" t="s">
        <v>5422</v>
      </c>
      <c r="G2065" s="10" t="s">
        <v>342</v>
      </c>
      <c r="H2065" s="10" t="s">
        <v>12554</v>
      </c>
      <c r="I2065" s="10" t="s">
        <v>344</v>
      </c>
      <c r="J2065" s="11" t="s">
        <v>12555</v>
      </c>
      <c r="K2065" s="12">
        <v>43580</v>
      </c>
      <c r="L2065" s="69">
        <v>49059</v>
      </c>
      <c r="M2065" s="14" t="s">
        <v>12556</v>
      </c>
      <c r="N2065" s="61">
        <v>0.15179999999999999</v>
      </c>
      <c r="O2065" s="56">
        <v>6805734.1699999999</v>
      </c>
      <c r="P2065" s="15">
        <v>0.05</v>
      </c>
      <c r="Q2065" s="223">
        <f t="shared" si="213"/>
        <v>340286.70850000001</v>
      </c>
      <c r="R2065" s="197">
        <f t="shared" si="208"/>
        <v>28357.225708333335</v>
      </c>
      <c r="S2065" s="201">
        <v>0.06</v>
      </c>
      <c r="T2065" s="196">
        <f t="shared" si="210"/>
        <v>408344.0502</v>
      </c>
      <c r="U2065" s="199">
        <f t="shared" si="214"/>
        <v>34028.670850000002</v>
      </c>
      <c r="V2065" s="21"/>
      <c r="W2065" s="19">
        <f t="shared" si="211"/>
        <v>0</v>
      </c>
      <c r="X2065" s="17">
        <f t="shared" si="212"/>
        <v>0</v>
      </c>
      <c r="Y2065" s="22"/>
      <c r="Z2065" s="19"/>
      <c r="AA2065" s="20"/>
      <c r="AB2065" s="23"/>
      <c r="AC2065" s="19"/>
      <c r="AD2065" s="17"/>
      <c r="AE2065" s="22"/>
      <c r="AF2065" s="19"/>
      <c r="AG2065" s="17"/>
      <c r="AH2065" s="76" t="s">
        <v>76</v>
      </c>
      <c r="AI2065" s="77" t="s">
        <v>12556</v>
      </c>
      <c r="AJ2065" s="1"/>
    </row>
    <row r="2066" spans="1:36" ht="13.2">
      <c r="A2066" s="39">
        <v>2064</v>
      </c>
      <c r="B2066" s="39" t="s">
        <v>12557</v>
      </c>
      <c r="C2066" s="39" t="s">
        <v>11699</v>
      </c>
      <c r="D2066" s="40" t="s">
        <v>12558</v>
      </c>
      <c r="E2066" s="25" t="s">
        <v>12559</v>
      </c>
      <c r="F2066" s="25" t="s">
        <v>12560</v>
      </c>
      <c r="G2066" s="39" t="s">
        <v>12561</v>
      </c>
      <c r="H2066" s="39" t="s">
        <v>12562</v>
      </c>
      <c r="I2066" s="39" t="s">
        <v>12563</v>
      </c>
      <c r="J2066" s="40" t="s">
        <v>12564</v>
      </c>
      <c r="K2066" s="41">
        <v>37865</v>
      </c>
      <c r="L2066" s="72">
        <v>46997</v>
      </c>
      <c r="M2066" s="42" t="s">
        <v>12565</v>
      </c>
      <c r="N2066" s="63">
        <v>0.4546</v>
      </c>
      <c r="O2066" s="55">
        <v>10179797.18</v>
      </c>
      <c r="P2066" s="15">
        <v>0.03</v>
      </c>
      <c r="Q2066" s="223">
        <f t="shared" si="213"/>
        <v>305393.9154</v>
      </c>
      <c r="R2066" s="197">
        <f t="shared" si="208"/>
        <v>25449.49295</v>
      </c>
      <c r="S2066" s="201">
        <v>0.04</v>
      </c>
      <c r="T2066" s="196">
        <f t="shared" si="210"/>
        <v>407191.8872</v>
      </c>
      <c r="U2066" s="199">
        <f t="shared" si="214"/>
        <v>33932.657266666669</v>
      </c>
      <c r="V2066" s="21"/>
      <c r="W2066" s="19">
        <f t="shared" si="211"/>
        <v>0</v>
      </c>
      <c r="X2066" s="17">
        <f t="shared" si="212"/>
        <v>0</v>
      </c>
      <c r="Y2066" s="22"/>
      <c r="Z2066" s="19"/>
      <c r="AA2066" s="20"/>
      <c r="AB2066" s="23"/>
      <c r="AC2066" s="19"/>
      <c r="AD2066" s="17"/>
      <c r="AE2066" s="22"/>
      <c r="AF2066" s="19"/>
      <c r="AG2066" s="17"/>
      <c r="AH2066" s="78" t="s">
        <v>817</v>
      </c>
      <c r="AI2066" s="79" t="s">
        <v>12565</v>
      </c>
      <c r="AJ2066" s="1"/>
    </row>
    <row r="2067" spans="1:36" ht="26.4">
      <c r="A2067" s="39">
        <v>2065</v>
      </c>
      <c r="B2067" s="10" t="s">
        <v>12566</v>
      </c>
      <c r="C2067" s="10" t="s">
        <v>9410</v>
      </c>
      <c r="D2067" s="11" t="s">
        <v>12567</v>
      </c>
      <c r="E2067" s="35" t="s">
        <v>12568</v>
      </c>
      <c r="F2067" s="35" t="s">
        <v>12007</v>
      </c>
      <c r="G2067" s="10" t="s">
        <v>1603</v>
      </c>
      <c r="H2067" s="10" t="s">
        <v>12569</v>
      </c>
      <c r="I2067" s="10" t="s">
        <v>544</v>
      </c>
      <c r="J2067" s="11" t="s">
        <v>12570</v>
      </c>
      <c r="K2067" s="12">
        <v>38820</v>
      </c>
      <c r="L2067" s="69">
        <v>57084</v>
      </c>
      <c r="M2067" s="14" t="s">
        <v>12571</v>
      </c>
      <c r="N2067" s="61">
        <v>8.1158000000000001</v>
      </c>
      <c r="O2067" s="56">
        <v>198931829.37</v>
      </c>
      <c r="P2067" s="15">
        <v>0.03</v>
      </c>
      <c r="Q2067" s="223">
        <f t="shared" si="213"/>
        <v>5967954.8810999999</v>
      </c>
      <c r="R2067" s="197">
        <f t="shared" ref="R2067:R2130" si="215">Q2067/12</f>
        <v>497329.57342500001</v>
      </c>
      <c r="S2067" s="200"/>
      <c r="T2067" s="196">
        <f t="shared" si="210"/>
        <v>0</v>
      </c>
      <c r="U2067" s="199">
        <f t="shared" si="214"/>
        <v>0</v>
      </c>
      <c r="V2067" s="21"/>
      <c r="W2067" s="19">
        <f t="shared" si="211"/>
        <v>0</v>
      </c>
      <c r="X2067" s="17">
        <f t="shared" si="212"/>
        <v>0</v>
      </c>
      <c r="Y2067" s="22"/>
      <c r="Z2067" s="19"/>
      <c r="AA2067" s="20"/>
      <c r="AB2067" s="23"/>
      <c r="AC2067" s="19"/>
      <c r="AD2067" s="17"/>
      <c r="AE2067" s="22"/>
      <c r="AF2067" s="19"/>
      <c r="AG2067" s="17"/>
      <c r="AH2067" s="76" t="s">
        <v>1707</v>
      </c>
      <c r="AI2067" s="77" t="s">
        <v>12571</v>
      </c>
      <c r="AJ2067" s="1"/>
    </row>
    <row r="2068" spans="1:36" ht="13.2">
      <c r="A2068" s="39">
        <v>2066</v>
      </c>
      <c r="B2068" s="39" t="s">
        <v>12572</v>
      </c>
      <c r="C2068" s="39" t="s">
        <v>5070</v>
      </c>
      <c r="D2068" s="40" t="s">
        <v>5677</v>
      </c>
      <c r="E2068" s="25" t="s">
        <v>5678</v>
      </c>
      <c r="F2068" s="25" t="s">
        <v>12471</v>
      </c>
      <c r="G2068" s="39" t="s">
        <v>3788</v>
      </c>
      <c r="H2068" s="39" t="s">
        <v>12472</v>
      </c>
      <c r="I2068" s="39" t="s">
        <v>676</v>
      </c>
      <c r="J2068" s="40" t="s">
        <v>12473</v>
      </c>
      <c r="K2068" s="41">
        <v>37931</v>
      </c>
      <c r="L2068" s="72">
        <v>45036</v>
      </c>
      <c r="M2068" s="42" t="s">
        <v>12474</v>
      </c>
      <c r="N2068" s="63">
        <v>2.0400000000000001E-2</v>
      </c>
      <c r="O2068" s="55">
        <v>341079.81</v>
      </c>
      <c r="P2068" s="15">
        <v>0.08</v>
      </c>
      <c r="Q2068" s="223">
        <f t="shared" si="213"/>
        <v>27286.3848</v>
      </c>
      <c r="R2068" s="197">
        <f t="shared" si="215"/>
        <v>2273.8654000000001</v>
      </c>
      <c r="S2068" s="198">
        <v>9.6000000000000002E-2</v>
      </c>
      <c r="T2068" s="196">
        <f t="shared" si="210"/>
        <v>32743.661759999999</v>
      </c>
      <c r="U2068" s="199">
        <f t="shared" si="214"/>
        <v>2728.6384800000001</v>
      </c>
      <c r="V2068" s="21"/>
      <c r="W2068" s="19">
        <f t="shared" si="211"/>
        <v>0</v>
      </c>
      <c r="X2068" s="17">
        <f t="shared" si="212"/>
        <v>0</v>
      </c>
      <c r="Y2068" s="22"/>
      <c r="Z2068" s="19"/>
      <c r="AA2068" s="20"/>
      <c r="AB2068" s="23"/>
      <c r="AC2068" s="19"/>
      <c r="AD2068" s="17"/>
      <c r="AE2068" s="22"/>
      <c r="AF2068" s="19"/>
      <c r="AG2068" s="17"/>
      <c r="AH2068" s="78" t="s">
        <v>35</v>
      </c>
      <c r="AI2068" s="79" t="s">
        <v>12474</v>
      </c>
      <c r="AJ2068" s="1"/>
    </row>
    <row r="2069" spans="1:36" ht="26.4">
      <c r="A2069" s="39">
        <v>2067</v>
      </c>
      <c r="B2069" s="10" t="s">
        <v>12573</v>
      </c>
      <c r="C2069" s="10" t="s">
        <v>5070</v>
      </c>
      <c r="D2069" s="11" t="s">
        <v>12574</v>
      </c>
      <c r="E2069" s="35" t="s">
        <v>12575</v>
      </c>
      <c r="F2069" s="35" t="s">
        <v>8599</v>
      </c>
      <c r="G2069" s="10" t="s">
        <v>10841</v>
      </c>
      <c r="H2069" s="10" t="s">
        <v>12576</v>
      </c>
      <c r="I2069" s="10" t="s">
        <v>12577</v>
      </c>
      <c r="J2069" s="11" t="s">
        <v>12555</v>
      </c>
      <c r="K2069" s="12">
        <v>41555</v>
      </c>
      <c r="L2069" s="69">
        <v>45407</v>
      </c>
      <c r="M2069" s="14" t="s">
        <v>12578</v>
      </c>
      <c r="N2069" s="61">
        <v>0.3553</v>
      </c>
      <c r="O2069" s="56">
        <v>15929363.32</v>
      </c>
      <c r="P2069" s="15">
        <v>0.05</v>
      </c>
      <c r="Q2069" s="223">
        <f t="shared" si="213"/>
        <v>796468.16600000008</v>
      </c>
      <c r="R2069" s="197">
        <f t="shared" si="215"/>
        <v>66372.347166666674</v>
      </c>
      <c r="S2069" s="201">
        <v>0.1</v>
      </c>
      <c r="T2069" s="196">
        <f t="shared" si="210"/>
        <v>1592936.3320000002</v>
      </c>
      <c r="U2069" s="199">
        <f t="shared" si="214"/>
        <v>132744.69433333335</v>
      </c>
      <c r="V2069" s="21"/>
      <c r="W2069" s="19">
        <f t="shared" si="211"/>
        <v>0</v>
      </c>
      <c r="X2069" s="17">
        <f t="shared" si="212"/>
        <v>0</v>
      </c>
      <c r="Y2069" s="22"/>
      <c r="Z2069" s="19"/>
      <c r="AA2069" s="20"/>
      <c r="AB2069" s="23"/>
      <c r="AC2069" s="19"/>
      <c r="AD2069" s="17"/>
      <c r="AE2069" s="22"/>
      <c r="AF2069" s="19"/>
      <c r="AG2069" s="17"/>
      <c r="AH2069" s="76" t="s">
        <v>76</v>
      </c>
      <c r="AI2069" s="77" t="s">
        <v>12578</v>
      </c>
      <c r="AJ2069" s="1"/>
    </row>
    <row r="2070" spans="1:36" ht="26.4">
      <c r="A2070" s="39">
        <v>2068</v>
      </c>
      <c r="B2070" s="39" t="s">
        <v>12579</v>
      </c>
      <c r="C2070" s="39" t="s">
        <v>5070</v>
      </c>
      <c r="D2070" s="40" t="s">
        <v>12580</v>
      </c>
      <c r="E2070" s="25" t="s">
        <v>12581</v>
      </c>
      <c r="F2070" s="25" t="s">
        <v>12582</v>
      </c>
      <c r="G2070" s="39" t="s">
        <v>6789</v>
      </c>
      <c r="H2070" s="39" t="s">
        <v>12583</v>
      </c>
      <c r="I2070" s="39" t="s">
        <v>12584</v>
      </c>
      <c r="J2070" s="40" t="s">
        <v>12555</v>
      </c>
      <c r="K2070" s="41">
        <v>36749</v>
      </c>
      <c r="L2070" s="72">
        <v>54646</v>
      </c>
      <c r="M2070" s="42" t="s">
        <v>12585</v>
      </c>
      <c r="N2070" s="63">
        <v>0.52129999999999999</v>
      </c>
      <c r="O2070" s="55">
        <v>28046080.829999998</v>
      </c>
      <c r="P2070" s="15">
        <v>0.03</v>
      </c>
      <c r="Q2070" s="223">
        <f t="shared" si="213"/>
        <v>841382.42489999987</v>
      </c>
      <c r="R2070" s="197">
        <f t="shared" si="215"/>
        <v>70115.202074999994</v>
      </c>
      <c r="S2070" s="200"/>
      <c r="T2070" s="196">
        <f t="shared" si="210"/>
        <v>0</v>
      </c>
      <c r="U2070" s="199">
        <f t="shared" si="214"/>
        <v>0</v>
      </c>
      <c r="V2070" s="21"/>
      <c r="W2070" s="19">
        <f t="shared" si="211"/>
        <v>0</v>
      </c>
      <c r="X2070" s="17">
        <f t="shared" si="212"/>
        <v>0</v>
      </c>
      <c r="Y2070" s="22"/>
      <c r="Z2070" s="19"/>
      <c r="AA2070" s="20"/>
      <c r="AB2070" s="23"/>
      <c r="AC2070" s="19"/>
      <c r="AD2070" s="17"/>
      <c r="AE2070" s="22"/>
      <c r="AF2070" s="19"/>
      <c r="AG2070" s="17"/>
      <c r="AH2070" s="78"/>
      <c r="AI2070" s="79" t="s">
        <v>12585</v>
      </c>
      <c r="AJ2070" s="1"/>
    </row>
    <row r="2071" spans="1:36" ht="26.4">
      <c r="A2071" s="39">
        <v>2069</v>
      </c>
      <c r="B2071" s="10" t="s">
        <v>12586</v>
      </c>
      <c r="C2071" s="10" t="s">
        <v>5070</v>
      </c>
      <c r="D2071" s="11" t="s">
        <v>12320</v>
      </c>
      <c r="E2071" s="35" t="s">
        <v>12321</v>
      </c>
      <c r="F2071" s="35" t="s">
        <v>5117</v>
      </c>
      <c r="G2071" s="10" t="s">
        <v>2630</v>
      </c>
      <c r="H2071" s="10" t="s">
        <v>12587</v>
      </c>
      <c r="I2071" s="10" t="s">
        <v>1778</v>
      </c>
      <c r="J2071" s="11" t="s">
        <v>12588</v>
      </c>
      <c r="K2071" s="12">
        <v>40745</v>
      </c>
      <c r="L2071" s="69">
        <v>44398</v>
      </c>
      <c r="M2071" s="14" t="s">
        <v>12589</v>
      </c>
      <c r="N2071" s="61">
        <v>0.1452</v>
      </c>
      <c r="O2071" s="56">
        <v>5999257.5700000003</v>
      </c>
      <c r="P2071" s="15">
        <v>0.03</v>
      </c>
      <c r="Q2071" s="223">
        <f t="shared" si="213"/>
        <v>179977.72709999999</v>
      </c>
      <c r="R2071" s="197">
        <f t="shared" si="215"/>
        <v>14998.143924999998</v>
      </c>
      <c r="S2071" s="201">
        <v>7.0000000000000007E-2</v>
      </c>
      <c r="T2071" s="196">
        <f t="shared" si="210"/>
        <v>419948.02990000008</v>
      </c>
      <c r="U2071" s="199">
        <f t="shared" si="214"/>
        <v>34995.669158333338</v>
      </c>
      <c r="V2071" s="21">
        <v>0.1</v>
      </c>
      <c r="W2071" s="19">
        <f t="shared" si="211"/>
        <v>599925.7570000001</v>
      </c>
      <c r="X2071" s="17">
        <f t="shared" si="212"/>
        <v>49993.813083333342</v>
      </c>
      <c r="Y2071" s="22"/>
      <c r="Z2071" s="19"/>
      <c r="AA2071" s="20"/>
      <c r="AB2071" s="23"/>
      <c r="AC2071" s="19"/>
      <c r="AD2071" s="17"/>
      <c r="AE2071" s="22"/>
      <c r="AF2071" s="19"/>
      <c r="AG2071" s="17"/>
      <c r="AH2071" s="76"/>
      <c r="AI2071" s="77" t="s">
        <v>12589</v>
      </c>
      <c r="AJ2071" s="1"/>
    </row>
    <row r="2072" spans="1:36" ht="26.4">
      <c r="A2072" s="39">
        <v>2070</v>
      </c>
      <c r="B2072" s="39" t="s">
        <v>12590</v>
      </c>
      <c r="C2072" s="39" t="s">
        <v>5070</v>
      </c>
      <c r="D2072" s="40" t="s">
        <v>12591</v>
      </c>
      <c r="E2072" s="25" t="s">
        <v>12592</v>
      </c>
      <c r="F2072" s="25" t="s">
        <v>12593</v>
      </c>
      <c r="G2072" s="39" t="s">
        <v>7395</v>
      </c>
      <c r="H2072" s="39" t="s">
        <v>12594</v>
      </c>
      <c r="I2072" s="39" t="s">
        <v>5753</v>
      </c>
      <c r="J2072" s="40" t="s">
        <v>12595</v>
      </c>
      <c r="K2072" s="41">
        <v>40507</v>
      </c>
      <c r="L2072" s="72">
        <v>48538</v>
      </c>
      <c r="M2072" s="42" t="s">
        <v>538</v>
      </c>
      <c r="N2072" s="63">
        <v>1.24E-2</v>
      </c>
      <c r="O2072" s="55">
        <v>667123.35</v>
      </c>
      <c r="P2072" s="15">
        <v>0.06</v>
      </c>
      <c r="Q2072" s="223">
        <f t="shared" si="213"/>
        <v>40027.400999999998</v>
      </c>
      <c r="R2072" s="197">
        <f t="shared" si="215"/>
        <v>3335.6167499999997</v>
      </c>
      <c r="S2072" s="200"/>
      <c r="T2072" s="196">
        <f t="shared" si="210"/>
        <v>0</v>
      </c>
      <c r="U2072" s="199">
        <f t="shared" si="214"/>
        <v>0</v>
      </c>
      <c r="V2072" s="21"/>
      <c r="W2072" s="19">
        <f t="shared" si="211"/>
        <v>0</v>
      </c>
      <c r="X2072" s="17">
        <f t="shared" si="212"/>
        <v>0</v>
      </c>
      <c r="Y2072" s="22"/>
      <c r="Z2072" s="19"/>
      <c r="AA2072" s="20"/>
      <c r="AB2072" s="23"/>
      <c r="AC2072" s="19"/>
      <c r="AD2072" s="17"/>
      <c r="AE2072" s="22"/>
      <c r="AF2072" s="19"/>
      <c r="AG2072" s="17"/>
      <c r="AH2072" s="78"/>
      <c r="AI2072" s="79" t="s">
        <v>538</v>
      </c>
      <c r="AJ2072" s="1"/>
    </row>
    <row r="2073" spans="1:36" ht="13.2">
      <c r="A2073" s="39">
        <v>2071</v>
      </c>
      <c r="B2073" s="10" t="s">
        <v>12596</v>
      </c>
      <c r="C2073" s="10" t="s">
        <v>5070</v>
      </c>
      <c r="D2073" s="11" t="s">
        <v>7545</v>
      </c>
      <c r="E2073" s="35" t="s">
        <v>7546</v>
      </c>
      <c r="F2073" s="35" t="s">
        <v>7062</v>
      </c>
      <c r="G2073" s="10" t="s">
        <v>6911</v>
      </c>
      <c r="H2073" s="10" t="s">
        <v>12597</v>
      </c>
      <c r="I2073" s="10" t="s">
        <v>4212</v>
      </c>
      <c r="J2073" s="11" t="s">
        <v>12598</v>
      </c>
      <c r="K2073" s="12">
        <v>42584</v>
      </c>
      <c r="L2073" s="69">
        <v>46236</v>
      </c>
      <c r="M2073" s="14" t="s">
        <v>12599</v>
      </c>
      <c r="N2073" s="61">
        <v>0.34899999999999998</v>
      </c>
      <c r="O2073" s="56">
        <v>7643627.0599999996</v>
      </c>
      <c r="P2073" s="15">
        <v>0.03</v>
      </c>
      <c r="Q2073" s="223">
        <f t="shared" si="213"/>
        <v>229308.81179999997</v>
      </c>
      <c r="R2073" s="197">
        <f t="shared" si="215"/>
        <v>19109.067649999997</v>
      </c>
      <c r="S2073" s="198">
        <v>3.5999999999999997E-2</v>
      </c>
      <c r="T2073" s="196">
        <f t="shared" si="210"/>
        <v>275170.57415999996</v>
      </c>
      <c r="U2073" s="199">
        <f t="shared" si="214"/>
        <v>22930.881179999997</v>
      </c>
      <c r="V2073" s="21"/>
      <c r="W2073" s="19">
        <f t="shared" si="211"/>
        <v>0</v>
      </c>
      <c r="X2073" s="17">
        <f t="shared" si="212"/>
        <v>0</v>
      </c>
      <c r="Y2073" s="22"/>
      <c r="Z2073" s="19"/>
      <c r="AA2073" s="20"/>
      <c r="AB2073" s="23"/>
      <c r="AC2073" s="19"/>
      <c r="AD2073" s="17"/>
      <c r="AE2073" s="22"/>
      <c r="AF2073" s="19"/>
      <c r="AG2073" s="17"/>
      <c r="AH2073" s="76" t="s">
        <v>452</v>
      </c>
      <c r="AI2073" s="77" t="s">
        <v>12599</v>
      </c>
      <c r="AJ2073" s="1"/>
    </row>
    <row r="2074" spans="1:36" ht="26.4">
      <c r="A2074" s="39">
        <v>2072</v>
      </c>
      <c r="B2074" s="39" t="s">
        <v>12600</v>
      </c>
      <c r="C2074" s="39" t="s">
        <v>5070</v>
      </c>
      <c r="D2074" s="40" t="s">
        <v>12601</v>
      </c>
      <c r="E2074" s="25" t="s">
        <v>12602</v>
      </c>
      <c r="F2074" s="25" t="s">
        <v>11152</v>
      </c>
      <c r="G2074" s="39" t="s">
        <v>12603</v>
      </c>
      <c r="H2074" s="39" t="s">
        <v>12604</v>
      </c>
      <c r="I2074" s="39" t="s">
        <v>12605</v>
      </c>
      <c r="J2074" s="40" t="s">
        <v>12606</v>
      </c>
      <c r="K2074" s="41">
        <v>41660</v>
      </c>
      <c r="L2074" s="72">
        <v>59557</v>
      </c>
      <c r="M2074" s="42" t="s">
        <v>12607</v>
      </c>
      <c r="N2074" s="63">
        <v>1.0508</v>
      </c>
      <c r="O2074" s="55">
        <v>53290167.259999998</v>
      </c>
      <c r="P2074" s="15">
        <v>0.06</v>
      </c>
      <c r="Q2074" s="223">
        <f t="shared" si="213"/>
        <v>3197410.0355999996</v>
      </c>
      <c r="R2074" s="197">
        <f t="shared" si="215"/>
        <v>266450.83629999997</v>
      </c>
      <c r="S2074" s="201">
        <v>0.03</v>
      </c>
      <c r="T2074" s="196">
        <f t="shared" si="210"/>
        <v>1598705.0177999998</v>
      </c>
      <c r="U2074" s="199">
        <f t="shared" si="214"/>
        <v>133225.41814999998</v>
      </c>
      <c r="V2074" s="21">
        <v>0.04</v>
      </c>
      <c r="W2074" s="19">
        <f t="shared" si="211"/>
        <v>2131606.6903999997</v>
      </c>
      <c r="X2074" s="17">
        <f t="shared" si="212"/>
        <v>177633.89086666665</v>
      </c>
      <c r="Y2074" s="22"/>
      <c r="Z2074" s="19"/>
      <c r="AA2074" s="20"/>
      <c r="AB2074" s="23"/>
      <c r="AC2074" s="19"/>
      <c r="AD2074" s="17"/>
      <c r="AE2074" s="22"/>
      <c r="AF2074" s="19"/>
      <c r="AG2074" s="17"/>
      <c r="AH2074" s="78" t="s">
        <v>367</v>
      </c>
      <c r="AI2074" s="79" t="s">
        <v>12607</v>
      </c>
      <c r="AJ2074" s="1"/>
    </row>
    <row r="2075" spans="1:36" ht="13.2">
      <c r="A2075" s="39">
        <v>2073</v>
      </c>
      <c r="B2075" s="10" t="s">
        <v>12608</v>
      </c>
      <c r="C2075" s="10" t="s">
        <v>9410</v>
      </c>
      <c r="D2075" s="11" t="s">
        <v>12609</v>
      </c>
      <c r="E2075" s="35" t="s">
        <v>21465</v>
      </c>
      <c r="F2075" s="35" t="s">
        <v>1161</v>
      </c>
      <c r="G2075" s="10" t="s">
        <v>12610</v>
      </c>
      <c r="H2075" s="10" t="s">
        <v>12611</v>
      </c>
      <c r="I2075" s="10" t="s">
        <v>12612</v>
      </c>
      <c r="J2075" s="11" t="s">
        <v>12613</v>
      </c>
      <c r="K2075" s="12">
        <v>39979</v>
      </c>
      <c r="L2075" s="69">
        <v>49110</v>
      </c>
      <c r="M2075" s="14" t="s">
        <v>12614</v>
      </c>
      <c r="N2075" s="61">
        <v>1.5699999999999999E-2</v>
      </c>
      <c r="O2075" s="56">
        <v>1210869.99</v>
      </c>
      <c r="P2075" s="15">
        <v>0.03</v>
      </c>
      <c r="Q2075" s="223">
        <f t="shared" si="213"/>
        <v>36326.099699999999</v>
      </c>
      <c r="R2075" s="197">
        <f t="shared" si="215"/>
        <v>3027.1749749999999</v>
      </c>
      <c r="S2075" s="200"/>
      <c r="T2075" s="196">
        <f t="shared" si="210"/>
        <v>0</v>
      </c>
      <c r="U2075" s="199">
        <f t="shared" si="214"/>
        <v>0</v>
      </c>
      <c r="V2075" s="21"/>
      <c r="W2075" s="19">
        <f t="shared" si="211"/>
        <v>0</v>
      </c>
      <c r="X2075" s="17">
        <f t="shared" si="212"/>
        <v>0</v>
      </c>
      <c r="Y2075" s="22"/>
      <c r="Z2075" s="19"/>
      <c r="AA2075" s="20"/>
      <c r="AB2075" s="23"/>
      <c r="AC2075" s="19"/>
      <c r="AD2075" s="17"/>
      <c r="AE2075" s="22"/>
      <c r="AF2075" s="19"/>
      <c r="AG2075" s="17"/>
      <c r="AH2075" s="76"/>
      <c r="AI2075" s="77" t="s">
        <v>12614</v>
      </c>
      <c r="AJ2075" s="1"/>
    </row>
    <row r="2076" spans="1:36" ht="39.6">
      <c r="A2076" s="39">
        <v>2074</v>
      </c>
      <c r="B2076" s="39" t="s">
        <v>12615</v>
      </c>
      <c r="C2076" s="39" t="s">
        <v>9410</v>
      </c>
      <c r="D2076" s="40" t="s">
        <v>10726</v>
      </c>
      <c r="E2076" s="25" t="s">
        <v>10727</v>
      </c>
      <c r="F2076" s="25" t="s">
        <v>829</v>
      </c>
      <c r="G2076" s="39" t="s">
        <v>4455</v>
      </c>
      <c r="H2076" s="39" t="s">
        <v>12616</v>
      </c>
      <c r="I2076" s="39" t="s">
        <v>8196</v>
      </c>
      <c r="J2076" s="40" t="s">
        <v>12617</v>
      </c>
      <c r="K2076" s="41">
        <v>42265</v>
      </c>
      <c r="L2076" s="72">
        <v>47744</v>
      </c>
      <c r="M2076" s="42" t="s">
        <v>12618</v>
      </c>
      <c r="N2076" s="63">
        <v>8.9999999999999993E-3</v>
      </c>
      <c r="O2076" s="55">
        <v>627673.11</v>
      </c>
      <c r="P2076" s="15">
        <v>0.04</v>
      </c>
      <c r="Q2076" s="223">
        <f t="shared" si="213"/>
        <v>25106.9244</v>
      </c>
      <c r="R2076" s="197">
        <f t="shared" si="215"/>
        <v>2092.2437</v>
      </c>
      <c r="S2076" s="200"/>
      <c r="T2076" s="196">
        <f t="shared" si="210"/>
        <v>0</v>
      </c>
      <c r="U2076" s="199">
        <f t="shared" si="214"/>
        <v>0</v>
      </c>
      <c r="V2076" s="21"/>
      <c r="W2076" s="19">
        <f t="shared" si="211"/>
        <v>0</v>
      </c>
      <c r="X2076" s="17">
        <f t="shared" si="212"/>
        <v>0</v>
      </c>
      <c r="Y2076" s="22"/>
      <c r="Z2076" s="19"/>
      <c r="AA2076" s="20"/>
      <c r="AB2076" s="23"/>
      <c r="AC2076" s="19"/>
      <c r="AD2076" s="17"/>
      <c r="AE2076" s="22"/>
      <c r="AF2076" s="19"/>
      <c r="AG2076" s="17"/>
      <c r="AH2076" s="78"/>
      <c r="AI2076" s="79" t="s">
        <v>12618</v>
      </c>
      <c r="AJ2076" s="1"/>
    </row>
    <row r="2077" spans="1:36" ht="13.2">
      <c r="A2077" s="39">
        <v>2075</v>
      </c>
      <c r="B2077" s="10" t="s">
        <v>12619</v>
      </c>
      <c r="C2077" s="10" t="s">
        <v>9410</v>
      </c>
      <c r="D2077" s="11" t="s">
        <v>12620</v>
      </c>
      <c r="E2077" s="35" t="s">
        <v>12621</v>
      </c>
      <c r="F2077" s="35" t="s">
        <v>8590</v>
      </c>
      <c r="G2077" s="10" t="s">
        <v>2049</v>
      </c>
      <c r="H2077" s="10" t="s">
        <v>12622</v>
      </c>
      <c r="I2077" s="10" t="s">
        <v>12623</v>
      </c>
      <c r="J2077" s="11" t="s">
        <v>12624</v>
      </c>
      <c r="K2077" s="12">
        <v>37713</v>
      </c>
      <c r="L2077" s="69">
        <v>46845</v>
      </c>
      <c r="M2077" s="14" t="s">
        <v>12625</v>
      </c>
      <c r="N2077" s="61">
        <v>0.42</v>
      </c>
      <c r="O2077" s="56">
        <v>23695604.98</v>
      </c>
      <c r="P2077" s="15">
        <v>0.03</v>
      </c>
      <c r="Q2077" s="223">
        <f t="shared" si="213"/>
        <v>710868.14939999999</v>
      </c>
      <c r="R2077" s="197">
        <f t="shared" si="215"/>
        <v>59239.012450000002</v>
      </c>
      <c r="S2077" s="200"/>
      <c r="T2077" s="196">
        <f t="shared" si="210"/>
        <v>0</v>
      </c>
      <c r="U2077" s="199">
        <f t="shared" si="214"/>
        <v>0</v>
      </c>
      <c r="V2077" s="21"/>
      <c r="W2077" s="19">
        <f t="shared" si="211"/>
        <v>0</v>
      </c>
      <c r="X2077" s="17">
        <f t="shared" si="212"/>
        <v>0</v>
      </c>
      <c r="Y2077" s="22"/>
      <c r="Z2077" s="19"/>
      <c r="AA2077" s="20"/>
      <c r="AB2077" s="23"/>
      <c r="AC2077" s="19"/>
      <c r="AD2077" s="17"/>
      <c r="AE2077" s="22"/>
      <c r="AF2077" s="19"/>
      <c r="AG2077" s="17"/>
      <c r="AH2077" s="76"/>
      <c r="AI2077" s="77" t="s">
        <v>12625</v>
      </c>
      <c r="AJ2077" s="1"/>
    </row>
    <row r="2078" spans="1:36" ht="26.4">
      <c r="A2078" s="39">
        <v>2076</v>
      </c>
      <c r="B2078" s="39" t="s">
        <v>12626</v>
      </c>
      <c r="C2078" s="39" t="s">
        <v>9410</v>
      </c>
      <c r="D2078" s="40" t="s">
        <v>12627</v>
      </c>
      <c r="E2078" s="25" t="s">
        <v>12628</v>
      </c>
      <c r="F2078" s="25" t="s">
        <v>12629</v>
      </c>
      <c r="G2078" s="39" t="s">
        <v>5525</v>
      </c>
      <c r="H2078" s="39" t="s">
        <v>12630</v>
      </c>
      <c r="I2078" s="39" t="s">
        <v>5525</v>
      </c>
      <c r="J2078" s="40" t="s">
        <v>12631</v>
      </c>
      <c r="K2078" s="41">
        <v>39373</v>
      </c>
      <c r="L2078" s="72">
        <v>44852</v>
      </c>
      <c r="M2078" s="42" t="s">
        <v>12632</v>
      </c>
      <c r="N2078" s="63">
        <v>0.56069999999999998</v>
      </c>
      <c r="O2078" s="55">
        <v>44536657.380000003</v>
      </c>
      <c r="P2078" s="15">
        <v>0.04</v>
      </c>
      <c r="Q2078" s="223">
        <f t="shared" si="213"/>
        <v>1781466.2952000001</v>
      </c>
      <c r="R2078" s="197">
        <f t="shared" si="215"/>
        <v>148455.5246</v>
      </c>
      <c r="S2078" s="200"/>
      <c r="T2078" s="196">
        <f t="shared" si="210"/>
        <v>0</v>
      </c>
      <c r="U2078" s="199">
        <f t="shared" si="214"/>
        <v>0</v>
      </c>
      <c r="V2078" s="21"/>
      <c r="W2078" s="19">
        <f t="shared" si="211"/>
        <v>0</v>
      </c>
      <c r="X2078" s="17">
        <f t="shared" si="212"/>
        <v>0</v>
      </c>
      <c r="Y2078" s="22"/>
      <c r="Z2078" s="19"/>
      <c r="AA2078" s="20"/>
      <c r="AB2078" s="23"/>
      <c r="AC2078" s="19"/>
      <c r="AD2078" s="17"/>
      <c r="AE2078" s="22"/>
      <c r="AF2078" s="19"/>
      <c r="AG2078" s="17"/>
      <c r="AH2078" s="78"/>
      <c r="AI2078" s="79" t="s">
        <v>12632</v>
      </c>
      <c r="AJ2078" s="1"/>
    </row>
    <row r="2079" spans="1:36" ht="26.4">
      <c r="A2079" s="39">
        <v>2077</v>
      </c>
      <c r="B2079" s="10" t="s">
        <v>12633</v>
      </c>
      <c r="C2079" s="10" t="s">
        <v>5070</v>
      </c>
      <c r="D2079" s="11" t="s">
        <v>12634</v>
      </c>
      <c r="E2079" s="35" t="s">
        <v>21465</v>
      </c>
      <c r="F2079" s="35" t="s">
        <v>12635</v>
      </c>
      <c r="G2079" s="10" t="s">
        <v>12636</v>
      </c>
      <c r="H2079" s="10" t="s">
        <v>12637</v>
      </c>
      <c r="I2079" s="10" t="s">
        <v>6533</v>
      </c>
      <c r="J2079" s="11" t="s">
        <v>12638</v>
      </c>
      <c r="K2079" s="12">
        <v>37963</v>
      </c>
      <c r="L2079" s="69">
        <v>47095</v>
      </c>
      <c r="M2079" s="14" t="s">
        <v>12639</v>
      </c>
      <c r="N2079" s="61">
        <v>7.4800000000000005E-2</v>
      </c>
      <c r="O2079" s="56">
        <v>4166315.4</v>
      </c>
      <c r="P2079" s="15">
        <v>0.03</v>
      </c>
      <c r="Q2079" s="223">
        <f t="shared" si="213"/>
        <v>124989.462</v>
      </c>
      <c r="R2079" s="197">
        <f t="shared" si="215"/>
        <v>10415.788500000001</v>
      </c>
      <c r="S2079" s="201">
        <v>0.04</v>
      </c>
      <c r="T2079" s="196">
        <f t="shared" si="210"/>
        <v>166652.61600000001</v>
      </c>
      <c r="U2079" s="199">
        <f t="shared" si="214"/>
        <v>13887.718000000001</v>
      </c>
      <c r="V2079" s="21"/>
      <c r="W2079" s="19">
        <f t="shared" si="211"/>
        <v>0</v>
      </c>
      <c r="X2079" s="17">
        <f t="shared" si="212"/>
        <v>0</v>
      </c>
      <c r="Y2079" s="22"/>
      <c r="Z2079" s="19"/>
      <c r="AA2079" s="20"/>
      <c r="AB2079" s="23"/>
      <c r="AC2079" s="19"/>
      <c r="AD2079" s="17"/>
      <c r="AE2079" s="22"/>
      <c r="AF2079" s="19"/>
      <c r="AG2079" s="17"/>
      <c r="AH2079" s="76"/>
      <c r="AI2079" s="77" t="s">
        <v>12639</v>
      </c>
      <c r="AJ2079" s="1"/>
    </row>
    <row r="2080" spans="1:36" ht="26.4">
      <c r="A2080" s="39">
        <v>2078</v>
      </c>
      <c r="B2080" s="39" t="s">
        <v>12640</v>
      </c>
      <c r="C2080" s="39" t="s">
        <v>5070</v>
      </c>
      <c r="D2080" s="40" t="s">
        <v>12491</v>
      </c>
      <c r="E2080" s="25" t="s">
        <v>21465</v>
      </c>
      <c r="F2080" s="25" t="s">
        <v>4919</v>
      </c>
      <c r="G2080" s="39" t="s">
        <v>11418</v>
      </c>
      <c r="H2080" s="39" t="s">
        <v>12492</v>
      </c>
      <c r="I2080" s="39" t="s">
        <v>11420</v>
      </c>
      <c r="J2080" s="40" t="s">
        <v>12493</v>
      </c>
      <c r="K2080" s="41">
        <v>38738</v>
      </c>
      <c r="L2080" s="72">
        <v>44217</v>
      </c>
      <c r="M2080" s="42" t="s">
        <v>12494</v>
      </c>
      <c r="N2080" s="63">
        <v>0.30259999999999998</v>
      </c>
      <c r="O2080" s="55">
        <v>18769939.52</v>
      </c>
      <c r="P2080" s="15">
        <v>0.03</v>
      </c>
      <c r="Q2080" s="223">
        <f t="shared" si="213"/>
        <v>563098.18559999997</v>
      </c>
      <c r="R2080" s="197">
        <f t="shared" si="215"/>
        <v>46924.8488</v>
      </c>
      <c r="S2080" s="200"/>
      <c r="T2080" s="196">
        <f t="shared" si="210"/>
        <v>0</v>
      </c>
      <c r="U2080" s="199">
        <f t="shared" si="214"/>
        <v>0</v>
      </c>
      <c r="V2080" s="21"/>
      <c r="W2080" s="19">
        <f t="shared" si="211"/>
        <v>0</v>
      </c>
      <c r="X2080" s="17">
        <f t="shared" si="212"/>
        <v>0</v>
      </c>
      <c r="Y2080" s="22"/>
      <c r="Z2080" s="19"/>
      <c r="AA2080" s="20"/>
      <c r="AB2080" s="23"/>
      <c r="AC2080" s="19"/>
      <c r="AD2080" s="17"/>
      <c r="AE2080" s="22"/>
      <c r="AF2080" s="19"/>
      <c r="AG2080" s="17"/>
      <c r="AH2080" s="78"/>
      <c r="AI2080" s="79" t="s">
        <v>12494</v>
      </c>
      <c r="AJ2080" s="1"/>
    </row>
    <row r="2081" spans="1:36" ht="26.4">
      <c r="A2081" s="39">
        <v>2079</v>
      </c>
      <c r="B2081" s="10" t="s">
        <v>12641</v>
      </c>
      <c r="C2081" s="10" t="s">
        <v>9410</v>
      </c>
      <c r="D2081" s="11" t="s">
        <v>12642</v>
      </c>
      <c r="E2081" s="35" t="s">
        <v>12643</v>
      </c>
      <c r="F2081" s="35" t="s">
        <v>4337</v>
      </c>
      <c r="G2081" s="10" t="s">
        <v>2881</v>
      </c>
      <c r="H2081" s="10" t="s">
        <v>12644</v>
      </c>
      <c r="I2081" s="10" t="s">
        <v>2883</v>
      </c>
      <c r="J2081" s="11" t="s">
        <v>12645</v>
      </c>
      <c r="K2081" s="12">
        <v>42111</v>
      </c>
      <c r="L2081" s="69">
        <v>54365</v>
      </c>
      <c r="M2081" s="14" t="s">
        <v>538</v>
      </c>
      <c r="N2081" s="61">
        <v>1.798</v>
      </c>
      <c r="O2081" s="56">
        <v>232348956.22</v>
      </c>
      <c r="P2081" s="15">
        <v>0.03</v>
      </c>
      <c r="Q2081" s="223">
        <f t="shared" si="213"/>
        <v>6970468.6865999997</v>
      </c>
      <c r="R2081" s="197">
        <f t="shared" si="215"/>
        <v>580872.39055000001</v>
      </c>
      <c r="S2081" s="200"/>
      <c r="T2081" s="196">
        <f t="shared" si="210"/>
        <v>0</v>
      </c>
      <c r="U2081" s="199">
        <f t="shared" si="214"/>
        <v>0</v>
      </c>
      <c r="V2081" s="21"/>
      <c r="W2081" s="19">
        <f t="shared" si="211"/>
        <v>0</v>
      </c>
      <c r="X2081" s="17">
        <f t="shared" si="212"/>
        <v>0</v>
      </c>
      <c r="Y2081" s="22"/>
      <c r="Z2081" s="19"/>
      <c r="AA2081" s="20"/>
      <c r="AB2081" s="23"/>
      <c r="AC2081" s="19"/>
      <c r="AD2081" s="17"/>
      <c r="AE2081" s="22"/>
      <c r="AF2081" s="19"/>
      <c r="AG2081" s="17"/>
      <c r="AH2081" s="76"/>
      <c r="AI2081" s="77" t="s">
        <v>538</v>
      </c>
      <c r="AJ2081" s="1"/>
    </row>
    <row r="2082" spans="1:36" ht="26.4">
      <c r="A2082" s="39">
        <v>2080</v>
      </c>
      <c r="B2082" s="39" t="s">
        <v>12646</v>
      </c>
      <c r="C2082" s="39" t="s">
        <v>9410</v>
      </c>
      <c r="D2082" s="40" t="s">
        <v>12647</v>
      </c>
      <c r="E2082" s="25" t="s">
        <v>12648</v>
      </c>
      <c r="F2082" s="25" t="s">
        <v>12649</v>
      </c>
      <c r="G2082" s="39" t="s">
        <v>12650</v>
      </c>
      <c r="H2082" s="39" t="s">
        <v>12651</v>
      </c>
      <c r="I2082" s="39" t="s">
        <v>2508</v>
      </c>
      <c r="J2082" s="40" t="s">
        <v>12652</v>
      </c>
      <c r="K2082" s="41">
        <v>38688</v>
      </c>
      <c r="L2082" s="72">
        <v>46692</v>
      </c>
      <c r="M2082" s="42" t="s">
        <v>4984</v>
      </c>
      <c r="N2082" s="63">
        <v>0.1</v>
      </c>
      <c r="O2082" s="55">
        <v>8984318.7100000009</v>
      </c>
      <c r="P2082" s="15">
        <v>0.05</v>
      </c>
      <c r="Q2082" s="223">
        <f t="shared" si="213"/>
        <v>449215.93550000008</v>
      </c>
      <c r="R2082" s="197">
        <f t="shared" si="215"/>
        <v>37434.661291666671</v>
      </c>
      <c r="S2082" s="201">
        <v>0.06</v>
      </c>
      <c r="T2082" s="196">
        <f t="shared" si="210"/>
        <v>539059.1226</v>
      </c>
      <c r="U2082" s="199">
        <f t="shared" si="214"/>
        <v>44921.593549999998</v>
      </c>
      <c r="V2082" s="21"/>
      <c r="W2082" s="19">
        <f t="shared" si="211"/>
        <v>0</v>
      </c>
      <c r="X2082" s="17">
        <f t="shared" si="212"/>
        <v>0</v>
      </c>
      <c r="Y2082" s="22"/>
      <c r="Z2082" s="19"/>
      <c r="AA2082" s="20"/>
      <c r="AB2082" s="23"/>
      <c r="AC2082" s="19"/>
      <c r="AD2082" s="17"/>
      <c r="AE2082" s="22"/>
      <c r="AF2082" s="19"/>
      <c r="AG2082" s="17"/>
      <c r="AH2082" s="78"/>
      <c r="AI2082" s="79" t="s">
        <v>4984</v>
      </c>
      <c r="AJ2082" s="1"/>
    </row>
    <row r="2083" spans="1:36" ht="13.2">
      <c r="A2083" s="39">
        <v>2081</v>
      </c>
      <c r="B2083" s="10" t="s">
        <v>12653</v>
      </c>
      <c r="C2083" s="10" t="s">
        <v>9410</v>
      </c>
      <c r="D2083" s="11" t="s">
        <v>12654</v>
      </c>
      <c r="E2083" s="35" t="s">
        <v>21465</v>
      </c>
      <c r="F2083" s="35" t="s">
        <v>12655</v>
      </c>
      <c r="G2083" s="10" t="s">
        <v>1326</v>
      </c>
      <c r="H2083" s="10" t="s">
        <v>12656</v>
      </c>
      <c r="I2083" s="10" t="s">
        <v>1985</v>
      </c>
      <c r="J2083" s="11" t="s">
        <v>12657</v>
      </c>
      <c r="K2083" s="12">
        <v>43070</v>
      </c>
      <c r="L2083" s="69">
        <v>48549</v>
      </c>
      <c r="M2083" s="14" t="s">
        <v>10233</v>
      </c>
      <c r="N2083" s="61">
        <v>9.4200000000000006E-2</v>
      </c>
      <c r="O2083" s="56">
        <v>2200439.34</v>
      </c>
      <c r="P2083" s="15">
        <v>0.05</v>
      </c>
      <c r="Q2083" s="223">
        <f t="shared" si="213"/>
        <v>110021.967</v>
      </c>
      <c r="R2083" s="197">
        <f t="shared" si="215"/>
        <v>9168.4972500000003</v>
      </c>
      <c r="S2083" s="201">
        <v>0.06</v>
      </c>
      <c r="T2083" s="196">
        <f t="shared" si="210"/>
        <v>132026.36039999998</v>
      </c>
      <c r="U2083" s="199">
        <f t="shared" si="214"/>
        <v>11002.196699999999</v>
      </c>
      <c r="V2083" s="21"/>
      <c r="W2083" s="19">
        <f t="shared" si="211"/>
        <v>0</v>
      </c>
      <c r="X2083" s="17">
        <f t="shared" si="212"/>
        <v>0</v>
      </c>
      <c r="Y2083" s="22"/>
      <c r="Z2083" s="19"/>
      <c r="AA2083" s="20"/>
      <c r="AB2083" s="23"/>
      <c r="AC2083" s="19"/>
      <c r="AD2083" s="17"/>
      <c r="AE2083" s="22"/>
      <c r="AF2083" s="19"/>
      <c r="AG2083" s="17"/>
      <c r="AH2083" s="76" t="s">
        <v>817</v>
      </c>
      <c r="AI2083" s="77" t="s">
        <v>10233</v>
      </c>
      <c r="AJ2083" s="1"/>
    </row>
    <row r="2084" spans="1:36" ht="26.4">
      <c r="A2084" s="39">
        <v>2082</v>
      </c>
      <c r="B2084" s="39" t="s">
        <v>12658</v>
      </c>
      <c r="C2084" s="39" t="s">
        <v>9410</v>
      </c>
      <c r="D2084" s="40" t="s">
        <v>12659</v>
      </c>
      <c r="E2084" s="25" t="s">
        <v>12660</v>
      </c>
      <c r="F2084" s="25" t="s">
        <v>12661</v>
      </c>
      <c r="G2084" s="39" t="s">
        <v>5550</v>
      </c>
      <c r="H2084" s="39" t="s">
        <v>12662</v>
      </c>
      <c r="I2084" s="39" t="s">
        <v>3717</v>
      </c>
      <c r="J2084" s="40" t="s">
        <v>12663</v>
      </c>
      <c r="K2084" s="41">
        <v>43551</v>
      </c>
      <c r="L2084" s="72">
        <v>47204</v>
      </c>
      <c r="M2084" s="42" t="s">
        <v>12664</v>
      </c>
      <c r="N2084" s="63">
        <v>0.37559999999999999</v>
      </c>
      <c r="O2084" s="55">
        <v>11998258.16</v>
      </c>
      <c r="P2084" s="15">
        <v>0.03</v>
      </c>
      <c r="Q2084" s="223">
        <f t="shared" si="213"/>
        <v>359947.74479999999</v>
      </c>
      <c r="R2084" s="197">
        <f t="shared" si="215"/>
        <v>29995.645399999998</v>
      </c>
      <c r="S2084" s="198">
        <v>3.5999999999999997E-2</v>
      </c>
      <c r="T2084" s="196">
        <f t="shared" si="210"/>
        <v>431937.29375999997</v>
      </c>
      <c r="U2084" s="199">
        <f t="shared" si="214"/>
        <v>35994.77448</v>
      </c>
      <c r="V2084" s="21"/>
      <c r="W2084" s="19">
        <f t="shared" si="211"/>
        <v>0</v>
      </c>
      <c r="X2084" s="17">
        <f t="shared" si="212"/>
        <v>0</v>
      </c>
      <c r="Y2084" s="22"/>
      <c r="Z2084" s="19"/>
      <c r="AA2084" s="20"/>
      <c r="AB2084" s="23"/>
      <c r="AC2084" s="19"/>
      <c r="AD2084" s="17"/>
      <c r="AE2084" s="22"/>
      <c r="AF2084" s="19"/>
      <c r="AG2084" s="17"/>
      <c r="AH2084" s="78" t="s">
        <v>35</v>
      </c>
      <c r="AI2084" s="79" t="s">
        <v>12664</v>
      </c>
      <c r="AJ2084" s="1"/>
    </row>
    <row r="2085" spans="1:36" ht="39.6">
      <c r="A2085" s="39">
        <v>2083</v>
      </c>
      <c r="B2085" s="39" t="s">
        <v>12665</v>
      </c>
      <c r="C2085" s="39" t="s">
        <v>9410</v>
      </c>
      <c r="D2085" s="40" t="s">
        <v>12666</v>
      </c>
      <c r="E2085" s="25" t="s">
        <v>12667</v>
      </c>
      <c r="F2085" s="25" t="s">
        <v>12668</v>
      </c>
      <c r="G2085" s="39" t="s">
        <v>1076</v>
      </c>
      <c r="H2085" s="39" t="s">
        <v>12669</v>
      </c>
      <c r="I2085" s="39" t="s">
        <v>12670</v>
      </c>
      <c r="J2085" s="40" t="s">
        <v>12671</v>
      </c>
      <c r="K2085" s="41">
        <v>40907</v>
      </c>
      <c r="L2085" s="72">
        <v>44560</v>
      </c>
      <c r="M2085" s="42" t="s">
        <v>12672</v>
      </c>
      <c r="N2085" s="63">
        <v>0.36599999999999999</v>
      </c>
      <c r="O2085" s="55">
        <v>34212478.090000004</v>
      </c>
      <c r="P2085" s="15">
        <v>0.08</v>
      </c>
      <c r="Q2085" s="223">
        <f t="shared" si="213"/>
        <v>2736998.2472000006</v>
      </c>
      <c r="R2085" s="197">
        <f t="shared" si="215"/>
        <v>228083.1872666667</v>
      </c>
      <c r="S2085" s="200"/>
      <c r="T2085" s="196">
        <f t="shared" si="210"/>
        <v>0</v>
      </c>
      <c r="U2085" s="199">
        <f t="shared" si="214"/>
        <v>0</v>
      </c>
      <c r="V2085" s="21"/>
      <c r="W2085" s="19">
        <f t="shared" si="211"/>
        <v>0</v>
      </c>
      <c r="X2085" s="17">
        <f t="shared" si="212"/>
        <v>0</v>
      </c>
      <c r="Y2085" s="22"/>
      <c r="Z2085" s="19"/>
      <c r="AA2085" s="20"/>
      <c r="AB2085" s="23"/>
      <c r="AC2085" s="19"/>
      <c r="AD2085" s="17"/>
      <c r="AE2085" s="22"/>
      <c r="AF2085" s="19"/>
      <c r="AG2085" s="17"/>
      <c r="AH2085" s="78" t="s">
        <v>367</v>
      </c>
      <c r="AI2085" s="79" t="s">
        <v>12672</v>
      </c>
      <c r="AJ2085" s="1"/>
    </row>
    <row r="2086" spans="1:36" ht="26.4">
      <c r="A2086" s="39">
        <v>2084</v>
      </c>
      <c r="B2086" s="10" t="s">
        <v>12673</v>
      </c>
      <c r="C2086" s="10" t="s">
        <v>9410</v>
      </c>
      <c r="D2086" s="11" t="s">
        <v>12567</v>
      </c>
      <c r="E2086" s="35" t="s">
        <v>12568</v>
      </c>
      <c r="F2086" s="35" t="s">
        <v>11875</v>
      </c>
      <c r="G2086" s="10" t="s">
        <v>1603</v>
      </c>
      <c r="H2086" s="10" t="s">
        <v>12674</v>
      </c>
      <c r="I2086" s="10" t="s">
        <v>544</v>
      </c>
      <c r="J2086" s="11" t="s">
        <v>12675</v>
      </c>
      <c r="K2086" s="12">
        <v>38820</v>
      </c>
      <c r="L2086" s="69">
        <v>44522</v>
      </c>
      <c r="M2086" s="14" t="s">
        <v>3337</v>
      </c>
      <c r="N2086" s="61">
        <v>1.2515000000000001</v>
      </c>
      <c r="O2086" s="56">
        <v>27556728.170000002</v>
      </c>
      <c r="P2086" s="15">
        <v>0.03</v>
      </c>
      <c r="Q2086" s="223">
        <f t="shared" si="213"/>
        <v>826701.84510000004</v>
      </c>
      <c r="R2086" s="197">
        <f t="shared" si="215"/>
        <v>68891.820424999998</v>
      </c>
      <c r="S2086" s="200"/>
      <c r="T2086" s="196">
        <f t="shared" si="210"/>
        <v>0</v>
      </c>
      <c r="U2086" s="199">
        <f t="shared" si="214"/>
        <v>0</v>
      </c>
      <c r="V2086" s="21"/>
      <c r="W2086" s="19">
        <f t="shared" si="211"/>
        <v>0</v>
      </c>
      <c r="X2086" s="17">
        <f t="shared" si="212"/>
        <v>0</v>
      </c>
      <c r="Y2086" s="22"/>
      <c r="Z2086" s="19"/>
      <c r="AA2086" s="20"/>
      <c r="AB2086" s="23"/>
      <c r="AC2086" s="19"/>
      <c r="AD2086" s="17"/>
      <c r="AE2086" s="22"/>
      <c r="AF2086" s="19"/>
      <c r="AG2086" s="17"/>
      <c r="AH2086" s="76" t="s">
        <v>1707</v>
      </c>
      <c r="AI2086" s="77" t="s">
        <v>3337</v>
      </c>
      <c r="AJ2086" s="1"/>
    </row>
    <row r="2087" spans="1:36" ht="13.2">
      <c r="A2087" s="39">
        <v>2085</v>
      </c>
      <c r="B2087" s="39" t="s">
        <v>12676</v>
      </c>
      <c r="C2087" s="39" t="s">
        <v>9410</v>
      </c>
      <c r="D2087" s="40" t="s">
        <v>12677</v>
      </c>
      <c r="E2087" s="25" t="s">
        <v>12678</v>
      </c>
      <c r="F2087" s="25" t="s">
        <v>3119</v>
      </c>
      <c r="G2087" s="39" t="s">
        <v>4293</v>
      </c>
      <c r="H2087" s="39" t="s">
        <v>12679</v>
      </c>
      <c r="I2087" s="39" t="s">
        <v>6129</v>
      </c>
      <c r="J2087" s="40" t="s">
        <v>12680</v>
      </c>
      <c r="K2087" s="41">
        <v>42481</v>
      </c>
      <c r="L2087" s="72">
        <v>46133</v>
      </c>
      <c r="M2087" s="42" t="s">
        <v>12681</v>
      </c>
      <c r="N2087" s="63">
        <v>0.14069999999999999</v>
      </c>
      <c r="O2087" s="55">
        <v>5155652.1900000004</v>
      </c>
      <c r="P2087" s="15">
        <v>0.03</v>
      </c>
      <c r="Q2087" s="223">
        <f t="shared" si="213"/>
        <v>154669.56570000001</v>
      </c>
      <c r="R2087" s="197">
        <f t="shared" si="215"/>
        <v>12889.130475</v>
      </c>
      <c r="S2087" s="198">
        <v>3.5999999999999997E-2</v>
      </c>
      <c r="T2087" s="196">
        <f t="shared" si="210"/>
        <v>185603.47884</v>
      </c>
      <c r="U2087" s="199">
        <f t="shared" si="214"/>
        <v>15466.95657</v>
      </c>
      <c r="V2087" s="21"/>
      <c r="W2087" s="19">
        <f t="shared" si="211"/>
        <v>0</v>
      </c>
      <c r="X2087" s="17">
        <f t="shared" si="212"/>
        <v>0</v>
      </c>
      <c r="Y2087" s="22"/>
      <c r="Z2087" s="19"/>
      <c r="AA2087" s="20"/>
      <c r="AB2087" s="23"/>
      <c r="AC2087" s="19"/>
      <c r="AD2087" s="17"/>
      <c r="AE2087" s="22"/>
      <c r="AF2087" s="19"/>
      <c r="AG2087" s="17"/>
      <c r="AH2087" s="78" t="s">
        <v>817</v>
      </c>
      <c r="AI2087" s="79" t="s">
        <v>12681</v>
      </c>
      <c r="AJ2087" s="1"/>
    </row>
    <row r="2088" spans="1:36" ht="13.2">
      <c r="A2088" s="39">
        <v>2086</v>
      </c>
      <c r="B2088" s="10" t="s">
        <v>12682</v>
      </c>
      <c r="C2088" s="10" t="s">
        <v>9410</v>
      </c>
      <c r="D2088" s="11" t="s">
        <v>12558</v>
      </c>
      <c r="E2088" s="35" t="s">
        <v>12559</v>
      </c>
      <c r="F2088" s="35" t="s">
        <v>12683</v>
      </c>
      <c r="G2088" s="10" t="s">
        <v>12684</v>
      </c>
      <c r="H2088" s="10" t="s">
        <v>12685</v>
      </c>
      <c r="I2088" s="10" t="s">
        <v>5810</v>
      </c>
      <c r="J2088" s="11" t="s">
        <v>12680</v>
      </c>
      <c r="K2088" s="12">
        <v>41667</v>
      </c>
      <c r="L2088" s="69">
        <v>47437</v>
      </c>
      <c r="M2088" s="14" t="s">
        <v>3283</v>
      </c>
      <c r="N2088" s="61">
        <v>0.21959999999999999</v>
      </c>
      <c r="O2088" s="56">
        <v>8046774.8499999996</v>
      </c>
      <c r="P2088" s="15">
        <v>0.03</v>
      </c>
      <c r="Q2088" s="223">
        <f t="shared" si="213"/>
        <v>241403.24549999999</v>
      </c>
      <c r="R2088" s="197">
        <f t="shared" si="215"/>
        <v>20116.937125</v>
      </c>
      <c r="S2088" s="200"/>
      <c r="T2088" s="196">
        <f t="shared" si="210"/>
        <v>0</v>
      </c>
      <c r="U2088" s="199">
        <f t="shared" si="214"/>
        <v>0</v>
      </c>
      <c r="V2088" s="21"/>
      <c r="W2088" s="19">
        <f t="shared" si="211"/>
        <v>0</v>
      </c>
      <c r="X2088" s="17">
        <f t="shared" si="212"/>
        <v>0</v>
      </c>
      <c r="Y2088" s="22"/>
      <c r="Z2088" s="19"/>
      <c r="AA2088" s="20"/>
      <c r="AB2088" s="23"/>
      <c r="AC2088" s="19"/>
      <c r="AD2088" s="17"/>
      <c r="AE2088" s="22"/>
      <c r="AF2088" s="19"/>
      <c r="AG2088" s="17"/>
      <c r="AH2088" s="76" t="s">
        <v>817</v>
      </c>
      <c r="AI2088" s="77" t="s">
        <v>3283</v>
      </c>
      <c r="AJ2088" s="1"/>
    </row>
    <row r="2089" spans="1:36" ht="13.2">
      <c r="A2089" s="39">
        <v>2087</v>
      </c>
      <c r="B2089" s="39" t="s">
        <v>12686</v>
      </c>
      <c r="C2089" s="39" t="s">
        <v>9410</v>
      </c>
      <c r="D2089" s="40" t="s">
        <v>12677</v>
      </c>
      <c r="E2089" s="25" t="s">
        <v>12678</v>
      </c>
      <c r="F2089" s="25" t="s">
        <v>2274</v>
      </c>
      <c r="G2089" s="39" t="s">
        <v>6597</v>
      </c>
      <c r="H2089" s="39" t="s">
        <v>12687</v>
      </c>
      <c r="I2089" s="39" t="s">
        <v>6099</v>
      </c>
      <c r="J2089" s="40" t="s">
        <v>12680</v>
      </c>
      <c r="K2089" s="41">
        <v>38562</v>
      </c>
      <c r="L2089" s="72">
        <v>46419</v>
      </c>
      <c r="M2089" s="42" t="s">
        <v>12688</v>
      </c>
      <c r="N2089" s="63">
        <v>0.60799999999999998</v>
      </c>
      <c r="O2089" s="55">
        <v>16797558.149999999</v>
      </c>
      <c r="P2089" s="15">
        <v>0.03</v>
      </c>
      <c r="Q2089" s="223">
        <f t="shared" si="213"/>
        <v>503926.74449999991</v>
      </c>
      <c r="R2089" s="197">
        <f t="shared" si="215"/>
        <v>41993.895374999993</v>
      </c>
      <c r="S2089" s="200"/>
      <c r="T2089" s="196">
        <f t="shared" si="210"/>
        <v>0</v>
      </c>
      <c r="U2089" s="199">
        <f t="shared" si="214"/>
        <v>0</v>
      </c>
      <c r="V2089" s="21"/>
      <c r="W2089" s="19">
        <f t="shared" si="211"/>
        <v>0</v>
      </c>
      <c r="X2089" s="17">
        <f t="shared" si="212"/>
        <v>0</v>
      </c>
      <c r="Y2089" s="22"/>
      <c r="Z2089" s="19"/>
      <c r="AA2089" s="20"/>
      <c r="AB2089" s="23"/>
      <c r="AC2089" s="19"/>
      <c r="AD2089" s="17"/>
      <c r="AE2089" s="22"/>
      <c r="AF2089" s="19"/>
      <c r="AG2089" s="17"/>
      <c r="AH2089" s="78" t="s">
        <v>817</v>
      </c>
      <c r="AI2089" s="79" t="s">
        <v>12688</v>
      </c>
      <c r="AJ2089" s="1"/>
    </row>
    <row r="2090" spans="1:36" ht="13.2">
      <c r="A2090" s="39">
        <v>2088</v>
      </c>
      <c r="B2090" s="10" t="s">
        <v>12689</v>
      </c>
      <c r="C2090" s="10" t="s">
        <v>9410</v>
      </c>
      <c r="D2090" s="11" t="s">
        <v>12690</v>
      </c>
      <c r="E2090" s="35" t="s">
        <v>12691</v>
      </c>
      <c r="F2090" s="35" t="s">
        <v>5299</v>
      </c>
      <c r="G2090" s="10" t="s">
        <v>2654</v>
      </c>
      <c r="H2090" s="10" t="s">
        <v>12692</v>
      </c>
      <c r="I2090" s="10" t="s">
        <v>12693</v>
      </c>
      <c r="J2090" s="11" t="s">
        <v>12694</v>
      </c>
      <c r="K2090" s="12">
        <v>41053</v>
      </c>
      <c r="L2090" s="69">
        <v>44705</v>
      </c>
      <c r="M2090" s="14" t="s">
        <v>6088</v>
      </c>
      <c r="N2090" s="61">
        <v>0.12529999999999999</v>
      </c>
      <c r="O2090" s="56">
        <v>11061930.720000001</v>
      </c>
      <c r="P2090" s="15">
        <v>0.08</v>
      </c>
      <c r="Q2090" s="223">
        <f t="shared" si="213"/>
        <v>884954.45760000008</v>
      </c>
      <c r="R2090" s="197">
        <f t="shared" si="215"/>
        <v>73746.204800000007</v>
      </c>
      <c r="S2090" s="200"/>
      <c r="T2090" s="196">
        <f t="shared" si="210"/>
        <v>0</v>
      </c>
      <c r="U2090" s="199">
        <f t="shared" si="214"/>
        <v>0</v>
      </c>
      <c r="V2090" s="21"/>
      <c r="W2090" s="19">
        <f t="shared" si="211"/>
        <v>0</v>
      </c>
      <c r="X2090" s="17">
        <f t="shared" si="212"/>
        <v>0</v>
      </c>
      <c r="Y2090" s="22"/>
      <c r="Z2090" s="19"/>
      <c r="AA2090" s="20"/>
      <c r="AB2090" s="23"/>
      <c r="AC2090" s="19"/>
      <c r="AD2090" s="17"/>
      <c r="AE2090" s="22"/>
      <c r="AF2090" s="19"/>
      <c r="AG2090" s="17"/>
      <c r="AH2090" s="76" t="s">
        <v>44</v>
      </c>
      <c r="AI2090" s="77" t="s">
        <v>6088</v>
      </c>
      <c r="AJ2090" s="1"/>
    </row>
    <row r="2091" spans="1:36" s="24" customFormat="1" ht="39.6">
      <c r="A2091" s="39">
        <v>2089</v>
      </c>
      <c r="B2091" s="39" t="s">
        <v>12695</v>
      </c>
      <c r="C2091" s="39" t="s">
        <v>5070</v>
      </c>
      <c r="D2091" s="40" t="s">
        <v>5168</v>
      </c>
      <c r="E2091" s="25" t="s">
        <v>5169</v>
      </c>
      <c r="F2091" s="25" t="s">
        <v>12696</v>
      </c>
      <c r="G2091" s="39" t="s">
        <v>12697</v>
      </c>
      <c r="H2091" s="39" t="s">
        <v>12698</v>
      </c>
      <c r="I2091" s="39" t="s">
        <v>5173</v>
      </c>
      <c r="J2091" s="40" t="s">
        <v>12699</v>
      </c>
      <c r="K2091" s="41">
        <v>38803</v>
      </c>
      <c r="L2091" s="72">
        <v>47934</v>
      </c>
      <c r="M2091" s="42" t="s">
        <v>12700</v>
      </c>
      <c r="N2091" s="63">
        <v>8.2277000000000005</v>
      </c>
      <c r="O2091" s="55">
        <v>94824450.900000006</v>
      </c>
      <c r="P2091" s="15">
        <v>0.02</v>
      </c>
      <c r="Q2091" s="223">
        <f t="shared" si="213"/>
        <v>1896489.0180000002</v>
      </c>
      <c r="R2091" s="197">
        <f t="shared" si="215"/>
        <v>158040.75150000001</v>
      </c>
      <c r="S2091" s="200"/>
      <c r="T2091" s="196">
        <f t="shared" si="210"/>
        <v>0</v>
      </c>
      <c r="U2091" s="199">
        <f t="shared" si="214"/>
        <v>0</v>
      </c>
      <c r="V2091" s="21"/>
      <c r="W2091" s="19">
        <f t="shared" si="211"/>
        <v>0</v>
      </c>
      <c r="X2091" s="17">
        <f t="shared" si="212"/>
        <v>0</v>
      </c>
      <c r="Y2091" s="22"/>
      <c r="Z2091" s="19"/>
      <c r="AA2091" s="20"/>
      <c r="AB2091" s="23"/>
      <c r="AC2091" s="19"/>
      <c r="AD2091" s="17"/>
      <c r="AE2091" s="22"/>
      <c r="AF2091" s="19"/>
      <c r="AG2091" s="17"/>
      <c r="AH2091" s="88"/>
      <c r="AI2091" s="89" t="s">
        <v>12700</v>
      </c>
    </row>
    <row r="2092" spans="1:36" ht="26.4">
      <c r="A2092" s="39">
        <v>2090</v>
      </c>
      <c r="B2092" s="10" t="s">
        <v>12701</v>
      </c>
      <c r="C2092" s="10" t="s">
        <v>5070</v>
      </c>
      <c r="D2092" s="11" t="s">
        <v>12702</v>
      </c>
      <c r="E2092" s="35" t="s">
        <v>12703</v>
      </c>
      <c r="F2092" s="35" t="s">
        <v>12704</v>
      </c>
      <c r="G2092" s="10" t="s">
        <v>12705</v>
      </c>
      <c r="H2092" s="10" t="s">
        <v>12706</v>
      </c>
      <c r="I2092" s="10" t="s">
        <v>4417</v>
      </c>
      <c r="J2092" s="11" t="s">
        <v>12707</v>
      </c>
      <c r="K2092" s="12">
        <v>38699</v>
      </c>
      <c r="L2092" s="69">
        <v>46532</v>
      </c>
      <c r="M2092" s="14" t="s">
        <v>12708</v>
      </c>
      <c r="N2092" s="61">
        <v>0.15509999999999999</v>
      </c>
      <c r="O2092" s="56">
        <v>5506370.3200000003</v>
      </c>
      <c r="P2092" s="15">
        <v>0.03</v>
      </c>
      <c r="Q2092" s="223">
        <f t="shared" si="213"/>
        <v>165191.1096</v>
      </c>
      <c r="R2092" s="197">
        <f t="shared" si="215"/>
        <v>13765.925799999999</v>
      </c>
      <c r="S2092" s="198">
        <v>3.5999999999999997E-2</v>
      </c>
      <c r="T2092" s="196">
        <f t="shared" si="210"/>
        <v>198229.33152000001</v>
      </c>
      <c r="U2092" s="199">
        <f t="shared" si="214"/>
        <v>16519.110960000002</v>
      </c>
      <c r="V2092" s="21"/>
      <c r="W2092" s="19">
        <f t="shared" si="211"/>
        <v>0</v>
      </c>
      <c r="X2092" s="17">
        <f t="shared" si="212"/>
        <v>0</v>
      </c>
      <c r="Y2092" s="22"/>
      <c r="Z2092" s="19"/>
      <c r="AA2092" s="20"/>
      <c r="AB2092" s="23"/>
      <c r="AC2092" s="19"/>
      <c r="AD2092" s="17"/>
      <c r="AE2092" s="22"/>
      <c r="AF2092" s="19"/>
      <c r="AG2092" s="17"/>
      <c r="AH2092" s="76" t="s">
        <v>76</v>
      </c>
      <c r="AI2092" s="77" t="s">
        <v>12708</v>
      </c>
      <c r="AJ2092" s="1"/>
    </row>
    <row r="2093" spans="1:36" ht="26.4">
      <c r="A2093" s="39">
        <v>2091</v>
      </c>
      <c r="B2093" s="39" t="s">
        <v>12709</v>
      </c>
      <c r="C2093" s="39" t="s">
        <v>5070</v>
      </c>
      <c r="D2093" s="40" t="s">
        <v>12710</v>
      </c>
      <c r="E2093" s="25" t="s">
        <v>21465</v>
      </c>
      <c r="F2093" s="25" t="s">
        <v>12711</v>
      </c>
      <c r="G2093" s="39" t="s">
        <v>2034</v>
      </c>
      <c r="H2093" s="39" t="s">
        <v>12712</v>
      </c>
      <c r="I2093" s="39" t="s">
        <v>2042</v>
      </c>
      <c r="J2093" s="40" t="s">
        <v>12713</v>
      </c>
      <c r="K2093" s="41">
        <v>43270</v>
      </c>
      <c r="L2093" s="72">
        <v>46923</v>
      </c>
      <c r="M2093" s="42" t="s">
        <v>12714</v>
      </c>
      <c r="N2093" s="63">
        <v>8.3099999999999993E-2</v>
      </c>
      <c r="O2093" s="55">
        <v>1375014.26</v>
      </c>
      <c r="P2093" s="15">
        <v>0.03</v>
      </c>
      <c r="Q2093" s="223">
        <f t="shared" si="213"/>
        <v>41250.427799999998</v>
      </c>
      <c r="R2093" s="197">
        <f t="shared" si="215"/>
        <v>3437.5356499999998</v>
      </c>
      <c r="S2093" s="198">
        <v>3.5999999999999997E-2</v>
      </c>
      <c r="T2093" s="196">
        <f t="shared" si="210"/>
        <v>49500.513359999997</v>
      </c>
      <c r="U2093" s="199">
        <f t="shared" si="214"/>
        <v>4125.0427799999998</v>
      </c>
      <c r="V2093" s="21"/>
      <c r="W2093" s="19">
        <f t="shared" si="211"/>
        <v>0</v>
      </c>
      <c r="X2093" s="17">
        <f t="shared" si="212"/>
        <v>0</v>
      </c>
      <c r="Y2093" s="22"/>
      <c r="Z2093" s="19"/>
      <c r="AA2093" s="20"/>
      <c r="AB2093" s="23"/>
      <c r="AC2093" s="19"/>
      <c r="AD2093" s="17"/>
      <c r="AE2093" s="22"/>
      <c r="AF2093" s="19"/>
      <c r="AG2093" s="17"/>
      <c r="AH2093" s="78" t="s">
        <v>35</v>
      </c>
      <c r="AI2093" s="79" t="s">
        <v>12714</v>
      </c>
      <c r="AJ2093" s="1"/>
    </row>
    <row r="2094" spans="1:36" ht="13.2">
      <c r="A2094" s="39">
        <v>2092</v>
      </c>
      <c r="B2094" s="10" t="s">
        <v>12715</v>
      </c>
      <c r="C2094" s="10" t="s">
        <v>5070</v>
      </c>
      <c r="D2094" s="11" t="s">
        <v>231</v>
      </c>
      <c r="E2094" s="35" t="s">
        <v>232</v>
      </c>
      <c r="F2094" s="35" t="s">
        <v>3979</v>
      </c>
      <c r="G2094" s="10" t="s">
        <v>2213</v>
      </c>
      <c r="H2094" s="10" t="s">
        <v>12716</v>
      </c>
      <c r="I2094" s="10" t="s">
        <v>5810</v>
      </c>
      <c r="J2094" s="11" t="s">
        <v>12717</v>
      </c>
      <c r="K2094" s="12">
        <v>41683</v>
      </c>
      <c r="L2094" s="69">
        <v>45335</v>
      </c>
      <c r="M2094" s="14" t="s">
        <v>12718</v>
      </c>
      <c r="N2094" s="61">
        <v>1.77E-2</v>
      </c>
      <c r="O2094" s="56">
        <v>203058.66</v>
      </c>
      <c r="P2094" s="15">
        <v>0.03</v>
      </c>
      <c r="Q2094" s="223">
        <f t="shared" si="213"/>
        <v>6091.7597999999998</v>
      </c>
      <c r="R2094" s="197">
        <f t="shared" si="215"/>
        <v>507.64664999999997</v>
      </c>
      <c r="S2094" s="200"/>
      <c r="T2094" s="196">
        <f t="shared" si="210"/>
        <v>0</v>
      </c>
      <c r="U2094" s="199">
        <f t="shared" si="214"/>
        <v>0</v>
      </c>
      <c r="V2094" s="21"/>
      <c r="W2094" s="19">
        <f t="shared" si="211"/>
        <v>0</v>
      </c>
      <c r="X2094" s="17">
        <f t="shared" si="212"/>
        <v>0</v>
      </c>
      <c r="Y2094" s="22"/>
      <c r="Z2094" s="19"/>
      <c r="AA2094" s="20"/>
      <c r="AB2094" s="23"/>
      <c r="AC2094" s="19"/>
      <c r="AD2094" s="17"/>
      <c r="AE2094" s="22"/>
      <c r="AF2094" s="19"/>
      <c r="AG2094" s="17"/>
      <c r="AH2094" s="76" t="s">
        <v>239</v>
      </c>
      <c r="AI2094" s="77" t="s">
        <v>12718</v>
      </c>
      <c r="AJ2094" s="1"/>
    </row>
    <row r="2095" spans="1:36" ht="26.4">
      <c r="A2095" s="39">
        <v>2093</v>
      </c>
      <c r="B2095" s="39" t="s">
        <v>12719</v>
      </c>
      <c r="C2095" s="39" t="s">
        <v>9410</v>
      </c>
      <c r="D2095" s="40" t="s">
        <v>12720</v>
      </c>
      <c r="E2095" s="25" t="s">
        <v>12721</v>
      </c>
      <c r="F2095" s="25" t="s">
        <v>1241</v>
      </c>
      <c r="G2095" s="39" t="s">
        <v>4692</v>
      </c>
      <c r="H2095" s="39" t="s">
        <v>12722</v>
      </c>
      <c r="I2095" s="39" t="s">
        <v>2255</v>
      </c>
      <c r="J2095" s="40" t="s">
        <v>12723</v>
      </c>
      <c r="K2095" s="41">
        <v>42307</v>
      </c>
      <c r="L2095" s="72">
        <v>44134</v>
      </c>
      <c r="M2095" s="42" t="s">
        <v>12724</v>
      </c>
      <c r="N2095" s="63">
        <v>1.4200000000000001E-2</v>
      </c>
      <c r="O2095" s="55">
        <v>1864141.21</v>
      </c>
      <c r="P2095" s="15">
        <v>0.06</v>
      </c>
      <c r="Q2095" s="223">
        <f t="shared" si="213"/>
        <v>111848.47259999999</v>
      </c>
      <c r="R2095" s="197">
        <f t="shared" si="215"/>
        <v>9320.7060499999989</v>
      </c>
      <c r="S2095" s="200"/>
      <c r="T2095" s="196">
        <f t="shared" si="210"/>
        <v>0</v>
      </c>
      <c r="U2095" s="199">
        <f t="shared" si="214"/>
        <v>0</v>
      </c>
      <c r="V2095" s="21"/>
      <c r="W2095" s="19">
        <f t="shared" si="211"/>
        <v>0</v>
      </c>
      <c r="X2095" s="17">
        <f t="shared" si="212"/>
        <v>0</v>
      </c>
      <c r="Y2095" s="22"/>
      <c r="Z2095" s="19"/>
      <c r="AA2095" s="20"/>
      <c r="AB2095" s="23"/>
      <c r="AC2095" s="19"/>
      <c r="AD2095" s="17"/>
      <c r="AE2095" s="22"/>
      <c r="AF2095" s="19"/>
      <c r="AG2095" s="17"/>
      <c r="AH2095" s="78" t="s">
        <v>76</v>
      </c>
      <c r="AI2095" s="79" t="s">
        <v>12724</v>
      </c>
      <c r="AJ2095" s="1"/>
    </row>
    <row r="2096" spans="1:36" ht="26.4">
      <c r="A2096" s="39">
        <v>2094</v>
      </c>
      <c r="B2096" s="10" t="s">
        <v>12725</v>
      </c>
      <c r="C2096" s="10" t="s">
        <v>9410</v>
      </c>
      <c r="D2096" s="11" t="s">
        <v>12726</v>
      </c>
      <c r="E2096" s="35" t="s">
        <v>12727</v>
      </c>
      <c r="F2096" s="35" t="s">
        <v>4591</v>
      </c>
      <c r="G2096" s="10" t="s">
        <v>12728</v>
      </c>
      <c r="H2096" s="10" t="s">
        <v>12729</v>
      </c>
      <c r="I2096" s="10" t="s">
        <v>1956</v>
      </c>
      <c r="J2096" s="11" t="s">
        <v>12730</v>
      </c>
      <c r="K2096" s="12">
        <v>38035</v>
      </c>
      <c r="L2096" s="69">
        <v>47167</v>
      </c>
      <c r="M2096" s="14" t="s">
        <v>12731</v>
      </c>
      <c r="N2096" s="61">
        <v>1.32E-2</v>
      </c>
      <c r="O2096" s="56">
        <v>2046945.2</v>
      </c>
      <c r="P2096" s="15">
        <v>0.06</v>
      </c>
      <c r="Q2096" s="223">
        <f t="shared" si="213"/>
        <v>122816.712</v>
      </c>
      <c r="R2096" s="197">
        <f t="shared" si="215"/>
        <v>10234.726000000001</v>
      </c>
      <c r="S2096" s="201">
        <v>0.1</v>
      </c>
      <c r="T2096" s="196">
        <f t="shared" si="210"/>
        <v>204694.52000000002</v>
      </c>
      <c r="U2096" s="199">
        <f t="shared" si="214"/>
        <v>17057.876666666667</v>
      </c>
      <c r="V2096" s="21"/>
      <c r="W2096" s="19">
        <f t="shared" si="211"/>
        <v>0</v>
      </c>
      <c r="X2096" s="17">
        <f t="shared" si="212"/>
        <v>0</v>
      </c>
      <c r="Y2096" s="22"/>
      <c r="Z2096" s="19"/>
      <c r="AA2096" s="20"/>
      <c r="AB2096" s="23"/>
      <c r="AC2096" s="19"/>
      <c r="AD2096" s="17"/>
      <c r="AE2096" s="22"/>
      <c r="AF2096" s="19"/>
      <c r="AG2096" s="17"/>
      <c r="AH2096" s="76"/>
      <c r="AI2096" s="77" t="s">
        <v>12731</v>
      </c>
      <c r="AJ2096" s="1"/>
    </row>
    <row r="2097" spans="1:36" ht="13.2">
      <c r="A2097" s="39">
        <v>2095</v>
      </c>
      <c r="B2097" s="39" t="s">
        <v>12732</v>
      </c>
      <c r="C2097" s="39" t="s">
        <v>9410</v>
      </c>
      <c r="D2097" s="40" t="s">
        <v>12733</v>
      </c>
      <c r="E2097" s="25" t="s">
        <v>12734</v>
      </c>
      <c r="F2097" s="25" t="s">
        <v>6084</v>
      </c>
      <c r="G2097" s="39" t="s">
        <v>2630</v>
      </c>
      <c r="H2097" s="39" t="s">
        <v>12735</v>
      </c>
      <c r="I2097" s="39" t="s">
        <v>12736</v>
      </c>
      <c r="J2097" s="40" t="s">
        <v>12737</v>
      </c>
      <c r="K2097" s="41">
        <v>40746</v>
      </c>
      <c r="L2097" s="72">
        <v>49878</v>
      </c>
      <c r="M2097" s="42" t="s">
        <v>12738</v>
      </c>
      <c r="N2097" s="63">
        <v>0.28999999999999998</v>
      </c>
      <c r="O2097" s="55">
        <v>36285935.299999997</v>
      </c>
      <c r="P2097" s="15">
        <v>0.04</v>
      </c>
      <c r="Q2097" s="223">
        <f t="shared" si="213"/>
        <v>1451437.412</v>
      </c>
      <c r="R2097" s="197">
        <f t="shared" si="215"/>
        <v>120953.11766666667</v>
      </c>
      <c r="S2097" s="200"/>
      <c r="T2097" s="196">
        <f t="shared" si="210"/>
        <v>0</v>
      </c>
      <c r="U2097" s="199">
        <f t="shared" si="214"/>
        <v>0</v>
      </c>
      <c r="V2097" s="21"/>
      <c r="W2097" s="19">
        <f t="shared" si="211"/>
        <v>0</v>
      </c>
      <c r="X2097" s="17">
        <f t="shared" si="212"/>
        <v>0</v>
      </c>
      <c r="Y2097" s="22"/>
      <c r="Z2097" s="19"/>
      <c r="AA2097" s="20"/>
      <c r="AB2097" s="23"/>
      <c r="AC2097" s="19"/>
      <c r="AD2097" s="17"/>
      <c r="AE2097" s="22"/>
      <c r="AF2097" s="19"/>
      <c r="AG2097" s="17"/>
      <c r="AH2097" s="78" t="s">
        <v>367</v>
      </c>
      <c r="AI2097" s="79" t="s">
        <v>12738</v>
      </c>
      <c r="AJ2097" s="1"/>
    </row>
    <row r="2098" spans="1:36" ht="13.2">
      <c r="A2098" s="39">
        <v>2096</v>
      </c>
      <c r="B2098" s="10" t="s">
        <v>12739</v>
      </c>
      <c r="C2098" s="10" t="s">
        <v>9410</v>
      </c>
      <c r="D2098" s="11" t="s">
        <v>12740</v>
      </c>
      <c r="E2098" s="35" t="s">
        <v>12741</v>
      </c>
      <c r="F2098" s="35" t="s">
        <v>7989</v>
      </c>
      <c r="G2098" s="10" t="s">
        <v>10997</v>
      </c>
      <c r="H2098" s="10" t="s">
        <v>12742</v>
      </c>
      <c r="I2098" s="10" t="s">
        <v>6055</v>
      </c>
      <c r="J2098" s="11" t="s">
        <v>12743</v>
      </c>
      <c r="K2098" s="12">
        <v>37691</v>
      </c>
      <c r="L2098" s="69">
        <v>46823</v>
      </c>
      <c r="M2098" s="14" t="s">
        <v>12744</v>
      </c>
      <c r="N2098" s="61">
        <v>0.57199999999999995</v>
      </c>
      <c r="O2098" s="56">
        <v>68637646.530000001</v>
      </c>
      <c r="P2098" s="21">
        <v>3.2000000000000001E-2</v>
      </c>
      <c r="Q2098" s="223">
        <f t="shared" si="213"/>
        <v>2196404.6889599999</v>
      </c>
      <c r="R2098" s="197">
        <f t="shared" si="215"/>
        <v>183033.72407999999</v>
      </c>
      <c r="S2098" s="200"/>
      <c r="T2098" s="196">
        <f t="shared" si="210"/>
        <v>0</v>
      </c>
      <c r="U2098" s="199">
        <f t="shared" si="214"/>
        <v>0</v>
      </c>
      <c r="V2098" s="21"/>
      <c r="W2098" s="19">
        <f t="shared" si="211"/>
        <v>0</v>
      </c>
      <c r="X2098" s="17">
        <f t="shared" si="212"/>
        <v>0</v>
      </c>
      <c r="Y2098" s="22"/>
      <c r="Z2098" s="19"/>
      <c r="AA2098" s="20"/>
      <c r="AB2098" s="23"/>
      <c r="AC2098" s="19"/>
      <c r="AD2098" s="17"/>
      <c r="AE2098" s="22"/>
      <c r="AF2098" s="19"/>
      <c r="AG2098" s="17"/>
      <c r="AH2098" s="76"/>
      <c r="AI2098" s="77" t="s">
        <v>12744</v>
      </c>
      <c r="AJ2098" s="1"/>
    </row>
    <row r="2099" spans="1:36" ht="26.4">
      <c r="A2099" s="39">
        <v>2097</v>
      </c>
      <c r="B2099" s="39" t="s">
        <v>12745</v>
      </c>
      <c r="C2099" s="39" t="s">
        <v>9410</v>
      </c>
      <c r="D2099" s="40" t="s">
        <v>12746</v>
      </c>
      <c r="E2099" s="25" t="s">
        <v>12747</v>
      </c>
      <c r="F2099" s="25" t="s">
        <v>12748</v>
      </c>
      <c r="G2099" s="39" t="s">
        <v>11795</v>
      </c>
      <c r="H2099" s="39" t="s">
        <v>12749</v>
      </c>
      <c r="I2099" s="39" t="s">
        <v>11795</v>
      </c>
      <c r="J2099" s="40" t="s">
        <v>12750</v>
      </c>
      <c r="K2099" s="41">
        <v>38877</v>
      </c>
      <c r="L2099" s="72">
        <v>48008</v>
      </c>
      <c r="M2099" s="42" t="s">
        <v>12751</v>
      </c>
      <c r="N2099" s="63">
        <v>4.8099999999999997E-2</v>
      </c>
      <c r="O2099" s="55">
        <v>5021121.82</v>
      </c>
      <c r="P2099" s="15">
        <v>0.03</v>
      </c>
      <c r="Q2099" s="223">
        <f t="shared" si="213"/>
        <v>150633.65460000001</v>
      </c>
      <c r="R2099" s="197">
        <f t="shared" si="215"/>
        <v>12552.804550000001</v>
      </c>
      <c r="S2099" s="200"/>
      <c r="T2099" s="196">
        <f t="shared" ref="T2099:T2162" si="216">O2099*S2099</f>
        <v>0</v>
      </c>
      <c r="U2099" s="199">
        <f t="shared" si="214"/>
        <v>0</v>
      </c>
      <c r="V2099" s="21"/>
      <c r="W2099" s="19">
        <f t="shared" ref="W2099:W2162" si="217">O2099*V2099</f>
        <v>0</v>
      </c>
      <c r="X2099" s="17">
        <f t="shared" ref="X2099:X2162" si="218">O2099*V2099/12</f>
        <v>0</v>
      </c>
      <c r="Y2099" s="22"/>
      <c r="Z2099" s="19"/>
      <c r="AA2099" s="20"/>
      <c r="AB2099" s="23"/>
      <c r="AC2099" s="19"/>
      <c r="AD2099" s="17"/>
      <c r="AE2099" s="22"/>
      <c r="AF2099" s="19"/>
      <c r="AG2099" s="17"/>
      <c r="AH2099" s="78"/>
      <c r="AI2099" s="79" t="s">
        <v>12751</v>
      </c>
      <c r="AJ2099" s="1"/>
    </row>
    <row r="2100" spans="1:36" ht="26.4">
      <c r="A2100" s="39">
        <v>2098</v>
      </c>
      <c r="B2100" s="10" t="s">
        <v>12752</v>
      </c>
      <c r="C2100" s="10" t="s">
        <v>9410</v>
      </c>
      <c r="D2100" s="11" t="s">
        <v>12753</v>
      </c>
      <c r="E2100" s="35" t="s">
        <v>12754</v>
      </c>
      <c r="F2100" s="35" t="s">
        <v>12755</v>
      </c>
      <c r="G2100" s="10" t="s">
        <v>8577</v>
      </c>
      <c r="H2100" s="10" t="s">
        <v>12756</v>
      </c>
      <c r="I2100" s="10" t="s">
        <v>12757</v>
      </c>
      <c r="J2100" s="11" t="s">
        <v>12758</v>
      </c>
      <c r="K2100" s="12">
        <v>39094</v>
      </c>
      <c r="L2100" s="69">
        <v>44573</v>
      </c>
      <c r="M2100" s="14" t="s">
        <v>12759</v>
      </c>
      <c r="N2100" s="61">
        <v>0.1928</v>
      </c>
      <c r="O2100" s="56">
        <v>4977675.1100000003</v>
      </c>
      <c r="P2100" s="15">
        <v>0.03</v>
      </c>
      <c r="Q2100" s="223">
        <f t="shared" si="213"/>
        <v>149330.25330000001</v>
      </c>
      <c r="R2100" s="197">
        <f t="shared" si="215"/>
        <v>12444.187775</v>
      </c>
      <c r="S2100" s="200"/>
      <c r="T2100" s="196">
        <f t="shared" si="216"/>
        <v>0</v>
      </c>
      <c r="U2100" s="199">
        <f t="shared" si="214"/>
        <v>0</v>
      </c>
      <c r="V2100" s="21"/>
      <c r="W2100" s="19">
        <f t="shared" si="217"/>
        <v>0</v>
      </c>
      <c r="X2100" s="17">
        <f t="shared" si="218"/>
        <v>0</v>
      </c>
      <c r="Y2100" s="22"/>
      <c r="Z2100" s="19"/>
      <c r="AA2100" s="20"/>
      <c r="AB2100" s="23"/>
      <c r="AC2100" s="19"/>
      <c r="AD2100" s="17"/>
      <c r="AE2100" s="22"/>
      <c r="AF2100" s="19"/>
      <c r="AG2100" s="17"/>
      <c r="AH2100" s="76"/>
      <c r="AI2100" s="77" t="s">
        <v>12759</v>
      </c>
      <c r="AJ2100" s="1"/>
    </row>
    <row r="2101" spans="1:36" ht="13.2">
      <c r="A2101" s="39">
        <v>2099</v>
      </c>
      <c r="B2101" s="39" t="s">
        <v>12760</v>
      </c>
      <c r="C2101" s="39" t="s">
        <v>9410</v>
      </c>
      <c r="D2101" s="40" t="s">
        <v>12761</v>
      </c>
      <c r="E2101" s="25" t="s">
        <v>12762</v>
      </c>
      <c r="F2101" s="25" t="s">
        <v>12763</v>
      </c>
      <c r="G2101" s="39" t="s">
        <v>9996</v>
      </c>
      <c r="H2101" s="39" t="s">
        <v>12764</v>
      </c>
      <c r="I2101" s="39" t="s">
        <v>12765</v>
      </c>
      <c r="J2101" s="40" t="s">
        <v>12766</v>
      </c>
      <c r="K2101" s="41">
        <v>38614</v>
      </c>
      <c r="L2101" s="72">
        <v>47745</v>
      </c>
      <c r="M2101" s="42" t="s">
        <v>12767</v>
      </c>
      <c r="N2101" s="63">
        <v>1.3814</v>
      </c>
      <c r="O2101" s="55">
        <v>27703854.620000001</v>
      </c>
      <c r="P2101" s="15">
        <v>0.03</v>
      </c>
      <c r="Q2101" s="223">
        <f t="shared" si="213"/>
        <v>831115.63859999995</v>
      </c>
      <c r="R2101" s="197">
        <f t="shared" si="215"/>
        <v>69259.636549999996</v>
      </c>
      <c r="S2101" s="200"/>
      <c r="T2101" s="196">
        <f t="shared" si="216"/>
        <v>0</v>
      </c>
      <c r="U2101" s="199">
        <f t="shared" si="214"/>
        <v>0</v>
      </c>
      <c r="V2101" s="21"/>
      <c r="W2101" s="19">
        <f t="shared" si="217"/>
        <v>0</v>
      </c>
      <c r="X2101" s="17">
        <f t="shared" si="218"/>
        <v>0</v>
      </c>
      <c r="Y2101" s="22"/>
      <c r="Z2101" s="19"/>
      <c r="AA2101" s="20"/>
      <c r="AB2101" s="23"/>
      <c r="AC2101" s="19"/>
      <c r="AD2101" s="17"/>
      <c r="AE2101" s="22"/>
      <c r="AF2101" s="19"/>
      <c r="AG2101" s="17"/>
      <c r="AH2101" s="78" t="s">
        <v>35</v>
      </c>
      <c r="AI2101" s="79" t="s">
        <v>12767</v>
      </c>
      <c r="AJ2101" s="1"/>
    </row>
    <row r="2102" spans="1:36" ht="13.2">
      <c r="A2102" s="39">
        <v>2100</v>
      </c>
      <c r="B2102" s="10" t="s">
        <v>12768</v>
      </c>
      <c r="C2102" s="10" t="s">
        <v>9410</v>
      </c>
      <c r="D2102" s="11" t="s">
        <v>12769</v>
      </c>
      <c r="E2102" s="35" t="s">
        <v>12770</v>
      </c>
      <c r="F2102" s="35" t="s">
        <v>8521</v>
      </c>
      <c r="G2102" s="10" t="s">
        <v>12771</v>
      </c>
      <c r="H2102" s="10" t="s">
        <v>12772</v>
      </c>
      <c r="I2102" s="10" t="s">
        <v>4262</v>
      </c>
      <c r="J2102" s="11" t="s">
        <v>12773</v>
      </c>
      <c r="K2102" s="12">
        <v>37068</v>
      </c>
      <c r="L2102" s="69">
        <v>55330</v>
      </c>
      <c r="M2102" s="14" t="s">
        <v>12774</v>
      </c>
      <c r="N2102" s="61">
        <v>1.7999999999999999E-2</v>
      </c>
      <c r="O2102" s="56">
        <v>4538217.58</v>
      </c>
      <c r="P2102" s="15">
        <v>0.03</v>
      </c>
      <c r="Q2102" s="223">
        <f t="shared" si="213"/>
        <v>136146.52739999999</v>
      </c>
      <c r="R2102" s="197">
        <f t="shared" si="215"/>
        <v>11345.543949999999</v>
      </c>
      <c r="S2102" s="200"/>
      <c r="T2102" s="196">
        <f t="shared" si="216"/>
        <v>0</v>
      </c>
      <c r="U2102" s="199">
        <f t="shared" si="214"/>
        <v>0</v>
      </c>
      <c r="V2102" s="21"/>
      <c r="W2102" s="19">
        <f t="shared" si="217"/>
        <v>0</v>
      </c>
      <c r="X2102" s="17">
        <f t="shared" si="218"/>
        <v>0</v>
      </c>
      <c r="Y2102" s="22"/>
      <c r="Z2102" s="19"/>
      <c r="AA2102" s="20"/>
      <c r="AB2102" s="23"/>
      <c r="AC2102" s="19"/>
      <c r="AD2102" s="17"/>
      <c r="AE2102" s="22"/>
      <c r="AF2102" s="19"/>
      <c r="AG2102" s="17"/>
      <c r="AH2102" s="76"/>
      <c r="AI2102" s="77"/>
      <c r="AJ2102" s="1"/>
    </row>
    <row r="2103" spans="1:36" ht="13.2">
      <c r="A2103" s="39">
        <v>2101</v>
      </c>
      <c r="B2103" s="39" t="s">
        <v>12775</v>
      </c>
      <c r="C2103" s="39" t="s">
        <v>9410</v>
      </c>
      <c r="D2103" s="40" t="s">
        <v>12776</v>
      </c>
      <c r="E2103" s="25" t="s">
        <v>12777</v>
      </c>
      <c r="F2103" s="25" t="s">
        <v>12778</v>
      </c>
      <c r="G2103" s="39" t="s">
        <v>9225</v>
      </c>
      <c r="H2103" s="39" t="s">
        <v>12779</v>
      </c>
      <c r="I2103" s="39" t="s">
        <v>761</v>
      </c>
      <c r="J2103" s="40" t="s">
        <v>12780</v>
      </c>
      <c r="K2103" s="41">
        <v>43341</v>
      </c>
      <c r="L2103" s="72">
        <v>48820</v>
      </c>
      <c r="M2103" s="42" t="s">
        <v>12781</v>
      </c>
      <c r="N2103" s="63">
        <v>0.20799999999999999</v>
      </c>
      <c r="O2103" s="55">
        <v>43701354.469999999</v>
      </c>
      <c r="P2103" s="15">
        <v>0.04</v>
      </c>
      <c r="Q2103" s="223">
        <f t="shared" si="213"/>
        <v>1748054.1787999999</v>
      </c>
      <c r="R2103" s="197">
        <f t="shared" si="215"/>
        <v>145671.18156666667</v>
      </c>
      <c r="S2103" s="200"/>
      <c r="T2103" s="196">
        <f t="shared" si="216"/>
        <v>0</v>
      </c>
      <c r="U2103" s="199">
        <f t="shared" si="214"/>
        <v>0</v>
      </c>
      <c r="V2103" s="21"/>
      <c r="W2103" s="19">
        <f t="shared" si="217"/>
        <v>0</v>
      </c>
      <c r="X2103" s="17">
        <f t="shared" si="218"/>
        <v>0</v>
      </c>
      <c r="Y2103" s="22"/>
      <c r="Z2103" s="19"/>
      <c r="AA2103" s="20"/>
      <c r="AB2103" s="23"/>
      <c r="AC2103" s="19"/>
      <c r="AD2103" s="17"/>
      <c r="AE2103" s="22"/>
      <c r="AF2103" s="19"/>
      <c r="AG2103" s="17"/>
      <c r="AH2103" s="78" t="s">
        <v>367</v>
      </c>
      <c r="AI2103" s="79" t="s">
        <v>12781</v>
      </c>
      <c r="AJ2103" s="1"/>
    </row>
    <row r="2104" spans="1:36" ht="26.4">
      <c r="A2104" s="39">
        <v>2102</v>
      </c>
      <c r="B2104" s="10" t="s">
        <v>12782</v>
      </c>
      <c r="C2104" s="10" t="s">
        <v>9410</v>
      </c>
      <c r="D2104" s="11" t="s">
        <v>12783</v>
      </c>
      <c r="E2104" s="35" t="s">
        <v>12784</v>
      </c>
      <c r="F2104" s="35" t="s">
        <v>2040</v>
      </c>
      <c r="G2104" s="10" t="s">
        <v>12785</v>
      </c>
      <c r="H2104" s="10" t="s">
        <v>12786</v>
      </c>
      <c r="I2104" s="10" t="s">
        <v>12787</v>
      </c>
      <c r="J2104" s="11" t="s">
        <v>12788</v>
      </c>
      <c r="K2104" s="12">
        <v>41753</v>
      </c>
      <c r="L2104" s="69">
        <v>50884</v>
      </c>
      <c r="M2104" s="14" t="s">
        <v>12789</v>
      </c>
      <c r="N2104" s="61">
        <v>0.42159999999999997</v>
      </c>
      <c r="O2104" s="56">
        <v>106295140.64</v>
      </c>
      <c r="P2104" s="15">
        <v>0.12</v>
      </c>
      <c r="Q2104" s="223">
        <f t="shared" si="213"/>
        <v>12755416.876799999</v>
      </c>
      <c r="R2104" s="197">
        <f t="shared" si="215"/>
        <v>1062951.4064</v>
      </c>
      <c r="S2104" s="200"/>
      <c r="T2104" s="196">
        <f t="shared" si="216"/>
        <v>0</v>
      </c>
      <c r="U2104" s="199">
        <f t="shared" si="214"/>
        <v>0</v>
      </c>
      <c r="V2104" s="21"/>
      <c r="W2104" s="19">
        <f t="shared" si="217"/>
        <v>0</v>
      </c>
      <c r="X2104" s="17">
        <f t="shared" si="218"/>
        <v>0</v>
      </c>
      <c r="Y2104" s="22"/>
      <c r="Z2104" s="19"/>
      <c r="AA2104" s="20"/>
      <c r="AB2104" s="23"/>
      <c r="AC2104" s="19"/>
      <c r="AD2104" s="17"/>
      <c r="AE2104" s="22"/>
      <c r="AF2104" s="19"/>
      <c r="AG2104" s="17"/>
      <c r="AH2104" s="76" t="s">
        <v>76</v>
      </c>
      <c r="AI2104" s="77" t="s">
        <v>12789</v>
      </c>
      <c r="AJ2104" s="1"/>
    </row>
    <row r="2105" spans="1:36" ht="13.2">
      <c r="A2105" s="39">
        <v>2103</v>
      </c>
      <c r="B2105" s="39" t="s">
        <v>12790</v>
      </c>
      <c r="C2105" s="39" t="s">
        <v>9410</v>
      </c>
      <c r="D2105" s="40" t="s">
        <v>12791</v>
      </c>
      <c r="E2105" s="25" t="s">
        <v>12792</v>
      </c>
      <c r="F2105" s="25" t="s">
        <v>5177</v>
      </c>
      <c r="G2105" s="39" t="s">
        <v>11646</v>
      </c>
      <c r="H2105" s="39" t="s">
        <v>12793</v>
      </c>
      <c r="I2105" s="39" t="s">
        <v>3705</v>
      </c>
      <c r="J2105" s="40" t="s">
        <v>12794</v>
      </c>
      <c r="K2105" s="41">
        <v>42884</v>
      </c>
      <c r="L2105" s="72">
        <v>46536</v>
      </c>
      <c r="M2105" s="42" t="s">
        <v>12795</v>
      </c>
      <c r="N2105" s="63">
        <v>0.89400000000000002</v>
      </c>
      <c r="O2105" s="55">
        <v>182266396.97999999</v>
      </c>
      <c r="P2105" s="15">
        <v>0.03</v>
      </c>
      <c r="Q2105" s="223">
        <f t="shared" ref="Q2105:Q2168" si="219">O2105*P2105</f>
        <v>5467991.9093999993</v>
      </c>
      <c r="R2105" s="197">
        <f t="shared" si="215"/>
        <v>455665.99244999996</v>
      </c>
      <c r="S2105" s="198">
        <v>3.5999999999999997E-2</v>
      </c>
      <c r="T2105" s="196">
        <f t="shared" si="216"/>
        <v>6561590.2912799995</v>
      </c>
      <c r="U2105" s="199">
        <f t="shared" si="214"/>
        <v>546799.19094</v>
      </c>
      <c r="V2105" s="21">
        <v>0.05</v>
      </c>
      <c r="W2105" s="19">
        <f t="shared" si="217"/>
        <v>9113319.8489999995</v>
      </c>
      <c r="X2105" s="17">
        <f t="shared" si="218"/>
        <v>759443.32074999996</v>
      </c>
      <c r="Y2105" s="18">
        <v>0.06</v>
      </c>
      <c r="Z2105" s="19">
        <f>O2105*Y2105</f>
        <v>10935983.818799999</v>
      </c>
      <c r="AA2105" s="20">
        <f>O2105*Y2105/12</f>
        <v>911331.98489999992</v>
      </c>
      <c r="AB2105" s="23"/>
      <c r="AC2105" s="19"/>
      <c r="AD2105" s="17"/>
      <c r="AE2105" s="22"/>
      <c r="AF2105" s="19"/>
      <c r="AG2105" s="17"/>
      <c r="AH2105" s="78" t="s">
        <v>367</v>
      </c>
      <c r="AI2105" s="79" t="s">
        <v>12795</v>
      </c>
      <c r="AJ2105" s="1"/>
    </row>
    <row r="2106" spans="1:36" ht="39.6">
      <c r="A2106" s="39">
        <v>2104</v>
      </c>
      <c r="B2106" s="10" t="s">
        <v>12796</v>
      </c>
      <c r="C2106" s="10" t="s">
        <v>9410</v>
      </c>
      <c r="D2106" s="11" t="s">
        <v>10726</v>
      </c>
      <c r="E2106" s="35" t="s">
        <v>10727</v>
      </c>
      <c r="F2106" s="35" t="s">
        <v>12797</v>
      </c>
      <c r="G2106" s="10" t="s">
        <v>4989</v>
      </c>
      <c r="H2106" s="10" t="s">
        <v>12798</v>
      </c>
      <c r="I2106" s="10" t="s">
        <v>3026</v>
      </c>
      <c r="J2106" s="11" t="s">
        <v>12799</v>
      </c>
      <c r="K2106" s="12">
        <v>42354</v>
      </c>
      <c r="L2106" s="69">
        <v>47833</v>
      </c>
      <c r="M2106" s="14" t="s">
        <v>12800</v>
      </c>
      <c r="N2106" s="61">
        <v>1.17E-2</v>
      </c>
      <c r="O2106" s="56">
        <v>2665782.62</v>
      </c>
      <c r="P2106" s="15">
        <v>0.04</v>
      </c>
      <c r="Q2106" s="223">
        <f t="shared" si="219"/>
        <v>106631.30480000001</v>
      </c>
      <c r="R2106" s="197">
        <f t="shared" si="215"/>
        <v>8885.9420666666683</v>
      </c>
      <c r="S2106" s="200"/>
      <c r="T2106" s="196">
        <f t="shared" si="216"/>
        <v>0</v>
      </c>
      <c r="U2106" s="199">
        <f t="shared" si="214"/>
        <v>0</v>
      </c>
      <c r="V2106" s="21"/>
      <c r="W2106" s="19">
        <f t="shared" si="217"/>
        <v>0</v>
      </c>
      <c r="X2106" s="17">
        <f t="shared" si="218"/>
        <v>0</v>
      </c>
      <c r="Y2106" s="22"/>
      <c r="Z2106" s="19"/>
      <c r="AA2106" s="20"/>
      <c r="AB2106" s="23"/>
      <c r="AC2106" s="19"/>
      <c r="AD2106" s="17"/>
      <c r="AE2106" s="22"/>
      <c r="AF2106" s="19"/>
      <c r="AG2106" s="17"/>
      <c r="AH2106" s="76"/>
      <c r="AI2106" s="77" t="s">
        <v>12800</v>
      </c>
      <c r="AJ2106" s="1"/>
    </row>
    <row r="2107" spans="1:36" ht="13.2">
      <c r="A2107" s="39">
        <v>2105</v>
      </c>
      <c r="B2107" s="39" t="s">
        <v>12801</v>
      </c>
      <c r="C2107" s="39" t="s">
        <v>5070</v>
      </c>
      <c r="D2107" s="40" t="s">
        <v>12802</v>
      </c>
      <c r="E2107" s="25" t="s">
        <v>12803</v>
      </c>
      <c r="F2107" s="25" t="s">
        <v>12804</v>
      </c>
      <c r="G2107" s="39" t="s">
        <v>12805</v>
      </c>
      <c r="H2107" s="39" t="s">
        <v>12806</v>
      </c>
      <c r="I2107" s="39" t="s">
        <v>1956</v>
      </c>
      <c r="J2107" s="40" t="s">
        <v>12807</v>
      </c>
      <c r="K2107" s="41">
        <v>38035</v>
      </c>
      <c r="L2107" s="72">
        <v>47167</v>
      </c>
      <c r="M2107" s="42" t="s">
        <v>12808</v>
      </c>
      <c r="N2107" s="63">
        <v>4.2491000000000003</v>
      </c>
      <c r="O2107" s="55">
        <v>56998256.670000002</v>
      </c>
      <c r="P2107" s="15">
        <v>0.03</v>
      </c>
      <c r="Q2107" s="223">
        <f t="shared" si="219"/>
        <v>1709947.7001</v>
      </c>
      <c r="R2107" s="197">
        <f t="shared" si="215"/>
        <v>142495.64167499999</v>
      </c>
      <c r="S2107" s="201">
        <v>0.04</v>
      </c>
      <c r="T2107" s="196">
        <f t="shared" si="216"/>
        <v>2279930.2668000003</v>
      </c>
      <c r="U2107" s="199">
        <f t="shared" si="214"/>
        <v>189994.18890000004</v>
      </c>
      <c r="V2107" s="21">
        <v>0.1</v>
      </c>
      <c r="W2107" s="19">
        <f t="shared" si="217"/>
        <v>5699825.6670000004</v>
      </c>
      <c r="X2107" s="17">
        <f t="shared" si="218"/>
        <v>474985.47225000005</v>
      </c>
      <c r="Y2107" s="22"/>
      <c r="Z2107" s="19"/>
      <c r="AA2107" s="20"/>
      <c r="AB2107" s="23"/>
      <c r="AC2107" s="19"/>
      <c r="AD2107" s="17"/>
      <c r="AE2107" s="22"/>
      <c r="AF2107" s="19"/>
      <c r="AG2107" s="17"/>
      <c r="AH2107" s="78"/>
      <c r="AI2107" s="79" t="s">
        <v>12808</v>
      </c>
      <c r="AJ2107" s="1"/>
    </row>
    <row r="2108" spans="1:36" ht="13.2">
      <c r="A2108" s="39">
        <v>2106</v>
      </c>
      <c r="B2108" s="10" t="s">
        <v>12809</v>
      </c>
      <c r="C2108" s="10" t="s">
        <v>5070</v>
      </c>
      <c r="D2108" s="11" t="s">
        <v>12810</v>
      </c>
      <c r="E2108" s="35" t="s">
        <v>12811</v>
      </c>
      <c r="F2108" s="35" t="s">
        <v>12812</v>
      </c>
      <c r="G2108" s="10" t="s">
        <v>1983</v>
      </c>
      <c r="H2108" s="10" t="s">
        <v>12813</v>
      </c>
      <c r="I2108" s="10" t="s">
        <v>2305</v>
      </c>
      <c r="J2108" s="11" t="s">
        <v>12814</v>
      </c>
      <c r="K2108" s="12">
        <v>43074</v>
      </c>
      <c r="L2108" s="69">
        <v>44900</v>
      </c>
      <c r="M2108" s="14" t="s">
        <v>12815</v>
      </c>
      <c r="N2108" s="61">
        <v>0.34289999999999998</v>
      </c>
      <c r="O2108" s="56">
        <v>3573988.28</v>
      </c>
      <c r="P2108" s="15">
        <v>0.04</v>
      </c>
      <c r="Q2108" s="223">
        <f t="shared" si="219"/>
        <v>142959.5312</v>
      </c>
      <c r="R2108" s="197">
        <f t="shared" si="215"/>
        <v>11913.294266666666</v>
      </c>
      <c r="S2108" s="200"/>
      <c r="T2108" s="196">
        <f t="shared" si="216"/>
        <v>0</v>
      </c>
      <c r="U2108" s="199">
        <f t="shared" ref="U2108:U2171" si="220">O2108*S2108/12</f>
        <v>0</v>
      </c>
      <c r="V2108" s="21"/>
      <c r="W2108" s="19">
        <f t="shared" si="217"/>
        <v>0</v>
      </c>
      <c r="X2108" s="17">
        <f t="shared" si="218"/>
        <v>0</v>
      </c>
      <c r="Y2108" s="22"/>
      <c r="Z2108" s="19"/>
      <c r="AA2108" s="20"/>
      <c r="AB2108" s="23"/>
      <c r="AC2108" s="19"/>
      <c r="AD2108" s="17"/>
      <c r="AE2108" s="22"/>
      <c r="AF2108" s="19"/>
      <c r="AG2108" s="17"/>
      <c r="AH2108" s="76" t="s">
        <v>817</v>
      </c>
      <c r="AI2108" s="77" t="s">
        <v>12815</v>
      </c>
      <c r="AJ2108" s="1"/>
    </row>
    <row r="2109" spans="1:36" s="24" customFormat="1" ht="13.2">
      <c r="A2109" s="39">
        <v>2107</v>
      </c>
      <c r="B2109" s="39" t="s">
        <v>12816</v>
      </c>
      <c r="C2109" s="39" t="s">
        <v>5070</v>
      </c>
      <c r="D2109" s="40" t="s">
        <v>12817</v>
      </c>
      <c r="E2109" s="25" t="s">
        <v>12818</v>
      </c>
      <c r="F2109" s="25" t="s">
        <v>12819</v>
      </c>
      <c r="G2109" s="39" t="s">
        <v>6055</v>
      </c>
      <c r="H2109" s="39" t="s">
        <v>12820</v>
      </c>
      <c r="I2109" s="39" t="s">
        <v>12821</v>
      </c>
      <c r="J2109" s="40" t="s">
        <v>12822</v>
      </c>
      <c r="K2109" s="41">
        <v>37701</v>
      </c>
      <c r="L2109" s="72">
        <v>46467</v>
      </c>
      <c r="M2109" s="42" t="s">
        <v>8467</v>
      </c>
      <c r="N2109" s="63">
        <v>0.73970000000000002</v>
      </c>
      <c r="O2109" s="55">
        <v>41270227.009999998</v>
      </c>
      <c r="P2109" s="44">
        <v>2.9999999999999997E-4</v>
      </c>
      <c r="Q2109" s="223">
        <f t="shared" si="219"/>
        <v>12381.068102999998</v>
      </c>
      <c r="R2109" s="197">
        <f t="shared" si="215"/>
        <v>1031.7556752499997</v>
      </c>
      <c r="S2109" s="200"/>
      <c r="T2109" s="196">
        <f t="shared" si="216"/>
        <v>0</v>
      </c>
      <c r="U2109" s="199">
        <f t="shared" si="220"/>
        <v>0</v>
      </c>
      <c r="V2109" s="21"/>
      <c r="W2109" s="19">
        <f t="shared" si="217"/>
        <v>0</v>
      </c>
      <c r="X2109" s="17">
        <f t="shared" si="218"/>
        <v>0</v>
      </c>
      <c r="Y2109" s="22"/>
      <c r="Z2109" s="19"/>
      <c r="AA2109" s="20"/>
      <c r="AB2109" s="23"/>
      <c r="AC2109" s="19"/>
      <c r="AD2109" s="17"/>
      <c r="AE2109" s="22"/>
      <c r="AF2109" s="19"/>
      <c r="AG2109" s="17"/>
      <c r="AH2109" s="88"/>
      <c r="AI2109" s="89" t="s">
        <v>8467</v>
      </c>
    </row>
    <row r="2110" spans="1:36" ht="39.6">
      <c r="A2110" s="39">
        <v>2108</v>
      </c>
      <c r="B2110" s="10" t="s">
        <v>12823</v>
      </c>
      <c r="C2110" s="10" t="s">
        <v>5070</v>
      </c>
      <c r="D2110" s="11" t="s">
        <v>12824</v>
      </c>
      <c r="E2110" s="35" t="s">
        <v>12825</v>
      </c>
      <c r="F2110" s="35" t="s">
        <v>4657</v>
      </c>
      <c r="G2110" s="10" t="s">
        <v>12826</v>
      </c>
      <c r="H2110" s="10" t="s">
        <v>12827</v>
      </c>
      <c r="I2110" s="10" t="s">
        <v>7892</v>
      </c>
      <c r="J2110" s="11" t="s">
        <v>12828</v>
      </c>
      <c r="K2110" s="12">
        <v>43090</v>
      </c>
      <c r="L2110" s="69">
        <v>50395</v>
      </c>
      <c r="M2110" s="14" t="s">
        <v>12829</v>
      </c>
      <c r="N2110" s="61">
        <v>0.77470000000000006</v>
      </c>
      <c r="O2110" s="56">
        <v>10911575.84</v>
      </c>
      <c r="P2110" s="21">
        <v>1E-3</v>
      </c>
      <c r="Q2110" s="223">
        <f t="shared" si="219"/>
        <v>10911.57584</v>
      </c>
      <c r="R2110" s="197">
        <f t="shared" si="215"/>
        <v>909.29798666666659</v>
      </c>
      <c r="S2110" s="200"/>
      <c r="T2110" s="196">
        <f t="shared" si="216"/>
        <v>0</v>
      </c>
      <c r="U2110" s="199">
        <f t="shared" si="220"/>
        <v>0</v>
      </c>
      <c r="V2110" s="21"/>
      <c r="W2110" s="19">
        <f t="shared" si="217"/>
        <v>0</v>
      </c>
      <c r="X2110" s="17">
        <f t="shared" si="218"/>
        <v>0</v>
      </c>
      <c r="Y2110" s="22"/>
      <c r="Z2110" s="19"/>
      <c r="AA2110" s="20"/>
      <c r="AB2110" s="23"/>
      <c r="AC2110" s="19"/>
      <c r="AD2110" s="17"/>
      <c r="AE2110" s="22"/>
      <c r="AF2110" s="19"/>
      <c r="AG2110" s="17"/>
      <c r="AH2110" s="76" t="s">
        <v>249</v>
      </c>
      <c r="AI2110" s="77" t="s">
        <v>12829</v>
      </c>
      <c r="AJ2110" s="1"/>
    </row>
    <row r="2111" spans="1:36" s="24" customFormat="1" ht="26.4">
      <c r="A2111" s="39">
        <v>2109</v>
      </c>
      <c r="B2111" s="39" t="s">
        <v>12830</v>
      </c>
      <c r="C2111" s="39" t="s">
        <v>5070</v>
      </c>
      <c r="D2111" s="40" t="s">
        <v>12831</v>
      </c>
      <c r="E2111" s="25" t="s">
        <v>12832</v>
      </c>
      <c r="F2111" s="25" t="s">
        <v>12833</v>
      </c>
      <c r="G2111" s="39" t="s">
        <v>12834</v>
      </c>
      <c r="H2111" s="39" t="s">
        <v>12835</v>
      </c>
      <c r="I2111" s="39" t="s">
        <v>12836</v>
      </c>
      <c r="J2111" s="40" t="s">
        <v>12837</v>
      </c>
      <c r="K2111" s="41">
        <v>38751</v>
      </c>
      <c r="L2111" s="72">
        <v>44230</v>
      </c>
      <c r="M2111" s="42" t="s">
        <v>12838</v>
      </c>
      <c r="N2111" s="63">
        <v>0.19139999999999999</v>
      </c>
      <c r="O2111" s="55">
        <v>3287647.98</v>
      </c>
      <c r="P2111" s="44">
        <v>2.9999999999999997E-4</v>
      </c>
      <c r="Q2111" s="223">
        <f t="shared" si="219"/>
        <v>986.2943939999999</v>
      </c>
      <c r="R2111" s="197">
        <f t="shared" si="215"/>
        <v>82.191199499999996</v>
      </c>
      <c r="S2111" s="201">
        <v>0.02</v>
      </c>
      <c r="T2111" s="196">
        <f t="shared" si="216"/>
        <v>65752.959600000002</v>
      </c>
      <c r="U2111" s="199">
        <f t="shared" si="220"/>
        <v>5479.4133000000002</v>
      </c>
      <c r="V2111" s="21"/>
      <c r="W2111" s="19">
        <f t="shared" si="217"/>
        <v>0</v>
      </c>
      <c r="X2111" s="17">
        <f t="shared" si="218"/>
        <v>0</v>
      </c>
      <c r="Y2111" s="22"/>
      <c r="Z2111" s="19"/>
      <c r="AA2111" s="20"/>
      <c r="AB2111" s="23"/>
      <c r="AC2111" s="19"/>
      <c r="AD2111" s="17"/>
      <c r="AE2111" s="22"/>
      <c r="AF2111" s="19"/>
      <c r="AG2111" s="17"/>
      <c r="AH2111" s="88"/>
      <c r="AI2111" s="89" t="s">
        <v>12838</v>
      </c>
    </row>
    <row r="2112" spans="1:36" ht="26.4">
      <c r="A2112" s="39">
        <v>2110</v>
      </c>
      <c r="B2112" s="10" t="s">
        <v>12839</v>
      </c>
      <c r="C2112" s="10" t="s">
        <v>5070</v>
      </c>
      <c r="D2112" s="11" t="s">
        <v>12840</v>
      </c>
      <c r="E2112" s="35" t="s">
        <v>12841</v>
      </c>
      <c r="F2112" s="35" t="s">
        <v>12842</v>
      </c>
      <c r="G2112" s="10" t="s">
        <v>9300</v>
      </c>
      <c r="H2112" s="10" t="s">
        <v>12843</v>
      </c>
      <c r="I2112" s="10" t="s">
        <v>9300</v>
      </c>
      <c r="J2112" s="11" t="s">
        <v>12844</v>
      </c>
      <c r="K2112" s="12">
        <v>35976</v>
      </c>
      <c r="L2112" s="69">
        <v>44742</v>
      </c>
      <c r="M2112" s="14" t="s">
        <v>12845</v>
      </c>
      <c r="N2112" s="61">
        <v>0.28720000000000001</v>
      </c>
      <c r="O2112" s="56">
        <v>17652944.57</v>
      </c>
      <c r="P2112" s="15">
        <v>0</v>
      </c>
      <c r="Q2112" s="223">
        <f t="shared" si="219"/>
        <v>0</v>
      </c>
      <c r="R2112" s="197">
        <f t="shared" si="215"/>
        <v>0</v>
      </c>
      <c r="S2112" s="200"/>
      <c r="T2112" s="196">
        <f t="shared" si="216"/>
        <v>0</v>
      </c>
      <c r="U2112" s="199">
        <f t="shared" si="220"/>
        <v>0</v>
      </c>
      <c r="V2112" s="21"/>
      <c r="W2112" s="19">
        <f t="shared" si="217"/>
        <v>0</v>
      </c>
      <c r="X2112" s="17">
        <f t="shared" si="218"/>
        <v>0</v>
      </c>
      <c r="Y2112" s="22"/>
      <c r="Z2112" s="19"/>
      <c r="AA2112" s="20"/>
      <c r="AB2112" s="23"/>
      <c r="AC2112" s="19"/>
      <c r="AD2112" s="17"/>
      <c r="AE2112" s="22"/>
      <c r="AF2112" s="19"/>
      <c r="AG2112" s="17"/>
      <c r="AH2112" s="76"/>
      <c r="AI2112" s="77" t="s">
        <v>12845</v>
      </c>
      <c r="AJ2112" s="1"/>
    </row>
    <row r="2113" spans="1:36" ht="13.2">
      <c r="A2113" s="39">
        <v>2111</v>
      </c>
      <c r="B2113" s="39" t="s">
        <v>12846</v>
      </c>
      <c r="C2113" s="39" t="s">
        <v>5070</v>
      </c>
      <c r="D2113" s="40" t="s">
        <v>12847</v>
      </c>
      <c r="E2113" s="25" t="s">
        <v>11962</v>
      </c>
      <c r="F2113" s="25" t="s">
        <v>12848</v>
      </c>
      <c r="G2113" s="39" t="s">
        <v>4744</v>
      </c>
      <c r="H2113" s="39" t="s">
        <v>12849</v>
      </c>
      <c r="I2113" s="39" t="s">
        <v>1785</v>
      </c>
      <c r="J2113" s="40" t="s">
        <v>12850</v>
      </c>
      <c r="K2113" s="41">
        <v>36571</v>
      </c>
      <c r="L2113" s="72">
        <v>54469</v>
      </c>
      <c r="M2113" s="42" t="s">
        <v>12851</v>
      </c>
      <c r="N2113" s="63">
        <v>3.4157000000000002</v>
      </c>
      <c r="O2113" s="55">
        <v>162679267.99000001</v>
      </c>
      <c r="P2113" s="15">
        <v>0.03</v>
      </c>
      <c r="Q2113" s="223">
        <f t="shared" si="219"/>
        <v>4880378.0397000005</v>
      </c>
      <c r="R2113" s="197">
        <f t="shared" si="215"/>
        <v>406698.16997500003</v>
      </c>
      <c r="S2113" s="200"/>
      <c r="T2113" s="196">
        <f t="shared" si="216"/>
        <v>0</v>
      </c>
      <c r="U2113" s="199">
        <f t="shared" si="220"/>
        <v>0</v>
      </c>
      <c r="V2113" s="21"/>
      <c r="W2113" s="19">
        <f t="shared" si="217"/>
        <v>0</v>
      </c>
      <c r="X2113" s="17">
        <f t="shared" si="218"/>
        <v>0</v>
      </c>
      <c r="Y2113" s="22"/>
      <c r="Z2113" s="19"/>
      <c r="AA2113" s="20"/>
      <c r="AB2113" s="23"/>
      <c r="AC2113" s="19"/>
      <c r="AD2113" s="17"/>
      <c r="AE2113" s="22"/>
      <c r="AF2113" s="19"/>
      <c r="AG2113" s="17"/>
      <c r="AH2113" s="78"/>
      <c r="AI2113" s="79" t="s">
        <v>12851</v>
      </c>
      <c r="AJ2113" s="1"/>
    </row>
    <row r="2114" spans="1:36" ht="39.6">
      <c r="A2114" s="39">
        <v>2112</v>
      </c>
      <c r="B2114" s="10" t="s">
        <v>12852</v>
      </c>
      <c r="C2114" s="10" t="s">
        <v>9410</v>
      </c>
      <c r="D2114" s="11" t="s">
        <v>10726</v>
      </c>
      <c r="E2114" s="35" t="s">
        <v>10727</v>
      </c>
      <c r="F2114" s="35" t="s">
        <v>12224</v>
      </c>
      <c r="G2114" s="10" t="s">
        <v>9901</v>
      </c>
      <c r="H2114" s="10" t="s">
        <v>12853</v>
      </c>
      <c r="I2114" s="10" t="s">
        <v>8080</v>
      </c>
      <c r="J2114" s="11" t="s">
        <v>12854</v>
      </c>
      <c r="K2114" s="12">
        <v>42258</v>
      </c>
      <c r="L2114" s="69">
        <v>45911</v>
      </c>
      <c r="M2114" s="14" t="s">
        <v>12855</v>
      </c>
      <c r="N2114" s="61">
        <v>0.09</v>
      </c>
      <c r="O2114" s="56">
        <v>12959555.640000001</v>
      </c>
      <c r="P2114" s="15">
        <v>0.04</v>
      </c>
      <c r="Q2114" s="223">
        <f t="shared" si="219"/>
        <v>518382.22560000006</v>
      </c>
      <c r="R2114" s="197">
        <f t="shared" si="215"/>
        <v>43198.518800000005</v>
      </c>
      <c r="S2114" s="200"/>
      <c r="T2114" s="196">
        <f t="shared" si="216"/>
        <v>0</v>
      </c>
      <c r="U2114" s="199">
        <f t="shared" si="220"/>
        <v>0</v>
      </c>
      <c r="V2114" s="21"/>
      <c r="W2114" s="19">
        <f t="shared" si="217"/>
        <v>0</v>
      </c>
      <c r="X2114" s="17">
        <f t="shared" si="218"/>
        <v>0</v>
      </c>
      <c r="Y2114" s="22"/>
      <c r="Z2114" s="19"/>
      <c r="AA2114" s="20"/>
      <c r="AB2114" s="23"/>
      <c r="AC2114" s="19"/>
      <c r="AD2114" s="17"/>
      <c r="AE2114" s="22"/>
      <c r="AF2114" s="19"/>
      <c r="AG2114" s="17"/>
      <c r="AH2114" s="76" t="s">
        <v>44</v>
      </c>
      <c r="AI2114" s="77" t="s">
        <v>12855</v>
      </c>
      <c r="AJ2114" s="1"/>
    </row>
    <row r="2115" spans="1:36" ht="26.4">
      <c r="A2115" s="39">
        <v>2113</v>
      </c>
      <c r="B2115" s="39" t="s">
        <v>12856</v>
      </c>
      <c r="C2115" s="39" t="s">
        <v>9410</v>
      </c>
      <c r="D2115" s="40" t="s">
        <v>12857</v>
      </c>
      <c r="E2115" s="25" t="s">
        <v>12858</v>
      </c>
      <c r="F2115" s="25" t="s">
        <v>3636</v>
      </c>
      <c r="G2115" s="39" t="s">
        <v>544</v>
      </c>
      <c r="H2115" s="39" t="s">
        <v>12859</v>
      </c>
      <c r="I2115" s="39" t="s">
        <v>544</v>
      </c>
      <c r="J2115" s="40" t="s">
        <v>12860</v>
      </c>
      <c r="K2115" s="41">
        <v>38820</v>
      </c>
      <c r="L2115" s="72">
        <v>44299</v>
      </c>
      <c r="M2115" s="42" t="s">
        <v>12861</v>
      </c>
      <c r="N2115" s="63">
        <v>0.41499999999999998</v>
      </c>
      <c r="O2115" s="55">
        <v>43999358.479999997</v>
      </c>
      <c r="P2115" s="15">
        <v>0.03</v>
      </c>
      <c r="Q2115" s="223">
        <f t="shared" si="219"/>
        <v>1319980.7543999997</v>
      </c>
      <c r="R2115" s="197">
        <f t="shared" si="215"/>
        <v>109998.39619999997</v>
      </c>
      <c r="S2115" s="201">
        <v>0.04</v>
      </c>
      <c r="T2115" s="196">
        <f t="shared" si="216"/>
        <v>1759974.3391999998</v>
      </c>
      <c r="U2115" s="199">
        <f t="shared" si="220"/>
        <v>146664.52826666666</v>
      </c>
      <c r="V2115" s="21">
        <v>0.1</v>
      </c>
      <c r="W2115" s="19">
        <f t="shared" si="217"/>
        <v>4399935.8480000002</v>
      </c>
      <c r="X2115" s="17">
        <f t="shared" si="218"/>
        <v>366661.32066666667</v>
      </c>
      <c r="Y2115" s="22"/>
      <c r="Z2115" s="19"/>
      <c r="AA2115" s="20"/>
      <c r="AB2115" s="23"/>
      <c r="AC2115" s="19"/>
      <c r="AD2115" s="17"/>
      <c r="AE2115" s="22"/>
      <c r="AF2115" s="19"/>
      <c r="AG2115" s="17"/>
      <c r="AH2115" s="78"/>
      <c r="AI2115" s="79" t="s">
        <v>12861</v>
      </c>
      <c r="AJ2115" s="1"/>
    </row>
    <row r="2116" spans="1:36" ht="13.2">
      <c r="A2116" s="39">
        <v>2114</v>
      </c>
      <c r="B2116" s="10" t="s">
        <v>12862</v>
      </c>
      <c r="C2116" s="10" t="s">
        <v>9410</v>
      </c>
      <c r="D2116" s="11" t="s">
        <v>12863</v>
      </c>
      <c r="E2116" s="35" t="s">
        <v>21465</v>
      </c>
      <c r="F2116" s="35" t="s">
        <v>12864</v>
      </c>
      <c r="G2116" s="10" t="s">
        <v>12865</v>
      </c>
      <c r="H2116" s="10" t="s">
        <v>12866</v>
      </c>
      <c r="I2116" s="10" t="s">
        <v>12867</v>
      </c>
      <c r="J2116" s="11" t="s">
        <v>12868</v>
      </c>
      <c r="K2116" s="12">
        <v>39724</v>
      </c>
      <c r="L2116" s="69">
        <v>48855</v>
      </c>
      <c r="M2116" s="14" t="s">
        <v>11735</v>
      </c>
      <c r="N2116" s="61">
        <v>1.7999999999999999E-2</v>
      </c>
      <c r="O2116" s="56">
        <v>827398.09</v>
      </c>
      <c r="P2116" s="15">
        <v>0.1</v>
      </c>
      <c r="Q2116" s="223">
        <f t="shared" si="219"/>
        <v>82739.809000000008</v>
      </c>
      <c r="R2116" s="197">
        <f t="shared" si="215"/>
        <v>6894.9840833333337</v>
      </c>
      <c r="S2116" s="200"/>
      <c r="T2116" s="196">
        <f t="shared" si="216"/>
        <v>0</v>
      </c>
      <c r="U2116" s="199">
        <f t="shared" si="220"/>
        <v>0</v>
      </c>
      <c r="V2116" s="21"/>
      <c r="W2116" s="19">
        <f t="shared" si="217"/>
        <v>0</v>
      </c>
      <c r="X2116" s="17">
        <f t="shared" si="218"/>
        <v>0</v>
      </c>
      <c r="Y2116" s="22"/>
      <c r="Z2116" s="19"/>
      <c r="AA2116" s="20"/>
      <c r="AB2116" s="23"/>
      <c r="AC2116" s="19"/>
      <c r="AD2116" s="17"/>
      <c r="AE2116" s="22"/>
      <c r="AF2116" s="19"/>
      <c r="AG2116" s="17"/>
      <c r="AH2116" s="76"/>
      <c r="AI2116" s="77" t="s">
        <v>11735</v>
      </c>
      <c r="AJ2116" s="1"/>
    </row>
    <row r="2117" spans="1:36" ht="13.2">
      <c r="A2117" s="39">
        <v>2115</v>
      </c>
      <c r="B2117" s="39" t="s">
        <v>12869</v>
      </c>
      <c r="C2117" s="39" t="s">
        <v>9410</v>
      </c>
      <c r="D2117" s="40" t="s">
        <v>12870</v>
      </c>
      <c r="E2117" s="25" t="s">
        <v>21465</v>
      </c>
      <c r="F2117" s="25" t="s">
        <v>11752</v>
      </c>
      <c r="G2117" s="39" t="s">
        <v>10317</v>
      </c>
      <c r="H2117" s="39" t="s">
        <v>12871</v>
      </c>
      <c r="I2117" s="39" t="s">
        <v>10317</v>
      </c>
      <c r="J2117" s="40" t="s">
        <v>12868</v>
      </c>
      <c r="K2117" s="41">
        <v>39500</v>
      </c>
      <c r="L2117" s="72">
        <v>48632</v>
      </c>
      <c r="M2117" s="42" t="s">
        <v>11735</v>
      </c>
      <c r="N2117" s="63">
        <v>2.07E-2</v>
      </c>
      <c r="O2117" s="55">
        <v>951507.8</v>
      </c>
      <c r="P2117" s="15">
        <v>0.1</v>
      </c>
      <c r="Q2117" s="223">
        <f t="shared" si="219"/>
        <v>95150.780000000013</v>
      </c>
      <c r="R2117" s="197">
        <f t="shared" si="215"/>
        <v>7929.2316666666675</v>
      </c>
      <c r="S2117" s="200"/>
      <c r="T2117" s="196">
        <f t="shared" si="216"/>
        <v>0</v>
      </c>
      <c r="U2117" s="199">
        <f t="shared" si="220"/>
        <v>0</v>
      </c>
      <c r="V2117" s="21"/>
      <c r="W2117" s="19">
        <f t="shared" si="217"/>
        <v>0</v>
      </c>
      <c r="X2117" s="17">
        <f t="shared" si="218"/>
        <v>0</v>
      </c>
      <c r="Y2117" s="22"/>
      <c r="Z2117" s="19"/>
      <c r="AA2117" s="20"/>
      <c r="AB2117" s="23"/>
      <c r="AC2117" s="19"/>
      <c r="AD2117" s="17"/>
      <c r="AE2117" s="22"/>
      <c r="AF2117" s="19"/>
      <c r="AG2117" s="17"/>
      <c r="AH2117" s="78"/>
      <c r="AI2117" s="79" t="s">
        <v>11735</v>
      </c>
      <c r="AJ2117" s="1"/>
    </row>
    <row r="2118" spans="1:36" ht="13.2">
      <c r="A2118" s="39">
        <v>2116</v>
      </c>
      <c r="B2118" s="10" t="s">
        <v>12872</v>
      </c>
      <c r="C2118" s="10" t="s">
        <v>9410</v>
      </c>
      <c r="D2118" s="11" t="s">
        <v>12873</v>
      </c>
      <c r="E2118" s="35" t="s">
        <v>12874</v>
      </c>
      <c r="F2118" s="35" t="s">
        <v>12875</v>
      </c>
      <c r="G2118" s="10" t="s">
        <v>12876</v>
      </c>
      <c r="H2118" s="10" t="s">
        <v>12877</v>
      </c>
      <c r="I2118" s="10" t="s">
        <v>12878</v>
      </c>
      <c r="J2118" s="11" t="s">
        <v>12879</v>
      </c>
      <c r="K2118" s="12">
        <v>36914</v>
      </c>
      <c r="L2118" s="69">
        <v>54811</v>
      </c>
      <c r="M2118" s="14" t="s">
        <v>12880</v>
      </c>
      <c r="N2118" s="61">
        <v>0.3952</v>
      </c>
      <c r="O2118" s="56">
        <v>85899953.150000006</v>
      </c>
      <c r="P2118" s="15">
        <v>0.05</v>
      </c>
      <c r="Q2118" s="223">
        <f t="shared" si="219"/>
        <v>4294997.6575000007</v>
      </c>
      <c r="R2118" s="197">
        <f t="shared" si="215"/>
        <v>357916.47145833337</v>
      </c>
      <c r="S2118" s="200"/>
      <c r="T2118" s="196">
        <f t="shared" si="216"/>
        <v>0</v>
      </c>
      <c r="U2118" s="199">
        <f t="shared" si="220"/>
        <v>0</v>
      </c>
      <c r="V2118" s="21"/>
      <c r="W2118" s="19">
        <f t="shared" si="217"/>
        <v>0</v>
      </c>
      <c r="X2118" s="17">
        <f t="shared" si="218"/>
        <v>0</v>
      </c>
      <c r="Y2118" s="22"/>
      <c r="Z2118" s="19"/>
      <c r="AA2118" s="20"/>
      <c r="AB2118" s="23"/>
      <c r="AC2118" s="19"/>
      <c r="AD2118" s="17"/>
      <c r="AE2118" s="22"/>
      <c r="AF2118" s="19"/>
      <c r="AG2118" s="17"/>
      <c r="AH2118" s="76"/>
      <c r="AI2118" s="77" t="s">
        <v>12880</v>
      </c>
      <c r="AJ2118" s="1"/>
    </row>
    <row r="2119" spans="1:36" s="24" customFormat="1" ht="39.6">
      <c r="A2119" s="39">
        <v>2117</v>
      </c>
      <c r="B2119" s="39" t="s">
        <v>12881</v>
      </c>
      <c r="C2119" s="39" t="s">
        <v>9410</v>
      </c>
      <c r="D2119" s="40" t="s">
        <v>12882</v>
      </c>
      <c r="E2119" s="25" t="s">
        <v>12883</v>
      </c>
      <c r="F2119" s="25" t="s">
        <v>12884</v>
      </c>
      <c r="G2119" s="39" t="s">
        <v>12885</v>
      </c>
      <c r="H2119" s="39" t="s">
        <v>12886</v>
      </c>
      <c r="I2119" s="39" t="s">
        <v>6942</v>
      </c>
      <c r="J2119" s="40" t="s">
        <v>12887</v>
      </c>
      <c r="K2119" s="41">
        <v>38611</v>
      </c>
      <c r="L2119" s="72">
        <v>44090</v>
      </c>
      <c r="M2119" s="42" t="s">
        <v>12888</v>
      </c>
      <c r="N2119" s="63">
        <v>19.552</v>
      </c>
      <c r="O2119" s="98">
        <v>1365637117.49</v>
      </c>
      <c r="P2119" s="44">
        <v>1.4999999999999999E-2</v>
      </c>
      <c r="Q2119" s="223">
        <f t="shared" si="219"/>
        <v>20484556.76235</v>
      </c>
      <c r="R2119" s="197">
        <f t="shared" si="215"/>
        <v>1707046.3968625001</v>
      </c>
      <c r="S2119" s="198">
        <v>2.9999999999999997E-4</v>
      </c>
      <c r="T2119" s="196">
        <f t="shared" si="216"/>
        <v>409691.13524699997</v>
      </c>
      <c r="U2119" s="199">
        <f t="shared" si="220"/>
        <v>34140.927937249995</v>
      </c>
      <c r="V2119" s="21">
        <v>2.5000000000000001E-2</v>
      </c>
      <c r="W2119" s="19">
        <f t="shared" si="217"/>
        <v>34140927.937250003</v>
      </c>
      <c r="X2119" s="17">
        <f t="shared" si="218"/>
        <v>2845077.3281041668</v>
      </c>
      <c r="Y2119" s="22"/>
      <c r="Z2119" s="19"/>
      <c r="AA2119" s="20"/>
      <c r="AB2119" s="23"/>
      <c r="AC2119" s="19"/>
      <c r="AD2119" s="17"/>
      <c r="AE2119" s="22"/>
      <c r="AF2119" s="19"/>
      <c r="AG2119" s="17"/>
      <c r="AH2119" s="88"/>
      <c r="AI2119" s="89"/>
    </row>
    <row r="2120" spans="1:36" ht="26.4">
      <c r="A2120" s="39">
        <v>2118</v>
      </c>
      <c r="B2120" s="10" t="s">
        <v>12889</v>
      </c>
      <c r="C2120" s="10" t="s">
        <v>9410</v>
      </c>
      <c r="D2120" s="11" t="s">
        <v>12890</v>
      </c>
      <c r="E2120" s="35" t="s">
        <v>12891</v>
      </c>
      <c r="F2120" s="35" t="s">
        <v>5794</v>
      </c>
      <c r="G2120" s="10" t="s">
        <v>919</v>
      </c>
      <c r="H2120" s="10" t="s">
        <v>12892</v>
      </c>
      <c r="I2120" s="10" t="s">
        <v>921</v>
      </c>
      <c r="J2120" s="11" t="s">
        <v>12893</v>
      </c>
      <c r="K2120" s="12">
        <v>42440</v>
      </c>
      <c r="L2120" s="69">
        <v>46092</v>
      </c>
      <c r="M2120" s="14" t="s">
        <v>12894</v>
      </c>
      <c r="N2120" s="61">
        <v>0.44679999999999997</v>
      </c>
      <c r="O2120" s="56">
        <v>8033582.5800000001</v>
      </c>
      <c r="P2120" s="15">
        <v>0.03</v>
      </c>
      <c r="Q2120" s="223">
        <f t="shared" si="219"/>
        <v>241007.4774</v>
      </c>
      <c r="R2120" s="197">
        <f t="shared" si="215"/>
        <v>20083.956450000001</v>
      </c>
      <c r="S2120" s="198">
        <v>3.5999999999999997E-2</v>
      </c>
      <c r="T2120" s="196">
        <f t="shared" si="216"/>
        <v>289208.97287999996</v>
      </c>
      <c r="U2120" s="199">
        <f t="shared" si="220"/>
        <v>24100.747739999995</v>
      </c>
      <c r="V2120" s="21"/>
      <c r="W2120" s="19">
        <f t="shared" si="217"/>
        <v>0</v>
      </c>
      <c r="X2120" s="17">
        <f t="shared" si="218"/>
        <v>0</v>
      </c>
      <c r="Y2120" s="22"/>
      <c r="Z2120" s="19"/>
      <c r="AA2120" s="20"/>
      <c r="AB2120" s="23"/>
      <c r="AC2120" s="19"/>
      <c r="AD2120" s="17"/>
      <c r="AE2120" s="22"/>
      <c r="AF2120" s="19"/>
      <c r="AG2120" s="17"/>
      <c r="AH2120" s="76" t="s">
        <v>452</v>
      </c>
      <c r="AI2120" s="77" t="s">
        <v>12894</v>
      </c>
      <c r="AJ2120" s="1"/>
    </row>
    <row r="2121" spans="1:36" ht="26.4">
      <c r="A2121" s="39">
        <v>2119</v>
      </c>
      <c r="B2121" s="39" t="s">
        <v>12895</v>
      </c>
      <c r="C2121" s="39" t="s">
        <v>9410</v>
      </c>
      <c r="D2121" s="40" t="s">
        <v>12896</v>
      </c>
      <c r="E2121" s="25" t="s">
        <v>12897</v>
      </c>
      <c r="F2121" s="25" t="s">
        <v>12898</v>
      </c>
      <c r="G2121" s="39" t="s">
        <v>5701</v>
      </c>
      <c r="H2121" s="39" t="s">
        <v>12899</v>
      </c>
      <c r="I2121" s="39" t="s">
        <v>1912</v>
      </c>
      <c r="J2121" s="40" t="s">
        <v>12900</v>
      </c>
      <c r="K2121" s="41">
        <v>43453</v>
      </c>
      <c r="L2121" s="72">
        <v>45279</v>
      </c>
      <c r="M2121" s="42" t="s">
        <v>12901</v>
      </c>
      <c r="N2121" s="63">
        <v>1.8822000000000001</v>
      </c>
      <c r="O2121" s="55">
        <v>65732461.710000001</v>
      </c>
      <c r="P2121" s="15">
        <v>0.03</v>
      </c>
      <c r="Q2121" s="223">
        <f t="shared" si="219"/>
        <v>1971973.8513</v>
      </c>
      <c r="R2121" s="197">
        <f t="shared" si="215"/>
        <v>164331.15427500001</v>
      </c>
      <c r="S2121" s="198">
        <v>3.5999999999999997E-2</v>
      </c>
      <c r="T2121" s="196">
        <f t="shared" si="216"/>
        <v>2366368.6215599999</v>
      </c>
      <c r="U2121" s="199">
        <f t="shared" si="220"/>
        <v>197197.38512999998</v>
      </c>
      <c r="V2121" s="21"/>
      <c r="W2121" s="19">
        <f t="shared" si="217"/>
        <v>0</v>
      </c>
      <c r="X2121" s="17">
        <f t="shared" si="218"/>
        <v>0</v>
      </c>
      <c r="Y2121" s="22"/>
      <c r="Z2121" s="19"/>
      <c r="AA2121" s="20"/>
      <c r="AB2121" s="23"/>
      <c r="AC2121" s="19"/>
      <c r="AD2121" s="17"/>
      <c r="AE2121" s="22"/>
      <c r="AF2121" s="19"/>
      <c r="AG2121" s="17"/>
      <c r="AH2121" s="78" t="s">
        <v>2158</v>
      </c>
      <c r="AI2121" s="79" t="s">
        <v>12901</v>
      </c>
      <c r="AJ2121" s="1"/>
    </row>
    <row r="2122" spans="1:36" ht="26.4">
      <c r="A2122" s="39">
        <v>2120</v>
      </c>
      <c r="B2122" s="10" t="s">
        <v>12902</v>
      </c>
      <c r="C2122" s="10" t="s">
        <v>9410</v>
      </c>
      <c r="D2122" s="11" t="s">
        <v>12903</v>
      </c>
      <c r="E2122" s="35" t="s">
        <v>12904</v>
      </c>
      <c r="F2122" s="35" t="s">
        <v>5591</v>
      </c>
      <c r="G2122" s="10" t="s">
        <v>12905</v>
      </c>
      <c r="H2122" s="10" t="s">
        <v>12906</v>
      </c>
      <c r="I2122" s="10" t="s">
        <v>12907</v>
      </c>
      <c r="J2122" s="11" t="s">
        <v>12900</v>
      </c>
      <c r="K2122" s="12">
        <v>39556</v>
      </c>
      <c r="L2122" s="69">
        <v>45366</v>
      </c>
      <c r="M2122" s="14" t="s">
        <v>12908</v>
      </c>
      <c r="N2122" s="61">
        <v>0.31680000000000003</v>
      </c>
      <c r="O2122" s="56">
        <v>8872846.0399999991</v>
      </c>
      <c r="P2122" s="44">
        <v>0.1125</v>
      </c>
      <c r="Q2122" s="223">
        <f t="shared" si="219"/>
        <v>998195.17949999997</v>
      </c>
      <c r="R2122" s="197">
        <f t="shared" si="215"/>
        <v>83182.931624999997</v>
      </c>
      <c r="S2122" s="200"/>
      <c r="T2122" s="196">
        <f t="shared" si="216"/>
        <v>0</v>
      </c>
      <c r="U2122" s="199">
        <f t="shared" si="220"/>
        <v>0</v>
      </c>
      <c r="V2122" s="21"/>
      <c r="W2122" s="19">
        <f t="shared" si="217"/>
        <v>0</v>
      </c>
      <c r="X2122" s="17">
        <f t="shared" si="218"/>
        <v>0</v>
      </c>
      <c r="Y2122" s="22"/>
      <c r="Z2122" s="19"/>
      <c r="AA2122" s="20"/>
      <c r="AB2122" s="23"/>
      <c r="AC2122" s="19"/>
      <c r="AD2122" s="17"/>
      <c r="AE2122" s="22"/>
      <c r="AF2122" s="19"/>
      <c r="AG2122" s="17"/>
      <c r="AH2122" s="76" t="s">
        <v>2158</v>
      </c>
      <c r="AI2122" s="77" t="s">
        <v>12908</v>
      </c>
      <c r="AJ2122" s="1"/>
    </row>
    <row r="2123" spans="1:36" ht="26.4">
      <c r="A2123" s="39">
        <v>2121</v>
      </c>
      <c r="B2123" s="39" t="s">
        <v>12909</v>
      </c>
      <c r="C2123" s="39" t="s">
        <v>9410</v>
      </c>
      <c r="D2123" s="40" t="s">
        <v>12910</v>
      </c>
      <c r="E2123" s="25" t="s">
        <v>12911</v>
      </c>
      <c r="F2123" s="25" t="s">
        <v>12912</v>
      </c>
      <c r="G2123" s="39" t="s">
        <v>333</v>
      </c>
      <c r="H2123" s="39" t="s">
        <v>12913</v>
      </c>
      <c r="I2123" s="39" t="s">
        <v>12914</v>
      </c>
      <c r="J2123" s="40" t="s">
        <v>12915</v>
      </c>
      <c r="K2123" s="41">
        <v>40984</v>
      </c>
      <c r="L2123" s="72">
        <v>50115</v>
      </c>
      <c r="M2123" s="42" t="s">
        <v>12916</v>
      </c>
      <c r="N2123" s="63">
        <v>0.11169999999999999</v>
      </c>
      <c r="O2123" s="55">
        <v>9397214.2699999996</v>
      </c>
      <c r="P2123" s="15">
        <v>0.12</v>
      </c>
      <c r="Q2123" s="223">
        <f t="shared" si="219"/>
        <v>1127665.7123999998</v>
      </c>
      <c r="R2123" s="197">
        <f t="shared" si="215"/>
        <v>93972.142699999982</v>
      </c>
      <c r="S2123" s="200"/>
      <c r="T2123" s="196">
        <f t="shared" si="216"/>
        <v>0</v>
      </c>
      <c r="U2123" s="199">
        <f t="shared" si="220"/>
        <v>0</v>
      </c>
      <c r="V2123" s="21"/>
      <c r="W2123" s="19">
        <f t="shared" si="217"/>
        <v>0</v>
      </c>
      <c r="X2123" s="17">
        <f t="shared" si="218"/>
        <v>0</v>
      </c>
      <c r="Y2123" s="22"/>
      <c r="Z2123" s="19"/>
      <c r="AA2123" s="20"/>
      <c r="AB2123" s="23"/>
      <c r="AC2123" s="19"/>
      <c r="AD2123" s="17"/>
      <c r="AE2123" s="22"/>
      <c r="AF2123" s="19"/>
      <c r="AG2123" s="17"/>
      <c r="AH2123" s="78"/>
      <c r="AI2123" s="79" t="s">
        <v>12916</v>
      </c>
      <c r="AJ2123" s="1"/>
    </row>
    <row r="2124" spans="1:36" ht="26.4">
      <c r="A2124" s="39">
        <v>2122</v>
      </c>
      <c r="B2124" s="10" t="s">
        <v>12917</v>
      </c>
      <c r="C2124" s="10" t="s">
        <v>9410</v>
      </c>
      <c r="D2124" s="11" t="s">
        <v>12558</v>
      </c>
      <c r="E2124" s="35" t="s">
        <v>12559</v>
      </c>
      <c r="F2124" s="35" t="s">
        <v>10381</v>
      </c>
      <c r="G2124" s="10" t="s">
        <v>12684</v>
      </c>
      <c r="H2124" s="10" t="s">
        <v>12918</v>
      </c>
      <c r="I2124" s="10" t="s">
        <v>5810</v>
      </c>
      <c r="J2124" s="11" t="s">
        <v>12919</v>
      </c>
      <c r="K2124" s="12">
        <v>41667</v>
      </c>
      <c r="L2124" s="69">
        <v>47314</v>
      </c>
      <c r="M2124" s="14" t="s">
        <v>12920</v>
      </c>
      <c r="N2124" s="61">
        <v>8.5900000000000004E-2</v>
      </c>
      <c r="O2124" s="56">
        <v>1723698.18</v>
      </c>
      <c r="P2124" s="15">
        <v>0.03</v>
      </c>
      <c r="Q2124" s="223">
        <f t="shared" si="219"/>
        <v>51710.945399999997</v>
      </c>
      <c r="R2124" s="197">
        <f t="shared" si="215"/>
        <v>4309.2454499999994</v>
      </c>
      <c r="S2124" s="200"/>
      <c r="T2124" s="196">
        <f t="shared" si="216"/>
        <v>0</v>
      </c>
      <c r="U2124" s="199">
        <f t="shared" si="220"/>
        <v>0</v>
      </c>
      <c r="V2124" s="21"/>
      <c r="W2124" s="19">
        <f t="shared" si="217"/>
        <v>0</v>
      </c>
      <c r="X2124" s="17">
        <f t="shared" si="218"/>
        <v>0</v>
      </c>
      <c r="Y2124" s="22"/>
      <c r="Z2124" s="19"/>
      <c r="AA2124" s="20"/>
      <c r="AB2124" s="23"/>
      <c r="AC2124" s="19"/>
      <c r="AD2124" s="17"/>
      <c r="AE2124" s="22"/>
      <c r="AF2124" s="19"/>
      <c r="AG2124" s="17"/>
      <c r="AH2124" s="76"/>
      <c r="AI2124" s="77" t="s">
        <v>12920</v>
      </c>
      <c r="AJ2124" s="1"/>
    </row>
    <row r="2125" spans="1:36" ht="26.4">
      <c r="A2125" s="39">
        <v>2123</v>
      </c>
      <c r="B2125" s="39" t="s">
        <v>12921</v>
      </c>
      <c r="C2125" s="39" t="s">
        <v>9410</v>
      </c>
      <c r="D2125" s="40" t="s">
        <v>12910</v>
      </c>
      <c r="E2125" s="25" t="s">
        <v>12911</v>
      </c>
      <c r="F2125" s="25" t="s">
        <v>12912</v>
      </c>
      <c r="G2125" s="39" t="s">
        <v>333</v>
      </c>
      <c r="H2125" s="39" t="s">
        <v>12913</v>
      </c>
      <c r="I2125" s="39" t="s">
        <v>12914</v>
      </c>
      <c r="J2125" s="40" t="s">
        <v>12915</v>
      </c>
      <c r="K2125" s="41">
        <v>40984</v>
      </c>
      <c r="L2125" s="72">
        <v>50115</v>
      </c>
      <c r="M2125" s="42" t="s">
        <v>12922</v>
      </c>
      <c r="N2125" s="63">
        <v>2.0722</v>
      </c>
      <c r="O2125" s="55">
        <v>234595190.72999999</v>
      </c>
      <c r="P2125" s="21">
        <v>4.4999999999999998E-2</v>
      </c>
      <c r="Q2125" s="223">
        <f t="shared" si="219"/>
        <v>10556783.58285</v>
      </c>
      <c r="R2125" s="197">
        <f t="shared" si="215"/>
        <v>879731.96523750003</v>
      </c>
      <c r="S2125" s="200"/>
      <c r="T2125" s="196">
        <f t="shared" si="216"/>
        <v>0</v>
      </c>
      <c r="U2125" s="199">
        <f t="shared" si="220"/>
        <v>0</v>
      </c>
      <c r="V2125" s="21"/>
      <c r="W2125" s="19">
        <f t="shared" si="217"/>
        <v>0</v>
      </c>
      <c r="X2125" s="17">
        <f t="shared" si="218"/>
        <v>0</v>
      </c>
      <c r="Y2125" s="22"/>
      <c r="Z2125" s="19"/>
      <c r="AA2125" s="20"/>
      <c r="AB2125" s="23"/>
      <c r="AC2125" s="19"/>
      <c r="AD2125" s="17"/>
      <c r="AE2125" s="22"/>
      <c r="AF2125" s="19"/>
      <c r="AG2125" s="17"/>
      <c r="AH2125" s="78"/>
      <c r="AI2125" s="79" t="s">
        <v>12922</v>
      </c>
      <c r="AJ2125" s="1"/>
    </row>
    <row r="2126" spans="1:36" ht="26.4">
      <c r="A2126" s="39">
        <v>2124</v>
      </c>
      <c r="B2126" s="10" t="s">
        <v>12923</v>
      </c>
      <c r="C2126" s="10" t="s">
        <v>9410</v>
      </c>
      <c r="D2126" s="11" t="s">
        <v>12924</v>
      </c>
      <c r="E2126" s="35" t="s">
        <v>12925</v>
      </c>
      <c r="F2126" s="35" t="s">
        <v>12926</v>
      </c>
      <c r="G2126" s="10" t="s">
        <v>11848</v>
      </c>
      <c r="H2126" s="10" t="s">
        <v>12927</v>
      </c>
      <c r="I2126" s="10" t="s">
        <v>11848</v>
      </c>
      <c r="J2126" s="11" t="s">
        <v>12928</v>
      </c>
      <c r="K2126" s="12">
        <v>39444</v>
      </c>
      <c r="L2126" s="69">
        <v>44693</v>
      </c>
      <c r="M2126" s="14" t="s">
        <v>12929</v>
      </c>
      <c r="N2126" s="61">
        <v>0.30559999999999998</v>
      </c>
      <c r="O2126" s="56">
        <v>30470916.73</v>
      </c>
      <c r="P2126" s="15">
        <v>0.05</v>
      </c>
      <c r="Q2126" s="223">
        <f t="shared" si="219"/>
        <v>1523545.8365000002</v>
      </c>
      <c r="R2126" s="197">
        <f t="shared" si="215"/>
        <v>126962.15304166668</v>
      </c>
      <c r="S2126" s="201">
        <v>0.06</v>
      </c>
      <c r="T2126" s="196">
        <f t="shared" si="216"/>
        <v>1828255.0038000001</v>
      </c>
      <c r="U2126" s="199">
        <f t="shared" si="220"/>
        <v>152354.58365000002</v>
      </c>
      <c r="V2126" s="21"/>
      <c r="W2126" s="19">
        <f t="shared" si="217"/>
        <v>0</v>
      </c>
      <c r="X2126" s="17">
        <f t="shared" si="218"/>
        <v>0</v>
      </c>
      <c r="Y2126" s="22"/>
      <c r="Z2126" s="19"/>
      <c r="AA2126" s="20"/>
      <c r="AB2126" s="23"/>
      <c r="AC2126" s="19"/>
      <c r="AD2126" s="17"/>
      <c r="AE2126" s="22"/>
      <c r="AF2126" s="19"/>
      <c r="AG2126" s="17"/>
      <c r="AH2126" s="76"/>
      <c r="AI2126" s="77" t="s">
        <v>12929</v>
      </c>
      <c r="AJ2126" s="1"/>
    </row>
    <row r="2127" spans="1:36" ht="26.4">
      <c r="A2127" s="39">
        <v>2125</v>
      </c>
      <c r="B2127" s="39" t="s">
        <v>12930</v>
      </c>
      <c r="C2127" s="39" t="s">
        <v>9410</v>
      </c>
      <c r="D2127" s="40" t="s">
        <v>12931</v>
      </c>
      <c r="E2127" s="25" t="s">
        <v>12932</v>
      </c>
      <c r="F2127" s="25" t="s">
        <v>12933</v>
      </c>
      <c r="G2127" s="39" t="s">
        <v>12934</v>
      </c>
      <c r="H2127" s="39" t="s">
        <v>12935</v>
      </c>
      <c r="I2127" s="39" t="s">
        <v>9379</v>
      </c>
      <c r="J2127" s="40" t="s">
        <v>12928</v>
      </c>
      <c r="K2127" s="41">
        <v>41533</v>
      </c>
      <c r="L2127" s="72">
        <v>45185</v>
      </c>
      <c r="M2127" s="42" t="s">
        <v>12936</v>
      </c>
      <c r="N2127" s="63">
        <v>0.18390000000000001</v>
      </c>
      <c r="O2127" s="55">
        <v>18336392.629999999</v>
      </c>
      <c r="P2127" s="15">
        <v>0.08</v>
      </c>
      <c r="Q2127" s="223">
        <f t="shared" si="219"/>
        <v>1466911.4103999999</v>
      </c>
      <c r="R2127" s="197">
        <f t="shared" si="215"/>
        <v>122242.61753333332</v>
      </c>
      <c r="S2127" s="200"/>
      <c r="T2127" s="196">
        <f t="shared" si="216"/>
        <v>0</v>
      </c>
      <c r="U2127" s="199">
        <f t="shared" si="220"/>
        <v>0</v>
      </c>
      <c r="V2127" s="21"/>
      <c r="W2127" s="19">
        <f t="shared" si="217"/>
        <v>0</v>
      </c>
      <c r="X2127" s="17">
        <f t="shared" si="218"/>
        <v>0</v>
      </c>
      <c r="Y2127" s="22"/>
      <c r="Z2127" s="19"/>
      <c r="AA2127" s="20"/>
      <c r="AB2127" s="23"/>
      <c r="AC2127" s="19"/>
      <c r="AD2127" s="17"/>
      <c r="AE2127" s="22"/>
      <c r="AF2127" s="19"/>
      <c r="AG2127" s="17"/>
      <c r="AH2127" s="78" t="s">
        <v>44</v>
      </c>
      <c r="AI2127" s="79" t="s">
        <v>12936</v>
      </c>
      <c r="AJ2127" s="1"/>
    </row>
    <row r="2128" spans="1:36" ht="39.6">
      <c r="A2128" s="39">
        <v>2126</v>
      </c>
      <c r="B2128" s="10" t="s">
        <v>12937</v>
      </c>
      <c r="C2128" s="10" t="s">
        <v>9410</v>
      </c>
      <c r="D2128" s="11" t="s">
        <v>10726</v>
      </c>
      <c r="E2128" s="35" t="s">
        <v>10727</v>
      </c>
      <c r="F2128" s="35" t="s">
        <v>12938</v>
      </c>
      <c r="G2128" s="10" t="s">
        <v>12939</v>
      </c>
      <c r="H2128" s="10" t="s">
        <v>12940</v>
      </c>
      <c r="I2128" s="10" t="s">
        <v>11803</v>
      </c>
      <c r="J2128" s="11" t="s">
        <v>12928</v>
      </c>
      <c r="K2128" s="12">
        <v>36865</v>
      </c>
      <c r="L2128" s="69">
        <v>45996</v>
      </c>
      <c r="M2128" s="14" t="s">
        <v>12941</v>
      </c>
      <c r="N2128" s="61">
        <v>6.93E-2</v>
      </c>
      <c r="O2128" s="56">
        <v>6218818.9699999997</v>
      </c>
      <c r="P2128" s="15">
        <v>0.03</v>
      </c>
      <c r="Q2128" s="223">
        <f t="shared" si="219"/>
        <v>186564.56909999999</v>
      </c>
      <c r="R2128" s="197">
        <f t="shared" si="215"/>
        <v>15547.047424999999</v>
      </c>
      <c r="S2128" s="200"/>
      <c r="T2128" s="196">
        <f t="shared" si="216"/>
        <v>0</v>
      </c>
      <c r="U2128" s="199">
        <f t="shared" si="220"/>
        <v>0</v>
      </c>
      <c r="V2128" s="21"/>
      <c r="W2128" s="19">
        <f t="shared" si="217"/>
        <v>0</v>
      </c>
      <c r="X2128" s="17">
        <f t="shared" si="218"/>
        <v>0</v>
      </c>
      <c r="Y2128" s="22"/>
      <c r="Z2128" s="19"/>
      <c r="AA2128" s="20"/>
      <c r="AB2128" s="23"/>
      <c r="AC2128" s="19"/>
      <c r="AD2128" s="17"/>
      <c r="AE2128" s="22"/>
      <c r="AF2128" s="19"/>
      <c r="AG2128" s="17"/>
      <c r="AH2128" s="76"/>
      <c r="AI2128" s="77" t="s">
        <v>12941</v>
      </c>
      <c r="AJ2128" s="1"/>
    </row>
    <row r="2129" spans="1:36" s="24" customFormat="1" ht="52.8">
      <c r="A2129" s="39">
        <v>2127</v>
      </c>
      <c r="B2129" s="39" t="s">
        <v>12942</v>
      </c>
      <c r="C2129" s="39" t="s">
        <v>5693</v>
      </c>
      <c r="D2129" s="40" t="s">
        <v>12943</v>
      </c>
      <c r="E2129" s="25" t="s">
        <v>12944</v>
      </c>
      <c r="F2129" s="25" t="s">
        <v>9169</v>
      </c>
      <c r="G2129" s="39" t="s">
        <v>6955</v>
      </c>
      <c r="H2129" s="39" t="s">
        <v>12945</v>
      </c>
      <c r="I2129" s="39" t="s">
        <v>4816</v>
      </c>
      <c r="J2129" s="40" t="s">
        <v>12946</v>
      </c>
      <c r="K2129" s="41">
        <v>37698</v>
      </c>
      <c r="L2129" s="72">
        <v>46830</v>
      </c>
      <c r="M2129" s="42" t="s">
        <v>12947</v>
      </c>
      <c r="N2129" s="63">
        <v>5.6800000000000003E-2</v>
      </c>
      <c r="O2129" s="55">
        <v>17060232.879999999</v>
      </c>
      <c r="P2129" s="15">
        <v>0.03</v>
      </c>
      <c r="Q2129" s="223">
        <f t="shared" si="219"/>
        <v>511806.98639999994</v>
      </c>
      <c r="R2129" s="197">
        <f t="shared" si="215"/>
        <v>42650.582199999997</v>
      </c>
      <c r="S2129" s="200"/>
      <c r="T2129" s="196">
        <f t="shared" si="216"/>
        <v>0</v>
      </c>
      <c r="U2129" s="199">
        <f t="shared" si="220"/>
        <v>0</v>
      </c>
      <c r="V2129" s="21"/>
      <c r="W2129" s="19">
        <f t="shared" si="217"/>
        <v>0</v>
      </c>
      <c r="X2129" s="17">
        <f t="shared" si="218"/>
        <v>0</v>
      </c>
      <c r="Y2129" s="22"/>
      <c r="Z2129" s="19"/>
      <c r="AA2129" s="20"/>
      <c r="AB2129" s="23"/>
      <c r="AC2129" s="19"/>
      <c r="AD2129" s="17"/>
      <c r="AE2129" s="22"/>
      <c r="AF2129" s="19"/>
      <c r="AG2129" s="17"/>
      <c r="AH2129" s="88"/>
      <c r="AI2129" s="89"/>
    </row>
    <row r="2130" spans="1:36" ht="26.4">
      <c r="A2130" s="39">
        <v>2128</v>
      </c>
      <c r="B2130" s="10" t="s">
        <v>12948</v>
      </c>
      <c r="C2130" s="10" t="s">
        <v>5070</v>
      </c>
      <c r="D2130" s="11" t="s">
        <v>12949</v>
      </c>
      <c r="E2130" s="35" t="s">
        <v>21465</v>
      </c>
      <c r="F2130" s="35" t="s">
        <v>12950</v>
      </c>
      <c r="G2130" s="10" t="s">
        <v>9901</v>
      </c>
      <c r="H2130" s="10" t="s">
        <v>12951</v>
      </c>
      <c r="I2130" s="10" t="s">
        <v>8080</v>
      </c>
      <c r="J2130" s="11" t="s">
        <v>12952</v>
      </c>
      <c r="K2130" s="12">
        <v>42258</v>
      </c>
      <c r="L2130" s="69">
        <v>44085</v>
      </c>
      <c r="M2130" s="14" t="s">
        <v>12953</v>
      </c>
      <c r="N2130" s="61">
        <v>0.01</v>
      </c>
      <c r="O2130" s="56">
        <v>440324.35</v>
      </c>
      <c r="P2130" s="15">
        <v>0.03</v>
      </c>
      <c r="Q2130" s="223">
        <f t="shared" si="219"/>
        <v>13209.7305</v>
      </c>
      <c r="R2130" s="197">
        <f t="shared" si="215"/>
        <v>1100.8108749999999</v>
      </c>
      <c r="S2130" s="200"/>
      <c r="T2130" s="196">
        <f t="shared" si="216"/>
        <v>0</v>
      </c>
      <c r="U2130" s="199">
        <f t="shared" si="220"/>
        <v>0</v>
      </c>
      <c r="V2130" s="21"/>
      <c r="W2130" s="19">
        <f t="shared" si="217"/>
        <v>0</v>
      </c>
      <c r="X2130" s="17">
        <f t="shared" si="218"/>
        <v>0</v>
      </c>
      <c r="Y2130" s="22"/>
      <c r="Z2130" s="19"/>
      <c r="AA2130" s="20"/>
      <c r="AB2130" s="23"/>
      <c r="AC2130" s="19"/>
      <c r="AD2130" s="17"/>
      <c r="AE2130" s="22"/>
      <c r="AF2130" s="19"/>
      <c r="AG2130" s="17"/>
      <c r="AH2130" s="76" t="s">
        <v>76</v>
      </c>
      <c r="AI2130" s="77" t="s">
        <v>12953</v>
      </c>
      <c r="AJ2130" s="1"/>
    </row>
    <row r="2131" spans="1:36" ht="26.4">
      <c r="A2131" s="39">
        <v>2129</v>
      </c>
      <c r="B2131" s="39" t="s">
        <v>12954</v>
      </c>
      <c r="C2131" s="39" t="s">
        <v>5070</v>
      </c>
      <c r="D2131" s="40" t="s">
        <v>12955</v>
      </c>
      <c r="E2131" s="25" t="s">
        <v>12956</v>
      </c>
      <c r="F2131" s="25" t="s">
        <v>5828</v>
      </c>
      <c r="G2131" s="39" t="s">
        <v>1663</v>
      </c>
      <c r="H2131" s="39" t="s">
        <v>12957</v>
      </c>
      <c r="I2131" s="39" t="s">
        <v>3026</v>
      </c>
      <c r="J2131" s="40" t="s">
        <v>12958</v>
      </c>
      <c r="K2131" s="41">
        <v>42364</v>
      </c>
      <c r="L2131" s="72">
        <v>44191</v>
      </c>
      <c r="M2131" s="42" t="s">
        <v>12959</v>
      </c>
      <c r="N2131" s="63">
        <v>9.7699999999999995E-2</v>
      </c>
      <c r="O2131" s="55">
        <v>4301968.88</v>
      </c>
      <c r="P2131" s="15">
        <v>0.03</v>
      </c>
      <c r="Q2131" s="223">
        <f t="shared" si="219"/>
        <v>129059.0664</v>
      </c>
      <c r="R2131" s="197">
        <f t="shared" ref="R2131:R2194" si="221">Q2131/12</f>
        <v>10754.922199999999</v>
      </c>
      <c r="S2131" s="201">
        <v>0.06</v>
      </c>
      <c r="T2131" s="196">
        <f t="shared" si="216"/>
        <v>258118.13279999999</v>
      </c>
      <c r="U2131" s="199">
        <f t="shared" si="220"/>
        <v>21509.844399999998</v>
      </c>
      <c r="V2131" s="21">
        <v>0.1</v>
      </c>
      <c r="W2131" s="19">
        <f t="shared" si="217"/>
        <v>430196.88800000004</v>
      </c>
      <c r="X2131" s="17">
        <f t="shared" si="218"/>
        <v>35849.740666666672</v>
      </c>
      <c r="Y2131" s="22"/>
      <c r="Z2131" s="19"/>
      <c r="AA2131" s="20"/>
      <c r="AB2131" s="23"/>
      <c r="AC2131" s="19"/>
      <c r="AD2131" s="17"/>
      <c r="AE2131" s="22"/>
      <c r="AF2131" s="19"/>
      <c r="AG2131" s="17"/>
      <c r="AH2131" s="78"/>
      <c r="AI2131" s="79" t="s">
        <v>12959</v>
      </c>
      <c r="AJ2131" s="1"/>
    </row>
    <row r="2132" spans="1:36" ht="26.4">
      <c r="A2132" s="39">
        <v>2130</v>
      </c>
      <c r="B2132" s="10" t="s">
        <v>12960</v>
      </c>
      <c r="C2132" s="10" t="s">
        <v>5070</v>
      </c>
      <c r="D2132" s="11" t="s">
        <v>12955</v>
      </c>
      <c r="E2132" s="35" t="s">
        <v>12956</v>
      </c>
      <c r="F2132" s="35" t="s">
        <v>5828</v>
      </c>
      <c r="G2132" s="10" t="s">
        <v>1663</v>
      </c>
      <c r="H2132" s="10" t="s">
        <v>12957</v>
      </c>
      <c r="I2132" s="10" t="s">
        <v>3026</v>
      </c>
      <c r="J2132" s="11" t="s">
        <v>12958</v>
      </c>
      <c r="K2132" s="12">
        <v>42364</v>
      </c>
      <c r="L2132" s="69">
        <v>44191</v>
      </c>
      <c r="M2132" s="14" t="s">
        <v>12959</v>
      </c>
      <c r="N2132" s="61">
        <v>3.5099999999999999E-2</v>
      </c>
      <c r="O2132" s="56">
        <v>1545538.46</v>
      </c>
      <c r="P2132" s="15">
        <v>0.03</v>
      </c>
      <c r="Q2132" s="223">
        <f t="shared" si="219"/>
        <v>46366.1538</v>
      </c>
      <c r="R2132" s="197">
        <f t="shared" si="221"/>
        <v>3863.8461499999999</v>
      </c>
      <c r="S2132" s="201">
        <v>0.06</v>
      </c>
      <c r="T2132" s="196">
        <f t="shared" si="216"/>
        <v>92732.3076</v>
      </c>
      <c r="U2132" s="199">
        <f t="shared" si="220"/>
        <v>7727.6922999999997</v>
      </c>
      <c r="V2132" s="21">
        <v>0.1</v>
      </c>
      <c r="W2132" s="19">
        <f t="shared" si="217"/>
        <v>154553.84599999999</v>
      </c>
      <c r="X2132" s="17">
        <f t="shared" si="218"/>
        <v>12879.487166666666</v>
      </c>
      <c r="Y2132" s="22"/>
      <c r="Z2132" s="19"/>
      <c r="AA2132" s="20"/>
      <c r="AB2132" s="23"/>
      <c r="AC2132" s="19"/>
      <c r="AD2132" s="17"/>
      <c r="AE2132" s="22"/>
      <c r="AF2132" s="19"/>
      <c r="AG2132" s="17"/>
      <c r="AH2132" s="76"/>
      <c r="AI2132" s="77" t="s">
        <v>12959</v>
      </c>
      <c r="AJ2132" s="1"/>
    </row>
    <row r="2133" spans="1:36" ht="26.4">
      <c r="A2133" s="39">
        <v>2131</v>
      </c>
      <c r="B2133" s="39" t="s">
        <v>12961</v>
      </c>
      <c r="C2133" s="39" t="s">
        <v>5070</v>
      </c>
      <c r="D2133" s="40" t="s">
        <v>12955</v>
      </c>
      <c r="E2133" s="25" t="s">
        <v>12956</v>
      </c>
      <c r="F2133" s="25" t="s">
        <v>5828</v>
      </c>
      <c r="G2133" s="39" t="s">
        <v>1663</v>
      </c>
      <c r="H2133" s="39" t="s">
        <v>12957</v>
      </c>
      <c r="I2133" s="39" t="s">
        <v>3026</v>
      </c>
      <c r="J2133" s="40" t="s">
        <v>12958</v>
      </c>
      <c r="K2133" s="41">
        <v>42364</v>
      </c>
      <c r="L2133" s="72">
        <v>44191</v>
      </c>
      <c r="M2133" s="42" t="s">
        <v>12959</v>
      </c>
      <c r="N2133" s="63">
        <v>3.3799999999999997E-2</v>
      </c>
      <c r="O2133" s="55">
        <v>1488296.29</v>
      </c>
      <c r="P2133" s="15">
        <v>0.03</v>
      </c>
      <c r="Q2133" s="223">
        <f t="shared" si="219"/>
        <v>44648.888699999996</v>
      </c>
      <c r="R2133" s="197">
        <f t="shared" si="221"/>
        <v>3720.7407249999997</v>
      </c>
      <c r="S2133" s="201">
        <v>0.06</v>
      </c>
      <c r="T2133" s="196">
        <f t="shared" si="216"/>
        <v>89297.777399999992</v>
      </c>
      <c r="U2133" s="199">
        <f t="shared" si="220"/>
        <v>7441.4814499999993</v>
      </c>
      <c r="V2133" s="21">
        <v>0.1</v>
      </c>
      <c r="W2133" s="19">
        <f t="shared" si="217"/>
        <v>148829.62900000002</v>
      </c>
      <c r="X2133" s="17">
        <f t="shared" si="218"/>
        <v>12402.469083333335</v>
      </c>
      <c r="Y2133" s="22"/>
      <c r="Z2133" s="19"/>
      <c r="AA2133" s="20"/>
      <c r="AB2133" s="23"/>
      <c r="AC2133" s="19"/>
      <c r="AD2133" s="17"/>
      <c r="AE2133" s="22"/>
      <c r="AF2133" s="19"/>
      <c r="AG2133" s="17"/>
      <c r="AH2133" s="78"/>
      <c r="AI2133" s="79" t="s">
        <v>12959</v>
      </c>
      <c r="AJ2133" s="1"/>
    </row>
    <row r="2134" spans="1:36" ht="26.4">
      <c r="A2134" s="39">
        <v>2132</v>
      </c>
      <c r="B2134" s="10" t="s">
        <v>12962</v>
      </c>
      <c r="C2134" s="10" t="s">
        <v>5070</v>
      </c>
      <c r="D2134" s="11" t="s">
        <v>12955</v>
      </c>
      <c r="E2134" s="35" t="s">
        <v>12956</v>
      </c>
      <c r="F2134" s="35" t="s">
        <v>5828</v>
      </c>
      <c r="G2134" s="10" t="s">
        <v>1663</v>
      </c>
      <c r="H2134" s="10" t="s">
        <v>12957</v>
      </c>
      <c r="I2134" s="10" t="s">
        <v>3026</v>
      </c>
      <c r="J2134" s="11" t="s">
        <v>12958</v>
      </c>
      <c r="K2134" s="12">
        <v>42364</v>
      </c>
      <c r="L2134" s="69">
        <v>44191</v>
      </c>
      <c r="M2134" s="14" t="s">
        <v>12959</v>
      </c>
      <c r="N2134" s="61">
        <v>0.13220000000000001</v>
      </c>
      <c r="O2134" s="56">
        <v>5821087.8700000001</v>
      </c>
      <c r="P2134" s="15">
        <v>0.03</v>
      </c>
      <c r="Q2134" s="223">
        <f t="shared" si="219"/>
        <v>174632.6361</v>
      </c>
      <c r="R2134" s="197">
        <f t="shared" si="221"/>
        <v>14552.719675</v>
      </c>
      <c r="S2134" s="201">
        <v>0.06</v>
      </c>
      <c r="T2134" s="196">
        <f t="shared" si="216"/>
        <v>349265.27220000001</v>
      </c>
      <c r="U2134" s="199">
        <f t="shared" si="220"/>
        <v>29105.439350000001</v>
      </c>
      <c r="V2134" s="21">
        <v>0.1</v>
      </c>
      <c r="W2134" s="19">
        <f t="shared" si="217"/>
        <v>582108.78700000001</v>
      </c>
      <c r="X2134" s="17">
        <f t="shared" si="218"/>
        <v>48509.065583333337</v>
      </c>
      <c r="Y2134" s="22"/>
      <c r="Z2134" s="19"/>
      <c r="AA2134" s="20"/>
      <c r="AB2134" s="23"/>
      <c r="AC2134" s="19"/>
      <c r="AD2134" s="17"/>
      <c r="AE2134" s="22"/>
      <c r="AF2134" s="19"/>
      <c r="AG2134" s="17"/>
      <c r="AH2134" s="76"/>
      <c r="AI2134" s="77" t="s">
        <v>12959</v>
      </c>
      <c r="AJ2134" s="1"/>
    </row>
    <row r="2135" spans="1:36" ht="26.4">
      <c r="A2135" s="39">
        <v>2133</v>
      </c>
      <c r="B2135" s="39" t="s">
        <v>12963</v>
      </c>
      <c r="C2135" s="39" t="s">
        <v>5070</v>
      </c>
      <c r="D2135" s="40" t="s">
        <v>12964</v>
      </c>
      <c r="E2135" s="25" t="s">
        <v>12965</v>
      </c>
      <c r="F2135" s="25" t="s">
        <v>7833</v>
      </c>
      <c r="G2135" s="39" t="s">
        <v>2637</v>
      </c>
      <c r="H2135" s="39" t="s">
        <v>12966</v>
      </c>
      <c r="I2135" s="39" t="s">
        <v>12967</v>
      </c>
      <c r="J2135" s="40" t="s">
        <v>12968</v>
      </c>
      <c r="K2135" s="41">
        <v>43004</v>
      </c>
      <c r="L2135" s="72">
        <v>44830</v>
      </c>
      <c r="M2135" s="42" t="s">
        <v>12969</v>
      </c>
      <c r="N2135" s="63">
        <v>2.3400000000000001E-2</v>
      </c>
      <c r="O2135" s="55">
        <v>925220.3</v>
      </c>
      <c r="P2135" s="15">
        <v>0.05</v>
      </c>
      <c r="Q2135" s="223">
        <f t="shared" si="219"/>
        <v>46261.015000000007</v>
      </c>
      <c r="R2135" s="197">
        <f t="shared" si="221"/>
        <v>3855.0845833333337</v>
      </c>
      <c r="S2135" s="201">
        <v>0.06</v>
      </c>
      <c r="T2135" s="196">
        <f t="shared" si="216"/>
        <v>55513.218000000001</v>
      </c>
      <c r="U2135" s="199">
        <f t="shared" si="220"/>
        <v>4626.1014999999998</v>
      </c>
      <c r="V2135" s="21"/>
      <c r="W2135" s="19">
        <f t="shared" si="217"/>
        <v>0</v>
      </c>
      <c r="X2135" s="17">
        <f t="shared" si="218"/>
        <v>0</v>
      </c>
      <c r="Y2135" s="22"/>
      <c r="Z2135" s="19"/>
      <c r="AA2135" s="20"/>
      <c r="AB2135" s="23"/>
      <c r="AC2135" s="19"/>
      <c r="AD2135" s="17"/>
      <c r="AE2135" s="22"/>
      <c r="AF2135" s="19"/>
      <c r="AG2135" s="17"/>
      <c r="AH2135" s="78" t="s">
        <v>76</v>
      </c>
      <c r="AI2135" s="79" t="s">
        <v>12969</v>
      </c>
      <c r="AJ2135" s="1"/>
    </row>
    <row r="2136" spans="1:36" ht="26.4">
      <c r="A2136" s="39">
        <v>2134</v>
      </c>
      <c r="B2136" s="10" t="s">
        <v>12970</v>
      </c>
      <c r="C2136" s="10" t="s">
        <v>5070</v>
      </c>
      <c r="D2136" s="11" t="s">
        <v>12971</v>
      </c>
      <c r="E2136" s="35" t="s">
        <v>12972</v>
      </c>
      <c r="F2136" s="35" t="s">
        <v>12973</v>
      </c>
      <c r="G2136" s="10" t="s">
        <v>5517</v>
      </c>
      <c r="H2136" s="10" t="s">
        <v>12974</v>
      </c>
      <c r="I2136" s="10" t="s">
        <v>12975</v>
      </c>
      <c r="J2136" s="11" t="s">
        <v>12976</v>
      </c>
      <c r="K2136" s="12">
        <v>37896</v>
      </c>
      <c r="L2136" s="69">
        <v>47028</v>
      </c>
      <c r="M2136" s="14" t="s">
        <v>139</v>
      </c>
      <c r="N2136" s="61">
        <v>0.56920000000000004</v>
      </c>
      <c r="O2136" s="56">
        <v>34479557.43</v>
      </c>
      <c r="P2136" s="15">
        <v>0.03</v>
      </c>
      <c r="Q2136" s="223">
        <f t="shared" si="219"/>
        <v>1034386.7228999999</v>
      </c>
      <c r="R2136" s="197">
        <f t="shared" si="221"/>
        <v>86198.893574999995</v>
      </c>
      <c r="S2136" s="201">
        <v>0.04</v>
      </c>
      <c r="T2136" s="196">
        <f t="shared" si="216"/>
        <v>1379182.2971999999</v>
      </c>
      <c r="U2136" s="199">
        <f t="shared" si="220"/>
        <v>114931.8581</v>
      </c>
      <c r="V2136" s="21"/>
      <c r="W2136" s="19">
        <f t="shared" si="217"/>
        <v>0</v>
      </c>
      <c r="X2136" s="17">
        <f t="shared" si="218"/>
        <v>0</v>
      </c>
      <c r="Y2136" s="22"/>
      <c r="Z2136" s="19"/>
      <c r="AA2136" s="20"/>
      <c r="AB2136" s="23"/>
      <c r="AC2136" s="19"/>
      <c r="AD2136" s="17"/>
      <c r="AE2136" s="22"/>
      <c r="AF2136" s="19"/>
      <c r="AG2136" s="17"/>
      <c r="AH2136" s="76"/>
      <c r="AI2136" s="77" t="s">
        <v>139</v>
      </c>
      <c r="AJ2136" s="1"/>
    </row>
    <row r="2137" spans="1:36" ht="26.4">
      <c r="A2137" s="39">
        <v>2135</v>
      </c>
      <c r="B2137" s="39" t="s">
        <v>12977</v>
      </c>
      <c r="C2137" s="39" t="s">
        <v>9410</v>
      </c>
      <c r="D2137" s="40" t="s">
        <v>12978</v>
      </c>
      <c r="E2137" s="25" t="s">
        <v>12979</v>
      </c>
      <c r="F2137" s="25" t="s">
        <v>7814</v>
      </c>
      <c r="G2137" s="39" t="s">
        <v>12980</v>
      </c>
      <c r="H2137" s="39" t="s">
        <v>12981</v>
      </c>
      <c r="I2137" s="39" t="s">
        <v>114</v>
      </c>
      <c r="J2137" s="40" t="s">
        <v>12982</v>
      </c>
      <c r="K2137" s="41">
        <v>43236</v>
      </c>
      <c r="L2137" s="72">
        <v>48715</v>
      </c>
      <c r="M2137" s="42" t="s">
        <v>2444</v>
      </c>
      <c r="N2137" s="63">
        <v>0.2051</v>
      </c>
      <c r="O2137" s="55">
        <v>37428360.810000002</v>
      </c>
      <c r="P2137" s="15">
        <v>0.04</v>
      </c>
      <c r="Q2137" s="223">
        <f t="shared" si="219"/>
        <v>1497134.4324</v>
      </c>
      <c r="R2137" s="197">
        <f t="shared" si="221"/>
        <v>124761.20270000001</v>
      </c>
      <c r="S2137" s="200"/>
      <c r="T2137" s="196">
        <f t="shared" si="216"/>
        <v>0</v>
      </c>
      <c r="U2137" s="199">
        <f t="shared" si="220"/>
        <v>0</v>
      </c>
      <c r="V2137" s="21"/>
      <c r="W2137" s="19">
        <f t="shared" si="217"/>
        <v>0</v>
      </c>
      <c r="X2137" s="17">
        <f t="shared" si="218"/>
        <v>0</v>
      </c>
      <c r="Y2137" s="22"/>
      <c r="Z2137" s="19"/>
      <c r="AA2137" s="20"/>
      <c r="AB2137" s="23"/>
      <c r="AC2137" s="19"/>
      <c r="AD2137" s="17"/>
      <c r="AE2137" s="22"/>
      <c r="AF2137" s="19"/>
      <c r="AG2137" s="17"/>
      <c r="AH2137" s="78" t="s">
        <v>367</v>
      </c>
      <c r="AI2137" s="79" t="s">
        <v>2444</v>
      </c>
      <c r="AJ2137" s="1"/>
    </row>
    <row r="2138" spans="1:36" ht="26.4">
      <c r="A2138" s="39">
        <v>2136</v>
      </c>
      <c r="B2138" s="10" t="s">
        <v>12983</v>
      </c>
      <c r="C2138" s="10" t="s">
        <v>9410</v>
      </c>
      <c r="D2138" s="11" t="s">
        <v>12984</v>
      </c>
      <c r="E2138" s="35" t="s">
        <v>12985</v>
      </c>
      <c r="F2138" s="35" t="s">
        <v>5772</v>
      </c>
      <c r="G2138" s="10" t="s">
        <v>8032</v>
      </c>
      <c r="H2138" s="10" t="s">
        <v>12986</v>
      </c>
      <c r="I2138" s="10" t="s">
        <v>344</v>
      </c>
      <c r="J2138" s="11" t="s">
        <v>12987</v>
      </c>
      <c r="K2138" s="12">
        <v>43579</v>
      </c>
      <c r="L2138" s="69">
        <v>49058</v>
      </c>
      <c r="M2138" s="14" t="s">
        <v>12988</v>
      </c>
      <c r="N2138" s="61">
        <v>0.32850000000000001</v>
      </c>
      <c r="O2138" s="56">
        <v>59501802.060000002</v>
      </c>
      <c r="P2138" s="15">
        <v>0.06</v>
      </c>
      <c r="Q2138" s="223">
        <f t="shared" si="219"/>
        <v>3570108.1236</v>
      </c>
      <c r="R2138" s="197">
        <f t="shared" si="221"/>
        <v>297509.01030000002</v>
      </c>
      <c r="S2138" s="198">
        <v>7.1999999999999995E-2</v>
      </c>
      <c r="T2138" s="196">
        <f t="shared" si="216"/>
        <v>4284129.7483200002</v>
      </c>
      <c r="U2138" s="199">
        <f t="shared" si="220"/>
        <v>357010.81236000004</v>
      </c>
      <c r="V2138" s="21"/>
      <c r="W2138" s="19">
        <f t="shared" si="217"/>
        <v>0</v>
      </c>
      <c r="X2138" s="17">
        <f t="shared" si="218"/>
        <v>0</v>
      </c>
      <c r="Y2138" s="22"/>
      <c r="Z2138" s="19"/>
      <c r="AA2138" s="20"/>
      <c r="AB2138" s="23"/>
      <c r="AC2138" s="19"/>
      <c r="AD2138" s="17"/>
      <c r="AE2138" s="22"/>
      <c r="AF2138" s="19"/>
      <c r="AG2138" s="17"/>
      <c r="AH2138" s="76" t="s">
        <v>367</v>
      </c>
      <c r="AI2138" s="77" t="s">
        <v>12988</v>
      </c>
      <c r="AJ2138" s="1"/>
    </row>
    <row r="2139" spans="1:36" ht="26.4">
      <c r="A2139" s="39">
        <v>2137</v>
      </c>
      <c r="B2139" s="39" t="s">
        <v>12989</v>
      </c>
      <c r="C2139" s="39" t="s">
        <v>9410</v>
      </c>
      <c r="D2139" s="40" t="s">
        <v>12990</v>
      </c>
      <c r="E2139" s="25" t="s">
        <v>12991</v>
      </c>
      <c r="F2139" s="25" t="s">
        <v>12992</v>
      </c>
      <c r="G2139" s="39" t="s">
        <v>4531</v>
      </c>
      <c r="H2139" s="39" t="s">
        <v>12993</v>
      </c>
      <c r="I2139" s="39" t="s">
        <v>4531</v>
      </c>
      <c r="J2139" s="40" t="s">
        <v>12994</v>
      </c>
      <c r="K2139" s="41">
        <v>36445</v>
      </c>
      <c r="L2139" s="72">
        <v>54343</v>
      </c>
      <c r="M2139" s="42" t="s">
        <v>12995</v>
      </c>
      <c r="N2139" s="63">
        <v>0.17419999999999999</v>
      </c>
      <c r="O2139" s="55">
        <v>7889668.3200000003</v>
      </c>
      <c r="P2139" s="15">
        <v>0.03</v>
      </c>
      <c r="Q2139" s="223">
        <f t="shared" si="219"/>
        <v>236690.0496</v>
      </c>
      <c r="R2139" s="197">
        <f t="shared" si="221"/>
        <v>19724.1708</v>
      </c>
      <c r="S2139" s="201">
        <v>0.1</v>
      </c>
      <c r="T2139" s="196">
        <f t="shared" si="216"/>
        <v>788966.83200000005</v>
      </c>
      <c r="U2139" s="199">
        <f t="shared" si="220"/>
        <v>65747.236000000004</v>
      </c>
      <c r="V2139" s="21"/>
      <c r="W2139" s="19">
        <f t="shared" si="217"/>
        <v>0</v>
      </c>
      <c r="X2139" s="17">
        <f t="shared" si="218"/>
        <v>0</v>
      </c>
      <c r="Y2139" s="22"/>
      <c r="Z2139" s="19"/>
      <c r="AA2139" s="20"/>
      <c r="AB2139" s="23"/>
      <c r="AC2139" s="19"/>
      <c r="AD2139" s="17"/>
      <c r="AE2139" s="22"/>
      <c r="AF2139" s="19"/>
      <c r="AG2139" s="17"/>
      <c r="AH2139" s="78"/>
      <c r="AI2139" s="79" t="s">
        <v>12995</v>
      </c>
      <c r="AJ2139" s="1"/>
    </row>
    <row r="2140" spans="1:36" ht="13.2">
      <c r="A2140" s="39">
        <v>2138</v>
      </c>
      <c r="B2140" s="10" t="s">
        <v>12996</v>
      </c>
      <c r="C2140" s="10" t="s">
        <v>9410</v>
      </c>
      <c r="D2140" s="11" t="s">
        <v>12997</v>
      </c>
      <c r="E2140" s="35" t="s">
        <v>12998</v>
      </c>
      <c r="F2140" s="35" t="s">
        <v>12999</v>
      </c>
      <c r="G2140" s="10" t="s">
        <v>2463</v>
      </c>
      <c r="H2140" s="10" t="s">
        <v>13000</v>
      </c>
      <c r="I2140" s="10" t="s">
        <v>1910</v>
      </c>
      <c r="J2140" s="11" t="s">
        <v>13001</v>
      </c>
      <c r="K2140" s="12">
        <v>43445</v>
      </c>
      <c r="L2140" s="69">
        <v>52576</v>
      </c>
      <c r="M2140" s="14" t="s">
        <v>13002</v>
      </c>
      <c r="N2140" s="61">
        <v>1.7683</v>
      </c>
      <c r="O2140" s="56">
        <v>40762183.719999999</v>
      </c>
      <c r="P2140" s="15">
        <v>0.03</v>
      </c>
      <c r="Q2140" s="223">
        <f t="shared" si="219"/>
        <v>1222865.5115999999</v>
      </c>
      <c r="R2140" s="197">
        <f t="shared" si="221"/>
        <v>101905.45929999999</v>
      </c>
      <c r="S2140" s="202">
        <v>1E-3</v>
      </c>
      <c r="T2140" s="196">
        <f t="shared" si="216"/>
        <v>40762.183720000001</v>
      </c>
      <c r="U2140" s="199">
        <f t="shared" si="220"/>
        <v>3396.8486433333333</v>
      </c>
      <c r="V2140" s="21">
        <v>0.05</v>
      </c>
      <c r="W2140" s="19">
        <f t="shared" si="217"/>
        <v>2038109.186</v>
      </c>
      <c r="X2140" s="17">
        <f t="shared" si="218"/>
        <v>169842.43216666667</v>
      </c>
      <c r="Y2140" s="18">
        <v>0.06</v>
      </c>
      <c r="Z2140" s="19">
        <f>O2140*Y2140</f>
        <v>2445731.0231999997</v>
      </c>
      <c r="AA2140" s="20">
        <f>O2140*Y2140/12</f>
        <v>203810.91859999998</v>
      </c>
      <c r="AB2140" s="23"/>
      <c r="AC2140" s="19"/>
      <c r="AD2140" s="17"/>
      <c r="AE2140" s="22"/>
      <c r="AF2140" s="19"/>
      <c r="AG2140" s="17"/>
      <c r="AH2140" s="76" t="s">
        <v>409</v>
      </c>
      <c r="AI2140" s="77" t="s">
        <v>13002</v>
      </c>
      <c r="AJ2140" s="1"/>
    </row>
    <row r="2141" spans="1:36" ht="13.2">
      <c r="A2141" s="39">
        <v>2139</v>
      </c>
      <c r="B2141" s="39" t="s">
        <v>13003</v>
      </c>
      <c r="C2141" s="39" t="s">
        <v>9410</v>
      </c>
      <c r="D2141" s="40" t="s">
        <v>12997</v>
      </c>
      <c r="E2141" s="25" t="s">
        <v>12998</v>
      </c>
      <c r="F2141" s="25" t="s">
        <v>13004</v>
      </c>
      <c r="G2141" s="39" t="s">
        <v>2463</v>
      </c>
      <c r="H2141" s="39" t="s">
        <v>13005</v>
      </c>
      <c r="I2141" s="39" t="s">
        <v>1910</v>
      </c>
      <c r="J2141" s="40" t="s">
        <v>13001</v>
      </c>
      <c r="K2141" s="41">
        <v>43445</v>
      </c>
      <c r="L2141" s="72">
        <v>52576</v>
      </c>
      <c r="M2141" s="42" t="s">
        <v>13002</v>
      </c>
      <c r="N2141" s="63">
        <v>2.0110999999999999</v>
      </c>
      <c r="O2141" s="55">
        <v>46359117.619999997</v>
      </c>
      <c r="P2141" s="15">
        <v>0.03</v>
      </c>
      <c r="Q2141" s="223">
        <f t="shared" si="219"/>
        <v>1390773.5285999998</v>
      </c>
      <c r="R2141" s="197">
        <f t="shared" si="221"/>
        <v>115897.79404999998</v>
      </c>
      <c r="S2141" s="198">
        <v>1E-3</v>
      </c>
      <c r="T2141" s="196">
        <f t="shared" si="216"/>
        <v>46359.117619999997</v>
      </c>
      <c r="U2141" s="199">
        <f t="shared" si="220"/>
        <v>3863.2598016666666</v>
      </c>
      <c r="V2141" s="21">
        <v>0.05</v>
      </c>
      <c r="W2141" s="19">
        <f t="shared" si="217"/>
        <v>2317955.8810000001</v>
      </c>
      <c r="X2141" s="17">
        <f t="shared" si="218"/>
        <v>193162.99008333334</v>
      </c>
      <c r="Y2141" s="18">
        <v>0.06</v>
      </c>
      <c r="Z2141" s="19">
        <f>O2141*Y2141</f>
        <v>2781547.0571999997</v>
      </c>
      <c r="AA2141" s="20">
        <f>O2141*Y2141/12</f>
        <v>231795.58809999996</v>
      </c>
      <c r="AB2141" s="23"/>
      <c r="AC2141" s="19"/>
      <c r="AD2141" s="17"/>
      <c r="AE2141" s="22"/>
      <c r="AF2141" s="19"/>
      <c r="AG2141" s="17"/>
      <c r="AH2141" s="78" t="s">
        <v>409</v>
      </c>
      <c r="AI2141" s="79" t="s">
        <v>13002</v>
      </c>
      <c r="AJ2141" s="1"/>
    </row>
    <row r="2142" spans="1:36" ht="13.2">
      <c r="A2142" s="39">
        <v>2140</v>
      </c>
      <c r="B2142" s="10" t="s">
        <v>13006</v>
      </c>
      <c r="C2142" s="10" t="s">
        <v>9410</v>
      </c>
      <c r="D2142" s="11" t="s">
        <v>12997</v>
      </c>
      <c r="E2142" s="35" t="s">
        <v>12998</v>
      </c>
      <c r="F2142" s="35" t="s">
        <v>2154</v>
      </c>
      <c r="G2142" s="10" t="s">
        <v>2463</v>
      </c>
      <c r="H2142" s="10" t="s">
        <v>13007</v>
      </c>
      <c r="I2142" s="10" t="s">
        <v>1910</v>
      </c>
      <c r="J2142" s="11" t="s">
        <v>13001</v>
      </c>
      <c r="K2142" s="12">
        <v>43445</v>
      </c>
      <c r="L2142" s="69">
        <v>52576</v>
      </c>
      <c r="M2142" s="14" t="s">
        <v>13008</v>
      </c>
      <c r="N2142" s="61">
        <v>0.91439999999999999</v>
      </c>
      <c r="O2142" s="56">
        <v>9169105.4900000002</v>
      </c>
      <c r="P2142" s="15">
        <v>0.03</v>
      </c>
      <c r="Q2142" s="223">
        <f t="shared" si="219"/>
        <v>275073.16470000002</v>
      </c>
      <c r="R2142" s="197">
        <f t="shared" si="221"/>
        <v>22922.763725000001</v>
      </c>
      <c r="S2142" s="198">
        <v>3.5999999999999997E-2</v>
      </c>
      <c r="T2142" s="196">
        <f t="shared" si="216"/>
        <v>330087.79764</v>
      </c>
      <c r="U2142" s="199">
        <f t="shared" si="220"/>
        <v>27507.316470000002</v>
      </c>
      <c r="V2142" s="21"/>
      <c r="W2142" s="19">
        <f t="shared" si="217"/>
        <v>0</v>
      </c>
      <c r="X2142" s="17">
        <f t="shared" si="218"/>
        <v>0</v>
      </c>
      <c r="Y2142" s="22"/>
      <c r="Z2142" s="19"/>
      <c r="AA2142" s="20"/>
      <c r="AB2142" s="23"/>
      <c r="AC2142" s="19"/>
      <c r="AD2142" s="17"/>
      <c r="AE2142" s="22"/>
      <c r="AF2142" s="19"/>
      <c r="AG2142" s="17"/>
      <c r="AH2142" s="76" t="s">
        <v>820</v>
      </c>
      <c r="AI2142" s="77" t="s">
        <v>13008</v>
      </c>
      <c r="AJ2142" s="1"/>
    </row>
    <row r="2143" spans="1:36" ht="26.4">
      <c r="A2143" s="39">
        <v>2141</v>
      </c>
      <c r="B2143" s="39" t="s">
        <v>13009</v>
      </c>
      <c r="C2143" s="39" t="s">
        <v>9410</v>
      </c>
      <c r="D2143" s="40" t="s">
        <v>13010</v>
      </c>
      <c r="E2143" s="25" t="s">
        <v>13011</v>
      </c>
      <c r="F2143" s="25" t="s">
        <v>13012</v>
      </c>
      <c r="G2143" s="39" t="s">
        <v>2463</v>
      </c>
      <c r="H2143" s="39" t="s">
        <v>13013</v>
      </c>
      <c r="I2143" s="39" t="s">
        <v>12447</v>
      </c>
      <c r="J2143" s="40" t="s">
        <v>13014</v>
      </c>
      <c r="K2143" s="41">
        <v>43445</v>
      </c>
      <c r="L2143" s="72">
        <v>47098</v>
      </c>
      <c r="M2143" s="42" t="s">
        <v>13015</v>
      </c>
      <c r="N2143" s="63">
        <v>1.5318000000000001</v>
      </c>
      <c r="O2143" s="55">
        <v>53495369.700000003</v>
      </c>
      <c r="P2143" s="15">
        <v>0.03</v>
      </c>
      <c r="Q2143" s="223">
        <f t="shared" si="219"/>
        <v>1604861.091</v>
      </c>
      <c r="R2143" s="197">
        <f t="shared" si="221"/>
        <v>133738.42425000001</v>
      </c>
      <c r="S2143" s="198">
        <v>3.5999999999999997E-2</v>
      </c>
      <c r="T2143" s="196">
        <f t="shared" si="216"/>
        <v>1925833.3092</v>
      </c>
      <c r="U2143" s="199">
        <f t="shared" si="220"/>
        <v>160486.1091</v>
      </c>
      <c r="V2143" s="21"/>
      <c r="W2143" s="19">
        <f t="shared" si="217"/>
        <v>0</v>
      </c>
      <c r="X2143" s="17">
        <f t="shared" si="218"/>
        <v>0</v>
      </c>
      <c r="Y2143" s="22"/>
      <c r="Z2143" s="19"/>
      <c r="AA2143" s="20"/>
      <c r="AB2143" s="23"/>
      <c r="AC2143" s="19"/>
      <c r="AD2143" s="17"/>
      <c r="AE2143" s="22"/>
      <c r="AF2143" s="19"/>
      <c r="AG2143" s="17"/>
      <c r="AH2143" s="78" t="s">
        <v>2158</v>
      </c>
      <c r="AI2143" s="79" t="s">
        <v>13015</v>
      </c>
      <c r="AJ2143" s="1"/>
    </row>
    <row r="2144" spans="1:36" ht="13.2">
      <c r="A2144" s="39">
        <v>2142</v>
      </c>
      <c r="B2144" s="10" t="s">
        <v>13016</v>
      </c>
      <c r="C2144" s="10" t="s">
        <v>9410</v>
      </c>
      <c r="D2144" s="11" t="s">
        <v>13017</v>
      </c>
      <c r="E2144" s="35" t="s">
        <v>21465</v>
      </c>
      <c r="F2144" s="35" t="s">
        <v>13018</v>
      </c>
      <c r="G2144" s="10" t="s">
        <v>6160</v>
      </c>
      <c r="H2144" s="10" t="s">
        <v>13019</v>
      </c>
      <c r="I2144" s="10" t="s">
        <v>6561</v>
      </c>
      <c r="J2144" s="11" t="s">
        <v>13020</v>
      </c>
      <c r="K2144" s="12">
        <v>39780</v>
      </c>
      <c r="L2144" s="69">
        <v>48911</v>
      </c>
      <c r="M2144" s="14" t="s">
        <v>13021</v>
      </c>
      <c r="N2144" s="61">
        <v>9.1000000000000004E-3</v>
      </c>
      <c r="O2144" s="56">
        <v>214510.62</v>
      </c>
      <c r="P2144" s="21">
        <v>1E-3</v>
      </c>
      <c r="Q2144" s="223">
        <f t="shared" si="219"/>
        <v>214.51061999999999</v>
      </c>
      <c r="R2144" s="197">
        <f t="shared" si="221"/>
        <v>17.875885</v>
      </c>
      <c r="S2144" s="200"/>
      <c r="T2144" s="196">
        <f t="shared" si="216"/>
        <v>0</v>
      </c>
      <c r="U2144" s="199">
        <f t="shared" si="220"/>
        <v>0</v>
      </c>
      <c r="V2144" s="21"/>
      <c r="W2144" s="19">
        <f t="shared" si="217"/>
        <v>0</v>
      </c>
      <c r="X2144" s="17">
        <f t="shared" si="218"/>
        <v>0</v>
      </c>
      <c r="Y2144" s="22"/>
      <c r="Z2144" s="19"/>
      <c r="AA2144" s="20"/>
      <c r="AB2144" s="23"/>
      <c r="AC2144" s="19"/>
      <c r="AD2144" s="17"/>
      <c r="AE2144" s="22"/>
      <c r="AF2144" s="19"/>
      <c r="AG2144" s="17"/>
      <c r="AH2144" s="76"/>
      <c r="AI2144" s="77" t="s">
        <v>13021</v>
      </c>
      <c r="AJ2144" s="1"/>
    </row>
    <row r="2145" spans="1:36" ht="13.2">
      <c r="A2145" s="39">
        <v>2143</v>
      </c>
      <c r="B2145" s="39" t="s">
        <v>13022</v>
      </c>
      <c r="C2145" s="39" t="s">
        <v>9410</v>
      </c>
      <c r="D2145" s="40" t="s">
        <v>231</v>
      </c>
      <c r="E2145" s="25" t="s">
        <v>232</v>
      </c>
      <c r="F2145" s="25" t="s">
        <v>10856</v>
      </c>
      <c r="G2145" s="39" t="s">
        <v>591</v>
      </c>
      <c r="H2145" s="39" t="s">
        <v>13023</v>
      </c>
      <c r="I2145" s="39" t="s">
        <v>593</v>
      </c>
      <c r="J2145" s="40" t="s">
        <v>13024</v>
      </c>
      <c r="K2145" s="41">
        <v>41045</v>
      </c>
      <c r="L2145" s="72">
        <v>50176</v>
      </c>
      <c r="M2145" s="42" t="s">
        <v>13025</v>
      </c>
      <c r="N2145" s="63">
        <v>0.8085</v>
      </c>
      <c r="O2145" s="55">
        <v>10002800.07</v>
      </c>
      <c r="P2145" s="44">
        <v>0.1125</v>
      </c>
      <c r="Q2145" s="223">
        <f t="shared" si="219"/>
        <v>1125315.0078750001</v>
      </c>
      <c r="R2145" s="197">
        <f t="shared" si="221"/>
        <v>93776.250656250006</v>
      </c>
      <c r="S2145" s="200"/>
      <c r="T2145" s="196">
        <f t="shared" si="216"/>
        <v>0</v>
      </c>
      <c r="U2145" s="199">
        <f t="shared" si="220"/>
        <v>0</v>
      </c>
      <c r="V2145" s="21"/>
      <c r="W2145" s="19">
        <f t="shared" si="217"/>
        <v>0</v>
      </c>
      <c r="X2145" s="17">
        <f t="shared" si="218"/>
        <v>0</v>
      </c>
      <c r="Y2145" s="22"/>
      <c r="Z2145" s="19"/>
      <c r="AA2145" s="20"/>
      <c r="AB2145" s="23"/>
      <c r="AC2145" s="19"/>
      <c r="AD2145" s="17"/>
      <c r="AE2145" s="22"/>
      <c r="AF2145" s="19"/>
      <c r="AG2145" s="17"/>
      <c r="AH2145" s="78" t="s">
        <v>311</v>
      </c>
      <c r="AI2145" s="79" t="s">
        <v>13025</v>
      </c>
      <c r="AJ2145" s="1"/>
    </row>
    <row r="2146" spans="1:36" ht="26.4">
      <c r="A2146" s="39">
        <v>2144</v>
      </c>
      <c r="B2146" s="10" t="s">
        <v>13026</v>
      </c>
      <c r="C2146" s="10" t="s">
        <v>5693</v>
      </c>
      <c r="D2146" s="11" t="s">
        <v>13027</v>
      </c>
      <c r="E2146" s="35" t="s">
        <v>13028</v>
      </c>
      <c r="F2146" s="35" t="s">
        <v>13029</v>
      </c>
      <c r="G2146" s="10" t="s">
        <v>10521</v>
      </c>
      <c r="H2146" s="10" t="s">
        <v>13030</v>
      </c>
      <c r="I2146" s="10" t="s">
        <v>6677</v>
      </c>
      <c r="J2146" s="11" t="s">
        <v>13031</v>
      </c>
      <c r="K2146" s="12">
        <v>42902</v>
      </c>
      <c r="L2146" s="69">
        <v>46554</v>
      </c>
      <c r="M2146" s="14" t="s">
        <v>13032</v>
      </c>
      <c r="N2146" s="61">
        <v>0.1231</v>
      </c>
      <c r="O2146" s="56">
        <v>8627231.6199999992</v>
      </c>
      <c r="P2146" s="15">
        <v>0.05</v>
      </c>
      <c r="Q2146" s="223">
        <f t="shared" si="219"/>
        <v>431361.58100000001</v>
      </c>
      <c r="R2146" s="197">
        <f t="shared" si="221"/>
        <v>35946.798416666665</v>
      </c>
      <c r="S2146" s="201">
        <v>0.06</v>
      </c>
      <c r="T2146" s="196">
        <f t="shared" si="216"/>
        <v>517633.89719999995</v>
      </c>
      <c r="U2146" s="199">
        <f t="shared" si="220"/>
        <v>43136.158099999993</v>
      </c>
      <c r="V2146" s="21"/>
      <c r="W2146" s="19">
        <f t="shared" si="217"/>
        <v>0</v>
      </c>
      <c r="X2146" s="17">
        <f t="shared" si="218"/>
        <v>0</v>
      </c>
      <c r="Y2146" s="22"/>
      <c r="Z2146" s="19"/>
      <c r="AA2146" s="20"/>
      <c r="AB2146" s="23"/>
      <c r="AC2146" s="19"/>
      <c r="AD2146" s="17"/>
      <c r="AE2146" s="22"/>
      <c r="AF2146" s="19"/>
      <c r="AG2146" s="17"/>
      <c r="AH2146" s="76"/>
      <c r="AI2146" s="77" t="s">
        <v>13032</v>
      </c>
      <c r="AJ2146" s="1"/>
    </row>
    <row r="2147" spans="1:36" ht="13.2">
      <c r="A2147" s="39">
        <v>2145</v>
      </c>
      <c r="B2147" s="39" t="s">
        <v>13033</v>
      </c>
      <c r="C2147" s="39" t="s">
        <v>9410</v>
      </c>
      <c r="D2147" s="40" t="s">
        <v>231</v>
      </c>
      <c r="E2147" s="25" t="s">
        <v>232</v>
      </c>
      <c r="F2147" s="25" t="s">
        <v>13034</v>
      </c>
      <c r="G2147" s="39" t="s">
        <v>12787</v>
      </c>
      <c r="H2147" s="39" t="s">
        <v>13035</v>
      </c>
      <c r="I2147" s="39" t="s">
        <v>3774</v>
      </c>
      <c r="J2147" s="40" t="s">
        <v>13036</v>
      </c>
      <c r="K2147" s="41">
        <v>41773</v>
      </c>
      <c r="L2147" s="72">
        <v>45426</v>
      </c>
      <c r="M2147" s="42" t="s">
        <v>13037</v>
      </c>
      <c r="N2147" s="63">
        <v>7.6300000000000007E-2</v>
      </c>
      <c r="O2147" s="55">
        <v>2468640.17</v>
      </c>
      <c r="P2147" s="44">
        <v>0.1125</v>
      </c>
      <c r="Q2147" s="223">
        <f t="shared" si="219"/>
        <v>277722.01912499999</v>
      </c>
      <c r="R2147" s="197">
        <f t="shared" si="221"/>
        <v>23143.501593749999</v>
      </c>
      <c r="S2147" s="200"/>
      <c r="T2147" s="196">
        <f t="shared" si="216"/>
        <v>0</v>
      </c>
      <c r="U2147" s="199">
        <f t="shared" si="220"/>
        <v>0</v>
      </c>
      <c r="V2147" s="21"/>
      <c r="W2147" s="19">
        <f t="shared" si="217"/>
        <v>0</v>
      </c>
      <c r="X2147" s="17">
        <f t="shared" si="218"/>
        <v>0</v>
      </c>
      <c r="Y2147" s="22"/>
      <c r="Z2147" s="19"/>
      <c r="AA2147" s="20"/>
      <c r="AB2147" s="23"/>
      <c r="AC2147" s="19"/>
      <c r="AD2147" s="17"/>
      <c r="AE2147" s="22"/>
      <c r="AF2147" s="19"/>
      <c r="AG2147" s="17"/>
      <c r="AH2147" s="78" t="s">
        <v>239</v>
      </c>
      <c r="AI2147" s="79" t="s">
        <v>13037</v>
      </c>
      <c r="AJ2147" s="1"/>
    </row>
    <row r="2148" spans="1:36" ht="13.2">
      <c r="A2148" s="39">
        <v>2146</v>
      </c>
      <c r="B2148" s="10" t="s">
        <v>13038</v>
      </c>
      <c r="C2148" s="10" t="s">
        <v>5693</v>
      </c>
      <c r="D2148" s="11" t="s">
        <v>13039</v>
      </c>
      <c r="E2148" s="35" t="s">
        <v>13040</v>
      </c>
      <c r="F2148" s="35" t="s">
        <v>10520</v>
      </c>
      <c r="G2148" s="10" t="s">
        <v>1250</v>
      </c>
      <c r="H2148" s="10" t="s">
        <v>13041</v>
      </c>
      <c r="I2148" s="10" t="s">
        <v>13042</v>
      </c>
      <c r="J2148" s="11" t="s">
        <v>13043</v>
      </c>
      <c r="K2148" s="12">
        <v>41782</v>
      </c>
      <c r="L2148" s="69">
        <v>47374</v>
      </c>
      <c r="M2148" s="14" t="s">
        <v>13044</v>
      </c>
      <c r="N2148" s="61">
        <v>0.18809999999999999</v>
      </c>
      <c r="O2148" s="56">
        <v>48994691.490000002</v>
      </c>
      <c r="P2148" s="15">
        <v>0.03</v>
      </c>
      <c r="Q2148" s="223">
        <f t="shared" si="219"/>
        <v>1469840.7446999999</v>
      </c>
      <c r="R2148" s="197">
        <f t="shared" si="221"/>
        <v>122486.72872499999</v>
      </c>
      <c r="S2148" s="200"/>
      <c r="T2148" s="196">
        <f t="shared" si="216"/>
        <v>0</v>
      </c>
      <c r="U2148" s="199">
        <f t="shared" si="220"/>
        <v>0</v>
      </c>
      <c r="V2148" s="21"/>
      <c r="W2148" s="19">
        <f t="shared" si="217"/>
        <v>0</v>
      </c>
      <c r="X2148" s="17">
        <f t="shared" si="218"/>
        <v>0</v>
      </c>
      <c r="Y2148" s="22"/>
      <c r="Z2148" s="19"/>
      <c r="AA2148" s="20"/>
      <c r="AB2148" s="23"/>
      <c r="AC2148" s="19"/>
      <c r="AD2148" s="17"/>
      <c r="AE2148" s="22"/>
      <c r="AF2148" s="19"/>
      <c r="AG2148" s="17"/>
      <c r="AH2148" s="76"/>
      <c r="AI2148" s="77"/>
      <c r="AJ2148" s="1"/>
    </row>
    <row r="2149" spans="1:36" ht="13.2">
      <c r="A2149" s="39">
        <v>2147</v>
      </c>
      <c r="B2149" s="39" t="s">
        <v>13045</v>
      </c>
      <c r="C2149" s="39" t="s">
        <v>5693</v>
      </c>
      <c r="D2149" s="40" t="s">
        <v>13046</v>
      </c>
      <c r="E2149" s="25" t="s">
        <v>13047</v>
      </c>
      <c r="F2149" s="25" t="s">
        <v>13048</v>
      </c>
      <c r="G2149" s="39" t="s">
        <v>8737</v>
      </c>
      <c r="H2149" s="39" t="s">
        <v>13049</v>
      </c>
      <c r="I2149" s="39" t="s">
        <v>13050</v>
      </c>
      <c r="J2149" s="40" t="s">
        <v>13051</v>
      </c>
      <c r="K2149" s="41">
        <v>43308</v>
      </c>
      <c r="L2149" s="72">
        <v>61215</v>
      </c>
      <c r="M2149" s="42" t="s">
        <v>13052</v>
      </c>
      <c r="N2149" s="63">
        <v>0.16220000000000001</v>
      </c>
      <c r="O2149" s="55">
        <v>11367481.470000001</v>
      </c>
      <c r="P2149" s="15">
        <v>0.05</v>
      </c>
      <c r="Q2149" s="223">
        <f t="shared" si="219"/>
        <v>568374.07350000006</v>
      </c>
      <c r="R2149" s="197">
        <f t="shared" si="221"/>
        <v>47364.506125000007</v>
      </c>
      <c r="S2149" s="201">
        <v>0.06</v>
      </c>
      <c r="T2149" s="196">
        <f t="shared" si="216"/>
        <v>682048.88820000004</v>
      </c>
      <c r="U2149" s="199">
        <f t="shared" si="220"/>
        <v>56837.407350000001</v>
      </c>
      <c r="V2149" s="21"/>
      <c r="W2149" s="19">
        <f t="shared" si="217"/>
        <v>0</v>
      </c>
      <c r="X2149" s="17">
        <f t="shared" si="218"/>
        <v>0</v>
      </c>
      <c r="Y2149" s="22"/>
      <c r="Z2149" s="19"/>
      <c r="AA2149" s="20"/>
      <c r="AB2149" s="23"/>
      <c r="AC2149" s="19"/>
      <c r="AD2149" s="17"/>
      <c r="AE2149" s="22"/>
      <c r="AF2149" s="19"/>
      <c r="AG2149" s="17"/>
      <c r="AH2149" s="78" t="s">
        <v>11439</v>
      </c>
      <c r="AI2149" s="79" t="s">
        <v>13052</v>
      </c>
      <c r="AJ2149" s="1"/>
    </row>
    <row r="2150" spans="1:36" ht="26.4">
      <c r="A2150" s="39">
        <v>2148</v>
      </c>
      <c r="B2150" s="10" t="s">
        <v>13053</v>
      </c>
      <c r="C2150" s="10" t="s">
        <v>5070</v>
      </c>
      <c r="D2150" s="11" t="s">
        <v>11393</v>
      </c>
      <c r="E2150" s="35" t="s">
        <v>11394</v>
      </c>
      <c r="F2150" s="35" t="s">
        <v>13054</v>
      </c>
      <c r="G2150" s="10" t="s">
        <v>2248</v>
      </c>
      <c r="H2150" s="10" t="s">
        <v>13055</v>
      </c>
      <c r="I2150" s="10" t="s">
        <v>13056</v>
      </c>
      <c r="J2150" s="11" t="s">
        <v>13057</v>
      </c>
      <c r="K2150" s="12">
        <v>43325</v>
      </c>
      <c r="L2150" s="69">
        <v>48804</v>
      </c>
      <c r="M2150" s="14" t="s">
        <v>13058</v>
      </c>
      <c r="N2150" s="61">
        <v>1.38E-2</v>
      </c>
      <c r="O2150" s="56">
        <v>172535.71</v>
      </c>
      <c r="P2150" s="15">
        <v>0.03</v>
      </c>
      <c r="Q2150" s="223">
        <f t="shared" si="219"/>
        <v>5176.0712999999996</v>
      </c>
      <c r="R2150" s="197">
        <f t="shared" si="221"/>
        <v>431.33927499999999</v>
      </c>
      <c r="S2150" s="198">
        <v>1E-3</v>
      </c>
      <c r="T2150" s="196">
        <f t="shared" si="216"/>
        <v>172.53570999999999</v>
      </c>
      <c r="U2150" s="199">
        <f t="shared" si="220"/>
        <v>14.377975833333332</v>
      </c>
      <c r="V2150" s="21">
        <v>0.05</v>
      </c>
      <c r="W2150" s="19">
        <f t="shared" si="217"/>
        <v>8626.7855</v>
      </c>
      <c r="X2150" s="17">
        <f t="shared" si="218"/>
        <v>718.89879166666663</v>
      </c>
      <c r="Y2150" s="18">
        <v>0.06</v>
      </c>
      <c r="Z2150" s="19">
        <f>O2150*Y2150</f>
        <v>10352.142599999999</v>
      </c>
      <c r="AA2150" s="20">
        <f>O2150*Y2150/12</f>
        <v>862.67854999999997</v>
      </c>
      <c r="AB2150" s="21">
        <v>7.1999999999999995E-2</v>
      </c>
      <c r="AC2150" s="19">
        <f>O2150*AB2150</f>
        <v>12422.571119999999</v>
      </c>
      <c r="AD2150" s="17">
        <f>O2150*AB2150/12</f>
        <v>1035.21426</v>
      </c>
      <c r="AE2150" s="22"/>
      <c r="AF2150" s="19"/>
      <c r="AG2150" s="17"/>
      <c r="AH2150" s="76" t="s">
        <v>1997</v>
      </c>
      <c r="AI2150" s="77" t="s">
        <v>13058</v>
      </c>
      <c r="AJ2150" s="1"/>
    </row>
    <row r="2151" spans="1:36" ht="26.4">
      <c r="A2151" s="39">
        <v>2149</v>
      </c>
      <c r="B2151" s="39" t="s">
        <v>13059</v>
      </c>
      <c r="C2151" s="39" t="s">
        <v>5070</v>
      </c>
      <c r="D2151" s="40" t="s">
        <v>11393</v>
      </c>
      <c r="E2151" s="25" t="s">
        <v>11394</v>
      </c>
      <c r="F2151" s="25" t="s">
        <v>13060</v>
      </c>
      <c r="G2151" s="39" t="s">
        <v>2248</v>
      </c>
      <c r="H2151" s="39" t="s">
        <v>13061</v>
      </c>
      <c r="I2151" s="39" t="s">
        <v>13062</v>
      </c>
      <c r="J2151" s="40" t="s">
        <v>13057</v>
      </c>
      <c r="K2151" s="41">
        <v>43325</v>
      </c>
      <c r="L2151" s="72">
        <v>48804</v>
      </c>
      <c r="M2151" s="42" t="s">
        <v>13058</v>
      </c>
      <c r="N2151" s="63">
        <v>2.0199999999999999E-2</v>
      </c>
      <c r="O2151" s="55">
        <v>252552.27</v>
      </c>
      <c r="P2151" s="15">
        <v>0.03</v>
      </c>
      <c r="Q2151" s="223">
        <f t="shared" si="219"/>
        <v>7576.5680999999995</v>
      </c>
      <c r="R2151" s="197">
        <f t="shared" si="221"/>
        <v>631.380675</v>
      </c>
      <c r="S2151" s="198">
        <v>1E-3</v>
      </c>
      <c r="T2151" s="196">
        <f t="shared" si="216"/>
        <v>252.55226999999999</v>
      </c>
      <c r="U2151" s="199">
        <f t="shared" si="220"/>
        <v>21.046022499999999</v>
      </c>
      <c r="V2151" s="21">
        <v>0.05</v>
      </c>
      <c r="W2151" s="19">
        <f t="shared" si="217"/>
        <v>12627.613499999999</v>
      </c>
      <c r="X2151" s="17">
        <f t="shared" si="218"/>
        <v>1052.301125</v>
      </c>
      <c r="Y2151" s="18">
        <v>0.06</v>
      </c>
      <c r="Z2151" s="19">
        <f>O2151*Y2151</f>
        <v>15153.136199999999</v>
      </c>
      <c r="AA2151" s="20">
        <f>O2151*Y2151/12</f>
        <v>1262.76135</v>
      </c>
      <c r="AB2151" s="21">
        <v>7.1999999999999995E-2</v>
      </c>
      <c r="AC2151" s="19">
        <f>O2151*AB2151</f>
        <v>18183.763439999999</v>
      </c>
      <c r="AD2151" s="17">
        <f>O2151*AB2151/12</f>
        <v>1515.3136199999999</v>
      </c>
      <c r="AE2151" s="22"/>
      <c r="AF2151" s="19"/>
      <c r="AG2151" s="17"/>
      <c r="AH2151" s="78" t="s">
        <v>1997</v>
      </c>
      <c r="AI2151" s="79" t="s">
        <v>13058</v>
      </c>
      <c r="AJ2151" s="1"/>
    </row>
    <row r="2152" spans="1:36" ht="26.4">
      <c r="A2152" s="39">
        <v>2150</v>
      </c>
      <c r="B2152" s="10" t="s">
        <v>13063</v>
      </c>
      <c r="C2152" s="10" t="s">
        <v>5070</v>
      </c>
      <c r="D2152" s="11" t="s">
        <v>11393</v>
      </c>
      <c r="E2152" s="35" t="s">
        <v>11394</v>
      </c>
      <c r="F2152" s="35" t="s">
        <v>13064</v>
      </c>
      <c r="G2152" s="10" t="s">
        <v>2248</v>
      </c>
      <c r="H2152" s="10" t="s">
        <v>13065</v>
      </c>
      <c r="I2152" s="10" t="s">
        <v>2250</v>
      </c>
      <c r="J2152" s="11" t="s">
        <v>11396</v>
      </c>
      <c r="K2152" s="12">
        <v>43325</v>
      </c>
      <c r="L2152" s="69">
        <v>46978</v>
      </c>
      <c r="M2152" s="14" t="s">
        <v>13066</v>
      </c>
      <c r="N2152" s="61">
        <v>0.35210000000000002</v>
      </c>
      <c r="O2152" s="56">
        <v>4402161.12</v>
      </c>
      <c r="P2152" s="15">
        <v>0.03</v>
      </c>
      <c r="Q2152" s="223">
        <f t="shared" si="219"/>
        <v>132064.83360000001</v>
      </c>
      <c r="R2152" s="197">
        <f t="shared" si="221"/>
        <v>11005.402800000002</v>
      </c>
      <c r="S2152" s="198">
        <v>1E-3</v>
      </c>
      <c r="T2152" s="196">
        <f t="shared" si="216"/>
        <v>4402.1611199999998</v>
      </c>
      <c r="U2152" s="199">
        <f t="shared" si="220"/>
        <v>366.84675999999996</v>
      </c>
      <c r="V2152" s="21">
        <v>0.05</v>
      </c>
      <c r="W2152" s="19">
        <f t="shared" si="217"/>
        <v>220108.05600000001</v>
      </c>
      <c r="X2152" s="17">
        <f t="shared" si="218"/>
        <v>18342.338</v>
      </c>
      <c r="Y2152" s="18">
        <v>0.06</v>
      </c>
      <c r="Z2152" s="19">
        <f>O2152*Y2152</f>
        <v>264129.66720000003</v>
      </c>
      <c r="AA2152" s="20">
        <f>O2152*Y2152/12</f>
        <v>22010.805600000003</v>
      </c>
      <c r="AB2152" s="21">
        <v>7.1999999999999995E-2</v>
      </c>
      <c r="AC2152" s="19">
        <f>O2152*AB2152</f>
        <v>316955.60063999996</v>
      </c>
      <c r="AD2152" s="17">
        <f>O2152*AB2152/12</f>
        <v>26412.966719999997</v>
      </c>
      <c r="AE2152" s="22"/>
      <c r="AF2152" s="19"/>
      <c r="AG2152" s="17"/>
      <c r="AH2152" s="76" t="s">
        <v>1997</v>
      </c>
      <c r="AI2152" s="77" t="s">
        <v>13066</v>
      </c>
      <c r="AJ2152" s="1"/>
    </row>
    <row r="2153" spans="1:36" ht="26.4">
      <c r="A2153" s="39">
        <v>2151</v>
      </c>
      <c r="B2153" s="39" t="s">
        <v>13067</v>
      </c>
      <c r="C2153" s="39" t="s">
        <v>5070</v>
      </c>
      <c r="D2153" s="40" t="s">
        <v>11393</v>
      </c>
      <c r="E2153" s="25" t="s">
        <v>11394</v>
      </c>
      <c r="F2153" s="25" t="s">
        <v>3166</v>
      </c>
      <c r="G2153" s="39" t="s">
        <v>2248</v>
      </c>
      <c r="H2153" s="39" t="s">
        <v>13068</v>
      </c>
      <c r="I2153" s="39" t="s">
        <v>13056</v>
      </c>
      <c r="J2153" s="40" t="s">
        <v>13057</v>
      </c>
      <c r="K2153" s="41">
        <v>43325</v>
      </c>
      <c r="L2153" s="72">
        <v>48804</v>
      </c>
      <c r="M2153" s="42" t="s">
        <v>13058</v>
      </c>
      <c r="N2153" s="63">
        <v>1.3599999999999999E-2</v>
      </c>
      <c r="O2153" s="55">
        <v>170035.19</v>
      </c>
      <c r="P2153" s="15">
        <v>0.03</v>
      </c>
      <c r="Q2153" s="223">
        <f t="shared" si="219"/>
        <v>5101.0556999999999</v>
      </c>
      <c r="R2153" s="197">
        <f t="shared" si="221"/>
        <v>425.08797499999997</v>
      </c>
      <c r="S2153" s="198">
        <v>1E-3</v>
      </c>
      <c r="T2153" s="196">
        <f t="shared" si="216"/>
        <v>170.03519</v>
      </c>
      <c r="U2153" s="199">
        <f t="shared" si="220"/>
        <v>14.169599166666666</v>
      </c>
      <c r="V2153" s="21">
        <v>0.05</v>
      </c>
      <c r="W2153" s="19">
        <f t="shared" si="217"/>
        <v>8501.7595000000001</v>
      </c>
      <c r="X2153" s="17">
        <f t="shared" si="218"/>
        <v>708.47995833333334</v>
      </c>
      <c r="Y2153" s="18">
        <v>0.06</v>
      </c>
      <c r="Z2153" s="19">
        <f>O2153*Y2153</f>
        <v>10202.1114</v>
      </c>
      <c r="AA2153" s="20">
        <f>O2153*Y2153/12</f>
        <v>850.17594999999994</v>
      </c>
      <c r="AB2153" s="21">
        <v>7.1999999999999995E-2</v>
      </c>
      <c r="AC2153" s="19">
        <f>O2153*AB2153</f>
        <v>12242.533679999999</v>
      </c>
      <c r="AD2153" s="17">
        <f>O2153*AB2153/12</f>
        <v>1020.2111399999999</v>
      </c>
      <c r="AE2153" s="22"/>
      <c r="AF2153" s="19"/>
      <c r="AG2153" s="17"/>
      <c r="AH2153" s="78" t="s">
        <v>1997</v>
      </c>
      <c r="AI2153" s="79" t="s">
        <v>13058</v>
      </c>
      <c r="AJ2153" s="1"/>
    </row>
    <row r="2154" spans="1:36" ht="26.4">
      <c r="A2154" s="39">
        <v>2152</v>
      </c>
      <c r="B2154" s="10" t="s">
        <v>13069</v>
      </c>
      <c r="C2154" s="10" t="s">
        <v>5070</v>
      </c>
      <c r="D2154" s="11" t="s">
        <v>11393</v>
      </c>
      <c r="E2154" s="35" t="s">
        <v>11394</v>
      </c>
      <c r="F2154" s="35" t="s">
        <v>1016</v>
      </c>
      <c r="G2154" s="10" t="s">
        <v>2248</v>
      </c>
      <c r="H2154" s="10" t="s">
        <v>13070</v>
      </c>
      <c r="I2154" s="10" t="s">
        <v>13062</v>
      </c>
      <c r="J2154" s="11" t="s">
        <v>11396</v>
      </c>
      <c r="K2154" s="12">
        <v>43325</v>
      </c>
      <c r="L2154" s="69">
        <v>46978</v>
      </c>
      <c r="M2154" s="14" t="s">
        <v>13066</v>
      </c>
      <c r="N2154" s="61">
        <v>0.77610000000000001</v>
      </c>
      <c r="O2154" s="56">
        <v>9703258.2899999991</v>
      </c>
      <c r="P2154" s="15">
        <v>0.03</v>
      </c>
      <c r="Q2154" s="223">
        <f t="shared" si="219"/>
        <v>291097.74869999994</v>
      </c>
      <c r="R2154" s="197">
        <f t="shared" si="221"/>
        <v>24258.145724999995</v>
      </c>
      <c r="S2154" s="198">
        <v>1E-3</v>
      </c>
      <c r="T2154" s="196">
        <f t="shared" si="216"/>
        <v>9703.2582899999998</v>
      </c>
      <c r="U2154" s="199">
        <f t="shared" si="220"/>
        <v>808.60485749999998</v>
      </c>
      <c r="V2154" s="21">
        <v>0.05</v>
      </c>
      <c r="W2154" s="19">
        <f t="shared" si="217"/>
        <v>485162.91449999996</v>
      </c>
      <c r="X2154" s="17">
        <f t="shared" si="218"/>
        <v>40430.242874999996</v>
      </c>
      <c r="Y2154" s="18">
        <v>0.06</v>
      </c>
      <c r="Z2154" s="19">
        <f>O2154*Y2154</f>
        <v>582195.49739999988</v>
      </c>
      <c r="AA2154" s="20">
        <f>O2154*Y2154/12</f>
        <v>48516.29144999999</v>
      </c>
      <c r="AB2154" s="21">
        <v>7.1999999999999995E-2</v>
      </c>
      <c r="AC2154" s="19">
        <f>O2154*AB2154</f>
        <v>698634.59687999985</v>
      </c>
      <c r="AD2154" s="17">
        <f>O2154*AB2154/12</f>
        <v>58219.549739999988</v>
      </c>
      <c r="AE2154" s="22"/>
      <c r="AF2154" s="19"/>
      <c r="AG2154" s="17"/>
      <c r="AH2154" s="76" t="s">
        <v>1997</v>
      </c>
      <c r="AI2154" s="77" t="s">
        <v>13066</v>
      </c>
      <c r="AJ2154" s="1"/>
    </row>
    <row r="2155" spans="1:36" ht="26.4">
      <c r="A2155" s="39">
        <v>2153</v>
      </c>
      <c r="B2155" s="39" t="s">
        <v>13071</v>
      </c>
      <c r="C2155" s="39" t="s">
        <v>5070</v>
      </c>
      <c r="D2155" s="40" t="s">
        <v>11399</v>
      </c>
      <c r="E2155" s="25" t="s">
        <v>11400</v>
      </c>
      <c r="F2155" s="25" t="s">
        <v>606</v>
      </c>
      <c r="G2155" s="39" t="s">
        <v>631</v>
      </c>
      <c r="H2155" s="39" t="s">
        <v>13072</v>
      </c>
      <c r="I2155" s="39" t="s">
        <v>2549</v>
      </c>
      <c r="J2155" s="40" t="s">
        <v>13073</v>
      </c>
      <c r="K2155" s="41">
        <v>42608</v>
      </c>
      <c r="L2155" s="72">
        <v>46260</v>
      </c>
      <c r="M2155" s="42" t="s">
        <v>13074</v>
      </c>
      <c r="N2155" s="63">
        <v>1.419</v>
      </c>
      <c r="O2155" s="55">
        <v>11922067.52</v>
      </c>
      <c r="P2155" s="15">
        <v>0.03</v>
      </c>
      <c r="Q2155" s="223">
        <f t="shared" si="219"/>
        <v>357662.02559999999</v>
      </c>
      <c r="R2155" s="197">
        <f t="shared" si="221"/>
        <v>29805.168799999999</v>
      </c>
      <c r="S2155" s="201">
        <v>0.05</v>
      </c>
      <c r="T2155" s="196">
        <f t="shared" si="216"/>
        <v>596103.37600000005</v>
      </c>
      <c r="U2155" s="199">
        <f t="shared" si="220"/>
        <v>49675.28133333334</v>
      </c>
      <c r="V2155" s="21">
        <v>0.06</v>
      </c>
      <c r="W2155" s="19">
        <f t="shared" si="217"/>
        <v>715324.05119999999</v>
      </c>
      <c r="X2155" s="17">
        <f t="shared" si="218"/>
        <v>59610.337599999999</v>
      </c>
      <c r="Y2155" s="22"/>
      <c r="Z2155" s="19"/>
      <c r="AA2155" s="20"/>
      <c r="AB2155" s="23"/>
      <c r="AC2155" s="19"/>
      <c r="AD2155" s="17"/>
      <c r="AE2155" s="22"/>
      <c r="AF2155" s="19"/>
      <c r="AG2155" s="17"/>
      <c r="AH2155" s="78" t="s">
        <v>817</v>
      </c>
      <c r="AI2155" s="79" t="s">
        <v>13074</v>
      </c>
      <c r="AJ2155" s="1"/>
    </row>
    <row r="2156" spans="1:36" ht="26.4">
      <c r="A2156" s="39">
        <v>2154</v>
      </c>
      <c r="B2156" s="10" t="s">
        <v>13075</v>
      </c>
      <c r="C2156" s="10" t="s">
        <v>5070</v>
      </c>
      <c r="D2156" s="11" t="s">
        <v>3088</v>
      </c>
      <c r="E2156" s="35" t="s">
        <v>3089</v>
      </c>
      <c r="F2156" s="35" t="s">
        <v>8521</v>
      </c>
      <c r="G2156" s="10" t="s">
        <v>3091</v>
      </c>
      <c r="H2156" s="10" t="s">
        <v>13076</v>
      </c>
      <c r="I2156" s="10" t="s">
        <v>8128</v>
      </c>
      <c r="J2156" s="11" t="s">
        <v>12828</v>
      </c>
      <c r="K2156" s="12">
        <v>43307</v>
      </c>
      <c r="L2156" s="69">
        <v>48786</v>
      </c>
      <c r="M2156" s="14" t="s">
        <v>13077</v>
      </c>
      <c r="N2156" s="61">
        <v>1.0781000000000001</v>
      </c>
      <c r="O2156" s="56">
        <v>13479039.77</v>
      </c>
      <c r="P2156" s="15">
        <v>0.03</v>
      </c>
      <c r="Q2156" s="223">
        <f t="shared" si="219"/>
        <v>404371.19309999997</v>
      </c>
      <c r="R2156" s="197">
        <f t="shared" si="221"/>
        <v>33697.599425</v>
      </c>
      <c r="S2156" s="201">
        <v>0.05</v>
      </c>
      <c r="T2156" s="196">
        <f t="shared" si="216"/>
        <v>673951.98849999998</v>
      </c>
      <c r="U2156" s="199">
        <f t="shared" si="220"/>
        <v>56162.665708333334</v>
      </c>
      <c r="V2156" s="21">
        <v>0.06</v>
      </c>
      <c r="W2156" s="19">
        <f t="shared" si="217"/>
        <v>808742.38619999995</v>
      </c>
      <c r="X2156" s="17">
        <f t="shared" si="218"/>
        <v>67395.198850000001</v>
      </c>
      <c r="Y2156" s="22"/>
      <c r="Z2156" s="19"/>
      <c r="AA2156" s="20"/>
      <c r="AB2156" s="23"/>
      <c r="AC2156" s="19"/>
      <c r="AD2156" s="17"/>
      <c r="AE2156" s="22"/>
      <c r="AF2156" s="19"/>
      <c r="AG2156" s="17"/>
      <c r="AH2156" s="76" t="s">
        <v>1997</v>
      </c>
      <c r="AI2156" s="77" t="s">
        <v>13077</v>
      </c>
      <c r="AJ2156" s="1"/>
    </row>
    <row r="2157" spans="1:36" ht="13.2">
      <c r="A2157" s="39">
        <v>2155</v>
      </c>
      <c r="B2157" s="39" t="s">
        <v>13078</v>
      </c>
      <c r="C2157" s="39" t="s">
        <v>9410</v>
      </c>
      <c r="D2157" s="40" t="s">
        <v>13079</v>
      </c>
      <c r="E2157" s="25" t="s">
        <v>21465</v>
      </c>
      <c r="F2157" s="25" t="s">
        <v>13080</v>
      </c>
      <c r="G2157" s="39" t="s">
        <v>3653</v>
      </c>
      <c r="H2157" s="39" t="s">
        <v>13081</v>
      </c>
      <c r="I2157" s="39" t="s">
        <v>4999</v>
      </c>
      <c r="J2157" s="40" t="s">
        <v>13082</v>
      </c>
      <c r="K2157" s="41">
        <v>37832</v>
      </c>
      <c r="L2157" s="72">
        <v>46964</v>
      </c>
      <c r="M2157" s="42" t="s">
        <v>13083</v>
      </c>
      <c r="N2157" s="63">
        <v>6.4399999999999999E-2</v>
      </c>
      <c r="O2157" s="55">
        <v>3888975.43</v>
      </c>
      <c r="P2157" s="15">
        <v>0.03</v>
      </c>
      <c r="Q2157" s="223">
        <f t="shared" si="219"/>
        <v>116669.2629</v>
      </c>
      <c r="R2157" s="197">
        <f t="shared" si="221"/>
        <v>9722.4385750000001</v>
      </c>
      <c r="S2157" s="200"/>
      <c r="T2157" s="196">
        <f t="shared" si="216"/>
        <v>0</v>
      </c>
      <c r="U2157" s="199">
        <f t="shared" si="220"/>
        <v>0</v>
      </c>
      <c r="V2157" s="21"/>
      <c r="W2157" s="19">
        <f t="shared" si="217"/>
        <v>0</v>
      </c>
      <c r="X2157" s="17">
        <f t="shared" si="218"/>
        <v>0</v>
      </c>
      <c r="Y2157" s="22"/>
      <c r="Z2157" s="19"/>
      <c r="AA2157" s="20"/>
      <c r="AB2157" s="23"/>
      <c r="AC2157" s="19"/>
      <c r="AD2157" s="17"/>
      <c r="AE2157" s="22"/>
      <c r="AF2157" s="19"/>
      <c r="AG2157" s="17"/>
      <c r="AH2157" s="78"/>
      <c r="AI2157" s="79" t="s">
        <v>13083</v>
      </c>
      <c r="AJ2157" s="1"/>
    </row>
    <row r="2158" spans="1:36" ht="26.4">
      <c r="A2158" s="39">
        <v>2156</v>
      </c>
      <c r="B2158" s="10" t="s">
        <v>13084</v>
      </c>
      <c r="C2158" s="10" t="s">
        <v>9410</v>
      </c>
      <c r="D2158" s="11" t="s">
        <v>13085</v>
      </c>
      <c r="E2158" s="35" t="s">
        <v>13086</v>
      </c>
      <c r="F2158" s="35" t="s">
        <v>5256</v>
      </c>
      <c r="G2158" s="10" t="s">
        <v>2690</v>
      </c>
      <c r="H2158" s="10" t="s">
        <v>13087</v>
      </c>
      <c r="I2158" s="10" t="s">
        <v>2692</v>
      </c>
      <c r="J2158" s="11" t="s">
        <v>13088</v>
      </c>
      <c r="K2158" s="12">
        <v>42416</v>
      </c>
      <c r="L2158" s="69">
        <v>46069</v>
      </c>
      <c r="M2158" s="14" t="s">
        <v>13089</v>
      </c>
      <c r="N2158" s="61">
        <v>8.4900000000000003E-2</v>
      </c>
      <c r="O2158" s="56">
        <v>1196282.6599999999</v>
      </c>
      <c r="P2158" s="15">
        <v>0.03</v>
      </c>
      <c r="Q2158" s="223">
        <f t="shared" si="219"/>
        <v>35888.479799999994</v>
      </c>
      <c r="R2158" s="197">
        <f t="shared" si="221"/>
        <v>2990.7066499999996</v>
      </c>
      <c r="S2158" s="201">
        <v>0.05</v>
      </c>
      <c r="T2158" s="196">
        <f t="shared" si="216"/>
        <v>59814.133000000002</v>
      </c>
      <c r="U2158" s="199">
        <f t="shared" si="220"/>
        <v>4984.5110833333338</v>
      </c>
      <c r="V2158" s="21">
        <v>3.5999999999999997E-2</v>
      </c>
      <c r="W2158" s="19">
        <f t="shared" si="217"/>
        <v>43066.175759999991</v>
      </c>
      <c r="X2158" s="17">
        <f t="shared" si="218"/>
        <v>3588.8479799999991</v>
      </c>
      <c r="Y2158" s="22"/>
      <c r="Z2158" s="19"/>
      <c r="AA2158" s="20"/>
      <c r="AB2158" s="23"/>
      <c r="AC2158" s="19"/>
      <c r="AD2158" s="17"/>
      <c r="AE2158" s="22"/>
      <c r="AF2158" s="19"/>
      <c r="AG2158" s="17"/>
      <c r="AH2158" s="76" t="s">
        <v>817</v>
      </c>
      <c r="AI2158" s="77" t="s">
        <v>13089</v>
      </c>
      <c r="AJ2158" s="1"/>
    </row>
    <row r="2159" spans="1:36" ht="13.2">
      <c r="A2159" s="39">
        <v>2157</v>
      </c>
      <c r="B2159" s="39" t="s">
        <v>13090</v>
      </c>
      <c r="C2159" s="39" t="s">
        <v>9410</v>
      </c>
      <c r="D2159" s="40" t="s">
        <v>13091</v>
      </c>
      <c r="E2159" s="25" t="s">
        <v>21465</v>
      </c>
      <c r="F2159" s="25" t="s">
        <v>13092</v>
      </c>
      <c r="G2159" s="39" t="s">
        <v>3653</v>
      </c>
      <c r="H2159" s="39" t="s">
        <v>13093</v>
      </c>
      <c r="I2159" s="39" t="s">
        <v>4999</v>
      </c>
      <c r="J2159" s="40" t="s">
        <v>13094</v>
      </c>
      <c r="K2159" s="41">
        <v>37832</v>
      </c>
      <c r="L2159" s="72">
        <v>46964</v>
      </c>
      <c r="M2159" s="42" t="s">
        <v>13083</v>
      </c>
      <c r="N2159" s="63">
        <v>9.2600000000000002E-2</v>
      </c>
      <c r="O2159" s="55">
        <v>5591911.8700000001</v>
      </c>
      <c r="P2159" s="15">
        <v>0.03</v>
      </c>
      <c r="Q2159" s="223">
        <f t="shared" si="219"/>
        <v>167757.3561</v>
      </c>
      <c r="R2159" s="197">
        <f t="shared" si="221"/>
        <v>13979.779675</v>
      </c>
      <c r="S2159" s="200"/>
      <c r="T2159" s="196">
        <f t="shared" si="216"/>
        <v>0</v>
      </c>
      <c r="U2159" s="199">
        <f t="shared" si="220"/>
        <v>0</v>
      </c>
      <c r="V2159" s="21"/>
      <c r="W2159" s="19">
        <f t="shared" si="217"/>
        <v>0</v>
      </c>
      <c r="X2159" s="17">
        <f t="shared" si="218"/>
        <v>0</v>
      </c>
      <c r="Y2159" s="22"/>
      <c r="Z2159" s="19"/>
      <c r="AA2159" s="20"/>
      <c r="AB2159" s="23"/>
      <c r="AC2159" s="19"/>
      <c r="AD2159" s="17"/>
      <c r="AE2159" s="22"/>
      <c r="AF2159" s="19"/>
      <c r="AG2159" s="17"/>
      <c r="AH2159" s="78"/>
      <c r="AI2159" s="79" t="s">
        <v>13083</v>
      </c>
      <c r="AJ2159" s="1"/>
    </row>
    <row r="2160" spans="1:36" ht="13.2">
      <c r="A2160" s="39">
        <v>2158</v>
      </c>
      <c r="B2160" s="10" t="s">
        <v>13095</v>
      </c>
      <c r="C2160" s="10" t="s">
        <v>9410</v>
      </c>
      <c r="D2160" s="11" t="s">
        <v>13096</v>
      </c>
      <c r="E2160" s="35" t="s">
        <v>6871</v>
      </c>
      <c r="F2160" s="35" t="s">
        <v>3413</v>
      </c>
      <c r="G2160" s="10" t="s">
        <v>9599</v>
      </c>
      <c r="H2160" s="10" t="s">
        <v>13097</v>
      </c>
      <c r="I2160" s="10" t="s">
        <v>1949</v>
      </c>
      <c r="J2160" s="11" t="s">
        <v>13098</v>
      </c>
      <c r="K2160" s="12">
        <v>38497</v>
      </c>
      <c r="L2160" s="69">
        <v>47628</v>
      </c>
      <c r="M2160" s="14" t="s">
        <v>10628</v>
      </c>
      <c r="N2160" s="61">
        <v>0.1077</v>
      </c>
      <c r="O2160" s="56">
        <v>10880423.42</v>
      </c>
      <c r="P2160" s="15">
        <v>0.03</v>
      </c>
      <c r="Q2160" s="223">
        <f t="shared" si="219"/>
        <v>326412.70259999996</v>
      </c>
      <c r="R2160" s="197">
        <f t="shared" si="221"/>
        <v>27201.058549999998</v>
      </c>
      <c r="S2160" s="200"/>
      <c r="T2160" s="196">
        <f t="shared" si="216"/>
        <v>0</v>
      </c>
      <c r="U2160" s="199">
        <f t="shared" si="220"/>
        <v>0</v>
      </c>
      <c r="V2160" s="21"/>
      <c r="W2160" s="19">
        <f t="shared" si="217"/>
        <v>0</v>
      </c>
      <c r="X2160" s="17">
        <f t="shared" si="218"/>
        <v>0</v>
      </c>
      <c r="Y2160" s="22"/>
      <c r="Z2160" s="19"/>
      <c r="AA2160" s="20"/>
      <c r="AB2160" s="23"/>
      <c r="AC2160" s="19"/>
      <c r="AD2160" s="17"/>
      <c r="AE2160" s="22"/>
      <c r="AF2160" s="19"/>
      <c r="AG2160" s="17"/>
      <c r="AH2160" s="76"/>
      <c r="AI2160" s="77" t="s">
        <v>10628</v>
      </c>
      <c r="AJ2160" s="1"/>
    </row>
    <row r="2161" spans="1:36" ht="26.4">
      <c r="A2161" s="39">
        <v>2159</v>
      </c>
      <c r="B2161" s="39" t="s">
        <v>13099</v>
      </c>
      <c r="C2161" s="39" t="s">
        <v>9410</v>
      </c>
      <c r="D2161" s="40" t="s">
        <v>13100</v>
      </c>
      <c r="E2161" s="25" t="s">
        <v>13101</v>
      </c>
      <c r="F2161" s="25" t="s">
        <v>10483</v>
      </c>
      <c r="G2161" s="39" t="s">
        <v>13102</v>
      </c>
      <c r="H2161" s="39" t="s">
        <v>13103</v>
      </c>
      <c r="I2161" s="39" t="s">
        <v>13104</v>
      </c>
      <c r="J2161" s="40" t="s">
        <v>11429</v>
      </c>
      <c r="K2161" s="41">
        <v>41625</v>
      </c>
      <c r="L2161" s="72">
        <v>45277</v>
      </c>
      <c r="M2161" s="42" t="s">
        <v>13105</v>
      </c>
      <c r="N2161" s="63">
        <v>1.8262</v>
      </c>
      <c r="O2161" s="55">
        <v>43048221.850000001</v>
      </c>
      <c r="P2161" s="15">
        <v>0.03</v>
      </c>
      <c r="Q2161" s="223">
        <f t="shared" si="219"/>
        <v>1291446.6555000001</v>
      </c>
      <c r="R2161" s="197">
        <f t="shared" si="221"/>
        <v>107620.554625</v>
      </c>
      <c r="S2161" s="201">
        <v>0.04</v>
      </c>
      <c r="T2161" s="196">
        <f t="shared" si="216"/>
        <v>1721928.8740000001</v>
      </c>
      <c r="U2161" s="199">
        <f t="shared" si="220"/>
        <v>143494.07283333334</v>
      </c>
      <c r="V2161" s="21">
        <v>0.06</v>
      </c>
      <c r="W2161" s="19">
        <f t="shared" si="217"/>
        <v>2582893.3110000002</v>
      </c>
      <c r="X2161" s="17">
        <f t="shared" si="218"/>
        <v>215241.10925000001</v>
      </c>
      <c r="Y2161" s="18">
        <v>0.1</v>
      </c>
      <c r="Z2161" s="19">
        <f>O2161*Y2161</f>
        <v>4304822.1850000005</v>
      </c>
      <c r="AA2161" s="20">
        <f>O2161*Y2161/12</f>
        <v>358735.18208333338</v>
      </c>
      <c r="AB2161" s="23"/>
      <c r="AC2161" s="19"/>
      <c r="AD2161" s="17"/>
      <c r="AE2161" s="22"/>
      <c r="AF2161" s="19"/>
      <c r="AG2161" s="17"/>
      <c r="AH2161" s="78" t="s">
        <v>817</v>
      </c>
      <c r="AI2161" s="79" t="s">
        <v>13105</v>
      </c>
      <c r="AJ2161" s="1"/>
    </row>
    <row r="2162" spans="1:36" ht="26.4">
      <c r="A2162" s="39">
        <v>2160</v>
      </c>
      <c r="B2162" s="10" t="s">
        <v>13106</v>
      </c>
      <c r="C2162" s="10" t="s">
        <v>9410</v>
      </c>
      <c r="D2162" s="11" t="s">
        <v>13107</v>
      </c>
      <c r="E2162" s="35" t="s">
        <v>13108</v>
      </c>
      <c r="F2162" s="35" t="s">
        <v>5993</v>
      </c>
      <c r="G2162" s="10" t="s">
        <v>1033</v>
      </c>
      <c r="H2162" s="10" t="s">
        <v>13109</v>
      </c>
      <c r="I2162" s="10" t="s">
        <v>13110</v>
      </c>
      <c r="J2162" s="11" t="s">
        <v>13111</v>
      </c>
      <c r="K2162" s="12">
        <v>40863</v>
      </c>
      <c r="L2162" s="69">
        <v>46342</v>
      </c>
      <c r="M2162" s="14" t="s">
        <v>13112</v>
      </c>
      <c r="N2162" s="61">
        <v>1.5455000000000001</v>
      </c>
      <c r="O2162" s="56">
        <v>121105970.11</v>
      </c>
      <c r="P2162" s="15">
        <v>0.03</v>
      </c>
      <c r="Q2162" s="223">
        <f t="shared" si="219"/>
        <v>3633179.1033000001</v>
      </c>
      <c r="R2162" s="197">
        <f t="shared" si="221"/>
        <v>302764.92527499999</v>
      </c>
      <c r="S2162" s="201">
        <v>0.04</v>
      </c>
      <c r="T2162" s="196">
        <f t="shared" si="216"/>
        <v>4844238.8043999998</v>
      </c>
      <c r="U2162" s="199">
        <f t="shared" si="220"/>
        <v>403686.5670333333</v>
      </c>
      <c r="V2162" s="21">
        <v>0.06</v>
      </c>
      <c r="W2162" s="19">
        <f t="shared" si="217"/>
        <v>7266358.2066000002</v>
      </c>
      <c r="X2162" s="17">
        <f t="shared" si="218"/>
        <v>605529.85054999997</v>
      </c>
      <c r="Y2162" s="18">
        <v>0.1</v>
      </c>
      <c r="Z2162" s="19">
        <f>O2162*Y2162</f>
        <v>12110597.011</v>
      </c>
      <c r="AA2162" s="20">
        <f>O2162*Y2162/12</f>
        <v>1009216.4175833333</v>
      </c>
      <c r="AB2162" s="23"/>
      <c r="AC2162" s="19"/>
      <c r="AD2162" s="17"/>
      <c r="AE2162" s="22"/>
      <c r="AF2162" s="19"/>
      <c r="AG2162" s="17"/>
      <c r="AH2162" s="76"/>
      <c r="AI2162" s="77" t="s">
        <v>13112</v>
      </c>
      <c r="AJ2162" s="1"/>
    </row>
    <row r="2163" spans="1:36" ht="26.4">
      <c r="A2163" s="39">
        <v>2161</v>
      </c>
      <c r="B2163" s="39" t="s">
        <v>13113</v>
      </c>
      <c r="C2163" s="39" t="s">
        <v>9410</v>
      </c>
      <c r="D2163" s="40" t="s">
        <v>5677</v>
      </c>
      <c r="E2163" s="25" t="s">
        <v>5678</v>
      </c>
      <c r="F2163" s="25" t="s">
        <v>10466</v>
      </c>
      <c r="G2163" s="39" t="s">
        <v>3788</v>
      </c>
      <c r="H2163" s="39" t="s">
        <v>13114</v>
      </c>
      <c r="I2163" s="39" t="s">
        <v>13115</v>
      </c>
      <c r="J2163" s="40" t="s">
        <v>13116</v>
      </c>
      <c r="K2163" s="41">
        <v>37916</v>
      </c>
      <c r="L2163" s="72">
        <v>45022</v>
      </c>
      <c r="M2163" s="42" t="s">
        <v>12474</v>
      </c>
      <c r="N2163" s="63">
        <v>0.1467</v>
      </c>
      <c r="O2163" s="55">
        <v>4714294.79</v>
      </c>
      <c r="P2163" s="15">
        <v>0.08</v>
      </c>
      <c r="Q2163" s="223">
        <f t="shared" si="219"/>
        <v>377143.58319999999</v>
      </c>
      <c r="R2163" s="197">
        <f t="shared" si="221"/>
        <v>31428.631933333334</v>
      </c>
      <c r="S2163" s="198">
        <v>9.6000000000000002E-2</v>
      </c>
      <c r="T2163" s="196">
        <f t="shared" ref="T2163:T2226" si="222">O2163*S2163</f>
        <v>452572.29983999999</v>
      </c>
      <c r="U2163" s="199">
        <f t="shared" si="220"/>
        <v>37714.358319999999</v>
      </c>
      <c r="V2163" s="21"/>
      <c r="W2163" s="19">
        <f t="shared" ref="W2163:W2226" si="223">O2163*V2163</f>
        <v>0</v>
      </c>
      <c r="X2163" s="17">
        <f t="shared" ref="X2163:X2226" si="224">O2163*V2163/12</f>
        <v>0</v>
      </c>
      <c r="Y2163" s="22"/>
      <c r="Z2163" s="19"/>
      <c r="AA2163" s="20"/>
      <c r="AB2163" s="23"/>
      <c r="AC2163" s="19"/>
      <c r="AD2163" s="17"/>
      <c r="AE2163" s="22"/>
      <c r="AF2163" s="19"/>
      <c r="AG2163" s="17"/>
      <c r="AH2163" s="78" t="s">
        <v>35</v>
      </c>
      <c r="AI2163" s="79" t="s">
        <v>12474</v>
      </c>
      <c r="AJ2163" s="1"/>
    </row>
    <row r="2164" spans="1:36" ht="39.6">
      <c r="A2164" s="39">
        <v>2162</v>
      </c>
      <c r="B2164" s="10" t="s">
        <v>13117</v>
      </c>
      <c r="C2164" s="10" t="s">
        <v>7603</v>
      </c>
      <c r="D2164" s="11" t="s">
        <v>13118</v>
      </c>
      <c r="E2164" s="35" t="s">
        <v>13119</v>
      </c>
      <c r="F2164" s="35" t="s">
        <v>13120</v>
      </c>
      <c r="G2164" s="10" t="s">
        <v>13121</v>
      </c>
      <c r="H2164" s="10" t="s">
        <v>13122</v>
      </c>
      <c r="I2164" s="10" t="s">
        <v>13123</v>
      </c>
      <c r="J2164" s="11" t="s">
        <v>13124</v>
      </c>
      <c r="K2164" s="12">
        <v>39101</v>
      </c>
      <c r="L2164" s="69">
        <v>56998</v>
      </c>
      <c r="M2164" s="14" t="s">
        <v>13125</v>
      </c>
      <c r="N2164" s="61">
        <v>0.96930000000000005</v>
      </c>
      <c r="O2164" s="56">
        <v>51962417.079999998</v>
      </c>
      <c r="P2164" s="15">
        <v>0.03</v>
      </c>
      <c r="Q2164" s="223">
        <f t="shared" si="219"/>
        <v>1558872.5123999999</v>
      </c>
      <c r="R2164" s="197">
        <f t="shared" si="221"/>
        <v>129906.04269999999</v>
      </c>
      <c r="S2164" s="200"/>
      <c r="T2164" s="196">
        <f t="shared" si="222"/>
        <v>0</v>
      </c>
      <c r="U2164" s="199">
        <f t="shared" si="220"/>
        <v>0</v>
      </c>
      <c r="V2164" s="21"/>
      <c r="W2164" s="19">
        <f t="shared" si="223"/>
        <v>0</v>
      </c>
      <c r="X2164" s="17">
        <f t="shared" si="224"/>
        <v>0</v>
      </c>
      <c r="Y2164" s="22"/>
      <c r="Z2164" s="19"/>
      <c r="AA2164" s="20"/>
      <c r="AB2164" s="23"/>
      <c r="AC2164" s="19"/>
      <c r="AD2164" s="17"/>
      <c r="AE2164" s="22"/>
      <c r="AF2164" s="19"/>
      <c r="AG2164" s="17"/>
      <c r="AH2164" s="76"/>
      <c r="AI2164" s="77" t="s">
        <v>13125</v>
      </c>
      <c r="AJ2164" s="1"/>
    </row>
    <row r="2165" spans="1:36" ht="26.4">
      <c r="A2165" s="39">
        <v>2163</v>
      </c>
      <c r="B2165" s="39" t="s">
        <v>13126</v>
      </c>
      <c r="C2165" s="39" t="s">
        <v>7603</v>
      </c>
      <c r="D2165" s="40" t="s">
        <v>13127</v>
      </c>
      <c r="E2165" s="25" t="s">
        <v>13128</v>
      </c>
      <c r="F2165" s="25" t="s">
        <v>5719</v>
      </c>
      <c r="G2165" s="39" t="s">
        <v>910</v>
      </c>
      <c r="H2165" s="39" t="s">
        <v>13129</v>
      </c>
      <c r="I2165" s="39" t="s">
        <v>4573</v>
      </c>
      <c r="J2165" s="40" t="s">
        <v>13130</v>
      </c>
      <c r="K2165" s="41">
        <v>43460</v>
      </c>
      <c r="L2165" s="72">
        <v>47113</v>
      </c>
      <c r="M2165" s="42" t="s">
        <v>13131</v>
      </c>
      <c r="N2165" s="63">
        <v>0.48959999999999998</v>
      </c>
      <c r="O2165" s="55">
        <v>27426190.16</v>
      </c>
      <c r="P2165" s="15">
        <v>0.05</v>
      </c>
      <c r="Q2165" s="223">
        <f t="shared" si="219"/>
        <v>1371309.5080000001</v>
      </c>
      <c r="R2165" s="197">
        <f t="shared" si="221"/>
        <v>114275.79233333335</v>
      </c>
      <c r="S2165" s="201">
        <v>0.06</v>
      </c>
      <c r="T2165" s="196">
        <f t="shared" si="222"/>
        <v>1645571.4095999999</v>
      </c>
      <c r="U2165" s="199">
        <f t="shared" si="220"/>
        <v>137130.95079999999</v>
      </c>
      <c r="V2165" s="21"/>
      <c r="W2165" s="19">
        <f t="shared" si="223"/>
        <v>0</v>
      </c>
      <c r="X2165" s="17">
        <f t="shared" si="224"/>
        <v>0</v>
      </c>
      <c r="Y2165" s="22"/>
      <c r="Z2165" s="19"/>
      <c r="AA2165" s="20"/>
      <c r="AB2165" s="23"/>
      <c r="AC2165" s="19"/>
      <c r="AD2165" s="17"/>
      <c r="AE2165" s="22"/>
      <c r="AF2165" s="19"/>
      <c r="AG2165" s="17"/>
      <c r="AH2165" s="78" t="s">
        <v>76</v>
      </c>
      <c r="AI2165" s="79" t="s">
        <v>13131</v>
      </c>
      <c r="AJ2165" s="1"/>
    </row>
    <row r="2166" spans="1:36" ht="26.4">
      <c r="A2166" s="39">
        <v>2164</v>
      </c>
      <c r="B2166" s="10" t="s">
        <v>13132</v>
      </c>
      <c r="C2166" s="10" t="s">
        <v>7603</v>
      </c>
      <c r="D2166" s="11" t="s">
        <v>13133</v>
      </c>
      <c r="E2166" s="35" t="s">
        <v>13119</v>
      </c>
      <c r="F2166" s="35" t="s">
        <v>13134</v>
      </c>
      <c r="G2166" s="10" t="s">
        <v>13121</v>
      </c>
      <c r="H2166" s="10" t="s">
        <v>13135</v>
      </c>
      <c r="I2166" s="10" t="s">
        <v>13123</v>
      </c>
      <c r="J2166" s="11" t="s">
        <v>13136</v>
      </c>
      <c r="K2166" s="12">
        <v>39101</v>
      </c>
      <c r="L2166" s="69">
        <v>46735</v>
      </c>
      <c r="M2166" s="14" t="s">
        <v>13137</v>
      </c>
      <c r="N2166" s="61">
        <v>0.12479999999999999</v>
      </c>
      <c r="O2166" s="56">
        <v>6990989.6500000004</v>
      </c>
      <c r="P2166" s="15">
        <v>0.05</v>
      </c>
      <c r="Q2166" s="223">
        <f t="shared" si="219"/>
        <v>349549.48250000004</v>
      </c>
      <c r="R2166" s="197">
        <f t="shared" si="221"/>
        <v>29129.123541666671</v>
      </c>
      <c r="S2166" s="201">
        <v>0.06</v>
      </c>
      <c r="T2166" s="196">
        <f t="shared" si="222"/>
        <v>419459.37900000002</v>
      </c>
      <c r="U2166" s="199">
        <f t="shared" si="220"/>
        <v>34954.948250000001</v>
      </c>
      <c r="V2166" s="21"/>
      <c r="W2166" s="19">
        <f t="shared" si="223"/>
        <v>0</v>
      </c>
      <c r="X2166" s="17">
        <f t="shared" si="224"/>
        <v>0</v>
      </c>
      <c r="Y2166" s="22"/>
      <c r="Z2166" s="19"/>
      <c r="AA2166" s="20"/>
      <c r="AB2166" s="23"/>
      <c r="AC2166" s="19"/>
      <c r="AD2166" s="17"/>
      <c r="AE2166" s="22"/>
      <c r="AF2166" s="19"/>
      <c r="AG2166" s="17"/>
      <c r="AH2166" s="76" t="s">
        <v>367</v>
      </c>
      <c r="AI2166" s="77" t="s">
        <v>13137</v>
      </c>
      <c r="AJ2166" s="1"/>
    </row>
    <row r="2167" spans="1:36" ht="26.4">
      <c r="A2167" s="39">
        <v>2165</v>
      </c>
      <c r="B2167" s="39" t="s">
        <v>13138</v>
      </c>
      <c r="C2167" s="39" t="s">
        <v>7603</v>
      </c>
      <c r="D2167" s="40" t="s">
        <v>13139</v>
      </c>
      <c r="E2167" s="25" t="s">
        <v>13140</v>
      </c>
      <c r="F2167" s="25" t="s">
        <v>13141</v>
      </c>
      <c r="G2167" s="39" t="s">
        <v>13142</v>
      </c>
      <c r="H2167" s="39" t="s">
        <v>13143</v>
      </c>
      <c r="I2167" s="39" t="s">
        <v>13142</v>
      </c>
      <c r="J2167" s="40" t="s">
        <v>8984</v>
      </c>
      <c r="K2167" s="41">
        <v>35418</v>
      </c>
      <c r="L2167" s="72">
        <v>53315</v>
      </c>
      <c r="M2167" s="42" t="s">
        <v>13144</v>
      </c>
      <c r="N2167" s="63">
        <v>0.47749999999999998</v>
      </c>
      <c r="O2167" s="55">
        <v>30027211.27</v>
      </c>
      <c r="P2167" s="15">
        <v>0.03</v>
      </c>
      <c r="Q2167" s="223">
        <f t="shared" si="219"/>
        <v>900816.33809999994</v>
      </c>
      <c r="R2167" s="197">
        <f t="shared" si="221"/>
        <v>75068.028174999999</v>
      </c>
      <c r="S2167" s="200"/>
      <c r="T2167" s="196">
        <f t="shared" si="222"/>
        <v>0</v>
      </c>
      <c r="U2167" s="199">
        <f t="shared" si="220"/>
        <v>0</v>
      </c>
      <c r="V2167" s="21"/>
      <c r="W2167" s="19">
        <f t="shared" si="223"/>
        <v>0</v>
      </c>
      <c r="X2167" s="17">
        <f t="shared" si="224"/>
        <v>0</v>
      </c>
      <c r="Y2167" s="22"/>
      <c r="Z2167" s="19"/>
      <c r="AA2167" s="20"/>
      <c r="AB2167" s="23"/>
      <c r="AC2167" s="19"/>
      <c r="AD2167" s="17"/>
      <c r="AE2167" s="22"/>
      <c r="AF2167" s="19"/>
      <c r="AG2167" s="17"/>
      <c r="AH2167" s="78"/>
      <c r="AI2167" s="79" t="s">
        <v>13144</v>
      </c>
      <c r="AJ2167" s="1"/>
    </row>
    <row r="2168" spans="1:36" ht="13.2">
      <c r="A2168" s="39">
        <v>2166</v>
      </c>
      <c r="B2168" s="10" t="s">
        <v>13145</v>
      </c>
      <c r="C2168" s="10" t="s">
        <v>7603</v>
      </c>
      <c r="D2168" s="11" t="s">
        <v>13146</v>
      </c>
      <c r="E2168" s="35" t="s">
        <v>13147</v>
      </c>
      <c r="F2168" s="35" t="s">
        <v>13148</v>
      </c>
      <c r="G2168" s="10" t="s">
        <v>3991</v>
      </c>
      <c r="H2168" s="10" t="s">
        <v>13149</v>
      </c>
      <c r="I2168" s="10" t="s">
        <v>5432</v>
      </c>
      <c r="J2168" s="11" t="s">
        <v>13150</v>
      </c>
      <c r="K2168" s="12">
        <v>38526</v>
      </c>
      <c r="L2168" s="69">
        <v>47657</v>
      </c>
      <c r="M2168" s="14" t="s">
        <v>13151</v>
      </c>
      <c r="N2168" s="61">
        <v>0.89280000000000004</v>
      </c>
      <c r="O2168" s="56">
        <v>50012464.399999999</v>
      </c>
      <c r="P2168" s="15">
        <v>0.03</v>
      </c>
      <c r="Q2168" s="223">
        <f t="shared" si="219"/>
        <v>1500373.9319999998</v>
      </c>
      <c r="R2168" s="197">
        <f t="shared" si="221"/>
        <v>125031.16099999998</v>
      </c>
      <c r="S2168" s="200"/>
      <c r="T2168" s="196">
        <f t="shared" si="222"/>
        <v>0</v>
      </c>
      <c r="U2168" s="199">
        <f t="shared" si="220"/>
        <v>0</v>
      </c>
      <c r="V2168" s="21"/>
      <c r="W2168" s="19">
        <f t="shared" si="223"/>
        <v>0</v>
      </c>
      <c r="X2168" s="17">
        <f t="shared" si="224"/>
        <v>0</v>
      </c>
      <c r="Y2168" s="22"/>
      <c r="Z2168" s="19"/>
      <c r="AA2168" s="20"/>
      <c r="AB2168" s="23"/>
      <c r="AC2168" s="19"/>
      <c r="AD2168" s="17"/>
      <c r="AE2168" s="22"/>
      <c r="AF2168" s="19"/>
      <c r="AG2168" s="17"/>
      <c r="AH2168" s="76"/>
      <c r="AI2168" s="77" t="s">
        <v>13151</v>
      </c>
      <c r="AJ2168" s="1"/>
    </row>
    <row r="2169" spans="1:36" ht="26.4">
      <c r="A2169" s="39">
        <v>2167</v>
      </c>
      <c r="B2169" s="39" t="s">
        <v>13152</v>
      </c>
      <c r="C2169" s="39" t="s">
        <v>7603</v>
      </c>
      <c r="D2169" s="40" t="s">
        <v>13153</v>
      </c>
      <c r="E2169" s="25" t="s">
        <v>13154</v>
      </c>
      <c r="F2169" s="25" t="s">
        <v>13155</v>
      </c>
      <c r="G2169" s="39" t="s">
        <v>9702</v>
      </c>
      <c r="H2169" s="39" t="s">
        <v>13156</v>
      </c>
      <c r="I2169" s="39" t="s">
        <v>13157</v>
      </c>
      <c r="J2169" s="40" t="s">
        <v>13158</v>
      </c>
      <c r="K2169" s="41">
        <v>37635</v>
      </c>
      <c r="L2169" s="72">
        <v>46766</v>
      </c>
      <c r="M2169" s="42" t="s">
        <v>13159</v>
      </c>
      <c r="N2169" s="63">
        <v>0.61119999999999997</v>
      </c>
      <c r="O2169" s="55">
        <v>34237923.659999996</v>
      </c>
      <c r="P2169" s="15">
        <v>0.03</v>
      </c>
      <c r="Q2169" s="223">
        <f t="shared" ref="Q2169:Q2232" si="225">O2169*P2169</f>
        <v>1027137.7097999998</v>
      </c>
      <c r="R2169" s="197">
        <f t="shared" si="221"/>
        <v>85594.809149999986</v>
      </c>
      <c r="S2169" s="200"/>
      <c r="T2169" s="196">
        <f t="shared" si="222"/>
        <v>0</v>
      </c>
      <c r="U2169" s="199">
        <f t="shared" si="220"/>
        <v>0</v>
      </c>
      <c r="V2169" s="21"/>
      <c r="W2169" s="19">
        <f t="shared" si="223"/>
        <v>0</v>
      </c>
      <c r="X2169" s="17">
        <f t="shared" si="224"/>
        <v>0</v>
      </c>
      <c r="Y2169" s="22"/>
      <c r="Z2169" s="19"/>
      <c r="AA2169" s="20"/>
      <c r="AB2169" s="23"/>
      <c r="AC2169" s="19"/>
      <c r="AD2169" s="17"/>
      <c r="AE2169" s="22"/>
      <c r="AF2169" s="19"/>
      <c r="AG2169" s="17"/>
      <c r="AH2169" s="78"/>
      <c r="AI2169" s="79" t="s">
        <v>13159</v>
      </c>
      <c r="AJ2169" s="1"/>
    </row>
    <row r="2170" spans="1:36" ht="26.4">
      <c r="A2170" s="39">
        <v>2168</v>
      </c>
      <c r="B2170" s="10" t="s">
        <v>13160</v>
      </c>
      <c r="C2170" s="10" t="s">
        <v>7603</v>
      </c>
      <c r="D2170" s="11" t="s">
        <v>13153</v>
      </c>
      <c r="E2170" s="35" t="s">
        <v>13154</v>
      </c>
      <c r="F2170" s="35" t="s">
        <v>13161</v>
      </c>
      <c r="G2170" s="10" t="s">
        <v>791</v>
      </c>
      <c r="H2170" s="10" t="s">
        <v>13162</v>
      </c>
      <c r="I2170" s="10" t="s">
        <v>13163</v>
      </c>
      <c r="J2170" s="11" t="s">
        <v>13164</v>
      </c>
      <c r="K2170" s="12">
        <v>38013</v>
      </c>
      <c r="L2170" s="69">
        <v>48847</v>
      </c>
      <c r="M2170" s="14" t="s">
        <v>13165</v>
      </c>
      <c r="N2170" s="61">
        <v>0.58099999999999996</v>
      </c>
      <c r="O2170" s="56">
        <v>32546193.789999999</v>
      </c>
      <c r="P2170" s="15">
        <v>0.05</v>
      </c>
      <c r="Q2170" s="223">
        <f t="shared" si="225"/>
        <v>1627309.6895000001</v>
      </c>
      <c r="R2170" s="197">
        <f t="shared" si="221"/>
        <v>135609.14079166666</v>
      </c>
      <c r="S2170" s="201">
        <v>0.06</v>
      </c>
      <c r="T2170" s="196">
        <f t="shared" si="222"/>
        <v>1952771.6273999999</v>
      </c>
      <c r="U2170" s="199">
        <f t="shared" si="220"/>
        <v>162730.96894999998</v>
      </c>
      <c r="V2170" s="21"/>
      <c r="W2170" s="19">
        <f t="shared" si="223"/>
        <v>0</v>
      </c>
      <c r="X2170" s="17">
        <f t="shared" si="224"/>
        <v>0</v>
      </c>
      <c r="Y2170" s="22"/>
      <c r="Z2170" s="19"/>
      <c r="AA2170" s="20"/>
      <c r="AB2170" s="23"/>
      <c r="AC2170" s="19"/>
      <c r="AD2170" s="17"/>
      <c r="AE2170" s="22"/>
      <c r="AF2170" s="19"/>
      <c r="AG2170" s="17"/>
      <c r="AH2170" s="76" t="s">
        <v>76</v>
      </c>
      <c r="AI2170" s="77" t="s">
        <v>13165</v>
      </c>
      <c r="AJ2170" s="1"/>
    </row>
    <row r="2171" spans="1:36" ht="26.4">
      <c r="A2171" s="39">
        <v>2169</v>
      </c>
      <c r="B2171" s="39" t="s">
        <v>13166</v>
      </c>
      <c r="C2171" s="39" t="s">
        <v>5070</v>
      </c>
      <c r="D2171" s="40" t="s">
        <v>13167</v>
      </c>
      <c r="E2171" s="25" t="s">
        <v>1617</v>
      </c>
      <c r="F2171" s="25" t="s">
        <v>918</v>
      </c>
      <c r="G2171" s="39" t="s">
        <v>13123</v>
      </c>
      <c r="H2171" s="39" t="s">
        <v>13168</v>
      </c>
      <c r="I2171" s="39" t="s">
        <v>13169</v>
      </c>
      <c r="J2171" s="40" t="s">
        <v>13170</v>
      </c>
      <c r="K2171" s="41">
        <v>39144</v>
      </c>
      <c r="L2171" s="72">
        <v>44623</v>
      </c>
      <c r="M2171" s="42" t="s">
        <v>13171</v>
      </c>
      <c r="N2171" s="63">
        <v>0.56110000000000004</v>
      </c>
      <c r="O2171" s="55">
        <v>5905046.2400000002</v>
      </c>
      <c r="P2171" s="15">
        <v>0.03</v>
      </c>
      <c r="Q2171" s="223">
        <f t="shared" si="225"/>
        <v>177151.3872</v>
      </c>
      <c r="R2171" s="197">
        <f t="shared" si="221"/>
        <v>14762.615599999999</v>
      </c>
      <c r="S2171" s="201">
        <v>0.04</v>
      </c>
      <c r="T2171" s="196">
        <f t="shared" si="222"/>
        <v>236201.84960000002</v>
      </c>
      <c r="U2171" s="199">
        <f t="shared" si="220"/>
        <v>19683.487466666669</v>
      </c>
      <c r="V2171" s="21"/>
      <c r="W2171" s="19">
        <f t="shared" si="223"/>
        <v>0</v>
      </c>
      <c r="X2171" s="17">
        <f t="shared" si="224"/>
        <v>0</v>
      </c>
      <c r="Y2171" s="22"/>
      <c r="Z2171" s="19"/>
      <c r="AA2171" s="20"/>
      <c r="AB2171" s="23"/>
      <c r="AC2171" s="19"/>
      <c r="AD2171" s="17"/>
      <c r="AE2171" s="22"/>
      <c r="AF2171" s="19"/>
      <c r="AG2171" s="17"/>
      <c r="AH2171" s="78"/>
      <c r="AI2171" s="79" t="s">
        <v>13171</v>
      </c>
      <c r="AJ2171" s="1"/>
    </row>
    <row r="2172" spans="1:36" ht="13.2">
      <c r="A2172" s="39">
        <v>2170</v>
      </c>
      <c r="B2172" s="10" t="s">
        <v>13172</v>
      </c>
      <c r="C2172" s="10" t="s">
        <v>5070</v>
      </c>
      <c r="D2172" s="11" t="s">
        <v>13173</v>
      </c>
      <c r="E2172" s="35" t="s">
        <v>13174</v>
      </c>
      <c r="F2172" s="35" t="s">
        <v>10106</v>
      </c>
      <c r="G2172" s="10" t="s">
        <v>5041</v>
      </c>
      <c r="H2172" s="10" t="s">
        <v>13175</v>
      </c>
      <c r="I2172" s="10" t="s">
        <v>3000</v>
      </c>
      <c r="J2172" s="11" t="s">
        <v>13176</v>
      </c>
      <c r="K2172" s="12">
        <v>39533</v>
      </c>
      <c r="L2172" s="69">
        <v>48664</v>
      </c>
      <c r="M2172" s="14" t="s">
        <v>6649</v>
      </c>
      <c r="N2172" s="61">
        <v>2.6459999999999999</v>
      </c>
      <c r="O2172" s="56">
        <v>61656292.310000002</v>
      </c>
      <c r="P2172" s="15">
        <v>0.04</v>
      </c>
      <c r="Q2172" s="223">
        <f t="shared" si="225"/>
        <v>2466251.6924000001</v>
      </c>
      <c r="R2172" s="197">
        <f t="shared" si="221"/>
        <v>205520.97436666666</v>
      </c>
      <c r="S2172" s="200"/>
      <c r="T2172" s="196">
        <f t="shared" si="222"/>
        <v>0</v>
      </c>
      <c r="U2172" s="199">
        <f t="shared" ref="U2172:U2235" si="226">O2172*S2172/12</f>
        <v>0</v>
      </c>
      <c r="V2172" s="21"/>
      <c r="W2172" s="19">
        <f t="shared" si="223"/>
        <v>0</v>
      </c>
      <c r="X2172" s="17">
        <f t="shared" si="224"/>
        <v>0</v>
      </c>
      <c r="Y2172" s="22"/>
      <c r="Z2172" s="19"/>
      <c r="AA2172" s="20"/>
      <c r="AB2172" s="23"/>
      <c r="AC2172" s="19"/>
      <c r="AD2172" s="17"/>
      <c r="AE2172" s="22"/>
      <c r="AF2172" s="19"/>
      <c r="AG2172" s="17"/>
      <c r="AH2172" s="76"/>
      <c r="AI2172" s="77" t="s">
        <v>6649</v>
      </c>
      <c r="AJ2172" s="1"/>
    </row>
    <row r="2173" spans="1:36" ht="26.4">
      <c r="A2173" s="39">
        <v>2171</v>
      </c>
      <c r="B2173" s="39" t="s">
        <v>13177</v>
      </c>
      <c r="C2173" s="39" t="s">
        <v>5070</v>
      </c>
      <c r="D2173" s="40" t="s">
        <v>231</v>
      </c>
      <c r="E2173" s="25" t="s">
        <v>232</v>
      </c>
      <c r="F2173" s="25" t="s">
        <v>13178</v>
      </c>
      <c r="G2173" s="39" t="s">
        <v>3895</v>
      </c>
      <c r="H2173" s="39" t="s">
        <v>13179</v>
      </c>
      <c r="I2173" s="39" t="s">
        <v>236</v>
      </c>
      <c r="J2173" s="40" t="s">
        <v>13180</v>
      </c>
      <c r="K2173" s="41">
        <v>41731</v>
      </c>
      <c r="L2173" s="72">
        <v>45384</v>
      </c>
      <c r="M2173" s="42" t="s">
        <v>13181</v>
      </c>
      <c r="N2173" s="63">
        <v>2.8299999999999999E-2</v>
      </c>
      <c r="O2173" s="55">
        <v>317954.40000000002</v>
      </c>
      <c r="P2173" s="15">
        <v>0.03</v>
      </c>
      <c r="Q2173" s="223">
        <f t="shared" si="225"/>
        <v>9538.6319999999996</v>
      </c>
      <c r="R2173" s="197">
        <f t="shared" si="221"/>
        <v>794.88599999999997</v>
      </c>
      <c r="S2173" s="200"/>
      <c r="T2173" s="196">
        <f t="shared" si="222"/>
        <v>0</v>
      </c>
      <c r="U2173" s="199">
        <f t="shared" si="226"/>
        <v>0</v>
      </c>
      <c r="V2173" s="21"/>
      <c r="W2173" s="19">
        <f t="shared" si="223"/>
        <v>0</v>
      </c>
      <c r="X2173" s="17">
        <f t="shared" si="224"/>
        <v>0</v>
      </c>
      <c r="Y2173" s="22"/>
      <c r="Z2173" s="19"/>
      <c r="AA2173" s="20"/>
      <c r="AB2173" s="23"/>
      <c r="AC2173" s="19"/>
      <c r="AD2173" s="17"/>
      <c r="AE2173" s="22"/>
      <c r="AF2173" s="19"/>
      <c r="AG2173" s="17"/>
      <c r="AH2173" s="78" t="s">
        <v>239</v>
      </c>
      <c r="AI2173" s="79" t="s">
        <v>13181</v>
      </c>
      <c r="AJ2173" s="1"/>
    </row>
    <row r="2174" spans="1:36" ht="26.4">
      <c r="A2174" s="39">
        <v>2172</v>
      </c>
      <c r="B2174" s="10" t="s">
        <v>13182</v>
      </c>
      <c r="C2174" s="10" t="s">
        <v>5070</v>
      </c>
      <c r="D2174" s="11" t="s">
        <v>1678</v>
      </c>
      <c r="E2174" s="35" t="s">
        <v>273</v>
      </c>
      <c r="F2174" s="35" t="s">
        <v>13183</v>
      </c>
      <c r="G2174" s="10" t="s">
        <v>591</v>
      </c>
      <c r="H2174" s="10" t="s">
        <v>13184</v>
      </c>
      <c r="I2174" s="10" t="s">
        <v>593</v>
      </c>
      <c r="J2174" s="11" t="s">
        <v>13185</v>
      </c>
      <c r="K2174" s="12">
        <v>41045</v>
      </c>
      <c r="L2174" s="69">
        <v>44697</v>
      </c>
      <c r="M2174" s="14" t="s">
        <v>595</v>
      </c>
      <c r="N2174" s="61">
        <v>0.3226</v>
      </c>
      <c r="O2174" s="56">
        <v>14187255.1</v>
      </c>
      <c r="P2174" s="15">
        <v>0.1</v>
      </c>
      <c r="Q2174" s="223">
        <f t="shared" si="225"/>
        <v>1418725.51</v>
      </c>
      <c r="R2174" s="197">
        <f t="shared" si="221"/>
        <v>118227.12583333334</v>
      </c>
      <c r="S2174" s="200"/>
      <c r="T2174" s="196">
        <f t="shared" si="222"/>
        <v>0</v>
      </c>
      <c r="U2174" s="199">
        <f t="shared" si="226"/>
        <v>0</v>
      </c>
      <c r="V2174" s="21"/>
      <c r="W2174" s="19">
        <f t="shared" si="223"/>
        <v>0</v>
      </c>
      <c r="X2174" s="17">
        <f t="shared" si="224"/>
        <v>0</v>
      </c>
      <c r="Y2174" s="22"/>
      <c r="Z2174" s="19"/>
      <c r="AA2174" s="20"/>
      <c r="AB2174" s="23"/>
      <c r="AC2174" s="19"/>
      <c r="AD2174" s="17"/>
      <c r="AE2174" s="22"/>
      <c r="AF2174" s="19"/>
      <c r="AG2174" s="17"/>
      <c r="AH2174" s="76" t="s">
        <v>76</v>
      </c>
      <c r="AI2174" s="77" t="s">
        <v>595</v>
      </c>
      <c r="AJ2174" s="1"/>
    </row>
    <row r="2175" spans="1:36" ht="26.4">
      <c r="A2175" s="39">
        <v>2173</v>
      </c>
      <c r="B2175" s="39" t="s">
        <v>13186</v>
      </c>
      <c r="C2175" s="39" t="s">
        <v>5070</v>
      </c>
      <c r="D2175" s="40" t="s">
        <v>13187</v>
      </c>
      <c r="E2175" s="25" t="s">
        <v>13188</v>
      </c>
      <c r="F2175" s="25" t="s">
        <v>9187</v>
      </c>
      <c r="G2175" s="39" t="s">
        <v>11018</v>
      </c>
      <c r="H2175" s="39" t="s">
        <v>13189</v>
      </c>
      <c r="I2175" s="39" t="s">
        <v>1197</v>
      </c>
      <c r="J2175" s="40" t="s">
        <v>13190</v>
      </c>
      <c r="K2175" s="41">
        <v>41011</v>
      </c>
      <c r="L2175" s="72">
        <v>45196</v>
      </c>
      <c r="M2175" s="42" t="s">
        <v>3107</v>
      </c>
      <c r="N2175" s="63">
        <v>0.18</v>
      </c>
      <c r="O2175" s="55">
        <v>7136490.7999999998</v>
      </c>
      <c r="P2175" s="15">
        <v>0.1</v>
      </c>
      <c r="Q2175" s="223">
        <f t="shared" si="225"/>
        <v>713649.08000000007</v>
      </c>
      <c r="R2175" s="197">
        <f t="shared" si="221"/>
        <v>59470.756666666675</v>
      </c>
      <c r="S2175" s="200"/>
      <c r="T2175" s="196">
        <f t="shared" si="222"/>
        <v>0</v>
      </c>
      <c r="U2175" s="199">
        <f t="shared" si="226"/>
        <v>0</v>
      </c>
      <c r="V2175" s="21"/>
      <c r="W2175" s="19">
        <f t="shared" si="223"/>
        <v>0</v>
      </c>
      <c r="X2175" s="17">
        <f t="shared" si="224"/>
        <v>0</v>
      </c>
      <c r="Y2175" s="22"/>
      <c r="Z2175" s="19"/>
      <c r="AA2175" s="20"/>
      <c r="AB2175" s="23"/>
      <c r="AC2175" s="19"/>
      <c r="AD2175" s="17"/>
      <c r="AE2175" s="22"/>
      <c r="AF2175" s="19"/>
      <c r="AG2175" s="17"/>
      <c r="AH2175" s="78" t="s">
        <v>103</v>
      </c>
      <c r="AI2175" s="79" t="s">
        <v>3107</v>
      </c>
      <c r="AJ2175" s="1"/>
    </row>
    <row r="2176" spans="1:36" ht="39.6">
      <c r="A2176" s="39">
        <v>2174</v>
      </c>
      <c r="B2176" s="10" t="s">
        <v>13191</v>
      </c>
      <c r="C2176" s="10" t="s">
        <v>5070</v>
      </c>
      <c r="D2176" s="11" t="s">
        <v>13192</v>
      </c>
      <c r="E2176" s="35" t="s">
        <v>13193</v>
      </c>
      <c r="F2176" s="35" t="s">
        <v>13194</v>
      </c>
      <c r="G2176" s="10" t="s">
        <v>13195</v>
      </c>
      <c r="H2176" s="10" t="s">
        <v>13196</v>
      </c>
      <c r="I2176" s="10" t="s">
        <v>13195</v>
      </c>
      <c r="J2176" s="11" t="s">
        <v>13197</v>
      </c>
      <c r="K2176" s="12">
        <v>39058</v>
      </c>
      <c r="L2176" s="69">
        <v>47167</v>
      </c>
      <c r="M2176" s="14" t="s">
        <v>13198</v>
      </c>
      <c r="N2176" s="61">
        <v>0.30370000000000003</v>
      </c>
      <c r="O2176" s="56">
        <v>9201963.7599999998</v>
      </c>
      <c r="P2176" s="15">
        <v>0.03</v>
      </c>
      <c r="Q2176" s="223">
        <f t="shared" si="225"/>
        <v>276058.91279999999</v>
      </c>
      <c r="R2176" s="197">
        <f t="shared" si="221"/>
        <v>23004.9094</v>
      </c>
      <c r="S2176" s="198">
        <v>3.5999999999999997E-2</v>
      </c>
      <c r="T2176" s="196">
        <f t="shared" si="222"/>
        <v>331270.69535999995</v>
      </c>
      <c r="U2176" s="199">
        <f t="shared" si="226"/>
        <v>27605.891279999996</v>
      </c>
      <c r="V2176" s="21"/>
      <c r="W2176" s="19">
        <f t="shared" si="223"/>
        <v>0</v>
      </c>
      <c r="X2176" s="17">
        <f t="shared" si="224"/>
        <v>0</v>
      </c>
      <c r="Y2176" s="22"/>
      <c r="Z2176" s="19"/>
      <c r="AA2176" s="20"/>
      <c r="AB2176" s="23"/>
      <c r="AC2176" s="19"/>
      <c r="AD2176" s="17"/>
      <c r="AE2176" s="22"/>
      <c r="AF2176" s="19"/>
      <c r="AG2176" s="17"/>
      <c r="AH2176" s="76" t="s">
        <v>44</v>
      </c>
      <c r="AI2176" s="77" t="s">
        <v>13198</v>
      </c>
      <c r="AJ2176" s="1"/>
    </row>
    <row r="2177" spans="1:36" ht="13.2">
      <c r="A2177" s="39">
        <v>2175</v>
      </c>
      <c r="B2177" s="39" t="s">
        <v>13199</v>
      </c>
      <c r="C2177" s="39" t="s">
        <v>5070</v>
      </c>
      <c r="D2177" s="40" t="s">
        <v>13200</v>
      </c>
      <c r="E2177" s="25" t="s">
        <v>13201</v>
      </c>
      <c r="F2177" s="25" t="s">
        <v>13202</v>
      </c>
      <c r="G2177" s="39" t="s">
        <v>1888</v>
      </c>
      <c r="H2177" s="39" t="s">
        <v>13203</v>
      </c>
      <c r="I2177" s="39" t="s">
        <v>13204</v>
      </c>
      <c r="J2177" s="40" t="s">
        <v>13205</v>
      </c>
      <c r="K2177" s="41">
        <v>42228</v>
      </c>
      <c r="L2177" s="72">
        <v>44055</v>
      </c>
      <c r="M2177" s="42" t="s">
        <v>13206</v>
      </c>
      <c r="N2177" s="63">
        <v>0.1515</v>
      </c>
      <c r="O2177" s="55">
        <v>3314748.56</v>
      </c>
      <c r="P2177" s="15">
        <v>0.03</v>
      </c>
      <c r="Q2177" s="223">
        <f t="shared" si="225"/>
        <v>99442.4568</v>
      </c>
      <c r="R2177" s="197">
        <f t="shared" si="221"/>
        <v>8286.8714</v>
      </c>
      <c r="S2177" s="201">
        <v>0.06</v>
      </c>
      <c r="T2177" s="196">
        <f t="shared" si="222"/>
        <v>198884.9136</v>
      </c>
      <c r="U2177" s="199">
        <f t="shared" si="226"/>
        <v>16573.7428</v>
      </c>
      <c r="V2177" s="21">
        <v>0.04</v>
      </c>
      <c r="W2177" s="19">
        <f t="shared" si="223"/>
        <v>132589.9424</v>
      </c>
      <c r="X2177" s="17">
        <f t="shared" si="224"/>
        <v>11049.161866666667</v>
      </c>
      <c r="Y2177" s="18">
        <v>0.1</v>
      </c>
      <c r="Z2177" s="19">
        <f>O2177*Y2177</f>
        <v>331474.85600000003</v>
      </c>
      <c r="AA2177" s="20">
        <f>O2177*Y2177/12</f>
        <v>27622.904666666669</v>
      </c>
      <c r="AB2177" s="23"/>
      <c r="AC2177" s="19"/>
      <c r="AD2177" s="17"/>
      <c r="AE2177" s="22"/>
      <c r="AF2177" s="19"/>
      <c r="AG2177" s="17"/>
      <c r="AH2177" s="78"/>
      <c r="AI2177" s="79" t="s">
        <v>13206</v>
      </c>
      <c r="AJ2177" s="1"/>
    </row>
    <row r="2178" spans="1:36" ht="13.2">
      <c r="A2178" s="39">
        <v>2176</v>
      </c>
      <c r="B2178" s="10" t="s">
        <v>13207</v>
      </c>
      <c r="C2178" s="10" t="s">
        <v>5070</v>
      </c>
      <c r="D2178" s="11" t="s">
        <v>13200</v>
      </c>
      <c r="E2178" s="35" t="s">
        <v>13201</v>
      </c>
      <c r="F2178" s="35" t="s">
        <v>13202</v>
      </c>
      <c r="G2178" s="10" t="s">
        <v>1888</v>
      </c>
      <c r="H2178" s="10" t="s">
        <v>13203</v>
      </c>
      <c r="I2178" s="10" t="s">
        <v>13204</v>
      </c>
      <c r="J2178" s="11" t="s">
        <v>13205</v>
      </c>
      <c r="K2178" s="12">
        <v>42228</v>
      </c>
      <c r="L2178" s="69">
        <v>44055</v>
      </c>
      <c r="M2178" s="14" t="s">
        <v>13206</v>
      </c>
      <c r="N2178" s="61">
        <v>2.9998</v>
      </c>
      <c r="O2178" s="56">
        <v>65634209.369999997</v>
      </c>
      <c r="P2178" s="15">
        <v>0.03</v>
      </c>
      <c r="Q2178" s="223">
        <f t="shared" si="225"/>
        <v>1969026.2810999998</v>
      </c>
      <c r="R2178" s="197">
        <f t="shared" si="221"/>
        <v>164085.52342499999</v>
      </c>
      <c r="S2178" s="201">
        <v>0.06</v>
      </c>
      <c r="T2178" s="196">
        <f t="shared" si="222"/>
        <v>3938052.5621999996</v>
      </c>
      <c r="U2178" s="199">
        <f t="shared" si="226"/>
        <v>328171.04684999998</v>
      </c>
      <c r="V2178" s="21">
        <v>0.04</v>
      </c>
      <c r="W2178" s="19">
        <f t="shared" si="223"/>
        <v>2625368.3747999999</v>
      </c>
      <c r="X2178" s="17">
        <f t="shared" si="224"/>
        <v>218780.6979</v>
      </c>
      <c r="Y2178" s="18">
        <v>0.1</v>
      </c>
      <c r="Z2178" s="19">
        <f>O2178*Y2178</f>
        <v>6563420.9369999999</v>
      </c>
      <c r="AA2178" s="20">
        <f>O2178*Y2178/12</f>
        <v>546951.74474999995</v>
      </c>
      <c r="AB2178" s="23"/>
      <c r="AC2178" s="19"/>
      <c r="AD2178" s="17"/>
      <c r="AE2178" s="22"/>
      <c r="AF2178" s="19"/>
      <c r="AG2178" s="17"/>
      <c r="AH2178" s="76"/>
      <c r="AI2178" s="77" t="s">
        <v>13206</v>
      </c>
      <c r="AJ2178" s="1"/>
    </row>
    <row r="2179" spans="1:36" ht="26.4">
      <c r="A2179" s="39">
        <v>2177</v>
      </c>
      <c r="B2179" s="39" t="s">
        <v>13208</v>
      </c>
      <c r="C2179" s="39" t="s">
        <v>7603</v>
      </c>
      <c r="D2179" s="40" t="s">
        <v>8859</v>
      </c>
      <c r="E2179" s="25" t="s">
        <v>3618</v>
      </c>
      <c r="F2179" s="25" t="s">
        <v>6644</v>
      </c>
      <c r="G2179" s="39" t="s">
        <v>4389</v>
      </c>
      <c r="H2179" s="39" t="s">
        <v>13209</v>
      </c>
      <c r="I2179" s="39" t="s">
        <v>3347</v>
      </c>
      <c r="J2179" s="40" t="s">
        <v>8861</v>
      </c>
      <c r="K2179" s="41">
        <v>42185</v>
      </c>
      <c r="L2179" s="72">
        <v>45838</v>
      </c>
      <c r="M2179" s="42" t="s">
        <v>8862</v>
      </c>
      <c r="N2179" s="63">
        <v>91.792500000000004</v>
      </c>
      <c r="O2179" s="55">
        <v>496689431.47000003</v>
      </c>
      <c r="P2179" s="15">
        <v>0.03</v>
      </c>
      <c r="Q2179" s="223">
        <f t="shared" si="225"/>
        <v>14900682.9441</v>
      </c>
      <c r="R2179" s="197">
        <f t="shared" si="221"/>
        <v>1241723.578675</v>
      </c>
      <c r="S2179" s="200"/>
      <c r="T2179" s="196">
        <f t="shared" si="222"/>
        <v>0</v>
      </c>
      <c r="U2179" s="199">
        <f t="shared" si="226"/>
        <v>0</v>
      </c>
      <c r="V2179" s="21"/>
      <c r="W2179" s="19">
        <f t="shared" si="223"/>
        <v>0</v>
      </c>
      <c r="X2179" s="17">
        <f t="shared" si="224"/>
        <v>0</v>
      </c>
      <c r="Y2179" s="22"/>
      <c r="Z2179" s="19"/>
      <c r="AA2179" s="20"/>
      <c r="AB2179" s="23"/>
      <c r="AC2179" s="19"/>
      <c r="AD2179" s="17"/>
      <c r="AE2179" s="22"/>
      <c r="AF2179" s="19"/>
      <c r="AG2179" s="17"/>
      <c r="AH2179" s="78" t="s">
        <v>1479</v>
      </c>
      <c r="AI2179" s="79" t="s">
        <v>8862</v>
      </c>
      <c r="AJ2179" s="1"/>
    </row>
    <row r="2180" spans="1:36" ht="26.4">
      <c r="A2180" s="39">
        <v>2178</v>
      </c>
      <c r="B2180" s="10" t="s">
        <v>13210</v>
      </c>
      <c r="C2180" s="10" t="s">
        <v>7603</v>
      </c>
      <c r="D2180" s="11" t="s">
        <v>13211</v>
      </c>
      <c r="E2180" s="35" t="s">
        <v>13212</v>
      </c>
      <c r="F2180" s="35" t="s">
        <v>8340</v>
      </c>
      <c r="G2180" s="10" t="s">
        <v>5186</v>
      </c>
      <c r="H2180" s="10" t="s">
        <v>13213</v>
      </c>
      <c r="I2180" s="10" t="s">
        <v>13214</v>
      </c>
      <c r="J2180" s="11" t="s">
        <v>13215</v>
      </c>
      <c r="K2180" s="12">
        <v>41680</v>
      </c>
      <c r="L2180" s="69">
        <v>45520</v>
      </c>
      <c r="M2180" s="14" t="s">
        <v>13216</v>
      </c>
      <c r="N2180" s="61">
        <v>2.1928000000000001</v>
      </c>
      <c r="O2180" s="56">
        <v>14758718.609999999</v>
      </c>
      <c r="P2180" s="15">
        <v>0.05</v>
      </c>
      <c r="Q2180" s="223">
        <f t="shared" si="225"/>
        <v>737935.93050000002</v>
      </c>
      <c r="R2180" s="197">
        <f t="shared" si="221"/>
        <v>61494.660875000001</v>
      </c>
      <c r="S2180" s="200"/>
      <c r="T2180" s="196">
        <f t="shared" si="222"/>
        <v>0</v>
      </c>
      <c r="U2180" s="199">
        <f t="shared" si="226"/>
        <v>0</v>
      </c>
      <c r="V2180" s="21"/>
      <c r="W2180" s="19">
        <f t="shared" si="223"/>
        <v>0</v>
      </c>
      <c r="X2180" s="17">
        <f t="shared" si="224"/>
        <v>0</v>
      </c>
      <c r="Y2180" s="22"/>
      <c r="Z2180" s="19"/>
      <c r="AA2180" s="20"/>
      <c r="AB2180" s="23"/>
      <c r="AC2180" s="19"/>
      <c r="AD2180" s="17"/>
      <c r="AE2180" s="22"/>
      <c r="AF2180" s="19"/>
      <c r="AG2180" s="17"/>
      <c r="AH2180" s="76" t="s">
        <v>1549</v>
      </c>
      <c r="AI2180" s="77" t="s">
        <v>13216</v>
      </c>
      <c r="AJ2180" s="1"/>
    </row>
    <row r="2181" spans="1:36" ht="26.4">
      <c r="A2181" s="39">
        <v>2179</v>
      </c>
      <c r="B2181" s="39" t="s">
        <v>13217</v>
      </c>
      <c r="C2181" s="39" t="s">
        <v>7603</v>
      </c>
      <c r="D2181" s="40" t="s">
        <v>13218</v>
      </c>
      <c r="E2181" s="25"/>
      <c r="F2181" s="25" t="s">
        <v>13219</v>
      </c>
      <c r="G2181" s="39" t="s">
        <v>13220</v>
      </c>
      <c r="H2181" s="39" t="s">
        <v>13221</v>
      </c>
      <c r="I2181" s="39" t="s">
        <v>13220</v>
      </c>
      <c r="J2181" s="40" t="s">
        <v>13222</v>
      </c>
      <c r="K2181" s="41">
        <v>36843</v>
      </c>
      <c r="L2181" s="72">
        <v>45609</v>
      </c>
      <c r="M2181" s="42" t="s">
        <v>13223</v>
      </c>
      <c r="N2181" s="63">
        <v>2.7E-2</v>
      </c>
      <c r="O2181" s="55">
        <v>641807.71</v>
      </c>
      <c r="P2181" s="15">
        <v>0</v>
      </c>
      <c r="Q2181" s="223">
        <f t="shared" si="225"/>
        <v>0</v>
      </c>
      <c r="R2181" s="197">
        <f t="shared" si="221"/>
        <v>0</v>
      </c>
      <c r="S2181" s="200"/>
      <c r="T2181" s="196">
        <f t="shared" si="222"/>
        <v>0</v>
      </c>
      <c r="U2181" s="199">
        <f t="shared" si="226"/>
        <v>0</v>
      </c>
      <c r="V2181" s="21"/>
      <c r="W2181" s="19">
        <f t="shared" si="223"/>
        <v>0</v>
      </c>
      <c r="X2181" s="17">
        <f t="shared" si="224"/>
        <v>0</v>
      </c>
      <c r="Y2181" s="22"/>
      <c r="Z2181" s="19"/>
      <c r="AA2181" s="20"/>
      <c r="AB2181" s="23"/>
      <c r="AC2181" s="19"/>
      <c r="AD2181" s="17"/>
      <c r="AE2181" s="22"/>
      <c r="AF2181" s="19"/>
      <c r="AG2181" s="17"/>
      <c r="AH2181" s="78"/>
      <c r="AI2181" s="79" t="s">
        <v>13223</v>
      </c>
      <c r="AJ2181" s="1"/>
    </row>
    <row r="2182" spans="1:36" ht="13.2">
      <c r="A2182" s="39">
        <v>2180</v>
      </c>
      <c r="B2182" s="10" t="s">
        <v>13224</v>
      </c>
      <c r="C2182" s="10" t="s">
        <v>7603</v>
      </c>
      <c r="D2182" s="11" t="s">
        <v>13225</v>
      </c>
      <c r="E2182" s="35" t="s">
        <v>13226</v>
      </c>
      <c r="F2182" s="35" t="s">
        <v>1927</v>
      </c>
      <c r="G2182" s="10" t="s">
        <v>8681</v>
      </c>
      <c r="H2182" s="10" t="s">
        <v>13227</v>
      </c>
      <c r="I2182" s="10" t="s">
        <v>12361</v>
      </c>
      <c r="J2182" s="11" t="s">
        <v>13228</v>
      </c>
      <c r="K2182" s="12">
        <v>36622</v>
      </c>
      <c r="L2182" s="69">
        <v>45388</v>
      </c>
      <c r="M2182" s="14" t="s">
        <v>13229</v>
      </c>
      <c r="N2182" s="61">
        <v>0.13039999999999999</v>
      </c>
      <c r="O2182" s="56">
        <v>4166539.82</v>
      </c>
      <c r="P2182" s="15">
        <v>0.03</v>
      </c>
      <c r="Q2182" s="223">
        <f t="shared" si="225"/>
        <v>124996.19459999999</v>
      </c>
      <c r="R2182" s="197">
        <f t="shared" si="221"/>
        <v>10416.349549999999</v>
      </c>
      <c r="S2182" s="200"/>
      <c r="T2182" s="196">
        <f t="shared" si="222"/>
        <v>0</v>
      </c>
      <c r="U2182" s="199">
        <f t="shared" si="226"/>
        <v>0</v>
      </c>
      <c r="V2182" s="21"/>
      <c r="W2182" s="19">
        <f t="shared" si="223"/>
        <v>0</v>
      </c>
      <c r="X2182" s="17">
        <f t="shared" si="224"/>
        <v>0</v>
      </c>
      <c r="Y2182" s="22"/>
      <c r="Z2182" s="19"/>
      <c r="AA2182" s="20"/>
      <c r="AB2182" s="23"/>
      <c r="AC2182" s="19"/>
      <c r="AD2182" s="17"/>
      <c r="AE2182" s="22"/>
      <c r="AF2182" s="19"/>
      <c r="AG2182" s="17"/>
      <c r="AH2182" s="76"/>
      <c r="AI2182" s="77" t="s">
        <v>13229</v>
      </c>
      <c r="AJ2182" s="1"/>
    </row>
    <row r="2183" spans="1:36" ht="13.2">
      <c r="A2183" s="39">
        <v>2181</v>
      </c>
      <c r="B2183" s="39" t="s">
        <v>13230</v>
      </c>
      <c r="C2183" s="39" t="s">
        <v>7603</v>
      </c>
      <c r="D2183" s="40" t="s">
        <v>10054</v>
      </c>
      <c r="E2183" s="25" t="s">
        <v>10055</v>
      </c>
      <c r="F2183" s="25" t="s">
        <v>8273</v>
      </c>
      <c r="G2183" s="39" t="s">
        <v>2654</v>
      </c>
      <c r="H2183" s="39" t="s">
        <v>13231</v>
      </c>
      <c r="I2183" s="39" t="s">
        <v>1476</v>
      </c>
      <c r="J2183" s="40" t="s">
        <v>13232</v>
      </c>
      <c r="K2183" s="41">
        <v>41253</v>
      </c>
      <c r="L2183" s="72">
        <v>46731</v>
      </c>
      <c r="M2183" s="42" t="s">
        <v>13233</v>
      </c>
      <c r="N2183" s="63">
        <v>1.1299999999999999E-2</v>
      </c>
      <c r="O2183" s="55">
        <v>138277.35</v>
      </c>
      <c r="P2183" s="15">
        <v>0.1</v>
      </c>
      <c r="Q2183" s="223">
        <f t="shared" si="225"/>
        <v>13827.735000000001</v>
      </c>
      <c r="R2183" s="197">
        <f t="shared" si="221"/>
        <v>1152.31125</v>
      </c>
      <c r="S2183" s="200"/>
      <c r="T2183" s="196">
        <f t="shared" si="222"/>
        <v>0</v>
      </c>
      <c r="U2183" s="199">
        <f t="shared" si="226"/>
        <v>0</v>
      </c>
      <c r="V2183" s="21"/>
      <c r="W2183" s="19">
        <f t="shared" si="223"/>
        <v>0</v>
      </c>
      <c r="X2183" s="17">
        <f t="shared" si="224"/>
        <v>0</v>
      </c>
      <c r="Y2183" s="22"/>
      <c r="Z2183" s="19"/>
      <c r="AA2183" s="20"/>
      <c r="AB2183" s="23"/>
      <c r="AC2183" s="19"/>
      <c r="AD2183" s="17"/>
      <c r="AE2183" s="22"/>
      <c r="AF2183" s="19"/>
      <c r="AG2183" s="17"/>
      <c r="AH2183" s="78" t="s">
        <v>7042</v>
      </c>
      <c r="AI2183" s="79" t="s">
        <v>13233</v>
      </c>
      <c r="AJ2183" s="1"/>
    </row>
    <row r="2184" spans="1:36" s="24" customFormat="1" ht="39.6">
      <c r="A2184" s="39">
        <v>2182</v>
      </c>
      <c r="B2184" s="10" t="s">
        <v>13234</v>
      </c>
      <c r="C2184" s="10" t="s">
        <v>7603</v>
      </c>
      <c r="D2184" s="11" t="s">
        <v>7638</v>
      </c>
      <c r="E2184" s="35" t="s">
        <v>7639</v>
      </c>
      <c r="F2184" s="35" t="s">
        <v>13235</v>
      </c>
      <c r="G2184" s="10" t="s">
        <v>7641</v>
      </c>
      <c r="H2184" s="10" t="s">
        <v>13236</v>
      </c>
      <c r="I2184" s="10" t="s">
        <v>7643</v>
      </c>
      <c r="J2184" s="11" t="s">
        <v>7644</v>
      </c>
      <c r="K2184" s="12">
        <v>39549</v>
      </c>
      <c r="L2184" s="69">
        <v>45027</v>
      </c>
      <c r="M2184" s="14" t="s">
        <v>7645</v>
      </c>
      <c r="N2184" s="61">
        <v>12.66</v>
      </c>
      <c r="O2184" s="56">
        <v>227530866.93000001</v>
      </c>
      <c r="P2184" s="15">
        <v>0.12</v>
      </c>
      <c r="Q2184" s="223">
        <f t="shared" si="225"/>
        <v>27303704.031599998</v>
      </c>
      <c r="R2184" s="197">
        <f t="shared" si="221"/>
        <v>2275308.6692999997</v>
      </c>
      <c r="S2184" s="200"/>
      <c r="T2184" s="196">
        <f t="shared" si="222"/>
        <v>0</v>
      </c>
      <c r="U2184" s="199">
        <f t="shared" si="226"/>
        <v>0</v>
      </c>
      <c r="V2184" s="21"/>
      <c r="W2184" s="19">
        <f t="shared" si="223"/>
        <v>0</v>
      </c>
      <c r="X2184" s="17">
        <f t="shared" si="224"/>
        <v>0</v>
      </c>
      <c r="Y2184" s="22"/>
      <c r="Z2184" s="19"/>
      <c r="AA2184" s="20"/>
      <c r="AB2184" s="23"/>
      <c r="AC2184" s="19"/>
      <c r="AD2184" s="17"/>
      <c r="AE2184" s="22"/>
      <c r="AF2184" s="19"/>
      <c r="AG2184" s="17"/>
      <c r="AH2184" s="82"/>
      <c r="AI2184" s="83" t="s">
        <v>7645</v>
      </c>
    </row>
    <row r="2185" spans="1:36" s="24" customFormat="1" ht="39.6">
      <c r="A2185" s="39">
        <v>2183</v>
      </c>
      <c r="B2185" s="39" t="s">
        <v>13237</v>
      </c>
      <c r="C2185" s="39" t="s">
        <v>7603</v>
      </c>
      <c r="D2185" s="40" t="s">
        <v>7638</v>
      </c>
      <c r="E2185" s="25" t="s">
        <v>7639</v>
      </c>
      <c r="F2185" s="25" t="s">
        <v>13238</v>
      </c>
      <c r="G2185" s="39" t="s">
        <v>7641</v>
      </c>
      <c r="H2185" s="39" t="s">
        <v>13239</v>
      </c>
      <c r="I2185" s="39" t="s">
        <v>7643</v>
      </c>
      <c r="J2185" s="40" t="s">
        <v>7644</v>
      </c>
      <c r="K2185" s="41">
        <v>39549</v>
      </c>
      <c r="L2185" s="72">
        <v>45027</v>
      </c>
      <c r="M2185" s="42" t="s">
        <v>7645</v>
      </c>
      <c r="N2185" s="63">
        <v>3.4373</v>
      </c>
      <c r="O2185" s="55">
        <v>67041225.579999998</v>
      </c>
      <c r="P2185" s="15">
        <v>0.12</v>
      </c>
      <c r="Q2185" s="223">
        <f t="shared" si="225"/>
        <v>8044947.0695999991</v>
      </c>
      <c r="R2185" s="197">
        <f t="shared" si="221"/>
        <v>670412.25579999993</v>
      </c>
      <c r="S2185" s="200"/>
      <c r="T2185" s="196">
        <f t="shared" si="222"/>
        <v>0</v>
      </c>
      <c r="U2185" s="199">
        <f t="shared" si="226"/>
        <v>0</v>
      </c>
      <c r="V2185" s="21"/>
      <c r="W2185" s="19">
        <f t="shared" si="223"/>
        <v>0</v>
      </c>
      <c r="X2185" s="17">
        <f t="shared" si="224"/>
        <v>0</v>
      </c>
      <c r="Y2185" s="22"/>
      <c r="Z2185" s="19"/>
      <c r="AA2185" s="20"/>
      <c r="AB2185" s="23"/>
      <c r="AC2185" s="19"/>
      <c r="AD2185" s="17"/>
      <c r="AE2185" s="22"/>
      <c r="AF2185" s="19"/>
      <c r="AG2185" s="17"/>
      <c r="AH2185" s="88"/>
      <c r="AI2185" s="89" t="s">
        <v>7645</v>
      </c>
    </row>
    <row r="2186" spans="1:36" ht="26.4">
      <c r="A2186" s="39">
        <v>2184</v>
      </c>
      <c r="B2186" s="10" t="s">
        <v>13240</v>
      </c>
      <c r="C2186" s="10" t="s">
        <v>5070</v>
      </c>
      <c r="D2186" s="11" t="s">
        <v>13241</v>
      </c>
      <c r="E2186" s="35" t="s">
        <v>13242</v>
      </c>
      <c r="F2186" s="35" t="s">
        <v>13243</v>
      </c>
      <c r="G2186" s="10" t="s">
        <v>8432</v>
      </c>
      <c r="H2186" s="10" t="s">
        <v>13244</v>
      </c>
      <c r="I2186" s="10" t="s">
        <v>8432</v>
      </c>
      <c r="J2186" s="11" t="s">
        <v>13245</v>
      </c>
      <c r="K2186" s="12">
        <v>37061</v>
      </c>
      <c r="L2186" s="69">
        <v>45827</v>
      </c>
      <c r="M2186" s="14" t="s">
        <v>13246</v>
      </c>
      <c r="N2186" s="61">
        <v>0.12690000000000001</v>
      </c>
      <c r="O2186" s="56">
        <v>6805253.04</v>
      </c>
      <c r="P2186" s="15">
        <v>0</v>
      </c>
      <c r="Q2186" s="223">
        <f t="shared" si="225"/>
        <v>0</v>
      </c>
      <c r="R2186" s="197">
        <f t="shared" si="221"/>
        <v>0</v>
      </c>
      <c r="S2186" s="200"/>
      <c r="T2186" s="196">
        <f t="shared" si="222"/>
        <v>0</v>
      </c>
      <c r="U2186" s="199">
        <f t="shared" si="226"/>
        <v>0</v>
      </c>
      <c r="V2186" s="21"/>
      <c r="W2186" s="19">
        <f t="shared" si="223"/>
        <v>0</v>
      </c>
      <c r="X2186" s="17">
        <f t="shared" si="224"/>
        <v>0</v>
      </c>
      <c r="Y2186" s="22"/>
      <c r="Z2186" s="19"/>
      <c r="AA2186" s="20"/>
      <c r="AB2186" s="23"/>
      <c r="AC2186" s="19"/>
      <c r="AD2186" s="17"/>
      <c r="AE2186" s="22"/>
      <c r="AF2186" s="19"/>
      <c r="AG2186" s="17"/>
      <c r="AH2186" s="76"/>
      <c r="AI2186" s="77" t="s">
        <v>13246</v>
      </c>
      <c r="AJ2186" s="1"/>
    </row>
    <row r="2187" spans="1:36" ht="13.2">
      <c r="A2187" s="39">
        <v>2185</v>
      </c>
      <c r="B2187" s="39" t="s">
        <v>13247</v>
      </c>
      <c r="C2187" s="39" t="s">
        <v>5070</v>
      </c>
      <c r="D2187" s="40" t="s">
        <v>13248</v>
      </c>
      <c r="E2187" s="25" t="s">
        <v>13249</v>
      </c>
      <c r="F2187" s="25" t="s">
        <v>13250</v>
      </c>
      <c r="G2187" s="39" t="s">
        <v>13251</v>
      </c>
      <c r="H2187" s="39" t="s">
        <v>13252</v>
      </c>
      <c r="I2187" s="39" t="s">
        <v>13253</v>
      </c>
      <c r="J2187" s="40" t="s">
        <v>13254</v>
      </c>
      <c r="K2187" s="41">
        <v>39715</v>
      </c>
      <c r="L2187" s="72">
        <v>45193</v>
      </c>
      <c r="M2187" s="42" t="s">
        <v>13255</v>
      </c>
      <c r="N2187" s="63">
        <v>0.1535</v>
      </c>
      <c r="O2187" s="55">
        <v>33364480.789999999</v>
      </c>
      <c r="P2187" s="44">
        <v>0.1125</v>
      </c>
      <c r="Q2187" s="223">
        <f t="shared" si="225"/>
        <v>3753504.0888749999</v>
      </c>
      <c r="R2187" s="197">
        <f t="shared" si="221"/>
        <v>312792.00740624999</v>
      </c>
      <c r="S2187" s="200"/>
      <c r="T2187" s="196">
        <f t="shared" si="222"/>
        <v>0</v>
      </c>
      <c r="U2187" s="199">
        <f t="shared" si="226"/>
        <v>0</v>
      </c>
      <c r="V2187" s="21"/>
      <c r="W2187" s="19">
        <f t="shared" si="223"/>
        <v>0</v>
      </c>
      <c r="X2187" s="17">
        <f t="shared" si="224"/>
        <v>0</v>
      </c>
      <c r="Y2187" s="22"/>
      <c r="Z2187" s="19"/>
      <c r="AA2187" s="20"/>
      <c r="AB2187" s="23"/>
      <c r="AC2187" s="19"/>
      <c r="AD2187" s="17"/>
      <c r="AE2187" s="22"/>
      <c r="AF2187" s="19"/>
      <c r="AG2187" s="17"/>
      <c r="AH2187" s="78"/>
      <c r="AI2187" s="79" t="s">
        <v>13255</v>
      </c>
      <c r="AJ2187" s="1"/>
    </row>
    <row r="2188" spans="1:36" ht="13.2">
      <c r="A2188" s="39">
        <v>2186</v>
      </c>
      <c r="B2188" s="10" t="s">
        <v>13256</v>
      </c>
      <c r="C2188" s="10" t="s">
        <v>5070</v>
      </c>
      <c r="D2188" s="11" t="s">
        <v>13257</v>
      </c>
      <c r="E2188" s="35" t="s">
        <v>13258</v>
      </c>
      <c r="F2188" s="35" t="s">
        <v>606</v>
      </c>
      <c r="G2188" s="10" t="s">
        <v>4457</v>
      </c>
      <c r="H2188" s="10" t="s">
        <v>13259</v>
      </c>
      <c r="I2188" s="10" t="s">
        <v>13260</v>
      </c>
      <c r="J2188" s="11" t="s">
        <v>13261</v>
      </c>
      <c r="K2188" s="12">
        <v>42283</v>
      </c>
      <c r="L2188" s="69">
        <v>51415</v>
      </c>
      <c r="M2188" s="14" t="s">
        <v>13262</v>
      </c>
      <c r="N2188" s="61">
        <v>0.186</v>
      </c>
      <c r="O2188" s="56">
        <v>28995937.68</v>
      </c>
      <c r="P2188" s="21">
        <v>4.4999999999999998E-2</v>
      </c>
      <c r="Q2188" s="223">
        <f t="shared" si="225"/>
        <v>1304817.1956</v>
      </c>
      <c r="R2188" s="197">
        <f t="shared" si="221"/>
        <v>108734.7663</v>
      </c>
      <c r="S2188" s="200"/>
      <c r="T2188" s="196">
        <f t="shared" si="222"/>
        <v>0</v>
      </c>
      <c r="U2188" s="199">
        <f t="shared" si="226"/>
        <v>0</v>
      </c>
      <c r="V2188" s="21"/>
      <c r="W2188" s="19">
        <f t="shared" si="223"/>
        <v>0</v>
      </c>
      <c r="X2188" s="17">
        <f t="shared" si="224"/>
        <v>0</v>
      </c>
      <c r="Y2188" s="22"/>
      <c r="Z2188" s="19"/>
      <c r="AA2188" s="20"/>
      <c r="AB2188" s="23"/>
      <c r="AC2188" s="19"/>
      <c r="AD2188" s="17"/>
      <c r="AE2188" s="22"/>
      <c r="AF2188" s="19"/>
      <c r="AG2188" s="17"/>
      <c r="AH2188" s="76"/>
      <c r="AI2188" s="77" t="s">
        <v>13262</v>
      </c>
      <c r="AJ2188" s="1"/>
    </row>
    <row r="2189" spans="1:36" ht="26.4">
      <c r="A2189" s="39">
        <v>2187</v>
      </c>
      <c r="B2189" s="39" t="s">
        <v>13263</v>
      </c>
      <c r="C2189" s="39" t="s">
        <v>5070</v>
      </c>
      <c r="D2189" s="40" t="s">
        <v>1678</v>
      </c>
      <c r="E2189" s="25" t="s">
        <v>273</v>
      </c>
      <c r="F2189" s="25" t="s">
        <v>1188</v>
      </c>
      <c r="G2189" s="39" t="s">
        <v>591</v>
      </c>
      <c r="H2189" s="39" t="s">
        <v>13264</v>
      </c>
      <c r="I2189" s="39" t="s">
        <v>593</v>
      </c>
      <c r="J2189" s="40" t="s">
        <v>13265</v>
      </c>
      <c r="K2189" s="41">
        <v>41045</v>
      </c>
      <c r="L2189" s="72">
        <v>44697</v>
      </c>
      <c r="M2189" s="42" t="s">
        <v>595</v>
      </c>
      <c r="N2189" s="63">
        <v>0.21590000000000001</v>
      </c>
      <c r="O2189" s="55">
        <v>8030429.3899999997</v>
      </c>
      <c r="P2189" s="15">
        <v>0.1</v>
      </c>
      <c r="Q2189" s="223">
        <f t="shared" si="225"/>
        <v>803042.93900000001</v>
      </c>
      <c r="R2189" s="197">
        <f t="shared" si="221"/>
        <v>66920.244916666663</v>
      </c>
      <c r="S2189" s="200"/>
      <c r="T2189" s="196">
        <f t="shared" si="222"/>
        <v>0</v>
      </c>
      <c r="U2189" s="199">
        <f t="shared" si="226"/>
        <v>0</v>
      </c>
      <c r="V2189" s="21"/>
      <c r="W2189" s="19">
        <f t="shared" si="223"/>
        <v>0</v>
      </c>
      <c r="X2189" s="17">
        <f t="shared" si="224"/>
        <v>0</v>
      </c>
      <c r="Y2189" s="22"/>
      <c r="Z2189" s="19"/>
      <c r="AA2189" s="20"/>
      <c r="AB2189" s="23"/>
      <c r="AC2189" s="19"/>
      <c r="AD2189" s="17"/>
      <c r="AE2189" s="22"/>
      <c r="AF2189" s="19"/>
      <c r="AG2189" s="17"/>
      <c r="AH2189" s="78" t="s">
        <v>76</v>
      </c>
      <c r="AI2189" s="79" t="s">
        <v>595</v>
      </c>
      <c r="AJ2189" s="1"/>
    </row>
    <row r="2190" spans="1:36" ht="26.4">
      <c r="A2190" s="39">
        <v>2188</v>
      </c>
      <c r="B2190" s="10" t="s">
        <v>13266</v>
      </c>
      <c r="C2190" s="10" t="s">
        <v>5070</v>
      </c>
      <c r="D2190" s="11" t="s">
        <v>13267</v>
      </c>
      <c r="E2190" s="35" t="s">
        <v>13268</v>
      </c>
      <c r="F2190" s="35" t="s">
        <v>13269</v>
      </c>
      <c r="G2190" s="10" t="s">
        <v>13270</v>
      </c>
      <c r="H2190" s="10" t="s">
        <v>13271</v>
      </c>
      <c r="I2190" s="10" t="s">
        <v>13270</v>
      </c>
      <c r="J2190" s="11" t="s">
        <v>13272</v>
      </c>
      <c r="K2190" s="12">
        <v>35496</v>
      </c>
      <c r="L2190" s="69">
        <v>53393</v>
      </c>
      <c r="M2190" s="14" t="s">
        <v>13273</v>
      </c>
      <c r="N2190" s="61">
        <v>0.65090000000000003</v>
      </c>
      <c r="O2190" s="56">
        <v>29076110.719999999</v>
      </c>
      <c r="P2190" s="15">
        <v>0.03</v>
      </c>
      <c r="Q2190" s="223">
        <f t="shared" si="225"/>
        <v>872283.32159999991</v>
      </c>
      <c r="R2190" s="197">
        <f t="shared" si="221"/>
        <v>72690.276799999992</v>
      </c>
      <c r="S2190" s="200"/>
      <c r="T2190" s="196">
        <f t="shared" si="222"/>
        <v>0</v>
      </c>
      <c r="U2190" s="199">
        <f t="shared" si="226"/>
        <v>0</v>
      </c>
      <c r="V2190" s="21"/>
      <c r="W2190" s="19">
        <f t="shared" si="223"/>
        <v>0</v>
      </c>
      <c r="X2190" s="17">
        <f t="shared" si="224"/>
        <v>0</v>
      </c>
      <c r="Y2190" s="22"/>
      <c r="Z2190" s="19"/>
      <c r="AA2190" s="20"/>
      <c r="AB2190" s="23"/>
      <c r="AC2190" s="19"/>
      <c r="AD2190" s="17"/>
      <c r="AE2190" s="22"/>
      <c r="AF2190" s="19"/>
      <c r="AG2190" s="17"/>
      <c r="AH2190" s="76"/>
      <c r="AI2190" s="77"/>
      <c r="AJ2190" s="1"/>
    </row>
    <row r="2191" spans="1:36" ht="26.4">
      <c r="A2191" s="39">
        <v>2189</v>
      </c>
      <c r="B2191" s="39" t="s">
        <v>13274</v>
      </c>
      <c r="C2191" s="39" t="s">
        <v>5070</v>
      </c>
      <c r="D2191" s="40" t="s">
        <v>13275</v>
      </c>
      <c r="E2191" s="25" t="s">
        <v>13276</v>
      </c>
      <c r="F2191" s="25" t="s">
        <v>13277</v>
      </c>
      <c r="G2191" s="39" t="s">
        <v>13278</v>
      </c>
      <c r="H2191" s="39" t="s">
        <v>13279</v>
      </c>
      <c r="I2191" s="39" t="s">
        <v>13280</v>
      </c>
      <c r="J2191" s="40" t="s">
        <v>13281</v>
      </c>
      <c r="K2191" s="41">
        <v>40130</v>
      </c>
      <c r="L2191" s="72">
        <v>58392</v>
      </c>
      <c r="M2191" s="42" t="s">
        <v>13282</v>
      </c>
      <c r="N2191" s="63">
        <v>0.1691</v>
      </c>
      <c r="O2191" s="55">
        <v>1381266.82</v>
      </c>
      <c r="P2191" s="15">
        <v>0.03</v>
      </c>
      <c r="Q2191" s="223">
        <f t="shared" si="225"/>
        <v>41438.0046</v>
      </c>
      <c r="R2191" s="197">
        <f t="shared" si="221"/>
        <v>3453.16705</v>
      </c>
      <c r="S2191" s="200"/>
      <c r="T2191" s="196">
        <f t="shared" si="222"/>
        <v>0</v>
      </c>
      <c r="U2191" s="199">
        <f t="shared" si="226"/>
        <v>0</v>
      </c>
      <c r="V2191" s="21"/>
      <c r="W2191" s="19">
        <f t="shared" si="223"/>
        <v>0</v>
      </c>
      <c r="X2191" s="17">
        <f t="shared" si="224"/>
        <v>0</v>
      </c>
      <c r="Y2191" s="22"/>
      <c r="Z2191" s="19"/>
      <c r="AA2191" s="20"/>
      <c r="AB2191" s="23"/>
      <c r="AC2191" s="19"/>
      <c r="AD2191" s="17"/>
      <c r="AE2191" s="22"/>
      <c r="AF2191" s="19"/>
      <c r="AG2191" s="17"/>
      <c r="AH2191" s="78"/>
      <c r="AI2191" s="79" t="s">
        <v>13282</v>
      </c>
      <c r="AJ2191" s="1"/>
    </row>
    <row r="2192" spans="1:36" ht="26.4">
      <c r="A2192" s="39">
        <v>2190</v>
      </c>
      <c r="B2192" s="10" t="s">
        <v>13283</v>
      </c>
      <c r="C2192" s="10" t="s">
        <v>5070</v>
      </c>
      <c r="D2192" s="11" t="s">
        <v>13284</v>
      </c>
      <c r="E2192" s="35" t="s">
        <v>13285</v>
      </c>
      <c r="F2192" s="35" t="s">
        <v>10856</v>
      </c>
      <c r="G2192" s="10" t="s">
        <v>7304</v>
      </c>
      <c r="H2192" s="10" t="s">
        <v>13286</v>
      </c>
      <c r="I2192" s="10" t="s">
        <v>2904</v>
      </c>
      <c r="J2192" s="11" t="s">
        <v>13287</v>
      </c>
      <c r="K2192" s="12">
        <v>42431</v>
      </c>
      <c r="L2192" s="69">
        <v>44257</v>
      </c>
      <c r="M2192" s="14" t="s">
        <v>13288</v>
      </c>
      <c r="N2192" s="61">
        <v>0.98740000000000006</v>
      </c>
      <c r="O2192" s="56">
        <v>44107776.509999998</v>
      </c>
      <c r="P2192" s="15">
        <v>0.03</v>
      </c>
      <c r="Q2192" s="223">
        <f t="shared" si="225"/>
        <v>1323233.2952999999</v>
      </c>
      <c r="R2192" s="197">
        <f t="shared" si="221"/>
        <v>110269.44127499999</v>
      </c>
      <c r="S2192" s="201">
        <v>0.06</v>
      </c>
      <c r="T2192" s="196">
        <f t="shared" si="222"/>
        <v>2646466.5905999998</v>
      </c>
      <c r="U2192" s="199">
        <f t="shared" si="226"/>
        <v>220538.88254999998</v>
      </c>
      <c r="V2192" s="21">
        <v>0.1</v>
      </c>
      <c r="W2192" s="19">
        <f t="shared" si="223"/>
        <v>4410777.6509999996</v>
      </c>
      <c r="X2192" s="17">
        <f t="shared" si="224"/>
        <v>367564.80424999999</v>
      </c>
      <c r="Y2192" s="112">
        <v>7.1999999999999995E-2</v>
      </c>
      <c r="Z2192" s="19">
        <f>O2192*Y2192</f>
        <v>3175759.9087199997</v>
      </c>
      <c r="AA2192" s="20">
        <f>O2192*Y2192/12</f>
        <v>264646.65905999998</v>
      </c>
      <c r="AB2192" s="15">
        <v>0.12</v>
      </c>
      <c r="AC2192" s="19">
        <f>O2192*AB2192</f>
        <v>5292933.1811999995</v>
      </c>
      <c r="AD2192" s="17">
        <f>O2192*AB2192/12</f>
        <v>441077.76509999996</v>
      </c>
      <c r="AE2192" s="22"/>
      <c r="AF2192" s="19"/>
      <c r="AG2192" s="17"/>
      <c r="AH2192" s="76" t="s">
        <v>367</v>
      </c>
      <c r="AI2192" s="77" t="s">
        <v>13288</v>
      </c>
      <c r="AJ2192" s="1"/>
    </row>
    <row r="2193" spans="1:36" s="24" customFormat="1" ht="13.2">
      <c r="A2193" s="39">
        <v>2191</v>
      </c>
      <c r="B2193" s="39" t="s">
        <v>13289</v>
      </c>
      <c r="C2193" s="39" t="s">
        <v>5070</v>
      </c>
      <c r="D2193" s="40" t="s">
        <v>13290</v>
      </c>
      <c r="E2193" s="25"/>
      <c r="F2193" s="25" t="s">
        <v>13291</v>
      </c>
      <c r="G2193" s="39" t="s">
        <v>768</v>
      </c>
      <c r="H2193" s="39" t="s">
        <v>13292</v>
      </c>
      <c r="I2193" s="39" t="s">
        <v>544</v>
      </c>
      <c r="J2193" s="40" t="s">
        <v>13293</v>
      </c>
      <c r="K2193" s="41">
        <v>38820</v>
      </c>
      <c r="L2193" s="72">
        <v>47951</v>
      </c>
      <c r="M2193" s="42" t="s">
        <v>13294</v>
      </c>
      <c r="N2193" s="63">
        <v>3.8800000000000001E-2</v>
      </c>
      <c r="O2193" s="55">
        <v>1697848.46</v>
      </c>
      <c r="P2193" s="44">
        <v>2.9999999999999997E-4</v>
      </c>
      <c r="Q2193" s="223">
        <f t="shared" si="225"/>
        <v>509.35453799999993</v>
      </c>
      <c r="R2193" s="197">
        <f t="shared" si="221"/>
        <v>42.446211499999997</v>
      </c>
      <c r="S2193" s="200"/>
      <c r="T2193" s="196">
        <f t="shared" si="222"/>
        <v>0</v>
      </c>
      <c r="U2193" s="199">
        <f t="shared" si="226"/>
        <v>0</v>
      </c>
      <c r="V2193" s="21"/>
      <c r="W2193" s="19">
        <f t="shared" si="223"/>
        <v>0</v>
      </c>
      <c r="X2193" s="17">
        <f t="shared" si="224"/>
        <v>0</v>
      </c>
      <c r="Y2193" s="22"/>
      <c r="Z2193" s="19"/>
      <c r="AA2193" s="20"/>
      <c r="AB2193" s="23"/>
      <c r="AC2193" s="19"/>
      <c r="AD2193" s="17"/>
      <c r="AE2193" s="22"/>
      <c r="AF2193" s="19"/>
      <c r="AG2193" s="17"/>
      <c r="AH2193" s="88"/>
      <c r="AI2193" s="89" t="s">
        <v>13294</v>
      </c>
    </row>
    <row r="2194" spans="1:36" ht="26.4">
      <c r="A2194" s="39">
        <v>2192</v>
      </c>
      <c r="B2194" s="10" t="s">
        <v>13295</v>
      </c>
      <c r="C2194" s="10" t="s">
        <v>5070</v>
      </c>
      <c r="D2194" s="11" t="s">
        <v>13296</v>
      </c>
      <c r="E2194" s="35" t="s">
        <v>13297</v>
      </c>
      <c r="F2194" s="35" t="s">
        <v>13298</v>
      </c>
      <c r="G2194" s="10" t="s">
        <v>13299</v>
      </c>
      <c r="H2194" s="10" t="s">
        <v>13300</v>
      </c>
      <c r="I2194" s="10" t="s">
        <v>13301</v>
      </c>
      <c r="J2194" s="11" t="s">
        <v>13302</v>
      </c>
      <c r="K2194" s="12">
        <v>39287</v>
      </c>
      <c r="L2194" s="69">
        <v>46620</v>
      </c>
      <c r="M2194" s="14" t="s">
        <v>13303</v>
      </c>
      <c r="N2194" s="61">
        <v>1.5273000000000001</v>
      </c>
      <c r="O2194" s="56">
        <v>30234166.66</v>
      </c>
      <c r="P2194" s="15">
        <v>0.04</v>
      </c>
      <c r="Q2194" s="223">
        <f t="shared" si="225"/>
        <v>1209366.6664</v>
      </c>
      <c r="R2194" s="197">
        <f t="shared" si="221"/>
        <v>100780.55553333333</v>
      </c>
      <c r="S2194" s="201">
        <v>0.05</v>
      </c>
      <c r="T2194" s="196">
        <f t="shared" si="222"/>
        <v>1511708.3330000001</v>
      </c>
      <c r="U2194" s="199">
        <f t="shared" si="226"/>
        <v>125975.69441666668</v>
      </c>
      <c r="V2194" s="21">
        <v>0.06</v>
      </c>
      <c r="W2194" s="19">
        <f t="shared" si="223"/>
        <v>1814049.9996</v>
      </c>
      <c r="X2194" s="17">
        <f t="shared" si="224"/>
        <v>151170.8333</v>
      </c>
      <c r="Y2194" s="22"/>
      <c r="Z2194" s="19"/>
      <c r="AA2194" s="20"/>
      <c r="AB2194" s="23"/>
      <c r="AC2194" s="19"/>
      <c r="AD2194" s="17"/>
      <c r="AE2194" s="22"/>
      <c r="AF2194" s="19"/>
      <c r="AG2194" s="17"/>
      <c r="AH2194" s="76"/>
      <c r="AI2194" s="77" t="s">
        <v>13303</v>
      </c>
      <c r="AJ2194" s="1"/>
    </row>
    <row r="2195" spans="1:36" ht="52.8">
      <c r="A2195" s="39">
        <v>2193</v>
      </c>
      <c r="B2195" s="39" t="s">
        <v>13304</v>
      </c>
      <c r="C2195" s="39" t="s">
        <v>5070</v>
      </c>
      <c r="D2195" s="40" t="s">
        <v>13305</v>
      </c>
      <c r="E2195" s="25" t="s">
        <v>11905</v>
      </c>
      <c r="F2195" s="25" t="s">
        <v>13306</v>
      </c>
      <c r="G2195" s="39" t="s">
        <v>13307</v>
      </c>
      <c r="H2195" s="39" t="s">
        <v>13308</v>
      </c>
      <c r="I2195" s="39" t="s">
        <v>13309</v>
      </c>
      <c r="J2195" s="40" t="s">
        <v>13310</v>
      </c>
      <c r="K2195" s="41">
        <v>41604</v>
      </c>
      <c r="L2195" s="72">
        <v>47083</v>
      </c>
      <c r="M2195" s="42" t="s">
        <v>13311</v>
      </c>
      <c r="N2195" s="63">
        <v>1.518</v>
      </c>
      <c r="O2195" s="55">
        <v>36574036</v>
      </c>
      <c r="P2195" s="15">
        <v>0.03</v>
      </c>
      <c r="Q2195" s="223">
        <f t="shared" si="225"/>
        <v>1097221.08</v>
      </c>
      <c r="R2195" s="197">
        <f t="shared" ref="R2195:R2258" si="227">Q2195/12</f>
        <v>91435.090000000011</v>
      </c>
      <c r="S2195" s="200"/>
      <c r="T2195" s="196">
        <f t="shared" si="222"/>
        <v>0</v>
      </c>
      <c r="U2195" s="199">
        <f t="shared" si="226"/>
        <v>0</v>
      </c>
      <c r="V2195" s="21"/>
      <c r="W2195" s="19">
        <f t="shared" si="223"/>
        <v>0</v>
      </c>
      <c r="X2195" s="17">
        <f t="shared" si="224"/>
        <v>0</v>
      </c>
      <c r="Y2195" s="22"/>
      <c r="Z2195" s="19"/>
      <c r="AA2195" s="20"/>
      <c r="AB2195" s="23"/>
      <c r="AC2195" s="19"/>
      <c r="AD2195" s="17"/>
      <c r="AE2195" s="22"/>
      <c r="AF2195" s="19"/>
      <c r="AG2195" s="17"/>
      <c r="AH2195" s="78" t="s">
        <v>2404</v>
      </c>
      <c r="AI2195" s="79" t="s">
        <v>13311</v>
      </c>
      <c r="AJ2195" s="1"/>
    </row>
    <row r="2196" spans="1:36" ht="26.4">
      <c r="A2196" s="39">
        <v>2194</v>
      </c>
      <c r="B2196" s="10" t="s">
        <v>13312</v>
      </c>
      <c r="C2196" s="10" t="s">
        <v>5070</v>
      </c>
      <c r="D2196" s="11" t="s">
        <v>13313</v>
      </c>
      <c r="E2196" s="35" t="s">
        <v>13314</v>
      </c>
      <c r="F2196" s="35" t="s">
        <v>13315</v>
      </c>
      <c r="G2196" s="10" t="s">
        <v>3903</v>
      </c>
      <c r="H2196" s="10" t="s">
        <v>13316</v>
      </c>
      <c r="I2196" s="10" t="s">
        <v>13317</v>
      </c>
      <c r="J2196" s="11" t="s">
        <v>13318</v>
      </c>
      <c r="K2196" s="12">
        <v>38383</v>
      </c>
      <c r="L2196" s="69">
        <v>47514</v>
      </c>
      <c r="M2196" s="14" t="s">
        <v>10628</v>
      </c>
      <c r="N2196" s="61">
        <v>8.7599999999999997E-2</v>
      </c>
      <c r="O2196" s="56">
        <v>2493835.7400000002</v>
      </c>
      <c r="P2196" s="15">
        <v>0.03</v>
      </c>
      <c r="Q2196" s="223">
        <f t="shared" si="225"/>
        <v>74815.07220000001</v>
      </c>
      <c r="R2196" s="197">
        <f t="shared" si="227"/>
        <v>6234.5893500000011</v>
      </c>
      <c r="S2196" s="200"/>
      <c r="T2196" s="196">
        <f t="shared" si="222"/>
        <v>0</v>
      </c>
      <c r="U2196" s="199">
        <f t="shared" si="226"/>
        <v>0</v>
      </c>
      <c r="V2196" s="21"/>
      <c r="W2196" s="19">
        <f t="shared" si="223"/>
        <v>0</v>
      </c>
      <c r="X2196" s="17">
        <f t="shared" si="224"/>
        <v>0</v>
      </c>
      <c r="Y2196" s="22"/>
      <c r="Z2196" s="19"/>
      <c r="AA2196" s="20"/>
      <c r="AB2196" s="23"/>
      <c r="AC2196" s="19"/>
      <c r="AD2196" s="17"/>
      <c r="AE2196" s="22"/>
      <c r="AF2196" s="19"/>
      <c r="AG2196" s="17"/>
      <c r="AH2196" s="76" t="s">
        <v>1133</v>
      </c>
      <c r="AI2196" s="77" t="s">
        <v>10628</v>
      </c>
      <c r="AJ2196" s="1"/>
    </row>
    <row r="2197" spans="1:36" ht="39.6">
      <c r="A2197" s="39">
        <v>2195</v>
      </c>
      <c r="B2197" s="39" t="s">
        <v>13319</v>
      </c>
      <c r="C2197" s="39" t="s">
        <v>5070</v>
      </c>
      <c r="D2197" s="40" t="s">
        <v>13320</v>
      </c>
      <c r="E2197" s="25" t="s">
        <v>13321</v>
      </c>
      <c r="F2197" s="25" t="s">
        <v>4673</v>
      </c>
      <c r="G2197" s="39" t="s">
        <v>3192</v>
      </c>
      <c r="H2197" s="39" t="s">
        <v>13322</v>
      </c>
      <c r="I2197" s="39" t="s">
        <v>1003</v>
      </c>
      <c r="J2197" s="40" t="s">
        <v>13323</v>
      </c>
      <c r="K2197" s="41">
        <v>38618</v>
      </c>
      <c r="L2197" s="72">
        <v>47749</v>
      </c>
      <c r="M2197" s="42" t="s">
        <v>13324</v>
      </c>
      <c r="N2197" s="63">
        <v>4.4299999999999999E-2</v>
      </c>
      <c r="O2197" s="55">
        <v>2113343.63</v>
      </c>
      <c r="P2197" s="15">
        <v>0.03</v>
      </c>
      <c r="Q2197" s="223">
        <f t="shared" si="225"/>
        <v>63400.308899999996</v>
      </c>
      <c r="R2197" s="197">
        <f t="shared" si="227"/>
        <v>5283.3590749999994</v>
      </c>
      <c r="S2197" s="201">
        <v>0.04</v>
      </c>
      <c r="T2197" s="196">
        <f t="shared" si="222"/>
        <v>84533.74519999999</v>
      </c>
      <c r="U2197" s="199">
        <f t="shared" si="226"/>
        <v>7044.4787666666662</v>
      </c>
      <c r="V2197" s="21"/>
      <c r="W2197" s="19">
        <f t="shared" si="223"/>
        <v>0</v>
      </c>
      <c r="X2197" s="17">
        <f t="shared" si="224"/>
        <v>0</v>
      </c>
      <c r="Y2197" s="22"/>
      <c r="Z2197" s="19"/>
      <c r="AA2197" s="20"/>
      <c r="AB2197" s="23"/>
      <c r="AC2197" s="19"/>
      <c r="AD2197" s="17"/>
      <c r="AE2197" s="22"/>
      <c r="AF2197" s="19"/>
      <c r="AG2197" s="17"/>
      <c r="AH2197" s="78"/>
      <c r="AI2197" s="79" t="s">
        <v>13324</v>
      </c>
      <c r="AJ2197" s="1"/>
    </row>
    <row r="2198" spans="1:36" ht="39.6">
      <c r="A2198" s="39">
        <v>2196</v>
      </c>
      <c r="B2198" s="10" t="s">
        <v>13325</v>
      </c>
      <c r="C2198" s="10" t="s">
        <v>5070</v>
      </c>
      <c r="D2198" s="11" t="s">
        <v>13320</v>
      </c>
      <c r="E2198" s="35" t="s">
        <v>13321</v>
      </c>
      <c r="F2198" s="35" t="s">
        <v>13326</v>
      </c>
      <c r="G2198" s="10" t="s">
        <v>7141</v>
      </c>
      <c r="H2198" s="10" t="s">
        <v>13327</v>
      </c>
      <c r="I2198" s="10" t="s">
        <v>11620</v>
      </c>
      <c r="J2198" s="11" t="s">
        <v>13323</v>
      </c>
      <c r="K2198" s="12">
        <v>42346</v>
      </c>
      <c r="L2198" s="69">
        <v>44173</v>
      </c>
      <c r="M2198" s="14" t="s">
        <v>13324</v>
      </c>
      <c r="N2198" s="61">
        <v>4.5999999999999999E-2</v>
      </c>
      <c r="O2198" s="56">
        <v>2194442.6</v>
      </c>
      <c r="P2198" s="15">
        <v>0.03</v>
      </c>
      <c r="Q2198" s="223">
        <f t="shared" si="225"/>
        <v>65833.278000000006</v>
      </c>
      <c r="R2198" s="197">
        <f t="shared" si="227"/>
        <v>5486.1065000000008</v>
      </c>
      <c r="S2198" s="201">
        <v>0.1</v>
      </c>
      <c r="T2198" s="196">
        <f t="shared" si="222"/>
        <v>219444.26</v>
      </c>
      <c r="U2198" s="199">
        <f t="shared" si="226"/>
        <v>18287.021666666667</v>
      </c>
      <c r="V2198" s="21"/>
      <c r="W2198" s="19">
        <f t="shared" si="223"/>
        <v>0</v>
      </c>
      <c r="X2198" s="17">
        <f t="shared" si="224"/>
        <v>0</v>
      </c>
      <c r="Y2198" s="22"/>
      <c r="Z2198" s="19"/>
      <c r="AA2198" s="20"/>
      <c r="AB2198" s="23"/>
      <c r="AC2198" s="19"/>
      <c r="AD2198" s="17"/>
      <c r="AE2198" s="22"/>
      <c r="AF2198" s="19"/>
      <c r="AG2198" s="17"/>
      <c r="AH2198" s="76" t="s">
        <v>367</v>
      </c>
      <c r="AI2198" s="77" t="s">
        <v>13324</v>
      </c>
      <c r="AJ2198" s="1"/>
    </row>
    <row r="2199" spans="1:36" ht="13.2">
      <c r="A2199" s="39">
        <v>2197</v>
      </c>
      <c r="B2199" s="39" t="s">
        <v>13328</v>
      </c>
      <c r="C2199" s="39" t="s">
        <v>7603</v>
      </c>
      <c r="D2199" s="40" t="s">
        <v>13329</v>
      </c>
      <c r="E2199" s="25" t="s">
        <v>13330</v>
      </c>
      <c r="F2199" s="25" t="s">
        <v>4167</v>
      </c>
      <c r="G2199" s="39" t="s">
        <v>11557</v>
      </c>
      <c r="H2199" s="39" t="s">
        <v>13331</v>
      </c>
      <c r="I2199" s="39" t="s">
        <v>10469</v>
      </c>
      <c r="J2199" s="40" t="s">
        <v>10125</v>
      </c>
      <c r="K2199" s="41">
        <v>40438</v>
      </c>
      <c r="L2199" s="72">
        <v>58335</v>
      </c>
      <c r="M2199" s="42" t="s">
        <v>13332</v>
      </c>
      <c r="N2199" s="63">
        <v>3.3026</v>
      </c>
      <c r="O2199" s="55">
        <v>210051930.96000001</v>
      </c>
      <c r="P2199" s="15">
        <v>0.03</v>
      </c>
      <c r="Q2199" s="223">
        <f t="shared" si="225"/>
        <v>6301557.9287999999</v>
      </c>
      <c r="R2199" s="197">
        <f t="shared" si="227"/>
        <v>525129.82739999995</v>
      </c>
      <c r="S2199" s="200"/>
      <c r="T2199" s="196">
        <f t="shared" si="222"/>
        <v>0</v>
      </c>
      <c r="U2199" s="199">
        <f t="shared" si="226"/>
        <v>0</v>
      </c>
      <c r="V2199" s="21"/>
      <c r="W2199" s="19">
        <f t="shared" si="223"/>
        <v>0</v>
      </c>
      <c r="X2199" s="17">
        <f t="shared" si="224"/>
        <v>0</v>
      </c>
      <c r="Y2199" s="22"/>
      <c r="Z2199" s="19"/>
      <c r="AA2199" s="20"/>
      <c r="AB2199" s="23"/>
      <c r="AC2199" s="19"/>
      <c r="AD2199" s="17"/>
      <c r="AE2199" s="22"/>
      <c r="AF2199" s="19"/>
      <c r="AG2199" s="17"/>
      <c r="AH2199" s="78"/>
      <c r="AI2199" s="79" t="s">
        <v>13332</v>
      </c>
      <c r="AJ2199" s="1"/>
    </row>
    <row r="2200" spans="1:36" ht="13.2">
      <c r="A2200" s="39">
        <v>2198</v>
      </c>
      <c r="B2200" s="10" t="s">
        <v>13333</v>
      </c>
      <c r="C2200" s="10" t="s">
        <v>7603</v>
      </c>
      <c r="D2200" s="11" t="s">
        <v>13334</v>
      </c>
      <c r="E2200" s="35" t="s">
        <v>13335</v>
      </c>
      <c r="F2200" s="35" t="s">
        <v>6084</v>
      </c>
      <c r="G2200" s="10" t="s">
        <v>2578</v>
      </c>
      <c r="H2200" s="10" t="s">
        <v>13336</v>
      </c>
      <c r="I2200" s="10" t="s">
        <v>2248</v>
      </c>
      <c r="J2200" s="11" t="s">
        <v>13337</v>
      </c>
      <c r="K2200" s="12">
        <v>43313</v>
      </c>
      <c r="L2200" s="69">
        <v>48792</v>
      </c>
      <c r="M2200" s="14" t="s">
        <v>13338</v>
      </c>
      <c r="N2200" s="61">
        <v>0.32479999999999998</v>
      </c>
      <c r="O2200" s="56">
        <v>4388704.97</v>
      </c>
      <c r="P2200" s="15">
        <v>0.03</v>
      </c>
      <c r="Q2200" s="223">
        <f t="shared" si="225"/>
        <v>131661.14909999998</v>
      </c>
      <c r="R2200" s="197">
        <f t="shared" si="227"/>
        <v>10971.762424999999</v>
      </c>
      <c r="S2200" s="198">
        <v>3.5999999999999997E-2</v>
      </c>
      <c r="T2200" s="196">
        <f t="shared" si="222"/>
        <v>157993.37891999999</v>
      </c>
      <c r="U2200" s="199">
        <f t="shared" si="226"/>
        <v>13166.114909999998</v>
      </c>
      <c r="V2200" s="21"/>
      <c r="W2200" s="19">
        <f t="shared" si="223"/>
        <v>0</v>
      </c>
      <c r="X2200" s="17">
        <f t="shared" si="224"/>
        <v>0</v>
      </c>
      <c r="Y2200" s="22"/>
      <c r="Z2200" s="19"/>
      <c r="AA2200" s="20"/>
      <c r="AB2200" s="23"/>
      <c r="AC2200" s="19"/>
      <c r="AD2200" s="17"/>
      <c r="AE2200" s="22"/>
      <c r="AF2200" s="19"/>
      <c r="AG2200" s="17"/>
      <c r="AH2200" s="76" t="s">
        <v>35</v>
      </c>
      <c r="AI2200" s="77" t="s">
        <v>13338</v>
      </c>
      <c r="AJ2200" s="1"/>
    </row>
    <row r="2201" spans="1:36" ht="26.4">
      <c r="A2201" s="39">
        <v>2199</v>
      </c>
      <c r="B2201" s="39" t="s">
        <v>13339</v>
      </c>
      <c r="C2201" s="39" t="s">
        <v>7603</v>
      </c>
      <c r="D2201" s="40" t="s">
        <v>3013</v>
      </c>
      <c r="E2201" s="25" t="s">
        <v>3014</v>
      </c>
      <c r="F2201" s="25" t="s">
        <v>13340</v>
      </c>
      <c r="G2201" s="39" t="s">
        <v>5437</v>
      </c>
      <c r="H2201" s="39" t="s">
        <v>13341</v>
      </c>
      <c r="I2201" s="39" t="s">
        <v>1562</v>
      </c>
      <c r="J2201" s="40" t="s">
        <v>13342</v>
      </c>
      <c r="K2201" s="41">
        <v>42566</v>
      </c>
      <c r="L2201" s="72">
        <v>46218</v>
      </c>
      <c r="M2201" s="42" t="s">
        <v>13343</v>
      </c>
      <c r="N2201" s="63">
        <v>0.13619999999999999</v>
      </c>
      <c r="O2201" s="55">
        <v>6300564.3700000001</v>
      </c>
      <c r="P2201" s="15">
        <v>0.03</v>
      </c>
      <c r="Q2201" s="223">
        <f t="shared" si="225"/>
        <v>189016.93109999999</v>
      </c>
      <c r="R2201" s="197">
        <f t="shared" si="227"/>
        <v>15751.410924999998</v>
      </c>
      <c r="S2201" s="198">
        <v>3.5999999999999997E-2</v>
      </c>
      <c r="T2201" s="196">
        <f t="shared" si="222"/>
        <v>226820.31731999997</v>
      </c>
      <c r="U2201" s="199">
        <f t="shared" si="226"/>
        <v>18901.693109999997</v>
      </c>
      <c r="V2201" s="21"/>
      <c r="W2201" s="19">
        <f t="shared" si="223"/>
        <v>0</v>
      </c>
      <c r="X2201" s="17">
        <f t="shared" si="224"/>
        <v>0</v>
      </c>
      <c r="Y2201" s="22"/>
      <c r="Z2201" s="19"/>
      <c r="AA2201" s="20"/>
      <c r="AB2201" s="23"/>
      <c r="AC2201" s="19"/>
      <c r="AD2201" s="17"/>
      <c r="AE2201" s="22"/>
      <c r="AF2201" s="19"/>
      <c r="AG2201" s="17"/>
      <c r="AH2201" s="78" t="s">
        <v>44</v>
      </c>
      <c r="AI2201" s="79" t="s">
        <v>13343</v>
      </c>
      <c r="AJ2201" s="1"/>
    </row>
    <row r="2202" spans="1:36" ht="13.2">
      <c r="A2202" s="39">
        <v>2200</v>
      </c>
      <c r="B2202" s="10" t="s">
        <v>13344</v>
      </c>
      <c r="C2202" s="10" t="s">
        <v>5070</v>
      </c>
      <c r="D2202" s="11" t="s">
        <v>13345</v>
      </c>
      <c r="E2202" s="35" t="s">
        <v>13346</v>
      </c>
      <c r="F2202" s="35" t="s">
        <v>13347</v>
      </c>
      <c r="G2202" s="10" t="s">
        <v>13348</v>
      </c>
      <c r="H2202" s="10" t="s">
        <v>13349</v>
      </c>
      <c r="I2202" s="10" t="s">
        <v>13350</v>
      </c>
      <c r="J2202" s="11" t="s">
        <v>13351</v>
      </c>
      <c r="K2202" s="12">
        <v>37391</v>
      </c>
      <c r="L2202" s="69">
        <v>46522</v>
      </c>
      <c r="M2202" s="14" t="s">
        <v>13352</v>
      </c>
      <c r="N2202" s="61">
        <v>0.2545</v>
      </c>
      <c r="O2202" s="56">
        <v>60958630.039999999</v>
      </c>
      <c r="P2202" s="15">
        <v>0.03</v>
      </c>
      <c r="Q2202" s="223">
        <f t="shared" si="225"/>
        <v>1828758.9012</v>
      </c>
      <c r="R2202" s="197">
        <f t="shared" si="227"/>
        <v>152396.57509999999</v>
      </c>
      <c r="S2202" s="200"/>
      <c r="T2202" s="196">
        <f t="shared" si="222"/>
        <v>0</v>
      </c>
      <c r="U2202" s="199">
        <f t="shared" si="226"/>
        <v>0</v>
      </c>
      <c r="V2202" s="21"/>
      <c r="W2202" s="19">
        <f t="shared" si="223"/>
        <v>0</v>
      </c>
      <c r="X2202" s="17">
        <f t="shared" si="224"/>
        <v>0</v>
      </c>
      <c r="Y2202" s="22"/>
      <c r="Z2202" s="19"/>
      <c r="AA2202" s="20"/>
      <c r="AB2202" s="23"/>
      <c r="AC2202" s="19"/>
      <c r="AD2202" s="17"/>
      <c r="AE2202" s="22"/>
      <c r="AF2202" s="19"/>
      <c r="AG2202" s="17"/>
      <c r="AH2202" s="76"/>
      <c r="AI2202" s="77" t="s">
        <v>13352</v>
      </c>
      <c r="AJ2202" s="1"/>
    </row>
    <row r="2203" spans="1:36" ht="26.4">
      <c r="A2203" s="39">
        <v>2201</v>
      </c>
      <c r="B2203" s="39" t="s">
        <v>13353</v>
      </c>
      <c r="C2203" s="39" t="s">
        <v>5070</v>
      </c>
      <c r="D2203" s="40" t="s">
        <v>13354</v>
      </c>
      <c r="E2203" s="25" t="s">
        <v>13355</v>
      </c>
      <c r="F2203" s="25" t="s">
        <v>13356</v>
      </c>
      <c r="G2203" s="39" t="s">
        <v>13357</v>
      </c>
      <c r="H2203" s="39" t="s">
        <v>13358</v>
      </c>
      <c r="I2203" s="39" t="s">
        <v>13357</v>
      </c>
      <c r="J2203" s="40" t="s">
        <v>13359</v>
      </c>
      <c r="K2203" s="41">
        <v>35905</v>
      </c>
      <c r="L2203" s="72">
        <v>53802</v>
      </c>
      <c r="M2203" s="42" t="s">
        <v>13360</v>
      </c>
      <c r="N2203" s="63">
        <v>7.9699999999999993E-2</v>
      </c>
      <c r="O2203" s="55">
        <v>21540348.52</v>
      </c>
      <c r="P2203" s="15">
        <v>0.03</v>
      </c>
      <c r="Q2203" s="223">
        <f t="shared" si="225"/>
        <v>646210.45559999999</v>
      </c>
      <c r="R2203" s="197">
        <f t="shared" si="227"/>
        <v>53850.871299999999</v>
      </c>
      <c r="S2203" s="200"/>
      <c r="T2203" s="196">
        <f t="shared" si="222"/>
        <v>0</v>
      </c>
      <c r="U2203" s="199">
        <f t="shared" si="226"/>
        <v>0</v>
      </c>
      <c r="V2203" s="21"/>
      <c r="W2203" s="19">
        <f t="shared" si="223"/>
        <v>0</v>
      </c>
      <c r="X2203" s="17">
        <f t="shared" si="224"/>
        <v>0</v>
      </c>
      <c r="Y2203" s="22"/>
      <c r="Z2203" s="19"/>
      <c r="AA2203" s="20"/>
      <c r="AB2203" s="23"/>
      <c r="AC2203" s="19"/>
      <c r="AD2203" s="17"/>
      <c r="AE2203" s="22"/>
      <c r="AF2203" s="19"/>
      <c r="AG2203" s="17"/>
      <c r="AH2203" s="78"/>
      <c r="AI2203" s="79"/>
      <c r="AJ2203" s="1"/>
    </row>
    <row r="2204" spans="1:36" ht="26.4">
      <c r="A2204" s="39">
        <v>2202</v>
      </c>
      <c r="B2204" s="10" t="s">
        <v>13361</v>
      </c>
      <c r="C2204" s="10" t="s">
        <v>5070</v>
      </c>
      <c r="D2204" s="11" t="s">
        <v>13354</v>
      </c>
      <c r="E2204" s="35" t="s">
        <v>13355</v>
      </c>
      <c r="F2204" s="35" t="s">
        <v>13362</v>
      </c>
      <c r="G2204" s="10" t="s">
        <v>12323</v>
      </c>
      <c r="H2204" s="10" t="s">
        <v>13363</v>
      </c>
      <c r="I2204" s="10" t="s">
        <v>12323</v>
      </c>
      <c r="J2204" s="11" t="s">
        <v>13364</v>
      </c>
      <c r="K2204" s="12">
        <v>35633</v>
      </c>
      <c r="L2204" s="69">
        <v>53530</v>
      </c>
      <c r="M2204" s="14" t="s">
        <v>13365</v>
      </c>
      <c r="N2204" s="61">
        <v>7.3300000000000004E-2</v>
      </c>
      <c r="O2204" s="56">
        <v>19181725.190000001</v>
      </c>
      <c r="P2204" s="15">
        <v>0.03</v>
      </c>
      <c r="Q2204" s="223">
        <f t="shared" si="225"/>
        <v>575451.75569999998</v>
      </c>
      <c r="R2204" s="197">
        <f t="shared" si="227"/>
        <v>47954.312975000001</v>
      </c>
      <c r="S2204" s="200"/>
      <c r="T2204" s="196">
        <f t="shared" si="222"/>
        <v>0</v>
      </c>
      <c r="U2204" s="199">
        <f t="shared" si="226"/>
        <v>0</v>
      </c>
      <c r="V2204" s="21"/>
      <c r="W2204" s="19">
        <f t="shared" si="223"/>
        <v>0</v>
      </c>
      <c r="X2204" s="17">
        <f t="shared" si="224"/>
        <v>0</v>
      </c>
      <c r="Y2204" s="22"/>
      <c r="Z2204" s="19"/>
      <c r="AA2204" s="20"/>
      <c r="AB2204" s="23"/>
      <c r="AC2204" s="19"/>
      <c r="AD2204" s="17"/>
      <c r="AE2204" s="22"/>
      <c r="AF2204" s="19"/>
      <c r="AG2204" s="17"/>
      <c r="AH2204" s="76"/>
      <c r="AI2204" s="77" t="s">
        <v>13365</v>
      </c>
      <c r="AJ2204" s="1"/>
    </row>
    <row r="2205" spans="1:36" ht="26.4">
      <c r="A2205" s="39">
        <v>2203</v>
      </c>
      <c r="B2205" s="39" t="s">
        <v>13366</v>
      </c>
      <c r="C2205" s="39" t="s">
        <v>5070</v>
      </c>
      <c r="D2205" s="40" t="s">
        <v>13354</v>
      </c>
      <c r="E2205" s="25" t="s">
        <v>13355</v>
      </c>
      <c r="F2205" s="25" t="s">
        <v>13367</v>
      </c>
      <c r="G2205" s="39" t="s">
        <v>2911</v>
      </c>
      <c r="H2205" s="39" t="s">
        <v>13368</v>
      </c>
      <c r="I2205" s="39" t="s">
        <v>13369</v>
      </c>
      <c r="J2205" s="40" t="s">
        <v>13370</v>
      </c>
      <c r="K2205" s="41">
        <v>37581</v>
      </c>
      <c r="L2205" s="72">
        <v>55844</v>
      </c>
      <c r="M2205" s="42" t="s">
        <v>13371</v>
      </c>
      <c r="N2205" s="63">
        <v>0.6149</v>
      </c>
      <c r="O2205" s="55">
        <v>166187707.69999999</v>
      </c>
      <c r="P2205" s="15">
        <v>0.03</v>
      </c>
      <c r="Q2205" s="223">
        <f t="shared" si="225"/>
        <v>4985631.2309999997</v>
      </c>
      <c r="R2205" s="197">
        <f t="shared" si="227"/>
        <v>415469.26924999995</v>
      </c>
      <c r="S2205" s="200"/>
      <c r="T2205" s="196">
        <f t="shared" si="222"/>
        <v>0</v>
      </c>
      <c r="U2205" s="199">
        <f t="shared" si="226"/>
        <v>0</v>
      </c>
      <c r="V2205" s="21"/>
      <c r="W2205" s="19">
        <f t="shared" si="223"/>
        <v>0</v>
      </c>
      <c r="X2205" s="17">
        <f t="shared" si="224"/>
        <v>0</v>
      </c>
      <c r="Y2205" s="22"/>
      <c r="Z2205" s="19"/>
      <c r="AA2205" s="20"/>
      <c r="AB2205" s="23"/>
      <c r="AC2205" s="19"/>
      <c r="AD2205" s="17"/>
      <c r="AE2205" s="22"/>
      <c r="AF2205" s="19"/>
      <c r="AG2205" s="17"/>
      <c r="AH2205" s="78"/>
      <c r="AI2205" s="79"/>
      <c r="AJ2205" s="1"/>
    </row>
    <row r="2206" spans="1:36" ht="26.4">
      <c r="A2206" s="39">
        <v>2204</v>
      </c>
      <c r="B2206" s="10" t="s">
        <v>13372</v>
      </c>
      <c r="C2206" s="10" t="s">
        <v>9410</v>
      </c>
      <c r="D2206" s="11" t="s">
        <v>13373</v>
      </c>
      <c r="E2206" s="35" t="s">
        <v>13374</v>
      </c>
      <c r="F2206" s="35" t="s">
        <v>13375</v>
      </c>
      <c r="G2206" s="10" t="s">
        <v>9300</v>
      </c>
      <c r="H2206" s="10" t="s">
        <v>13376</v>
      </c>
      <c r="I2206" s="10" t="s">
        <v>9300</v>
      </c>
      <c r="J2206" s="11" t="s">
        <v>13377</v>
      </c>
      <c r="K2206" s="12">
        <v>35976</v>
      </c>
      <c r="L2206" s="69">
        <v>44742</v>
      </c>
      <c r="M2206" s="14" t="s">
        <v>13378</v>
      </c>
      <c r="N2206" s="61">
        <v>8.7999999999999995E-2</v>
      </c>
      <c r="O2206" s="56">
        <v>23783571.760000002</v>
      </c>
      <c r="P2206" s="15">
        <v>0.03</v>
      </c>
      <c r="Q2206" s="223">
        <f t="shared" si="225"/>
        <v>713507.15280000004</v>
      </c>
      <c r="R2206" s="197">
        <f t="shared" si="227"/>
        <v>59458.929400000001</v>
      </c>
      <c r="S2206" s="200"/>
      <c r="T2206" s="196">
        <f t="shared" si="222"/>
        <v>0</v>
      </c>
      <c r="U2206" s="199">
        <f t="shared" si="226"/>
        <v>0</v>
      </c>
      <c r="V2206" s="21"/>
      <c r="W2206" s="19">
        <f t="shared" si="223"/>
        <v>0</v>
      </c>
      <c r="X2206" s="17">
        <f t="shared" si="224"/>
        <v>0</v>
      </c>
      <c r="Y2206" s="22"/>
      <c r="Z2206" s="19"/>
      <c r="AA2206" s="20"/>
      <c r="AB2206" s="23"/>
      <c r="AC2206" s="19"/>
      <c r="AD2206" s="17"/>
      <c r="AE2206" s="22"/>
      <c r="AF2206" s="19"/>
      <c r="AG2206" s="17"/>
      <c r="AH2206" s="76"/>
      <c r="AI2206" s="77" t="s">
        <v>13378</v>
      </c>
      <c r="AJ2206" s="1"/>
    </row>
    <row r="2207" spans="1:36" s="24" customFormat="1" ht="26.4">
      <c r="A2207" s="39">
        <v>2205</v>
      </c>
      <c r="B2207" s="39" t="s">
        <v>13379</v>
      </c>
      <c r="C2207" s="39" t="s">
        <v>9410</v>
      </c>
      <c r="D2207" s="40" t="s">
        <v>13380</v>
      </c>
      <c r="E2207" s="25" t="s">
        <v>13381</v>
      </c>
      <c r="F2207" s="25" t="s">
        <v>8604</v>
      </c>
      <c r="G2207" s="39" t="s">
        <v>7415</v>
      </c>
      <c r="H2207" s="39" t="s">
        <v>13382</v>
      </c>
      <c r="I2207" s="39" t="s">
        <v>13383</v>
      </c>
      <c r="J2207" s="40" t="s">
        <v>13384</v>
      </c>
      <c r="K2207" s="41">
        <v>37344</v>
      </c>
      <c r="L2207" s="72">
        <v>55241</v>
      </c>
      <c r="M2207" s="42" t="s">
        <v>13385</v>
      </c>
      <c r="N2207" s="63">
        <v>0.2</v>
      </c>
      <c r="O2207" s="55">
        <v>54053572.189999998</v>
      </c>
      <c r="P2207" s="44">
        <v>1.4999999999999999E-2</v>
      </c>
      <c r="Q2207" s="223">
        <f t="shared" si="225"/>
        <v>810803.58284999989</v>
      </c>
      <c r="R2207" s="197">
        <f t="shared" si="227"/>
        <v>67566.965237499986</v>
      </c>
      <c r="S2207" s="200"/>
      <c r="T2207" s="196">
        <f t="shared" si="222"/>
        <v>0</v>
      </c>
      <c r="U2207" s="199">
        <f t="shared" si="226"/>
        <v>0</v>
      </c>
      <c r="V2207" s="21"/>
      <c r="W2207" s="19">
        <f t="shared" si="223"/>
        <v>0</v>
      </c>
      <c r="X2207" s="17">
        <f t="shared" si="224"/>
        <v>0</v>
      </c>
      <c r="Y2207" s="22"/>
      <c r="Z2207" s="19"/>
      <c r="AA2207" s="20"/>
      <c r="AB2207" s="23"/>
      <c r="AC2207" s="19"/>
      <c r="AD2207" s="17"/>
      <c r="AE2207" s="22"/>
      <c r="AF2207" s="19"/>
      <c r="AG2207" s="17"/>
      <c r="AH2207" s="88"/>
      <c r="AI2207" s="89"/>
    </row>
    <row r="2208" spans="1:36" ht="26.4">
      <c r="A2208" s="39">
        <v>2206</v>
      </c>
      <c r="B2208" s="10" t="s">
        <v>13386</v>
      </c>
      <c r="C2208" s="10" t="s">
        <v>5070</v>
      </c>
      <c r="D2208" s="11" t="s">
        <v>13387</v>
      </c>
      <c r="E2208" s="35" t="s">
        <v>13388</v>
      </c>
      <c r="F2208" s="35" t="s">
        <v>13092</v>
      </c>
      <c r="G2208" s="10" t="s">
        <v>13389</v>
      </c>
      <c r="H2208" s="10" t="s">
        <v>13390</v>
      </c>
      <c r="I2208" s="10" t="s">
        <v>13391</v>
      </c>
      <c r="J2208" s="11" t="s">
        <v>13392</v>
      </c>
      <c r="K2208" s="12">
        <v>38624</v>
      </c>
      <c r="L2208" s="69">
        <v>46532</v>
      </c>
      <c r="M2208" s="14" t="s">
        <v>13393</v>
      </c>
      <c r="N2208" s="61">
        <v>0.1075</v>
      </c>
      <c r="O2208" s="56">
        <v>4956119.1900000004</v>
      </c>
      <c r="P2208" s="15">
        <v>0.03</v>
      </c>
      <c r="Q2208" s="223">
        <f t="shared" si="225"/>
        <v>148683.57570000002</v>
      </c>
      <c r="R2208" s="197">
        <f t="shared" si="227"/>
        <v>12390.297975000001</v>
      </c>
      <c r="S2208" s="201">
        <v>0.05</v>
      </c>
      <c r="T2208" s="196">
        <f t="shared" si="222"/>
        <v>247805.95950000003</v>
      </c>
      <c r="U2208" s="199">
        <f t="shared" si="226"/>
        <v>20650.496625000003</v>
      </c>
      <c r="V2208" s="21">
        <v>0.06</v>
      </c>
      <c r="W2208" s="19">
        <f t="shared" si="223"/>
        <v>297367.15140000003</v>
      </c>
      <c r="X2208" s="17">
        <f t="shared" si="224"/>
        <v>24780.595950000003</v>
      </c>
      <c r="Y2208" s="22"/>
      <c r="Z2208" s="19"/>
      <c r="AA2208" s="20"/>
      <c r="AB2208" s="23"/>
      <c r="AC2208" s="19"/>
      <c r="AD2208" s="17"/>
      <c r="AE2208" s="22"/>
      <c r="AF2208" s="19"/>
      <c r="AG2208" s="17"/>
      <c r="AH2208" s="76" t="s">
        <v>1997</v>
      </c>
      <c r="AI2208" s="77" t="s">
        <v>13393</v>
      </c>
      <c r="AJ2208" s="1"/>
    </row>
    <row r="2209" spans="1:36" ht="26.4">
      <c r="A2209" s="39">
        <v>2207</v>
      </c>
      <c r="B2209" s="39" t="s">
        <v>13394</v>
      </c>
      <c r="C2209" s="39" t="s">
        <v>5070</v>
      </c>
      <c r="D2209" s="40" t="s">
        <v>13395</v>
      </c>
      <c r="E2209" s="25" t="s">
        <v>13396</v>
      </c>
      <c r="F2209" s="25" t="s">
        <v>6674</v>
      </c>
      <c r="G2209" s="39" t="s">
        <v>542</v>
      </c>
      <c r="H2209" s="39" t="s">
        <v>13397</v>
      </c>
      <c r="I2209" s="39" t="s">
        <v>1603</v>
      </c>
      <c r="J2209" s="40" t="s">
        <v>13398</v>
      </c>
      <c r="K2209" s="41">
        <v>38818</v>
      </c>
      <c r="L2209" s="72">
        <v>44297</v>
      </c>
      <c r="M2209" s="42" t="s">
        <v>13399</v>
      </c>
      <c r="N2209" s="63">
        <v>9.3600000000000003E-2</v>
      </c>
      <c r="O2209" s="55">
        <v>3413200.52</v>
      </c>
      <c r="P2209" s="15">
        <v>0.04</v>
      </c>
      <c r="Q2209" s="223">
        <f t="shared" si="225"/>
        <v>136528.0208</v>
      </c>
      <c r="R2209" s="197">
        <f t="shared" si="227"/>
        <v>11377.335066666667</v>
      </c>
      <c r="S2209" s="200"/>
      <c r="T2209" s="196">
        <f t="shared" si="222"/>
        <v>0</v>
      </c>
      <c r="U2209" s="199">
        <f t="shared" si="226"/>
        <v>0</v>
      </c>
      <c r="V2209" s="21"/>
      <c r="W2209" s="19">
        <f t="shared" si="223"/>
        <v>0</v>
      </c>
      <c r="X2209" s="17">
        <f t="shared" si="224"/>
        <v>0</v>
      </c>
      <c r="Y2209" s="22"/>
      <c r="Z2209" s="19"/>
      <c r="AA2209" s="20"/>
      <c r="AB2209" s="23"/>
      <c r="AC2209" s="19"/>
      <c r="AD2209" s="17"/>
      <c r="AE2209" s="22"/>
      <c r="AF2209" s="19"/>
      <c r="AG2209" s="17"/>
      <c r="AH2209" s="78"/>
      <c r="AI2209" s="79" t="s">
        <v>13399</v>
      </c>
      <c r="AJ2209" s="1"/>
    </row>
    <row r="2210" spans="1:36" ht="13.2">
      <c r="A2210" s="39">
        <v>2208</v>
      </c>
      <c r="B2210" s="10" t="s">
        <v>13400</v>
      </c>
      <c r="C2210" s="10" t="s">
        <v>5070</v>
      </c>
      <c r="D2210" s="11" t="s">
        <v>13401</v>
      </c>
      <c r="E2210" s="35"/>
      <c r="F2210" s="35" t="s">
        <v>1161</v>
      </c>
      <c r="G2210" s="10" t="s">
        <v>4457</v>
      </c>
      <c r="H2210" s="10" t="s">
        <v>13402</v>
      </c>
      <c r="I2210" s="10" t="s">
        <v>13260</v>
      </c>
      <c r="J2210" s="11" t="s">
        <v>13403</v>
      </c>
      <c r="K2210" s="12">
        <v>42283</v>
      </c>
      <c r="L2210" s="69">
        <v>45936</v>
      </c>
      <c r="M2210" s="14" t="s">
        <v>4664</v>
      </c>
      <c r="N2210" s="61">
        <v>6.0400000000000002E-2</v>
      </c>
      <c r="O2210" s="56">
        <v>1101267.69</v>
      </c>
      <c r="P2210" s="15">
        <v>0.08</v>
      </c>
      <c r="Q2210" s="223">
        <f t="shared" si="225"/>
        <v>88101.415200000003</v>
      </c>
      <c r="R2210" s="197">
        <f t="shared" si="227"/>
        <v>7341.7846</v>
      </c>
      <c r="S2210" s="200"/>
      <c r="T2210" s="196">
        <f t="shared" si="222"/>
        <v>0</v>
      </c>
      <c r="U2210" s="199">
        <f t="shared" si="226"/>
        <v>0</v>
      </c>
      <c r="V2210" s="21"/>
      <c r="W2210" s="19">
        <f t="shared" si="223"/>
        <v>0</v>
      </c>
      <c r="X2210" s="17">
        <f t="shared" si="224"/>
        <v>0</v>
      </c>
      <c r="Y2210" s="22"/>
      <c r="Z2210" s="19"/>
      <c r="AA2210" s="20"/>
      <c r="AB2210" s="23"/>
      <c r="AC2210" s="19"/>
      <c r="AD2210" s="17"/>
      <c r="AE2210" s="22"/>
      <c r="AF2210" s="19"/>
      <c r="AG2210" s="17"/>
      <c r="AH2210" s="76"/>
      <c r="AI2210" s="77"/>
      <c r="AJ2210" s="1"/>
    </row>
    <row r="2211" spans="1:36" ht="13.2">
      <c r="A2211" s="39">
        <v>2209</v>
      </c>
      <c r="B2211" s="39" t="s">
        <v>13404</v>
      </c>
      <c r="C2211" s="39" t="s">
        <v>5070</v>
      </c>
      <c r="D2211" s="40" t="s">
        <v>13405</v>
      </c>
      <c r="E2211" s="25" t="s">
        <v>13406</v>
      </c>
      <c r="F2211" s="25" t="s">
        <v>3149</v>
      </c>
      <c r="G2211" s="39" t="s">
        <v>3957</v>
      </c>
      <c r="H2211" s="39" t="s">
        <v>13407</v>
      </c>
      <c r="I2211" s="39" t="s">
        <v>7621</v>
      </c>
      <c r="J2211" s="40" t="s">
        <v>13408</v>
      </c>
      <c r="K2211" s="41">
        <v>38782</v>
      </c>
      <c r="L2211" s="72">
        <v>44768</v>
      </c>
      <c r="M2211" s="42" t="s">
        <v>13409</v>
      </c>
      <c r="N2211" s="63">
        <v>0.29959999999999998</v>
      </c>
      <c r="O2211" s="55">
        <v>9291256.2899999991</v>
      </c>
      <c r="P2211" s="15">
        <v>0.08</v>
      </c>
      <c r="Q2211" s="223">
        <f t="shared" si="225"/>
        <v>743300.50319999992</v>
      </c>
      <c r="R2211" s="197">
        <f t="shared" si="227"/>
        <v>61941.708599999991</v>
      </c>
      <c r="S2211" s="200"/>
      <c r="T2211" s="196">
        <f t="shared" si="222"/>
        <v>0</v>
      </c>
      <c r="U2211" s="199">
        <f t="shared" si="226"/>
        <v>0</v>
      </c>
      <c r="V2211" s="21"/>
      <c r="W2211" s="19">
        <f t="shared" si="223"/>
        <v>0</v>
      </c>
      <c r="X2211" s="17">
        <f t="shared" si="224"/>
        <v>0</v>
      </c>
      <c r="Y2211" s="22"/>
      <c r="Z2211" s="19"/>
      <c r="AA2211" s="20"/>
      <c r="AB2211" s="23"/>
      <c r="AC2211" s="19"/>
      <c r="AD2211" s="17"/>
      <c r="AE2211" s="22"/>
      <c r="AF2211" s="19"/>
      <c r="AG2211" s="17"/>
      <c r="AH2211" s="78" t="s">
        <v>76</v>
      </c>
      <c r="AI2211" s="79" t="s">
        <v>13409</v>
      </c>
      <c r="AJ2211" s="1"/>
    </row>
    <row r="2212" spans="1:36" ht="13.2">
      <c r="A2212" s="39">
        <v>2210</v>
      </c>
      <c r="B2212" s="10" t="s">
        <v>13410</v>
      </c>
      <c r="C2212" s="10" t="s">
        <v>5070</v>
      </c>
      <c r="D2212" s="11" t="s">
        <v>13411</v>
      </c>
      <c r="E2212" s="35" t="s">
        <v>13412</v>
      </c>
      <c r="F2212" s="35" t="s">
        <v>13413</v>
      </c>
      <c r="G2212" s="10" t="s">
        <v>13414</v>
      </c>
      <c r="H2212" s="10" t="s">
        <v>13415</v>
      </c>
      <c r="I2212" s="10" t="s">
        <v>3430</v>
      </c>
      <c r="J2212" s="11" t="s">
        <v>13416</v>
      </c>
      <c r="K2212" s="12">
        <v>37279</v>
      </c>
      <c r="L2212" s="69">
        <v>46692</v>
      </c>
      <c r="M2212" s="14" t="s">
        <v>13417</v>
      </c>
      <c r="N2212" s="61">
        <v>0.33389999999999997</v>
      </c>
      <c r="O2212" s="56">
        <v>4506485.07</v>
      </c>
      <c r="P2212" s="15">
        <v>0.03</v>
      </c>
      <c r="Q2212" s="223">
        <f t="shared" si="225"/>
        <v>135194.5521</v>
      </c>
      <c r="R2212" s="197">
        <f t="shared" si="227"/>
        <v>11266.212675000001</v>
      </c>
      <c r="S2212" s="198">
        <v>3.5999999999999997E-2</v>
      </c>
      <c r="T2212" s="196">
        <f t="shared" si="222"/>
        <v>162233.46252</v>
      </c>
      <c r="U2212" s="199">
        <f t="shared" si="226"/>
        <v>13519.45521</v>
      </c>
      <c r="V2212" s="21"/>
      <c r="W2212" s="19">
        <f t="shared" si="223"/>
        <v>0</v>
      </c>
      <c r="X2212" s="17">
        <f t="shared" si="224"/>
        <v>0</v>
      </c>
      <c r="Y2212" s="22"/>
      <c r="Z2212" s="19"/>
      <c r="AA2212" s="20"/>
      <c r="AB2212" s="23"/>
      <c r="AC2212" s="19"/>
      <c r="AD2212" s="17"/>
      <c r="AE2212" s="22"/>
      <c r="AF2212" s="19"/>
      <c r="AG2212" s="17"/>
      <c r="AH2212" s="76" t="s">
        <v>1133</v>
      </c>
      <c r="AI2212" s="77" t="s">
        <v>13417</v>
      </c>
      <c r="AJ2212" s="1"/>
    </row>
    <row r="2213" spans="1:36" ht="13.2">
      <c r="A2213" s="39">
        <v>2211</v>
      </c>
      <c r="B2213" s="39" t="s">
        <v>13418</v>
      </c>
      <c r="C2213" s="39" t="s">
        <v>5070</v>
      </c>
      <c r="D2213" s="40" t="s">
        <v>231</v>
      </c>
      <c r="E2213" s="25" t="s">
        <v>232</v>
      </c>
      <c r="F2213" s="25" t="s">
        <v>13419</v>
      </c>
      <c r="G2213" s="39" t="s">
        <v>7124</v>
      </c>
      <c r="H2213" s="39" t="s">
        <v>13420</v>
      </c>
      <c r="I2213" s="39" t="s">
        <v>7126</v>
      </c>
      <c r="J2213" s="40" t="s">
        <v>13421</v>
      </c>
      <c r="K2213" s="41">
        <v>41597</v>
      </c>
      <c r="L2213" s="72">
        <v>45249</v>
      </c>
      <c r="M2213" s="42" t="s">
        <v>13422</v>
      </c>
      <c r="N2213" s="63">
        <v>2.1999999999999999E-2</v>
      </c>
      <c r="O2213" s="55">
        <v>375546.44</v>
      </c>
      <c r="P2213" s="15">
        <v>0.03</v>
      </c>
      <c r="Q2213" s="223">
        <f t="shared" si="225"/>
        <v>11266.3932</v>
      </c>
      <c r="R2213" s="197">
        <f t="shared" si="227"/>
        <v>938.86610000000007</v>
      </c>
      <c r="S2213" s="200"/>
      <c r="T2213" s="196">
        <f t="shared" si="222"/>
        <v>0</v>
      </c>
      <c r="U2213" s="199">
        <f t="shared" si="226"/>
        <v>0</v>
      </c>
      <c r="V2213" s="21"/>
      <c r="W2213" s="19">
        <f t="shared" si="223"/>
        <v>0</v>
      </c>
      <c r="X2213" s="17">
        <f t="shared" si="224"/>
        <v>0</v>
      </c>
      <c r="Y2213" s="22"/>
      <c r="Z2213" s="19"/>
      <c r="AA2213" s="20"/>
      <c r="AB2213" s="23"/>
      <c r="AC2213" s="19"/>
      <c r="AD2213" s="17"/>
      <c r="AE2213" s="22"/>
      <c r="AF2213" s="19"/>
      <c r="AG2213" s="17"/>
      <c r="AH2213" s="78" t="s">
        <v>239</v>
      </c>
      <c r="AI2213" s="79" t="s">
        <v>13422</v>
      </c>
      <c r="AJ2213" s="1"/>
    </row>
    <row r="2214" spans="1:36" ht="13.2">
      <c r="A2214" s="39">
        <v>2212</v>
      </c>
      <c r="B2214" s="10" t="s">
        <v>13423</v>
      </c>
      <c r="C2214" s="10" t="s">
        <v>5070</v>
      </c>
      <c r="D2214" s="11" t="s">
        <v>13424</v>
      </c>
      <c r="E2214" s="35" t="s">
        <v>13425</v>
      </c>
      <c r="F2214" s="35" t="s">
        <v>12411</v>
      </c>
      <c r="G2214" s="10" t="s">
        <v>13426</v>
      </c>
      <c r="H2214" s="10" t="s">
        <v>13427</v>
      </c>
      <c r="I2214" s="10" t="s">
        <v>13428</v>
      </c>
      <c r="J2214" s="11" t="s">
        <v>13429</v>
      </c>
      <c r="K2214" s="12">
        <v>38993</v>
      </c>
      <c r="L2214" s="69">
        <v>44886</v>
      </c>
      <c r="M2214" s="14" t="s">
        <v>13430</v>
      </c>
      <c r="N2214" s="61">
        <v>3.9647999999999999</v>
      </c>
      <c r="O2214" s="56">
        <v>95526177.819999993</v>
      </c>
      <c r="P2214" s="15">
        <v>0.04</v>
      </c>
      <c r="Q2214" s="223">
        <f t="shared" si="225"/>
        <v>3821047.1127999998</v>
      </c>
      <c r="R2214" s="197">
        <f t="shared" si="227"/>
        <v>318420.59273333329</v>
      </c>
      <c r="S2214" s="201">
        <v>0.03</v>
      </c>
      <c r="T2214" s="196">
        <f t="shared" si="222"/>
        <v>2865785.3345999997</v>
      </c>
      <c r="U2214" s="199">
        <f t="shared" si="226"/>
        <v>238815.44454999999</v>
      </c>
      <c r="V2214" s="21">
        <v>0.05</v>
      </c>
      <c r="W2214" s="19">
        <f t="shared" si="223"/>
        <v>4776308.8909999998</v>
      </c>
      <c r="X2214" s="17">
        <f t="shared" si="224"/>
        <v>398025.74091666663</v>
      </c>
      <c r="Y2214" s="18">
        <v>0.06</v>
      </c>
      <c r="Z2214" s="19">
        <f>O2214*Y2214</f>
        <v>5731570.6691999994</v>
      </c>
      <c r="AA2214" s="20">
        <f>O2214*Y2214/12</f>
        <v>477630.88909999997</v>
      </c>
      <c r="AB2214" s="23"/>
      <c r="AC2214" s="19"/>
      <c r="AD2214" s="17"/>
      <c r="AE2214" s="22"/>
      <c r="AF2214" s="19"/>
      <c r="AG2214" s="17"/>
      <c r="AH2214" s="76" t="s">
        <v>1997</v>
      </c>
      <c r="AI2214" s="77" t="s">
        <v>13430</v>
      </c>
      <c r="AJ2214" s="1"/>
    </row>
    <row r="2215" spans="1:36" ht="39.6">
      <c r="A2215" s="39">
        <v>2213</v>
      </c>
      <c r="B2215" s="39" t="s">
        <v>13431</v>
      </c>
      <c r="C2215" s="39" t="s">
        <v>5070</v>
      </c>
      <c r="D2215" s="40" t="s">
        <v>13432</v>
      </c>
      <c r="E2215" s="25" t="s">
        <v>13433</v>
      </c>
      <c r="F2215" s="25" t="s">
        <v>3979</v>
      </c>
      <c r="G2215" s="39" t="s">
        <v>1444</v>
      </c>
      <c r="H2215" s="39" t="s">
        <v>13434</v>
      </c>
      <c r="I2215" s="39" t="s">
        <v>8103</v>
      </c>
      <c r="J2215" s="40" t="s">
        <v>13435</v>
      </c>
      <c r="K2215" s="41">
        <v>42536</v>
      </c>
      <c r="L2215" s="72">
        <v>44362</v>
      </c>
      <c r="M2215" s="42" t="s">
        <v>13436</v>
      </c>
      <c r="N2215" s="63">
        <v>0.35039999999999999</v>
      </c>
      <c r="O2215" s="55">
        <v>3785386.4</v>
      </c>
      <c r="P2215" s="15">
        <v>0.03</v>
      </c>
      <c r="Q2215" s="223">
        <f t="shared" si="225"/>
        <v>113561.59199999999</v>
      </c>
      <c r="R2215" s="197">
        <f t="shared" si="227"/>
        <v>9463.4659999999985</v>
      </c>
      <c r="S2215" s="200"/>
      <c r="T2215" s="196">
        <f t="shared" si="222"/>
        <v>0</v>
      </c>
      <c r="U2215" s="199">
        <f t="shared" si="226"/>
        <v>0</v>
      </c>
      <c r="V2215" s="21"/>
      <c r="W2215" s="19">
        <f t="shared" si="223"/>
        <v>0</v>
      </c>
      <c r="X2215" s="17">
        <f t="shared" si="224"/>
        <v>0</v>
      </c>
      <c r="Y2215" s="22"/>
      <c r="Z2215" s="19"/>
      <c r="AA2215" s="20"/>
      <c r="AB2215" s="23"/>
      <c r="AC2215" s="19"/>
      <c r="AD2215" s="17"/>
      <c r="AE2215" s="22"/>
      <c r="AF2215" s="19"/>
      <c r="AG2215" s="17"/>
      <c r="AH2215" s="78"/>
      <c r="AI2215" s="79" t="s">
        <v>13436</v>
      </c>
      <c r="AJ2215" s="1"/>
    </row>
    <row r="2216" spans="1:36" ht="26.4">
      <c r="A2216" s="39">
        <v>2214</v>
      </c>
      <c r="B2216" s="10" t="s">
        <v>13437</v>
      </c>
      <c r="C2216" s="10" t="s">
        <v>9410</v>
      </c>
      <c r="D2216" s="11" t="s">
        <v>13438</v>
      </c>
      <c r="E2216" s="35" t="s">
        <v>13439</v>
      </c>
      <c r="F2216" s="35" t="s">
        <v>13440</v>
      </c>
      <c r="G2216" s="10" t="s">
        <v>81</v>
      </c>
      <c r="H2216" s="10" t="s">
        <v>13441</v>
      </c>
      <c r="I2216" s="10" t="s">
        <v>81</v>
      </c>
      <c r="J2216" s="11" t="s">
        <v>13442</v>
      </c>
      <c r="K2216" s="12">
        <v>35647</v>
      </c>
      <c r="L2216" s="69">
        <v>53544</v>
      </c>
      <c r="M2216" s="14" t="s">
        <v>3648</v>
      </c>
      <c r="N2216" s="61">
        <v>0.37269999999999998</v>
      </c>
      <c r="O2216" s="56">
        <v>48145560.640000001</v>
      </c>
      <c r="P2216" s="15">
        <v>0.03</v>
      </c>
      <c r="Q2216" s="223">
        <f t="shared" si="225"/>
        <v>1444366.8192</v>
      </c>
      <c r="R2216" s="197">
        <f t="shared" si="227"/>
        <v>120363.9016</v>
      </c>
      <c r="S2216" s="200"/>
      <c r="T2216" s="196">
        <f t="shared" si="222"/>
        <v>0</v>
      </c>
      <c r="U2216" s="199">
        <f t="shared" si="226"/>
        <v>0</v>
      </c>
      <c r="V2216" s="21"/>
      <c r="W2216" s="19">
        <f t="shared" si="223"/>
        <v>0</v>
      </c>
      <c r="X2216" s="17">
        <f t="shared" si="224"/>
        <v>0</v>
      </c>
      <c r="Y2216" s="22"/>
      <c r="Z2216" s="19"/>
      <c r="AA2216" s="20"/>
      <c r="AB2216" s="23"/>
      <c r="AC2216" s="19"/>
      <c r="AD2216" s="17"/>
      <c r="AE2216" s="22"/>
      <c r="AF2216" s="19"/>
      <c r="AG2216" s="17"/>
      <c r="AH2216" s="76"/>
      <c r="AI2216" s="77" t="s">
        <v>3648</v>
      </c>
      <c r="AJ2216" s="1"/>
    </row>
    <row r="2217" spans="1:36" ht="26.4">
      <c r="A2217" s="39">
        <v>2215</v>
      </c>
      <c r="B2217" s="39" t="s">
        <v>13443</v>
      </c>
      <c r="C2217" s="39" t="s">
        <v>9410</v>
      </c>
      <c r="D2217" s="40" t="s">
        <v>13444</v>
      </c>
      <c r="E2217" s="25" t="s">
        <v>13445</v>
      </c>
      <c r="F2217" s="25" t="s">
        <v>12411</v>
      </c>
      <c r="G2217" s="39" t="s">
        <v>1594</v>
      </c>
      <c r="H2217" s="39" t="s">
        <v>13446</v>
      </c>
      <c r="I2217" s="39" t="s">
        <v>3625</v>
      </c>
      <c r="J2217" s="40" t="s">
        <v>13447</v>
      </c>
      <c r="K2217" s="41">
        <v>41620</v>
      </c>
      <c r="L2217" s="72">
        <v>45272</v>
      </c>
      <c r="M2217" s="42" t="s">
        <v>13448</v>
      </c>
      <c r="N2217" s="63">
        <v>0.2339</v>
      </c>
      <c r="O2217" s="55">
        <v>8848373.8200000003</v>
      </c>
      <c r="P2217" s="15">
        <v>0.06</v>
      </c>
      <c r="Q2217" s="223">
        <f t="shared" si="225"/>
        <v>530902.42920000001</v>
      </c>
      <c r="R2217" s="197">
        <f t="shared" si="227"/>
        <v>44241.869100000004</v>
      </c>
      <c r="S2217" s="200"/>
      <c r="T2217" s="196">
        <f t="shared" si="222"/>
        <v>0</v>
      </c>
      <c r="U2217" s="199">
        <f t="shared" si="226"/>
        <v>0</v>
      </c>
      <c r="V2217" s="21"/>
      <c r="W2217" s="19">
        <f t="shared" si="223"/>
        <v>0</v>
      </c>
      <c r="X2217" s="17">
        <f t="shared" si="224"/>
        <v>0</v>
      </c>
      <c r="Y2217" s="22"/>
      <c r="Z2217" s="19"/>
      <c r="AA2217" s="20"/>
      <c r="AB2217" s="23"/>
      <c r="AC2217" s="19"/>
      <c r="AD2217" s="17"/>
      <c r="AE2217" s="22"/>
      <c r="AF2217" s="19"/>
      <c r="AG2217" s="17"/>
      <c r="AH2217" s="78" t="s">
        <v>817</v>
      </c>
      <c r="AI2217" s="79" t="s">
        <v>13448</v>
      </c>
      <c r="AJ2217" s="1"/>
    </row>
    <row r="2218" spans="1:36" ht="13.2">
      <c r="A2218" s="39">
        <v>2216</v>
      </c>
      <c r="B2218" s="10" t="s">
        <v>13449</v>
      </c>
      <c r="C2218" s="10" t="s">
        <v>9410</v>
      </c>
      <c r="D2218" s="11" t="s">
        <v>13450</v>
      </c>
      <c r="E2218" s="35" t="s">
        <v>13451</v>
      </c>
      <c r="F2218" s="35" t="s">
        <v>13452</v>
      </c>
      <c r="G2218" s="10" t="s">
        <v>13453</v>
      </c>
      <c r="H2218" s="10" t="s">
        <v>13454</v>
      </c>
      <c r="I2218" s="10" t="s">
        <v>13455</v>
      </c>
      <c r="J2218" s="11" t="s">
        <v>13456</v>
      </c>
      <c r="K2218" s="12">
        <v>37438</v>
      </c>
      <c r="L2218" s="69">
        <v>46569</v>
      </c>
      <c r="M2218" s="14" t="s">
        <v>13457</v>
      </c>
      <c r="N2218" s="61">
        <v>9.4799999999999995E-2</v>
      </c>
      <c r="O2218" s="56">
        <v>16987539.75</v>
      </c>
      <c r="P2218" s="15">
        <v>0.06</v>
      </c>
      <c r="Q2218" s="223">
        <f t="shared" si="225"/>
        <v>1019252.385</v>
      </c>
      <c r="R2218" s="197">
        <f t="shared" si="227"/>
        <v>84937.698749999996</v>
      </c>
      <c r="S2218" s="200"/>
      <c r="T2218" s="196">
        <f t="shared" si="222"/>
        <v>0</v>
      </c>
      <c r="U2218" s="199">
        <f t="shared" si="226"/>
        <v>0</v>
      </c>
      <c r="V2218" s="21"/>
      <c r="W2218" s="19">
        <f t="shared" si="223"/>
        <v>0</v>
      </c>
      <c r="X2218" s="17">
        <f t="shared" si="224"/>
        <v>0</v>
      </c>
      <c r="Y2218" s="22"/>
      <c r="Z2218" s="19"/>
      <c r="AA2218" s="20"/>
      <c r="AB2218" s="23"/>
      <c r="AC2218" s="19"/>
      <c r="AD2218" s="17"/>
      <c r="AE2218" s="22"/>
      <c r="AF2218" s="19"/>
      <c r="AG2218" s="17"/>
      <c r="AH2218" s="76"/>
      <c r="AI2218" s="77" t="s">
        <v>13457</v>
      </c>
      <c r="AJ2218" s="1"/>
    </row>
    <row r="2219" spans="1:36" ht="26.4">
      <c r="A2219" s="39">
        <v>2217</v>
      </c>
      <c r="B2219" s="39" t="s">
        <v>13458</v>
      </c>
      <c r="C2219" s="39" t="s">
        <v>9410</v>
      </c>
      <c r="D2219" s="40" t="s">
        <v>13459</v>
      </c>
      <c r="E2219" s="25" t="s">
        <v>13460</v>
      </c>
      <c r="F2219" s="25" t="s">
        <v>1350</v>
      </c>
      <c r="G2219" s="39" t="s">
        <v>12447</v>
      </c>
      <c r="H2219" s="39" t="s">
        <v>13461</v>
      </c>
      <c r="I2219" s="39" t="s">
        <v>13462</v>
      </c>
      <c r="J2219" s="40" t="s">
        <v>13463</v>
      </c>
      <c r="K2219" s="41">
        <v>43454</v>
      </c>
      <c r="L2219" s="72">
        <v>50759</v>
      </c>
      <c r="M2219" s="42" t="s">
        <v>13464</v>
      </c>
      <c r="N2219" s="63">
        <v>0.12189999999999999</v>
      </c>
      <c r="O2219" s="55">
        <v>18203068.710000001</v>
      </c>
      <c r="P2219" s="15">
        <v>0.06</v>
      </c>
      <c r="Q2219" s="223">
        <f t="shared" si="225"/>
        <v>1092184.1226000001</v>
      </c>
      <c r="R2219" s="197">
        <f t="shared" si="227"/>
        <v>91015.343550000005</v>
      </c>
      <c r="S2219" s="198">
        <v>7.1999999999999995E-2</v>
      </c>
      <c r="T2219" s="196">
        <f t="shared" si="222"/>
        <v>1310620.9471199999</v>
      </c>
      <c r="U2219" s="199">
        <f t="shared" si="226"/>
        <v>109218.41226</v>
      </c>
      <c r="V2219" s="21"/>
      <c r="W2219" s="19">
        <f t="shared" si="223"/>
        <v>0</v>
      </c>
      <c r="X2219" s="17">
        <f t="shared" si="224"/>
        <v>0</v>
      </c>
      <c r="Y2219" s="22"/>
      <c r="Z2219" s="19"/>
      <c r="AA2219" s="20"/>
      <c r="AB2219" s="23"/>
      <c r="AC2219" s="19"/>
      <c r="AD2219" s="17"/>
      <c r="AE2219" s="22"/>
      <c r="AF2219" s="19"/>
      <c r="AG2219" s="17"/>
      <c r="AH2219" s="78" t="s">
        <v>367</v>
      </c>
      <c r="AI2219" s="79" t="s">
        <v>13464</v>
      </c>
      <c r="AJ2219" s="1"/>
    </row>
    <row r="2220" spans="1:36" ht="26.4">
      <c r="A2220" s="39">
        <v>2218</v>
      </c>
      <c r="B2220" s="10" t="s">
        <v>13465</v>
      </c>
      <c r="C2220" s="10" t="s">
        <v>5070</v>
      </c>
      <c r="D2220" s="11" t="s">
        <v>13466</v>
      </c>
      <c r="E2220" s="35" t="s">
        <v>13467</v>
      </c>
      <c r="F2220" s="35" t="s">
        <v>13468</v>
      </c>
      <c r="G2220" s="10" t="s">
        <v>13469</v>
      </c>
      <c r="H2220" s="10" t="s">
        <v>13470</v>
      </c>
      <c r="I2220" s="10" t="s">
        <v>13469</v>
      </c>
      <c r="J2220" s="11" t="s">
        <v>13471</v>
      </c>
      <c r="K2220" s="12">
        <v>37018</v>
      </c>
      <c r="L2220" s="69">
        <v>45784</v>
      </c>
      <c r="M2220" s="14" t="s">
        <v>13472</v>
      </c>
      <c r="N2220" s="61">
        <v>8.9599999999999999E-2</v>
      </c>
      <c r="O2220" s="56">
        <v>14526652.99</v>
      </c>
      <c r="P2220" s="15">
        <v>0</v>
      </c>
      <c r="Q2220" s="223">
        <f t="shared" si="225"/>
        <v>0</v>
      </c>
      <c r="R2220" s="197">
        <f t="shared" si="227"/>
        <v>0</v>
      </c>
      <c r="S2220" s="200"/>
      <c r="T2220" s="196">
        <f t="shared" si="222"/>
        <v>0</v>
      </c>
      <c r="U2220" s="199">
        <f t="shared" si="226"/>
        <v>0</v>
      </c>
      <c r="V2220" s="21"/>
      <c r="W2220" s="19">
        <f t="shared" si="223"/>
        <v>0</v>
      </c>
      <c r="X2220" s="17">
        <f t="shared" si="224"/>
        <v>0</v>
      </c>
      <c r="Y2220" s="22"/>
      <c r="Z2220" s="19"/>
      <c r="AA2220" s="20"/>
      <c r="AB2220" s="23"/>
      <c r="AC2220" s="19"/>
      <c r="AD2220" s="17"/>
      <c r="AE2220" s="22"/>
      <c r="AF2220" s="19"/>
      <c r="AG2220" s="17"/>
      <c r="AH2220" s="76"/>
      <c r="AI2220" s="77" t="s">
        <v>13472</v>
      </c>
      <c r="AJ2220" s="1"/>
    </row>
    <row r="2221" spans="1:36" s="24" customFormat="1" ht="39.6">
      <c r="A2221" s="39">
        <v>2219</v>
      </c>
      <c r="B2221" s="39" t="s">
        <v>13473</v>
      </c>
      <c r="C2221" s="39" t="s">
        <v>5070</v>
      </c>
      <c r="D2221" s="40" t="s">
        <v>2704</v>
      </c>
      <c r="E2221" s="25" t="s">
        <v>2705</v>
      </c>
      <c r="F2221" s="25" t="s">
        <v>2653</v>
      </c>
      <c r="G2221" s="39" t="s">
        <v>715</v>
      </c>
      <c r="H2221" s="39" t="s">
        <v>13474</v>
      </c>
      <c r="I2221" s="39" t="s">
        <v>717</v>
      </c>
      <c r="J2221" s="40" t="s">
        <v>13475</v>
      </c>
      <c r="K2221" s="41">
        <v>37712</v>
      </c>
      <c r="L2221" s="72">
        <v>55610</v>
      </c>
      <c r="M2221" s="42" t="s">
        <v>13476</v>
      </c>
      <c r="N2221" s="63">
        <v>9.1899999999999996E-2</v>
      </c>
      <c r="O2221" s="55">
        <v>4236905.6100000003</v>
      </c>
      <c r="P2221" s="15">
        <v>0.03</v>
      </c>
      <c r="Q2221" s="223">
        <f t="shared" si="225"/>
        <v>127107.1683</v>
      </c>
      <c r="R2221" s="197">
        <f t="shared" si="227"/>
        <v>10592.264025</v>
      </c>
      <c r="S2221" s="200"/>
      <c r="T2221" s="196">
        <f t="shared" si="222"/>
        <v>0</v>
      </c>
      <c r="U2221" s="199">
        <f t="shared" si="226"/>
        <v>0</v>
      </c>
      <c r="V2221" s="21"/>
      <c r="W2221" s="19">
        <f t="shared" si="223"/>
        <v>0</v>
      </c>
      <c r="X2221" s="17">
        <f t="shared" si="224"/>
        <v>0</v>
      </c>
      <c r="Y2221" s="22"/>
      <c r="Z2221" s="19"/>
      <c r="AA2221" s="20"/>
      <c r="AB2221" s="23"/>
      <c r="AC2221" s="19"/>
      <c r="AD2221" s="17"/>
      <c r="AE2221" s="22"/>
      <c r="AF2221" s="19"/>
      <c r="AG2221" s="17"/>
      <c r="AH2221" s="88"/>
      <c r="AI2221" s="89"/>
    </row>
    <row r="2222" spans="1:36" ht="26.4">
      <c r="A2222" s="39">
        <v>2220</v>
      </c>
      <c r="B2222" s="10" t="s">
        <v>13477</v>
      </c>
      <c r="C2222" s="10" t="s">
        <v>5070</v>
      </c>
      <c r="D2222" s="11" t="s">
        <v>13466</v>
      </c>
      <c r="E2222" s="35" t="s">
        <v>13467</v>
      </c>
      <c r="F2222" s="35" t="s">
        <v>13468</v>
      </c>
      <c r="G2222" s="10" t="s">
        <v>13469</v>
      </c>
      <c r="H2222" s="10" t="s">
        <v>13470</v>
      </c>
      <c r="I2222" s="10" t="s">
        <v>13469</v>
      </c>
      <c r="J2222" s="11" t="s">
        <v>13478</v>
      </c>
      <c r="K2222" s="12">
        <v>37018</v>
      </c>
      <c r="L2222" s="69">
        <v>45784</v>
      </c>
      <c r="M2222" s="14" t="s">
        <v>13472</v>
      </c>
      <c r="N2222" s="61">
        <v>7.7999999999999996E-3</v>
      </c>
      <c r="O2222" s="56">
        <v>1175914.2</v>
      </c>
      <c r="P2222" s="15">
        <v>0</v>
      </c>
      <c r="Q2222" s="223">
        <f t="shared" si="225"/>
        <v>0</v>
      </c>
      <c r="R2222" s="197">
        <f t="shared" si="227"/>
        <v>0</v>
      </c>
      <c r="S2222" s="200"/>
      <c r="T2222" s="196">
        <f t="shared" si="222"/>
        <v>0</v>
      </c>
      <c r="U2222" s="199">
        <f t="shared" si="226"/>
        <v>0</v>
      </c>
      <c r="V2222" s="21"/>
      <c r="W2222" s="19">
        <f t="shared" si="223"/>
        <v>0</v>
      </c>
      <c r="X2222" s="17">
        <f t="shared" si="224"/>
        <v>0</v>
      </c>
      <c r="Y2222" s="22"/>
      <c r="Z2222" s="19"/>
      <c r="AA2222" s="20"/>
      <c r="AB2222" s="23"/>
      <c r="AC2222" s="19"/>
      <c r="AD2222" s="17"/>
      <c r="AE2222" s="22"/>
      <c r="AF2222" s="19"/>
      <c r="AG2222" s="17"/>
      <c r="AH2222" s="76"/>
      <c r="AI2222" s="77" t="s">
        <v>13472</v>
      </c>
      <c r="AJ2222" s="1"/>
    </row>
    <row r="2223" spans="1:36" ht="26.4">
      <c r="A2223" s="39">
        <v>2221</v>
      </c>
      <c r="B2223" s="39" t="s">
        <v>13479</v>
      </c>
      <c r="C2223" s="39" t="s">
        <v>9410</v>
      </c>
      <c r="D2223" s="40" t="s">
        <v>2555</v>
      </c>
      <c r="E2223" s="25" t="s">
        <v>4965</v>
      </c>
      <c r="F2223" s="25" t="s">
        <v>11174</v>
      </c>
      <c r="G2223" s="39" t="s">
        <v>13480</v>
      </c>
      <c r="H2223" s="39" t="s">
        <v>13481</v>
      </c>
      <c r="I2223" s="39" t="s">
        <v>2385</v>
      </c>
      <c r="J2223" s="40" t="s">
        <v>13482</v>
      </c>
      <c r="K2223" s="41">
        <v>39171</v>
      </c>
      <c r="L2223" s="72">
        <v>57434</v>
      </c>
      <c r="M2223" s="42" t="s">
        <v>5775</v>
      </c>
      <c r="N2223" s="63">
        <v>0.1206</v>
      </c>
      <c r="O2223" s="55">
        <v>15293308.279999999</v>
      </c>
      <c r="P2223" s="15">
        <v>0.06</v>
      </c>
      <c r="Q2223" s="223">
        <f t="shared" si="225"/>
        <v>917598.49679999996</v>
      </c>
      <c r="R2223" s="197">
        <f t="shared" si="227"/>
        <v>76466.541400000002</v>
      </c>
      <c r="S2223" s="200"/>
      <c r="T2223" s="196">
        <f t="shared" si="222"/>
        <v>0</v>
      </c>
      <c r="U2223" s="199">
        <f t="shared" si="226"/>
        <v>0</v>
      </c>
      <c r="V2223" s="21"/>
      <c r="W2223" s="19">
        <f t="shared" si="223"/>
        <v>0</v>
      </c>
      <c r="X2223" s="17">
        <f t="shared" si="224"/>
        <v>0</v>
      </c>
      <c r="Y2223" s="22"/>
      <c r="Z2223" s="19"/>
      <c r="AA2223" s="20"/>
      <c r="AB2223" s="23"/>
      <c r="AC2223" s="19"/>
      <c r="AD2223" s="17"/>
      <c r="AE2223" s="22"/>
      <c r="AF2223" s="19"/>
      <c r="AG2223" s="17"/>
      <c r="AH2223" s="78" t="s">
        <v>367</v>
      </c>
      <c r="AI2223" s="79" t="s">
        <v>5775</v>
      </c>
      <c r="AJ2223" s="1"/>
    </row>
    <row r="2224" spans="1:36" ht="39.6">
      <c r="A2224" s="39">
        <v>2222</v>
      </c>
      <c r="B2224" s="10" t="s">
        <v>13483</v>
      </c>
      <c r="C2224" s="10" t="s">
        <v>9410</v>
      </c>
      <c r="D2224" s="11" t="s">
        <v>13484</v>
      </c>
      <c r="E2224" s="35" t="s">
        <v>13485</v>
      </c>
      <c r="F2224" s="35" t="s">
        <v>13486</v>
      </c>
      <c r="G2224" s="10" t="s">
        <v>13487</v>
      </c>
      <c r="H2224" s="10" t="s">
        <v>13488</v>
      </c>
      <c r="I2224" s="10" t="s">
        <v>1208</v>
      </c>
      <c r="J2224" s="11" t="s">
        <v>13489</v>
      </c>
      <c r="K2224" s="12">
        <v>43244</v>
      </c>
      <c r="L2224" s="69">
        <v>48723</v>
      </c>
      <c r="M2224" s="14" t="s">
        <v>6649</v>
      </c>
      <c r="N2224" s="61">
        <v>0.50090000000000001</v>
      </c>
      <c r="O2224" s="56">
        <v>112814309.63</v>
      </c>
      <c r="P2224" s="15">
        <v>0.06</v>
      </c>
      <c r="Q2224" s="223">
        <f t="shared" si="225"/>
        <v>6768858.5777999992</v>
      </c>
      <c r="R2224" s="197">
        <f t="shared" si="227"/>
        <v>564071.54814999993</v>
      </c>
      <c r="S2224" s="201">
        <v>0.03</v>
      </c>
      <c r="T2224" s="196">
        <f t="shared" si="222"/>
        <v>3384429.2888999996</v>
      </c>
      <c r="U2224" s="199">
        <f t="shared" si="226"/>
        <v>282035.77407499996</v>
      </c>
      <c r="V2224" s="21">
        <v>7.1999999999999995E-2</v>
      </c>
      <c r="W2224" s="19">
        <f t="shared" si="223"/>
        <v>8122630.2933599986</v>
      </c>
      <c r="X2224" s="17">
        <f t="shared" si="224"/>
        <v>676885.85777999985</v>
      </c>
      <c r="Y2224" s="112">
        <v>3.5999999999999997E-2</v>
      </c>
      <c r="Z2224" s="19">
        <f>O2224*Y2224</f>
        <v>4061315.1466799993</v>
      </c>
      <c r="AA2224" s="20">
        <f>O2224*Y2224/12</f>
        <v>338442.92888999992</v>
      </c>
      <c r="AB2224" s="23"/>
      <c r="AC2224" s="19"/>
      <c r="AD2224" s="17"/>
      <c r="AE2224" s="22"/>
      <c r="AF2224" s="19"/>
      <c r="AG2224" s="17"/>
      <c r="AH2224" s="76" t="s">
        <v>44</v>
      </c>
      <c r="AI2224" s="77" t="s">
        <v>6649</v>
      </c>
      <c r="AJ2224" s="1"/>
    </row>
    <row r="2225" spans="1:36" s="24" customFormat="1" ht="26.4">
      <c r="A2225" s="39">
        <v>2223</v>
      </c>
      <c r="B2225" s="39" t="s">
        <v>13490</v>
      </c>
      <c r="C2225" s="39" t="s">
        <v>9410</v>
      </c>
      <c r="D2225" s="40" t="s">
        <v>13380</v>
      </c>
      <c r="E2225" s="25" t="s">
        <v>13381</v>
      </c>
      <c r="F2225" s="25" t="s">
        <v>8604</v>
      </c>
      <c r="G2225" s="39" t="s">
        <v>7415</v>
      </c>
      <c r="H2225" s="39" t="s">
        <v>13382</v>
      </c>
      <c r="I2225" s="39" t="s">
        <v>13383</v>
      </c>
      <c r="J2225" s="40" t="s">
        <v>13491</v>
      </c>
      <c r="K2225" s="41">
        <v>37344</v>
      </c>
      <c r="L2225" s="72">
        <v>55241</v>
      </c>
      <c r="M2225" s="42" t="s">
        <v>13492</v>
      </c>
      <c r="N2225" s="63">
        <v>2.2395999999999998</v>
      </c>
      <c r="O2225" s="55">
        <v>504409917.81999999</v>
      </c>
      <c r="P2225" s="15">
        <v>0.02</v>
      </c>
      <c r="Q2225" s="223">
        <f t="shared" si="225"/>
        <v>10088198.3564</v>
      </c>
      <c r="R2225" s="197">
        <f t="shared" si="227"/>
        <v>840683.1963666667</v>
      </c>
      <c r="S2225" s="200"/>
      <c r="T2225" s="196">
        <f t="shared" si="222"/>
        <v>0</v>
      </c>
      <c r="U2225" s="199">
        <f t="shared" si="226"/>
        <v>0</v>
      </c>
      <c r="V2225" s="21"/>
      <c r="W2225" s="19">
        <f t="shared" si="223"/>
        <v>0</v>
      </c>
      <c r="X2225" s="17">
        <f t="shared" si="224"/>
        <v>0</v>
      </c>
      <c r="Y2225" s="22"/>
      <c r="Z2225" s="19"/>
      <c r="AA2225" s="20"/>
      <c r="AB2225" s="23"/>
      <c r="AC2225" s="19"/>
      <c r="AD2225" s="17"/>
      <c r="AE2225" s="22"/>
      <c r="AF2225" s="19"/>
      <c r="AG2225" s="17"/>
      <c r="AH2225" s="88"/>
      <c r="AI2225" s="89"/>
    </row>
    <row r="2226" spans="1:36" ht="13.2">
      <c r="A2226" s="39">
        <v>2224</v>
      </c>
      <c r="B2226" s="10" t="s">
        <v>13493</v>
      </c>
      <c r="C2226" s="10" t="s">
        <v>5070</v>
      </c>
      <c r="D2226" s="11" t="s">
        <v>13494</v>
      </c>
      <c r="E2226" s="35" t="s">
        <v>21465</v>
      </c>
      <c r="F2226" s="35" t="s">
        <v>8590</v>
      </c>
      <c r="G2226" s="10" t="s">
        <v>11745</v>
      </c>
      <c r="H2226" s="10" t="s">
        <v>13495</v>
      </c>
      <c r="I2226" s="10" t="s">
        <v>13496</v>
      </c>
      <c r="J2226" s="11" t="s">
        <v>13497</v>
      </c>
      <c r="K2226" s="12">
        <v>39123</v>
      </c>
      <c r="L2226" s="69">
        <v>44602</v>
      </c>
      <c r="M2226" s="14" t="s">
        <v>13498</v>
      </c>
      <c r="N2226" s="61">
        <v>2.5999999999999999E-3</v>
      </c>
      <c r="O2226" s="56">
        <v>46078.29</v>
      </c>
      <c r="P2226" s="15">
        <v>0.03</v>
      </c>
      <c r="Q2226" s="223">
        <f t="shared" si="225"/>
        <v>1382.3487</v>
      </c>
      <c r="R2226" s="197">
        <f t="shared" si="227"/>
        <v>115.195725</v>
      </c>
      <c r="S2226" s="200"/>
      <c r="T2226" s="196">
        <f t="shared" si="222"/>
        <v>0</v>
      </c>
      <c r="U2226" s="199">
        <f t="shared" si="226"/>
        <v>0</v>
      </c>
      <c r="V2226" s="21"/>
      <c r="W2226" s="19">
        <f t="shared" si="223"/>
        <v>0</v>
      </c>
      <c r="X2226" s="17">
        <f t="shared" si="224"/>
        <v>0</v>
      </c>
      <c r="Y2226" s="22"/>
      <c r="Z2226" s="19"/>
      <c r="AA2226" s="20"/>
      <c r="AB2226" s="23"/>
      <c r="AC2226" s="19"/>
      <c r="AD2226" s="17"/>
      <c r="AE2226" s="22"/>
      <c r="AF2226" s="19"/>
      <c r="AG2226" s="17"/>
      <c r="AH2226" s="76"/>
      <c r="AI2226" s="77" t="s">
        <v>13498</v>
      </c>
      <c r="AJ2226" s="1"/>
    </row>
    <row r="2227" spans="1:36" ht="26.4">
      <c r="A2227" s="39">
        <v>2225</v>
      </c>
      <c r="B2227" s="39" t="s">
        <v>13499</v>
      </c>
      <c r="C2227" s="39" t="s">
        <v>5070</v>
      </c>
      <c r="D2227" s="40" t="s">
        <v>13500</v>
      </c>
      <c r="E2227" s="25" t="s">
        <v>13501</v>
      </c>
      <c r="F2227" s="25" t="s">
        <v>10856</v>
      </c>
      <c r="G2227" s="39" t="s">
        <v>768</v>
      </c>
      <c r="H2227" s="39" t="s">
        <v>13502</v>
      </c>
      <c r="I2227" s="39" t="s">
        <v>544</v>
      </c>
      <c r="J2227" s="40" t="s">
        <v>13503</v>
      </c>
      <c r="K2227" s="41">
        <v>38820</v>
      </c>
      <c r="L2227" s="72">
        <v>47951</v>
      </c>
      <c r="M2227" s="42" t="s">
        <v>10454</v>
      </c>
      <c r="N2227" s="63">
        <v>0.46810000000000002</v>
      </c>
      <c r="O2227" s="55">
        <v>22531975.960000001</v>
      </c>
      <c r="P2227" s="15">
        <v>0.03</v>
      </c>
      <c r="Q2227" s="223">
        <f t="shared" si="225"/>
        <v>675959.27879999997</v>
      </c>
      <c r="R2227" s="197">
        <f t="shared" si="227"/>
        <v>56329.939899999998</v>
      </c>
      <c r="S2227" s="200"/>
      <c r="T2227" s="196">
        <f t="shared" ref="T2227:T2290" si="228">O2227*S2227</f>
        <v>0</v>
      </c>
      <c r="U2227" s="199">
        <f t="shared" si="226"/>
        <v>0</v>
      </c>
      <c r="V2227" s="21"/>
      <c r="W2227" s="19">
        <f t="shared" ref="W2227:W2290" si="229">O2227*V2227</f>
        <v>0</v>
      </c>
      <c r="X2227" s="17">
        <f t="shared" ref="X2227:X2290" si="230">O2227*V2227/12</f>
        <v>0</v>
      </c>
      <c r="Y2227" s="22"/>
      <c r="Z2227" s="19"/>
      <c r="AA2227" s="20"/>
      <c r="AB2227" s="23"/>
      <c r="AC2227" s="19"/>
      <c r="AD2227" s="17"/>
      <c r="AE2227" s="22"/>
      <c r="AF2227" s="19"/>
      <c r="AG2227" s="17"/>
      <c r="AH2227" s="78" t="s">
        <v>367</v>
      </c>
      <c r="AI2227" s="79" t="s">
        <v>10454</v>
      </c>
      <c r="AJ2227" s="1"/>
    </row>
    <row r="2228" spans="1:36" ht="13.2">
      <c r="A2228" s="39">
        <v>2226</v>
      </c>
      <c r="B2228" s="10" t="s">
        <v>13504</v>
      </c>
      <c r="C2228" s="10" t="s">
        <v>5070</v>
      </c>
      <c r="D2228" s="11" t="s">
        <v>13505</v>
      </c>
      <c r="E2228" s="35" t="s">
        <v>13506</v>
      </c>
      <c r="F2228" s="35" t="s">
        <v>8085</v>
      </c>
      <c r="G2228" s="10" t="s">
        <v>13507</v>
      </c>
      <c r="H2228" s="10" t="s">
        <v>13508</v>
      </c>
      <c r="I2228" s="10" t="s">
        <v>13509</v>
      </c>
      <c r="J2228" s="11" t="s">
        <v>13510</v>
      </c>
      <c r="K2228" s="12">
        <v>41978</v>
      </c>
      <c r="L2228" s="69">
        <v>46734</v>
      </c>
      <c r="M2228" s="14" t="s">
        <v>2444</v>
      </c>
      <c r="N2228" s="61">
        <v>0.28789999999999999</v>
      </c>
      <c r="O2228" s="56">
        <v>16629666.859999999</v>
      </c>
      <c r="P2228" s="15">
        <v>0.03</v>
      </c>
      <c r="Q2228" s="223">
        <f t="shared" si="225"/>
        <v>498890.00579999998</v>
      </c>
      <c r="R2228" s="197">
        <f t="shared" si="227"/>
        <v>41574.167150000001</v>
      </c>
      <c r="S2228" s="200"/>
      <c r="T2228" s="196">
        <f t="shared" si="228"/>
        <v>0</v>
      </c>
      <c r="U2228" s="199">
        <f t="shared" si="226"/>
        <v>0</v>
      </c>
      <c r="V2228" s="21"/>
      <c r="W2228" s="19">
        <f t="shared" si="229"/>
        <v>0</v>
      </c>
      <c r="X2228" s="17">
        <f t="shared" si="230"/>
        <v>0</v>
      </c>
      <c r="Y2228" s="22"/>
      <c r="Z2228" s="19"/>
      <c r="AA2228" s="20"/>
      <c r="AB2228" s="23"/>
      <c r="AC2228" s="19"/>
      <c r="AD2228" s="17"/>
      <c r="AE2228" s="22"/>
      <c r="AF2228" s="19"/>
      <c r="AG2228" s="17"/>
      <c r="AH2228" s="76"/>
      <c r="AI2228" s="77" t="s">
        <v>2444</v>
      </c>
      <c r="AJ2228" s="1"/>
    </row>
    <row r="2229" spans="1:36" ht="26.4">
      <c r="A2229" s="39">
        <v>2227</v>
      </c>
      <c r="B2229" s="39" t="s">
        <v>13511</v>
      </c>
      <c r="C2229" s="39" t="s">
        <v>5070</v>
      </c>
      <c r="D2229" s="40" t="s">
        <v>13512</v>
      </c>
      <c r="E2229" s="25" t="s">
        <v>13513</v>
      </c>
      <c r="F2229" s="25" t="s">
        <v>13514</v>
      </c>
      <c r="G2229" s="39" t="s">
        <v>129</v>
      </c>
      <c r="H2229" s="39" t="s">
        <v>13515</v>
      </c>
      <c r="I2229" s="39" t="s">
        <v>129</v>
      </c>
      <c r="J2229" s="40" t="s">
        <v>13516</v>
      </c>
      <c r="K2229" s="41">
        <v>35984</v>
      </c>
      <c r="L2229" s="72">
        <v>53881</v>
      </c>
      <c r="M2229" s="42" t="s">
        <v>2136</v>
      </c>
      <c r="N2229" s="63">
        <v>0.51490000000000002</v>
      </c>
      <c r="O2229" s="55">
        <v>27601134.510000002</v>
      </c>
      <c r="P2229" s="15">
        <v>0.03</v>
      </c>
      <c r="Q2229" s="223">
        <f t="shared" si="225"/>
        <v>828034.03529999999</v>
      </c>
      <c r="R2229" s="197">
        <f t="shared" si="227"/>
        <v>69002.836274999994</v>
      </c>
      <c r="S2229" s="200"/>
      <c r="T2229" s="196">
        <f t="shared" si="228"/>
        <v>0</v>
      </c>
      <c r="U2229" s="199">
        <f t="shared" si="226"/>
        <v>0</v>
      </c>
      <c r="V2229" s="21"/>
      <c r="W2229" s="19">
        <f t="shared" si="229"/>
        <v>0</v>
      </c>
      <c r="X2229" s="17">
        <f t="shared" si="230"/>
        <v>0</v>
      </c>
      <c r="Y2229" s="22"/>
      <c r="Z2229" s="19"/>
      <c r="AA2229" s="20"/>
      <c r="AB2229" s="23"/>
      <c r="AC2229" s="19"/>
      <c r="AD2229" s="17"/>
      <c r="AE2229" s="22"/>
      <c r="AF2229" s="19"/>
      <c r="AG2229" s="17"/>
      <c r="AH2229" s="78"/>
      <c r="AI2229" s="79"/>
      <c r="AJ2229" s="1"/>
    </row>
    <row r="2230" spans="1:36" ht="26.4">
      <c r="A2230" s="39">
        <v>2228</v>
      </c>
      <c r="B2230" s="10" t="s">
        <v>13517</v>
      </c>
      <c r="C2230" s="10" t="s">
        <v>5070</v>
      </c>
      <c r="D2230" s="11" t="s">
        <v>13518</v>
      </c>
      <c r="E2230" s="35" t="s">
        <v>13519</v>
      </c>
      <c r="F2230" s="35" t="s">
        <v>7699</v>
      </c>
      <c r="G2230" s="10" t="s">
        <v>6106</v>
      </c>
      <c r="H2230" s="10" t="s">
        <v>13520</v>
      </c>
      <c r="I2230" s="10" t="s">
        <v>6654</v>
      </c>
      <c r="J2230" s="11" t="s">
        <v>13521</v>
      </c>
      <c r="K2230" s="12">
        <v>42926</v>
      </c>
      <c r="L2230" s="69">
        <v>44752</v>
      </c>
      <c r="M2230" s="14" t="s">
        <v>13522</v>
      </c>
      <c r="N2230" s="61">
        <v>0.2</v>
      </c>
      <c r="O2230" s="56">
        <v>4288387.57</v>
      </c>
      <c r="P2230" s="15">
        <v>0.03</v>
      </c>
      <c r="Q2230" s="223">
        <f t="shared" si="225"/>
        <v>128651.6271</v>
      </c>
      <c r="R2230" s="197">
        <f t="shared" si="227"/>
        <v>10720.968924999999</v>
      </c>
      <c r="S2230" s="200"/>
      <c r="T2230" s="196">
        <f t="shared" si="228"/>
        <v>0</v>
      </c>
      <c r="U2230" s="199">
        <f t="shared" si="226"/>
        <v>0</v>
      </c>
      <c r="V2230" s="21"/>
      <c r="W2230" s="19">
        <f t="shared" si="229"/>
        <v>0</v>
      </c>
      <c r="X2230" s="17">
        <f t="shared" si="230"/>
        <v>0</v>
      </c>
      <c r="Y2230" s="22"/>
      <c r="Z2230" s="19"/>
      <c r="AA2230" s="20"/>
      <c r="AB2230" s="23"/>
      <c r="AC2230" s="19"/>
      <c r="AD2230" s="17"/>
      <c r="AE2230" s="22"/>
      <c r="AF2230" s="19"/>
      <c r="AG2230" s="17"/>
      <c r="AH2230" s="76" t="s">
        <v>35</v>
      </c>
      <c r="AI2230" s="77" t="s">
        <v>13522</v>
      </c>
      <c r="AJ2230" s="1"/>
    </row>
    <row r="2231" spans="1:36" ht="13.2">
      <c r="A2231" s="39">
        <v>2229</v>
      </c>
      <c r="B2231" s="39" t="s">
        <v>13523</v>
      </c>
      <c r="C2231" s="39" t="s">
        <v>5070</v>
      </c>
      <c r="D2231" s="40" t="s">
        <v>13524</v>
      </c>
      <c r="E2231" s="25" t="s">
        <v>13525</v>
      </c>
      <c r="F2231" s="25" t="s">
        <v>13526</v>
      </c>
      <c r="G2231" s="39" t="s">
        <v>13527</v>
      </c>
      <c r="H2231" s="39" t="s">
        <v>13528</v>
      </c>
      <c r="I2231" s="39" t="s">
        <v>7777</v>
      </c>
      <c r="J2231" s="40" t="s">
        <v>13529</v>
      </c>
      <c r="K2231" s="41">
        <v>40176</v>
      </c>
      <c r="L2231" s="72">
        <v>45655</v>
      </c>
      <c r="M2231" s="42" t="s">
        <v>4984</v>
      </c>
      <c r="N2231" s="63">
        <v>7.3999999999999996E-2</v>
      </c>
      <c r="O2231" s="55">
        <v>2210347.0499999998</v>
      </c>
      <c r="P2231" s="15">
        <v>0.06</v>
      </c>
      <c r="Q2231" s="223">
        <f t="shared" si="225"/>
        <v>132620.82299999997</v>
      </c>
      <c r="R2231" s="197">
        <f t="shared" si="227"/>
        <v>11051.735249999998</v>
      </c>
      <c r="S2231" s="200"/>
      <c r="T2231" s="196">
        <f t="shared" si="228"/>
        <v>0</v>
      </c>
      <c r="U2231" s="199">
        <f t="shared" si="226"/>
        <v>0</v>
      </c>
      <c r="V2231" s="21"/>
      <c r="W2231" s="19">
        <f t="shared" si="229"/>
        <v>0</v>
      </c>
      <c r="X2231" s="17">
        <f t="shared" si="230"/>
        <v>0</v>
      </c>
      <c r="Y2231" s="22"/>
      <c r="Z2231" s="19"/>
      <c r="AA2231" s="20"/>
      <c r="AB2231" s="23"/>
      <c r="AC2231" s="19"/>
      <c r="AD2231" s="17"/>
      <c r="AE2231" s="22"/>
      <c r="AF2231" s="19"/>
      <c r="AG2231" s="17"/>
      <c r="AH2231" s="78"/>
      <c r="AI2231" s="79" t="s">
        <v>4984</v>
      </c>
      <c r="AJ2231" s="1"/>
    </row>
    <row r="2232" spans="1:36" ht="26.4">
      <c r="A2232" s="39">
        <v>2230</v>
      </c>
      <c r="B2232" s="10" t="s">
        <v>13530</v>
      </c>
      <c r="C2232" s="10" t="s">
        <v>5070</v>
      </c>
      <c r="D2232" s="11" t="s">
        <v>13531</v>
      </c>
      <c r="E2232" s="35" t="s">
        <v>13532</v>
      </c>
      <c r="F2232" s="35" t="s">
        <v>3334</v>
      </c>
      <c r="G2232" s="10" t="s">
        <v>2427</v>
      </c>
      <c r="H2232" s="10" t="s">
        <v>13533</v>
      </c>
      <c r="I2232" s="10" t="s">
        <v>1250</v>
      </c>
      <c r="J2232" s="11" t="s">
        <v>13534</v>
      </c>
      <c r="K2232" s="12">
        <v>41774</v>
      </c>
      <c r="L2232" s="69">
        <v>45427</v>
      </c>
      <c r="M2232" s="14" t="s">
        <v>13535</v>
      </c>
      <c r="N2232" s="61">
        <v>2.3801000000000001</v>
      </c>
      <c r="O2232" s="56">
        <v>19565139.640000001</v>
      </c>
      <c r="P2232" s="15">
        <v>0.04</v>
      </c>
      <c r="Q2232" s="223">
        <f t="shared" si="225"/>
        <v>782605.58559999999</v>
      </c>
      <c r="R2232" s="197">
        <f t="shared" si="227"/>
        <v>65217.132133333333</v>
      </c>
      <c r="S2232" s="200"/>
      <c r="T2232" s="196">
        <f t="shared" si="228"/>
        <v>0</v>
      </c>
      <c r="U2232" s="199">
        <f t="shared" si="226"/>
        <v>0</v>
      </c>
      <c r="V2232" s="21"/>
      <c r="W2232" s="19">
        <f t="shared" si="229"/>
        <v>0</v>
      </c>
      <c r="X2232" s="17">
        <f t="shared" si="230"/>
        <v>0</v>
      </c>
      <c r="Y2232" s="22"/>
      <c r="Z2232" s="19"/>
      <c r="AA2232" s="20"/>
      <c r="AB2232" s="23"/>
      <c r="AC2232" s="19"/>
      <c r="AD2232" s="17"/>
      <c r="AE2232" s="22"/>
      <c r="AF2232" s="19"/>
      <c r="AG2232" s="17"/>
      <c r="AH2232" s="76" t="s">
        <v>817</v>
      </c>
      <c r="AI2232" s="77" t="s">
        <v>13535</v>
      </c>
      <c r="AJ2232" s="1"/>
    </row>
    <row r="2233" spans="1:36" ht="26.4">
      <c r="A2233" s="39">
        <v>2231</v>
      </c>
      <c r="B2233" s="39" t="s">
        <v>13536</v>
      </c>
      <c r="C2233" s="39" t="s">
        <v>5070</v>
      </c>
      <c r="D2233" s="40" t="s">
        <v>13537</v>
      </c>
      <c r="E2233" s="25" t="s">
        <v>13538</v>
      </c>
      <c r="F2233" s="25" t="s">
        <v>1720</v>
      </c>
      <c r="G2233" s="39" t="s">
        <v>10195</v>
      </c>
      <c r="H2233" s="39" t="s">
        <v>13539</v>
      </c>
      <c r="I2233" s="39" t="s">
        <v>13540</v>
      </c>
      <c r="J2233" s="40" t="s">
        <v>13541</v>
      </c>
      <c r="K2233" s="41">
        <v>43137</v>
      </c>
      <c r="L2233" s="72">
        <v>46789</v>
      </c>
      <c r="M2233" s="42" t="s">
        <v>13542</v>
      </c>
      <c r="N2233" s="63">
        <v>1.1959</v>
      </c>
      <c r="O2233" s="55">
        <v>16852557.57</v>
      </c>
      <c r="P2233" s="15">
        <v>0.03</v>
      </c>
      <c r="Q2233" s="223">
        <f t="shared" ref="Q2233:Q2296" si="231">O2233*P2233</f>
        <v>505576.72710000002</v>
      </c>
      <c r="R2233" s="197">
        <f t="shared" si="227"/>
        <v>42131.393925000004</v>
      </c>
      <c r="S2233" s="198">
        <v>3.5999999999999997E-2</v>
      </c>
      <c r="T2233" s="196">
        <f t="shared" si="228"/>
        <v>606692.07251999993</v>
      </c>
      <c r="U2233" s="199">
        <f t="shared" si="226"/>
        <v>50557.672709999992</v>
      </c>
      <c r="V2233" s="21"/>
      <c r="W2233" s="19">
        <f t="shared" si="229"/>
        <v>0</v>
      </c>
      <c r="X2233" s="17">
        <f t="shared" si="230"/>
        <v>0</v>
      </c>
      <c r="Y2233" s="22"/>
      <c r="Z2233" s="19"/>
      <c r="AA2233" s="20"/>
      <c r="AB2233" s="23"/>
      <c r="AC2233" s="19"/>
      <c r="AD2233" s="17"/>
      <c r="AE2233" s="22"/>
      <c r="AF2233" s="19"/>
      <c r="AG2233" s="17"/>
      <c r="AH2233" s="78" t="s">
        <v>452</v>
      </c>
      <c r="AI2233" s="79" t="s">
        <v>13542</v>
      </c>
      <c r="AJ2233" s="1"/>
    </row>
    <row r="2234" spans="1:36" ht="13.2">
      <c r="A2234" s="39">
        <v>2232</v>
      </c>
      <c r="B2234" s="10" t="s">
        <v>13543</v>
      </c>
      <c r="C2234" s="10" t="s">
        <v>5070</v>
      </c>
      <c r="D2234" s="11" t="s">
        <v>13544</v>
      </c>
      <c r="E2234" s="35" t="s">
        <v>13545</v>
      </c>
      <c r="F2234" s="35" t="s">
        <v>13546</v>
      </c>
      <c r="G2234" s="10" t="s">
        <v>8669</v>
      </c>
      <c r="H2234" s="10" t="s">
        <v>13547</v>
      </c>
      <c r="I2234" s="10" t="s">
        <v>13548</v>
      </c>
      <c r="J2234" s="11" t="s">
        <v>13541</v>
      </c>
      <c r="K2234" s="12">
        <v>38642</v>
      </c>
      <c r="L2234" s="69">
        <v>45436</v>
      </c>
      <c r="M2234" s="14" t="s">
        <v>13549</v>
      </c>
      <c r="N2234" s="61">
        <v>1.2357</v>
      </c>
      <c r="O2234" s="56">
        <v>17413417</v>
      </c>
      <c r="P2234" s="15">
        <v>0.03</v>
      </c>
      <c r="Q2234" s="223">
        <f t="shared" si="231"/>
        <v>522402.51</v>
      </c>
      <c r="R2234" s="197">
        <f t="shared" si="227"/>
        <v>43533.542500000003</v>
      </c>
      <c r="S2234" s="201">
        <v>0.05</v>
      </c>
      <c r="T2234" s="196">
        <f t="shared" si="228"/>
        <v>870670.85000000009</v>
      </c>
      <c r="U2234" s="199">
        <f t="shared" si="226"/>
        <v>72555.904166666674</v>
      </c>
      <c r="V2234" s="21"/>
      <c r="W2234" s="19">
        <f t="shared" si="229"/>
        <v>0</v>
      </c>
      <c r="X2234" s="17">
        <f t="shared" si="230"/>
        <v>0</v>
      </c>
      <c r="Y2234" s="22"/>
      <c r="Z2234" s="19"/>
      <c r="AA2234" s="20"/>
      <c r="AB2234" s="23"/>
      <c r="AC2234" s="19"/>
      <c r="AD2234" s="17"/>
      <c r="AE2234" s="22"/>
      <c r="AF2234" s="19"/>
      <c r="AG2234" s="17"/>
      <c r="AH2234" s="76" t="s">
        <v>452</v>
      </c>
      <c r="AI2234" s="77" t="s">
        <v>13549</v>
      </c>
      <c r="AJ2234" s="1"/>
    </row>
    <row r="2235" spans="1:36" ht="26.4">
      <c r="A2235" s="39">
        <v>2233</v>
      </c>
      <c r="B2235" s="39" t="s">
        <v>13550</v>
      </c>
      <c r="C2235" s="39" t="s">
        <v>9410</v>
      </c>
      <c r="D2235" s="40" t="s">
        <v>13551</v>
      </c>
      <c r="E2235" s="25" t="s">
        <v>13552</v>
      </c>
      <c r="F2235" s="25" t="s">
        <v>13553</v>
      </c>
      <c r="G2235" s="39" t="s">
        <v>13554</v>
      </c>
      <c r="H2235" s="39" t="s">
        <v>13555</v>
      </c>
      <c r="I2235" s="39" t="s">
        <v>3539</v>
      </c>
      <c r="J2235" s="40" t="s">
        <v>13556</v>
      </c>
      <c r="K2235" s="41">
        <v>39059</v>
      </c>
      <c r="L2235" s="72">
        <v>44488</v>
      </c>
      <c r="M2235" s="42" t="s">
        <v>13557</v>
      </c>
      <c r="N2235" s="63">
        <v>0.21640000000000001</v>
      </c>
      <c r="O2235" s="55">
        <v>10258588.4</v>
      </c>
      <c r="P2235" s="15">
        <v>0.03</v>
      </c>
      <c r="Q2235" s="223">
        <f t="shared" si="231"/>
        <v>307757.652</v>
      </c>
      <c r="R2235" s="197">
        <f t="shared" si="227"/>
        <v>25646.471000000001</v>
      </c>
      <c r="S2235" s="198">
        <v>1E-3</v>
      </c>
      <c r="T2235" s="196">
        <f t="shared" si="228"/>
        <v>10258.588400000001</v>
      </c>
      <c r="U2235" s="199">
        <f t="shared" si="226"/>
        <v>854.88236666666671</v>
      </c>
      <c r="V2235" s="21">
        <v>0.06</v>
      </c>
      <c r="W2235" s="19">
        <f t="shared" si="229"/>
        <v>615515.304</v>
      </c>
      <c r="X2235" s="17">
        <f t="shared" si="230"/>
        <v>51292.942000000003</v>
      </c>
      <c r="Y2235" s="18">
        <v>0.1</v>
      </c>
      <c r="Z2235" s="19">
        <f>O2235*Y2235</f>
        <v>1025858.8400000001</v>
      </c>
      <c r="AA2235" s="20">
        <f>O2235*Y2235/12</f>
        <v>85488.236666666679</v>
      </c>
      <c r="AB2235" s="23"/>
      <c r="AC2235" s="19"/>
      <c r="AD2235" s="17"/>
      <c r="AE2235" s="22"/>
      <c r="AF2235" s="19"/>
      <c r="AG2235" s="17"/>
      <c r="AH2235" s="78"/>
      <c r="AI2235" s="79" t="s">
        <v>13557</v>
      </c>
      <c r="AJ2235" s="1"/>
    </row>
    <row r="2236" spans="1:36" ht="26.4">
      <c r="A2236" s="39">
        <v>2234</v>
      </c>
      <c r="B2236" s="10" t="s">
        <v>13558</v>
      </c>
      <c r="C2236" s="10" t="s">
        <v>9410</v>
      </c>
      <c r="D2236" s="11" t="s">
        <v>6742</v>
      </c>
      <c r="E2236" s="35" t="s">
        <v>6743</v>
      </c>
      <c r="F2236" s="35" t="s">
        <v>13559</v>
      </c>
      <c r="G2236" s="10" t="s">
        <v>4744</v>
      </c>
      <c r="H2236" s="10" t="s">
        <v>13560</v>
      </c>
      <c r="I2236" s="10" t="s">
        <v>4744</v>
      </c>
      <c r="J2236" s="11" t="s">
        <v>13489</v>
      </c>
      <c r="K2236" s="12">
        <v>36521</v>
      </c>
      <c r="L2236" s="69">
        <v>45653</v>
      </c>
      <c r="M2236" s="14" t="s">
        <v>13561</v>
      </c>
      <c r="N2236" s="61">
        <v>0.46629999999999999</v>
      </c>
      <c r="O2236" s="56">
        <v>61844322.200000003</v>
      </c>
      <c r="P2236" s="15">
        <v>0.03</v>
      </c>
      <c r="Q2236" s="223">
        <f t="shared" si="231"/>
        <v>1855329.666</v>
      </c>
      <c r="R2236" s="197">
        <f t="shared" si="227"/>
        <v>154610.80549999999</v>
      </c>
      <c r="S2236" s="200"/>
      <c r="T2236" s="196">
        <f t="shared" si="228"/>
        <v>0</v>
      </c>
      <c r="U2236" s="199">
        <f t="shared" ref="U2236:U2299" si="232">O2236*S2236/12</f>
        <v>0</v>
      </c>
      <c r="V2236" s="21"/>
      <c r="W2236" s="19">
        <f t="shared" si="229"/>
        <v>0</v>
      </c>
      <c r="X2236" s="17">
        <f t="shared" si="230"/>
        <v>0</v>
      </c>
      <c r="Y2236" s="22"/>
      <c r="Z2236" s="19"/>
      <c r="AA2236" s="20"/>
      <c r="AB2236" s="23"/>
      <c r="AC2236" s="19"/>
      <c r="AD2236" s="17"/>
      <c r="AE2236" s="22"/>
      <c r="AF2236" s="19"/>
      <c r="AG2236" s="17"/>
      <c r="AH2236" s="76"/>
      <c r="AI2236" s="77" t="s">
        <v>13561</v>
      </c>
      <c r="AJ2236" s="1"/>
    </row>
    <row r="2237" spans="1:36" ht="26.4">
      <c r="A2237" s="39">
        <v>2235</v>
      </c>
      <c r="B2237" s="39" t="s">
        <v>13562</v>
      </c>
      <c r="C2237" s="39" t="s">
        <v>9410</v>
      </c>
      <c r="D2237" s="40" t="s">
        <v>6742</v>
      </c>
      <c r="E2237" s="25" t="s">
        <v>6743</v>
      </c>
      <c r="F2237" s="25" t="s">
        <v>5011</v>
      </c>
      <c r="G2237" s="39" t="s">
        <v>8782</v>
      </c>
      <c r="H2237" s="39" t="s">
        <v>13563</v>
      </c>
      <c r="I2237" s="39" t="s">
        <v>13564</v>
      </c>
      <c r="J2237" s="40" t="s">
        <v>13489</v>
      </c>
      <c r="K2237" s="41">
        <v>37861</v>
      </c>
      <c r="L2237" s="72">
        <v>46993</v>
      </c>
      <c r="M2237" s="42" t="s">
        <v>13565</v>
      </c>
      <c r="N2237" s="63">
        <v>0.16569999999999999</v>
      </c>
      <c r="O2237" s="55">
        <v>21044851.780000001</v>
      </c>
      <c r="P2237" s="15">
        <v>0.03</v>
      </c>
      <c r="Q2237" s="223">
        <f t="shared" si="231"/>
        <v>631345.55339999998</v>
      </c>
      <c r="R2237" s="197">
        <f t="shared" si="227"/>
        <v>52612.12945</v>
      </c>
      <c r="S2237" s="201">
        <v>0.04</v>
      </c>
      <c r="T2237" s="196">
        <f t="shared" si="228"/>
        <v>841794.07120000012</v>
      </c>
      <c r="U2237" s="199">
        <f t="shared" si="232"/>
        <v>70149.505933333348</v>
      </c>
      <c r="V2237" s="21"/>
      <c r="W2237" s="19">
        <f t="shared" si="229"/>
        <v>0</v>
      </c>
      <c r="X2237" s="17">
        <f t="shared" si="230"/>
        <v>0</v>
      </c>
      <c r="Y2237" s="22"/>
      <c r="Z2237" s="19"/>
      <c r="AA2237" s="20"/>
      <c r="AB2237" s="23"/>
      <c r="AC2237" s="19"/>
      <c r="AD2237" s="17"/>
      <c r="AE2237" s="22"/>
      <c r="AF2237" s="19"/>
      <c r="AG2237" s="17"/>
      <c r="AH2237" s="78"/>
      <c r="AI2237" s="79"/>
      <c r="AJ2237" s="1"/>
    </row>
    <row r="2238" spans="1:36" ht="26.4">
      <c r="A2238" s="39">
        <v>2236</v>
      </c>
      <c r="B2238" s="10" t="s">
        <v>13566</v>
      </c>
      <c r="C2238" s="10" t="s">
        <v>9410</v>
      </c>
      <c r="D2238" s="11" t="s">
        <v>6742</v>
      </c>
      <c r="E2238" s="35" t="s">
        <v>6743</v>
      </c>
      <c r="F2238" s="35" t="s">
        <v>5011</v>
      </c>
      <c r="G2238" s="10" t="s">
        <v>8782</v>
      </c>
      <c r="H2238" s="10" t="s">
        <v>13563</v>
      </c>
      <c r="I2238" s="10" t="s">
        <v>13564</v>
      </c>
      <c r="J2238" s="11" t="s">
        <v>13489</v>
      </c>
      <c r="K2238" s="12">
        <v>37861</v>
      </c>
      <c r="L2238" s="69">
        <v>46993</v>
      </c>
      <c r="M2238" s="14" t="s">
        <v>13565</v>
      </c>
      <c r="N2238" s="61">
        <v>0.189</v>
      </c>
      <c r="O2238" s="56">
        <v>21134031.899999999</v>
      </c>
      <c r="P2238" s="15">
        <v>0.03</v>
      </c>
      <c r="Q2238" s="223">
        <f t="shared" si="231"/>
        <v>634020.95699999994</v>
      </c>
      <c r="R2238" s="197">
        <f t="shared" si="227"/>
        <v>52835.079749999997</v>
      </c>
      <c r="S2238" s="201">
        <v>0.04</v>
      </c>
      <c r="T2238" s="196">
        <f t="shared" si="228"/>
        <v>845361.27599999995</v>
      </c>
      <c r="U2238" s="199">
        <f t="shared" si="232"/>
        <v>70446.773000000001</v>
      </c>
      <c r="V2238" s="21"/>
      <c r="W2238" s="19">
        <f t="shared" si="229"/>
        <v>0</v>
      </c>
      <c r="X2238" s="17">
        <f t="shared" si="230"/>
        <v>0</v>
      </c>
      <c r="Y2238" s="22"/>
      <c r="Z2238" s="19"/>
      <c r="AA2238" s="20"/>
      <c r="AB2238" s="23"/>
      <c r="AC2238" s="19"/>
      <c r="AD2238" s="17"/>
      <c r="AE2238" s="22"/>
      <c r="AF2238" s="19"/>
      <c r="AG2238" s="17"/>
      <c r="AH2238" s="76"/>
      <c r="AI2238" s="77" t="s">
        <v>13565</v>
      </c>
      <c r="AJ2238" s="1"/>
    </row>
    <row r="2239" spans="1:36" ht="26.4">
      <c r="A2239" s="39">
        <v>2237</v>
      </c>
      <c r="B2239" s="39" t="s">
        <v>13567</v>
      </c>
      <c r="C2239" s="39" t="s">
        <v>9410</v>
      </c>
      <c r="D2239" s="40" t="s">
        <v>6742</v>
      </c>
      <c r="E2239" s="25" t="s">
        <v>6743</v>
      </c>
      <c r="F2239" s="25" t="s">
        <v>5011</v>
      </c>
      <c r="G2239" s="39" t="s">
        <v>8782</v>
      </c>
      <c r="H2239" s="39" t="s">
        <v>13563</v>
      </c>
      <c r="I2239" s="39" t="s">
        <v>13564</v>
      </c>
      <c r="J2239" s="40" t="s">
        <v>13489</v>
      </c>
      <c r="K2239" s="41">
        <v>37861</v>
      </c>
      <c r="L2239" s="72">
        <v>46993</v>
      </c>
      <c r="M2239" s="42" t="s">
        <v>13565</v>
      </c>
      <c r="N2239" s="63">
        <v>3.3000000000000002E-2</v>
      </c>
      <c r="O2239" s="55">
        <v>5831220.25</v>
      </c>
      <c r="P2239" s="15">
        <v>0.03</v>
      </c>
      <c r="Q2239" s="223">
        <f t="shared" si="231"/>
        <v>174936.60749999998</v>
      </c>
      <c r="R2239" s="197">
        <f t="shared" si="227"/>
        <v>14578.050624999998</v>
      </c>
      <c r="S2239" s="201">
        <v>0.04</v>
      </c>
      <c r="T2239" s="196">
        <f t="shared" si="228"/>
        <v>233248.81</v>
      </c>
      <c r="U2239" s="199">
        <f t="shared" si="232"/>
        <v>19437.400833333333</v>
      </c>
      <c r="V2239" s="21"/>
      <c r="W2239" s="19">
        <f t="shared" si="229"/>
        <v>0</v>
      </c>
      <c r="X2239" s="17">
        <f t="shared" si="230"/>
        <v>0</v>
      </c>
      <c r="Y2239" s="22"/>
      <c r="Z2239" s="19"/>
      <c r="AA2239" s="20"/>
      <c r="AB2239" s="23"/>
      <c r="AC2239" s="19"/>
      <c r="AD2239" s="17"/>
      <c r="AE2239" s="22"/>
      <c r="AF2239" s="19"/>
      <c r="AG2239" s="17"/>
      <c r="AH2239" s="78"/>
      <c r="AI2239" s="79" t="s">
        <v>13565</v>
      </c>
      <c r="AJ2239" s="1"/>
    </row>
    <row r="2240" spans="1:36" s="24" customFormat="1" ht="26.4">
      <c r="A2240" s="39">
        <v>2238</v>
      </c>
      <c r="B2240" s="10" t="s">
        <v>13568</v>
      </c>
      <c r="C2240" s="10" t="s">
        <v>9410</v>
      </c>
      <c r="D2240" s="11" t="s">
        <v>13551</v>
      </c>
      <c r="E2240" s="35" t="s">
        <v>13552</v>
      </c>
      <c r="F2240" s="35" t="s">
        <v>13569</v>
      </c>
      <c r="G2240" s="10" t="s">
        <v>6974</v>
      </c>
      <c r="H2240" s="10" t="s">
        <v>13570</v>
      </c>
      <c r="I2240" s="10" t="s">
        <v>2352</v>
      </c>
      <c r="J2240" s="11" t="s">
        <v>13571</v>
      </c>
      <c r="K2240" s="12">
        <v>38209</v>
      </c>
      <c r="L2240" s="69">
        <v>44482</v>
      </c>
      <c r="M2240" s="14" t="s">
        <v>13572</v>
      </c>
      <c r="N2240" s="61">
        <v>0.25729999999999997</v>
      </c>
      <c r="O2240" s="56">
        <v>12197480.57</v>
      </c>
      <c r="P2240" s="15">
        <v>0.03</v>
      </c>
      <c r="Q2240" s="223">
        <f t="shared" si="231"/>
        <v>365924.41710000002</v>
      </c>
      <c r="R2240" s="197">
        <f t="shared" si="227"/>
        <v>30493.701425000003</v>
      </c>
      <c r="S2240" s="198">
        <v>1E-3</v>
      </c>
      <c r="T2240" s="196">
        <f t="shared" si="228"/>
        <v>12197.48057</v>
      </c>
      <c r="U2240" s="199">
        <f t="shared" si="232"/>
        <v>1016.4567141666666</v>
      </c>
      <c r="V2240" s="21">
        <v>0.06</v>
      </c>
      <c r="W2240" s="19">
        <f t="shared" si="229"/>
        <v>731848.83420000004</v>
      </c>
      <c r="X2240" s="17">
        <f t="shared" si="230"/>
        <v>60987.402850000006</v>
      </c>
      <c r="Y2240" s="18">
        <v>0.1</v>
      </c>
      <c r="Z2240" s="19">
        <f>O2240*Y2240</f>
        <v>1219748.057</v>
      </c>
      <c r="AA2240" s="20">
        <f>O2240*Y2240/12</f>
        <v>101645.67141666666</v>
      </c>
      <c r="AB2240" s="23"/>
      <c r="AC2240" s="19"/>
      <c r="AD2240" s="17"/>
      <c r="AE2240" s="22"/>
      <c r="AF2240" s="19"/>
      <c r="AG2240" s="17"/>
      <c r="AH2240" s="82"/>
      <c r="AI2240" s="83" t="s">
        <v>13572</v>
      </c>
    </row>
    <row r="2241" spans="1:36" ht="26.4">
      <c r="A2241" s="39">
        <v>2239</v>
      </c>
      <c r="B2241" s="39" t="s">
        <v>13573</v>
      </c>
      <c r="C2241" s="39" t="s">
        <v>9410</v>
      </c>
      <c r="D2241" s="40" t="s">
        <v>2555</v>
      </c>
      <c r="E2241" s="25" t="s">
        <v>4965</v>
      </c>
      <c r="F2241" s="25" t="s">
        <v>13574</v>
      </c>
      <c r="G2241" s="39" t="s">
        <v>3288</v>
      </c>
      <c r="H2241" s="39" t="s">
        <v>13575</v>
      </c>
      <c r="I2241" s="39" t="s">
        <v>544</v>
      </c>
      <c r="J2241" s="40" t="s">
        <v>13576</v>
      </c>
      <c r="K2241" s="41">
        <v>38820</v>
      </c>
      <c r="L2241" s="72">
        <v>47951</v>
      </c>
      <c r="M2241" s="42" t="s">
        <v>2444</v>
      </c>
      <c r="N2241" s="63">
        <v>0.1216</v>
      </c>
      <c r="O2241" s="55">
        <v>15420118.470000001</v>
      </c>
      <c r="P2241" s="15">
        <v>0.06</v>
      </c>
      <c r="Q2241" s="223">
        <f t="shared" si="231"/>
        <v>925207.10820000002</v>
      </c>
      <c r="R2241" s="197">
        <f t="shared" si="227"/>
        <v>77100.592350000006</v>
      </c>
      <c r="S2241" s="201">
        <v>0.1</v>
      </c>
      <c r="T2241" s="196">
        <f t="shared" si="228"/>
        <v>1542011.8470000001</v>
      </c>
      <c r="U2241" s="199">
        <f t="shared" si="232"/>
        <v>128500.98725000001</v>
      </c>
      <c r="V2241" s="21"/>
      <c r="W2241" s="19">
        <f t="shared" si="229"/>
        <v>0</v>
      </c>
      <c r="X2241" s="17">
        <f t="shared" si="230"/>
        <v>0</v>
      </c>
      <c r="Y2241" s="22"/>
      <c r="Z2241" s="19"/>
      <c r="AA2241" s="20"/>
      <c r="AB2241" s="23"/>
      <c r="AC2241" s="19"/>
      <c r="AD2241" s="17"/>
      <c r="AE2241" s="22"/>
      <c r="AF2241" s="19"/>
      <c r="AG2241" s="17"/>
      <c r="AH2241" s="78" t="s">
        <v>367</v>
      </c>
      <c r="AI2241" s="79" t="s">
        <v>2444</v>
      </c>
      <c r="AJ2241" s="1"/>
    </row>
    <row r="2242" spans="1:36" ht="26.4">
      <c r="A2242" s="39">
        <v>2240</v>
      </c>
      <c r="B2242" s="10" t="s">
        <v>13577</v>
      </c>
      <c r="C2242" s="10" t="s">
        <v>9410</v>
      </c>
      <c r="D2242" s="11" t="s">
        <v>13578</v>
      </c>
      <c r="E2242" s="35" t="s">
        <v>13579</v>
      </c>
      <c r="F2242" s="35" t="s">
        <v>13580</v>
      </c>
      <c r="G2242" s="10" t="s">
        <v>1888</v>
      </c>
      <c r="H2242" s="10" t="s">
        <v>13581</v>
      </c>
      <c r="I2242" s="10" t="s">
        <v>13204</v>
      </c>
      <c r="J2242" s="11" t="s">
        <v>13582</v>
      </c>
      <c r="K2242" s="12">
        <v>42228</v>
      </c>
      <c r="L2242" s="69">
        <v>45881</v>
      </c>
      <c r="M2242" s="14" t="s">
        <v>13583</v>
      </c>
      <c r="N2242" s="61">
        <v>0.20219999999999999</v>
      </c>
      <c r="O2242" s="56">
        <v>9585427.8000000007</v>
      </c>
      <c r="P2242" s="21">
        <v>4.4999999999999998E-2</v>
      </c>
      <c r="Q2242" s="223">
        <f t="shared" si="231"/>
        <v>431344.25099999999</v>
      </c>
      <c r="R2242" s="197">
        <f t="shared" si="227"/>
        <v>35945.354249999997</v>
      </c>
      <c r="S2242" s="201">
        <v>0.06</v>
      </c>
      <c r="T2242" s="196">
        <f t="shared" si="228"/>
        <v>575125.66800000006</v>
      </c>
      <c r="U2242" s="199">
        <f t="shared" si="232"/>
        <v>47927.139000000003</v>
      </c>
      <c r="V2242" s="21">
        <v>0.1</v>
      </c>
      <c r="W2242" s="19">
        <f t="shared" si="229"/>
        <v>958542.78000000014</v>
      </c>
      <c r="X2242" s="17">
        <f t="shared" si="230"/>
        <v>79878.565000000017</v>
      </c>
      <c r="Y2242" s="22"/>
      <c r="Z2242" s="19"/>
      <c r="AA2242" s="20"/>
      <c r="AB2242" s="23"/>
      <c r="AC2242" s="19"/>
      <c r="AD2242" s="17"/>
      <c r="AE2242" s="22"/>
      <c r="AF2242" s="19"/>
      <c r="AG2242" s="17"/>
      <c r="AH2242" s="76"/>
      <c r="AI2242" s="77" t="s">
        <v>13583</v>
      </c>
      <c r="AJ2242" s="1"/>
    </row>
    <row r="2243" spans="1:36" ht="26.4">
      <c r="A2243" s="39">
        <v>2241</v>
      </c>
      <c r="B2243" s="39" t="s">
        <v>13584</v>
      </c>
      <c r="C2243" s="39" t="s">
        <v>9410</v>
      </c>
      <c r="D2243" s="40" t="s">
        <v>13578</v>
      </c>
      <c r="E2243" s="25" t="s">
        <v>13579</v>
      </c>
      <c r="F2243" s="25" t="s">
        <v>13580</v>
      </c>
      <c r="G2243" s="39" t="s">
        <v>1888</v>
      </c>
      <c r="H2243" s="39" t="s">
        <v>13581</v>
      </c>
      <c r="I2243" s="39" t="s">
        <v>13204</v>
      </c>
      <c r="J2243" s="40" t="s">
        <v>13582</v>
      </c>
      <c r="K2243" s="41">
        <v>42228</v>
      </c>
      <c r="L2243" s="72">
        <v>45881</v>
      </c>
      <c r="M2243" s="42" t="s">
        <v>13583</v>
      </c>
      <c r="N2243" s="63">
        <v>1.2985</v>
      </c>
      <c r="O2243" s="55">
        <v>61556270.990000002</v>
      </c>
      <c r="P2243" s="21">
        <v>4.4999999999999998E-2</v>
      </c>
      <c r="Q2243" s="223">
        <f t="shared" si="231"/>
        <v>2770032.1945500001</v>
      </c>
      <c r="R2243" s="197">
        <f t="shared" si="227"/>
        <v>230836.01621250002</v>
      </c>
      <c r="S2243" s="201">
        <v>0.06</v>
      </c>
      <c r="T2243" s="196">
        <f t="shared" si="228"/>
        <v>3693376.2593999999</v>
      </c>
      <c r="U2243" s="199">
        <f t="shared" si="232"/>
        <v>307781.35495000001</v>
      </c>
      <c r="V2243" s="21">
        <v>0.1</v>
      </c>
      <c r="W2243" s="19">
        <f t="shared" si="229"/>
        <v>6155627.0990000004</v>
      </c>
      <c r="X2243" s="17">
        <f t="shared" si="230"/>
        <v>512968.9249166667</v>
      </c>
      <c r="Y2243" s="22"/>
      <c r="Z2243" s="19"/>
      <c r="AA2243" s="20"/>
      <c r="AB2243" s="23"/>
      <c r="AC2243" s="19"/>
      <c r="AD2243" s="17"/>
      <c r="AE2243" s="22"/>
      <c r="AF2243" s="19"/>
      <c r="AG2243" s="17"/>
      <c r="AH2243" s="78"/>
      <c r="AI2243" s="79" t="s">
        <v>13583</v>
      </c>
      <c r="AJ2243" s="1"/>
    </row>
    <row r="2244" spans="1:36" ht="26.4">
      <c r="A2244" s="39">
        <v>2242</v>
      </c>
      <c r="B2244" s="10" t="s">
        <v>13585</v>
      </c>
      <c r="C2244" s="10" t="s">
        <v>5070</v>
      </c>
      <c r="D2244" s="11" t="s">
        <v>13466</v>
      </c>
      <c r="E2244" s="35" t="s">
        <v>13467</v>
      </c>
      <c r="F2244" s="35" t="s">
        <v>13468</v>
      </c>
      <c r="G2244" s="10" t="s">
        <v>13469</v>
      </c>
      <c r="H2244" s="10" t="s">
        <v>13470</v>
      </c>
      <c r="I2244" s="10" t="s">
        <v>13469</v>
      </c>
      <c r="J2244" s="11" t="s">
        <v>13586</v>
      </c>
      <c r="K2244" s="12">
        <v>37018</v>
      </c>
      <c r="L2244" s="69">
        <v>45784</v>
      </c>
      <c r="M2244" s="14" t="s">
        <v>13472</v>
      </c>
      <c r="N2244" s="61">
        <v>0.40970000000000001</v>
      </c>
      <c r="O2244" s="56">
        <v>64598933.490000002</v>
      </c>
      <c r="P2244" s="15">
        <v>0</v>
      </c>
      <c r="Q2244" s="223">
        <f t="shared" si="231"/>
        <v>0</v>
      </c>
      <c r="R2244" s="197">
        <f t="shared" si="227"/>
        <v>0</v>
      </c>
      <c r="S2244" s="200"/>
      <c r="T2244" s="196">
        <f t="shared" si="228"/>
        <v>0</v>
      </c>
      <c r="U2244" s="199">
        <f t="shared" si="232"/>
        <v>0</v>
      </c>
      <c r="V2244" s="21"/>
      <c r="W2244" s="19">
        <f t="shared" si="229"/>
        <v>0</v>
      </c>
      <c r="X2244" s="17">
        <f t="shared" si="230"/>
        <v>0</v>
      </c>
      <c r="Y2244" s="22"/>
      <c r="Z2244" s="19"/>
      <c r="AA2244" s="20"/>
      <c r="AB2244" s="23"/>
      <c r="AC2244" s="19"/>
      <c r="AD2244" s="17"/>
      <c r="AE2244" s="22"/>
      <c r="AF2244" s="19"/>
      <c r="AG2244" s="17"/>
      <c r="AH2244" s="76"/>
      <c r="AI2244" s="77" t="s">
        <v>13472</v>
      </c>
      <c r="AJ2244" s="1"/>
    </row>
    <row r="2245" spans="1:36" ht="26.4">
      <c r="A2245" s="39">
        <v>2243</v>
      </c>
      <c r="B2245" s="39" t="s">
        <v>13587</v>
      </c>
      <c r="C2245" s="39" t="s">
        <v>5070</v>
      </c>
      <c r="D2245" s="40" t="s">
        <v>13588</v>
      </c>
      <c r="E2245" s="25" t="s">
        <v>13589</v>
      </c>
      <c r="F2245" s="25" t="s">
        <v>4143</v>
      </c>
      <c r="G2245" s="39" t="s">
        <v>583</v>
      </c>
      <c r="H2245" s="39" t="s">
        <v>13590</v>
      </c>
      <c r="I2245" s="39" t="s">
        <v>585</v>
      </c>
      <c r="J2245" s="40" t="s">
        <v>13591</v>
      </c>
      <c r="K2245" s="41">
        <v>42655</v>
      </c>
      <c r="L2245" s="72">
        <v>46307</v>
      </c>
      <c r="M2245" s="42" t="s">
        <v>13592</v>
      </c>
      <c r="N2245" s="63">
        <v>0.83040000000000003</v>
      </c>
      <c r="O2245" s="55">
        <v>12463769.640000001</v>
      </c>
      <c r="P2245" s="15">
        <v>0.03</v>
      </c>
      <c r="Q2245" s="223">
        <f t="shared" si="231"/>
        <v>373913.08919999999</v>
      </c>
      <c r="R2245" s="197">
        <f t="shared" si="227"/>
        <v>31159.4241</v>
      </c>
      <c r="S2245" s="200"/>
      <c r="T2245" s="196">
        <f t="shared" si="228"/>
        <v>0</v>
      </c>
      <c r="U2245" s="199">
        <f t="shared" si="232"/>
        <v>0</v>
      </c>
      <c r="V2245" s="21"/>
      <c r="W2245" s="19">
        <f t="shared" si="229"/>
        <v>0</v>
      </c>
      <c r="X2245" s="17">
        <f t="shared" si="230"/>
        <v>0</v>
      </c>
      <c r="Y2245" s="22"/>
      <c r="Z2245" s="19"/>
      <c r="AA2245" s="20"/>
      <c r="AB2245" s="23"/>
      <c r="AC2245" s="19"/>
      <c r="AD2245" s="17"/>
      <c r="AE2245" s="22"/>
      <c r="AF2245" s="19"/>
      <c r="AG2245" s="17"/>
      <c r="AH2245" s="78" t="s">
        <v>2467</v>
      </c>
      <c r="AI2245" s="79" t="s">
        <v>13592</v>
      </c>
      <c r="AJ2245" s="1"/>
    </row>
    <row r="2246" spans="1:36" ht="39.6">
      <c r="A2246" s="39">
        <v>2244</v>
      </c>
      <c r="B2246" s="10" t="s">
        <v>13593</v>
      </c>
      <c r="C2246" s="10" t="s">
        <v>5070</v>
      </c>
      <c r="D2246" s="11" t="s">
        <v>13594</v>
      </c>
      <c r="E2246" s="35" t="s">
        <v>13595</v>
      </c>
      <c r="F2246" s="35" t="s">
        <v>7403</v>
      </c>
      <c r="G2246" s="10" t="s">
        <v>13596</v>
      </c>
      <c r="H2246" s="10" t="s">
        <v>13597</v>
      </c>
      <c r="I2246" s="10" t="s">
        <v>13598</v>
      </c>
      <c r="J2246" s="11" t="s">
        <v>13599</v>
      </c>
      <c r="K2246" s="12">
        <v>42725</v>
      </c>
      <c r="L2246" s="69">
        <v>51856</v>
      </c>
      <c r="M2246" s="14" t="s">
        <v>13600</v>
      </c>
      <c r="N2246" s="61">
        <v>0.185</v>
      </c>
      <c r="O2246" s="56">
        <v>8811013.4000000004</v>
      </c>
      <c r="P2246" s="15">
        <v>0.03</v>
      </c>
      <c r="Q2246" s="223">
        <f t="shared" si="231"/>
        <v>264330.402</v>
      </c>
      <c r="R2246" s="197">
        <f t="shared" si="227"/>
        <v>22027.533500000001</v>
      </c>
      <c r="S2246" s="198">
        <v>3.5999999999999997E-2</v>
      </c>
      <c r="T2246" s="196">
        <f t="shared" si="228"/>
        <v>317196.48239999998</v>
      </c>
      <c r="U2246" s="199">
        <f t="shared" si="232"/>
        <v>26433.040199999999</v>
      </c>
      <c r="V2246" s="21"/>
      <c r="W2246" s="19">
        <f t="shared" si="229"/>
        <v>0</v>
      </c>
      <c r="X2246" s="17">
        <f t="shared" si="230"/>
        <v>0</v>
      </c>
      <c r="Y2246" s="22"/>
      <c r="Z2246" s="19"/>
      <c r="AA2246" s="20"/>
      <c r="AB2246" s="23"/>
      <c r="AC2246" s="19"/>
      <c r="AD2246" s="17"/>
      <c r="AE2246" s="22"/>
      <c r="AF2246" s="19"/>
      <c r="AG2246" s="17"/>
      <c r="AH2246" s="76" t="s">
        <v>367</v>
      </c>
      <c r="AI2246" s="77" t="s">
        <v>13600</v>
      </c>
      <c r="AJ2246" s="1"/>
    </row>
    <row r="2247" spans="1:36" ht="26.4">
      <c r="A2247" s="39">
        <v>2245</v>
      </c>
      <c r="B2247" s="39" t="s">
        <v>13601</v>
      </c>
      <c r="C2247" s="39" t="s">
        <v>5070</v>
      </c>
      <c r="D2247" s="40" t="s">
        <v>13602</v>
      </c>
      <c r="E2247" s="25" t="s">
        <v>13603</v>
      </c>
      <c r="F2247" s="25" t="s">
        <v>5063</v>
      </c>
      <c r="G2247" s="39" t="s">
        <v>4752</v>
      </c>
      <c r="H2247" s="39" t="s">
        <v>13604</v>
      </c>
      <c r="I2247" s="39" t="s">
        <v>1362</v>
      </c>
      <c r="J2247" s="40" t="s">
        <v>13605</v>
      </c>
      <c r="K2247" s="41">
        <v>42174</v>
      </c>
      <c r="L2247" s="72">
        <v>47341</v>
      </c>
      <c r="M2247" s="42" t="s">
        <v>13606</v>
      </c>
      <c r="N2247" s="63">
        <v>1.0185</v>
      </c>
      <c r="O2247" s="55">
        <v>11320397.199999999</v>
      </c>
      <c r="P2247" s="15">
        <v>0.03</v>
      </c>
      <c r="Q2247" s="223">
        <f t="shared" si="231"/>
        <v>339611.91599999997</v>
      </c>
      <c r="R2247" s="197">
        <f t="shared" si="227"/>
        <v>28300.992999999999</v>
      </c>
      <c r="S2247" s="200"/>
      <c r="T2247" s="196">
        <f t="shared" si="228"/>
        <v>0</v>
      </c>
      <c r="U2247" s="199">
        <f t="shared" si="232"/>
        <v>0</v>
      </c>
      <c r="V2247" s="21"/>
      <c r="W2247" s="19">
        <f t="shared" si="229"/>
        <v>0</v>
      </c>
      <c r="X2247" s="17">
        <f t="shared" si="230"/>
        <v>0</v>
      </c>
      <c r="Y2247" s="22"/>
      <c r="Z2247" s="19"/>
      <c r="AA2247" s="20"/>
      <c r="AB2247" s="23"/>
      <c r="AC2247" s="19"/>
      <c r="AD2247" s="17"/>
      <c r="AE2247" s="22"/>
      <c r="AF2247" s="19"/>
      <c r="AG2247" s="17"/>
      <c r="AH2247" s="78"/>
      <c r="AI2247" s="79" t="s">
        <v>13606</v>
      </c>
      <c r="AJ2247" s="1"/>
    </row>
    <row r="2248" spans="1:36" ht="13.2">
      <c r="A2248" s="39">
        <v>2246</v>
      </c>
      <c r="B2248" s="10" t="s">
        <v>13607</v>
      </c>
      <c r="C2248" s="10" t="s">
        <v>5070</v>
      </c>
      <c r="D2248" s="11" t="s">
        <v>13608</v>
      </c>
      <c r="E2248" s="35" t="s">
        <v>13609</v>
      </c>
      <c r="F2248" s="35" t="s">
        <v>4792</v>
      </c>
      <c r="G2248" s="10" t="s">
        <v>12771</v>
      </c>
      <c r="H2248" s="10" t="s">
        <v>13610</v>
      </c>
      <c r="I2248" s="10" t="s">
        <v>4262</v>
      </c>
      <c r="J2248" s="11" t="s">
        <v>13611</v>
      </c>
      <c r="K2248" s="12">
        <v>37068</v>
      </c>
      <c r="L2248" s="69">
        <v>46199</v>
      </c>
      <c r="M2248" s="14" t="s">
        <v>13612</v>
      </c>
      <c r="N2248" s="61">
        <v>0.76749999999999996</v>
      </c>
      <c r="O2248" s="56">
        <v>10967900.08</v>
      </c>
      <c r="P2248" s="15">
        <v>0.03</v>
      </c>
      <c r="Q2248" s="223">
        <f t="shared" si="231"/>
        <v>329037.0024</v>
      </c>
      <c r="R2248" s="197">
        <f t="shared" si="227"/>
        <v>27419.750199999999</v>
      </c>
      <c r="S2248" s="200"/>
      <c r="T2248" s="196">
        <f t="shared" si="228"/>
        <v>0</v>
      </c>
      <c r="U2248" s="199">
        <f t="shared" si="232"/>
        <v>0</v>
      </c>
      <c r="V2248" s="21"/>
      <c r="W2248" s="19">
        <f t="shared" si="229"/>
        <v>0</v>
      </c>
      <c r="X2248" s="17">
        <f t="shared" si="230"/>
        <v>0</v>
      </c>
      <c r="Y2248" s="22"/>
      <c r="Z2248" s="19"/>
      <c r="AA2248" s="20"/>
      <c r="AB2248" s="23"/>
      <c r="AC2248" s="19"/>
      <c r="AD2248" s="17"/>
      <c r="AE2248" s="22"/>
      <c r="AF2248" s="19"/>
      <c r="AG2248" s="17"/>
      <c r="AH2248" s="76"/>
      <c r="AI2248" s="77" t="s">
        <v>13612</v>
      </c>
      <c r="AJ2248" s="1"/>
    </row>
    <row r="2249" spans="1:36" ht="26.4">
      <c r="A2249" s="39">
        <v>2247</v>
      </c>
      <c r="B2249" s="39" t="s">
        <v>13613</v>
      </c>
      <c r="C2249" s="39" t="s">
        <v>5070</v>
      </c>
      <c r="D2249" s="40" t="s">
        <v>13614</v>
      </c>
      <c r="E2249" s="25" t="s">
        <v>13615</v>
      </c>
      <c r="F2249" s="25" t="s">
        <v>13616</v>
      </c>
      <c r="G2249" s="39" t="s">
        <v>5701</v>
      </c>
      <c r="H2249" s="39" t="s">
        <v>13617</v>
      </c>
      <c r="I2249" s="39" t="s">
        <v>3321</v>
      </c>
      <c r="J2249" s="40" t="s">
        <v>13618</v>
      </c>
      <c r="K2249" s="41">
        <v>43453</v>
      </c>
      <c r="L2249" s="72">
        <v>52584</v>
      </c>
      <c r="M2249" s="42" t="s">
        <v>13619</v>
      </c>
      <c r="N2249" s="63">
        <v>0.20830000000000001</v>
      </c>
      <c r="O2249" s="55">
        <v>7098339.4400000004</v>
      </c>
      <c r="P2249" s="15">
        <v>0.04</v>
      </c>
      <c r="Q2249" s="223">
        <f t="shared" si="231"/>
        <v>283933.57760000002</v>
      </c>
      <c r="R2249" s="197">
        <f t="shared" si="227"/>
        <v>23661.131466666669</v>
      </c>
      <c r="S2249" s="200"/>
      <c r="T2249" s="196">
        <f t="shared" si="228"/>
        <v>0</v>
      </c>
      <c r="U2249" s="199">
        <f t="shared" si="232"/>
        <v>0</v>
      </c>
      <c r="V2249" s="21"/>
      <c r="W2249" s="19">
        <f t="shared" si="229"/>
        <v>0</v>
      </c>
      <c r="X2249" s="17">
        <f t="shared" si="230"/>
        <v>0</v>
      </c>
      <c r="Y2249" s="22"/>
      <c r="Z2249" s="19"/>
      <c r="AA2249" s="20"/>
      <c r="AB2249" s="23"/>
      <c r="AC2249" s="19"/>
      <c r="AD2249" s="17"/>
      <c r="AE2249" s="22"/>
      <c r="AF2249" s="19"/>
      <c r="AG2249" s="17"/>
      <c r="AH2249" s="78" t="s">
        <v>2158</v>
      </c>
      <c r="AI2249" s="79" t="s">
        <v>13619</v>
      </c>
      <c r="AJ2249" s="1"/>
    </row>
    <row r="2250" spans="1:36" ht="13.2">
      <c r="A2250" s="39">
        <v>2248</v>
      </c>
      <c r="B2250" s="10" t="s">
        <v>13620</v>
      </c>
      <c r="C2250" s="10" t="s">
        <v>5070</v>
      </c>
      <c r="D2250" s="11" t="s">
        <v>13621</v>
      </c>
      <c r="E2250" s="35" t="s">
        <v>13622</v>
      </c>
      <c r="F2250" s="35" t="s">
        <v>13623</v>
      </c>
      <c r="G2250" s="10" t="s">
        <v>4318</v>
      </c>
      <c r="H2250" s="10" t="s">
        <v>13624</v>
      </c>
      <c r="I2250" s="10" t="s">
        <v>13625</v>
      </c>
      <c r="J2250" s="11" t="s">
        <v>13626</v>
      </c>
      <c r="K2250" s="12">
        <v>42062</v>
      </c>
      <c r="L2250" s="69">
        <v>45715</v>
      </c>
      <c r="M2250" s="14" t="s">
        <v>13627</v>
      </c>
      <c r="N2250" s="61">
        <v>2.2599999999999999E-2</v>
      </c>
      <c r="O2250" s="56">
        <v>1540302.17</v>
      </c>
      <c r="P2250" s="15">
        <v>0.06</v>
      </c>
      <c r="Q2250" s="223">
        <f t="shared" si="231"/>
        <v>92418.130199999985</v>
      </c>
      <c r="R2250" s="197">
        <f t="shared" si="227"/>
        <v>7701.5108499999988</v>
      </c>
      <c r="S2250" s="201">
        <v>0.1</v>
      </c>
      <c r="T2250" s="196">
        <f t="shared" si="228"/>
        <v>154030.217</v>
      </c>
      <c r="U2250" s="199">
        <f t="shared" si="232"/>
        <v>12835.851416666666</v>
      </c>
      <c r="V2250" s="21"/>
      <c r="W2250" s="19">
        <f t="shared" si="229"/>
        <v>0</v>
      </c>
      <c r="X2250" s="17">
        <f t="shared" si="230"/>
        <v>0</v>
      </c>
      <c r="Y2250" s="22"/>
      <c r="Z2250" s="19"/>
      <c r="AA2250" s="20"/>
      <c r="AB2250" s="23"/>
      <c r="AC2250" s="19"/>
      <c r="AD2250" s="17"/>
      <c r="AE2250" s="22"/>
      <c r="AF2250" s="19"/>
      <c r="AG2250" s="17"/>
      <c r="AH2250" s="76"/>
      <c r="AI2250" s="77" t="s">
        <v>13627</v>
      </c>
      <c r="AJ2250" s="1"/>
    </row>
    <row r="2251" spans="1:36" ht="39.6">
      <c r="A2251" s="39">
        <v>2249</v>
      </c>
      <c r="B2251" s="39" t="s">
        <v>13628</v>
      </c>
      <c r="C2251" s="39" t="s">
        <v>5070</v>
      </c>
      <c r="D2251" s="40" t="s">
        <v>13629</v>
      </c>
      <c r="E2251" s="25" t="s">
        <v>13630</v>
      </c>
      <c r="F2251" s="25" t="s">
        <v>13631</v>
      </c>
      <c r="G2251" s="39" t="s">
        <v>13632</v>
      </c>
      <c r="H2251" s="39" t="s">
        <v>13633</v>
      </c>
      <c r="I2251" s="39" t="s">
        <v>13634</v>
      </c>
      <c r="J2251" s="40" t="s">
        <v>13635</v>
      </c>
      <c r="K2251" s="41">
        <v>39380</v>
      </c>
      <c r="L2251" s="72">
        <v>45583</v>
      </c>
      <c r="M2251" s="42" t="s">
        <v>13636</v>
      </c>
      <c r="N2251" s="63">
        <v>0.01</v>
      </c>
      <c r="O2251" s="55">
        <v>591139.99</v>
      </c>
      <c r="P2251" s="15">
        <v>0.03</v>
      </c>
      <c r="Q2251" s="223">
        <f t="shared" si="231"/>
        <v>17734.199699999997</v>
      </c>
      <c r="R2251" s="197">
        <f t="shared" si="227"/>
        <v>1477.8499749999999</v>
      </c>
      <c r="S2251" s="198">
        <v>3.5999999999999997E-2</v>
      </c>
      <c r="T2251" s="196">
        <f t="shared" si="228"/>
        <v>21281.039639999999</v>
      </c>
      <c r="U2251" s="199">
        <f t="shared" si="232"/>
        <v>1773.4199699999999</v>
      </c>
      <c r="V2251" s="21"/>
      <c r="W2251" s="19">
        <f t="shared" si="229"/>
        <v>0</v>
      </c>
      <c r="X2251" s="17">
        <f t="shared" si="230"/>
        <v>0</v>
      </c>
      <c r="Y2251" s="22"/>
      <c r="Z2251" s="19"/>
      <c r="AA2251" s="20"/>
      <c r="AB2251" s="23"/>
      <c r="AC2251" s="19"/>
      <c r="AD2251" s="17"/>
      <c r="AE2251" s="22"/>
      <c r="AF2251" s="19"/>
      <c r="AG2251" s="17"/>
      <c r="AH2251" s="78" t="s">
        <v>44</v>
      </c>
      <c r="AI2251" s="79" t="s">
        <v>13636</v>
      </c>
      <c r="AJ2251" s="1"/>
    </row>
    <row r="2252" spans="1:36" ht="26.4">
      <c r="A2252" s="39">
        <v>2250</v>
      </c>
      <c r="B2252" s="10" t="s">
        <v>13637</v>
      </c>
      <c r="C2252" s="10" t="s">
        <v>5070</v>
      </c>
      <c r="D2252" s="11" t="s">
        <v>13638</v>
      </c>
      <c r="E2252" s="35" t="s">
        <v>13639</v>
      </c>
      <c r="F2252" s="35" t="s">
        <v>13640</v>
      </c>
      <c r="G2252" s="10" t="s">
        <v>13641</v>
      </c>
      <c r="H2252" s="10" t="s">
        <v>13642</v>
      </c>
      <c r="I2252" s="10" t="s">
        <v>3521</v>
      </c>
      <c r="J2252" s="11" t="s">
        <v>13643</v>
      </c>
      <c r="K2252" s="12">
        <v>36879</v>
      </c>
      <c r="L2252" s="69">
        <v>55141</v>
      </c>
      <c r="M2252" s="14" t="s">
        <v>13644</v>
      </c>
      <c r="N2252" s="61">
        <v>2.0901999999999998</v>
      </c>
      <c r="O2252" s="56">
        <v>29869843.32</v>
      </c>
      <c r="P2252" s="15">
        <v>0.03</v>
      </c>
      <c r="Q2252" s="223">
        <f t="shared" si="231"/>
        <v>896095.29960000003</v>
      </c>
      <c r="R2252" s="197">
        <f t="shared" si="227"/>
        <v>74674.608300000007</v>
      </c>
      <c r="S2252" s="200"/>
      <c r="T2252" s="196">
        <f t="shared" si="228"/>
        <v>0</v>
      </c>
      <c r="U2252" s="199">
        <f t="shared" si="232"/>
        <v>0</v>
      </c>
      <c r="V2252" s="21"/>
      <c r="W2252" s="19">
        <f t="shared" si="229"/>
        <v>0</v>
      </c>
      <c r="X2252" s="17">
        <f t="shared" si="230"/>
        <v>0</v>
      </c>
      <c r="Y2252" s="22"/>
      <c r="Z2252" s="19"/>
      <c r="AA2252" s="20"/>
      <c r="AB2252" s="23"/>
      <c r="AC2252" s="19"/>
      <c r="AD2252" s="17"/>
      <c r="AE2252" s="22"/>
      <c r="AF2252" s="19"/>
      <c r="AG2252" s="17"/>
      <c r="AH2252" s="76"/>
      <c r="AI2252" s="77" t="s">
        <v>13644</v>
      </c>
      <c r="AJ2252" s="1"/>
    </row>
    <row r="2253" spans="1:36" ht="26.4">
      <c r="A2253" s="39">
        <v>2251</v>
      </c>
      <c r="B2253" s="39" t="s">
        <v>13645</v>
      </c>
      <c r="C2253" s="39" t="s">
        <v>5070</v>
      </c>
      <c r="D2253" s="40" t="s">
        <v>13646</v>
      </c>
      <c r="E2253" s="25" t="s">
        <v>13647</v>
      </c>
      <c r="F2253" s="25" t="s">
        <v>13648</v>
      </c>
      <c r="G2253" s="39" t="s">
        <v>5701</v>
      </c>
      <c r="H2253" s="39" t="s">
        <v>13649</v>
      </c>
      <c r="I2253" s="39" t="s">
        <v>1912</v>
      </c>
      <c r="J2253" s="40" t="s">
        <v>13650</v>
      </c>
      <c r="K2253" s="41">
        <v>43453</v>
      </c>
      <c r="L2253" s="72">
        <v>52584</v>
      </c>
      <c r="M2253" s="42" t="s">
        <v>13651</v>
      </c>
      <c r="N2253" s="63">
        <v>0.57079999999999997</v>
      </c>
      <c r="O2253" s="55">
        <v>18645860.170000002</v>
      </c>
      <c r="P2253" s="15">
        <v>0.04</v>
      </c>
      <c r="Q2253" s="223">
        <f t="shared" si="231"/>
        <v>745834.40680000011</v>
      </c>
      <c r="R2253" s="197">
        <f t="shared" si="227"/>
        <v>62152.867233333345</v>
      </c>
      <c r="S2253" s="200"/>
      <c r="T2253" s="196">
        <f t="shared" si="228"/>
        <v>0</v>
      </c>
      <c r="U2253" s="199">
        <f t="shared" si="232"/>
        <v>0</v>
      </c>
      <c r="V2253" s="21"/>
      <c r="W2253" s="19">
        <f t="shared" si="229"/>
        <v>0</v>
      </c>
      <c r="X2253" s="17">
        <f t="shared" si="230"/>
        <v>0</v>
      </c>
      <c r="Y2253" s="22"/>
      <c r="Z2253" s="19"/>
      <c r="AA2253" s="20"/>
      <c r="AB2253" s="23"/>
      <c r="AC2253" s="19"/>
      <c r="AD2253" s="17"/>
      <c r="AE2253" s="22"/>
      <c r="AF2253" s="19"/>
      <c r="AG2253" s="17"/>
      <c r="AH2253" s="78" t="s">
        <v>367</v>
      </c>
      <c r="AI2253" s="79" t="s">
        <v>13651</v>
      </c>
      <c r="AJ2253" s="1"/>
    </row>
    <row r="2254" spans="1:36" ht="26.4">
      <c r="A2254" s="39">
        <v>2252</v>
      </c>
      <c r="B2254" s="10" t="s">
        <v>13652</v>
      </c>
      <c r="C2254" s="10" t="s">
        <v>9410</v>
      </c>
      <c r="D2254" s="11" t="s">
        <v>13653</v>
      </c>
      <c r="E2254" s="35" t="s">
        <v>13654</v>
      </c>
      <c r="F2254" s="35" t="s">
        <v>13655</v>
      </c>
      <c r="G2254" s="10" t="s">
        <v>13656</v>
      </c>
      <c r="H2254" s="10" t="s">
        <v>13657</v>
      </c>
      <c r="I2254" s="10" t="s">
        <v>13656</v>
      </c>
      <c r="J2254" s="11" t="s">
        <v>13658</v>
      </c>
      <c r="K2254" s="12">
        <v>40137</v>
      </c>
      <c r="L2254" s="69">
        <v>49268</v>
      </c>
      <c r="M2254" s="14" t="s">
        <v>13659</v>
      </c>
      <c r="N2254" s="61">
        <v>3.9344999999999999</v>
      </c>
      <c r="O2254" s="56">
        <v>167292242.09999999</v>
      </c>
      <c r="P2254" s="15">
        <v>0.03</v>
      </c>
      <c r="Q2254" s="223">
        <f t="shared" si="231"/>
        <v>5018767.2629999993</v>
      </c>
      <c r="R2254" s="197">
        <f t="shared" si="227"/>
        <v>418230.60524999996</v>
      </c>
      <c r="S2254" s="200"/>
      <c r="T2254" s="196">
        <f t="shared" si="228"/>
        <v>0</v>
      </c>
      <c r="U2254" s="199">
        <f t="shared" si="232"/>
        <v>0</v>
      </c>
      <c r="V2254" s="21"/>
      <c r="W2254" s="19">
        <f t="shared" si="229"/>
        <v>0</v>
      </c>
      <c r="X2254" s="17">
        <f t="shared" si="230"/>
        <v>0</v>
      </c>
      <c r="Y2254" s="22"/>
      <c r="Z2254" s="19"/>
      <c r="AA2254" s="20"/>
      <c r="AB2254" s="23"/>
      <c r="AC2254" s="19"/>
      <c r="AD2254" s="17"/>
      <c r="AE2254" s="22"/>
      <c r="AF2254" s="19"/>
      <c r="AG2254" s="17"/>
      <c r="AH2254" s="76" t="s">
        <v>843</v>
      </c>
      <c r="AI2254" s="77" t="s">
        <v>13659</v>
      </c>
      <c r="AJ2254" s="1"/>
    </row>
    <row r="2255" spans="1:36" ht="26.4">
      <c r="A2255" s="39">
        <v>2253</v>
      </c>
      <c r="B2255" s="39" t="s">
        <v>13660</v>
      </c>
      <c r="C2255" s="39" t="s">
        <v>9410</v>
      </c>
      <c r="D2255" s="40" t="s">
        <v>10044</v>
      </c>
      <c r="E2255" s="25" t="s">
        <v>10045</v>
      </c>
      <c r="F2255" s="25" t="s">
        <v>13661</v>
      </c>
      <c r="G2255" s="39" t="s">
        <v>5737</v>
      </c>
      <c r="H2255" s="39" t="s">
        <v>13662</v>
      </c>
      <c r="I2255" s="39" t="s">
        <v>12292</v>
      </c>
      <c r="J2255" s="40" t="s">
        <v>13658</v>
      </c>
      <c r="K2255" s="41">
        <v>39377</v>
      </c>
      <c r="L2255" s="72">
        <v>44856</v>
      </c>
      <c r="M2255" s="42" t="s">
        <v>13663</v>
      </c>
      <c r="N2255" s="63">
        <v>3.0948000000000002</v>
      </c>
      <c r="O2255" s="55">
        <v>80320420.420000002</v>
      </c>
      <c r="P2255" s="15">
        <v>0.04</v>
      </c>
      <c r="Q2255" s="223">
        <f t="shared" si="231"/>
        <v>3212816.8168000001</v>
      </c>
      <c r="R2255" s="197">
        <f t="shared" si="227"/>
        <v>267734.73473333335</v>
      </c>
      <c r="S2255" s="201">
        <v>0.03</v>
      </c>
      <c r="T2255" s="196">
        <f t="shared" si="228"/>
        <v>2409612.6126000001</v>
      </c>
      <c r="U2255" s="199">
        <f t="shared" si="232"/>
        <v>200801.05105000001</v>
      </c>
      <c r="V2255" s="21"/>
      <c r="W2255" s="19">
        <f t="shared" si="229"/>
        <v>0</v>
      </c>
      <c r="X2255" s="17">
        <f t="shared" si="230"/>
        <v>0</v>
      </c>
      <c r="Y2255" s="22"/>
      <c r="Z2255" s="19"/>
      <c r="AA2255" s="20"/>
      <c r="AB2255" s="23"/>
      <c r="AC2255" s="19"/>
      <c r="AD2255" s="17"/>
      <c r="AE2255" s="22"/>
      <c r="AF2255" s="19"/>
      <c r="AG2255" s="17"/>
      <c r="AH2255" s="78"/>
      <c r="AI2255" s="79" t="s">
        <v>13663</v>
      </c>
      <c r="AJ2255" s="1"/>
    </row>
    <row r="2256" spans="1:36" ht="26.4">
      <c r="A2256" s="39">
        <v>2254</v>
      </c>
      <c r="B2256" s="10" t="s">
        <v>13664</v>
      </c>
      <c r="C2256" s="10" t="s">
        <v>5070</v>
      </c>
      <c r="D2256" s="11" t="s">
        <v>13665</v>
      </c>
      <c r="E2256" s="35" t="s">
        <v>13666</v>
      </c>
      <c r="F2256" s="35" t="s">
        <v>13667</v>
      </c>
      <c r="G2256" s="10" t="s">
        <v>13668</v>
      </c>
      <c r="H2256" s="10" t="s">
        <v>13669</v>
      </c>
      <c r="I2256" s="10" t="s">
        <v>13668</v>
      </c>
      <c r="J2256" s="11" t="s">
        <v>13670</v>
      </c>
      <c r="K2256" s="12">
        <v>35958</v>
      </c>
      <c r="L2256" s="69">
        <v>44724</v>
      </c>
      <c r="M2256" s="14" t="s">
        <v>13671</v>
      </c>
      <c r="N2256" s="61">
        <v>0.4844</v>
      </c>
      <c r="O2256" s="56">
        <v>121566483.86</v>
      </c>
      <c r="P2256" s="15">
        <v>0</v>
      </c>
      <c r="Q2256" s="223">
        <f t="shared" si="231"/>
        <v>0</v>
      </c>
      <c r="R2256" s="197">
        <f t="shared" si="227"/>
        <v>0</v>
      </c>
      <c r="S2256" s="200"/>
      <c r="T2256" s="196">
        <f t="shared" si="228"/>
        <v>0</v>
      </c>
      <c r="U2256" s="199">
        <f t="shared" si="232"/>
        <v>0</v>
      </c>
      <c r="V2256" s="21"/>
      <c r="W2256" s="19">
        <f t="shared" si="229"/>
        <v>0</v>
      </c>
      <c r="X2256" s="17">
        <f t="shared" si="230"/>
        <v>0</v>
      </c>
      <c r="Y2256" s="22"/>
      <c r="Z2256" s="19"/>
      <c r="AA2256" s="20"/>
      <c r="AB2256" s="23"/>
      <c r="AC2256" s="19"/>
      <c r="AD2256" s="17"/>
      <c r="AE2256" s="22"/>
      <c r="AF2256" s="19"/>
      <c r="AG2256" s="17"/>
      <c r="AH2256" s="76"/>
      <c r="AI2256" s="77" t="s">
        <v>13671</v>
      </c>
      <c r="AJ2256" s="1"/>
    </row>
    <row r="2257" spans="1:36" ht="26.4">
      <c r="A2257" s="39">
        <v>2255</v>
      </c>
      <c r="B2257" s="39" t="s">
        <v>13672</v>
      </c>
      <c r="C2257" s="39" t="s">
        <v>5070</v>
      </c>
      <c r="D2257" s="40" t="s">
        <v>13673</v>
      </c>
      <c r="E2257" s="25" t="s">
        <v>13674</v>
      </c>
      <c r="F2257" s="25" t="s">
        <v>8417</v>
      </c>
      <c r="G2257" s="39" t="s">
        <v>13675</v>
      </c>
      <c r="H2257" s="39" t="s">
        <v>13676</v>
      </c>
      <c r="I2257" s="39" t="s">
        <v>13677</v>
      </c>
      <c r="J2257" s="40" t="s">
        <v>13678</v>
      </c>
      <c r="K2257" s="41">
        <v>40343</v>
      </c>
      <c r="L2257" s="72">
        <v>45822</v>
      </c>
      <c r="M2257" s="42" t="s">
        <v>3283</v>
      </c>
      <c r="N2257" s="63">
        <v>5.6099999999999997E-2</v>
      </c>
      <c r="O2257" s="55">
        <v>12233910.67</v>
      </c>
      <c r="P2257" s="15">
        <v>0.04</v>
      </c>
      <c r="Q2257" s="223">
        <f t="shared" si="231"/>
        <v>489356.42680000002</v>
      </c>
      <c r="R2257" s="197">
        <f t="shared" si="227"/>
        <v>40779.702233333337</v>
      </c>
      <c r="S2257" s="200"/>
      <c r="T2257" s="196">
        <f t="shared" si="228"/>
        <v>0</v>
      </c>
      <c r="U2257" s="199">
        <f t="shared" si="232"/>
        <v>0</v>
      </c>
      <c r="V2257" s="21"/>
      <c r="W2257" s="19">
        <f t="shared" si="229"/>
        <v>0</v>
      </c>
      <c r="X2257" s="17">
        <f t="shared" si="230"/>
        <v>0</v>
      </c>
      <c r="Y2257" s="22"/>
      <c r="Z2257" s="19"/>
      <c r="AA2257" s="20"/>
      <c r="AB2257" s="23"/>
      <c r="AC2257" s="19"/>
      <c r="AD2257" s="17"/>
      <c r="AE2257" s="22"/>
      <c r="AF2257" s="19"/>
      <c r="AG2257" s="17"/>
      <c r="AH2257" s="78" t="s">
        <v>367</v>
      </c>
      <c r="AI2257" s="79" t="s">
        <v>3283</v>
      </c>
      <c r="AJ2257" s="1"/>
    </row>
    <row r="2258" spans="1:36" ht="13.2">
      <c r="A2258" s="39">
        <v>2256</v>
      </c>
      <c r="B2258" s="10" t="s">
        <v>13679</v>
      </c>
      <c r="C2258" s="10" t="s">
        <v>5070</v>
      </c>
      <c r="D2258" s="11" t="s">
        <v>13680</v>
      </c>
      <c r="E2258" s="35" t="s">
        <v>13681</v>
      </c>
      <c r="F2258" s="35" t="s">
        <v>13682</v>
      </c>
      <c r="G2258" s="10" t="s">
        <v>13683</v>
      </c>
      <c r="H2258" s="10" t="s">
        <v>13684</v>
      </c>
      <c r="I2258" s="10" t="s">
        <v>13685</v>
      </c>
      <c r="J2258" s="11" t="s">
        <v>13686</v>
      </c>
      <c r="K2258" s="12">
        <v>39272</v>
      </c>
      <c r="L2258" s="69">
        <v>44751</v>
      </c>
      <c r="M2258" s="14" t="s">
        <v>13687</v>
      </c>
      <c r="N2258" s="61">
        <v>3.8600000000000002E-2</v>
      </c>
      <c r="O2258" s="56">
        <v>8900607.0600000005</v>
      </c>
      <c r="P2258" s="15">
        <v>0.04</v>
      </c>
      <c r="Q2258" s="223">
        <f t="shared" si="231"/>
        <v>356024.28240000003</v>
      </c>
      <c r="R2258" s="197">
        <f t="shared" si="227"/>
        <v>29668.690200000001</v>
      </c>
      <c r="S2258" s="200"/>
      <c r="T2258" s="196">
        <f t="shared" si="228"/>
        <v>0</v>
      </c>
      <c r="U2258" s="199">
        <f t="shared" si="232"/>
        <v>0</v>
      </c>
      <c r="V2258" s="21"/>
      <c r="W2258" s="19">
        <f t="shared" si="229"/>
        <v>0</v>
      </c>
      <c r="X2258" s="17">
        <f t="shared" si="230"/>
        <v>0</v>
      </c>
      <c r="Y2258" s="22"/>
      <c r="Z2258" s="19"/>
      <c r="AA2258" s="20"/>
      <c r="AB2258" s="23"/>
      <c r="AC2258" s="19"/>
      <c r="AD2258" s="17"/>
      <c r="AE2258" s="22"/>
      <c r="AF2258" s="19"/>
      <c r="AG2258" s="17"/>
      <c r="AH2258" s="76"/>
      <c r="AI2258" s="77" t="s">
        <v>13687</v>
      </c>
      <c r="AJ2258" s="1"/>
    </row>
    <row r="2259" spans="1:36" s="24" customFormat="1" ht="26.4">
      <c r="A2259" s="39">
        <v>2257</v>
      </c>
      <c r="B2259" s="39" t="s">
        <v>13688</v>
      </c>
      <c r="C2259" s="39" t="s">
        <v>5070</v>
      </c>
      <c r="D2259" s="40" t="s">
        <v>13689</v>
      </c>
      <c r="E2259" s="25" t="s">
        <v>13690</v>
      </c>
      <c r="F2259" s="25" t="s">
        <v>13691</v>
      </c>
      <c r="G2259" s="39" t="s">
        <v>6207</v>
      </c>
      <c r="H2259" s="39" t="s">
        <v>13692</v>
      </c>
      <c r="I2259" s="39" t="s">
        <v>8648</v>
      </c>
      <c r="J2259" s="40" t="s">
        <v>13693</v>
      </c>
      <c r="K2259" s="41">
        <v>36809</v>
      </c>
      <c r="L2259" s="72">
        <v>55071</v>
      </c>
      <c r="M2259" s="42" t="s">
        <v>13694</v>
      </c>
      <c r="N2259" s="63">
        <v>0.28599999999999998</v>
      </c>
      <c r="O2259" s="55">
        <v>13185582.220000001</v>
      </c>
      <c r="P2259" s="15">
        <v>0.03</v>
      </c>
      <c r="Q2259" s="223">
        <f t="shared" si="231"/>
        <v>395567.46659999999</v>
      </c>
      <c r="R2259" s="197">
        <f t="shared" ref="R2259:R2322" si="233">Q2259/12</f>
        <v>32963.955549999999</v>
      </c>
      <c r="S2259" s="200"/>
      <c r="T2259" s="196">
        <f t="shared" si="228"/>
        <v>0</v>
      </c>
      <c r="U2259" s="199">
        <f t="shared" si="232"/>
        <v>0</v>
      </c>
      <c r="V2259" s="21"/>
      <c r="W2259" s="19">
        <f t="shared" si="229"/>
        <v>0</v>
      </c>
      <c r="X2259" s="17">
        <f t="shared" si="230"/>
        <v>0</v>
      </c>
      <c r="Y2259" s="22"/>
      <c r="Z2259" s="19"/>
      <c r="AA2259" s="20"/>
      <c r="AB2259" s="23"/>
      <c r="AC2259" s="19"/>
      <c r="AD2259" s="17"/>
      <c r="AE2259" s="22"/>
      <c r="AF2259" s="19"/>
      <c r="AG2259" s="17"/>
      <c r="AH2259" s="88"/>
      <c r="AI2259" s="89"/>
    </row>
    <row r="2260" spans="1:36" ht="39.6">
      <c r="A2260" s="39">
        <v>2258</v>
      </c>
      <c r="B2260" s="10" t="s">
        <v>13695</v>
      </c>
      <c r="C2260" s="10" t="s">
        <v>5070</v>
      </c>
      <c r="D2260" s="11" t="s">
        <v>13696</v>
      </c>
      <c r="E2260" s="35" t="s">
        <v>13697</v>
      </c>
      <c r="F2260" s="35" t="s">
        <v>13698</v>
      </c>
      <c r="G2260" s="10" t="s">
        <v>6106</v>
      </c>
      <c r="H2260" s="10" t="s">
        <v>13699</v>
      </c>
      <c r="I2260" s="10" t="s">
        <v>8267</v>
      </c>
      <c r="J2260" s="11" t="s">
        <v>13700</v>
      </c>
      <c r="K2260" s="12">
        <v>42926</v>
      </c>
      <c r="L2260" s="69">
        <v>52057</v>
      </c>
      <c r="M2260" s="14" t="s">
        <v>13701</v>
      </c>
      <c r="N2260" s="61">
        <v>0.50919999999999999</v>
      </c>
      <c r="O2260" s="56">
        <v>23475868.760000002</v>
      </c>
      <c r="P2260" s="15">
        <v>0.03</v>
      </c>
      <c r="Q2260" s="223">
        <f t="shared" si="231"/>
        <v>704276.06280000007</v>
      </c>
      <c r="R2260" s="197">
        <f t="shared" si="233"/>
        <v>58689.671900000008</v>
      </c>
      <c r="S2260" s="198">
        <v>3.5999999999999997E-2</v>
      </c>
      <c r="T2260" s="196">
        <f t="shared" si="228"/>
        <v>845131.27535999997</v>
      </c>
      <c r="U2260" s="199">
        <f t="shared" si="232"/>
        <v>70427.606279999993</v>
      </c>
      <c r="V2260" s="21">
        <v>0.05</v>
      </c>
      <c r="W2260" s="19">
        <f t="shared" si="229"/>
        <v>1173793.4380000001</v>
      </c>
      <c r="X2260" s="17">
        <f t="shared" si="230"/>
        <v>97816.119833333345</v>
      </c>
      <c r="Y2260" s="18">
        <v>0.06</v>
      </c>
      <c r="Z2260" s="19">
        <f>O2260*Y2260</f>
        <v>1408552.1256000001</v>
      </c>
      <c r="AA2260" s="20">
        <f>O2260*Y2260/12</f>
        <v>117379.34380000002</v>
      </c>
      <c r="AB2260" s="23"/>
      <c r="AC2260" s="19"/>
      <c r="AD2260" s="17"/>
      <c r="AE2260" s="22"/>
      <c r="AF2260" s="19"/>
      <c r="AG2260" s="17"/>
      <c r="AH2260" s="76" t="s">
        <v>409</v>
      </c>
      <c r="AI2260" s="77" t="s">
        <v>13701</v>
      </c>
      <c r="AJ2260" s="1"/>
    </row>
    <row r="2261" spans="1:36" ht="13.2">
      <c r="A2261" s="39">
        <v>2259</v>
      </c>
      <c r="B2261" s="39" t="s">
        <v>13702</v>
      </c>
      <c r="C2261" s="39" t="s">
        <v>9410</v>
      </c>
      <c r="D2261" s="40" t="s">
        <v>13703</v>
      </c>
      <c r="E2261" s="25" t="s">
        <v>13704</v>
      </c>
      <c r="F2261" s="25" t="s">
        <v>13705</v>
      </c>
      <c r="G2261" s="39" t="s">
        <v>8648</v>
      </c>
      <c r="H2261" s="39" t="s">
        <v>13706</v>
      </c>
      <c r="I2261" s="39" t="s">
        <v>13707</v>
      </c>
      <c r="J2261" s="40" t="s">
        <v>13708</v>
      </c>
      <c r="K2261" s="41">
        <v>36875</v>
      </c>
      <c r="L2261" s="72">
        <v>55137</v>
      </c>
      <c r="M2261" s="42" t="s">
        <v>13709</v>
      </c>
      <c r="N2261" s="63">
        <v>6.6799999999999998E-2</v>
      </c>
      <c r="O2261" s="55">
        <v>10545108.310000001</v>
      </c>
      <c r="P2261" s="15">
        <v>0.03</v>
      </c>
      <c r="Q2261" s="223">
        <f t="shared" si="231"/>
        <v>316353.24930000002</v>
      </c>
      <c r="R2261" s="197">
        <f t="shared" si="233"/>
        <v>26362.770775000001</v>
      </c>
      <c r="S2261" s="200"/>
      <c r="T2261" s="196">
        <f t="shared" si="228"/>
        <v>0</v>
      </c>
      <c r="U2261" s="199">
        <f t="shared" si="232"/>
        <v>0</v>
      </c>
      <c r="V2261" s="21"/>
      <c r="W2261" s="19">
        <f t="shared" si="229"/>
        <v>0</v>
      </c>
      <c r="X2261" s="17">
        <f t="shared" si="230"/>
        <v>0</v>
      </c>
      <c r="Y2261" s="22"/>
      <c r="Z2261" s="19"/>
      <c r="AA2261" s="20"/>
      <c r="AB2261" s="23"/>
      <c r="AC2261" s="19"/>
      <c r="AD2261" s="17"/>
      <c r="AE2261" s="22"/>
      <c r="AF2261" s="19"/>
      <c r="AG2261" s="17"/>
      <c r="AH2261" s="78"/>
      <c r="AI2261" s="79" t="s">
        <v>13709</v>
      </c>
      <c r="AJ2261" s="1"/>
    </row>
    <row r="2262" spans="1:36" ht="26.4">
      <c r="A2262" s="39">
        <v>2260</v>
      </c>
      <c r="B2262" s="10" t="s">
        <v>13710</v>
      </c>
      <c r="C2262" s="10" t="s">
        <v>9410</v>
      </c>
      <c r="D2262" s="11" t="s">
        <v>13711</v>
      </c>
      <c r="E2262" s="35" t="s">
        <v>13712</v>
      </c>
      <c r="F2262" s="35" t="s">
        <v>4069</v>
      </c>
      <c r="G2262" s="10" t="s">
        <v>13713</v>
      </c>
      <c r="H2262" s="10" t="s">
        <v>13714</v>
      </c>
      <c r="I2262" s="10" t="s">
        <v>3441</v>
      </c>
      <c r="J2262" s="11" t="s">
        <v>13715</v>
      </c>
      <c r="K2262" s="12">
        <v>38148</v>
      </c>
      <c r="L2262" s="69">
        <v>45071</v>
      </c>
      <c r="M2262" s="14" t="s">
        <v>13716</v>
      </c>
      <c r="N2262" s="61">
        <v>0.1157</v>
      </c>
      <c r="O2262" s="56">
        <v>8638617.9199999999</v>
      </c>
      <c r="P2262" s="15">
        <v>0.03</v>
      </c>
      <c r="Q2262" s="223">
        <f t="shared" si="231"/>
        <v>259158.53759999998</v>
      </c>
      <c r="R2262" s="197">
        <f t="shared" si="233"/>
        <v>21596.5448</v>
      </c>
      <c r="S2262" s="200"/>
      <c r="T2262" s="196">
        <f t="shared" si="228"/>
        <v>0</v>
      </c>
      <c r="U2262" s="199">
        <f t="shared" si="232"/>
        <v>0</v>
      </c>
      <c r="V2262" s="21"/>
      <c r="W2262" s="19">
        <f t="shared" si="229"/>
        <v>0</v>
      </c>
      <c r="X2262" s="17">
        <f t="shared" si="230"/>
        <v>0</v>
      </c>
      <c r="Y2262" s="22"/>
      <c r="Z2262" s="19"/>
      <c r="AA2262" s="20"/>
      <c r="AB2262" s="23"/>
      <c r="AC2262" s="19"/>
      <c r="AD2262" s="17"/>
      <c r="AE2262" s="22"/>
      <c r="AF2262" s="19"/>
      <c r="AG2262" s="17"/>
      <c r="AH2262" s="76" t="s">
        <v>2158</v>
      </c>
      <c r="AI2262" s="77" t="s">
        <v>13716</v>
      </c>
      <c r="AJ2262" s="1"/>
    </row>
    <row r="2263" spans="1:36" ht="13.2">
      <c r="A2263" s="39">
        <v>2261</v>
      </c>
      <c r="B2263" s="39" t="s">
        <v>13717</v>
      </c>
      <c r="C2263" s="39" t="s">
        <v>5070</v>
      </c>
      <c r="D2263" s="40" t="s">
        <v>13718</v>
      </c>
      <c r="E2263" s="25" t="s">
        <v>13719</v>
      </c>
      <c r="F2263" s="25" t="s">
        <v>1379</v>
      </c>
      <c r="G2263" s="39" t="s">
        <v>12563</v>
      </c>
      <c r="H2263" s="39" t="s">
        <v>13720</v>
      </c>
      <c r="I2263" s="39" t="s">
        <v>8801</v>
      </c>
      <c r="J2263" s="40" t="s">
        <v>13721</v>
      </c>
      <c r="K2263" s="41">
        <v>37972</v>
      </c>
      <c r="L2263" s="72">
        <v>47104</v>
      </c>
      <c r="M2263" s="42" t="s">
        <v>13722</v>
      </c>
      <c r="N2263" s="63">
        <v>7.7000999999999999</v>
      </c>
      <c r="O2263" s="55">
        <v>68773556.530000001</v>
      </c>
      <c r="P2263" s="15">
        <v>0.03</v>
      </c>
      <c r="Q2263" s="223">
        <f t="shared" si="231"/>
        <v>2063206.6958999999</v>
      </c>
      <c r="R2263" s="197">
        <f t="shared" si="233"/>
        <v>171933.891325</v>
      </c>
      <c r="S2263" s="201">
        <v>0.04</v>
      </c>
      <c r="T2263" s="196">
        <f t="shared" si="228"/>
        <v>2750942.2612000001</v>
      </c>
      <c r="U2263" s="199">
        <f t="shared" si="232"/>
        <v>229245.18843333333</v>
      </c>
      <c r="V2263" s="21"/>
      <c r="W2263" s="19">
        <f t="shared" si="229"/>
        <v>0</v>
      </c>
      <c r="X2263" s="17">
        <f t="shared" si="230"/>
        <v>0</v>
      </c>
      <c r="Y2263" s="22"/>
      <c r="Z2263" s="19"/>
      <c r="AA2263" s="20"/>
      <c r="AB2263" s="23"/>
      <c r="AC2263" s="19"/>
      <c r="AD2263" s="17"/>
      <c r="AE2263" s="22"/>
      <c r="AF2263" s="19"/>
      <c r="AG2263" s="17"/>
      <c r="AH2263" s="78"/>
      <c r="AI2263" s="79" t="s">
        <v>13722</v>
      </c>
      <c r="AJ2263" s="1"/>
    </row>
    <row r="2264" spans="1:36" ht="26.4">
      <c r="A2264" s="39">
        <v>2262</v>
      </c>
      <c r="B2264" s="10" t="s">
        <v>13723</v>
      </c>
      <c r="C2264" s="10" t="s">
        <v>5070</v>
      </c>
      <c r="D2264" s="11" t="s">
        <v>13724</v>
      </c>
      <c r="E2264" s="35" t="s">
        <v>13725</v>
      </c>
      <c r="F2264" s="35" t="s">
        <v>13726</v>
      </c>
      <c r="G2264" s="10" t="s">
        <v>5084</v>
      </c>
      <c r="H2264" s="10" t="s">
        <v>13727</v>
      </c>
      <c r="I2264" s="10" t="s">
        <v>1303</v>
      </c>
      <c r="J2264" s="11" t="s">
        <v>13728</v>
      </c>
      <c r="K2264" s="12">
        <v>43439</v>
      </c>
      <c r="L2264" s="69">
        <v>48918</v>
      </c>
      <c r="M2264" s="14" t="s">
        <v>13729</v>
      </c>
      <c r="N2264" s="61">
        <v>3.1089000000000002</v>
      </c>
      <c r="O2264" s="56">
        <v>36405866.259999998</v>
      </c>
      <c r="P2264" s="15">
        <v>0.03</v>
      </c>
      <c r="Q2264" s="223">
        <f t="shared" si="231"/>
        <v>1092175.9878</v>
      </c>
      <c r="R2264" s="197">
        <f t="shared" si="233"/>
        <v>91014.665649999995</v>
      </c>
      <c r="S2264" s="198">
        <v>3.5999999999999997E-2</v>
      </c>
      <c r="T2264" s="196">
        <f t="shared" si="228"/>
        <v>1310611.1853599998</v>
      </c>
      <c r="U2264" s="199">
        <f t="shared" si="232"/>
        <v>109217.59877999999</v>
      </c>
      <c r="V2264" s="21"/>
      <c r="W2264" s="19">
        <f t="shared" si="229"/>
        <v>0</v>
      </c>
      <c r="X2264" s="17">
        <f t="shared" si="230"/>
        <v>0</v>
      </c>
      <c r="Y2264" s="22"/>
      <c r="Z2264" s="19"/>
      <c r="AA2264" s="20"/>
      <c r="AB2264" s="23"/>
      <c r="AC2264" s="19"/>
      <c r="AD2264" s="17"/>
      <c r="AE2264" s="22"/>
      <c r="AF2264" s="19"/>
      <c r="AG2264" s="17"/>
      <c r="AH2264" s="76" t="s">
        <v>452</v>
      </c>
      <c r="AI2264" s="77" t="s">
        <v>13729</v>
      </c>
      <c r="AJ2264" s="1"/>
    </row>
    <row r="2265" spans="1:36" ht="13.2">
      <c r="A2265" s="39">
        <v>2263</v>
      </c>
      <c r="B2265" s="39" t="s">
        <v>13730</v>
      </c>
      <c r="C2265" s="39" t="s">
        <v>5070</v>
      </c>
      <c r="D2265" s="40" t="s">
        <v>13731</v>
      </c>
      <c r="E2265" s="25" t="s">
        <v>13732</v>
      </c>
      <c r="F2265" s="25" t="s">
        <v>13733</v>
      </c>
      <c r="G2265" s="39" t="s">
        <v>10486</v>
      </c>
      <c r="H2265" s="39" t="s">
        <v>13734</v>
      </c>
      <c r="I2265" s="39" t="s">
        <v>8648</v>
      </c>
      <c r="J2265" s="40" t="s">
        <v>13721</v>
      </c>
      <c r="K2265" s="41">
        <v>36809</v>
      </c>
      <c r="L2265" s="72">
        <v>55071</v>
      </c>
      <c r="M2265" s="42" t="s">
        <v>4059</v>
      </c>
      <c r="N2265" s="63">
        <v>0.99829999999999997</v>
      </c>
      <c r="O2265" s="55">
        <v>27657138.289999999</v>
      </c>
      <c r="P2265" s="15">
        <v>0.03</v>
      </c>
      <c r="Q2265" s="223">
        <f t="shared" si="231"/>
        <v>829714.1486999999</v>
      </c>
      <c r="R2265" s="197">
        <f t="shared" si="233"/>
        <v>69142.845724999992</v>
      </c>
      <c r="S2265" s="200"/>
      <c r="T2265" s="196">
        <f t="shared" si="228"/>
        <v>0</v>
      </c>
      <c r="U2265" s="199">
        <f t="shared" si="232"/>
        <v>0</v>
      </c>
      <c r="V2265" s="21"/>
      <c r="W2265" s="19">
        <f t="shared" si="229"/>
        <v>0</v>
      </c>
      <c r="X2265" s="17">
        <f t="shared" si="230"/>
        <v>0</v>
      </c>
      <c r="Y2265" s="22"/>
      <c r="Z2265" s="19"/>
      <c r="AA2265" s="20"/>
      <c r="AB2265" s="23"/>
      <c r="AC2265" s="19"/>
      <c r="AD2265" s="17"/>
      <c r="AE2265" s="22"/>
      <c r="AF2265" s="19"/>
      <c r="AG2265" s="17"/>
      <c r="AH2265" s="78"/>
      <c r="AI2265" s="79" t="s">
        <v>4059</v>
      </c>
      <c r="AJ2265" s="1"/>
    </row>
    <row r="2266" spans="1:36" ht="39.6">
      <c r="A2266" s="39">
        <v>2264</v>
      </c>
      <c r="B2266" s="10" t="s">
        <v>13735</v>
      </c>
      <c r="C2266" s="10" t="s">
        <v>5070</v>
      </c>
      <c r="D2266" s="11" t="s">
        <v>13736</v>
      </c>
      <c r="E2266" s="35" t="s">
        <v>13737</v>
      </c>
      <c r="F2266" s="35" t="s">
        <v>6596</v>
      </c>
      <c r="G2266" s="10" t="s">
        <v>13738</v>
      </c>
      <c r="H2266" s="10" t="s">
        <v>13739</v>
      </c>
      <c r="I2266" s="10" t="s">
        <v>13740</v>
      </c>
      <c r="J2266" s="11" t="s">
        <v>13741</v>
      </c>
      <c r="K2266" s="12">
        <v>40381</v>
      </c>
      <c r="L2266" s="69">
        <v>45860</v>
      </c>
      <c r="M2266" s="14" t="s">
        <v>13742</v>
      </c>
      <c r="N2266" s="61">
        <v>3.4035000000000002</v>
      </c>
      <c r="O2266" s="56">
        <v>128348843.76000001</v>
      </c>
      <c r="P2266" s="15">
        <v>0.03</v>
      </c>
      <c r="Q2266" s="223">
        <f t="shared" si="231"/>
        <v>3850465.3128</v>
      </c>
      <c r="R2266" s="197">
        <f t="shared" si="233"/>
        <v>320872.10940000002</v>
      </c>
      <c r="S2266" s="198">
        <v>1E-3</v>
      </c>
      <c r="T2266" s="196">
        <f t="shared" si="228"/>
        <v>128348.84376</v>
      </c>
      <c r="U2266" s="199">
        <f t="shared" si="232"/>
        <v>10695.73698</v>
      </c>
      <c r="V2266" s="21">
        <v>0.06</v>
      </c>
      <c r="W2266" s="19">
        <f t="shared" si="229"/>
        <v>7700930.6255999999</v>
      </c>
      <c r="X2266" s="17">
        <f t="shared" si="230"/>
        <v>641744.21880000003</v>
      </c>
      <c r="Y2266" s="18">
        <v>0.1</v>
      </c>
      <c r="Z2266" s="19">
        <f>O2266*Y2266</f>
        <v>12834884.376000002</v>
      </c>
      <c r="AA2266" s="20">
        <f>O2266*Y2266/12</f>
        <v>1069573.6980000001</v>
      </c>
      <c r="AB2266" s="23"/>
      <c r="AC2266" s="19"/>
      <c r="AD2266" s="17"/>
      <c r="AE2266" s="22"/>
      <c r="AF2266" s="19"/>
      <c r="AG2266" s="17"/>
      <c r="AH2266" s="76"/>
      <c r="AI2266" s="77" t="s">
        <v>13742</v>
      </c>
      <c r="AJ2266" s="1"/>
    </row>
    <row r="2267" spans="1:36" ht="39.6">
      <c r="A2267" s="39">
        <v>2265</v>
      </c>
      <c r="B2267" s="39" t="s">
        <v>13743</v>
      </c>
      <c r="C2267" s="39" t="s">
        <v>5070</v>
      </c>
      <c r="D2267" s="40" t="s">
        <v>13744</v>
      </c>
      <c r="E2267" s="25" t="s">
        <v>13745</v>
      </c>
      <c r="F2267" s="25" t="s">
        <v>13746</v>
      </c>
      <c r="G2267" s="39" t="s">
        <v>13747</v>
      </c>
      <c r="H2267" s="39" t="s">
        <v>13748</v>
      </c>
      <c r="I2267" s="39" t="s">
        <v>6670</v>
      </c>
      <c r="J2267" s="40" t="s">
        <v>13749</v>
      </c>
      <c r="K2267" s="41">
        <v>41986</v>
      </c>
      <c r="L2267" s="72">
        <v>54667</v>
      </c>
      <c r="M2267" s="42" t="s">
        <v>13750</v>
      </c>
      <c r="N2267" s="63">
        <v>0.40200000000000002</v>
      </c>
      <c r="O2267" s="55">
        <v>15159757.66</v>
      </c>
      <c r="P2267" s="15">
        <v>0.03</v>
      </c>
      <c r="Q2267" s="223">
        <f t="shared" si="231"/>
        <v>454792.72979999997</v>
      </c>
      <c r="R2267" s="197">
        <f t="shared" si="233"/>
        <v>37899.39415</v>
      </c>
      <c r="S2267" s="200"/>
      <c r="T2267" s="196">
        <f t="shared" si="228"/>
        <v>0</v>
      </c>
      <c r="U2267" s="199">
        <f t="shared" si="232"/>
        <v>0</v>
      </c>
      <c r="V2267" s="21"/>
      <c r="W2267" s="19">
        <f t="shared" si="229"/>
        <v>0</v>
      </c>
      <c r="X2267" s="17">
        <f t="shared" si="230"/>
        <v>0</v>
      </c>
      <c r="Y2267" s="22"/>
      <c r="Z2267" s="19"/>
      <c r="AA2267" s="20"/>
      <c r="AB2267" s="23"/>
      <c r="AC2267" s="19"/>
      <c r="AD2267" s="17"/>
      <c r="AE2267" s="22"/>
      <c r="AF2267" s="19"/>
      <c r="AG2267" s="17"/>
      <c r="AH2267" s="78"/>
      <c r="AI2267" s="79" t="s">
        <v>13750</v>
      </c>
      <c r="AJ2267" s="1"/>
    </row>
    <row r="2268" spans="1:36" ht="13.2">
      <c r="A2268" s="39">
        <v>2266</v>
      </c>
      <c r="B2268" s="10" t="s">
        <v>13751</v>
      </c>
      <c r="C2268" s="10" t="s">
        <v>5070</v>
      </c>
      <c r="D2268" s="11" t="s">
        <v>13752</v>
      </c>
      <c r="E2268" s="35" t="s">
        <v>13753</v>
      </c>
      <c r="F2268" s="35" t="s">
        <v>5117</v>
      </c>
      <c r="G2268" s="10" t="s">
        <v>6265</v>
      </c>
      <c r="H2268" s="10" t="s">
        <v>13754</v>
      </c>
      <c r="I2268" s="10" t="s">
        <v>13755</v>
      </c>
      <c r="J2268" s="11" t="s">
        <v>13756</v>
      </c>
      <c r="K2268" s="12">
        <v>38267</v>
      </c>
      <c r="L2268" s="69">
        <v>47398</v>
      </c>
      <c r="M2268" s="14" t="s">
        <v>13757</v>
      </c>
      <c r="N2268" s="61">
        <v>0.15629999999999999</v>
      </c>
      <c r="O2268" s="56">
        <v>6126870.2400000002</v>
      </c>
      <c r="P2268" s="15">
        <v>0.03</v>
      </c>
      <c r="Q2268" s="223">
        <f t="shared" si="231"/>
        <v>183806.1072</v>
      </c>
      <c r="R2268" s="197">
        <f t="shared" si="233"/>
        <v>15317.1756</v>
      </c>
      <c r="S2268" s="200"/>
      <c r="T2268" s="196">
        <f t="shared" si="228"/>
        <v>0</v>
      </c>
      <c r="U2268" s="199">
        <f t="shared" si="232"/>
        <v>0</v>
      </c>
      <c r="V2268" s="21"/>
      <c r="W2268" s="19">
        <f t="shared" si="229"/>
        <v>0</v>
      </c>
      <c r="X2268" s="17">
        <f t="shared" si="230"/>
        <v>0</v>
      </c>
      <c r="Y2268" s="22"/>
      <c r="Z2268" s="19"/>
      <c r="AA2268" s="20"/>
      <c r="AB2268" s="23"/>
      <c r="AC2268" s="19"/>
      <c r="AD2268" s="17"/>
      <c r="AE2268" s="22"/>
      <c r="AF2268" s="19"/>
      <c r="AG2268" s="17"/>
      <c r="AH2268" s="76"/>
      <c r="AI2268" s="77" t="s">
        <v>13757</v>
      </c>
      <c r="AJ2268" s="1"/>
    </row>
    <row r="2269" spans="1:36" s="9" customFormat="1" ht="26.4">
      <c r="A2269" s="39">
        <v>2267</v>
      </c>
      <c r="B2269" s="25" t="s">
        <v>13758</v>
      </c>
      <c r="C2269" s="25" t="s">
        <v>5070</v>
      </c>
      <c r="D2269" s="26" t="s">
        <v>13759</v>
      </c>
      <c r="E2269" s="25" t="s">
        <v>13760</v>
      </c>
      <c r="F2269" s="25" t="s">
        <v>697</v>
      </c>
      <c r="G2269" s="25" t="s">
        <v>3112</v>
      </c>
      <c r="H2269" s="25" t="s">
        <v>13761</v>
      </c>
      <c r="I2269" s="25" t="s">
        <v>13762</v>
      </c>
      <c r="J2269" s="26" t="s">
        <v>13763</v>
      </c>
      <c r="K2269" s="27">
        <v>41477</v>
      </c>
      <c r="L2269" s="70">
        <v>45650</v>
      </c>
      <c r="M2269" s="28" t="s">
        <v>13764</v>
      </c>
      <c r="N2269" s="62">
        <v>1.5940000000000001</v>
      </c>
      <c r="O2269" s="57">
        <v>28233128.34</v>
      </c>
      <c r="P2269" s="29">
        <v>0.03</v>
      </c>
      <c r="Q2269" s="224">
        <f t="shared" si="231"/>
        <v>846993.85019999999</v>
      </c>
      <c r="R2269" s="206">
        <f t="shared" si="233"/>
        <v>70582.820850000004</v>
      </c>
      <c r="S2269" s="204">
        <v>0.05</v>
      </c>
      <c r="T2269" s="203">
        <f t="shared" si="228"/>
        <v>1411656.4170000001</v>
      </c>
      <c r="U2269" s="207">
        <f t="shared" si="232"/>
        <v>117638.03475000001</v>
      </c>
      <c r="V2269" s="30">
        <v>0.06</v>
      </c>
      <c r="W2269" s="16">
        <f t="shared" si="229"/>
        <v>1693987.7004</v>
      </c>
      <c r="X2269" s="34">
        <f t="shared" si="230"/>
        <v>141165.64170000001</v>
      </c>
      <c r="Y2269" s="31"/>
      <c r="Z2269" s="16"/>
      <c r="AA2269" s="32"/>
      <c r="AB2269" s="33"/>
      <c r="AC2269" s="16"/>
      <c r="AD2269" s="34"/>
      <c r="AE2269" s="31"/>
      <c r="AF2269" s="16"/>
      <c r="AG2269" s="34"/>
      <c r="AH2269" s="84" t="s">
        <v>2404</v>
      </c>
      <c r="AI2269" s="85" t="s">
        <v>13764</v>
      </c>
    </row>
    <row r="2270" spans="1:36" ht="13.2">
      <c r="A2270" s="39">
        <v>2268</v>
      </c>
      <c r="B2270" s="10" t="s">
        <v>13765</v>
      </c>
      <c r="C2270" s="10" t="s">
        <v>5070</v>
      </c>
      <c r="D2270" s="11" t="s">
        <v>231</v>
      </c>
      <c r="E2270" s="35" t="s">
        <v>232</v>
      </c>
      <c r="F2270" s="35" t="s">
        <v>9569</v>
      </c>
      <c r="G2270" s="10" t="s">
        <v>13766</v>
      </c>
      <c r="H2270" s="10" t="s">
        <v>13767</v>
      </c>
      <c r="I2270" s="10" t="s">
        <v>13768</v>
      </c>
      <c r="J2270" s="11" t="s">
        <v>13769</v>
      </c>
      <c r="K2270" s="12">
        <v>40682</v>
      </c>
      <c r="L2270" s="69">
        <v>49814</v>
      </c>
      <c r="M2270" s="14" t="s">
        <v>1764</v>
      </c>
      <c r="N2270" s="61">
        <v>0.2717</v>
      </c>
      <c r="O2270" s="56">
        <v>2971647.46</v>
      </c>
      <c r="P2270" s="15">
        <v>0.03</v>
      </c>
      <c r="Q2270" s="223">
        <f t="shared" si="231"/>
        <v>89149.42379999999</v>
      </c>
      <c r="R2270" s="197">
        <f t="shared" si="233"/>
        <v>7429.1186499999994</v>
      </c>
      <c r="S2270" s="200"/>
      <c r="T2270" s="196">
        <f t="shared" si="228"/>
        <v>0</v>
      </c>
      <c r="U2270" s="199">
        <f t="shared" si="232"/>
        <v>0</v>
      </c>
      <c r="V2270" s="21"/>
      <c r="W2270" s="19">
        <f t="shared" si="229"/>
        <v>0</v>
      </c>
      <c r="X2270" s="17">
        <f t="shared" si="230"/>
        <v>0</v>
      </c>
      <c r="Y2270" s="22"/>
      <c r="Z2270" s="19"/>
      <c r="AA2270" s="20"/>
      <c r="AB2270" s="23"/>
      <c r="AC2270" s="19"/>
      <c r="AD2270" s="17"/>
      <c r="AE2270" s="22"/>
      <c r="AF2270" s="19"/>
      <c r="AG2270" s="17"/>
      <c r="AH2270" s="76"/>
      <c r="AI2270" s="77" t="s">
        <v>1764</v>
      </c>
      <c r="AJ2270" s="1"/>
    </row>
    <row r="2271" spans="1:36" ht="26.4">
      <c r="A2271" s="39">
        <v>2269</v>
      </c>
      <c r="B2271" s="39" t="s">
        <v>13770</v>
      </c>
      <c r="C2271" s="39" t="s">
        <v>5070</v>
      </c>
      <c r="D2271" s="40" t="s">
        <v>13771</v>
      </c>
      <c r="E2271" s="25" t="s">
        <v>13772</v>
      </c>
      <c r="F2271" s="25" t="s">
        <v>13773</v>
      </c>
      <c r="G2271" s="39" t="s">
        <v>81</v>
      </c>
      <c r="H2271" s="39" t="s">
        <v>13774</v>
      </c>
      <c r="I2271" s="39" t="s">
        <v>81</v>
      </c>
      <c r="J2271" s="40" t="s">
        <v>13763</v>
      </c>
      <c r="K2271" s="41">
        <v>35647</v>
      </c>
      <c r="L2271" s="72">
        <v>44778</v>
      </c>
      <c r="M2271" s="42" t="s">
        <v>13775</v>
      </c>
      <c r="N2271" s="63">
        <v>0.59179999999999999</v>
      </c>
      <c r="O2271" s="55">
        <v>11425419.220000001</v>
      </c>
      <c r="P2271" s="43">
        <v>3.0000000000000001E-5</v>
      </c>
      <c r="Q2271" s="223">
        <f t="shared" si="231"/>
        <v>342.76257660000005</v>
      </c>
      <c r="R2271" s="197">
        <f t="shared" si="233"/>
        <v>28.563548050000005</v>
      </c>
      <c r="S2271" s="200"/>
      <c r="T2271" s="196">
        <f t="shared" si="228"/>
        <v>0</v>
      </c>
      <c r="U2271" s="199">
        <f t="shared" si="232"/>
        <v>0</v>
      </c>
      <c r="V2271" s="21"/>
      <c r="W2271" s="19">
        <f t="shared" si="229"/>
        <v>0</v>
      </c>
      <c r="X2271" s="17">
        <f t="shared" si="230"/>
        <v>0</v>
      </c>
      <c r="Y2271" s="22"/>
      <c r="Z2271" s="19"/>
      <c r="AA2271" s="20"/>
      <c r="AB2271" s="23"/>
      <c r="AC2271" s="19"/>
      <c r="AD2271" s="17"/>
      <c r="AE2271" s="22"/>
      <c r="AF2271" s="19"/>
      <c r="AG2271" s="17"/>
      <c r="AH2271" s="78"/>
      <c r="AI2271" s="79" t="s">
        <v>13775</v>
      </c>
      <c r="AJ2271" s="1"/>
    </row>
    <row r="2272" spans="1:36" ht="52.8">
      <c r="A2272" s="39">
        <v>2270</v>
      </c>
      <c r="B2272" s="10" t="s">
        <v>13776</v>
      </c>
      <c r="C2272" s="10" t="s">
        <v>5070</v>
      </c>
      <c r="D2272" s="11" t="s">
        <v>5168</v>
      </c>
      <c r="E2272" s="35" t="s">
        <v>5169</v>
      </c>
      <c r="F2272" s="35" t="s">
        <v>13777</v>
      </c>
      <c r="G2272" s="10" t="s">
        <v>5171</v>
      </c>
      <c r="H2272" s="10" t="s">
        <v>13778</v>
      </c>
      <c r="I2272" s="10" t="s">
        <v>5173</v>
      </c>
      <c r="J2272" s="11" t="s">
        <v>13779</v>
      </c>
      <c r="K2272" s="12">
        <v>38803</v>
      </c>
      <c r="L2272" s="69">
        <v>46376</v>
      </c>
      <c r="M2272" s="14" t="s">
        <v>13780</v>
      </c>
      <c r="N2272" s="61">
        <v>0.28260000000000002</v>
      </c>
      <c r="O2272" s="56">
        <v>4747772.83</v>
      </c>
      <c r="P2272" s="15">
        <v>0.03</v>
      </c>
      <c r="Q2272" s="223">
        <f t="shared" si="231"/>
        <v>142433.18489999999</v>
      </c>
      <c r="R2272" s="197">
        <f t="shared" si="233"/>
        <v>11869.432074999999</v>
      </c>
      <c r="S2272" s="201">
        <v>0.05</v>
      </c>
      <c r="T2272" s="196">
        <f t="shared" si="228"/>
        <v>237388.64150000003</v>
      </c>
      <c r="U2272" s="199">
        <f t="shared" si="232"/>
        <v>19782.386791666668</v>
      </c>
      <c r="V2272" s="21">
        <v>0.06</v>
      </c>
      <c r="W2272" s="19">
        <f t="shared" si="229"/>
        <v>284866.36979999999</v>
      </c>
      <c r="X2272" s="17">
        <f t="shared" si="230"/>
        <v>23738.864149999998</v>
      </c>
      <c r="Y2272" s="22"/>
      <c r="Z2272" s="19"/>
      <c r="AA2272" s="20"/>
      <c r="AB2272" s="23"/>
      <c r="AC2272" s="19"/>
      <c r="AD2272" s="17"/>
      <c r="AE2272" s="22"/>
      <c r="AF2272" s="19"/>
      <c r="AG2272" s="17"/>
      <c r="AH2272" s="76"/>
      <c r="AI2272" s="77" t="s">
        <v>13780</v>
      </c>
      <c r="AJ2272" s="1"/>
    </row>
    <row r="2273" spans="1:36" ht="39.6">
      <c r="A2273" s="39">
        <v>2271</v>
      </c>
      <c r="B2273" s="39" t="s">
        <v>13781</v>
      </c>
      <c r="C2273" s="39" t="s">
        <v>5070</v>
      </c>
      <c r="D2273" s="40" t="s">
        <v>5168</v>
      </c>
      <c r="E2273" s="25" t="s">
        <v>5169</v>
      </c>
      <c r="F2273" s="25" t="s">
        <v>2408</v>
      </c>
      <c r="G2273" s="39" t="s">
        <v>5171</v>
      </c>
      <c r="H2273" s="39" t="s">
        <v>13782</v>
      </c>
      <c r="I2273" s="39" t="s">
        <v>5173</v>
      </c>
      <c r="J2273" s="40" t="s">
        <v>13783</v>
      </c>
      <c r="K2273" s="41">
        <v>38803</v>
      </c>
      <c r="L2273" s="72">
        <v>46849</v>
      </c>
      <c r="M2273" s="42" t="s">
        <v>13780</v>
      </c>
      <c r="N2273" s="63">
        <v>0.1143</v>
      </c>
      <c r="O2273" s="55">
        <v>1414169.82</v>
      </c>
      <c r="P2273" s="15">
        <v>0.03</v>
      </c>
      <c r="Q2273" s="223">
        <f t="shared" si="231"/>
        <v>42425.094600000004</v>
      </c>
      <c r="R2273" s="197">
        <f t="shared" si="233"/>
        <v>3535.4245500000002</v>
      </c>
      <c r="S2273" s="198">
        <v>1E-3</v>
      </c>
      <c r="T2273" s="196">
        <f t="shared" si="228"/>
        <v>1414.1698200000001</v>
      </c>
      <c r="U2273" s="199">
        <f t="shared" si="232"/>
        <v>117.84748500000001</v>
      </c>
      <c r="V2273" s="21">
        <v>0.05</v>
      </c>
      <c r="W2273" s="19">
        <f t="shared" si="229"/>
        <v>70708.491000000009</v>
      </c>
      <c r="X2273" s="17">
        <f t="shared" si="230"/>
        <v>5892.3742500000008</v>
      </c>
      <c r="Y2273" s="18">
        <v>0.06</v>
      </c>
      <c r="Z2273" s="19">
        <f>O2273*Y2273</f>
        <v>84850.189200000008</v>
      </c>
      <c r="AA2273" s="20">
        <f>O2273*Y2273/12</f>
        <v>7070.8491000000004</v>
      </c>
      <c r="AB2273" s="23"/>
      <c r="AC2273" s="19"/>
      <c r="AD2273" s="17"/>
      <c r="AE2273" s="22"/>
      <c r="AF2273" s="19"/>
      <c r="AG2273" s="17"/>
      <c r="AH2273" s="78" t="s">
        <v>1997</v>
      </c>
      <c r="AI2273" s="79" t="s">
        <v>13780</v>
      </c>
      <c r="AJ2273" s="1"/>
    </row>
    <row r="2274" spans="1:36" ht="13.2">
      <c r="A2274" s="39">
        <v>2272</v>
      </c>
      <c r="B2274" s="10" t="s">
        <v>13784</v>
      </c>
      <c r="C2274" s="10" t="s">
        <v>5070</v>
      </c>
      <c r="D2274" s="11" t="s">
        <v>11904</v>
      </c>
      <c r="E2274" s="35" t="s">
        <v>11905</v>
      </c>
      <c r="F2274" s="35" t="s">
        <v>13785</v>
      </c>
      <c r="G2274" s="10" t="s">
        <v>13786</v>
      </c>
      <c r="H2274" s="10" t="s">
        <v>13787</v>
      </c>
      <c r="I2274" s="10" t="s">
        <v>13788</v>
      </c>
      <c r="J2274" s="11" t="s">
        <v>13789</v>
      </c>
      <c r="K2274" s="12">
        <v>37781</v>
      </c>
      <c r="L2274" s="69">
        <v>46913</v>
      </c>
      <c r="M2274" s="14" t="s">
        <v>13790</v>
      </c>
      <c r="N2274" s="61">
        <v>0.15579999999999999</v>
      </c>
      <c r="O2274" s="56">
        <v>42107732.740000002</v>
      </c>
      <c r="P2274" s="15">
        <v>0.03</v>
      </c>
      <c r="Q2274" s="223">
        <f t="shared" si="231"/>
        <v>1263231.9822</v>
      </c>
      <c r="R2274" s="197">
        <f t="shared" si="233"/>
        <v>105269.33185</v>
      </c>
      <c r="S2274" s="200"/>
      <c r="T2274" s="196">
        <f t="shared" si="228"/>
        <v>0</v>
      </c>
      <c r="U2274" s="199">
        <f t="shared" si="232"/>
        <v>0</v>
      </c>
      <c r="V2274" s="21"/>
      <c r="W2274" s="19">
        <f t="shared" si="229"/>
        <v>0</v>
      </c>
      <c r="X2274" s="17">
        <f t="shared" si="230"/>
        <v>0</v>
      </c>
      <c r="Y2274" s="22"/>
      <c r="Z2274" s="19"/>
      <c r="AA2274" s="20"/>
      <c r="AB2274" s="23"/>
      <c r="AC2274" s="19"/>
      <c r="AD2274" s="17"/>
      <c r="AE2274" s="22"/>
      <c r="AF2274" s="19"/>
      <c r="AG2274" s="17"/>
      <c r="AH2274" s="76"/>
      <c r="AI2274" s="77"/>
      <c r="AJ2274" s="1"/>
    </row>
    <row r="2275" spans="1:36" ht="26.4">
      <c r="A2275" s="39">
        <v>2273</v>
      </c>
      <c r="B2275" s="39" t="s">
        <v>13791</v>
      </c>
      <c r="C2275" s="39" t="s">
        <v>5070</v>
      </c>
      <c r="D2275" s="40" t="s">
        <v>13792</v>
      </c>
      <c r="E2275" s="25" t="s">
        <v>13793</v>
      </c>
      <c r="F2275" s="25" t="s">
        <v>9065</v>
      </c>
      <c r="G2275" s="39" t="s">
        <v>13794</v>
      </c>
      <c r="H2275" s="39" t="s">
        <v>13795</v>
      </c>
      <c r="I2275" s="39" t="s">
        <v>8149</v>
      </c>
      <c r="J2275" s="40" t="s">
        <v>13796</v>
      </c>
      <c r="K2275" s="41">
        <v>38124</v>
      </c>
      <c r="L2275" s="72">
        <v>47255</v>
      </c>
      <c r="M2275" s="42" t="s">
        <v>2444</v>
      </c>
      <c r="N2275" s="63">
        <v>9.01E-2</v>
      </c>
      <c r="O2275" s="55">
        <v>24351134.27</v>
      </c>
      <c r="P2275" s="15">
        <v>0.03</v>
      </c>
      <c r="Q2275" s="223">
        <f t="shared" si="231"/>
        <v>730534.0281</v>
      </c>
      <c r="R2275" s="197">
        <f t="shared" si="233"/>
        <v>60877.835675000002</v>
      </c>
      <c r="S2275" s="201">
        <v>0.04</v>
      </c>
      <c r="T2275" s="196">
        <f t="shared" si="228"/>
        <v>974045.37080000003</v>
      </c>
      <c r="U2275" s="199">
        <f t="shared" si="232"/>
        <v>81170.447566666669</v>
      </c>
      <c r="V2275" s="21">
        <v>0.1</v>
      </c>
      <c r="W2275" s="19">
        <f t="shared" si="229"/>
        <v>2435113.4270000001</v>
      </c>
      <c r="X2275" s="17">
        <f t="shared" si="230"/>
        <v>202926.11891666669</v>
      </c>
      <c r="Y2275" s="22"/>
      <c r="Z2275" s="19"/>
      <c r="AA2275" s="20"/>
      <c r="AB2275" s="23" t="s">
        <v>13797</v>
      </c>
      <c r="AC2275" s="19"/>
      <c r="AD2275" s="17"/>
      <c r="AE2275" s="22"/>
      <c r="AF2275" s="19"/>
      <c r="AG2275" s="17"/>
      <c r="AH2275" s="78"/>
      <c r="AI2275" s="79" t="s">
        <v>2444</v>
      </c>
      <c r="AJ2275" s="1"/>
    </row>
    <row r="2276" spans="1:36" ht="13.2">
      <c r="A2276" s="39">
        <v>2274</v>
      </c>
      <c r="B2276" s="10" t="s">
        <v>13798</v>
      </c>
      <c r="C2276" s="10" t="s">
        <v>5070</v>
      </c>
      <c r="D2276" s="11" t="s">
        <v>13799</v>
      </c>
      <c r="E2276" s="35" t="s">
        <v>13800</v>
      </c>
      <c r="F2276" s="35" t="s">
        <v>13801</v>
      </c>
      <c r="G2276" s="10" t="s">
        <v>13802</v>
      </c>
      <c r="H2276" s="10" t="s">
        <v>13803</v>
      </c>
      <c r="I2276" s="10" t="s">
        <v>13804</v>
      </c>
      <c r="J2276" s="11" t="s">
        <v>13805</v>
      </c>
      <c r="K2276" s="12">
        <v>37619</v>
      </c>
      <c r="L2276" s="69">
        <v>46750</v>
      </c>
      <c r="M2276" s="14" t="s">
        <v>13806</v>
      </c>
      <c r="N2276" s="61">
        <v>0.2082</v>
      </c>
      <c r="O2276" s="56">
        <v>38948091.770000003</v>
      </c>
      <c r="P2276" s="15">
        <v>0.03</v>
      </c>
      <c r="Q2276" s="223">
        <f t="shared" si="231"/>
        <v>1168442.7531000001</v>
      </c>
      <c r="R2276" s="197">
        <f t="shared" si="233"/>
        <v>97370.229425000012</v>
      </c>
      <c r="S2276" s="200"/>
      <c r="T2276" s="196">
        <f t="shared" si="228"/>
        <v>0</v>
      </c>
      <c r="U2276" s="199">
        <f t="shared" si="232"/>
        <v>0</v>
      </c>
      <c r="V2276" s="21"/>
      <c r="W2276" s="19">
        <f t="shared" si="229"/>
        <v>0</v>
      </c>
      <c r="X2276" s="17">
        <f t="shared" si="230"/>
        <v>0</v>
      </c>
      <c r="Y2276" s="22"/>
      <c r="Z2276" s="19"/>
      <c r="AA2276" s="20"/>
      <c r="AB2276" s="23"/>
      <c r="AC2276" s="19"/>
      <c r="AD2276" s="17"/>
      <c r="AE2276" s="22"/>
      <c r="AF2276" s="19"/>
      <c r="AG2276" s="17"/>
      <c r="AH2276" s="76"/>
      <c r="AI2276" s="77" t="s">
        <v>13806</v>
      </c>
      <c r="AJ2276" s="1"/>
    </row>
    <row r="2277" spans="1:36" ht="26.4">
      <c r="A2277" s="39">
        <v>2275</v>
      </c>
      <c r="B2277" s="39" t="s">
        <v>13807</v>
      </c>
      <c r="C2277" s="39" t="s">
        <v>5070</v>
      </c>
      <c r="D2277" s="40" t="s">
        <v>13808</v>
      </c>
      <c r="E2277" s="25" t="s">
        <v>13809</v>
      </c>
      <c r="F2277" s="25" t="s">
        <v>13810</v>
      </c>
      <c r="G2277" s="39" t="s">
        <v>9628</v>
      </c>
      <c r="H2277" s="39" t="s">
        <v>13811</v>
      </c>
      <c r="I2277" s="39" t="s">
        <v>9628</v>
      </c>
      <c r="J2277" s="40" t="s">
        <v>13812</v>
      </c>
      <c r="K2277" s="41">
        <v>36584</v>
      </c>
      <c r="L2277" s="72">
        <v>45350</v>
      </c>
      <c r="M2277" s="42" t="s">
        <v>13813</v>
      </c>
      <c r="N2277" s="63">
        <v>2.3149000000000002</v>
      </c>
      <c r="O2277" s="55">
        <v>201264981.33000001</v>
      </c>
      <c r="P2277" s="15">
        <v>0.03</v>
      </c>
      <c r="Q2277" s="223">
        <f t="shared" si="231"/>
        <v>6037949.4399000006</v>
      </c>
      <c r="R2277" s="197">
        <f t="shared" si="233"/>
        <v>503162.45332500007</v>
      </c>
      <c r="S2277" s="201">
        <v>0.04</v>
      </c>
      <c r="T2277" s="196">
        <f t="shared" si="228"/>
        <v>8050599.2532000011</v>
      </c>
      <c r="U2277" s="199">
        <f t="shared" si="232"/>
        <v>670883.27110000013</v>
      </c>
      <c r="V2277" s="21"/>
      <c r="W2277" s="19">
        <f t="shared" si="229"/>
        <v>0</v>
      </c>
      <c r="X2277" s="17">
        <f t="shared" si="230"/>
        <v>0</v>
      </c>
      <c r="Y2277" s="22"/>
      <c r="Z2277" s="19"/>
      <c r="AA2277" s="20"/>
      <c r="AB2277" s="23"/>
      <c r="AC2277" s="19"/>
      <c r="AD2277" s="17"/>
      <c r="AE2277" s="22"/>
      <c r="AF2277" s="19"/>
      <c r="AG2277" s="17"/>
      <c r="AH2277" s="78"/>
      <c r="AI2277" s="79" t="s">
        <v>13813</v>
      </c>
      <c r="AJ2277" s="1"/>
    </row>
    <row r="2278" spans="1:36" ht="13.2">
      <c r="A2278" s="39">
        <v>2276</v>
      </c>
      <c r="B2278" s="10" t="s">
        <v>13814</v>
      </c>
      <c r="C2278" s="10" t="s">
        <v>5070</v>
      </c>
      <c r="D2278" s="11" t="s">
        <v>13257</v>
      </c>
      <c r="E2278" s="35" t="s">
        <v>13258</v>
      </c>
      <c r="F2278" s="35" t="s">
        <v>13815</v>
      </c>
      <c r="G2278" s="10" t="s">
        <v>1050</v>
      </c>
      <c r="H2278" s="10" t="s">
        <v>13816</v>
      </c>
      <c r="I2278" s="10" t="s">
        <v>13817</v>
      </c>
      <c r="J2278" s="11" t="s">
        <v>13818</v>
      </c>
      <c r="K2278" s="12">
        <v>40774</v>
      </c>
      <c r="L2278" s="69">
        <v>46253</v>
      </c>
      <c r="M2278" s="14" t="s">
        <v>13819</v>
      </c>
      <c r="N2278" s="61">
        <v>6.6600000000000006E-2</v>
      </c>
      <c r="O2278" s="56">
        <v>10382416.390000001</v>
      </c>
      <c r="P2278" s="21">
        <v>4.4999999999999998E-2</v>
      </c>
      <c r="Q2278" s="223">
        <f t="shared" si="231"/>
        <v>467208.73755000002</v>
      </c>
      <c r="R2278" s="197">
        <f t="shared" si="233"/>
        <v>38934.061462500002</v>
      </c>
      <c r="S2278" s="201">
        <v>7.0000000000000007E-2</v>
      </c>
      <c r="T2278" s="196">
        <f t="shared" si="228"/>
        <v>726769.14730000007</v>
      </c>
      <c r="U2278" s="199">
        <f t="shared" si="232"/>
        <v>60564.095608333337</v>
      </c>
      <c r="V2278" s="21">
        <v>0.1</v>
      </c>
      <c r="W2278" s="19">
        <f t="shared" si="229"/>
        <v>1038241.6390000001</v>
      </c>
      <c r="X2278" s="17">
        <f t="shared" si="230"/>
        <v>86520.13658333334</v>
      </c>
      <c r="Y2278" s="22"/>
      <c r="Z2278" s="19"/>
      <c r="AA2278" s="20"/>
      <c r="AB2278" s="23"/>
      <c r="AC2278" s="19"/>
      <c r="AD2278" s="17"/>
      <c r="AE2278" s="22"/>
      <c r="AF2278" s="19"/>
      <c r="AG2278" s="17"/>
      <c r="AH2278" s="76"/>
      <c r="AI2278" s="77" t="s">
        <v>13819</v>
      </c>
      <c r="AJ2278" s="1"/>
    </row>
    <row r="2279" spans="1:36" ht="13.2">
      <c r="A2279" s="39">
        <v>2277</v>
      </c>
      <c r="B2279" s="39" t="s">
        <v>13820</v>
      </c>
      <c r="C2279" s="39" t="s">
        <v>5070</v>
      </c>
      <c r="D2279" s="40" t="s">
        <v>13257</v>
      </c>
      <c r="E2279" s="25" t="s">
        <v>13258</v>
      </c>
      <c r="F2279" s="25" t="s">
        <v>13821</v>
      </c>
      <c r="G2279" s="39" t="s">
        <v>6627</v>
      </c>
      <c r="H2279" s="39" t="s">
        <v>13822</v>
      </c>
      <c r="I2279" s="39" t="s">
        <v>13823</v>
      </c>
      <c r="J2279" s="40" t="s">
        <v>13824</v>
      </c>
      <c r="K2279" s="41">
        <v>39206</v>
      </c>
      <c r="L2279" s="72">
        <v>45051</v>
      </c>
      <c r="M2279" s="42" t="s">
        <v>13825</v>
      </c>
      <c r="N2279" s="63">
        <v>0.27489999999999998</v>
      </c>
      <c r="O2279" s="55">
        <v>44487310.609999999</v>
      </c>
      <c r="P2279" s="21">
        <v>4.4999999999999998E-2</v>
      </c>
      <c r="Q2279" s="223">
        <f t="shared" si="231"/>
        <v>2001928.9774499999</v>
      </c>
      <c r="R2279" s="197">
        <f t="shared" si="233"/>
        <v>166827.41478749999</v>
      </c>
      <c r="S2279" s="200"/>
      <c r="T2279" s="196">
        <f t="shared" si="228"/>
        <v>0</v>
      </c>
      <c r="U2279" s="199">
        <f t="shared" si="232"/>
        <v>0</v>
      </c>
      <c r="V2279" s="21"/>
      <c r="W2279" s="19">
        <f t="shared" si="229"/>
        <v>0</v>
      </c>
      <c r="X2279" s="17">
        <f t="shared" si="230"/>
        <v>0</v>
      </c>
      <c r="Y2279" s="22"/>
      <c r="Z2279" s="19"/>
      <c r="AA2279" s="20"/>
      <c r="AB2279" s="23"/>
      <c r="AC2279" s="19"/>
      <c r="AD2279" s="17"/>
      <c r="AE2279" s="22"/>
      <c r="AF2279" s="19"/>
      <c r="AG2279" s="17"/>
      <c r="AH2279" s="78"/>
      <c r="AI2279" s="79"/>
      <c r="AJ2279" s="1"/>
    </row>
    <row r="2280" spans="1:36" ht="26.4">
      <c r="A2280" s="39">
        <v>2278</v>
      </c>
      <c r="B2280" s="10" t="s">
        <v>13826</v>
      </c>
      <c r="C2280" s="10" t="s">
        <v>9410</v>
      </c>
      <c r="D2280" s="11" t="s">
        <v>13711</v>
      </c>
      <c r="E2280" s="35" t="s">
        <v>13712</v>
      </c>
      <c r="F2280" s="35" t="s">
        <v>6001</v>
      </c>
      <c r="G2280" s="10" t="s">
        <v>13827</v>
      </c>
      <c r="H2280" s="10" t="s">
        <v>13828</v>
      </c>
      <c r="I2280" s="10" t="s">
        <v>3991</v>
      </c>
      <c r="J2280" s="11" t="s">
        <v>13715</v>
      </c>
      <c r="K2280" s="12">
        <v>38483</v>
      </c>
      <c r="L2280" s="69">
        <v>45071</v>
      </c>
      <c r="M2280" s="14" t="s">
        <v>13716</v>
      </c>
      <c r="N2280" s="61">
        <v>9.9599999999999994E-2</v>
      </c>
      <c r="O2280" s="56">
        <v>7436528.4800000004</v>
      </c>
      <c r="P2280" s="15">
        <v>0.03</v>
      </c>
      <c r="Q2280" s="223">
        <f t="shared" si="231"/>
        <v>223095.85440000001</v>
      </c>
      <c r="R2280" s="197">
        <f t="shared" si="233"/>
        <v>18591.321200000002</v>
      </c>
      <c r="S2280" s="200"/>
      <c r="T2280" s="196">
        <f t="shared" si="228"/>
        <v>0</v>
      </c>
      <c r="U2280" s="199">
        <f t="shared" si="232"/>
        <v>0</v>
      </c>
      <c r="V2280" s="21"/>
      <c r="W2280" s="19">
        <f t="shared" si="229"/>
        <v>0</v>
      </c>
      <c r="X2280" s="17">
        <f t="shared" si="230"/>
        <v>0</v>
      </c>
      <c r="Y2280" s="22"/>
      <c r="Z2280" s="19"/>
      <c r="AA2280" s="20"/>
      <c r="AB2280" s="23"/>
      <c r="AC2280" s="19"/>
      <c r="AD2280" s="17"/>
      <c r="AE2280" s="22"/>
      <c r="AF2280" s="19"/>
      <c r="AG2280" s="17"/>
      <c r="AH2280" s="76" t="s">
        <v>2158</v>
      </c>
      <c r="AI2280" s="77" t="s">
        <v>13716</v>
      </c>
      <c r="AJ2280" s="1"/>
    </row>
    <row r="2281" spans="1:36" ht="13.2">
      <c r="A2281" s="39">
        <v>2279</v>
      </c>
      <c r="B2281" s="39" t="s">
        <v>13829</v>
      </c>
      <c r="C2281" s="39" t="s">
        <v>5070</v>
      </c>
      <c r="D2281" s="40" t="s">
        <v>13830</v>
      </c>
      <c r="E2281" s="25" t="s">
        <v>13831</v>
      </c>
      <c r="F2281" s="25" t="s">
        <v>9113</v>
      </c>
      <c r="G2281" s="39" t="s">
        <v>13832</v>
      </c>
      <c r="H2281" s="39" t="s">
        <v>13833</v>
      </c>
      <c r="I2281" s="39" t="s">
        <v>9385</v>
      </c>
      <c r="J2281" s="40" t="s">
        <v>13834</v>
      </c>
      <c r="K2281" s="41">
        <v>38019</v>
      </c>
      <c r="L2281" s="72">
        <v>47151</v>
      </c>
      <c r="M2281" s="42" t="s">
        <v>13835</v>
      </c>
      <c r="N2281" s="63">
        <v>4.7800000000000002E-2</v>
      </c>
      <c r="O2281" s="55">
        <v>6941794.1100000003</v>
      </c>
      <c r="P2281" s="15">
        <v>0.03</v>
      </c>
      <c r="Q2281" s="223">
        <f t="shared" si="231"/>
        <v>208253.82329999999</v>
      </c>
      <c r="R2281" s="197">
        <f t="shared" si="233"/>
        <v>17354.485274999999</v>
      </c>
      <c r="S2281" s="201">
        <v>0.04</v>
      </c>
      <c r="T2281" s="196">
        <f t="shared" si="228"/>
        <v>277671.76440000004</v>
      </c>
      <c r="U2281" s="199">
        <f t="shared" si="232"/>
        <v>23139.313700000002</v>
      </c>
      <c r="V2281" s="21">
        <v>0.1</v>
      </c>
      <c r="W2281" s="19">
        <f t="shared" si="229"/>
        <v>694179.41100000008</v>
      </c>
      <c r="X2281" s="17">
        <f t="shared" si="230"/>
        <v>57848.284250000004</v>
      </c>
      <c r="Y2281" s="22"/>
      <c r="Z2281" s="19"/>
      <c r="AA2281" s="20"/>
      <c r="AB2281" s="23"/>
      <c r="AC2281" s="19"/>
      <c r="AD2281" s="17"/>
      <c r="AE2281" s="22"/>
      <c r="AF2281" s="19"/>
      <c r="AG2281" s="17"/>
      <c r="AH2281" s="78"/>
      <c r="AI2281" s="79" t="s">
        <v>13835</v>
      </c>
      <c r="AJ2281" s="1"/>
    </row>
    <row r="2282" spans="1:36" ht="26.4">
      <c r="A2282" s="39">
        <v>2280</v>
      </c>
      <c r="B2282" s="10" t="s">
        <v>13836</v>
      </c>
      <c r="C2282" s="10" t="s">
        <v>5070</v>
      </c>
      <c r="D2282" s="11" t="s">
        <v>13837</v>
      </c>
      <c r="E2282" s="35" t="s">
        <v>13838</v>
      </c>
      <c r="F2282" s="35" t="s">
        <v>13839</v>
      </c>
      <c r="G2282" s="10" t="s">
        <v>9300</v>
      </c>
      <c r="H2282" s="10" t="s">
        <v>13840</v>
      </c>
      <c r="I2282" s="10" t="s">
        <v>9300</v>
      </c>
      <c r="J2282" s="11" t="s">
        <v>13841</v>
      </c>
      <c r="K2282" s="12">
        <v>35976</v>
      </c>
      <c r="L2282" s="69">
        <v>53873</v>
      </c>
      <c r="M2282" s="14" t="s">
        <v>5440</v>
      </c>
      <c r="N2282" s="61">
        <v>0.3987</v>
      </c>
      <c r="O2282" s="56">
        <v>15628811.039999999</v>
      </c>
      <c r="P2282" s="15">
        <v>0.03</v>
      </c>
      <c r="Q2282" s="223">
        <f t="shared" si="231"/>
        <v>468864.33119999996</v>
      </c>
      <c r="R2282" s="197">
        <f t="shared" si="233"/>
        <v>39072.027599999994</v>
      </c>
      <c r="S2282" s="200"/>
      <c r="T2282" s="196">
        <f t="shared" si="228"/>
        <v>0</v>
      </c>
      <c r="U2282" s="199">
        <f t="shared" si="232"/>
        <v>0</v>
      </c>
      <c r="V2282" s="21"/>
      <c r="W2282" s="19">
        <f t="shared" si="229"/>
        <v>0</v>
      </c>
      <c r="X2282" s="17">
        <f t="shared" si="230"/>
        <v>0</v>
      </c>
      <c r="Y2282" s="22"/>
      <c r="Z2282" s="19"/>
      <c r="AA2282" s="20"/>
      <c r="AB2282" s="23"/>
      <c r="AC2282" s="19"/>
      <c r="AD2282" s="17"/>
      <c r="AE2282" s="22"/>
      <c r="AF2282" s="19"/>
      <c r="AG2282" s="17"/>
      <c r="AH2282" s="76"/>
      <c r="AI2282" s="77" t="s">
        <v>5440</v>
      </c>
      <c r="AJ2282" s="1"/>
    </row>
    <row r="2283" spans="1:36" ht="13.2">
      <c r="A2283" s="39">
        <v>2281</v>
      </c>
      <c r="B2283" s="39" t="s">
        <v>13842</v>
      </c>
      <c r="C2283" s="39" t="s">
        <v>5070</v>
      </c>
      <c r="D2283" s="40" t="s">
        <v>13843</v>
      </c>
      <c r="E2283" s="25" t="s">
        <v>13844</v>
      </c>
      <c r="F2283" s="25" t="s">
        <v>13845</v>
      </c>
      <c r="G2283" s="39" t="s">
        <v>6745</v>
      </c>
      <c r="H2283" s="39" t="s">
        <v>13846</v>
      </c>
      <c r="I2283" s="39" t="s">
        <v>1603</v>
      </c>
      <c r="J2283" s="40" t="s">
        <v>13847</v>
      </c>
      <c r="K2283" s="41">
        <v>38818</v>
      </c>
      <c r="L2283" s="72">
        <v>44297</v>
      </c>
      <c r="M2283" s="42" t="s">
        <v>13848</v>
      </c>
      <c r="N2283" s="63">
        <v>0.89870000000000005</v>
      </c>
      <c r="O2283" s="55">
        <v>49368587.899999999</v>
      </c>
      <c r="P2283" s="15">
        <v>0.03</v>
      </c>
      <c r="Q2283" s="223">
        <f t="shared" si="231"/>
        <v>1481057.6369999999</v>
      </c>
      <c r="R2283" s="197">
        <f t="shared" si="233"/>
        <v>123421.46974999999</v>
      </c>
      <c r="S2283" s="200"/>
      <c r="T2283" s="196">
        <f t="shared" si="228"/>
        <v>0</v>
      </c>
      <c r="U2283" s="199">
        <f t="shared" si="232"/>
        <v>0</v>
      </c>
      <c r="V2283" s="21"/>
      <c r="W2283" s="19">
        <f t="shared" si="229"/>
        <v>0</v>
      </c>
      <c r="X2283" s="17">
        <f t="shared" si="230"/>
        <v>0</v>
      </c>
      <c r="Y2283" s="22"/>
      <c r="Z2283" s="19"/>
      <c r="AA2283" s="20"/>
      <c r="AB2283" s="23"/>
      <c r="AC2283" s="19"/>
      <c r="AD2283" s="17"/>
      <c r="AE2283" s="22"/>
      <c r="AF2283" s="19"/>
      <c r="AG2283" s="17"/>
      <c r="AH2283" s="78"/>
      <c r="AI2283" s="79" t="s">
        <v>13848</v>
      </c>
      <c r="AJ2283" s="1"/>
    </row>
    <row r="2284" spans="1:36" ht="39.6">
      <c r="A2284" s="39">
        <v>2282</v>
      </c>
      <c r="B2284" s="10" t="s">
        <v>13849</v>
      </c>
      <c r="C2284" s="10" t="s">
        <v>5070</v>
      </c>
      <c r="D2284" s="11" t="s">
        <v>13850</v>
      </c>
      <c r="E2284" s="35" t="s">
        <v>13851</v>
      </c>
      <c r="F2284" s="35" t="s">
        <v>13852</v>
      </c>
      <c r="G2284" s="10" t="s">
        <v>11526</v>
      </c>
      <c r="H2284" s="10" t="s">
        <v>13853</v>
      </c>
      <c r="I2284" s="10" t="s">
        <v>253</v>
      </c>
      <c r="J2284" s="11" t="s">
        <v>13854</v>
      </c>
      <c r="K2284" s="12">
        <v>39406</v>
      </c>
      <c r="L2284" s="69">
        <v>44805</v>
      </c>
      <c r="M2284" s="14" t="s">
        <v>13855</v>
      </c>
      <c r="N2284" s="61">
        <v>1.8653999999999999</v>
      </c>
      <c r="O2284" s="56">
        <v>128090803.19</v>
      </c>
      <c r="P2284" s="15">
        <v>0.03</v>
      </c>
      <c r="Q2284" s="223">
        <f t="shared" si="231"/>
        <v>3842724.0956999999</v>
      </c>
      <c r="R2284" s="197">
        <f t="shared" si="233"/>
        <v>320227.00797500001</v>
      </c>
      <c r="S2284" s="198">
        <v>3.5999999999999997E-2</v>
      </c>
      <c r="T2284" s="196">
        <f t="shared" si="228"/>
        <v>4611268.9148399998</v>
      </c>
      <c r="U2284" s="199">
        <f t="shared" si="232"/>
        <v>384272.40956999996</v>
      </c>
      <c r="V2284" s="21"/>
      <c r="W2284" s="19">
        <f t="shared" si="229"/>
        <v>0</v>
      </c>
      <c r="X2284" s="17">
        <f t="shared" si="230"/>
        <v>0</v>
      </c>
      <c r="Y2284" s="22"/>
      <c r="Z2284" s="19"/>
      <c r="AA2284" s="20"/>
      <c r="AB2284" s="23"/>
      <c r="AC2284" s="19"/>
      <c r="AD2284" s="17"/>
      <c r="AE2284" s="22"/>
      <c r="AF2284" s="19"/>
      <c r="AG2284" s="17"/>
      <c r="AH2284" s="76"/>
      <c r="AI2284" s="77" t="s">
        <v>13855</v>
      </c>
      <c r="AJ2284" s="1"/>
    </row>
    <row r="2285" spans="1:36" ht="26.4">
      <c r="A2285" s="39">
        <v>2283</v>
      </c>
      <c r="B2285" s="39" t="s">
        <v>13856</v>
      </c>
      <c r="C2285" s="39" t="s">
        <v>5070</v>
      </c>
      <c r="D2285" s="40" t="s">
        <v>13857</v>
      </c>
      <c r="E2285" s="25" t="s">
        <v>13858</v>
      </c>
      <c r="F2285" s="25" t="s">
        <v>13859</v>
      </c>
      <c r="G2285" s="39" t="s">
        <v>2637</v>
      </c>
      <c r="H2285" s="39" t="s">
        <v>13860</v>
      </c>
      <c r="I2285" s="39" t="s">
        <v>2639</v>
      </c>
      <c r="J2285" s="40" t="s">
        <v>13861</v>
      </c>
      <c r="K2285" s="41">
        <v>43004</v>
      </c>
      <c r="L2285" s="72">
        <v>48483</v>
      </c>
      <c r="M2285" s="42" t="s">
        <v>13862</v>
      </c>
      <c r="N2285" s="63">
        <v>0.27229999999999999</v>
      </c>
      <c r="O2285" s="55">
        <v>11173032.619999999</v>
      </c>
      <c r="P2285" s="15">
        <v>0.03</v>
      </c>
      <c r="Q2285" s="223">
        <f t="shared" si="231"/>
        <v>335190.97859999997</v>
      </c>
      <c r="R2285" s="197">
        <f t="shared" si="233"/>
        <v>27932.581549999999</v>
      </c>
      <c r="S2285" s="201">
        <v>0.05</v>
      </c>
      <c r="T2285" s="196">
        <f t="shared" si="228"/>
        <v>558651.63099999994</v>
      </c>
      <c r="U2285" s="199">
        <f t="shared" si="232"/>
        <v>46554.30258333333</v>
      </c>
      <c r="V2285" s="21">
        <v>0.06</v>
      </c>
      <c r="W2285" s="19">
        <f t="shared" si="229"/>
        <v>670381.95719999995</v>
      </c>
      <c r="X2285" s="17">
        <f t="shared" si="230"/>
        <v>55865.163099999998</v>
      </c>
      <c r="Y2285" s="22"/>
      <c r="Z2285" s="19"/>
      <c r="AA2285" s="20"/>
      <c r="AB2285" s="23"/>
      <c r="AC2285" s="19"/>
      <c r="AD2285" s="17"/>
      <c r="AE2285" s="22"/>
      <c r="AF2285" s="19"/>
      <c r="AG2285" s="17"/>
      <c r="AH2285" s="78" t="s">
        <v>2158</v>
      </c>
      <c r="AI2285" s="79" t="s">
        <v>13862</v>
      </c>
      <c r="AJ2285" s="1"/>
    </row>
    <row r="2286" spans="1:36" ht="26.4">
      <c r="A2286" s="39">
        <v>2284</v>
      </c>
      <c r="B2286" s="10" t="s">
        <v>13863</v>
      </c>
      <c r="C2286" s="10" t="s">
        <v>5070</v>
      </c>
      <c r="D2286" s="11" t="s">
        <v>13857</v>
      </c>
      <c r="E2286" s="35" t="s">
        <v>13858</v>
      </c>
      <c r="F2286" s="35" t="s">
        <v>13864</v>
      </c>
      <c r="G2286" s="10" t="s">
        <v>2637</v>
      </c>
      <c r="H2286" s="10" t="s">
        <v>13865</v>
      </c>
      <c r="I2286" s="10" t="s">
        <v>2639</v>
      </c>
      <c r="J2286" s="11" t="s">
        <v>13861</v>
      </c>
      <c r="K2286" s="12">
        <v>43004</v>
      </c>
      <c r="L2286" s="69">
        <v>48483</v>
      </c>
      <c r="M2286" s="14" t="s">
        <v>13862</v>
      </c>
      <c r="N2286" s="61">
        <v>1.6014999999999999</v>
      </c>
      <c r="O2286" s="56">
        <v>65712859.840000004</v>
      </c>
      <c r="P2286" s="15">
        <v>0.03</v>
      </c>
      <c r="Q2286" s="223">
        <f t="shared" si="231"/>
        <v>1971385.7952000001</v>
      </c>
      <c r="R2286" s="197">
        <f t="shared" si="233"/>
        <v>164282.1496</v>
      </c>
      <c r="S2286" s="201">
        <v>0.05</v>
      </c>
      <c r="T2286" s="196">
        <f t="shared" si="228"/>
        <v>3285642.9920000006</v>
      </c>
      <c r="U2286" s="199">
        <f t="shared" si="232"/>
        <v>273803.58266666671</v>
      </c>
      <c r="V2286" s="21">
        <v>0.06</v>
      </c>
      <c r="W2286" s="19">
        <f t="shared" si="229"/>
        <v>3942771.5904000001</v>
      </c>
      <c r="X2286" s="17">
        <f t="shared" si="230"/>
        <v>328564.29920000001</v>
      </c>
      <c r="Y2286" s="22"/>
      <c r="Z2286" s="19"/>
      <c r="AA2286" s="20"/>
      <c r="AB2286" s="23"/>
      <c r="AC2286" s="19"/>
      <c r="AD2286" s="17"/>
      <c r="AE2286" s="22"/>
      <c r="AF2286" s="19"/>
      <c r="AG2286" s="17"/>
      <c r="AH2286" s="76" t="s">
        <v>2158</v>
      </c>
      <c r="AI2286" s="77" t="s">
        <v>13862</v>
      </c>
      <c r="AJ2286" s="1"/>
    </row>
    <row r="2287" spans="1:36" ht="13.2">
      <c r="A2287" s="39">
        <v>2285</v>
      </c>
      <c r="B2287" s="39" t="s">
        <v>13866</v>
      </c>
      <c r="C2287" s="39" t="s">
        <v>5070</v>
      </c>
      <c r="D2287" s="40" t="s">
        <v>13867</v>
      </c>
      <c r="E2287" s="25" t="s">
        <v>13868</v>
      </c>
      <c r="F2287" s="25" t="s">
        <v>12912</v>
      </c>
      <c r="G2287" s="39" t="s">
        <v>13869</v>
      </c>
      <c r="H2287" s="39" t="s">
        <v>13870</v>
      </c>
      <c r="I2287" s="39" t="s">
        <v>13871</v>
      </c>
      <c r="J2287" s="40" t="s">
        <v>13872</v>
      </c>
      <c r="K2287" s="41">
        <v>37313</v>
      </c>
      <c r="L2287" s="72">
        <v>44651</v>
      </c>
      <c r="M2287" s="42" t="s">
        <v>13873</v>
      </c>
      <c r="N2287" s="63">
        <v>9.4899999999999998E-2</v>
      </c>
      <c r="O2287" s="55">
        <v>4551035.12</v>
      </c>
      <c r="P2287" s="15">
        <v>0.03</v>
      </c>
      <c r="Q2287" s="223">
        <f t="shared" si="231"/>
        <v>136531.05359999998</v>
      </c>
      <c r="R2287" s="197">
        <f t="shared" si="233"/>
        <v>11377.587799999999</v>
      </c>
      <c r="S2287" s="198">
        <v>3.5999999999999997E-2</v>
      </c>
      <c r="T2287" s="196">
        <f t="shared" si="228"/>
        <v>163837.26431999999</v>
      </c>
      <c r="U2287" s="199">
        <f t="shared" si="232"/>
        <v>13653.10536</v>
      </c>
      <c r="V2287" s="21"/>
      <c r="W2287" s="19">
        <f t="shared" si="229"/>
        <v>0</v>
      </c>
      <c r="X2287" s="17">
        <f t="shared" si="230"/>
        <v>0</v>
      </c>
      <c r="Y2287" s="22"/>
      <c r="Z2287" s="19"/>
      <c r="AA2287" s="20"/>
      <c r="AB2287" s="23"/>
      <c r="AC2287" s="19"/>
      <c r="AD2287" s="17"/>
      <c r="AE2287" s="22"/>
      <c r="AF2287" s="19"/>
      <c r="AG2287" s="17"/>
      <c r="AH2287" s="78" t="s">
        <v>44</v>
      </c>
      <c r="AI2287" s="79" t="s">
        <v>13873</v>
      </c>
      <c r="AJ2287" s="1"/>
    </row>
    <row r="2288" spans="1:36" ht="26.4">
      <c r="A2288" s="39">
        <v>2286</v>
      </c>
      <c r="B2288" s="10" t="s">
        <v>13874</v>
      </c>
      <c r="C2288" s="10" t="s">
        <v>5070</v>
      </c>
      <c r="D2288" s="11" t="s">
        <v>13875</v>
      </c>
      <c r="E2288" s="35" t="s">
        <v>13876</v>
      </c>
      <c r="F2288" s="35" t="s">
        <v>10203</v>
      </c>
      <c r="G2288" s="10" t="s">
        <v>3480</v>
      </c>
      <c r="H2288" s="10" t="s">
        <v>13877</v>
      </c>
      <c r="I2288" s="10" t="s">
        <v>3482</v>
      </c>
      <c r="J2288" s="11" t="s">
        <v>13878</v>
      </c>
      <c r="K2288" s="12">
        <v>39434</v>
      </c>
      <c r="L2288" s="69">
        <v>44913</v>
      </c>
      <c r="M2288" s="14" t="s">
        <v>13879</v>
      </c>
      <c r="N2288" s="61">
        <v>2.0299999999999999E-2</v>
      </c>
      <c r="O2288" s="56">
        <v>1058572.99</v>
      </c>
      <c r="P2288" s="15">
        <v>0.03</v>
      </c>
      <c r="Q2288" s="223">
        <f t="shared" si="231"/>
        <v>31757.189699999999</v>
      </c>
      <c r="R2288" s="197">
        <f t="shared" si="233"/>
        <v>2646.4324750000001</v>
      </c>
      <c r="S2288" s="200"/>
      <c r="T2288" s="196">
        <f t="shared" si="228"/>
        <v>0</v>
      </c>
      <c r="U2288" s="199">
        <f t="shared" si="232"/>
        <v>0</v>
      </c>
      <c r="V2288" s="21"/>
      <c r="W2288" s="19">
        <f t="shared" si="229"/>
        <v>0</v>
      </c>
      <c r="X2288" s="17">
        <f t="shared" si="230"/>
        <v>0</v>
      </c>
      <c r="Y2288" s="22"/>
      <c r="Z2288" s="19"/>
      <c r="AA2288" s="20"/>
      <c r="AB2288" s="23"/>
      <c r="AC2288" s="19"/>
      <c r="AD2288" s="17"/>
      <c r="AE2288" s="22"/>
      <c r="AF2288" s="19"/>
      <c r="AG2288" s="17"/>
      <c r="AH2288" s="76"/>
      <c r="AI2288" s="77" t="s">
        <v>13879</v>
      </c>
      <c r="AJ2288" s="1"/>
    </row>
    <row r="2289" spans="1:36" ht="39.6">
      <c r="A2289" s="39">
        <v>2287</v>
      </c>
      <c r="B2289" s="39" t="s">
        <v>13880</v>
      </c>
      <c r="C2289" s="39" t="s">
        <v>5070</v>
      </c>
      <c r="D2289" s="40" t="s">
        <v>5168</v>
      </c>
      <c r="E2289" s="25" t="s">
        <v>5169</v>
      </c>
      <c r="F2289" s="25" t="s">
        <v>1161</v>
      </c>
      <c r="G2289" s="39" t="s">
        <v>631</v>
      </c>
      <c r="H2289" s="39" t="s">
        <v>13881</v>
      </c>
      <c r="I2289" s="39" t="s">
        <v>11544</v>
      </c>
      <c r="J2289" s="40" t="s">
        <v>13882</v>
      </c>
      <c r="K2289" s="41">
        <v>42608</v>
      </c>
      <c r="L2289" s="72">
        <v>46260</v>
      </c>
      <c r="M2289" s="42" t="s">
        <v>13780</v>
      </c>
      <c r="N2289" s="63">
        <v>0.54649999999999999</v>
      </c>
      <c r="O2289" s="55">
        <v>8469704.1400000006</v>
      </c>
      <c r="P2289" s="15">
        <v>0.03</v>
      </c>
      <c r="Q2289" s="223">
        <f t="shared" si="231"/>
        <v>254091.12420000002</v>
      </c>
      <c r="R2289" s="197">
        <f t="shared" si="233"/>
        <v>21174.26035</v>
      </c>
      <c r="S2289" s="201">
        <v>0.05</v>
      </c>
      <c r="T2289" s="196">
        <f t="shared" si="228"/>
        <v>423485.20700000005</v>
      </c>
      <c r="U2289" s="199">
        <f t="shared" si="232"/>
        <v>35290.433916666669</v>
      </c>
      <c r="V2289" s="21">
        <v>0.06</v>
      </c>
      <c r="W2289" s="19">
        <f t="shared" si="229"/>
        <v>508182.24840000004</v>
      </c>
      <c r="X2289" s="17">
        <f t="shared" si="230"/>
        <v>42348.520700000001</v>
      </c>
      <c r="Y2289" s="22"/>
      <c r="Z2289" s="19"/>
      <c r="AA2289" s="20"/>
      <c r="AB2289" s="23"/>
      <c r="AC2289" s="19"/>
      <c r="AD2289" s="17"/>
      <c r="AE2289" s="22"/>
      <c r="AF2289" s="19"/>
      <c r="AG2289" s="17"/>
      <c r="AH2289" s="78"/>
      <c r="AI2289" s="79" t="s">
        <v>13780</v>
      </c>
      <c r="AJ2289" s="1"/>
    </row>
    <row r="2290" spans="1:36" ht="39.6">
      <c r="A2290" s="39">
        <v>2288</v>
      </c>
      <c r="B2290" s="10" t="s">
        <v>13883</v>
      </c>
      <c r="C2290" s="10" t="s">
        <v>5070</v>
      </c>
      <c r="D2290" s="11" t="s">
        <v>5168</v>
      </c>
      <c r="E2290" s="35" t="s">
        <v>5169</v>
      </c>
      <c r="F2290" s="35" t="s">
        <v>2375</v>
      </c>
      <c r="G2290" s="10" t="s">
        <v>5171</v>
      </c>
      <c r="H2290" s="10" t="s">
        <v>13884</v>
      </c>
      <c r="I2290" s="10" t="s">
        <v>5173</v>
      </c>
      <c r="J2290" s="11" t="s">
        <v>13885</v>
      </c>
      <c r="K2290" s="12">
        <v>38803</v>
      </c>
      <c r="L2290" s="69">
        <v>46849</v>
      </c>
      <c r="M2290" s="14" t="s">
        <v>13780</v>
      </c>
      <c r="N2290" s="61">
        <v>3.7499999999999999E-2</v>
      </c>
      <c r="O2290" s="56">
        <v>581178.23</v>
      </c>
      <c r="P2290" s="15">
        <v>0.03</v>
      </c>
      <c r="Q2290" s="223">
        <f t="shared" si="231"/>
        <v>17435.3469</v>
      </c>
      <c r="R2290" s="197">
        <f t="shared" si="233"/>
        <v>1452.945575</v>
      </c>
      <c r="S2290" s="198">
        <v>1E-3</v>
      </c>
      <c r="T2290" s="196">
        <f t="shared" si="228"/>
        <v>581.17822999999999</v>
      </c>
      <c r="U2290" s="199">
        <f t="shared" si="232"/>
        <v>48.431519166666668</v>
      </c>
      <c r="V2290" s="21">
        <v>0.05</v>
      </c>
      <c r="W2290" s="19">
        <f t="shared" si="229"/>
        <v>29058.911500000002</v>
      </c>
      <c r="X2290" s="17">
        <f t="shared" si="230"/>
        <v>2421.5759583333333</v>
      </c>
      <c r="Y2290" s="112">
        <v>0.06</v>
      </c>
      <c r="Z2290" s="19">
        <f>O2290*Y2290</f>
        <v>34870.693800000001</v>
      </c>
      <c r="AA2290" s="20">
        <f>O2290*Y2290/12</f>
        <v>2905.8911499999999</v>
      </c>
      <c r="AB2290" s="23"/>
      <c r="AC2290" s="19"/>
      <c r="AD2290" s="17"/>
      <c r="AE2290" s="22"/>
      <c r="AF2290" s="19"/>
      <c r="AG2290" s="17"/>
      <c r="AH2290" s="76" t="s">
        <v>1997</v>
      </c>
      <c r="AI2290" s="77" t="s">
        <v>13780</v>
      </c>
      <c r="AJ2290" s="1"/>
    </row>
    <row r="2291" spans="1:36" ht="52.8">
      <c r="A2291" s="39">
        <v>2289</v>
      </c>
      <c r="B2291" s="39" t="s">
        <v>13886</v>
      </c>
      <c r="C2291" s="39" t="s">
        <v>5070</v>
      </c>
      <c r="D2291" s="40" t="s">
        <v>5168</v>
      </c>
      <c r="E2291" s="25" t="s">
        <v>5169</v>
      </c>
      <c r="F2291" s="25" t="s">
        <v>11625</v>
      </c>
      <c r="G2291" s="39" t="s">
        <v>12697</v>
      </c>
      <c r="H2291" s="39" t="s">
        <v>13887</v>
      </c>
      <c r="I2291" s="39" t="s">
        <v>5173</v>
      </c>
      <c r="J2291" s="40" t="s">
        <v>13888</v>
      </c>
      <c r="K2291" s="41">
        <v>38803</v>
      </c>
      <c r="L2291" s="72">
        <v>46519</v>
      </c>
      <c r="M2291" s="42" t="s">
        <v>13780</v>
      </c>
      <c r="N2291" s="63">
        <v>10.238</v>
      </c>
      <c r="O2291" s="55">
        <v>158669407.09999999</v>
      </c>
      <c r="P2291" s="15">
        <v>0.03</v>
      </c>
      <c r="Q2291" s="223">
        <f t="shared" si="231"/>
        <v>4760082.2129999995</v>
      </c>
      <c r="R2291" s="197">
        <f t="shared" si="233"/>
        <v>396673.51774999994</v>
      </c>
      <c r="S2291" s="201">
        <v>0.05</v>
      </c>
      <c r="T2291" s="196">
        <f t="shared" ref="T2291:T2354" si="234">O2291*S2291</f>
        <v>7933470.3550000004</v>
      </c>
      <c r="U2291" s="199">
        <f t="shared" si="232"/>
        <v>661122.52958333341</v>
      </c>
      <c r="V2291" s="21">
        <v>0.06</v>
      </c>
      <c r="W2291" s="19">
        <f t="shared" ref="W2291:W2354" si="235">O2291*V2291</f>
        <v>9520164.425999999</v>
      </c>
      <c r="X2291" s="17">
        <f t="shared" ref="X2291:X2354" si="236">O2291*V2291/12</f>
        <v>793347.03549999988</v>
      </c>
      <c r="Y2291" s="22"/>
      <c r="Z2291" s="19"/>
      <c r="AA2291" s="20"/>
      <c r="AB2291" s="23"/>
      <c r="AC2291" s="19"/>
      <c r="AD2291" s="17"/>
      <c r="AE2291" s="22"/>
      <c r="AF2291" s="19"/>
      <c r="AG2291" s="17"/>
      <c r="AH2291" s="78" t="s">
        <v>1997</v>
      </c>
      <c r="AI2291" s="79" t="s">
        <v>13780</v>
      </c>
      <c r="AJ2291" s="1"/>
    </row>
    <row r="2292" spans="1:36" s="24" customFormat="1" ht="26.4">
      <c r="A2292" s="39">
        <v>2290</v>
      </c>
      <c r="B2292" s="10" t="s">
        <v>13889</v>
      </c>
      <c r="C2292" s="10" t="s">
        <v>5070</v>
      </c>
      <c r="D2292" s="11" t="s">
        <v>13890</v>
      </c>
      <c r="E2292" s="35" t="s">
        <v>13891</v>
      </c>
      <c r="F2292" s="35" t="s">
        <v>8191</v>
      </c>
      <c r="G2292" s="10" t="s">
        <v>12821</v>
      </c>
      <c r="H2292" s="10" t="s">
        <v>13892</v>
      </c>
      <c r="I2292" s="10" t="s">
        <v>13893</v>
      </c>
      <c r="J2292" s="11" t="s">
        <v>13783</v>
      </c>
      <c r="K2292" s="12">
        <v>37719</v>
      </c>
      <c r="L2292" s="69">
        <v>46851</v>
      </c>
      <c r="M2292" s="14" t="s">
        <v>13894</v>
      </c>
      <c r="N2292" s="61">
        <v>1.8004</v>
      </c>
      <c r="O2292" s="56">
        <v>22275339.789999999</v>
      </c>
      <c r="P2292" s="44">
        <v>2.9999999999999997E-4</v>
      </c>
      <c r="Q2292" s="223">
        <f t="shared" si="231"/>
        <v>6682.6019369999995</v>
      </c>
      <c r="R2292" s="197">
        <f t="shared" si="233"/>
        <v>556.88349474999995</v>
      </c>
      <c r="S2292" s="200"/>
      <c r="T2292" s="196">
        <f t="shared" si="234"/>
        <v>0</v>
      </c>
      <c r="U2292" s="199">
        <f t="shared" si="232"/>
        <v>0</v>
      </c>
      <c r="V2292" s="21"/>
      <c r="W2292" s="19">
        <f t="shared" si="235"/>
        <v>0</v>
      </c>
      <c r="X2292" s="17">
        <f t="shared" si="236"/>
        <v>0</v>
      </c>
      <c r="Y2292" s="22"/>
      <c r="Z2292" s="19"/>
      <c r="AA2292" s="20"/>
      <c r="AB2292" s="23"/>
      <c r="AC2292" s="19"/>
      <c r="AD2292" s="17"/>
      <c r="AE2292" s="22"/>
      <c r="AF2292" s="19"/>
      <c r="AG2292" s="17"/>
      <c r="AH2292" s="82"/>
      <c r="AI2292" s="83"/>
    </row>
    <row r="2293" spans="1:36" ht="13.2">
      <c r="A2293" s="39">
        <v>2291</v>
      </c>
      <c r="B2293" s="39" t="s">
        <v>13895</v>
      </c>
      <c r="C2293" s="39" t="s">
        <v>5070</v>
      </c>
      <c r="D2293" s="40" t="s">
        <v>5407</v>
      </c>
      <c r="E2293" s="25" t="s">
        <v>5408</v>
      </c>
      <c r="F2293" s="25" t="s">
        <v>918</v>
      </c>
      <c r="G2293" s="39" t="s">
        <v>1250</v>
      </c>
      <c r="H2293" s="39" t="s">
        <v>13896</v>
      </c>
      <c r="I2293" s="39" t="s">
        <v>1252</v>
      </c>
      <c r="J2293" s="40" t="s">
        <v>5411</v>
      </c>
      <c r="K2293" s="41">
        <v>41782</v>
      </c>
      <c r="L2293" s="72">
        <v>44297</v>
      </c>
      <c r="M2293" s="42" t="s">
        <v>5412</v>
      </c>
      <c r="N2293" s="63">
        <v>0.60460000000000003</v>
      </c>
      <c r="O2293" s="55">
        <v>16830847.850000001</v>
      </c>
      <c r="P2293" s="15">
        <v>0.03</v>
      </c>
      <c r="Q2293" s="223">
        <f t="shared" si="231"/>
        <v>504925.43550000002</v>
      </c>
      <c r="R2293" s="197">
        <f t="shared" si="233"/>
        <v>42077.119624999999</v>
      </c>
      <c r="S2293" s="200"/>
      <c r="T2293" s="196">
        <f t="shared" si="234"/>
        <v>0</v>
      </c>
      <c r="U2293" s="199">
        <f t="shared" si="232"/>
        <v>0</v>
      </c>
      <c r="V2293" s="21"/>
      <c r="W2293" s="19">
        <f t="shared" si="235"/>
        <v>0</v>
      </c>
      <c r="X2293" s="17">
        <f t="shared" si="236"/>
        <v>0</v>
      </c>
      <c r="Y2293" s="22"/>
      <c r="Z2293" s="19"/>
      <c r="AA2293" s="20"/>
      <c r="AB2293" s="23"/>
      <c r="AC2293" s="19"/>
      <c r="AD2293" s="17"/>
      <c r="AE2293" s="22"/>
      <c r="AF2293" s="19"/>
      <c r="AG2293" s="17"/>
      <c r="AH2293" s="78"/>
      <c r="AI2293" s="79" t="s">
        <v>5412</v>
      </c>
      <c r="AJ2293" s="1"/>
    </row>
    <row r="2294" spans="1:36" ht="26.4">
      <c r="A2294" s="39">
        <v>2292</v>
      </c>
      <c r="B2294" s="10" t="s">
        <v>13897</v>
      </c>
      <c r="C2294" s="10" t="s">
        <v>5070</v>
      </c>
      <c r="D2294" s="11" t="s">
        <v>13898</v>
      </c>
      <c r="E2294" s="35" t="s">
        <v>13899</v>
      </c>
      <c r="F2294" s="35" t="s">
        <v>13900</v>
      </c>
      <c r="G2294" s="10" t="s">
        <v>9300</v>
      </c>
      <c r="H2294" s="10" t="s">
        <v>13901</v>
      </c>
      <c r="I2294" s="10" t="s">
        <v>9300</v>
      </c>
      <c r="J2294" s="11" t="s">
        <v>13902</v>
      </c>
      <c r="K2294" s="12">
        <v>35976</v>
      </c>
      <c r="L2294" s="69">
        <v>53873</v>
      </c>
      <c r="M2294" s="14" t="s">
        <v>13903</v>
      </c>
      <c r="N2294" s="61">
        <v>0.26200000000000001</v>
      </c>
      <c r="O2294" s="56">
        <v>16550760.6</v>
      </c>
      <c r="P2294" s="15">
        <v>0.03</v>
      </c>
      <c r="Q2294" s="223">
        <f t="shared" si="231"/>
        <v>496522.81799999997</v>
      </c>
      <c r="R2294" s="197">
        <f t="shared" si="233"/>
        <v>41376.9015</v>
      </c>
      <c r="S2294" s="200"/>
      <c r="T2294" s="196">
        <f t="shared" si="234"/>
        <v>0</v>
      </c>
      <c r="U2294" s="199">
        <f t="shared" si="232"/>
        <v>0</v>
      </c>
      <c r="V2294" s="21"/>
      <c r="W2294" s="19">
        <f t="shared" si="235"/>
        <v>0</v>
      </c>
      <c r="X2294" s="17">
        <f t="shared" si="236"/>
        <v>0</v>
      </c>
      <c r="Y2294" s="22"/>
      <c r="Z2294" s="19"/>
      <c r="AA2294" s="20"/>
      <c r="AB2294" s="23"/>
      <c r="AC2294" s="19"/>
      <c r="AD2294" s="17"/>
      <c r="AE2294" s="22"/>
      <c r="AF2294" s="19"/>
      <c r="AG2294" s="17"/>
      <c r="AH2294" s="76"/>
      <c r="AI2294" s="77" t="s">
        <v>13903</v>
      </c>
      <c r="AJ2294" s="1"/>
    </row>
    <row r="2295" spans="1:36" ht="39.6">
      <c r="A2295" s="39">
        <v>2293</v>
      </c>
      <c r="B2295" s="39" t="s">
        <v>13904</v>
      </c>
      <c r="C2295" s="39" t="s">
        <v>7603</v>
      </c>
      <c r="D2295" s="40" t="s">
        <v>7638</v>
      </c>
      <c r="E2295" s="25" t="s">
        <v>7639</v>
      </c>
      <c r="F2295" s="25" t="s">
        <v>1618</v>
      </c>
      <c r="G2295" s="39" t="s">
        <v>4754</v>
      </c>
      <c r="H2295" s="39" t="s">
        <v>13905</v>
      </c>
      <c r="I2295" s="39" t="s">
        <v>6639</v>
      </c>
      <c r="J2295" s="40" t="s">
        <v>7688</v>
      </c>
      <c r="K2295" s="41">
        <v>42179</v>
      </c>
      <c r="L2295" s="72">
        <v>47658</v>
      </c>
      <c r="M2295" s="42" t="s">
        <v>7689</v>
      </c>
      <c r="N2295" s="63">
        <v>0.26650000000000001</v>
      </c>
      <c r="O2295" s="55">
        <v>2707213.58</v>
      </c>
      <c r="P2295" s="15">
        <v>0.03</v>
      </c>
      <c r="Q2295" s="223">
        <f t="shared" si="231"/>
        <v>81216.407399999996</v>
      </c>
      <c r="R2295" s="197">
        <f t="shared" si="233"/>
        <v>6768.03395</v>
      </c>
      <c r="S2295" s="200"/>
      <c r="T2295" s="196">
        <f t="shared" si="234"/>
        <v>0</v>
      </c>
      <c r="U2295" s="199">
        <f t="shared" si="232"/>
        <v>0</v>
      </c>
      <c r="V2295" s="21"/>
      <c r="W2295" s="19">
        <f t="shared" si="235"/>
        <v>0</v>
      </c>
      <c r="X2295" s="17">
        <f t="shared" si="236"/>
        <v>0</v>
      </c>
      <c r="Y2295" s="22"/>
      <c r="Z2295" s="19"/>
      <c r="AA2295" s="20"/>
      <c r="AB2295" s="23"/>
      <c r="AC2295" s="19"/>
      <c r="AD2295" s="17"/>
      <c r="AE2295" s="22"/>
      <c r="AF2295" s="19"/>
      <c r="AG2295" s="17"/>
      <c r="AH2295" s="78" t="s">
        <v>4884</v>
      </c>
      <c r="AI2295" s="79" t="s">
        <v>7689</v>
      </c>
      <c r="AJ2295" s="1"/>
    </row>
    <row r="2296" spans="1:36" ht="39.6">
      <c r="A2296" s="39">
        <v>2294</v>
      </c>
      <c r="B2296" s="10" t="s">
        <v>13906</v>
      </c>
      <c r="C2296" s="10" t="s">
        <v>7603</v>
      </c>
      <c r="D2296" s="11" t="s">
        <v>7638</v>
      </c>
      <c r="E2296" s="35" t="s">
        <v>7639</v>
      </c>
      <c r="F2296" s="35" t="s">
        <v>3119</v>
      </c>
      <c r="G2296" s="10" t="s">
        <v>4754</v>
      </c>
      <c r="H2296" s="10" t="s">
        <v>13907</v>
      </c>
      <c r="I2296" s="10" t="s">
        <v>7816</v>
      </c>
      <c r="J2296" s="11" t="s">
        <v>7688</v>
      </c>
      <c r="K2296" s="12">
        <v>42179</v>
      </c>
      <c r="L2296" s="69">
        <v>47658</v>
      </c>
      <c r="M2296" s="14" t="s">
        <v>7689</v>
      </c>
      <c r="N2296" s="61">
        <v>0.33079999999999998</v>
      </c>
      <c r="O2296" s="56">
        <v>3360398.69</v>
      </c>
      <c r="P2296" s="15">
        <v>0.03</v>
      </c>
      <c r="Q2296" s="223">
        <f t="shared" si="231"/>
        <v>100811.9607</v>
      </c>
      <c r="R2296" s="197">
        <f t="shared" si="233"/>
        <v>8400.9967249999991</v>
      </c>
      <c r="S2296" s="200"/>
      <c r="T2296" s="196">
        <f t="shared" si="234"/>
        <v>0</v>
      </c>
      <c r="U2296" s="199">
        <f t="shared" si="232"/>
        <v>0</v>
      </c>
      <c r="V2296" s="21"/>
      <c r="W2296" s="19">
        <f t="shared" si="235"/>
        <v>0</v>
      </c>
      <c r="X2296" s="17">
        <f t="shared" si="236"/>
        <v>0</v>
      </c>
      <c r="Y2296" s="22"/>
      <c r="Z2296" s="19"/>
      <c r="AA2296" s="20"/>
      <c r="AB2296" s="23"/>
      <c r="AC2296" s="19"/>
      <c r="AD2296" s="17"/>
      <c r="AE2296" s="22"/>
      <c r="AF2296" s="19"/>
      <c r="AG2296" s="17"/>
      <c r="AH2296" s="76" t="s">
        <v>4884</v>
      </c>
      <c r="AI2296" s="77" t="s">
        <v>7689</v>
      </c>
      <c r="AJ2296" s="1"/>
    </row>
    <row r="2297" spans="1:36" ht="39.6">
      <c r="A2297" s="39">
        <v>2295</v>
      </c>
      <c r="B2297" s="39" t="s">
        <v>13908</v>
      </c>
      <c r="C2297" s="39" t="s">
        <v>7603</v>
      </c>
      <c r="D2297" s="40" t="s">
        <v>7638</v>
      </c>
      <c r="E2297" s="25" t="s">
        <v>7639</v>
      </c>
      <c r="F2297" s="25" t="s">
        <v>927</v>
      </c>
      <c r="G2297" s="39" t="s">
        <v>4754</v>
      </c>
      <c r="H2297" s="39" t="s">
        <v>13909</v>
      </c>
      <c r="I2297" s="39" t="s">
        <v>6639</v>
      </c>
      <c r="J2297" s="40" t="s">
        <v>7688</v>
      </c>
      <c r="K2297" s="41">
        <v>42179</v>
      </c>
      <c r="L2297" s="72">
        <v>47658</v>
      </c>
      <c r="M2297" s="42" t="s">
        <v>7689</v>
      </c>
      <c r="N2297" s="63">
        <v>3.7000000000000002E-3</v>
      </c>
      <c r="O2297" s="55">
        <v>37586.080000000002</v>
      </c>
      <c r="P2297" s="15">
        <v>0.03</v>
      </c>
      <c r="Q2297" s="223">
        <f t="shared" ref="Q2297:Q2360" si="237">O2297*P2297</f>
        <v>1127.5824</v>
      </c>
      <c r="R2297" s="197">
        <f t="shared" si="233"/>
        <v>93.965199999999996</v>
      </c>
      <c r="S2297" s="200"/>
      <c r="T2297" s="196">
        <f t="shared" si="234"/>
        <v>0</v>
      </c>
      <c r="U2297" s="199">
        <f t="shared" si="232"/>
        <v>0</v>
      </c>
      <c r="V2297" s="21"/>
      <c r="W2297" s="19">
        <f t="shared" si="235"/>
        <v>0</v>
      </c>
      <c r="X2297" s="17">
        <f t="shared" si="236"/>
        <v>0</v>
      </c>
      <c r="Y2297" s="22"/>
      <c r="Z2297" s="19"/>
      <c r="AA2297" s="20"/>
      <c r="AB2297" s="23"/>
      <c r="AC2297" s="19"/>
      <c r="AD2297" s="17"/>
      <c r="AE2297" s="22"/>
      <c r="AF2297" s="19"/>
      <c r="AG2297" s="17"/>
      <c r="AH2297" s="78" t="s">
        <v>4884</v>
      </c>
      <c r="AI2297" s="79" t="s">
        <v>7689</v>
      </c>
      <c r="AJ2297" s="1"/>
    </row>
    <row r="2298" spans="1:36" ht="39.6">
      <c r="A2298" s="39">
        <v>2296</v>
      </c>
      <c r="B2298" s="10" t="s">
        <v>13910</v>
      </c>
      <c r="C2298" s="10" t="s">
        <v>7603</v>
      </c>
      <c r="D2298" s="11" t="s">
        <v>7638</v>
      </c>
      <c r="E2298" s="35" t="s">
        <v>7639</v>
      </c>
      <c r="F2298" s="35" t="s">
        <v>13911</v>
      </c>
      <c r="G2298" s="10" t="s">
        <v>7706</v>
      </c>
      <c r="H2298" s="10" t="s">
        <v>13912</v>
      </c>
      <c r="I2298" s="10" t="s">
        <v>6639</v>
      </c>
      <c r="J2298" s="11" t="s">
        <v>7688</v>
      </c>
      <c r="K2298" s="12">
        <v>42180</v>
      </c>
      <c r="L2298" s="69">
        <v>47658</v>
      </c>
      <c r="M2298" s="14" t="s">
        <v>7689</v>
      </c>
      <c r="N2298" s="61">
        <v>1.21E-2</v>
      </c>
      <c r="O2298" s="56">
        <v>122916.64</v>
      </c>
      <c r="P2298" s="15">
        <v>0.03</v>
      </c>
      <c r="Q2298" s="223">
        <f t="shared" si="237"/>
        <v>3687.4991999999997</v>
      </c>
      <c r="R2298" s="197">
        <f t="shared" si="233"/>
        <v>307.29159999999996</v>
      </c>
      <c r="S2298" s="200"/>
      <c r="T2298" s="196">
        <f t="shared" si="234"/>
        <v>0</v>
      </c>
      <c r="U2298" s="199">
        <f t="shared" si="232"/>
        <v>0</v>
      </c>
      <c r="V2298" s="21"/>
      <c r="W2298" s="19">
        <f t="shared" si="235"/>
        <v>0</v>
      </c>
      <c r="X2298" s="17">
        <f t="shared" si="236"/>
        <v>0</v>
      </c>
      <c r="Y2298" s="22"/>
      <c r="Z2298" s="19"/>
      <c r="AA2298" s="20"/>
      <c r="AB2298" s="23"/>
      <c r="AC2298" s="19"/>
      <c r="AD2298" s="17"/>
      <c r="AE2298" s="22"/>
      <c r="AF2298" s="19"/>
      <c r="AG2298" s="17"/>
      <c r="AH2298" s="76" t="s">
        <v>4884</v>
      </c>
      <c r="AI2298" s="77" t="s">
        <v>7689</v>
      </c>
      <c r="AJ2298" s="1"/>
    </row>
    <row r="2299" spans="1:36" ht="39.6">
      <c r="A2299" s="39">
        <v>2297</v>
      </c>
      <c r="B2299" s="39" t="s">
        <v>13913</v>
      </c>
      <c r="C2299" s="39" t="s">
        <v>7603</v>
      </c>
      <c r="D2299" s="40" t="s">
        <v>7638</v>
      </c>
      <c r="E2299" s="25" t="s">
        <v>7639</v>
      </c>
      <c r="F2299" s="25" t="s">
        <v>13914</v>
      </c>
      <c r="G2299" s="39" t="s">
        <v>7706</v>
      </c>
      <c r="H2299" s="39" t="s">
        <v>13915</v>
      </c>
      <c r="I2299" s="39" t="s">
        <v>6639</v>
      </c>
      <c r="J2299" s="40" t="s">
        <v>7688</v>
      </c>
      <c r="K2299" s="41">
        <v>42180</v>
      </c>
      <c r="L2299" s="72">
        <v>47658</v>
      </c>
      <c r="M2299" s="42" t="s">
        <v>7689</v>
      </c>
      <c r="N2299" s="63">
        <v>3.8999999999999998E-3</v>
      </c>
      <c r="O2299" s="55">
        <v>39617.760000000002</v>
      </c>
      <c r="P2299" s="15">
        <v>0.03</v>
      </c>
      <c r="Q2299" s="223">
        <f t="shared" si="237"/>
        <v>1188.5328</v>
      </c>
      <c r="R2299" s="197">
        <f t="shared" si="233"/>
        <v>99.044399999999996</v>
      </c>
      <c r="S2299" s="200"/>
      <c r="T2299" s="196">
        <f t="shared" si="234"/>
        <v>0</v>
      </c>
      <c r="U2299" s="199">
        <f t="shared" si="232"/>
        <v>0</v>
      </c>
      <c r="V2299" s="21"/>
      <c r="W2299" s="19">
        <f t="shared" si="235"/>
        <v>0</v>
      </c>
      <c r="X2299" s="17">
        <f t="shared" si="236"/>
        <v>0</v>
      </c>
      <c r="Y2299" s="22"/>
      <c r="Z2299" s="19"/>
      <c r="AA2299" s="20"/>
      <c r="AB2299" s="23"/>
      <c r="AC2299" s="19"/>
      <c r="AD2299" s="17"/>
      <c r="AE2299" s="22"/>
      <c r="AF2299" s="19"/>
      <c r="AG2299" s="17"/>
      <c r="AH2299" s="78" t="s">
        <v>4884</v>
      </c>
      <c r="AI2299" s="79" t="s">
        <v>7689</v>
      </c>
      <c r="AJ2299" s="1"/>
    </row>
    <row r="2300" spans="1:36" ht="39.6">
      <c r="A2300" s="39">
        <v>2298</v>
      </c>
      <c r="B2300" s="10" t="s">
        <v>13916</v>
      </c>
      <c r="C2300" s="10" t="s">
        <v>7603</v>
      </c>
      <c r="D2300" s="11" t="s">
        <v>7638</v>
      </c>
      <c r="E2300" s="35" t="s">
        <v>7639</v>
      </c>
      <c r="F2300" s="35" t="s">
        <v>2849</v>
      </c>
      <c r="G2300" s="10" t="s">
        <v>7706</v>
      </c>
      <c r="H2300" s="10" t="s">
        <v>13917</v>
      </c>
      <c r="I2300" s="10" t="s">
        <v>6639</v>
      </c>
      <c r="J2300" s="11" t="s">
        <v>7688</v>
      </c>
      <c r="K2300" s="12">
        <v>42180</v>
      </c>
      <c r="L2300" s="69">
        <v>47658</v>
      </c>
      <c r="M2300" s="14" t="s">
        <v>7689</v>
      </c>
      <c r="N2300" s="61">
        <v>1.21E-2</v>
      </c>
      <c r="O2300" s="56">
        <v>122916.64</v>
      </c>
      <c r="P2300" s="15">
        <v>0.03</v>
      </c>
      <c r="Q2300" s="223">
        <f t="shared" si="237"/>
        <v>3687.4991999999997</v>
      </c>
      <c r="R2300" s="197">
        <f t="shared" si="233"/>
        <v>307.29159999999996</v>
      </c>
      <c r="S2300" s="200"/>
      <c r="T2300" s="196">
        <f t="shared" si="234"/>
        <v>0</v>
      </c>
      <c r="U2300" s="199">
        <f t="shared" ref="U2300:U2363" si="238">O2300*S2300/12</f>
        <v>0</v>
      </c>
      <c r="V2300" s="21"/>
      <c r="W2300" s="19">
        <f t="shared" si="235"/>
        <v>0</v>
      </c>
      <c r="X2300" s="17">
        <f t="shared" si="236"/>
        <v>0</v>
      </c>
      <c r="Y2300" s="22"/>
      <c r="Z2300" s="19"/>
      <c r="AA2300" s="20"/>
      <c r="AB2300" s="23"/>
      <c r="AC2300" s="19"/>
      <c r="AD2300" s="17"/>
      <c r="AE2300" s="22"/>
      <c r="AF2300" s="19"/>
      <c r="AG2300" s="17"/>
      <c r="AH2300" s="76" t="s">
        <v>4884</v>
      </c>
      <c r="AI2300" s="77" t="s">
        <v>7689</v>
      </c>
      <c r="AJ2300" s="1"/>
    </row>
    <row r="2301" spans="1:36" ht="39.6">
      <c r="A2301" s="39">
        <v>2299</v>
      </c>
      <c r="B2301" s="39" t="s">
        <v>13918</v>
      </c>
      <c r="C2301" s="39" t="s">
        <v>7603</v>
      </c>
      <c r="D2301" s="40" t="s">
        <v>7638</v>
      </c>
      <c r="E2301" s="25" t="s">
        <v>7639</v>
      </c>
      <c r="F2301" s="25" t="s">
        <v>3287</v>
      </c>
      <c r="G2301" s="39" t="s">
        <v>7706</v>
      </c>
      <c r="H2301" s="39" t="s">
        <v>13919</v>
      </c>
      <c r="I2301" s="39" t="s">
        <v>6639</v>
      </c>
      <c r="J2301" s="40" t="s">
        <v>7688</v>
      </c>
      <c r="K2301" s="41">
        <v>42180</v>
      </c>
      <c r="L2301" s="72">
        <v>47658</v>
      </c>
      <c r="M2301" s="42" t="s">
        <v>7689</v>
      </c>
      <c r="N2301" s="63">
        <v>1.21E-2</v>
      </c>
      <c r="O2301" s="55">
        <v>144977.54</v>
      </c>
      <c r="P2301" s="15">
        <v>0.03</v>
      </c>
      <c r="Q2301" s="223">
        <f t="shared" si="237"/>
        <v>4349.3262000000004</v>
      </c>
      <c r="R2301" s="197">
        <f t="shared" si="233"/>
        <v>362.44385000000005</v>
      </c>
      <c r="S2301" s="200"/>
      <c r="T2301" s="196">
        <f t="shared" si="234"/>
        <v>0</v>
      </c>
      <c r="U2301" s="199">
        <f t="shared" si="238"/>
        <v>0</v>
      </c>
      <c r="V2301" s="21"/>
      <c r="W2301" s="19">
        <f t="shared" si="235"/>
        <v>0</v>
      </c>
      <c r="X2301" s="17">
        <f t="shared" si="236"/>
        <v>0</v>
      </c>
      <c r="Y2301" s="22"/>
      <c r="Z2301" s="19"/>
      <c r="AA2301" s="20"/>
      <c r="AB2301" s="23"/>
      <c r="AC2301" s="19"/>
      <c r="AD2301" s="17"/>
      <c r="AE2301" s="22"/>
      <c r="AF2301" s="19"/>
      <c r="AG2301" s="17"/>
      <c r="AH2301" s="78" t="s">
        <v>4884</v>
      </c>
      <c r="AI2301" s="79" t="s">
        <v>7689</v>
      </c>
      <c r="AJ2301" s="1"/>
    </row>
    <row r="2302" spans="1:36" ht="26.4">
      <c r="A2302" s="39">
        <v>2300</v>
      </c>
      <c r="B2302" s="10" t="s">
        <v>13920</v>
      </c>
      <c r="C2302" s="10" t="s">
        <v>9410</v>
      </c>
      <c r="D2302" s="11" t="s">
        <v>13921</v>
      </c>
      <c r="E2302" s="35" t="s">
        <v>13922</v>
      </c>
      <c r="F2302" s="35" t="s">
        <v>13923</v>
      </c>
      <c r="G2302" s="10" t="s">
        <v>615</v>
      </c>
      <c r="H2302" s="10" t="s">
        <v>13924</v>
      </c>
      <c r="I2302" s="10" t="s">
        <v>894</v>
      </c>
      <c r="J2302" s="11" t="s">
        <v>13925</v>
      </c>
      <c r="K2302" s="12">
        <v>38169</v>
      </c>
      <c r="L2302" s="69">
        <v>44058</v>
      </c>
      <c r="M2302" s="14" t="s">
        <v>13926</v>
      </c>
      <c r="N2302" s="61">
        <v>0.13719999999999999</v>
      </c>
      <c r="O2302" s="56">
        <v>6504058.8200000003</v>
      </c>
      <c r="P2302" s="15">
        <v>0.03</v>
      </c>
      <c r="Q2302" s="223">
        <f t="shared" si="237"/>
        <v>195121.76459999999</v>
      </c>
      <c r="R2302" s="197">
        <f t="shared" si="233"/>
        <v>16260.14705</v>
      </c>
      <c r="S2302" s="201">
        <v>0.06</v>
      </c>
      <c r="T2302" s="196">
        <f t="shared" si="234"/>
        <v>390243.52919999999</v>
      </c>
      <c r="U2302" s="199">
        <f t="shared" si="238"/>
        <v>32520.294099999999</v>
      </c>
      <c r="V2302" s="21">
        <v>0.04</v>
      </c>
      <c r="W2302" s="19">
        <f t="shared" si="235"/>
        <v>260162.35280000002</v>
      </c>
      <c r="X2302" s="17">
        <f t="shared" si="236"/>
        <v>21680.196066666667</v>
      </c>
      <c r="Y2302" s="18">
        <v>0.1</v>
      </c>
      <c r="Z2302" s="19">
        <f>O2302*Y2302</f>
        <v>650405.8820000001</v>
      </c>
      <c r="AA2302" s="20">
        <f>O2302*Y2302/12</f>
        <v>54200.490166666677</v>
      </c>
      <c r="AB2302" s="23"/>
      <c r="AC2302" s="19"/>
      <c r="AD2302" s="17"/>
      <c r="AE2302" s="22"/>
      <c r="AF2302" s="19"/>
      <c r="AG2302" s="17"/>
      <c r="AH2302" s="76" t="s">
        <v>1997</v>
      </c>
      <c r="AI2302" s="77" t="s">
        <v>13926</v>
      </c>
      <c r="AJ2302" s="1"/>
    </row>
    <row r="2303" spans="1:36" ht="13.2">
      <c r="A2303" s="39">
        <v>2301</v>
      </c>
      <c r="B2303" s="39" t="s">
        <v>13927</v>
      </c>
      <c r="C2303" s="39" t="s">
        <v>9410</v>
      </c>
      <c r="D2303" s="40" t="s">
        <v>8092</v>
      </c>
      <c r="E2303" s="25" t="s">
        <v>8093</v>
      </c>
      <c r="F2303" s="25" t="s">
        <v>4348</v>
      </c>
      <c r="G2303" s="39" t="s">
        <v>13928</v>
      </c>
      <c r="H2303" s="39" t="s">
        <v>13929</v>
      </c>
      <c r="I2303" s="39" t="s">
        <v>13930</v>
      </c>
      <c r="J2303" s="40" t="s">
        <v>13931</v>
      </c>
      <c r="K2303" s="41">
        <v>36784</v>
      </c>
      <c r="L2303" s="72">
        <v>45550</v>
      </c>
      <c r="M2303" s="42" t="s">
        <v>9393</v>
      </c>
      <c r="N2303" s="63">
        <v>3.3500000000000002E-2</v>
      </c>
      <c r="O2303" s="55">
        <v>5193054.84</v>
      </c>
      <c r="P2303" s="15">
        <v>0.03</v>
      </c>
      <c r="Q2303" s="223">
        <f t="shared" si="237"/>
        <v>155791.6452</v>
      </c>
      <c r="R2303" s="197">
        <f t="shared" si="233"/>
        <v>12982.6371</v>
      </c>
      <c r="S2303" s="200"/>
      <c r="T2303" s="196">
        <f t="shared" si="234"/>
        <v>0</v>
      </c>
      <c r="U2303" s="199">
        <f t="shared" si="238"/>
        <v>0</v>
      </c>
      <c r="V2303" s="21"/>
      <c r="W2303" s="19">
        <f t="shared" si="235"/>
        <v>0</v>
      </c>
      <c r="X2303" s="17">
        <f t="shared" si="236"/>
        <v>0</v>
      </c>
      <c r="Y2303" s="22"/>
      <c r="Z2303" s="19"/>
      <c r="AA2303" s="20"/>
      <c r="AB2303" s="23"/>
      <c r="AC2303" s="19"/>
      <c r="AD2303" s="17"/>
      <c r="AE2303" s="22"/>
      <c r="AF2303" s="19"/>
      <c r="AG2303" s="17"/>
      <c r="AH2303" s="78"/>
      <c r="AI2303" s="79"/>
      <c r="AJ2303" s="1"/>
    </row>
    <row r="2304" spans="1:36" ht="26.4">
      <c r="A2304" s="39">
        <v>2302</v>
      </c>
      <c r="B2304" s="10" t="s">
        <v>13932</v>
      </c>
      <c r="C2304" s="10" t="s">
        <v>9410</v>
      </c>
      <c r="D2304" s="11" t="s">
        <v>13921</v>
      </c>
      <c r="E2304" s="35" t="s">
        <v>13922</v>
      </c>
      <c r="F2304" s="35" t="s">
        <v>13933</v>
      </c>
      <c r="G2304" s="10" t="s">
        <v>13934</v>
      </c>
      <c r="H2304" s="10" t="s">
        <v>13935</v>
      </c>
      <c r="I2304" s="10" t="s">
        <v>13936</v>
      </c>
      <c r="J2304" s="11" t="s">
        <v>13937</v>
      </c>
      <c r="K2304" s="12">
        <v>40576</v>
      </c>
      <c r="L2304" s="69">
        <v>44229</v>
      </c>
      <c r="M2304" s="14" t="s">
        <v>13926</v>
      </c>
      <c r="N2304" s="61">
        <v>1.6E-2</v>
      </c>
      <c r="O2304" s="56">
        <v>758490.82</v>
      </c>
      <c r="P2304" s="15">
        <v>0.03</v>
      </c>
      <c r="Q2304" s="223">
        <f t="shared" si="237"/>
        <v>22754.724599999998</v>
      </c>
      <c r="R2304" s="197">
        <f t="shared" si="233"/>
        <v>1896.2270499999997</v>
      </c>
      <c r="S2304" s="200"/>
      <c r="T2304" s="196">
        <f t="shared" si="234"/>
        <v>0</v>
      </c>
      <c r="U2304" s="199">
        <f t="shared" si="238"/>
        <v>0</v>
      </c>
      <c r="V2304" s="21"/>
      <c r="W2304" s="19">
        <f t="shared" si="235"/>
        <v>0</v>
      </c>
      <c r="X2304" s="17">
        <f t="shared" si="236"/>
        <v>0</v>
      </c>
      <c r="Y2304" s="22"/>
      <c r="Z2304" s="19"/>
      <c r="AA2304" s="20"/>
      <c r="AB2304" s="23"/>
      <c r="AC2304" s="19"/>
      <c r="AD2304" s="17"/>
      <c r="AE2304" s="22"/>
      <c r="AF2304" s="19"/>
      <c r="AG2304" s="17"/>
      <c r="AH2304" s="76" t="s">
        <v>1997</v>
      </c>
      <c r="AI2304" s="77" t="s">
        <v>13926</v>
      </c>
      <c r="AJ2304" s="1"/>
    </row>
    <row r="2305" spans="1:36" ht="26.4">
      <c r="A2305" s="39">
        <v>2303</v>
      </c>
      <c r="B2305" s="39" t="s">
        <v>13938</v>
      </c>
      <c r="C2305" s="39" t="s">
        <v>9410</v>
      </c>
      <c r="D2305" s="40" t="s">
        <v>13921</v>
      </c>
      <c r="E2305" s="25" t="s">
        <v>13922</v>
      </c>
      <c r="F2305" s="25" t="s">
        <v>13933</v>
      </c>
      <c r="G2305" s="39" t="s">
        <v>13934</v>
      </c>
      <c r="H2305" s="39" t="s">
        <v>13935</v>
      </c>
      <c r="I2305" s="39" t="s">
        <v>13936</v>
      </c>
      <c r="J2305" s="40" t="s">
        <v>13939</v>
      </c>
      <c r="K2305" s="41">
        <v>40576</v>
      </c>
      <c r="L2305" s="72">
        <v>44229</v>
      </c>
      <c r="M2305" s="42" t="s">
        <v>13926</v>
      </c>
      <c r="N2305" s="63">
        <v>0.15279999999999999</v>
      </c>
      <c r="O2305" s="55">
        <v>7243587.3799999999</v>
      </c>
      <c r="P2305" s="21">
        <v>4.4999999999999998E-2</v>
      </c>
      <c r="Q2305" s="223">
        <f t="shared" si="237"/>
        <v>325961.43209999998</v>
      </c>
      <c r="R2305" s="197">
        <f t="shared" si="233"/>
        <v>27163.452674999997</v>
      </c>
      <c r="S2305" s="200"/>
      <c r="T2305" s="196">
        <f t="shared" si="234"/>
        <v>0</v>
      </c>
      <c r="U2305" s="199">
        <f t="shared" si="238"/>
        <v>0</v>
      </c>
      <c r="V2305" s="21"/>
      <c r="W2305" s="19">
        <f t="shared" si="235"/>
        <v>0</v>
      </c>
      <c r="X2305" s="17">
        <f t="shared" si="236"/>
        <v>0</v>
      </c>
      <c r="Y2305" s="22"/>
      <c r="Z2305" s="19"/>
      <c r="AA2305" s="20"/>
      <c r="AB2305" s="23"/>
      <c r="AC2305" s="19"/>
      <c r="AD2305" s="17"/>
      <c r="AE2305" s="22"/>
      <c r="AF2305" s="19"/>
      <c r="AG2305" s="17"/>
      <c r="AH2305" s="78" t="s">
        <v>1997</v>
      </c>
      <c r="AI2305" s="79" t="s">
        <v>13926</v>
      </c>
      <c r="AJ2305" s="1"/>
    </row>
    <row r="2306" spans="1:36" ht="26.4">
      <c r="A2306" s="39">
        <v>2304</v>
      </c>
      <c r="B2306" s="10" t="s">
        <v>13940</v>
      </c>
      <c r="C2306" s="10" t="s">
        <v>9410</v>
      </c>
      <c r="D2306" s="11" t="s">
        <v>13921</v>
      </c>
      <c r="E2306" s="35" t="s">
        <v>13922</v>
      </c>
      <c r="F2306" s="35" t="s">
        <v>13941</v>
      </c>
      <c r="G2306" s="10" t="s">
        <v>13934</v>
      </c>
      <c r="H2306" s="10" t="s">
        <v>13942</v>
      </c>
      <c r="I2306" s="10" t="s">
        <v>13936</v>
      </c>
      <c r="J2306" s="11" t="s">
        <v>13939</v>
      </c>
      <c r="K2306" s="12">
        <v>40576</v>
      </c>
      <c r="L2306" s="69">
        <v>44559</v>
      </c>
      <c r="M2306" s="14" t="s">
        <v>13926</v>
      </c>
      <c r="N2306" s="61">
        <v>9.4999999999999998E-3</v>
      </c>
      <c r="O2306" s="56">
        <v>450353.93</v>
      </c>
      <c r="P2306" s="21">
        <v>4.4999999999999998E-2</v>
      </c>
      <c r="Q2306" s="223">
        <f t="shared" si="237"/>
        <v>20265.92685</v>
      </c>
      <c r="R2306" s="197">
        <f t="shared" si="233"/>
        <v>1688.8272374999999</v>
      </c>
      <c r="S2306" s="200"/>
      <c r="T2306" s="196">
        <f t="shared" si="234"/>
        <v>0</v>
      </c>
      <c r="U2306" s="199">
        <f t="shared" si="238"/>
        <v>0</v>
      </c>
      <c r="V2306" s="21"/>
      <c r="W2306" s="19">
        <f t="shared" si="235"/>
        <v>0</v>
      </c>
      <c r="X2306" s="17">
        <f t="shared" si="236"/>
        <v>0</v>
      </c>
      <c r="Y2306" s="22"/>
      <c r="Z2306" s="19"/>
      <c r="AA2306" s="20"/>
      <c r="AB2306" s="23"/>
      <c r="AC2306" s="19"/>
      <c r="AD2306" s="17"/>
      <c r="AE2306" s="22"/>
      <c r="AF2306" s="19"/>
      <c r="AG2306" s="17"/>
      <c r="AH2306" s="76" t="s">
        <v>1997</v>
      </c>
      <c r="AI2306" s="77" t="s">
        <v>13926</v>
      </c>
      <c r="AJ2306" s="1"/>
    </row>
    <row r="2307" spans="1:36" ht="13.2">
      <c r="A2307" s="39">
        <v>2305</v>
      </c>
      <c r="B2307" s="39" t="s">
        <v>13943</v>
      </c>
      <c r="C2307" s="39" t="s">
        <v>9410</v>
      </c>
      <c r="D2307" s="40" t="s">
        <v>13944</v>
      </c>
      <c r="E2307" s="25"/>
      <c r="F2307" s="25" t="s">
        <v>3956</v>
      </c>
      <c r="G2307" s="39" t="s">
        <v>10393</v>
      </c>
      <c r="H2307" s="39" t="s">
        <v>13945</v>
      </c>
      <c r="I2307" s="39" t="s">
        <v>3458</v>
      </c>
      <c r="J2307" s="40" t="s">
        <v>13946</v>
      </c>
      <c r="K2307" s="41">
        <v>38044</v>
      </c>
      <c r="L2307" s="72">
        <v>47176</v>
      </c>
      <c r="M2307" s="42" t="s">
        <v>4369</v>
      </c>
      <c r="N2307" s="63">
        <v>0.1174</v>
      </c>
      <c r="O2307" s="55">
        <v>17531093.239999998</v>
      </c>
      <c r="P2307" s="15">
        <v>0.03</v>
      </c>
      <c r="Q2307" s="223">
        <f t="shared" si="237"/>
        <v>525932.79719999991</v>
      </c>
      <c r="R2307" s="197">
        <f t="shared" si="233"/>
        <v>43827.73309999999</v>
      </c>
      <c r="S2307" s="201">
        <v>0.04</v>
      </c>
      <c r="T2307" s="196">
        <f t="shared" si="234"/>
        <v>701243.72959999996</v>
      </c>
      <c r="U2307" s="199">
        <f t="shared" si="238"/>
        <v>58436.977466666664</v>
      </c>
      <c r="V2307" s="21">
        <v>0.1</v>
      </c>
      <c r="W2307" s="19">
        <f t="shared" si="235"/>
        <v>1753109.324</v>
      </c>
      <c r="X2307" s="17">
        <f t="shared" si="236"/>
        <v>146092.44366666666</v>
      </c>
      <c r="Y2307" s="22"/>
      <c r="Z2307" s="19"/>
      <c r="AA2307" s="20"/>
      <c r="AB2307" s="23"/>
      <c r="AC2307" s="19"/>
      <c r="AD2307" s="17"/>
      <c r="AE2307" s="22"/>
      <c r="AF2307" s="19"/>
      <c r="AG2307" s="17"/>
      <c r="AH2307" s="78"/>
      <c r="AI2307" s="79" t="s">
        <v>4369</v>
      </c>
      <c r="AJ2307" s="1"/>
    </row>
    <row r="2308" spans="1:36" ht="13.2">
      <c r="A2308" s="39">
        <v>2306</v>
      </c>
      <c r="B2308" s="10" t="s">
        <v>13947</v>
      </c>
      <c r="C2308" s="10" t="s">
        <v>5070</v>
      </c>
      <c r="D2308" s="11" t="s">
        <v>13948</v>
      </c>
      <c r="E2308" s="35" t="s">
        <v>13949</v>
      </c>
      <c r="F2308" s="35" t="s">
        <v>13950</v>
      </c>
      <c r="G2308" s="10" t="s">
        <v>13951</v>
      </c>
      <c r="H2308" s="10" t="s">
        <v>13952</v>
      </c>
      <c r="I2308" s="10" t="s">
        <v>5795</v>
      </c>
      <c r="J2308" s="11" t="s">
        <v>13953</v>
      </c>
      <c r="K2308" s="12">
        <v>38464</v>
      </c>
      <c r="L2308" s="69">
        <v>44550</v>
      </c>
      <c r="M2308" s="14" t="s">
        <v>13954</v>
      </c>
      <c r="N2308" s="61">
        <v>4.4299999999999999E-2</v>
      </c>
      <c r="O2308" s="56">
        <v>1918197.96</v>
      </c>
      <c r="P2308" s="15">
        <v>0.05</v>
      </c>
      <c r="Q2308" s="223">
        <f t="shared" si="237"/>
        <v>95909.898000000001</v>
      </c>
      <c r="R2308" s="197">
        <f t="shared" si="233"/>
        <v>7992.4915000000001</v>
      </c>
      <c r="S2308" s="200"/>
      <c r="T2308" s="196">
        <f t="shared" si="234"/>
        <v>0</v>
      </c>
      <c r="U2308" s="199">
        <f t="shared" si="238"/>
        <v>0</v>
      </c>
      <c r="V2308" s="21"/>
      <c r="W2308" s="19">
        <f t="shared" si="235"/>
        <v>0</v>
      </c>
      <c r="X2308" s="17">
        <f t="shared" si="236"/>
        <v>0</v>
      </c>
      <c r="Y2308" s="22"/>
      <c r="Z2308" s="19"/>
      <c r="AA2308" s="20"/>
      <c r="AB2308" s="23"/>
      <c r="AC2308" s="19"/>
      <c r="AD2308" s="17"/>
      <c r="AE2308" s="22"/>
      <c r="AF2308" s="19"/>
      <c r="AG2308" s="17"/>
      <c r="AH2308" s="76" t="s">
        <v>44</v>
      </c>
      <c r="AI2308" s="77" t="s">
        <v>13954</v>
      </c>
      <c r="AJ2308" s="1"/>
    </row>
    <row r="2309" spans="1:36" s="24" customFormat="1" ht="26.4">
      <c r="A2309" s="39">
        <v>2307</v>
      </c>
      <c r="B2309" s="39" t="s">
        <v>13955</v>
      </c>
      <c r="C2309" s="39" t="s">
        <v>5070</v>
      </c>
      <c r="D2309" s="40" t="s">
        <v>13956</v>
      </c>
      <c r="E2309" s="25" t="s">
        <v>13957</v>
      </c>
      <c r="F2309" s="25" t="s">
        <v>13958</v>
      </c>
      <c r="G2309" s="39" t="s">
        <v>11387</v>
      </c>
      <c r="H2309" s="39" t="s">
        <v>13959</v>
      </c>
      <c r="I2309" s="39" t="s">
        <v>11387</v>
      </c>
      <c r="J2309" s="40" t="s">
        <v>13960</v>
      </c>
      <c r="K2309" s="41">
        <v>37083</v>
      </c>
      <c r="L2309" s="72">
        <v>45849</v>
      </c>
      <c r="M2309" s="42" t="s">
        <v>13961</v>
      </c>
      <c r="N2309" s="63">
        <v>0.12470000000000001</v>
      </c>
      <c r="O2309" s="55">
        <v>8021478.6299999999</v>
      </c>
      <c r="P2309" s="15">
        <v>0.01</v>
      </c>
      <c r="Q2309" s="223">
        <f t="shared" si="237"/>
        <v>80214.786300000007</v>
      </c>
      <c r="R2309" s="197">
        <f t="shared" si="233"/>
        <v>6684.5655250000009</v>
      </c>
      <c r="S2309" s="200"/>
      <c r="T2309" s="196">
        <f t="shared" si="234"/>
        <v>0</v>
      </c>
      <c r="U2309" s="199">
        <f t="shared" si="238"/>
        <v>0</v>
      </c>
      <c r="V2309" s="21"/>
      <c r="W2309" s="19">
        <f t="shared" si="235"/>
        <v>0</v>
      </c>
      <c r="X2309" s="17">
        <f t="shared" si="236"/>
        <v>0</v>
      </c>
      <c r="Y2309" s="22"/>
      <c r="Z2309" s="19"/>
      <c r="AA2309" s="20"/>
      <c r="AB2309" s="23"/>
      <c r="AC2309" s="19"/>
      <c r="AD2309" s="17"/>
      <c r="AE2309" s="22"/>
      <c r="AF2309" s="19"/>
      <c r="AG2309" s="17"/>
      <c r="AH2309" s="88"/>
      <c r="AI2309" s="89" t="s">
        <v>13961</v>
      </c>
    </row>
    <row r="2310" spans="1:36" ht="26.4">
      <c r="A2310" s="39">
        <v>2308</v>
      </c>
      <c r="B2310" s="10" t="s">
        <v>13962</v>
      </c>
      <c r="C2310" s="10" t="s">
        <v>5070</v>
      </c>
      <c r="D2310" s="11" t="s">
        <v>13963</v>
      </c>
      <c r="E2310" s="35" t="s">
        <v>13964</v>
      </c>
      <c r="F2310" s="35" t="s">
        <v>13965</v>
      </c>
      <c r="G2310" s="10" t="s">
        <v>13966</v>
      </c>
      <c r="H2310" s="10" t="s">
        <v>13967</v>
      </c>
      <c r="I2310" s="10" t="s">
        <v>13968</v>
      </c>
      <c r="J2310" s="11" t="s">
        <v>13969</v>
      </c>
      <c r="K2310" s="12">
        <v>37638</v>
      </c>
      <c r="L2310" s="69">
        <v>46769</v>
      </c>
      <c r="M2310" s="14" t="s">
        <v>13970</v>
      </c>
      <c r="N2310" s="61">
        <v>0.27389999999999998</v>
      </c>
      <c r="O2310" s="56">
        <v>15762215.199999999</v>
      </c>
      <c r="P2310" s="15">
        <v>0.03</v>
      </c>
      <c r="Q2310" s="223">
        <f t="shared" si="237"/>
        <v>472866.45599999995</v>
      </c>
      <c r="R2310" s="197">
        <f t="shared" si="233"/>
        <v>39405.537999999993</v>
      </c>
      <c r="S2310" s="200"/>
      <c r="T2310" s="196">
        <f t="shared" si="234"/>
        <v>0</v>
      </c>
      <c r="U2310" s="199">
        <f t="shared" si="238"/>
        <v>0</v>
      </c>
      <c r="V2310" s="21"/>
      <c r="W2310" s="19">
        <f t="shared" si="235"/>
        <v>0</v>
      </c>
      <c r="X2310" s="17">
        <f t="shared" si="236"/>
        <v>0</v>
      </c>
      <c r="Y2310" s="22"/>
      <c r="Z2310" s="19"/>
      <c r="AA2310" s="20"/>
      <c r="AB2310" s="23"/>
      <c r="AC2310" s="19"/>
      <c r="AD2310" s="17"/>
      <c r="AE2310" s="22"/>
      <c r="AF2310" s="19"/>
      <c r="AG2310" s="17"/>
      <c r="AH2310" s="76"/>
      <c r="AI2310" s="77" t="s">
        <v>13970</v>
      </c>
      <c r="AJ2310" s="1"/>
    </row>
    <row r="2311" spans="1:36" ht="13.2">
      <c r="A2311" s="39">
        <v>2309</v>
      </c>
      <c r="B2311" s="39" t="s">
        <v>13971</v>
      </c>
      <c r="C2311" s="39" t="s">
        <v>5070</v>
      </c>
      <c r="D2311" s="40" t="s">
        <v>13972</v>
      </c>
      <c r="E2311" s="25" t="s">
        <v>13973</v>
      </c>
      <c r="F2311" s="25" t="s">
        <v>13974</v>
      </c>
      <c r="G2311" s="39" t="s">
        <v>4999</v>
      </c>
      <c r="H2311" s="39" t="s">
        <v>13975</v>
      </c>
      <c r="I2311" s="39" t="s">
        <v>13976</v>
      </c>
      <c r="J2311" s="40" t="s">
        <v>13977</v>
      </c>
      <c r="K2311" s="41">
        <v>37846</v>
      </c>
      <c r="L2311" s="72">
        <v>56109</v>
      </c>
      <c r="M2311" s="42" t="s">
        <v>13978</v>
      </c>
      <c r="N2311" s="63">
        <v>0.50119999999999998</v>
      </c>
      <c r="O2311" s="55">
        <v>7514043.1299999999</v>
      </c>
      <c r="P2311" s="15">
        <v>0.08</v>
      </c>
      <c r="Q2311" s="223">
        <f t="shared" si="237"/>
        <v>601123.45039999997</v>
      </c>
      <c r="R2311" s="197">
        <f t="shared" si="233"/>
        <v>50093.620866666664</v>
      </c>
      <c r="S2311" s="200"/>
      <c r="T2311" s="196">
        <f t="shared" si="234"/>
        <v>0</v>
      </c>
      <c r="U2311" s="199">
        <f t="shared" si="238"/>
        <v>0</v>
      </c>
      <c r="V2311" s="21"/>
      <c r="W2311" s="19">
        <f t="shared" si="235"/>
        <v>0</v>
      </c>
      <c r="X2311" s="17">
        <f t="shared" si="236"/>
        <v>0</v>
      </c>
      <c r="Y2311" s="22"/>
      <c r="Z2311" s="19"/>
      <c r="AA2311" s="20"/>
      <c r="AB2311" s="23"/>
      <c r="AC2311" s="19"/>
      <c r="AD2311" s="17"/>
      <c r="AE2311" s="22"/>
      <c r="AF2311" s="19"/>
      <c r="AG2311" s="17"/>
      <c r="AH2311" s="78" t="s">
        <v>11439</v>
      </c>
      <c r="AI2311" s="79" t="s">
        <v>13978</v>
      </c>
      <c r="AJ2311" s="1"/>
    </row>
    <row r="2312" spans="1:36" ht="26.4">
      <c r="A2312" s="39">
        <v>2310</v>
      </c>
      <c r="B2312" s="10" t="s">
        <v>13979</v>
      </c>
      <c r="C2312" s="10" t="s">
        <v>5070</v>
      </c>
      <c r="D2312" s="11" t="s">
        <v>13980</v>
      </c>
      <c r="E2312" s="35" t="s">
        <v>13981</v>
      </c>
      <c r="F2312" s="35" t="s">
        <v>13982</v>
      </c>
      <c r="G2312" s="10" t="s">
        <v>789</v>
      </c>
      <c r="H2312" s="10" t="s">
        <v>13983</v>
      </c>
      <c r="I2312" s="10" t="s">
        <v>4515</v>
      </c>
      <c r="J2312" s="11" t="s">
        <v>13984</v>
      </c>
      <c r="K2312" s="12">
        <v>37826</v>
      </c>
      <c r="L2312" s="69">
        <v>44516</v>
      </c>
      <c r="M2312" s="14" t="s">
        <v>248</v>
      </c>
      <c r="N2312" s="61">
        <v>1.7351000000000001</v>
      </c>
      <c r="O2312" s="56">
        <v>83709307.810000002</v>
      </c>
      <c r="P2312" s="21">
        <v>1E-3</v>
      </c>
      <c r="Q2312" s="223">
        <f t="shared" si="237"/>
        <v>83709.307809999998</v>
      </c>
      <c r="R2312" s="197">
        <f t="shared" si="233"/>
        <v>6975.7756508333332</v>
      </c>
      <c r="S2312" s="201">
        <v>0.04</v>
      </c>
      <c r="T2312" s="196">
        <f t="shared" si="234"/>
        <v>3348372.3124000002</v>
      </c>
      <c r="U2312" s="199">
        <f t="shared" si="238"/>
        <v>279031.02603333333</v>
      </c>
      <c r="V2312" s="21"/>
      <c r="W2312" s="19">
        <f t="shared" si="235"/>
        <v>0</v>
      </c>
      <c r="X2312" s="17">
        <f t="shared" si="236"/>
        <v>0</v>
      </c>
      <c r="Y2312" s="22"/>
      <c r="Z2312" s="19"/>
      <c r="AA2312" s="20"/>
      <c r="AB2312" s="23"/>
      <c r="AC2312" s="19"/>
      <c r="AD2312" s="17"/>
      <c r="AE2312" s="22"/>
      <c r="AF2312" s="19"/>
      <c r="AG2312" s="17"/>
      <c r="AH2312" s="76"/>
      <c r="AI2312" s="77" t="s">
        <v>248</v>
      </c>
      <c r="AJ2312" s="1"/>
    </row>
    <row r="2313" spans="1:36" ht="26.4">
      <c r="A2313" s="39">
        <v>2311</v>
      </c>
      <c r="B2313" s="39" t="s">
        <v>13985</v>
      </c>
      <c r="C2313" s="39" t="s">
        <v>7603</v>
      </c>
      <c r="D2313" s="40" t="s">
        <v>13153</v>
      </c>
      <c r="E2313" s="25" t="s">
        <v>13154</v>
      </c>
      <c r="F2313" s="25" t="s">
        <v>13986</v>
      </c>
      <c r="G2313" s="39" t="s">
        <v>791</v>
      </c>
      <c r="H2313" s="39" t="s">
        <v>13987</v>
      </c>
      <c r="I2313" s="39" t="s">
        <v>13163</v>
      </c>
      <c r="J2313" s="40" t="s">
        <v>13158</v>
      </c>
      <c r="K2313" s="41">
        <v>38013</v>
      </c>
      <c r="L2313" s="72">
        <v>47145</v>
      </c>
      <c r="M2313" s="42" t="s">
        <v>13988</v>
      </c>
      <c r="N2313" s="63">
        <v>0.85670000000000002</v>
      </c>
      <c r="O2313" s="55">
        <v>47990231.020000003</v>
      </c>
      <c r="P2313" s="15">
        <v>0.03</v>
      </c>
      <c r="Q2313" s="223">
        <f t="shared" si="237"/>
        <v>1439706.9306000001</v>
      </c>
      <c r="R2313" s="197">
        <f t="shared" si="233"/>
        <v>119975.57755</v>
      </c>
      <c r="S2313" s="201">
        <v>0.04</v>
      </c>
      <c r="T2313" s="196">
        <f t="shared" si="234"/>
        <v>1919609.2408000003</v>
      </c>
      <c r="U2313" s="199">
        <f t="shared" si="238"/>
        <v>159967.43673333336</v>
      </c>
      <c r="V2313" s="21"/>
      <c r="W2313" s="19">
        <f t="shared" si="235"/>
        <v>0</v>
      </c>
      <c r="X2313" s="17">
        <f t="shared" si="236"/>
        <v>0</v>
      </c>
      <c r="Y2313" s="22"/>
      <c r="Z2313" s="19"/>
      <c r="AA2313" s="20"/>
      <c r="AB2313" s="23"/>
      <c r="AC2313" s="19"/>
      <c r="AD2313" s="17"/>
      <c r="AE2313" s="22"/>
      <c r="AF2313" s="19"/>
      <c r="AG2313" s="17"/>
      <c r="AH2313" s="78"/>
      <c r="AI2313" s="79" t="s">
        <v>13988</v>
      </c>
      <c r="AJ2313" s="1"/>
    </row>
    <row r="2314" spans="1:36" ht="26.4">
      <c r="A2314" s="39">
        <v>2312</v>
      </c>
      <c r="B2314" s="10" t="s">
        <v>13989</v>
      </c>
      <c r="C2314" s="10" t="s">
        <v>7603</v>
      </c>
      <c r="D2314" s="11" t="s">
        <v>13990</v>
      </c>
      <c r="E2314" s="35" t="s">
        <v>13147</v>
      </c>
      <c r="F2314" s="35" t="s">
        <v>2426</v>
      </c>
      <c r="G2314" s="10" t="s">
        <v>1444</v>
      </c>
      <c r="H2314" s="10" t="s">
        <v>13991</v>
      </c>
      <c r="I2314" s="10" t="s">
        <v>8103</v>
      </c>
      <c r="J2314" s="11" t="s">
        <v>13992</v>
      </c>
      <c r="K2314" s="12">
        <v>42536</v>
      </c>
      <c r="L2314" s="69">
        <v>44362</v>
      </c>
      <c r="M2314" s="14" t="s">
        <v>13993</v>
      </c>
      <c r="N2314" s="61">
        <v>0.49130000000000001</v>
      </c>
      <c r="O2314" s="56">
        <v>7705997.5999999996</v>
      </c>
      <c r="P2314" s="15">
        <v>0.04</v>
      </c>
      <c r="Q2314" s="223">
        <f t="shared" si="237"/>
        <v>308239.90399999998</v>
      </c>
      <c r="R2314" s="197">
        <f t="shared" si="233"/>
        <v>25686.658666666666</v>
      </c>
      <c r="S2314" s="200"/>
      <c r="T2314" s="196">
        <f t="shared" si="234"/>
        <v>0</v>
      </c>
      <c r="U2314" s="199">
        <f t="shared" si="238"/>
        <v>0</v>
      </c>
      <c r="V2314" s="21"/>
      <c r="W2314" s="19">
        <f t="shared" si="235"/>
        <v>0</v>
      </c>
      <c r="X2314" s="17">
        <f t="shared" si="236"/>
        <v>0</v>
      </c>
      <c r="Y2314" s="22"/>
      <c r="Z2314" s="19"/>
      <c r="AA2314" s="20"/>
      <c r="AB2314" s="23"/>
      <c r="AC2314" s="19"/>
      <c r="AD2314" s="17"/>
      <c r="AE2314" s="22"/>
      <c r="AF2314" s="19"/>
      <c r="AG2314" s="17"/>
      <c r="AH2314" s="76" t="s">
        <v>817</v>
      </c>
      <c r="AI2314" s="77" t="s">
        <v>13993</v>
      </c>
      <c r="AJ2314" s="1"/>
    </row>
    <row r="2315" spans="1:36" ht="26.4">
      <c r="A2315" s="39">
        <v>2313</v>
      </c>
      <c r="B2315" s="39" t="s">
        <v>13994</v>
      </c>
      <c r="C2315" s="39" t="s">
        <v>7603</v>
      </c>
      <c r="D2315" s="40" t="s">
        <v>13127</v>
      </c>
      <c r="E2315" s="25" t="s">
        <v>13128</v>
      </c>
      <c r="F2315" s="25" t="s">
        <v>10809</v>
      </c>
      <c r="G2315" s="39" t="s">
        <v>39</v>
      </c>
      <c r="H2315" s="39" t="s">
        <v>13995</v>
      </c>
      <c r="I2315" s="39" t="s">
        <v>41</v>
      </c>
      <c r="J2315" s="40" t="s">
        <v>13130</v>
      </c>
      <c r="K2315" s="41">
        <v>43461</v>
      </c>
      <c r="L2315" s="72">
        <v>47114</v>
      </c>
      <c r="M2315" s="42" t="s">
        <v>13996</v>
      </c>
      <c r="N2315" s="63">
        <v>1.7744</v>
      </c>
      <c r="O2315" s="55">
        <v>99397532.299999997</v>
      </c>
      <c r="P2315" s="15">
        <v>0.05</v>
      </c>
      <c r="Q2315" s="223">
        <f t="shared" si="237"/>
        <v>4969876.6150000002</v>
      </c>
      <c r="R2315" s="197">
        <f t="shared" si="233"/>
        <v>414156.38458333333</v>
      </c>
      <c r="S2315" s="201">
        <v>0.06</v>
      </c>
      <c r="T2315" s="196">
        <f t="shared" si="234"/>
        <v>5963851.9379999992</v>
      </c>
      <c r="U2315" s="199">
        <f t="shared" si="238"/>
        <v>496987.66149999993</v>
      </c>
      <c r="V2315" s="21"/>
      <c r="W2315" s="19">
        <f t="shared" si="235"/>
        <v>0</v>
      </c>
      <c r="X2315" s="17">
        <f t="shared" si="236"/>
        <v>0</v>
      </c>
      <c r="Y2315" s="22"/>
      <c r="Z2315" s="19"/>
      <c r="AA2315" s="20"/>
      <c r="AB2315" s="23"/>
      <c r="AC2315" s="19"/>
      <c r="AD2315" s="17"/>
      <c r="AE2315" s="22"/>
      <c r="AF2315" s="19"/>
      <c r="AG2315" s="17"/>
      <c r="AH2315" s="78" t="s">
        <v>76</v>
      </c>
      <c r="AI2315" s="79" t="s">
        <v>13996</v>
      </c>
      <c r="AJ2315" s="1"/>
    </row>
    <row r="2316" spans="1:36" ht="26.4">
      <c r="A2316" s="39">
        <v>2314</v>
      </c>
      <c r="B2316" s="10" t="s">
        <v>13997</v>
      </c>
      <c r="C2316" s="10" t="s">
        <v>7603</v>
      </c>
      <c r="D2316" s="11" t="s">
        <v>13998</v>
      </c>
      <c r="E2316" s="35" t="s">
        <v>13999</v>
      </c>
      <c r="F2316" s="35" t="s">
        <v>14000</v>
      </c>
      <c r="G2316" s="10" t="s">
        <v>14001</v>
      </c>
      <c r="H2316" s="10" t="s">
        <v>14002</v>
      </c>
      <c r="I2316" s="10" t="s">
        <v>14003</v>
      </c>
      <c r="J2316" s="11" t="s">
        <v>14004</v>
      </c>
      <c r="K2316" s="12">
        <v>39953</v>
      </c>
      <c r="L2316" s="69">
        <v>44523</v>
      </c>
      <c r="M2316" s="14" t="s">
        <v>14005</v>
      </c>
      <c r="N2316" s="61">
        <v>0.91869999999999996</v>
      </c>
      <c r="O2316" s="56">
        <v>61755982.590000004</v>
      </c>
      <c r="P2316" s="15">
        <v>0.05</v>
      </c>
      <c r="Q2316" s="223">
        <f t="shared" si="237"/>
        <v>3087799.1295000003</v>
      </c>
      <c r="R2316" s="197">
        <f t="shared" si="233"/>
        <v>257316.59412500003</v>
      </c>
      <c r="S2316" s="200"/>
      <c r="T2316" s="196">
        <f t="shared" si="234"/>
        <v>0</v>
      </c>
      <c r="U2316" s="199">
        <f t="shared" si="238"/>
        <v>0</v>
      </c>
      <c r="V2316" s="21"/>
      <c r="W2316" s="19">
        <f t="shared" si="235"/>
        <v>0</v>
      </c>
      <c r="X2316" s="17">
        <f t="shared" si="236"/>
        <v>0</v>
      </c>
      <c r="Y2316" s="22"/>
      <c r="Z2316" s="19"/>
      <c r="AA2316" s="20"/>
      <c r="AB2316" s="23"/>
      <c r="AC2316" s="19"/>
      <c r="AD2316" s="17"/>
      <c r="AE2316" s="22"/>
      <c r="AF2316" s="19"/>
      <c r="AG2316" s="17"/>
      <c r="AH2316" s="76"/>
      <c r="AI2316" s="77" t="s">
        <v>14006</v>
      </c>
      <c r="AJ2316" s="1"/>
    </row>
    <row r="2317" spans="1:36" ht="26.4">
      <c r="A2317" s="39">
        <v>2315</v>
      </c>
      <c r="B2317" s="39" t="s">
        <v>14007</v>
      </c>
      <c r="C2317" s="39" t="s">
        <v>7603</v>
      </c>
      <c r="D2317" s="40" t="s">
        <v>881</v>
      </c>
      <c r="E2317" s="25" t="s">
        <v>882</v>
      </c>
      <c r="F2317" s="25" t="s">
        <v>13845</v>
      </c>
      <c r="G2317" s="39" t="s">
        <v>14008</v>
      </c>
      <c r="H2317" s="39" t="s">
        <v>14009</v>
      </c>
      <c r="I2317" s="39" t="s">
        <v>1899</v>
      </c>
      <c r="J2317" s="40" t="s">
        <v>14010</v>
      </c>
      <c r="K2317" s="41">
        <v>42578</v>
      </c>
      <c r="L2317" s="72">
        <v>44404</v>
      </c>
      <c r="M2317" s="42" t="s">
        <v>14011</v>
      </c>
      <c r="N2317" s="63">
        <v>0.53390000000000004</v>
      </c>
      <c r="O2317" s="55">
        <v>35889320.890000001</v>
      </c>
      <c r="P2317" s="15">
        <v>0.04</v>
      </c>
      <c r="Q2317" s="223">
        <f t="shared" si="237"/>
        <v>1435572.8356000001</v>
      </c>
      <c r="R2317" s="197">
        <f t="shared" si="233"/>
        <v>119631.06963333335</v>
      </c>
      <c r="S2317" s="200"/>
      <c r="T2317" s="196">
        <f t="shared" si="234"/>
        <v>0</v>
      </c>
      <c r="U2317" s="199">
        <f t="shared" si="238"/>
        <v>0</v>
      </c>
      <c r="V2317" s="21"/>
      <c r="W2317" s="19">
        <f t="shared" si="235"/>
        <v>0</v>
      </c>
      <c r="X2317" s="17">
        <f t="shared" si="236"/>
        <v>0</v>
      </c>
      <c r="Y2317" s="22"/>
      <c r="Z2317" s="19"/>
      <c r="AA2317" s="20"/>
      <c r="AB2317" s="23"/>
      <c r="AC2317" s="19"/>
      <c r="AD2317" s="17"/>
      <c r="AE2317" s="22"/>
      <c r="AF2317" s="19"/>
      <c r="AG2317" s="17"/>
      <c r="AH2317" s="78"/>
      <c r="AI2317" s="79" t="s">
        <v>14011</v>
      </c>
      <c r="AJ2317" s="1"/>
    </row>
    <row r="2318" spans="1:36" ht="26.4">
      <c r="A2318" s="39">
        <v>2316</v>
      </c>
      <c r="B2318" s="10" t="s">
        <v>14012</v>
      </c>
      <c r="C2318" s="10" t="s">
        <v>7603</v>
      </c>
      <c r="D2318" s="11" t="s">
        <v>14013</v>
      </c>
      <c r="E2318" s="35" t="s">
        <v>14014</v>
      </c>
      <c r="F2318" s="35" t="s">
        <v>14015</v>
      </c>
      <c r="G2318" s="10" t="s">
        <v>6015</v>
      </c>
      <c r="H2318" s="10" t="s">
        <v>14016</v>
      </c>
      <c r="I2318" s="10" t="s">
        <v>6017</v>
      </c>
      <c r="J2318" s="11" t="s">
        <v>14017</v>
      </c>
      <c r="K2318" s="12">
        <v>43342</v>
      </c>
      <c r="L2318" s="69">
        <v>48821</v>
      </c>
      <c r="M2318" s="14" t="s">
        <v>14018</v>
      </c>
      <c r="N2318" s="61">
        <v>1.4681</v>
      </c>
      <c r="O2318" s="56">
        <v>84892240.709999993</v>
      </c>
      <c r="P2318" s="15">
        <v>0.03</v>
      </c>
      <c r="Q2318" s="223">
        <f t="shared" si="237"/>
        <v>2546767.2212999999</v>
      </c>
      <c r="R2318" s="197">
        <f t="shared" si="233"/>
        <v>212230.60177499999</v>
      </c>
      <c r="S2318" s="201">
        <v>0.05</v>
      </c>
      <c r="T2318" s="196">
        <f t="shared" si="234"/>
        <v>4244612.0355000002</v>
      </c>
      <c r="U2318" s="199">
        <f t="shared" si="238"/>
        <v>353717.66962500004</v>
      </c>
      <c r="V2318" s="21">
        <v>0.06</v>
      </c>
      <c r="W2318" s="19">
        <f t="shared" si="235"/>
        <v>5093534.4425999997</v>
      </c>
      <c r="X2318" s="17">
        <f t="shared" si="236"/>
        <v>424461.20354999998</v>
      </c>
      <c r="Y2318" s="22"/>
      <c r="Z2318" s="19"/>
      <c r="AA2318" s="20"/>
      <c r="AB2318" s="23"/>
      <c r="AC2318" s="19"/>
      <c r="AD2318" s="17"/>
      <c r="AE2318" s="22"/>
      <c r="AF2318" s="19"/>
      <c r="AG2318" s="17"/>
      <c r="AH2318" s="76" t="s">
        <v>76</v>
      </c>
      <c r="AI2318" s="77" t="s">
        <v>14018</v>
      </c>
      <c r="AJ2318" s="1"/>
    </row>
    <row r="2319" spans="1:36" ht="26.4">
      <c r="A2319" s="39">
        <v>2317</v>
      </c>
      <c r="B2319" s="39" t="s">
        <v>14019</v>
      </c>
      <c r="C2319" s="39" t="s">
        <v>7603</v>
      </c>
      <c r="D2319" s="40" t="s">
        <v>14020</v>
      </c>
      <c r="E2319" s="25" t="s">
        <v>14021</v>
      </c>
      <c r="F2319" s="25" t="s">
        <v>6159</v>
      </c>
      <c r="G2319" s="39" t="s">
        <v>39</v>
      </c>
      <c r="H2319" s="39" t="s">
        <v>14022</v>
      </c>
      <c r="I2319" s="39" t="s">
        <v>14023</v>
      </c>
      <c r="J2319" s="40" t="s">
        <v>14024</v>
      </c>
      <c r="K2319" s="41">
        <v>43461</v>
      </c>
      <c r="L2319" s="72">
        <v>48940</v>
      </c>
      <c r="M2319" s="42" t="s">
        <v>14025</v>
      </c>
      <c r="N2319" s="63">
        <v>0.79890000000000005</v>
      </c>
      <c r="O2319" s="55">
        <v>39940329.060000002</v>
      </c>
      <c r="P2319" s="15">
        <v>0.05</v>
      </c>
      <c r="Q2319" s="223">
        <f t="shared" si="237"/>
        <v>1997016.4530000002</v>
      </c>
      <c r="R2319" s="197">
        <f t="shared" si="233"/>
        <v>166418.03775000002</v>
      </c>
      <c r="S2319" s="201">
        <v>0.06</v>
      </c>
      <c r="T2319" s="196">
        <f t="shared" si="234"/>
        <v>2396419.7436000002</v>
      </c>
      <c r="U2319" s="199">
        <f t="shared" si="238"/>
        <v>199701.6453</v>
      </c>
      <c r="V2319" s="21"/>
      <c r="W2319" s="19">
        <f t="shared" si="235"/>
        <v>0</v>
      </c>
      <c r="X2319" s="17">
        <f t="shared" si="236"/>
        <v>0</v>
      </c>
      <c r="Y2319" s="22"/>
      <c r="Z2319" s="19"/>
      <c r="AA2319" s="20"/>
      <c r="AB2319" s="23"/>
      <c r="AC2319" s="19"/>
      <c r="AD2319" s="17"/>
      <c r="AE2319" s="22"/>
      <c r="AF2319" s="19"/>
      <c r="AG2319" s="17"/>
      <c r="AH2319" s="78" t="s">
        <v>76</v>
      </c>
      <c r="AI2319" s="79" t="s">
        <v>14025</v>
      </c>
      <c r="AJ2319" s="1"/>
    </row>
    <row r="2320" spans="1:36" ht="39.6">
      <c r="A2320" s="39">
        <v>2318</v>
      </c>
      <c r="B2320" s="10" t="s">
        <v>14026</v>
      </c>
      <c r="C2320" s="10" t="s">
        <v>7603</v>
      </c>
      <c r="D2320" s="11" t="s">
        <v>7638</v>
      </c>
      <c r="E2320" s="35" t="s">
        <v>7639</v>
      </c>
      <c r="F2320" s="35" t="s">
        <v>1644</v>
      </c>
      <c r="G2320" s="10" t="s">
        <v>7706</v>
      </c>
      <c r="H2320" s="10" t="s">
        <v>14027</v>
      </c>
      <c r="I2320" s="10" t="s">
        <v>6639</v>
      </c>
      <c r="J2320" s="11" t="s">
        <v>7688</v>
      </c>
      <c r="K2320" s="12">
        <v>42180</v>
      </c>
      <c r="L2320" s="69">
        <v>47658</v>
      </c>
      <c r="M2320" s="14" t="s">
        <v>7689</v>
      </c>
      <c r="N2320" s="61">
        <v>1.24E-2</v>
      </c>
      <c r="O2320" s="56">
        <v>125964.16</v>
      </c>
      <c r="P2320" s="15">
        <v>0.03</v>
      </c>
      <c r="Q2320" s="223">
        <f t="shared" si="237"/>
        <v>3778.9247999999998</v>
      </c>
      <c r="R2320" s="197">
        <f t="shared" si="233"/>
        <v>314.91039999999998</v>
      </c>
      <c r="S2320" s="200"/>
      <c r="T2320" s="196">
        <f t="shared" si="234"/>
        <v>0</v>
      </c>
      <c r="U2320" s="199">
        <f t="shared" si="238"/>
        <v>0</v>
      </c>
      <c r="V2320" s="21"/>
      <c r="W2320" s="19">
        <f t="shared" si="235"/>
        <v>0</v>
      </c>
      <c r="X2320" s="17">
        <f t="shared" si="236"/>
        <v>0</v>
      </c>
      <c r="Y2320" s="22"/>
      <c r="Z2320" s="19"/>
      <c r="AA2320" s="20"/>
      <c r="AB2320" s="23"/>
      <c r="AC2320" s="19"/>
      <c r="AD2320" s="17"/>
      <c r="AE2320" s="22"/>
      <c r="AF2320" s="19"/>
      <c r="AG2320" s="17"/>
      <c r="AH2320" s="76" t="s">
        <v>4884</v>
      </c>
      <c r="AI2320" s="77" t="s">
        <v>7689</v>
      </c>
      <c r="AJ2320" s="1"/>
    </row>
    <row r="2321" spans="1:36" ht="39.6">
      <c r="A2321" s="39">
        <v>2319</v>
      </c>
      <c r="B2321" s="39" t="s">
        <v>14028</v>
      </c>
      <c r="C2321" s="39" t="s">
        <v>7603</v>
      </c>
      <c r="D2321" s="40" t="s">
        <v>7638</v>
      </c>
      <c r="E2321" s="25" t="s">
        <v>7639</v>
      </c>
      <c r="F2321" s="25" t="s">
        <v>4353</v>
      </c>
      <c r="G2321" s="39" t="s">
        <v>7706</v>
      </c>
      <c r="H2321" s="39" t="s">
        <v>14029</v>
      </c>
      <c r="I2321" s="39" t="s">
        <v>6639</v>
      </c>
      <c r="J2321" s="40" t="s">
        <v>7688</v>
      </c>
      <c r="K2321" s="41">
        <v>42180</v>
      </c>
      <c r="L2321" s="72">
        <v>47658</v>
      </c>
      <c r="M2321" s="42" t="s">
        <v>7689</v>
      </c>
      <c r="N2321" s="63">
        <v>5.4999999999999997E-3</v>
      </c>
      <c r="O2321" s="55">
        <v>55871.199999999997</v>
      </c>
      <c r="P2321" s="15">
        <v>0.03</v>
      </c>
      <c r="Q2321" s="223">
        <f t="shared" si="237"/>
        <v>1676.1359999999997</v>
      </c>
      <c r="R2321" s="197">
        <f t="shared" si="233"/>
        <v>139.67799999999997</v>
      </c>
      <c r="S2321" s="200"/>
      <c r="T2321" s="196">
        <f t="shared" si="234"/>
        <v>0</v>
      </c>
      <c r="U2321" s="199">
        <f t="shared" si="238"/>
        <v>0</v>
      </c>
      <c r="V2321" s="21"/>
      <c r="W2321" s="19">
        <f t="shared" si="235"/>
        <v>0</v>
      </c>
      <c r="X2321" s="17">
        <f t="shared" si="236"/>
        <v>0</v>
      </c>
      <c r="Y2321" s="22"/>
      <c r="Z2321" s="19"/>
      <c r="AA2321" s="20"/>
      <c r="AB2321" s="23"/>
      <c r="AC2321" s="19"/>
      <c r="AD2321" s="17"/>
      <c r="AE2321" s="22"/>
      <c r="AF2321" s="19"/>
      <c r="AG2321" s="17"/>
      <c r="AH2321" s="78" t="s">
        <v>4884</v>
      </c>
      <c r="AI2321" s="79" t="s">
        <v>7689</v>
      </c>
      <c r="AJ2321" s="1"/>
    </row>
    <row r="2322" spans="1:36" ht="39.6">
      <c r="A2322" s="39">
        <v>2320</v>
      </c>
      <c r="B2322" s="10" t="s">
        <v>14030</v>
      </c>
      <c r="C2322" s="10" t="s">
        <v>7603</v>
      </c>
      <c r="D2322" s="11" t="s">
        <v>7638</v>
      </c>
      <c r="E2322" s="35" t="s">
        <v>7639</v>
      </c>
      <c r="F2322" s="35" t="s">
        <v>9636</v>
      </c>
      <c r="G2322" s="10" t="s">
        <v>7706</v>
      </c>
      <c r="H2322" s="10" t="s">
        <v>14031</v>
      </c>
      <c r="I2322" s="10" t="s">
        <v>6639</v>
      </c>
      <c r="J2322" s="11" t="s">
        <v>7688</v>
      </c>
      <c r="K2322" s="12">
        <v>42180</v>
      </c>
      <c r="L2322" s="69">
        <v>47658</v>
      </c>
      <c r="M2322" s="14" t="s">
        <v>7689</v>
      </c>
      <c r="N2322" s="61">
        <v>8.1054999999999993</v>
      </c>
      <c r="O2322" s="56">
        <v>82338910.5</v>
      </c>
      <c r="P2322" s="15">
        <v>0.03</v>
      </c>
      <c r="Q2322" s="223">
        <f t="shared" si="237"/>
        <v>2470167.3149999999</v>
      </c>
      <c r="R2322" s="197">
        <f t="shared" si="233"/>
        <v>205847.27625</v>
      </c>
      <c r="S2322" s="200"/>
      <c r="T2322" s="196">
        <f t="shared" si="234"/>
        <v>0</v>
      </c>
      <c r="U2322" s="199">
        <f t="shared" si="238"/>
        <v>0</v>
      </c>
      <c r="V2322" s="21"/>
      <c r="W2322" s="19">
        <f t="shared" si="235"/>
        <v>0</v>
      </c>
      <c r="X2322" s="17">
        <f t="shared" si="236"/>
        <v>0</v>
      </c>
      <c r="Y2322" s="22"/>
      <c r="Z2322" s="19"/>
      <c r="AA2322" s="20"/>
      <c r="AB2322" s="23"/>
      <c r="AC2322" s="19"/>
      <c r="AD2322" s="17"/>
      <c r="AE2322" s="22"/>
      <c r="AF2322" s="19"/>
      <c r="AG2322" s="17"/>
      <c r="AH2322" s="76" t="s">
        <v>4884</v>
      </c>
      <c r="AI2322" s="77" t="s">
        <v>7689</v>
      </c>
      <c r="AJ2322" s="1"/>
    </row>
    <row r="2323" spans="1:36" ht="26.4">
      <c r="A2323" s="39">
        <v>2321</v>
      </c>
      <c r="B2323" s="39" t="s">
        <v>14032</v>
      </c>
      <c r="C2323" s="39" t="s">
        <v>7603</v>
      </c>
      <c r="D2323" s="40" t="s">
        <v>14033</v>
      </c>
      <c r="E2323" s="25" t="s">
        <v>14034</v>
      </c>
      <c r="F2323" s="25" t="s">
        <v>14035</v>
      </c>
      <c r="G2323" s="39" t="s">
        <v>267</v>
      </c>
      <c r="H2323" s="39" t="s">
        <v>14036</v>
      </c>
      <c r="I2323" s="39" t="s">
        <v>267</v>
      </c>
      <c r="J2323" s="40" t="s">
        <v>14037</v>
      </c>
      <c r="K2323" s="41">
        <v>36340</v>
      </c>
      <c r="L2323" s="72">
        <v>45472</v>
      </c>
      <c r="M2323" s="42" t="s">
        <v>14038</v>
      </c>
      <c r="N2323" s="63">
        <v>0.5544</v>
      </c>
      <c r="O2323" s="55">
        <v>28748279.640000001</v>
      </c>
      <c r="P2323" s="21">
        <v>0.115</v>
      </c>
      <c r="Q2323" s="223">
        <f t="shared" si="237"/>
        <v>3306052.1586000002</v>
      </c>
      <c r="R2323" s="197">
        <f t="shared" ref="R2323:R2386" si="239">Q2323/12</f>
        <v>275504.34655000002</v>
      </c>
      <c r="S2323" s="200"/>
      <c r="T2323" s="196">
        <f t="shared" si="234"/>
        <v>0</v>
      </c>
      <c r="U2323" s="199">
        <f t="shared" si="238"/>
        <v>0</v>
      </c>
      <c r="V2323" s="21"/>
      <c r="W2323" s="19">
        <f t="shared" si="235"/>
        <v>0</v>
      </c>
      <c r="X2323" s="17">
        <f t="shared" si="236"/>
        <v>0</v>
      </c>
      <c r="Y2323" s="22"/>
      <c r="Z2323" s="19"/>
      <c r="AA2323" s="20"/>
      <c r="AB2323" s="23"/>
      <c r="AC2323" s="19"/>
      <c r="AD2323" s="17"/>
      <c r="AE2323" s="22"/>
      <c r="AF2323" s="19"/>
      <c r="AG2323" s="17"/>
      <c r="AH2323" s="78"/>
      <c r="AI2323" s="79" t="s">
        <v>14038</v>
      </c>
      <c r="AJ2323" s="1"/>
    </row>
    <row r="2324" spans="1:36" ht="26.4">
      <c r="A2324" s="39">
        <v>2322</v>
      </c>
      <c r="B2324" s="10" t="s">
        <v>14039</v>
      </c>
      <c r="C2324" s="10" t="s">
        <v>7603</v>
      </c>
      <c r="D2324" s="11" t="s">
        <v>14040</v>
      </c>
      <c r="E2324" s="35" t="s">
        <v>14041</v>
      </c>
      <c r="F2324" s="35" t="s">
        <v>14042</v>
      </c>
      <c r="G2324" s="10" t="s">
        <v>5525</v>
      </c>
      <c r="H2324" s="10" t="s">
        <v>14043</v>
      </c>
      <c r="I2324" s="10" t="s">
        <v>5525</v>
      </c>
      <c r="J2324" s="11" t="s">
        <v>14044</v>
      </c>
      <c r="K2324" s="12">
        <v>39373</v>
      </c>
      <c r="L2324" s="69">
        <v>48505</v>
      </c>
      <c r="M2324" s="14" t="s">
        <v>14045</v>
      </c>
      <c r="N2324" s="61">
        <v>0.40989999999999999</v>
      </c>
      <c r="O2324" s="56">
        <v>8502106.6600000001</v>
      </c>
      <c r="P2324" s="15">
        <v>0.03</v>
      </c>
      <c r="Q2324" s="223">
        <f t="shared" si="237"/>
        <v>255063.1998</v>
      </c>
      <c r="R2324" s="197">
        <f t="shared" si="239"/>
        <v>21255.266650000001</v>
      </c>
      <c r="S2324" s="200"/>
      <c r="T2324" s="196">
        <f t="shared" si="234"/>
        <v>0</v>
      </c>
      <c r="U2324" s="199">
        <f t="shared" si="238"/>
        <v>0</v>
      </c>
      <c r="V2324" s="21"/>
      <c r="W2324" s="19">
        <f t="shared" si="235"/>
        <v>0</v>
      </c>
      <c r="X2324" s="17">
        <f t="shared" si="236"/>
        <v>0</v>
      </c>
      <c r="Y2324" s="22"/>
      <c r="Z2324" s="19"/>
      <c r="AA2324" s="20"/>
      <c r="AB2324" s="23"/>
      <c r="AC2324" s="19"/>
      <c r="AD2324" s="17"/>
      <c r="AE2324" s="22"/>
      <c r="AF2324" s="19"/>
      <c r="AG2324" s="17"/>
      <c r="AH2324" s="76" t="s">
        <v>452</v>
      </c>
      <c r="AI2324" s="77" t="s">
        <v>14045</v>
      </c>
      <c r="AJ2324" s="1"/>
    </row>
    <row r="2325" spans="1:36" ht="13.2">
      <c r="A2325" s="39">
        <v>2323</v>
      </c>
      <c r="B2325" s="39" t="s">
        <v>14046</v>
      </c>
      <c r="C2325" s="39" t="s">
        <v>7603</v>
      </c>
      <c r="D2325" s="40" t="s">
        <v>14047</v>
      </c>
      <c r="E2325" s="25" t="s">
        <v>14048</v>
      </c>
      <c r="F2325" s="25" t="s">
        <v>2033</v>
      </c>
      <c r="G2325" s="39" t="s">
        <v>12539</v>
      </c>
      <c r="H2325" s="39" t="s">
        <v>14049</v>
      </c>
      <c r="I2325" s="39" t="s">
        <v>12539</v>
      </c>
      <c r="J2325" s="40" t="s">
        <v>14037</v>
      </c>
      <c r="K2325" s="41">
        <v>39156</v>
      </c>
      <c r="L2325" s="72">
        <v>48288</v>
      </c>
      <c r="M2325" s="42" t="s">
        <v>14050</v>
      </c>
      <c r="N2325" s="63">
        <v>0.1163</v>
      </c>
      <c r="O2325" s="55">
        <v>6030708.7300000004</v>
      </c>
      <c r="P2325" s="15">
        <v>0.03</v>
      </c>
      <c r="Q2325" s="223">
        <f t="shared" si="237"/>
        <v>180921.26190000001</v>
      </c>
      <c r="R2325" s="197">
        <f t="shared" si="239"/>
        <v>15076.771825000002</v>
      </c>
      <c r="S2325" s="200"/>
      <c r="T2325" s="196">
        <f t="shared" si="234"/>
        <v>0</v>
      </c>
      <c r="U2325" s="199">
        <f t="shared" si="238"/>
        <v>0</v>
      </c>
      <c r="V2325" s="21"/>
      <c r="W2325" s="19">
        <f t="shared" si="235"/>
        <v>0</v>
      </c>
      <c r="X2325" s="17">
        <f t="shared" si="236"/>
        <v>0</v>
      </c>
      <c r="Y2325" s="22"/>
      <c r="Z2325" s="19"/>
      <c r="AA2325" s="20"/>
      <c r="AB2325" s="23"/>
      <c r="AC2325" s="19"/>
      <c r="AD2325" s="17"/>
      <c r="AE2325" s="22"/>
      <c r="AF2325" s="19"/>
      <c r="AG2325" s="17"/>
      <c r="AH2325" s="78"/>
      <c r="AI2325" s="79" t="s">
        <v>14050</v>
      </c>
      <c r="AJ2325" s="1"/>
    </row>
    <row r="2326" spans="1:36" ht="26.4">
      <c r="A2326" s="39">
        <v>2324</v>
      </c>
      <c r="B2326" s="10" t="s">
        <v>14051</v>
      </c>
      <c r="C2326" s="10" t="s">
        <v>7603</v>
      </c>
      <c r="D2326" s="11" t="s">
        <v>14052</v>
      </c>
      <c r="E2326" s="35" t="s">
        <v>14053</v>
      </c>
      <c r="F2326" s="35" t="s">
        <v>14054</v>
      </c>
      <c r="G2326" s="10" t="s">
        <v>6561</v>
      </c>
      <c r="H2326" s="10" t="s">
        <v>14055</v>
      </c>
      <c r="I2326" s="10" t="s">
        <v>6561</v>
      </c>
      <c r="J2326" s="11" t="s">
        <v>14037</v>
      </c>
      <c r="K2326" s="12">
        <v>39780</v>
      </c>
      <c r="L2326" s="69">
        <v>46385</v>
      </c>
      <c r="M2326" s="14" t="s">
        <v>14056</v>
      </c>
      <c r="N2326" s="61">
        <v>0.70389999999999997</v>
      </c>
      <c r="O2326" s="56">
        <v>30417138.710000001</v>
      </c>
      <c r="P2326" s="15">
        <v>0.05</v>
      </c>
      <c r="Q2326" s="223">
        <f t="shared" si="237"/>
        <v>1520856.9355000001</v>
      </c>
      <c r="R2326" s="197">
        <f t="shared" si="239"/>
        <v>126738.07795833335</v>
      </c>
      <c r="S2326" s="201">
        <v>0.06</v>
      </c>
      <c r="T2326" s="196">
        <f t="shared" si="234"/>
        <v>1825028.3226000001</v>
      </c>
      <c r="U2326" s="199">
        <f t="shared" si="238"/>
        <v>152085.69355</v>
      </c>
      <c r="V2326" s="21"/>
      <c r="W2326" s="19">
        <f t="shared" si="235"/>
        <v>0</v>
      </c>
      <c r="X2326" s="17">
        <f t="shared" si="236"/>
        <v>0</v>
      </c>
      <c r="Y2326" s="22"/>
      <c r="Z2326" s="19"/>
      <c r="AA2326" s="20"/>
      <c r="AB2326" s="23"/>
      <c r="AC2326" s="19"/>
      <c r="AD2326" s="17"/>
      <c r="AE2326" s="22"/>
      <c r="AF2326" s="19"/>
      <c r="AG2326" s="17"/>
      <c r="AH2326" s="76" t="s">
        <v>76</v>
      </c>
      <c r="AI2326" s="77" t="s">
        <v>14056</v>
      </c>
      <c r="AJ2326" s="1"/>
    </row>
    <row r="2327" spans="1:36" ht="26.4">
      <c r="A2327" s="39">
        <v>2325</v>
      </c>
      <c r="B2327" s="39" t="s">
        <v>14057</v>
      </c>
      <c r="C2327" s="39" t="s">
        <v>9410</v>
      </c>
      <c r="D2327" s="40" t="s">
        <v>6365</v>
      </c>
      <c r="E2327" s="25" t="s">
        <v>6366</v>
      </c>
      <c r="F2327" s="25" t="s">
        <v>1685</v>
      </c>
      <c r="G2327" s="39" t="s">
        <v>14058</v>
      </c>
      <c r="H2327" s="39" t="s">
        <v>14059</v>
      </c>
      <c r="I2327" s="39" t="s">
        <v>14060</v>
      </c>
      <c r="J2327" s="40" t="s">
        <v>14061</v>
      </c>
      <c r="K2327" s="41">
        <v>37918</v>
      </c>
      <c r="L2327" s="72">
        <v>47050</v>
      </c>
      <c r="M2327" s="42" t="s">
        <v>14062</v>
      </c>
      <c r="N2327" s="63">
        <v>0.1439</v>
      </c>
      <c r="O2327" s="55">
        <v>21488282.09</v>
      </c>
      <c r="P2327" s="15">
        <v>0.03</v>
      </c>
      <c r="Q2327" s="223">
        <f t="shared" si="237"/>
        <v>644648.46269999992</v>
      </c>
      <c r="R2327" s="197">
        <f t="shared" si="239"/>
        <v>53720.705224999991</v>
      </c>
      <c r="S2327" s="201">
        <v>0.04</v>
      </c>
      <c r="T2327" s="196">
        <f t="shared" si="234"/>
        <v>859531.28359999997</v>
      </c>
      <c r="U2327" s="199">
        <f t="shared" si="238"/>
        <v>71627.606966666659</v>
      </c>
      <c r="V2327" s="21"/>
      <c r="W2327" s="19">
        <f t="shared" si="235"/>
        <v>0</v>
      </c>
      <c r="X2327" s="17">
        <f t="shared" si="236"/>
        <v>0</v>
      </c>
      <c r="Y2327" s="22"/>
      <c r="Z2327" s="19"/>
      <c r="AA2327" s="20"/>
      <c r="AB2327" s="23"/>
      <c r="AC2327" s="19"/>
      <c r="AD2327" s="17"/>
      <c r="AE2327" s="22"/>
      <c r="AF2327" s="19"/>
      <c r="AG2327" s="17"/>
      <c r="AH2327" s="78"/>
      <c r="AI2327" s="79" t="s">
        <v>14062</v>
      </c>
      <c r="AJ2327" s="1"/>
    </row>
    <row r="2328" spans="1:36" ht="26.4">
      <c r="A2328" s="39">
        <v>2326</v>
      </c>
      <c r="B2328" s="10" t="s">
        <v>14063</v>
      </c>
      <c r="C2328" s="10" t="s">
        <v>9410</v>
      </c>
      <c r="D2328" s="11" t="s">
        <v>14064</v>
      </c>
      <c r="E2328" s="35" t="s">
        <v>14065</v>
      </c>
      <c r="F2328" s="35" t="s">
        <v>14066</v>
      </c>
      <c r="G2328" s="10" t="s">
        <v>14067</v>
      </c>
      <c r="H2328" s="10" t="s">
        <v>14068</v>
      </c>
      <c r="I2328" s="10" t="s">
        <v>14067</v>
      </c>
      <c r="J2328" s="11" t="s">
        <v>14069</v>
      </c>
      <c r="K2328" s="12">
        <v>35613</v>
      </c>
      <c r="L2328" s="69">
        <v>53510</v>
      </c>
      <c r="M2328" s="14" t="s">
        <v>14070</v>
      </c>
      <c r="N2328" s="61">
        <v>0.11840000000000001</v>
      </c>
      <c r="O2328" s="56">
        <v>5612832.0999999996</v>
      </c>
      <c r="P2328" s="15">
        <v>0.03</v>
      </c>
      <c r="Q2328" s="223">
        <f t="shared" si="237"/>
        <v>168384.96299999999</v>
      </c>
      <c r="R2328" s="197">
        <f t="shared" si="239"/>
        <v>14032.080249999999</v>
      </c>
      <c r="S2328" s="200"/>
      <c r="T2328" s="196">
        <f t="shared" si="234"/>
        <v>0</v>
      </c>
      <c r="U2328" s="199">
        <f t="shared" si="238"/>
        <v>0</v>
      </c>
      <c r="V2328" s="21"/>
      <c r="W2328" s="19">
        <f t="shared" si="235"/>
        <v>0</v>
      </c>
      <c r="X2328" s="17">
        <f t="shared" si="236"/>
        <v>0</v>
      </c>
      <c r="Y2328" s="22"/>
      <c r="Z2328" s="19"/>
      <c r="AA2328" s="20"/>
      <c r="AB2328" s="23"/>
      <c r="AC2328" s="19"/>
      <c r="AD2328" s="17"/>
      <c r="AE2328" s="22"/>
      <c r="AF2328" s="19"/>
      <c r="AG2328" s="17"/>
      <c r="AH2328" s="76" t="s">
        <v>1997</v>
      </c>
      <c r="AI2328" s="77" t="s">
        <v>14070</v>
      </c>
      <c r="AJ2328" s="1"/>
    </row>
    <row r="2329" spans="1:36" ht="26.4">
      <c r="A2329" s="39">
        <v>2327</v>
      </c>
      <c r="B2329" s="39" t="s">
        <v>14071</v>
      </c>
      <c r="C2329" s="39" t="s">
        <v>9410</v>
      </c>
      <c r="D2329" s="40" t="s">
        <v>14072</v>
      </c>
      <c r="E2329" s="25" t="s">
        <v>14073</v>
      </c>
      <c r="F2329" s="25" t="s">
        <v>2259</v>
      </c>
      <c r="G2329" s="39" t="s">
        <v>14074</v>
      </c>
      <c r="H2329" s="39" t="s">
        <v>14075</v>
      </c>
      <c r="I2329" s="39" t="s">
        <v>14076</v>
      </c>
      <c r="J2329" s="40" t="s">
        <v>14077</v>
      </c>
      <c r="K2329" s="41">
        <v>39248</v>
      </c>
      <c r="L2329" s="72">
        <v>46533</v>
      </c>
      <c r="M2329" s="42" t="s">
        <v>14078</v>
      </c>
      <c r="N2329" s="63">
        <v>0.53659999999999997</v>
      </c>
      <c r="O2329" s="55">
        <v>25437886.030000001</v>
      </c>
      <c r="P2329" s="15">
        <v>0.03</v>
      </c>
      <c r="Q2329" s="223">
        <f t="shared" si="237"/>
        <v>763136.58090000006</v>
      </c>
      <c r="R2329" s="197">
        <f t="shared" si="239"/>
        <v>63594.715075000007</v>
      </c>
      <c r="S2329" s="201">
        <v>0.05</v>
      </c>
      <c r="T2329" s="196">
        <f t="shared" si="234"/>
        <v>1271894.3015000001</v>
      </c>
      <c r="U2329" s="199">
        <f t="shared" si="238"/>
        <v>105991.19179166667</v>
      </c>
      <c r="V2329" s="21">
        <v>0.06</v>
      </c>
      <c r="W2329" s="19">
        <f t="shared" si="235"/>
        <v>1526273.1618000001</v>
      </c>
      <c r="X2329" s="17">
        <f t="shared" si="236"/>
        <v>127189.43015000001</v>
      </c>
      <c r="Y2329" s="22"/>
      <c r="Z2329" s="19"/>
      <c r="AA2329" s="20"/>
      <c r="AB2329" s="23"/>
      <c r="AC2329" s="19"/>
      <c r="AD2329" s="17"/>
      <c r="AE2329" s="22"/>
      <c r="AF2329" s="19"/>
      <c r="AG2329" s="17"/>
      <c r="AH2329" s="78" t="s">
        <v>1997</v>
      </c>
      <c r="AI2329" s="79" t="s">
        <v>14078</v>
      </c>
      <c r="AJ2329" s="1"/>
    </row>
    <row r="2330" spans="1:36" ht="26.4">
      <c r="A2330" s="39">
        <v>2328</v>
      </c>
      <c r="B2330" s="10" t="s">
        <v>14079</v>
      </c>
      <c r="C2330" s="10" t="s">
        <v>9410</v>
      </c>
      <c r="D2330" s="11" t="s">
        <v>14080</v>
      </c>
      <c r="E2330" s="35" t="s">
        <v>14081</v>
      </c>
      <c r="F2330" s="35" t="s">
        <v>14082</v>
      </c>
      <c r="G2330" s="10" t="s">
        <v>3474</v>
      </c>
      <c r="H2330" s="10" t="s">
        <v>14083</v>
      </c>
      <c r="I2330" s="10" t="s">
        <v>3474</v>
      </c>
      <c r="J2330" s="11" t="s">
        <v>14084</v>
      </c>
      <c r="K2330" s="12">
        <v>35243</v>
      </c>
      <c r="L2330" s="69">
        <v>53140</v>
      </c>
      <c r="M2330" s="14" t="s">
        <v>3648</v>
      </c>
      <c r="N2330" s="61">
        <v>0.12470000000000001</v>
      </c>
      <c r="O2330" s="56">
        <v>19330565.32</v>
      </c>
      <c r="P2330" s="15">
        <v>0.03</v>
      </c>
      <c r="Q2330" s="223">
        <f t="shared" si="237"/>
        <v>579916.95959999994</v>
      </c>
      <c r="R2330" s="197">
        <f t="shared" si="239"/>
        <v>48326.413299999993</v>
      </c>
      <c r="S2330" s="200"/>
      <c r="T2330" s="196">
        <f t="shared" si="234"/>
        <v>0</v>
      </c>
      <c r="U2330" s="199">
        <f t="shared" si="238"/>
        <v>0</v>
      </c>
      <c r="V2330" s="21"/>
      <c r="W2330" s="19">
        <f t="shared" si="235"/>
        <v>0</v>
      </c>
      <c r="X2330" s="17">
        <f t="shared" si="236"/>
        <v>0</v>
      </c>
      <c r="Y2330" s="22"/>
      <c r="Z2330" s="19"/>
      <c r="AA2330" s="20"/>
      <c r="AB2330" s="23"/>
      <c r="AC2330" s="19"/>
      <c r="AD2330" s="17"/>
      <c r="AE2330" s="22"/>
      <c r="AF2330" s="19"/>
      <c r="AG2330" s="17"/>
      <c r="AH2330" s="76"/>
      <c r="AI2330" s="77" t="s">
        <v>3648</v>
      </c>
      <c r="AJ2330" s="1"/>
    </row>
    <row r="2331" spans="1:36" ht="13.2">
      <c r="A2331" s="39">
        <v>2329</v>
      </c>
      <c r="B2331" s="39" t="s">
        <v>14085</v>
      </c>
      <c r="C2331" s="39" t="s">
        <v>5070</v>
      </c>
      <c r="D2331" s="40" t="s">
        <v>14086</v>
      </c>
      <c r="E2331" s="25" t="s">
        <v>14087</v>
      </c>
      <c r="F2331" s="25" t="s">
        <v>14088</v>
      </c>
      <c r="G2331" s="39" t="s">
        <v>14089</v>
      </c>
      <c r="H2331" s="39" t="s">
        <v>14090</v>
      </c>
      <c r="I2331" s="39" t="s">
        <v>6308</v>
      </c>
      <c r="J2331" s="40" t="s">
        <v>14091</v>
      </c>
      <c r="K2331" s="41">
        <v>36906</v>
      </c>
      <c r="L2331" s="72">
        <v>50172</v>
      </c>
      <c r="M2331" s="42" t="s">
        <v>14092</v>
      </c>
      <c r="N2331" s="63">
        <v>0.69430000000000003</v>
      </c>
      <c r="O2331" s="55">
        <v>29895891.079999998</v>
      </c>
      <c r="P2331" s="15">
        <v>0.03</v>
      </c>
      <c r="Q2331" s="223">
        <f t="shared" si="237"/>
        <v>896876.73239999986</v>
      </c>
      <c r="R2331" s="197">
        <f t="shared" si="239"/>
        <v>74739.727699999989</v>
      </c>
      <c r="S2331" s="201">
        <v>0.05</v>
      </c>
      <c r="T2331" s="196">
        <f t="shared" si="234"/>
        <v>1494794.554</v>
      </c>
      <c r="U2331" s="199">
        <f t="shared" si="238"/>
        <v>124566.21283333334</v>
      </c>
      <c r="V2331" s="21">
        <v>0.1</v>
      </c>
      <c r="W2331" s="19">
        <f t="shared" si="235"/>
        <v>2989589.108</v>
      </c>
      <c r="X2331" s="17">
        <f t="shared" si="236"/>
        <v>249132.42566666668</v>
      </c>
      <c r="Y2331" s="22"/>
      <c r="Z2331" s="19"/>
      <c r="AA2331" s="20"/>
      <c r="AB2331" s="23"/>
      <c r="AC2331" s="19"/>
      <c r="AD2331" s="17"/>
      <c r="AE2331" s="22"/>
      <c r="AF2331" s="19"/>
      <c r="AG2331" s="17"/>
      <c r="AH2331" s="78" t="s">
        <v>452</v>
      </c>
      <c r="AI2331" s="79" t="s">
        <v>14092</v>
      </c>
      <c r="AJ2331" s="1"/>
    </row>
    <row r="2332" spans="1:36" ht="13.2">
      <c r="A2332" s="39">
        <v>2330</v>
      </c>
      <c r="B2332" s="10" t="s">
        <v>14093</v>
      </c>
      <c r="C2332" s="10" t="s">
        <v>5070</v>
      </c>
      <c r="D2332" s="11" t="s">
        <v>14094</v>
      </c>
      <c r="E2332" s="35" t="s">
        <v>14095</v>
      </c>
      <c r="F2332" s="35" t="s">
        <v>14096</v>
      </c>
      <c r="G2332" s="10" t="s">
        <v>10841</v>
      </c>
      <c r="H2332" s="10" t="s">
        <v>14097</v>
      </c>
      <c r="I2332" s="10" t="s">
        <v>14098</v>
      </c>
      <c r="J2332" s="11" t="s">
        <v>14099</v>
      </c>
      <c r="K2332" s="12">
        <v>41555</v>
      </c>
      <c r="L2332" s="69">
        <v>50686</v>
      </c>
      <c r="M2332" s="14" t="s">
        <v>14100</v>
      </c>
      <c r="N2332" s="61">
        <v>8.6204999999999998</v>
      </c>
      <c r="O2332" s="56">
        <v>66957428.549999997</v>
      </c>
      <c r="P2332" s="15">
        <v>0.03</v>
      </c>
      <c r="Q2332" s="223">
        <f t="shared" si="237"/>
        <v>2008722.8564999998</v>
      </c>
      <c r="R2332" s="197">
        <f t="shared" si="239"/>
        <v>167393.57137499997</v>
      </c>
      <c r="S2332" s="201">
        <v>0.06</v>
      </c>
      <c r="T2332" s="196">
        <f t="shared" si="234"/>
        <v>4017445.7129999995</v>
      </c>
      <c r="U2332" s="199">
        <f t="shared" si="238"/>
        <v>334787.14274999994</v>
      </c>
      <c r="V2332" s="21">
        <v>7.0000000000000007E-2</v>
      </c>
      <c r="W2332" s="19">
        <f t="shared" si="235"/>
        <v>4687019.9985000007</v>
      </c>
      <c r="X2332" s="17">
        <f t="shared" si="236"/>
        <v>390584.99987500004</v>
      </c>
      <c r="Y2332" s="18">
        <v>0.1</v>
      </c>
      <c r="Z2332" s="19">
        <f>O2332*Y2332</f>
        <v>6695742.8550000004</v>
      </c>
      <c r="AA2332" s="20">
        <f>O2332*Y2332/12</f>
        <v>557978.57125000004</v>
      </c>
      <c r="AB2332" s="23"/>
      <c r="AC2332" s="19"/>
      <c r="AD2332" s="17"/>
      <c r="AE2332" s="22"/>
      <c r="AF2332" s="19"/>
      <c r="AG2332" s="17"/>
      <c r="AH2332" s="76" t="s">
        <v>471</v>
      </c>
      <c r="AI2332" s="77" t="s">
        <v>14100</v>
      </c>
      <c r="AJ2332" s="1"/>
    </row>
    <row r="2333" spans="1:36" ht="13.2">
      <c r="A2333" s="39">
        <v>2331</v>
      </c>
      <c r="B2333" s="39" t="s">
        <v>14101</v>
      </c>
      <c r="C2333" s="39" t="s">
        <v>5070</v>
      </c>
      <c r="D2333" s="40" t="s">
        <v>14094</v>
      </c>
      <c r="E2333" s="25" t="s">
        <v>14095</v>
      </c>
      <c r="F2333" s="25" t="s">
        <v>14102</v>
      </c>
      <c r="G2333" s="39" t="s">
        <v>10841</v>
      </c>
      <c r="H2333" s="39" t="s">
        <v>14103</v>
      </c>
      <c r="I2333" s="39" t="s">
        <v>14098</v>
      </c>
      <c r="J2333" s="40" t="s">
        <v>14099</v>
      </c>
      <c r="K2333" s="41">
        <v>41555</v>
      </c>
      <c r="L2333" s="72">
        <v>50686</v>
      </c>
      <c r="M2333" s="42" t="s">
        <v>14104</v>
      </c>
      <c r="N2333" s="63">
        <v>8.3999999999999995E-3</v>
      </c>
      <c r="O2333" s="55">
        <v>78845.070000000007</v>
      </c>
      <c r="P2333" s="15">
        <v>0.03</v>
      </c>
      <c r="Q2333" s="223">
        <f t="shared" si="237"/>
        <v>2365.3521000000001</v>
      </c>
      <c r="R2333" s="197">
        <f t="shared" si="239"/>
        <v>197.112675</v>
      </c>
      <c r="S2333" s="200"/>
      <c r="T2333" s="196">
        <f t="shared" si="234"/>
        <v>0</v>
      </c>
      <c r="U2333" s="199">
        <f t="shared" si="238"/>
        <v>0</v>
      </c>
      <c r="V2333" s="21"/>
      <c r="W2333" s="19">
        <f t="shared" si="235"/>
        <v>0</v>
      </c>
      <c r="X2333" s="17">
        <f t="shared" si="236"/>
        <v>0</v>
      </c>
      <c r="Y2333" s="22"/>
      <c r="Z2333" s="19"/>
      <c r="AA2333" s="20"/>
      <c r="AB2333" s="23"/>
      <c r="AC2333" s="19"/>
      <c r="AD2333" s="17"/>
      <c r="AE2333" s="22"/>
      <c r="AF2333" s="19"/>
      <c r="AG2333" s="17"/>
      <c r="AH2333" s="78" t="s">
        <v>239</v>
      </c>
      <c r="AI2333" s="79" t="s">
        <v>14104</v>
      </c>
      <c r="AJ2333" s="1"/>
    </row>
    <row r="2334" spans="1:36" ht="26.4">
      <c r="A2334" s="39">
        <v>2332</v>
      </c>
      <c r="B2334" s="10" t="s">
        <v>14105</v>
      </c>
      <c r="C2334" s="10" t="s">
        <v>5070</v>
      </c>
      <c r="D2334" s="11" t="s">
        <v>14106</v>
      </c>
      <c r="E2334" s="35" t="s">
        <v>14107</v>
      </c>
      <c r="F2334" s="35" t="s">
        <v>7132</v>
      </c>
      <c r="G2334" s="10" t="s">
        <v>5478</v>
      </c>
      <c r="H2334" s="10" t="s">
        <v>14108</v>
      </c>
      <c r="I2334" s="10" t="s">
        <v>14109</v>
      </c>
      <c r="J2334" s="11" t="s">
        <v>14110</v>
      </c>
      <c r="K2334" s="12">
        <v>40857</v>
      </c>
      <c r="L2334" s="69">
        <v>46336</v>
      </c>
      <c r="M2334" s="14" t="s">
        <v>14111</v>
      </c>
      <c r="N2334" s="61">
        <v>8.2699999999999996E-2</v>
      </c>
      <c r="O2334" s="56">
        <v>3582685.26</v>
      </c>
      <c r="P2334" s="15">
        <v>0.03</v>
      </c>
      <c r="Q2334" s="223">
        <f t="shared" si="237"/>
        <v>107480.5578</v>
      </c>
      <c r="R2334" s="197">
        <f t="shared" si="239"/>
        <v>8956.7131499999996</v>
      </c>
      <c r="S2334" s="200"/>
      <c r="T2334" s="196">
        <f t="shared" si="234"/>
        <v>0</v>
      </c>
      <c r="U2334" s="199">
        <f t="shared" si="238"/>
        <v>0</v>
      </c>
      <c r="V2334" s="21"/>
      <c r="W2334" s="19">
        <f t="shared" si="235"/>
        <v>0</v>
      </c>
      <c r="X2334" s="17">
        <f t="shared" si="236"/>
        <v>0</v>
      </c>
      <c r="Y2334" s="22"/>
      <c r="Z2334" s="19"/>
      <c r="AA2334" s="20"/>
      <c r="AB2334" s="23"/>
      <c r="AC2334" s="19"/>
      <c r="AD2334" s="17"/>
      <c r="AE2334" s="22"/>
      <c r="AF2334" s="19"/>
      <c r="AG2334" s="17"/>
      <c r="AH2334" s="76"/>
      <c r="AI2334" s="77" t="s">
        <v>14111</v>
      </c>
      <c r="AJ2334" s="1"/>
    </row>
    <row r="2335" spans="1:36" ht="26.4">
      <c r="A2335" s="39">
        <v>2333</v>
      </c>
      <c r="B2335" s="39" t="s">
        <v>14112</v>
      </c>
      <c r="C2335" s="39" t="s">
        <v>5070</v>
      </c>
      <c r="D2335" s="40" t="s">
        <v>3650</v>
      </c>
      <c r="E2335" s="25" t="s">
        <v>3651</v>
      </c>
      <c r="F2335" s="25" t="s">
        <v>3509</v>
      </c>
      <c r="G2335" s="39" t="s">
        <v>14113</v>
      </c>
      <c r="H2335" s="39" t="s">
        <v>14114</v>
      </c>
      <c r="I2335" s="39" t="s">
        <v>13157</v>
      </c>
      <c r="J2335" s="40" t="s">
        <v>14115</v>
      </c>
      <c r="K2335" s="41">
        <v>37635</v>
      </c>
      <c r="L2335" s="72">
        <v>45012</v>
      </c>
      <c r="M2335" s="42" t="s">
        <v>14116</v>
      </c>
      <c r="N2335" s="63">
        <v>0.1191</v>
      </c>
      <c r="O2335" s="55">
        <v>1719862.21</v>
      </c>
      <c r="P2335" s="15">
        <v>0.08</v>
      </c>
      <c r="Q2335" s="223">
        <f t="shared" si="237"/>
        <v>137588.9768</v>
      </c>
      <c r="R2335" s="197">
        <f t="shared" si="239"/>
        <v>11465.748066666667</v>
      </c>
      <c r="S2335" s="198">
        <v>9.6000000000000002E-2</v>
      </c>
      <c r="T2335" s="196">
        <f t="shared" si="234"/>
        <v>165106.77215999999</v>
      </c>
      <c r="U2335" s="199">
        <f t="shared" si="238"/>
        <v>13758.89768</v>
      </c>
      <c r="V2335" s="21"/>
      <c r="W2335" s="19">
        <f t="shared" si="235"/>
        <v>0</v>
      </c>
      <c r="X2335" s="17">
        <f t="shared" si="236"/>
        <v>0</v>
      </c>
      <c r="Y2335" s="22"/>
      <c r="Z2335" s="19"/>
      <c r="AA2335" s="20"/>
      <c r="AB2335" s="23"/>
      <c r="AC2335" s="19"/>
      <c r="AD2335" s="17"/>
      <c r="AE2335" s="22"/>
      <c r="AF2335" s="19"/>
      <c r="AG2335" s="17"/>
      <c r="AH2335" s="78" t="s">
        <v>35</v>
      </c>
      <c r="AI2335" s="79" t="s">
        <v>14116</v>
      </c>
      <c r="AJ2335" s="1"/>
    </row>
    <row r="2336" spans="1:36" ht="26.4">
      <c r="A2336" s="39">
        <v>2334</v>
      </c>
      <c r="B2336" s="10" t="s">
        <v>14117</v>
      </c>
      <c r="C2336" s="10" t="s">
        <v>7603</v>
      </c>
      <c r="D2336" s="11" t="s">
        <v>14020</v>
      </c>
      <c r="E2336" s="35" t="s">
        <v>14021</v>
      </c>
      <c r="F2336" s="35" t="s">
        <v>7394</v>
      </c>
      <c r="G2336" s="10" t="s">
        <v>4130</v>
      </c>
      <c r="H2336" s="10" t="s">
        <v>14118</v>
      </c>
      <c r="I2336" s="10" t="s">
        <v>4982</v>
      </c>
      <c r="J2336" s="11" t="s">
        <v>14119</v>
      </c>
      <c r="K2336" s="12">
        <v>42363</v>
      </c>
      <c r="L2336" s="69">
        <v>46016</v>
      </c>
      <c r="M2336" s="14" t="s">
        <v>14120</v>
      </c>
      <c r="N2336" s="61">
        <v>3.2185000000000001</v>
      </c>
      <c r="O2336" s="56">
        <v>168660697.18000001</v>
      </c>
      <c r="P2336" s="15">
        <v>0.05</v>
      </c>
      <c r="Q2336" s="223">
        <f t="shared" si="237"/>
        <v>8433034.8590000011</v>
      </c>
      <c r="R2336" s="197">
        <f t="shared" si="239"/>
        <v>702752.9049166668</v>
      </c>
      <c r="S2336" s="201">
        <v>0.1</v>
      </c>
      <c r="T2336" s="196">
        <f t="shared" si="234"/>
        <v>16866069.718000002</v>
      </c>
      <c r="U2336" s="199">
        <f t="shared" si="238"/>
        <v>1405505.8098333336</v>
      </c>
      <c r="V2336" s="21"/>
      <c r="W2336" s="19">
        <f t="shared" si="235"/>
        <v>0</v>
      </c>
      <c r="X2336" s="17">
        <f t="shared" si="236"/>
        <v>0</v>
      </c>
      <c r="Y2336" s="22"/>
      <c r="Z2336" s="19"/>
      <c r="AA2336" s="20"/>
      <c r="AB2336" s="23"/>
      <c r="AC2336" s="19"/>
      <c r="AD2336" s="17"/>
      <c r="AE2336" s="22"/>
      <c r="AF2336" s="19"/>
      <c r="AG2336" s="17"/>
      <c r="AH2336" s="76" t="s">
        <v>76</v>
      </c>
      <c r="AI2336" s="77" t="s">
        <v>14120</v>
      </c>
      <c r="AJ2336" s="1"/>
    </row>
    <row r="2337" spans="1:36" ht="26.4">
      <c r="A2337" s="39">
        <v>2335</v>
      </c>
      <c r="B2337" s="39" t="s">
        <v>14121</v>
      </c>
      <c r="C2337" s="39" t="s">
        <v>7603</v>
      </c>
      <c r="D2337" s="40" t="s">
        <v>14122</v>
      </c>
      <c r="E2337" s="25" t="s">
        <v>14123</v>
      </c>
      <c r="F2337" s="25" t="s">
        <v>14124</v>
      </c>
      <c r="G2337" s="39" t="s">
        <v>2147</v>
      </c>
      <c r="H2337" s="39" t="s">
        <v>14125</v>
      </c>
      <c r="I2337" s="39" t="s">
        <v>2147</v>
      </c>
      <c r="J2337" s="40" t="s">
        <v>14126</v>
      </c>
      <c r="K2337" s="41">
        <v>36136</v>
      </c>
      <c r="L2337" s="72">
        <v>48664</v>
      </c>
      <c r="M2337" s="42" t="s">
        <v>14127</v>
      </c>
      <c r="N2337" s="63">
        <v>0.27939999999999998</v>
      </c>
      <c r="O2337" s="55">
        <v>21003037.719999999</v>
      </c>
      <c r="P2337" s="15">
        <v>0.08</v>
      </c>
      <c r="Q2337" s="223">
        <f t="shared" si="237"/>
        <v>1680243.0175999999</v>
      </c>
      <c r="R2337" s="197">
        <f t="shared" si="239"/>
        <v>140020.25146666667</v>
      </c>
      <c r="S2337" s="198">
        <v>9.6000000000000002E-2</v>
      </c>
      <c r="T2337" s="196">
        <f t="shared" si="234"/>
        <v>2016291.62112</v>
      </c>
      <c r="U2337" s="199">
        <f t="shared" si="238"/>
        <v>168024.30176</v>
      </c>
      <c r="V2337" s="21"/>
      <c r="W2337" s="19">
        <f t="shared" si="235"/>
        <v>0</v>
      </c>
      <c r="X2337" s="17">
        <f t="shared" si="236"/>
        <v>0</v>
      </c>
      <c r="Y2337" s="22"/>
      <c r="Z2337" s="19"/>
      <c r="AA2337" s="20"/>
      <c r="AB2337" s="23"/>
      <c r="AC2337" s="19"/>
      <c r="AD2337" s="17"/>
      <c r="AE2337" s="22"/>
      <c r="AF2337" s="19"/>
      <c r="AG2337" s="17"/>
      <c r="AH2337" s="78"/>
      <c r="AI2337" s="79" t="s">
        <v>14127</v>
      </c>
      <c r="AJ2337" s="1"/>
    </row>
    <row r="2338" spans="1:36" ht="13.2">
      <c r="A2338" s="39">
        <v>2336</v>
      </c>
      <c r="B2338" s="10" t="s">
        <v>14128</v>
      </c>
      <c r="C2338" s="10" t="s">
        <v>7603</v>
      </c>
      <c r="D2338" s="11" t="s">
        <v>14129</v>
      </c>
      <c r="E2338" s="35" t="s">
        <v>14130</v>
      </c>
      <c r="F2338" s="35" t="s">
        <v>9179</v>
      </c>
      <c r="G2338" s="10" t="s">
        <v>2051</v>
      </c>
      <c r="H2338" s="10" t="s">
        <v>14131</v>
      </c>
      <c r="I2338" s="10" t="s">
        <v>4997</v>
      </c>
      <c r="J2338" s="11" t="s">
        <v>14132</v>
      </c>
      <c r="K2338" s="12">
        <v>37812</v>
      </c>
      <c r="L2338" s="69">
        <v>46944</v>
      </c>
      <c r="M2338" s="14" t="s">
        <v>14133</v>
      </c>
      <c r="N2338" s="61">
        <v>1.4390000000000001</v>
      </c>
      <c r="O2338" s="56">
        <v>69341288.280000001</v>
      </c>
      <c r="P2338" s="15">
        <v>0.03</v>
      </c>
      <c r="Q2338" s="223">
        <f t="shared" si="237"/>
        <v>2080238.6484000001</v>
      </c>
      <c r="R2338" s="197">
        <f t="shared" si="239"/>
        <v>173353.22070000001</v>
      </c>
      <c r="S2338" s="201">
        <v>0.04</v>
      </c>
      <c r="T2338" s="196">
        <f t="shared" si="234"/>
        <v>2773651.5312000001</v>
      </c>
      <c r="U2338" s="199">
        <f t="shared" si="238"/>
        <v>231137.62760000001</v>
      </c>
      <c r="V2338" s="21"/>
      <c r="W2338" s="19">
        <f t="shared" si="235"/>
        <v>0</v>
      </c>
      <c r="X2338" s="17">
        <f t="shared" si="236"/>
        <v>0</v>
      </c>
      <c r="Y2338" s="22"/>
      <c r="Z2338" s="19"/>
      <c r="AA2338" s="20"/>
      <c r="AB2338" s="23"/>
      <c r="AC2338" s="19"/>
      <c r="AD2338" s="17"/>
      <c r="AE2338" s="22"/>
      <c r="AF2338" s="19"/>
      <c r="AG2338" s="17"/>
      <c r="AH2338" s="76" t="s">
        <v>76</v>
      </c>
      <c r="AI2338" s="77" t="s">
        <v>14133</v>
      </c>
      <c r="AJ2338" s="1"/>
    </row>
    <row r="2339" spans="1:36" ht="26.4">
      <c r="A2339" s="39">
        <v>2337</v>
      </c>
      <c r="B2339" s="39" t="s">
        <v>14134</v>
      </c>
      <c r="C2339" s="39" t="s">
        <v>7603</v>
      </c>
      <c r="D2339" s="40" t="s">
        <v>14020</v>
      </c>
      <c r="E2339" s="25" t="s">
        <v>14021</v>
      </c>
      <c r="F2339" s="25" t="s">
        <v>14135</v>
      </c>
      <c r="G2339" s="39" t="s">
        <v>14136</v>
      </c>
      <c r="H2339" s="39" t="s">
        <v>14137</v>
      </c>
      <c r="I2339" s="39" t="s">
        <v>1929</v>
      </c>
      <c r="J2339" s="40" t="s">
        <v>14138</v>
      </c>
      <c r="K2339" s="41">
        <v>43615</v>
      </c>
      <c r="L2339" s="72">
        <v>52747</v>
      </c>
      <c r="M2339" s="42" t="s">
        <v>14139</v>
      </c>
      <c r="N2339" s="63">
        <v>4.2801</v>
      </c>
      <c r="O2339" s="55">
        <v>247494911.41999999</v>
      </c>
      <c r="P2339" s="15">
        <v>0.05</v>
      </c>
      <c r="Q2339" s="223">
        <f t="shared" si="237"/>
        <v>12374745.571</v>
      </c>
      <c r="R2339" s="197">
        <f t="shared" si="239"/>
        <v>1031228.7975833333</v>
      </c>
      <c r="S2339" s="201">
        <v>0.06</v>
      </c>
      <c r="T2339" s="196">
        <f t="shared" si="234"/>
        <v>14849694.685199998</v>
      </c>
      <c r="U2339" s="199">
        <f t="shared" si="238"/>
        <v>1237474.5570999999</v>
      </c>
      <c r="V2339" s="21"/>
      <c r="W2339" s="19">
        <f t="shared" si="235"/>
        <v>0</v>
      </c>
      <c r="X2339" s="17">
        <f t="shared" si="236"/>
        <v>0</v>
      </c>
      <c r="Y2339" s="22"/>
      <c r="Z2339" s="19"/>
      <c r="AA2339" s="20"/>
      <c r="AB2339" s="23"/>
      <c r="AC2339" s="19"/>
      <c r="AD2339" s="17"/>
      <c r="AE2339" s="22"/>
      <c r="AF2339" s="19"/>
      <c r="AG2339" s="17"/>
      <c r="AH2339" s="78" t="s">
        <v>76</v>
      </c>
      <c r="AI2339" s="79" t="s">
        <v>14139</v>
      </c>
      <c r="AJ2339" s="1"/>
    </row>
    <row r="2340" spans="1:36" ht="26.4">
      <c r="A2340" s="39">
        <v>2338</v>
      </c>
      <c r="B2340" s="10" t="s">
        <v>14140</v>
      </c>
      <c r="C2340" s="10" t="s">
        <v>7603</v>
      </c>
      <c r="D2340" s="11" t="s">
        <v>14141</v>
      </c>
      <c r="E2340" s="35" t="s">
        <v>14142</v>
      </c>
      <c r="F2340" s="35" t="s">
        <v>14143</v>
      </c>
      <c r="G2340" s="10" t="s">
        <v>5509</v>
      </c>
      <c r="H2340" s="10" t="s">
        <v>14144</v>
      </c>
      <c r="I2340" s="10" t="s">
        <v>11809</v>
      </c>
      <c r="J2340" s="11" t="s">
        <v>14145</v>
      </c>
      <c r="K2340" s="12">
        <v>38029</v>
      </c>
      <c r="L2340" s="69">
        <v>47161</v>
      </c>
      <c r="M2340" s="14" t="s">
        <v>5412</v>
      </c>
      <c r="N2340" s="61">
        <v>1.1026</v>
      </c>
      <c r="O2340" s="56">
        <v>69070476.569999993</v>
      </c>
      <c r="P2340" s="15">
        <v>0.03</v>
      </c>
      <c r="Q2340" s="223">
        <f t="shared" si="237"/>
        <v>2072114.2970999996</v>
      </c>
      <c r="R2340" s="197">
        <f t="shared" si="239"/>
        <v>172676.19142499997</v>
      </c>
      <c r="S2340" s="201">
        <v>0.04</v>
      </c>
      <c r="T2340" s="196">
        <f t="shared" si="234"/>
        <v>2762819.0628</v>
      </c>
      <c r="U2340" s="199">
        <f t="shared" si="238"/>
        <v>230234.92189999999</v>
      </c>
      <c r="V2340" s="21"/>
      <c r="W2340" s="19">
        <f t="shared" si="235"/>
        <v>0</v>
      </c>
      <c r="X2340" s="17">
        <f t="shared" si="236"/>
        <v>0</v>
      </c>
      <c r="Y2340" s="22"/>
      <c r="Z2340" s="19"/>
      <c r="AA2340" s="20"/>
      <c r="AB2340" s="23"/>
      <c r="AC2340" s="19"/>
      <c r="AD2340" s="17"/>
      <c r="AE2340" s="22"/>
      <c r="AF2340" s="19"/>
      <c r="AG2340" s="17"/>
      <c r="AH2340" s="76"/>
      <c r="AI2340" s="77" t="s">
        <v>5412</v>
      </c>
      <c r="AJ2340" s="1"/>
    </row>
    <row r="2341" spans="1:36" s="24" customFormat="1" ht="26.4">
      <c r="A2341" s="39">
        <v>2339</v>
      </c>
      <c r="B2341" s="39" t="s">
        <v>14146</v>
      </c>
      <c r="C2341" s="39" t="s">
        <v>7603</v>
      </c>
      <c r="D2341" s="40" t="s">
        <v>14141</v>
      </c>
      <c r="E2341" s="25" t="s">
        <v>14142</v>
      </c>
      <c r="F2341" s="25" t="s">
        <v>14147</v>
      </c>
      <c r="G2341" s="39" t="s">
        <v>14148</v>
      </c>
      <c r="H2341" s="39" t="s">
        <v>14149</v>
      </c>
      <c r="I2341" s="39" t="s">
        <v>4400</v>
      </c>
      <c r="J2341" s="40" t="s">
        <v>14145</v>
      </c>
      <c r="K2341" s="41">
        <v>37677</v>
      </c>
      <c r="L2341" s="72">
        <v>46808</v>
      </c>
      <c r="M2341" s="42" t="s">
        <v>8329</v>
      </c>
      <c r="N2341" s="63">
        <v>1.4624999999999999</v>
      </c>
      <c r="O2341" s="55">
        <v>109938950.09999999</v>
      </c>
      <c r="P2341" s="15">
        <v>0.03</v>
      </c>
      <c r="Q2341" s="223">
        <f t="shared" si="237"/>
        <v>3298168.5029999996</v>
      </c>
      <c r="R2341" s="197">
        <f t="shared" si="239"/>
        <v>274847.37524999998</v>
      </c>
      <c r="S2341" s="200"/>
      <c r="T2341" s="196">
        <f t="shared" si="234"/>
        <v>0</v>
      </c>
      <c r="U2341" s="199">
        <f t="shared" si="238"/>
        <v>0</v>
      </c>
      <c r="V2341" s="21"/>
      <c r="W2341" s="19">
        <f t="shared" si="235"/>
        <v>0</v>
      </c>
      <c r="X2341" s="17">
        <f t="shared" si="236"/>
        <v>0</v>
      </c>
      <c r="Y2341" s="22"/>
      <c r="Z2341" s="19"/>
      <c r="AA2341" s="20"/>
      <c r="AB2341" s="23"/>
      <c r="AC2341" s="19"/>
      <c r="AD2341" s="17"/>
      <c r="AE2341" s="22"/>
      <c r="AF2341" s="19"/>
      <c r="AG2341" s="17"/>
      <c r="AH2341" s="88"/>
      <c r="AI2341" s="89"/>
    </row>
    <row r="2342" spans="1:36" ht="13.2">
      <c r="A2342" s="39">
        <v>2340</v>
      </c>
      <c r="B2342" s="10" t="s">
        <v>14150</v>
      </c>
      <c r="C2342" s="10" t="s">
        <v>7603</v>
      </c>
      <c r="D2342" s="11" t="s">
        <v>12627</v>
      </c>
      <c r="E2342" s="35" t="s">
        <v>12628</v>
      </c>
      <c r="F2342" s="35" t="s">
        <v>11993</v>
      </c>
      <c r="G2342" s="10" t="s">
        <v>5515</v>
      </c>
      <c r="H2342" s="10" t="s">
        <v>14151</v>
      </c>
      <c r="I2342" s="10" t="s">
        <v>5517</v>
      </c>
      <c r="J2342" s="11" t="s">
        <v>14152</v>
      </c>
      <c r="K2342" s="12">
        <v>37888</v>
      </c>
      <c r="L2342" s="69">
        <v>47020</v>
      </c>
      <c r="M2342" s="14" t="s">
        <v>14153</v>
      </c>
      <c r="N2342" s="61">
        <v>0.91479999999999995</v>
      </c>
      <c r="O2342" s="56">
        <v>48489750.909999996</v>
      </c>
      <c r="P2342" s="15">
        <v>0.03</v>
      </c>
      <c r="Q2342" s="223">
        <f t="shared" si="237"/>
        <v>1454692.5272999997</v>
      </c>
      <c r="R2342" s="197">
        <f t="shared" si="239"/>
        <v>121224.37727499998</v>
      </c>
      <c r="S2342" s="201">
        <v>0.04</v>
      </c>
      <c r="T2342" s="196">
        <f t="shared" si="234"/>
        <v>1939590.0363999999</v>
      </c>
      <c r="U2342" s="199">
        <f t="shared" si="238"/>
        <v>161632.50303333331</v>
      </c>
      <c r="V2342" s="21"/>
      <c r="W2342" s="19">
        <f t="shared" si="235"/>
        <v>0</v>
      </c>
      <c r="X2342" s="17">
        <f t="shared" si="236"/>
        <v>0</v>
      </c>
      <c r="Y2342" s="22"/>
      <c r="Z2342" s="19"/>
      <c r="AA2342" s="20"/>
      <c r="AB2342" s="23"/>
      <c r="AC2342" s="19"/>
      <c r="AD2342" s="17"/>
      <c r="AE2342" s="22"/>
      <c r="AF2342" s="19"/>
      <c r="AG2342" s="17"/>
      <c r="AH2342" s="76"/>
      <c r="AI2342" s="77" t="s">
        <v>14153</v>
      </c>
      <c r="AJ2342" s="1"/>
    </row>
    <row r="2343" spans="1:36" ht="26.4">
      <c r="A2343" s="39">
        <v>2341</v>
      </c>
      <c r="B2343" s="39" t="s">
        <v>14154</v>
      </c>
      <c r="C2343" s="39" t="s">
        <v>7603</v>
      </c>
      <c r="D2343" s="40" t="s">
        <v>14155</v>
      </c>
      <c r="E2343" s="25" t="s">
        <v>14156</v>
      </c>
      <c r="F2343" s="25" t="s">
        <v>8593</v>
      </c>
      <c r="G2343" s="39" t="s">
        <v>14157</v>
      </c>
      <c r="H2343" s="39" t="s">
        <v>14158</v>
      </c>
      <c r="I2343" s="39" t="s">
        <v>14159</v>
      </c>
      <c r="J2343" s="40" t="s">
        <v>14160</v>
      </c>
      <c r="K2343" s="41">
        <v>40275</v>
      </c>
      <c r="L2343" s="72">
        <v>49406</v>
      </c>
      <c r="M2343" s="42" t="s">
        <v>14161</v>
      </c>
      <c r="N2343" s="63">
        <v>0.57550000000000001</v>
      </c>
      <c r="O2343" s="55">
        <v>28776614.559999999</v>
      </c>
      <c r="P2343" s="15">
        <v>0.03</v>
      </c>
      <c r="Q2343" s="223">
        <f t="shared" si="237"/>
        <v>863298.43679999991</v>
      </c>
      <c r="R2343" s="197">
        <f t="shared" si="239"/>
        <v>71941.536399999997</v>
      </c>
      <c r="S2343" s="200"/>
      <c r="T2343" s="196">
        <f t="shared" si="234"/>
        <v>0</v>
      </c>
      <c r="U2343" s="199">
        <f t="shared" si="238"/>
        <v>0</v>
      </c>
      <c r="V2343" s="21"/>
      <c r="W2343" s="19">
        <f t="shared" si="235"/>
        <v>0</v>
      </c>
      <c r="X2343" s="17">
        <f t="shared" si="236"/>
        <v>0</v>
      </c>
      <c r="Y2343" s="22"/>
      <c r="Z2343" s="19"/>
      <c r="AA2343" s="20"/>
      <c r="AB2343" s="23"/>
      <c r="AC2343" s="19"/>
      <c r="AD2343" s="17"/>
      <c r="AE2343" s="22"/>
      <c r="AF2343" s="19"/>
      <c r="AG2343" s="17"/>
      <c r="AH2343" s="78"/>
      <c r="AI2343" s="79" t="s">
        <v>14161</v>
      </c>
      <c r="AJ2343" s="1"/>
    </row>
    <row r="2344" spans="1:36" s="24" customFormat="1" ht="26.4">
      <c r="A2344" s="39">
        <v>2342</v>
      </c>
      <c r="B2344" s="10" t="s">
        <v>14162</v>
      </c>
      <c r="C2344" s="10" t="s">
        <v>7603</v>
      </c>
      <c r="D2344" s="11" t="s">
        <v>14163</v>
      </c>
      <c r="E2344" s="35" t="s">
        <v>14164</v>
      </c>
      <c r="F2344" s="35" t="s">
        <v>14165</v>
      </c>
      <c r="G2344" s="10" t="s">
        <v>11606</v>
      </c>
      <c r="H2344" s="10" t="s">
        <v>14166</v>
      </c>
      <c r="I2344" s="10" t="s">
        <v>14167</v>
      </c>
      <c r="J2344" s="11" t="s">
        <v>14037</v>
      </c>
      <c r="K2344" s="12">
        <v>41583</v>
      </c>
      <c r="L2344" s="69">
        <v>45235</v>
      </c>
      <c r="M2344" s="14" t="s">
        <v>14168</v>
      </c>
      <c r="N2344" s="61">
        <v>0.40400000000000003</v>
      </c>
      <c r="O2344" s="56">
        <v>20949323.550000001</v>
      </c>
      <c r="P2344" s="15">
        <v>0.1</v>
      </c>
      <c r="Q2344" s="223">
        <f t="shared" si="237"/>
        <v>2094932.3550000002</v>
      </c>
      <c r="R2344" s="197">
        <f t="shared" si="239"/>
        <v>174577.69625000001</v>
      </c>
      <c r="S2344" s="200"/>
      <c r="T2344" s="196">
        <f t="shared" si="234"/>
        <v>0</v>
      </c>
      <c r="U2344" s="199">
        <f t="shared" si="238"/>
        <v>0</v>
      </c>
      <c r="V2344" s="21"/>
      <c r="W2344" s="19">
        <f t="shared" si="235"/>
        <v>0</v>
      </c>
      <c r="X2344" s="17">
        <f t="shared" si="236"/>
        <v>0</v>
      </c>
      <c r="Y2344" s="22"/>
      <c r="Z2344" s="19"/>
      <c r="AA2344" s="20"/>
      <c r="AB2344" s="23"/>
      <c r="AC2344" s="19"/>
      <c r="AD2344" s="17"/>
      <c r="AE2344" s="22"/>
      <c r="AF2344" s="19"/>
      <c r="AG2344" s="17"/>
      <c r="AH2344" s="82"/>
      <c r="AI2344" s="83"/>
    </row>
    <row r="2345" spans="1:36" ht="13.2">
      <c r="A2345" s="39">
        <v>2343</v>
      </c>
      <c r="B2345" s="39" t="s">
        <v>14169</v>
      </c>
      <c r="C2345" s="39" t="s">
        <v>7603</v>
      </c>
      <c r="D2345" s="40" t="s">
        <v>5677</v>
      </c>
      <c r="E2345" s="25" t="s">
        <v>5678</v>
      </c>
      <c r="F2345" s="25" t="s">
        <v>14170</v>
      </c>
      <c r="G2345" s="39" t="s">
        <v>1353</v>
      </c>
      <c r="H2345" s="39" t="s">
        <v>14171</v>
      </c>
      <c r="I2345" s="39" t="s">
        <v>1001</v>
      </c>
      <c r="J2345" s="40" t="s">
        <v>14037</v>
      </c>
      <c r="K2345" s="41">
        <v>38551</v>
      </c>
      <c r="L2345" s="72">
        <v>44992</v>
      </c>
      <c r="M2345" s="42" t="s">
        <v>11041</v>
      </c>
      <c r="N2345" s="63">
        <v>1.6400000000000001E-2</v>
      </c>
      <c r="O2345" s="55">
        <v>273348.67</v>
      </c>
      <c r="P2345" s="15">
        <v>0.08</v>
      </c>
      <c r="Q2345" s="223">
        <f t="shared" si="237"/>
        <v>21867.893599999999</v>
      </c>
      <c r="R2345" s="197">
        <f t="shared" si="239"/>
        <v>1822.3244666666667</v>
      </c>
      <c r="S2345" s="198">
        <v>9.6000000000000002E-2</v>
      </c>
      <c r="T2345" s="196">
        <f t="shared" si="234"/>
        <v>26241.472320000001</v>
      </c>
      <c r="U2345" s="199">
        <f t="shared" si="238"/>
        <v>2186.7893600000002</v>
      </c>
      <c r="V2345" s="21"/>
      <c r="W2345" s="19">
        <f t="shared" si="235"/>
        <v>0</v>
      </c>
      <c r="X2345" s="17">
        <f t="shared" si="236"/>
        <v>0</v>
      </c>
      <c r="Y2345" s="22"/>
      <c r="Z2345" s="19"/>
      <c r="AA2345" s="20"/>
      <c r="AB2345" s="23"/>
      <c r="AC2345" s="19"/>
      <c r="AD2345" s="17"/>
      <c r="AE2345" s="22"/>
      <c r="AF2345" s="19"/>
      <c r="AG2345" s="17"/>
      <c r="AH2345" s="78" t="s">
        <v>35</v>
      </c>
      <c r="AI2345" s="79" t="s">
        <v>11041</v>
      </c>
      <c r="AJ2345" s="1"/>
    </row>
    <row r="2346" spans="1:36" ht="26.4">
      <c r="A2346" s="39">
        <v>2344</v>
      </c>
      <c r="B2346" s="10" t="s">
        <v>14172</v>
      </c>
      <c r="C2346" s="10" t="s">
        <v>7603</v>
      </c>
      <c r="D2346" s="11" t="s">
        <v>14173</v>
      </c>
      <c r="E2346" s="35" t="s">
        <v>14174</v>
      </c>
      <c r="F2346" s="35" t="s">
        <v>2818</v>
      </c>
      <c r="G2346" s="10" t="s">
        <v>11982</v>
      </c>
      <c r="H2346" s="10" t="s">
        <v>14175</v>
      </c>
      <c r="I2346" s="10" t="s">
        <v>10327</v>
      </c>
      <c r="J2346" s="11" t="s">
        <v>14037</v>
      </c>
      <c r="K2346" s="12">
        <v>37845</v>
      </c>
      <c r="L2346" s="69">
        <v>46611</v>
      </c>
      <c r="M2346" s="14" t="s">
        <v>14176</v>
      </c>
      <c r="N2346" s="61">
        <v>1.3745000000000001</v>
      </c>
      <c r="O2346" s="56">
        <v>27491542.460000001</v>
      </c>
      <c r="P2346" s="15">
        <v>0.03</v>
      </c>
      <c r="Q2346" s="223">
        <f t="shared" si="237"/>
        <v>824746.27379999997</v>
      </c>
      <c r="R2346" s="197">
        <f t="shared" si="239"/>
        <v>68728.856149999992</v>
      </c>
      <c r="S2346" s="201">
        <v>0.05</v>
      </c>
      <c r="T2346" s="196">
        <f t="shared" si="234"/>
        <v>1374577.1230000001</v>
      </c>
      <c r="U2346" s="199">
        <f t="shared" si="238"/>
        <v>114548.09358333335</v>
      </c>
      <c r="V2346" s="21"/>
      <c r="W2346" s="19">
        <f t="shared" si="235"/>
        <v>0</v>
      </c>
      <c r="X2346" s="17">
        <f t="shared" si="236"/>
        <v>0</v>
      </c>
      <c r="Y2346" s="22"/>
      <c r="Z2346" s="19"/>
      <c r="AA2346" s="20"/>
      <c r="AB2346" s="23"/>
      <c r="AC2346" s="19"/>
      <c r="AD2346" s="17"/>
      <c r="AE2346" s="22"/>
      <c r="AF2346" s="19"/>
      <c r="AG2346" s="17"/>
      <c r="AH2346" s="76" t="s">
        <v>1133</v>
      </c>
      <c r="AI2346" s="77" t="s">
        <v>14176</v>
      </c>
      <c r="AJ2346" s="1"/>
    </row>
    <row r="2347" spans="1:36" ht="26.4">
      <c r="A2347" s="39">
        <v>2345</v>
      </c>
      <c r="B2347" s="39" t="s">
        <v>14177</v>
      </c>
      <c r="C2347" s="39" t="s">
        <v>7603</v>
      </c>
      <c r="D2347" s="40" t="s">
        <v>14178</v>
      </c>
      <c r="E2347" s="25" t="s">
        <v>21465</v>
      </c>
      <c r="F2347" s="25" t="s">
        <v>14179</v>
      </c>
      <c r="G2347" s="39" t="s">
        <v>4019</v>
      </c>
      <c r="H2347" s="39" t="s">
        <v>14180</v>
      </c>
      <c r="I2347" s="39" t="s">
        <v>1278</v>
      </c>
      <c r="J2347" s="40" t="s">
        <v>14037</v>
      </c>
      <c r="K2347" s="41">
        <v>43705</v>
      </c>
      <c r="L2347" s="72">
        <v>49184</v>
      </c>
      <c r="M2347" s="42" t="s">
        <v>14176</v>
      </c>
      <c r="N2347" s="63">
        <v>0.27800000000000002</v>
      </c>
      <c r="O2347" s="55">
        <v>5560311.9699999997</v>
      </c>
      <c r="P2347" s="15">
        <v>0.03</v>
      </c>
      <c r="Q2347" s="223">
        <f t="shared" si="237"/>
        <v>166809.35909999997</v>
      </c>
      <c r="R2347" s="197">
        <f t="shared" si="239"/>
        <v>13900.779924999997</v>
      </c>
      <c r="S2347" s="198">
        <v>3.5999999999999997E-2</v>
      </c>
      <c r="T2347" s="196">
        <f t="shared" si="234"/>
        <v>200171.23091999997</v>
      </c>
      <c r="U2347" s="199">
        <f t="shared" si="238"/>
        <v>16680.935909999997</v>
      </c>
      <c r="V2347" s="21"/>
      <c r="W2347" s="19">
        <f t="shared" si="235"/>
        <v>0</v>
      </c>
      <c r="X2347" s="17">
        <f t="shared" si="236"/>
        <v>0</v>
      </c>
      <c r="Y2347" s="22"/>
      <c r="Z2347" s="19"/>
      <c r="AA2347" s="20"/>
      <c r="AB2347" s="23"/>
      <c r="AC2347" s="19"/>
      <c r="AD2347" s="17"/>
      <c r="AE2347" s="22"/>
      <c r="AF2347" s="19"/>
      <c r="AG2347" s="17"/>
      <c r="AH2347" s="78" t="s">
        <v>1133</v>
      </c>
      <c r="AI2347" s="79" t="s">
        <v>14176</v>
      </c>
      <c r="AJ2347" s="1"/>
    </row>
    <row r="2348" spans="1:36" ht="13.2">
      <c r="A2348" s="39">
        <v>2346</v>
      </c>
      <c r="B2348" s="10" t="s">
        <v>14181</v>
      </c>
      <c r="C2348" s="10" t="s">
        <v>7603</v>
      </c>
      <c r="D2348" s="11" t="s">
        <v>14182</v>
      </c>
      <c r="E2348" s="35" t="s">
        <v>14183</v>
      </c>
      <c r="F2348" s="35" t="s">
        <v>13080</v>
      </c>
      <c r="G2348" s="10" t="s">
        <v>4019</v>
      </c>
      <c r="H2348" s="10" t="s">
        <v>14184</v>
      </c>
      <c r="I2348" s="10" t="s">
        <v>14185</v>
      </c>
      <c r="J2348" s="11" t="s">
        <v>14037</v>
      </c>
      <c r="K2348" s="12">
        <v>43705</v>
      </c>
      <c r="L2348" s="69">
        <v>49184</v>
      </c>
      <c r="M2348" s="14" t="s">
        <v>14176</v>
      </c>
      <c r="N2348" s="61">
        <v>0.30690000000000001</v>
      </c>
      <c r="O2348" s="56">
        <v>6138344.4000000004</v>
      </c>
      <c r="P2348" s="15">
        <v>0.03</v>
      </c>
      <c r="Q2348" s="223">
        <f t="shared" si="237"/>
        <v>184150.33199999999</v>
      </c>
      <c r="R2348" s="197">
        <f t="shared" si="239"/>
        <v>15345.860999999999</v>
      </c>
      <c r="S2348" s="198">
        <v>3.5999999999999997E-2</v>
      </c>
      <c r="T2348" s="196">
        <f t="shared" si="234"/>
        <v>220980.39840000001</v>
      </c>
      <c r="U2348" s="199">
        <f t="shared" si="238"/>
        <v>18415.033200000002</v>
      </c>
      <c r="V2348" s="21"/>
      <c r="W2348" s="19">
        <f t="shared" si="235"/>
        <v>0</v>
      </c>
      <c r="X2348" s="17">
        <f t="shared" si="236"/>
        <v>0</v>
      </c>
      <c r="Y2348" s="22"/>
      <c r="Z2348" s="19"/>
      <c r="AA2348" s="20"/>
      <c r="AB2348" s="23"/>
      <c r="AC2348" s="19"/>
      <c r="AD2348" s="17"/>
      <c r="AE2348" s="22"/>
      <c r="AF2348" s="19"/>
      <c r="AG2348" s="17"/>
      <c r="AH2348" s="76" t="s">
        <v>1133</v>
      </c>
      <c r="AI2348" s="77" t="s">
        <v>14176</v>
      </c>
      <c r="AJ2348" s="1"/>
    </row>
    <row r="2349" spans="1:36" ht="26.4">
      <c r="A2349" s="39">
        <v>2347</v>
      </c>
      <c r="B2349" s="39" t="s">
        <v>14186</v>
      </c>
      <c r="C2349" s="39" t="s">
        <v>7603</v>
      </c>
      <c r="D2349" s="40" t="s">
        <v>14187</v>
      </c>
      <c r="E2349" s="25" t="s">
        <v>14188</v>
      </c>
      <c r="F2349" s="25" t="s">
        <v>3979</v>
      </c>
      <c r="G2349" s="39" t="s">
        <v>4019</v>
      </c>
      <c r="H2349" s="39" t="s">
        <v>14189</v>
      </c>
      <c r="I2349" s="39" t="s">
        <v>14185</v>
      </c>
      <c r="J2349" s="40" t="s">
        <v>14037</v>
      </c>
      <c r="K2349" s="41">
        <v>43705</v>
      </c>
      <c r="L2349" s="72">
        <v>49184</v>
      </c>
      <c r="M2349" s="42" t="s">
        <v>14176</v>
      </c>
      <c r="N2349" s="63">
        <v>5.5300000000000002E-2</v>
      </c>
      <c r="O2349" s="55">
        <v>1106062.06</v>
      </c>
      <c r="P2349" s="15">
        <v>0.03</v>
      </c>
      <c r="Q2349" s="223">
        <f t="shared" si="237"/>
        <v>33181.861799999999</v>
      </c>
      <c r="R2349" s="197">
        <f t="shared" si="239"/>
        <v>2765.15515</v>
      </c>
      <c r="S2349" s="198">
        <v>3.5999999999999997E-2</v>
      </c>
      <c r="T2349" s="196">
        <f t="shared" si="234"/>
        <v>39818.23416</v>
      </c>
      <c r="U2349" s="199">
        <f t="shared" si="238"/>
        <v>3318.1861800000001</v>
      </c>
      <c r="V2349" s="21"/>
      <c r="W2349" s="19">
        <f t="shared" si="235"/>
        <v>0</v>
      </c>
      <c r="X2349" s="17">
        <f t="shared" si="236"/>
        <v>0</v>
      </c>
      <c r="Y2349" s="22"/>
      <c r="Z2349" s="19"/>
      <c r="AA2349" s="20"/>
      <c r="AB2349" s="23"/>
      <c r="AC2349" s="19"/>
      <c r="AD2349" s="17"/>
      <c r="AE2349" s="22"/>
      <c r="AF2349" s="19"/>
      <c r="AG2349" s="17"/>
      <c r="AH2349" s="78" t="s">
        <v>1133</v>
      </c>
      <c r="AI2349" s="79" t="s">
        <v>14176</v>
      </c>
      <c r="AJ2349" s="1"/>
    </row>
    <row r="2350" spans="1:36" ht="26.4">
      <c r="A2350" s="39">
        <v>2348</v>
      </c>
      <c r="B2350" s="10" t="s">
        <v>14190</v>
      </c>
      <c r="C2350" s="10" t="s">
        <v>7603</v>
      </c>
      <c r="D2350" s="11" t="s">
        <v>14187</v>
      </c>
      <c r="E2350" s="35" t="s">
        <v>14188</v>
      </c>
      <c r="F2350" s="35" t="s">
        <v>3652</v>
      </c>
      <c r="G2350" s="10" t="s">
        <v>4019</v>
      </c>
      <c r="H2350" s="10" t="s">
        <v>14191</v>
      </c>
      <c r="I2350" s="10" t="s">
        <v>14185</v>
      </c>
      <c r="J2350" s="11" t="s">
        <v>14037</v>
      </c>
      <c r="K2350" s="12">
        <v>43705</v>
      </c>
      <c r="L2350" s="69">
        <v>49184</v>
      </c>
      <c r="M2350" s="14" t="s">
        <v>14176</v>
      </c>
      <c r="N2350" s="61">
        <v>4.0599999999999997E-2</v>
      </c>
      <c r="O2350" s="56">
        <v>812045.56</v>
      </c>
      <c r="P2350" s="15">
        <v>0.03</v>
      </c>
      <c r="Q2350" s="223">
        <f t="shared" si="237"/>
        <v>24361.3668</v>
      </c>
      <c r="R2350" s="197">
        <f t="shared" si="239"/>
        <v>2030.1139000000001</v>
      </c>
      <c r="S2350" s="198">
        <v>3.5999999999999997E-2</v>
      </c>
      <c r="T2350" s="196">
        <f t="shared" si="234"/>
        <v>29233.640159999999</v>
      </c>
      <c r="U2350" s="199">
        <f t="shared" si="238"/>
        <v>2436.1366800000001</v>
      </c>
      <c r="V2350" s="21"/>
      <c r="W2350" s="19">
        <f t="shared" si="235"/>
        <v>0</v>
      </c>
      <c r="X2350" s="17">
        <f t="shared" si="236"/>
        <v>0</v>
      </c>
      <c r="Y2350" s="22"/>
      <c r="Z2350" s="19"/>
      <c r="AA2350" s="20"/>
      <c r="AB2350" s="23"/>
      <c r="AC2350" s="19"/>
      <c r="AD2350" s="17"/>
      <c r="AE2350" s="22"/>
      <c r="AF2350" s="19"/>
      <c r="AG2350" s="17"/>
      <c r="AH2350" s="76" t="s">
        <v>1133</v>
      </c>
      <c r="AI2350" s="77" t="s">
        <v>14176</v>
      </c>
      <c r="AJ2350" s="1"/>
    </row>
    <row r="2351" spans="1:36" ht="26.4">
      <c r="A2351" s="39">
        <v>2349</v>
      </c>
      <c r="B2351" s="39" t="s">
        <v>14192</v>
      </c>
      <c r="C2351" s="39" t="s">
        <v>5070</v>
      </c>
      <c r="D2351" s="40" t="s">
        <v>8369</v>
      </c>
      <c r="E2351" s="25" t="s">
        <v>8370</v>
      </c>
      <c r="F2351" s="25" t="s">
        <v>14193</v>
      </c>
      <c r="G2351" s="39" t="s">
        <v>4457</v>
      </c>
      <c r="H2351" s="39" t="s">
        <v>14194</v>
      </c>
      <c r="I2351" s="39" t="s">
        <v>10493</v>
      </c>
      <c r="J2351" s="40" t="s">
        <v>14195</v>
      </c>
      <c r="K2351" s="41">
        <v>42283</v>
      </c>
      <c r="L2351" s="72">
        <v>44110</v>
      </c>
      <c r="M2351" s="42" t="s">
        <v>14196</v>
      </c>
      <c r="N2351" s="63">
        <v>0.45169999999999999</v>
      </c>
      <c r="O2351" s="55">
        <v>19295404.870000001</v>
      </c>
      <c r="P2351" s="15">
        <v>0.03</v>
      </c>
      <c r="Q2351" s="223">
        <f t="shared" si="237"/>
        <v>578862.14610000001</v>
      </c>
      <c r="R2351" s="197">
        <f t="shared" si="239"/>
        <v>48238.512175000003</v>
      </c>
      <c r="S2351" s="201">
        <v>0.06</v>
      </c>
      <c r="T2351" s="196">
        <f t="shared" si="234"/>
        <v>1157724.2922</v>
      </c>
      <c r="U2351" s="199">
        <f t="shared" si="238"/>
        <v>96477.024350000007</v>
      </c>
      <c r="V2351" s="21">
        <v>0.1</v>
      </c>
      <c r="W2351" s="19">
        <f t="shared" si="235"/>
        <v>1929540.4870000002</v>
      </c>
      <c r="X2351" s="17">
        <f t="shared" si="236"/>
        <v>160795.04058333335</v>
      </c>
      <c r="Y2351" s="22"/>
      <c r="Z2351" s="19"/>
      <c r="AA2351" s="20"/>
      <c r="AB2351" s="23"/>
      <c r="AC2351" s="19"/>
      <c r="AD2351" s="17"/>
      <c r="AE2351" s="22"/>
      <c r="AF2351" s="19"/>
      <c r="AG2351" s="17"/>
      <c r="AH2351" s="78"/>
      <c r="AI2351" s="79" t="s">
        <v>14196</v>
      </c>
      <c r="AJ2351" s="1"/>
    </row>
    <row r="2352" spans="1:36" ht="26.4">
      <c r="A2352" s="39">
        <v>2350</v>
      </c>
      <c r="B2352" s="10" t="s">
        <v>14197</v>
      </c>
      <c r="C2352" s="10" t="s">
        <v>5070</v>
      </c>
      <c r="D2352" s="11" t="s">
        <v>14198</v>
      </c>
      <c r="E2352" s="35" t="s">
        <v>14199</v>
      </c>
      <c r="F2352" s="35" t="s">
        <v>14200</v>
      </c>
      <c r="G2352" s="10" t="s">
        <v>14201</v>
      </c>
      <c r="H2352" s="10" t="s">
        <v>14202</v>
      </c>
      <c r="I2352" s="10" t="s">
        <v>14203</v>
      </c>
      <c r="J2352" s="11" t="s">
        <v>14204</v>
      </c>
      <c r="K2352" s="12">
        <v>39857</v>
      </c>
      <c r="L2352" s="69">
        <v>45167</v>
      </c>
      <c r="M2352" s="14" t="s">
        <v>14205</v>
      </c>
      <c r="N2352" s="61">
        <v>0.18709999999999999</v>
      </c>
      <c r="O2352" s="56">
        <v>17383485.27</v>
      </c>
      <c r="P2352" s="21">
        <v>4.4999999999999998E-2</v>
      </c>
      <c r="Q2352" s="223">
        <f t="shared" si="237"/>
        <v>782256.83714999992</v>
      </c>
      <c r="R2352" s="197">
        <f t="shared" si="239"/>
        <v>65188.069762499996</v>
      </c>
      <c r="S2352" s="200"/>
      <c r="T2352" s="196">
        <f t="shared" si="234"/>
        <v>0</v>
      </c>
      <c r="U2352" s="199">
        <f t="shared" si="238"/>
        <v>0</v>
      </c>
      <c r="V2352" s="21"/>
      <c r="W2352" s="19">
        <f t="shared" si="235"/>
        <v>0</v>
      </c>
      <c r="X2352" s="17">
        <f t="shared" si="236"/>
        <v>0</v>
      </c>
      <c r="Y2352" s="22"/>
      <c r="Z2352" s="19"/>
      <c r="AA2352" s="20"/>
      <c r="AB2352" s="23"/>
      <c r="AC2352" s="19"/>
      <c r="AD2352" s="17"/>
      <c r="AE2352" s="22"/>
      <c r="AF2352" s="19"/>
      <c r="AG2352" s="17"/>
      <c r="AH2352" s="76" t="s">
        <v>367</v>
      </c>
      <c r="AI2352" s="77" t="s">
        <v>14205</v>
      </c>
      <c r="AJ2352" s="1"/>
    </row>
    <row r="2353" spans="1:36" s="24" customFormat="1" ht="13.2">
      <c r="A2353" s="39">
        <v>2351</v>
      </c>
      <c r="B2353" s="39" t="s">
        <v>14206</v>
      </c>
      <c r="C2353" s="39" t="s">
        <v>3660</v>
      </c>
      <c r="D2353" s="40" t="s">
        <v>14207</v>
      </c>
      <c r="E2353" s="25" t="s">
        <v>14208</v>
      </c>
      <c r="F2353" s="25" t="s">
        <v>14209</v>
      </c>
      <c r="G2353" s="39" t="s">
        <v>8366</v>
      </c>
      <c r="H2353" s="39" t="s">
        <v>14210</v>
      </c>
      <c r="I2353" s="39" t="s">
        <v>14211</v>
      </c>
      <c r="J2353" s="40" t="s">
        <v>14212</v>
      </c>
      <c r="K2353" s="41">
        <v>37873</v>
      </c>
      <c r="L2353" s="72">
        <v>47005</v>
      </c>
      <c r="M2353" s="42" t="s">
        <v>248</v>
      </c>
      <c r="N2353" s="63">
        <v>1.1497999999999999</v>
      </c>
      <c r="O2353" s="55">
        <v>37328428.07</v>
      </c>
      <c r="P2353" s="44">
        <v>2.9999999999999997E-4</v>
      </c>
      <c r="Q2353" s="223">
        <f t="shared" si="237"/>
        <v>11198.528420999999</v>
      </c>
      <c r="R2353" s="197">
        <f t="shared" si="239"/>
        <v>933.21070174999988</v>
      </c>
      <c r="S2353" s="200"/>
      <c r="T2353" s="196">
        <f t="shared" si="234"/>
        <v>0</v>
      </c>
      <c r="U2353" s="199">
        <f t="shared" si="238"/>
        <v>0</v>
      </c>
      <c r="V2353" s="21"/>
      <c r="W2353" s="19">
        <f t="shared" si="235"/>
        <v>0</v>
      </c>
      <c r="X2353" s="17">
        <f t="shared" si="236"/>
        <v>0</v>
      </c>
      <c r="Y2353" s="22"/>
      <c r="Z2353" s="19"/>
      <c r="AA2353" s="20"/>
      <c r="AB2353" s="23"/>
      <c r="AC2353" s="19"/>
      <c r="AD2353" s="17"/>
      <c r="AE2353" s="22"/>
      <c r="AF2353" s="19"/>
      <c r="AG2353" s="17"/>
      <c r="AH2353" s="88" t="s">
        <v>249</v>
      </c>
      <c r="AI2353" s="89" t="s">
        <v>248</v>
      </c>
    </row>
    <row r="2354" spans="1:36" ht="52.8">
      <c r="A2354" s="39">
        <v>2352</v>
      </c>
      <c r="B2354" s="10" t="s">
        <v>14213</v>
      </c>
      <c r="C2354" s="10" t="s">
        <v>5070</v>
      </c>
      <c r="D2354" s="11" t="s">
        <v>14214</v>
      </c>
      <c r="E2354" s="35" t="s">
        <v>14215</v>
      </c>
      <c r="F2354" s="35" t="s">
        <v>3491</v>
      </c>
      <c r="G2354" s="10" t="s">
        <v>516</v>
      </c>
      <c r="H2354" s="10" t="s">
        <v>14216</v>
      </c>
      <c r="I2354" s="10" t="s">
        <v>8882</v>
      </c>
      <c r="J2354" s="11" t="s">
        <v>14217</v>
      </c>
      <c r="K2354" s="12">
        <v>38063</v>
      </c>
      <c r="L2354" s="69">
        <v>47194</v>
      </c>
      <c r="M2354" s="14" t="s">
        <v>14218</v>
      </c>
      <c r="N2354" s="61">
        <v>0.84470000000000001</v>
      </c>
      <c r="O2354" s="56">
        <v>110797854.48</v>
      </c>
      <c r="P2354" s="15">
        <v>0.03</v>
      </c>
      <c r="Q2354" s="223">
        <f t="shared" si="237"/>
        <v>3323935.6343999999</v>
      </c>
      <c r="R2354" s="197">
        <f t="shared" si="239"/>
        <v>276994.63620000001</v>
      </c>
      <c r="S2354" s="201">
        <v>0.04</v>
      </c>
      <c r="T2354" s="196">
        <f t="shared" si="234"/>
        <v>4431914.1792000001</v>
      </c>
      <c r="U2354" s="199">
        <f t="shared" si="238"/>
        <v>369326.18160000001</v>
      </c>
      <c r="V2354" s="21">
        <v>0.1</v>
      </c>
      <c r="W2354" s="19">
        <f t="shared" si="235"/>
        <v>11079785.448000001</v>
      </c>
      <c r="X2354" s="17">
        <f t="shared" si="236"/>
        <v>923315.45400000003</v>
      </c>
      <c r="Y2354" s="22"/>
      <c r="Z2354" s="19"/>
      <c r="AA2354" s="20"/>
      <c r="AB2354" s="23"/>
      <c r="AC2354" s="19"/>
      <c r="AD2354" s="17"/>
      <c r="AE2354" s="22"/>
      <c r="AF2354" s="19"/>
      <c r="AG2354" s="17"/>
      <c r="AH2354" s="76"/>
      <c r="AI2354" s="77" t="s">
        <v>14218</v>
      </c>
      <c r="AJ2354" s="1"/>
    </row>
    <row r="2355" spans="1:36" ht="39.6">
      <c r="A2355" s="39">
        <v>2353</v>
      </c>
      <c r="B2355" s="39" t="s">
        <v>14219</v>
      </c>
      <c r="C2355" s="39" t="s">
        <v>5070</v>
      </c>
      <c r="D2355" s="40" t="s">
        <v>14220</v>
      </c>
      <c r="E2355" s="25" t="s">
        <v>14221</v>
      </c>
      <c r="F2355" s="25" t="s">
        <v>9491</v>
      </c>
      <c r="G2355" s="39" t="s">
        <v>1686</v>
      </c>
      <c r="H2355" s="39" t="s">
        <v>14222</v>
      </c>
      <c r="I2355" s="39" t="s">
        <v>2843</v>
      </c>
      <c r="J2355" s="40" t="s">
        <v>14223</v>
      </c>
      <c r="K2355" s="41">
        <v>42321</v>
      </c>
      <c r="L2355" s="72">
        <v>44148</v>
      </c>
      <c r="M2355" s="42" t="s">
        <v>14224</v>
      </c>
      <c r="N2355" s="63">
        <v>7.9500000000000001E-2</v>
      </c>
      <c r="O2355" s="55">
        <v>10427879.050000001</v>
      </c>
      <c r="P2355" s="15">
        <v>0.06</v>
      </c>
      <c r="Q2355" s="223">
        <f t="shared" si="237"/>
        <v>625672.74300000002</v>
      </c>
      <c r="R2355" s="197">
        <f t="shared" si="239"/>
        <v>52139.395250000001</v>
      </c>
      <c r="S2355" s="200"/>
      <c r="T2355" s="196">
        <f t="shared" ref="T2355:T2417" si="240">O2355*S2355</f>
        <v>0</v>
      </c>
      <c r="U2355" s="199">
        <f t="shared" si="238"/>
        <v>0</v>
      </c>
      <c r="V2355" s="21"/>
      <c r="W2355" s="19">
        <f t="shared" ref="W2355:W2417" si="241">O2355*V2355</f>
        <v>0</v>
      </c>
      <c r="X2355" s="17">
        <f t="shared" ref="X2355:X2417" si="242">O2355*V2355/12</f>
        <v>0</v>
      </c>
      <c r="Y2355" s="22"/>
      <c r="Z2355" s="19"/>
      <c r="AA2355" s="20"/>
      <c r="AB2355" s="23"/>
      <c r="AC2355" s="19"/>
      <c r="AD2355" s="17"/>
      <c r="AE2355" s="22"/>
      <c r="AF2355" s="19"/>
      <c r="AG2355" s="17"/>
      <c r="AH2355" s="78"/>
      <c r="AI2355" s="79" t="s">
        <v>14224</v>
      </c>
      <c r="AJ2355" s="1"/>
    </row>
    <row r="2356" spans="1:36" ht="26.4">
      <c r="A2356" s="39">
        <v>2354</v>
      </c>
      <c r="B2356" s="10" t="s">
        <v>14225</v>
      </c>
      <c r="C2356" s="10" t="s">
        <v>5070</v>
      </c>
      <c r="D2356" s="11" t="s">
        <v>14226</v>
      </c>
      <c r="E2356" s="35" t="s">
        <v>14227</v>
      </c>
      <c r="F2356" s="35" t="s">
        <v>7989</v>
      </c>
      <c r="G2356" s="10" t="s">
        <v>7304</v>
      </c>
      <c r="H2356" s="10" t="s">
        <v>14228</v>
      </c>
      <c r="I2356" s="10" t="s">
        <v>2904</v>
      </c>
      <c r="J2356" s="11" t="s">
        <v>14229</v>
      </c>
      <c r="K2356" s="12">
        <v>42431</v>
      </c>
      <c r="L2356" s="69">
        <v>44257</v>
      </c>
      <c r="M2356" s="14" t="s">
        <v>14230</v>
      </c>
      <c r="N2356" s="61">
        <v>0.70389999999999997</v>
      </c>
      <c r="O2356" s="56">
        <v>32342100.120000001</v>
      </c>
      <c r="P2356" s="15">
        <v>0.03</v>
      </c>
      <c r="Q2356" s="223">
        <f t="shared" si="237"/>
        <v>970263.00359999994</v>
      </c>
      <c r="R2356" s="197">
        <f t="shared" si="239"/>
        <v>80855.2503</v>
      </c>
      <c r="S2356" s="201">
        <v>0.05</v>
      </c>
      <c r="T2356" s="196">
        <f t="shared" si="240"/>
        <v>1617105.0060000001</v>
      </c>
      <c r="U2356" s="199">
        <f t="shared" si="238"/>
        <v>134758.75049999999</v>
      </c>
      <c r="V2356" s="21">
        <v>3.5999999999999997E-2</v>
      </c>
      <c r="W2356" s="19">
        <f t="shared" si="241"/>
        <v>1164315.6043199999</v>
      </c>
      <c r="X2356" s="17">
        <f t="shared" si="242"/>
        <v>97026.300359999994</v>
      </c>
      <c r="Y2356" s="22"/>
      <c r="Z2356" s="19"/>
      <c r="AA2356" s="20"/>
      <c r="AB2356" s="23"/>
      <c r="AC2356" s="19"/>
      <c r="AD2356" s="17"/>
      <c r="AE2356" s="22"/>
      <c r="AF2356" s="19"/>
      <c r="AG2356" s="17"/>
      <c r="AH2356" s="76" t="s">
        <v>76</v>
      </c>
      <c r="AI2356" s="77" t="s">
        <v>14230</v>
      </c>
      <c r="AJ2356" s="1"/>
    </row>
    <row r="2357" spans="1:36" ht="26.4">
      <c r="A2357" s="39">
        <v>2355</v>
      </c>
      <c r="B2357" s="39" t="s">
        <v>14231</v>
      </c>
      <c r="C2357" s="39" t="s">
        <v>5070</v>
      </c>
      <c r="D2357" s="40" t="s">
        <v>14106</v>
      </c>
      <c r="E2357" s="25" t="s">
        <v>14107</v>
      </c>
      <c r="F2357" s="25" t="s">
        <v>7132</v>
      </c>
      <c r="G2357" s="39" t="s">
        <v>5478</v>
      </c>
      <c r="H2357" s="39" t="s">
        <v>14108</v>
      </c>
      <c r="I2357" s="39" t="s">
        <v>14109</v>
      </c>
      <c r="J2357" s="40" t="s">
        <v>14110</v>
      </c>
      <c r="K2357" s="41">
        <v>40857</v>
      </c>
      <c r="L2357" s="72">
        <v>46336</v>
      </c>
      <c r="M2357" s="42" t="s">
        <v>14111</v>
      </c>
      <c r="N2357" s="63">
        <v>0.18759999999999999</v>
      </c>
      <c r="O2357" s="55">
        <v>8127107.0700000003</v>
      </c>
      <c r="P2357" s="15">
        <v>0.03</v>
      </c>
      <c r="Q2357" s="223">
        <f t="shared" si="237"/>
        <v>243813.2121</v>
      </c>
      <c r="R2357" s="197">
        <f t="shared" si="239"/>
        <v>20317.767674999999</v>
      </c>
      <c r="S2357" s="200"/>
      <c r="T2357" s="196">
        <f t="shared" si="240"/>
        <v>0</v>
      </c>
      <c r="U2357" s="199">
        <f t="shared" si="238"/>
        <v>0</v>
      </c>
      <c r="V2357" s="21"/>
      <c r="W2357" s="19">
        <f t="shared" si="241"/>
        <v>0</v>
      </c>
      <c r="X2357" s="17">
        <f t="shared" si="242"/>
        <v>0</v>
      </c>
      <c r="Y2357" s="22"/>
      <c r="Z2357" s="19"/>
      <c r="AA2357" s="20"/>
      <c r="AB2357" s="23"/>
      <c r="AC2357" s="19"/>
      <c r="AD2357" s="17"/>
      <c r="AE2357" s="22"/>
      <c r="AF2357" s="19"/>
      <c r="AG2357" s="17"/>
      <c r="AH2357" s="78"/>
      <c r="AI2357" s="79" t="s">
        <v>14111</v>
      </c>
      <c r="AJ2357" s="1"/>
    </row>
    <row r="2358" spans="1:36" ht="26.4">
      <c r="A2358" s="39">
        <v>2356</v>
      </c>
      <c r="B2358" s="10" t="s">
        <v>14232</v>
      </c>
      <c r="C2358" s="10" t="s">
        <v>5070</v>
      </c>
      <c r="D2358" s="11" t="s">
        <v>14106</v>
      </c>
      <c r="E2358" s="35" t="s">
        <v>14107</v>
      </c>
      <c r="F2358" s="35" t="s">
        <v>7132</v>
      </c>
      <c r="G2358" s="10" t="s">
        <v>5478</v>
      </c>
      <c r="H2358" s="10" t="s">
        <v>14108</v>
      </c>
      <c r="I2358" s="10" t="s">
        <v>14109</v>
      </c>
      <c r="J2358" s="11" t="s">
        <v>14110</v>
      </c>
      <c r="K2358" s="12">
        <v>40857</v>
      </c>
      <c r="L2358" s="69">
        <v>46336</v>
      </c>
      <c r="M2358" s="14" t="s">
        <v>14111</v>
      </c>
      <c r="N2358" s="61">
        <v>0.05</v>
      </c>
      <c r="O2358" s="56">
        <v>2166073.31</v>
      </c>
      <c r="P2358" s="15">
        <v>0.03</v>
      </c>
      <c r="Q2358" s="223">
        <f t="shared" si="237"/>
        <v>64982.1993</v>
      </c>
      <c r="R2358" s="197">
        <f t="shared" si="239"/>
        <v>5415.1832750000003</v>
      </c>
      <c r="S2358" s="200"/>
      <c r="T2358" s="196">
        <f t="shared" si="240"/>
        <v>0</v>
      </c>
      <c r="U2358" s="199">
        <f t="shared" si="238"/>
        <v>0</v>
      </c>
      <c r="V2358" s="21"/>
      <c r="W2358" s="19">
        <f t="shared" si="241"/>
        <v>0</v>
      </c>
      <c r="X2358" s="17">
        <f t="shared" si="242"/>
        <v>0</v>
      </c>
      <c r="Y2358" s="22"/>
      <c r="Z2358" s="19"/>
      <c r="AA2358" s="20"/>
      <c r="AB2358" s="23"/>
      <c r="AC2358" s="19"/>
      <c r="AD2358" s="17"/>
      <c r="AE2358" s="22"/>
      <c r="AF2358" s="19"/>
      <c r="AG2358" s="17"/>
      <c r="AH2358" s="76"/>
      <c r="AI2358" s="77" t="s">
        <v>14111</v>
      </c>
      <c r="AJ2358" s="1"/>
    </row>
    <row r="2359" spans="1:36" ht="26.4">
      <c r="A2359" s="39">
        <v>2357</v>
      </c>
      <c r="B2359" s="39" t="s">
        <v>14233</v>
      </c>
      <c r="C2359" s="39" t="s">
        <v>5070</v>
      </c>
      <c r="D2359" s="40" t="s">
        <v>14234</v>
      </c>
      <c r="E2359" s="25" t="s">
        <v>14235</v>
      </c>
      <c r="F2359" s="25" t="s">
        <v>7174</v>
      </c>
      <c r="G2359" s="39" t="s">
        <v>4546</v>
      </c>
      <c r="H2359" s="39" t="s">
        <v>14236</v>
      </c>
      <c r="I2359" s="39" t="s">
        <v>10130</v>
      </c>
      <c r="J2359" s="40" t="s">
        <v>14237</v>
      </c>
      <c r="K2359" s="41">
        <v>38670</v>
      </c>
      <c r="L2359" s="72">
        <v>44829</v>
      </c>
      <c r="M2359" s="42" t="s">
        <v>14238</v>
      </c>
      <c r="N2359" s="63">
        <v>0.4</v>
      </c>
      <c r="O2359" s="55">
        <v>25730325.43</v>
      </c>
      <c r="P2359" s="15">
        <v>0.03</v>
      </c>
      <c r="Q2359" s="223">
        <f t="shared" si="237"/>
        <v>771909.76289999997</v>
      </c>
      <c r="R2359" s="197">
        <f t="shared" si="239"/>
        <v>64325.813575</v>
      </c>
      <c r="S2359" s="200"/>
      <c r="T2359" s="196">
        <f t="shared" si="240"/>
        <v>0</v>
      </c>
      <c r="U2359" s="199">
        <f t="shared" si="238"/>
        <v>0</v>
      </c>
      <c r="V2359" s="21"/>
      <c r="W2359" s="19">
        <f t="shared" si="241"/>
        <v>0</v>
      </c>
      <c r="X2359" s="17">
        <f t="shared" si="242"/>
        <v>0</v>
      </c>
      <c r="Y2359" s="22"/>
      <c r="Z2359" s="19"/>
      <c r="AA2359" s="20"/>
      <c r="AB2359" s="23"/>
      <c r="AC2359" s="19"/>
      <c r="AD2359" s="17"/>
      <c r="AE2359" s="22"/>
      <c r="AF2359" s="19"/>
      <c r="AG2359" s="17"/>
      <c r="AH2359" s="78"/>
      <c r="AI2359" s="79" t="s">
        <v>14238</v>
      </c>
      <c r="AJ2359" s="1"/>
    </row>
    <row r="2360" spans="1:36" ht="26.4">
      <c r="A2360" s="39">
        <v>2358</v>
      </c>
      <c r="B2360" s="10" t="s">
        <v>14239</v>
      </c>
      <c r="C2360" s="10" t="s">
        <v>5070</v>
      </c>
      <c r="D2360" s="11" t="s">
        <v>14240</v>
      </c>
      <c r="E2360" s="35" t="s">
        <v>14241</v>
      </c>
      <c r="F2360" s="35" t="s">
        <v>14242</v>
      </c>
      <c r="G2360" s="10" t="s">
        <v>14243</v>
      </c>
      <c r="H2360" s="10" t="s">
        <v>14244</v>
      </c>
      <c r="I2360" s="10" t="s">
        <v>2993</v>
      </c>
      <c r="J2360" s="11" t="s">
        <v>14245</v>
      </c>
      <c r="K2360" s="12">
        <v>43160</v>
      </c>
      <c r="L2360" s="69">
        <v>52291</v>
      </c>
      <c r="M2360" s="14" t="s">
        <v>14246</v>
      </c>
      <c r="N2360" s="61">
        <v>0.83819999999999995</v>
      </c>
      <c r="O2360" s="56">
        <v>38054298.009999998</v>
      </c>
      <c r="P2360" s="15">
        <v>0.05</v>
      </c>
      <c r="Q2360" s="223">
        <f t="shared" si="237"/>
        <v>1902714.9005</v>
      </c>
      <c r="R2360" s="197">
        <f t="shared" si="239"/>
        <v>158559.57504166666</v>
      </c>
      <c r="S2360" s="201">
        <v>0.06</v>
      </c>
      <c r="T2360" s="196">
        <f t="shared" si="240"/>
        <v>2283257.8805999998</v>
      </c>
      <c r="U2360" s="199">
        <f t="shared" si="238"/>
        <v>190271.49004999999</v>
      </c>
      <c r="V2360" s="21"/>
      <c r="W2360" s="19">
        <f t="shared" si="241"/>
        <v>0</v>
      </c>
      <c r="X2360" s="17">
        <f t="shared" si="242"/>
        <v>0</v>
      </c>
      <c r="Y2360" s="22"/>
      <c r="Z2360" s="19"/>
      <c r="AA2360" s="20"/>
      <c r="AB2360" s="23"/>
      <c r="AC2360" s="19"/>
      <c r="AD2360" s="17"/>
      <c r="AE2360" s="22"/>
      <c r="AF2360" s="19"/>
      <c r="AG2360" s="17"/>
      <c r="AH2360" s="76" t="s">
        <v>76</v>
      </c>
      <c r="AI2360" s="77" t="s">
        <v>14246</v>
      </c>
      <c r="AJ2360" s="1"/>
    </row>
    <row r="2361" spans="1:36" ht="26.4">
      <c r="A2361" s="39">
        <v>2359</v>
      </c>
      <c r="B2361" s="39" t="s">
        <v>14247</v>
      </c>
      <c r="C2361" s="39" t="s">
        <v>7603</v>
      </c>
      <c r="D2361" s="40" t="s">
        <v>14248</v>
      </c>
      <c r="E2361" s="25" t="s">
        <v>21465</v>
      </c>
      <c r="F2361" s="25" t="s">
        <v>2170</v>
      </c>
      <c r="G2361" s="39" t="s">
        <v>2991</v>
      </c>
      <c r="H2361" s="39" t="s">
        <v>14249</v>
      </c>
      <c r="I2361" s="39" t="s">
        <v>2993</v>
      </c>
      <c r="J2361" s="40" t="s">
        <v>14250</v>
      </c>
      <c r="K2361" s="41">
        <v>43153</v>
      </c>
      <c r="L2361" s="72">
        <v>48632</v>
      </c>
      <c r="M2361" s="42" t="s">
        <v>14251</v>
      </c>
      <c r="N2361" s="63">
        <v>0.70830000000000004</v>
      </c>
      <c r="O2361" s="55">
        <v>14539783.939999999</v>
      </c>
      <c r="P2361" s="15">
        <v>0.03</v>
      </c>
      <c r="Q2361" s="223">
        <f t="shared" ref="Q2361:Q2423" si="243">O2361*P2361</f>
        <v>436193.51819999999</v>
      </c>
      <c r="R2361" s="197">
        <f t="shared" si="239"/>
        <v>36349.459849999999</v>
      </c>
      <c r="S2361" s="198">
        <v>3.5999999999999997E-2</v>
      </c>
      <c r="T2361" s="196">
        <f t="shared" si="240"/>
        <v>523432.22183999995</v>
      </c>
      <c r="U2361" s="199">
        <f t="shared" si="238"/>
        <v>43619.351819999996</v>
      </c>
      <c r="V2361" s="21"/>
      <c r="W2361" s="19">
        <f t="shared" si="241"/>
        <v>0</v>
      </c>
      <c r="X2361" s="17">
        <f t="shared" si="242"/>
        <v>0</v>
      </c>
      <c r="Y2361" s="22"/>
      <c r="Z2361" s="19"/>
      <c r="AA2361" s="20"/>
      <c r="AB2361" s="23"/>
      <c r="AC2361" s="19"/>
      <c r="AD2361" s="17"/>
      <c r="AE2361" s="22"/>
      <c r="AF2361" s="19"/>
      <c r="AG2361" s="17"/>
      <c r="AH2361" s="78" t="s">
        <v>452</v>
      </c>
      <c r="AI2361" s="79" t="s">
        <v>14251</v>
      </c>
      <c r="AJ2361" s="1"/>
    </row>
    <row r="2362" spans="1:36" ht="13.2">
      <c r="A2362" s="39">
        <v>2360</v>
      </c>
      <c r="B2362" s="10" t="s">
        <v>14252</v>
      </c>
      <c r="C2362" s="10" t="s">
        <v>7603</v>
      </c>
      <c r="D2362" s="11" t="s">
        <v>9325</v>
      </c>
      <c r="E2362" s="35" t="s">
        <v>9326</v>
      </c>
      <c r="F2362" s="35" t="s">
        <v>14253</v>
      </c>
      <c r="G2362" s="10" t="s">
        <v>14254</v>
      </c>
      <c r="H2362" s="10" t="s">
        <v>14255</v>
      </c>
      <c r="I2362" s="10" t="s">
        <v>14256</v>
      </c>
      <c r="J2362" s="11" t="s">
        <v>14257</v>
      </c>
      <c r="K2362" s="12">
        <v>39421</v>
      </c>
      <c r="L2362" s="69">
        <v>44900</v>
      </c>
      <c r="M2362" s="14" t="s">
        <v>14258</v>
      </c>
      <c r="N2362" s="61">
        <v>0.3034</v>
      </c>
      <c r="O2362" s="56">
        <v>15570275.48</v>
      </c>
      <c r="P2362" s="21">
        <v>3.5000000000000003E-2</v>
      </c>
      <c r="Q2362" s="223">
        <f t="shared" si="243"/>
        <v>544959.6418000001</v>
      </c>
      <c r="R2362" s="197">
        <f t="shared" si="239"/>
        <v>45413.303483333344</v>
      </c>
      <c r="S2362" s="200"/>
      <c r="T2362" s="196">
        <f t="shared" si="240"/>
        <v>0</v>
      </c>
      <c r="U2362" s="199">
        <f t="shared" si="238"/>
        <v>0</v>
      </c>
      <c r="V2362" s="21"/>
      <c r="W2362" s="19">
        <f t="shared" si="241"/>
        <v>0</v>
      </c>
      <c r="X2362" s="17">
        <f t="shared" si="242"/>
        <v>0</v>
      </c>
      <c r="Y2362" s="22"/>
      <c r="Z2362" s="19"/>
      <c r="AA2362" s="20"/>
      <c r="AB2362" s="23"/>
      <c r="AC2362" s="19"/>
      <c r="AD2362" s="17"/>
      <c r="AE2362" s="22"/>
      <c r="AF2362" s="19"/>
      <c r="AG2362" s="17"/>
      <c r="AH2362" s="76"/>
      <c r="AI2362" s="77" t="s">
        <v>14258</v>
      </c>
      <c r="AJ2362" s="1"/>
    </row>
    <row r="2363" spans="1:36" ht="26.4">
      <c r="A2363" s="39">
        <v>2361</v>
      </c>
      <c r="B2363" s="39" t="s">
        <v>14259</v>
      </c>
      <c r="C2363" s="39" t="s">
        <v>7603</v>
      </c>
      <c r="D2363" s="40" t="s">
        <v>14260</v>
      </c>
      <c r="E2363" s="25" t="s">
        <v>14261</v>
      </c>
      <c r="F2363" s="25" t="s">
        <v>14262</v>
      </c>
      <c r="G2363" s="39" t="s">
        <v>1874</v>
      </c>
      <c r="H2363" s="39" t="s">
        <v>14263</v>
      </c>
      <c r="I2363" s="39" t="s">
        <v>1890</v>
      </c>
      <c r="J2363" s="40" t="s">
        <v>14264</v>
      </c>
      <c r="K2363" s="41">
        <v>42231</v>
      </c>
      <c r="L2363" s="72">
        <v>45884</v>
      </c>
      <c r="M2363" s="42" t="s">
        <v>14265</v>
      </c>
      <c r="N2363" s="63">
        <v>1.3673</v>
      </c>
      <c r="O2363" s="55">
        <v>63415535.5</v>
      </c>
      <c r="P2363" s="15">
        <v>0.05</v>
      </c>
      <c r="Q2363" s="223">
        <f t="shared" si="243"/>
        <v>3170776.7750000004</v>
      </c>
      <c r="R2363" s="197">
        <f t="shared" si="239"/>
        <v>264231.3979166667</v>
      </c>
      <c r="S2363" s="201">
        <v>0.06</v>
      </c>
      <c r="T2363" s="196">
        <f t="shared" si="240"/>
        <v>3804932.13</v>
      </c>
      <c r="U2363" s="199">
        <f t="shared" si="238"/>
        <v>317077.67749999999</v>
      </c>
      <c r="V2363" s="21"/>
      <c r="W2363" s="19">
        <f t="shared" si="241"/>
        <v>0</v>
      </c>
      <c r="X2363" s="17">
        <f t="shared" si="242"/>
        <v>0</v>
      </c>
      <c r="Y2363" s="22"/>
      <c r="Z2363" s="19"/>
      <c r="AA2363" s="20"/>
      <c r="AB2363" s="23"/>
      <c r="AC2363" s="19"/>
      <c r="AD2363" s="17"/>
      <c r="AE2363" s="22"/>
      <c r="AF2363" s="19"/>
      <c r="AG2363" s="17"/>
      <c r="AH2363" s="78" t="s">
        <v>76</v>
      </c>
      <c r="AI2363" s="79" t="s">
        <v>14265</v>
      </c>
      <c r="AJ2363" s="1"/>
    </row>
    <row r="2364" spans="1:36" ht="26.4">
      <c r="A2364" s="39">
        <v>2362</v>
      </c>
      <c r="B2364" s="10" t="s">
        <v>14266</v>
      </c>
      <c r="C2364" s="10" t="s">
        <v>7603</v>
      </c>
      <c r="D2364" s="11" t="s">
        <v>14020</v>
      </c>
      <c r="E2364" s="35" t="s">
        <v>14021</v>
      </c>
      <c r="F2364" s="35" t="s">
        <v>9955</v>
      </c>
      <c r="G2364" s="10" t="s">
        <v>14267</v>
      </c>
      <c r="H2364" s="10" t="s">
        <v>14268</v>
      </c>
      <c r="I2364" s="10" t="s">
        <v>381</v>
      </c>
      <c r="J2364" s="11" t="s">
        <v>14024</v>
      </c>
      <c r="K2364" s="12">
        <v>43542</v>
      </c>
      <c r="L2364" s="69">
        <v>47195</v>
      </c>
      <c r="M2364" s="14" t="s">
        <v>14265</v>
      </c>
      <c r="N2364" s="61">
        <v>2.7623000000000002</v>
      </c>
      <c r="O2364" s="56">
        <v>138098849.63999999</v>
      </c>
      <c r="P2364" s="15">
        <v>0.05</v>
      </c>
      <c r="Q2364" s="223">
        <f t="shared" si="243"/>
        <v>6904942.4819999998</v>
      </c>
      <c r="R2364" s="197">
        <f t="shared" si="239"/>
        <v>575411.87349999999</v>
      </c>
      <c r="S2364" s="201">
        <v>0.06</v>
      </c>
      <c r="T2364" s="196">
        <f t="shared" si="240"/>
        <v>8285930.9783999985</v>
      </c>
      <c r="U2364" s="199">
        <f t="shared" ref="U2364:U2426" si="244">O2364*S2364/12</f>
        <v>690494.24819999991</v>
      </c>
      <c r="V2364" s="21"/>
      <c r="W2364" s="19">
        <f t="shared" si="241"/>
        <v>0</v>
      </c>
      <c r="X2364" s="17">
        <f t="shared" si="242"/>
        <v>0</v>
      </c>
      <c r="Y2364" s="22"/>
      <c r="Z2364" s="19"/>
      <c r="AA2364" s="20"/>
      <c r="AB2364" s="23"/>
      <c r="AC2364" s="19"/>
      <c r="AD2364" s="17"/>
      <c r="AE2364" s="22"/>
      <c r="AF2364" s="19"/>
      <c r="AG2364" s="17"/>
      <c r="AH2364" s="76" t="s">
        <v>76</v>
      </c>
      <c r="AI2364" s="77" t="s">
        <v>14265</v>
      </c>
      <c r="AJ2364" s="1"/>
    </row>
    <row r="2365" spans="1:36" ht="26.4">
      <c r="A2365" s="39">
        <v>2363</v>
      </c>
      <c r="B2365" s="39" t="s">
        <v>14269</v>
      </c>
      <c r="C2365" s="39" t="s">
        <v>7603</v>
      </c>
      <c r="D2365" s="40" t="s">
        <v>3088</v>
      </c>
      <c r="E2365" s="25" t="s">
        <v>3089</v>
      </c>
      <c r="F2365" s="25" t="s">
        <v>1953</v>
      </c>
      <c r="G2365" s="39" t="s">
        <v>4318</v>
      </c>
      <c r="H2365" s="39" t="s">
        <v>14270</v>
      </c>
      <c r="I2365" s="39" t="s">
        <v>4320</v>
      </c>
      <c r="J2365" s="40" t="s">
        <v>14138</v>
      </c>
      <c r="K2365" s="41">
        <v>42062</v>
      </c>
      <c r="L2365" s="72">
        <v>44366</v>
      </c>
      <c r="M2365" s="42" t="s">
        <v>14271</v>
      </c>
      <c r="N2365" s="63">
        <v>0.34920000000000001</v>
      </c>
      <c r="O2365" s="55">
        <v>6125008.9900000002</v>
      </c>
      <c r="P2365" s="15">
        <v>0.06</v>
      </c>
      <c r="Q2365" s="223">
        <f t="shared" si="243"/>
        <v>367500.53940000001</v>
      </c>
      <c r="R2365" s="197">
        <f t="shared" si="239"/>
        <v>30625.04495</v>
      </c>
      <c r="S2365" s="200"/>
      <c r="T2365" s="196">
        <f t="shared" si="240"/>
        <v>0</v>
      </c>
      <c r="U2365" s="199">
        <f t="shared" si="244"/>
        <v>0</v>
      </c>
      <c r="V2365" s="21"/>
      <c r="W2365" s="19">
        <f t="shared" si="241"/>
        <v>0</v>
      </c>
      <c r="X2365" s="17">
        <f t="shared" si="242"/>
        <v>0</v>
      </c>
      <c r="Y2365" s="22"/>
      <c r="Z2365" s="19"/>
      <c r="AA2365" s="20"/>
      <c r="AB2365" s="23"/>
      <c r="AC2365" s="19"/>
      <c r="AD2365" s="17"/>
      <c r="AE2365" s="22"/>
      <c r="AF2365" s="19"/>
      <c r="AG2365" s="17"/>
      <c r="AH2365" s="78" t="s">
        <v>817</v>
      </c>
      <c r="AI2365" s="79" t="s">
        <v>14271</v>
      </c>
      <c r="AJ2365" s="1"/>
    </row>
    <row r="2366" spans="1:36" ht="26.4">
      <c r="A2366" s="39">
        <v>2364</v>
      </c>
      <c r="B2366" s="10" t="s">
        <v>14272</v>
      </c>
      <c r="C2366" s="10" t="s">
        <v>7603</v>
      </c>
      <c r="D2366" s="11" t="s">
        <v>14273</v>
      </c>
      <c r="E2366" s="35" t="s">
        <v>14274</v>
      </c>
      <c r="F2366" s="35" t="s">
        <v>14275</v>
      </c>
      <c r="G2366" s="10" t="s">
        <v>4019</v>
      </c>
      <c r="H2366" s="10" t="s">
        <v>14276</v>
      </c>
      <c r="I2366" s="10" t="s">
        <v>2488</v>
      </c>
      <c r="J2366" s="11" t="s">
        <v>14037</v>
      </c>
      <c r="K2366" s="12">
        <v>43705</v>
      </c>
      <c r="L2366" s="69">
        <v>49184</v>
      </c>
      <c r="M2366" s="14" t="s">
        <v>14176</v>
      </c>
      <c r="N2366" s="61">
        <v>0.38300000000000001</v>
      </c>
      <c r="O2366" s="56">
        <v>7944149.4199999999</v>
      </c>
      <c r="P2366" s="15">
        <v>0.03</v>
      </c>
      <c r="Q2366" s="223">
        <f t="shared" si="243"/>
        <v>238324.48259999999</v>
      </c>
      <c r="R2366" s="197">
        <f t="shared" si="239"/>
        <v>19860.37355</v>
      </c>
      <c r="S2366" s="198">
        <v>3.5999999999999997E-2</v>
      </c>
      <c r="T2366" s="196">
        <f t="shared" si="240"/>
        <v>285989.37912</v>
      </c>
      <c r="U2366" s="199">
        <f t="shared" si="244"/>
        <v>23832.448260000001</v>
      </c>
      <c r="V2366" s="21"/>
      <c r="W2366" s="19">
        <f t="shared" si="241"/>
        <v>0</v>
      </c>
      <c r="X2366" s="17">
        <f t="shared" si="242"/>
        <v>0</v>
      </c>
      <c r="Y2366" s="22"/>
      <c r="Z2366" s="19"/>
      <c r="AA2366" s="20"/>
      <c r="AB2366" s="23"/>
      <c r="AC2366" s="19"/>
      <c r="AD2366" s="17"/>
      <c r="AE2366" s="22"/>
      <c r="AF2366" s="19"/>
      <c r="AG2366" s="17"/>
      <c r="AH2366" s="76" t="s">
        <v>1133</v>
      </c>
      <c r="AI2366" s="77" t="s">
        <v>14176</v>
      </c>
      <c r="AJ2366" s="1"/>
    </row>
    <row r="2367" spans="1:36" ht="26.4">
      <c r="A2367" s="39">
        <v>2365</v>
      </c>
      <c r="B2367" s="39" t="s">
        <v>14277</v>
      </c>
      <c r="C2367" s="39" t="s">
        <v>7603</v>
      </c>
      <c r="D2367" s="40" t="s">
        <v>14278</v>
      </c>
      <c r="E2367" s="25" t="s">
        <v>14279</v>
      </c>
      <c r="F2367" s="25" t="s">
        <v>1873</v>
      </c>
      <c r="G2367" s="39" t="s">
        <v>4019</v>
      </c>
      <c r="H2367" s="39" t="s">
        <v>14280</v>
      </c>
      <c r="I2367" s="39" t="s">
        <v>2488</v>
      </c>
      <c r="J2367" s="40" t="s">
        <v>14037</v>
      </c>
      <c r="K2367" s="41">
        <v>43705</v>
      </c>
      <c r="L2367" s="72">
        <v>49184</v>
      </c>
      <c r="M2367" s="42" t="s">
        <v>14176</v>
      </c>
      <c r="N2367" s="63">
        <v>0.12189999999999999</v>
      </c>
      <c r="O2367" s="55">
        <v>2528438.16</v>
      </c>
      <c r="P2367" s="15">
        <v>0.08</v>
      </c>
      <c r="Q2367" s="223">
        <f t="shared" si="243"/>
        <v>202275.0528</v>
      </c>
      <c r="R2367" s="197">
        <f t="shared" si="239"/>
        <v>16856.254400000002</v>
      </c>
      <c r="S2367" s="198">
        <v>9.6000000000000002E-2</v>
      </c>
      <c r="T2367" s="196">
        <f t="shared" si="240"/>
        <v>242730.06336000003</v>
      </c>
      <c r="U2367" s="199">
        <f t="shared" si="244"/>
        <v>20227.505280000001</v>
      </c>
      <c r="V2367" s="21"/>
      <c r="W2367" s="19">
        <f t="shared" si="241"/>
        <v>0</v>
      </c>
      <c r="X2367" s="17">
        <f t="shared" si="242"/>
        <v>0</v>
      </c>
      <c r="Y2367" s="22"/>
      <c r="Z2367" s="19"/>
      <c r="AA2367" s="20"/>
      <c r="AB2367" s="23"/>
      <c r="AC2367" s="19"/>
      <c r="AD2367" s="17"/>
      <c r="AE2367" s="22"/>
      <c r="AF2367" s="19"/>
      <c r="AG2367" s="17"/>
      <c r="AH2367" s="78" t="s">
        <v>1133</v>
      </c>
      <c r="AI2367" s="79" t="s">
        <v>14176</v>
      </c>
      <c r="AJ2367" s="1"/>
    </row>
    <row r="2368" spans="1:36" ht="26.4">
      <c r="A2368" s="39">
        <v>2366</v>
      </c>
      <c r="B2368" s="10" t="s">
        <v>14281</v>
      </c>
      <c r="C2368" s="10" t="s">
        <v>7603</v>
      </c>
      <c r="D2368" s="11" t="s">
        <v>14273</v>
      </c>
      <c r="E2368" s="35" t="s">
        <v>14274</v>
      </c>
      <c r="F2368" s="35" t="s">
        <v>14262</v>
      </c>
      <c r="G2368" s="10" t="s">
        <v>4019</v>
      </c>
      <c r="H2368" s="10" t="s">
        <v>14282</v>
      </c>
      <c r="I2368" s="10" t="s">
        <v>2488</v>
      </c>
      <c r="J2368" s="11" t="s">
        <v>14037</v>
      </c>
      <c r="K2368" s="12">
        <v>43705</v>
      </c>
      <c r="L2368" s="69">
        <v>49184</v>
      </c>
      <c r="M2368" s="14" t="s">
        <v>14176</v>
      </c>
      <c r="N2368" s="61">
        <v>0.39939999999999998</v>
      </c>
      <c r="O2368" s="56">
        <v>8284316.6600000001</v>
      </c>
      <c r="P2368" s="15">
        <v>0.03</v>
      </c>
      <c r="Q2368" s="223">
        <f t="shared" si="243"/>
        <v>248529.49979999999</v>
      </c>
      <c r="R2368" s="197">
        <f t="shared" si="239"/>
        <v>20710.791649999999</v>
      </c>
      <c r="S2368" s="198">
        <v>3.5999999999999997E-2</v>
      </c>
      <c r="T2368" s="196">
        <f t="shared" si="240"/>
        <v>298235.39976</v>
      </c>
      <c r="U2368" s="199">
        <f t="shared" si="244"/>
        <v>24852.949980000001</v>
      </c>
      <c r="V2368" s="21"/>
      <c r="W2368" s="19">
        <f t="shared" si="241"/>
        <v>0</v>
      </c>
      <c r="X2368" s="17">
        <f t="shared" si="242"/>
        <v>0</v>
      </c>
      <c r="Y2368" s="22"/>
      <c r="Z2368" s="19"/>
      <c r="AA2368" s="20"/>
      <c r="AB2368" s="23"/>
      <c r="AC2368" s="19"/>
      <c r="AD2368" s="17"/>
      <c r="AE2368" s="22"/>
      <c r="AF2368" s="19"/>
      <c r="AG2368" s="17"/>
      <c r="AH2368" s="76" t="s">
        <v>1133</v>
      </c>
      <c r="AI2368" s="77" t="s">
        <v>14176</v>
      </c>
      <c r="AJ2368" s="1"/>
    </row>
    <row r="2369" spans="1:36" ht="26.4">
      <c r="A2369" s="39">
        <v>2367</v>
      </c>
      <c r="B2369" s="39" t="s">
        <v>14283</v>
      </c>
      <c r="C2369" s="39" t="s">
        <v>7603</v>
      </c>
      <c r="D2369" s="40" t="s">
        <v>14284</v>
      </c>
      <c r="E2369" s="25" t="s">
        <v>14285</v>
      </c>
      <c r="F2369" s="25" t="s">
        <v>14286</v>
      </c>
      <c r="G2369" s="39" t="s">
        <v>14287</v>
      </c>
      <c r="H2369" s="39" t="s">
        <v>14288</v>
      </c>
      <c r="I2369" s="39" t="s">
        <v>14287</v>
      </c>
      <c r="J2369" s="40" t="s">
        <v>14289</v>
      </c>
      <c r="K2369" s="41">
        <v>36623</v>
      </c>
      <c r="L2369" s="72">
        <v>45389</v>
      </c>
      <c r="M2369" s="42" t="s">
        <v>14290</v>
      </c>
      <c r="N2369" s="63">
        <v>0.51380000000000003</v>
      </c>
      <c r="O2369" s="55">
        <v>27630542.16</v>
      </c>
      <c r="P2369" s="15">
        <v>0.03</v>
      </c>
      <c r="Q2369" s="223">
        <f t="shared" si="243"/>
        <v>828916.2648</v>
      </c>
      <c r="R2369" s="197">
        <f t="shared" si="239"/>
        <v>69076.3554</v>
      </c>
      <c r="S2369" s="200"/>
      <c r="T2369" s="196">
        <f t="shared" si="240"/>
        <v>0</v>
      </c>
      <c r="U2369" s="199">
        <f t="shared" si="244"/>
        <v>0</v>
      </c>
      <c r="V2369" s="21"/>
      <c r="W2369" s="19">
        <f t="shared" si="241"/>
        <v>0</v>
      </c>
      <c r="X2369" s="17">
        <f t="shared" si="242"/>
        <v>0</v>
      </c>
      <c r="Y2369" s="22"/>
      <c r="Z2369" s="19"/>
      <c r="AA2369" s="20"/>
      <c r="AB2369" s="23"/>
      <c r="AC2369" s="19"/>
      <c r="AD2369" s="17"/>
      <c r="AE2369" s="22"/>
      <c r="AF2369" s="19"/>
      <c r="AG2369" s="17"/>
      <c r="AH2369" s="78"/>
      <c r="AI2369" s="79" t="s">
        <v>14290</v>
      </c>
      <c r="AJ2369" s="1"/>
    </row>
    <row r="2370" spans="1:36" ht="13.2">
      <c r="A2370" s="39">
        <v>2368</v>
      </c>
      <c r="B2370" s="10" t="s">
        <v>14291</v>
      </c>
      <c r="C2370" s="10" t="s">
        <v>7603</v>
      </c>
      <c r="D2370" s="11" t="s">
        <v>14292</v>
      </c>
      <c r="E2370" s="35" t="s">
        <v>14293</v>
      </c>
      <c r="F2370" s="35" t="s">
        <v>14294</v>
      </c>
      <c r="G2370" s="10" t="s">
        <v>4168</v>
      </c>
      <c r="H2370" s="10" t="s">
        <v>14295</v>
      </c>
      <c r="I2370" s="10" t="s">
        <v>9037</v>
      </c>
      <c r="J2370" s="11" t="s">
        <v>14296</v>
      </c>
      <c r="K2370" s="12">
        <v>39437</v>
      </c>
      <c r="L2370" s="69">
        <v>44922</v>
      </c>
      <c r="M2370" s="14" t="s">
        <v>14297</v>
      </c>
      <c r="N2370" s="61">
        <v>0.40410000000000001</v>
      </c>
      <c r="O2370" s="56">
        <v>18109352.030000001</v>
      </c>
      <c r="P2370" s="15">
        <v>0.03</v>
      </c>
      <c r="Q2370" s="223">
        <f t="shared" si="243"/>
        <v>543280.56090000004</v>
      </c>
      <c r="R2370" s="197">
        <f t="shared" si="239"/>
        <v>45273.380075000001</v>
      </c>
      <c r="S2370" s="201">
        <v>7.0000000000000007E-2</v>
      </c>
      <c r="T2370" s="196">
        <f t="shared" si="240"/>
        <v>1267654.6421000003</v>
      </c>
      <c r="U2370" s="199">
        <f t="shared" si="244"/>
        <v>105637.8868416667</v>
      </c>
      <c r="V2370" s="21"/>
      <c r="W2370" s="19">
        <f t="shared" si="241"/>
        <v>0</v>
      </c>
      <c r="X2370" s="17">
        <f t="shared" si="242"/>
        <v>0</v>
      </c>
      <c r="Y2370" s="22"/>
      <c r="Z2370" s="19"/>
      <c r="AA2370" s="20"/>
      <c r="AB2370" s="23"/>
      <c r="AC2370" s="19"/>
      <c r="AD2370" s="17"/>
      <c r="AE2370" s="22"/>
      <c r="AF2370" s="19"/>
      <c r="AG2370" s="17"/>
      <c r="AH2370" s="76"/>
      <c r="AI2370" s="77" t="s">
        <v>14297</v>
      </c>
      <c r="AJ2370" s="1"/>
    </row>
    <row r="2371" spans="1:36" ht="26.4">
      <c r="A2371" s="39">
        <v>2369</v>
      </c>
      <c r="B2371" s="39" t="s">
        <v>14298</v>
      </c>
      <c r="C2371" s="39" t="s">
        <v>7603</v>
      </c>
      <c r="D2371" s="40" t="s">
        <v>14299</v>
      </c>
      <c r="E2371" s="25" t="s">
        <v>14300</v>
      </c>
      <c r="F2371" s="25" t="s">
        <v>14301</v>
      </c>
      <c r="G2371" s="39" t="s">
        <v>6333</v>
      </c>
      <c r="H2371" s="39" t="s">
        <v>14302</v>
      </c>
      <c r="I2371" s="39" t="s">
        <v>14303</v>
      </c>
      <c r="J2371" s="40" t="s">
        <v>14304</v>
      </c>
      <c r="K2371" s="41">
        <v>37287</v>
      </c>
      <c r="L2371" s="72">
        <v>46418</v>
      </c>
      <c r="M2371" s="42" t="s">
        <v>14305</v>
      </c>
      <c r="N2371" s="63">
        <v>0.68469999999999998</v>
      </c>
      <c r="O2371" s="55">
        <v>30684170.59</v>
      </c>
      <c r="P2371" s="15">
        <v>0.03</v>
      </c>
      <c r="Q2371" s="223">
        <f t="shared" si="243"/>
        <v>920525.11769999994</v>
      </c>
      <c r="R2371" s="197">
        <f t="shared" si="239"/>
        <v>76710.426475</v>
      </c>
      <c r="S2371" s="200"/>
      <c r="T2371" s="196">
        <f t="shared" si="240"/>
        <v>0</v>
      </c>
      <c r="U2371" s="199">
        <f t="shared" si="244"/>
        <v>0</v>
      </c>
      <c r="V2371" s="21"/>
      <c r="W2371" s="19">
        <f t="shared" si="241"/>
        <v>0</v>
      </c>
      <c r="X2371" s="17">
        <f t="shared" si="242"/>
        <v>0</v>
      </c>
      <c r="Y2371" s="22"/>
      <c r="Z2371" s="19"/>
      <c r="AA2371" s="20"/>
      <c r="AB2371" s="23"/>
      <c r="AC2371" s="19"/>
      <c r="AD2371" s="17"/>
      <c r="AE2371" s="22"/>
      <c r="AF2371" s="19"/>
      <c r="AG2371" s="17"/>
      <c r="AH2371" s="78"/>
      <c r="AI2371" s="79" t="s">
        <v>14305</v>
      </c>
      <c r="AJ2371" s="1"/>
    </row>
    <row r="2372" spans="1:36" ht="26.4">
      <c r="A2372" s="39">
        <v>2370</v>
      </c>
      <c r="B2372" s="10" t="s">
        <v>14306</v>
      </c>
      <c r="C2372" s="10" t="s">
        <v>7603</v>
      </c>
      <c r="D2372" s="11" t="s">
        <v>14307</v>
      </c>
      <c r="E2372" s="35" t="s">
        <v>14308</v>
      </c>
      <c r="F2372" s="35" t="s">
        <v>4063</v>
      </c>
      <c r="G2372" s="10" t="s">
        <v>14309</v>
      </c>
      <c r="H2372" s="10" t="s">
        <v>14310</v>
      </c>
      <c r="I2372" s="10" t="s">
        <v>2385</v>
      </c>
      <c r="J2372" s="11" t="s">
        <v>14311</v>
      </c>
      <c r="K2372" s="12">
        <v>39171</v>
      </c>
      <c r="L2372" s="69">
        <v>48545</v>
      </c>
      <c r="M2372" s="14" t="s">
        <v>14312</v>
      </c>
      <c r="N2372" s="61">
        <v>3.5510999999999999</v>
      </c>
      <c r="O2372" s="56">
        <v>159139123.96000001</v>
      </c>
      <c r="P2372" s="15">
        <v>0.05</v>
      </c>
      <c r="Q2372" s="223">
        <f t="shared" si="243"/>
        <v>7956956.1980000008</v>
      </c>
      <c r="R2372" s="197">
        <f t="shared" si="239"/>
        <v>663079.68316666677</v>
      </c>
      <c r="S2372" s="201">
        <v>0.06</v>
      </c>
      <c r="T2372" s="196">
        <f t="shared" si="240"/>
        <v>9548347.4375999998</v>
      </c>
      <c r="U2372" s="199">
        <f t="shared" si="244"/>
        <v>795695.61979999999</v>
      </c>
      <c r="V2372" s="21"/>
      <c r="W2372" s="19">
        <f t="shared" si="241"/>
        <v>0</v>
      </c>
      <c r="X2372" s="17">
        <f t="shared" si="242"/>
        <v>0</v>
      </c>
      <c r="Y2372" s="22"/>
      <c r="Z2372" s="19"/>
      <c r="AA2372" s="20"/>
      <c r="AB2372" s="23"/>
      <c r="AC2372" s="19"/>
      <c r="AD2372" s="17"/>
      <c r="AE2372" s="22"/>
      <c r="AF2372" s="19"/>
      <c r="AG2372" s="17"/>
      <c r="AH2372" s="76" t="s">
        <v>367</v>
      </c>
      <c r="AI2372" s="77" t="s">
        <v>14312</v>
      </c>
      <c r="AJ2372" s="1"/>
    </row>
    <row r="2373" spans="1:36" ht="13.2">
      <c r="A2373" s="39">
        <v>2371</v>
      </c>
      <c r="B2373" s="39" t="s">
        <v>14313</v>
      </c>
      <c r="C2373" s="39" t="s">
        <v>9410</v>
      </c>
      <c r="D2373" s="40" t="s">
        <v>14314</v>
      </c>
      <c r="E2373" s="25" t="s">
        <v>14315</v>
      </c>
      <c r="F2373" s="25" t="s">
        <v>14316</v>
      </c>
      <c r="G2373" s="39" t="s">
        <v>12561</v>
      </c>
      <c r="H2373" s="39" t="s">
        <v>14317</v>
      </c>
      <c r="I2373" s="39" t="s">
        <v>12975</v>
      </c>
      <c r="J2373" s="40" t="s">
        <v>14318</v>
      </c>
      <c r="K2373" s="41">
        <v>37896</v>
      </c>
      <c r="L2373" s="72">
        <v>47028</v>
      </c>
      <c r="M2373" s="42" t="s">
        <v>10454</v>
      </c>
      <c r="N2373" s="63">
        <v>0.2049</v>
      </c>
      <c r="O2373" s="55">
        <v>30765409.870000001</v>
      </c>
      <c r="P2373" s="15">
        <v>0.03</v>
      </c>
      <c r="Q2373" s="223">
        <f t="shared" si="243"/>
        <v>922962.29610000004</v>
      </c>
      <c r="R2373" s="197">
        <f t="shared" si="239"/>
        <v>76913.524675000008</v>
      </c>
      <c r="S2373" s="201">
        <v>0.04</v>
      </c>
      <c r="T2373" s="196">
        <f t="shared" si="240"/>
        <v>1230616.3948000001</v>
      </c>
      <c r="U2373" s="199">
        <f t="shared" si="244"/>
        <v>102551.36623333335</v>
      </c>
      <c r="V2373" s="21"/>
      <c r="W2373" s="19">
        <f t="shared" si="241"/>
        <v>0</v>
      </c>
      <c r="X2373" s="17">
        <f t="shared" si="242"/>
        <v>0</v>
      </c>
      <c r="Y2373" s="22"/>
      <c r="Z2373" s="19"/>
      <c r="AA2373" s="20"/>
      <c r="AB2373" s="23"/>
      <c r="AC2373" s="19"/>
      <c r="AD2373" s="17"/>
      <c r="AE2373" s="22"/>
      <c r="AF2373" s="19"/>
      <c r="AG2373" s="17"/>
      <c r="AH2373" s="78"/>
      <c r="AI2373" s="79" t="s">
        <v>10454</v>
      </c>
      <c r="AJ2373" s="1"/>
    </row>
    <row r="2374" spans="1:36" ht="26.4">
      <c r="A2374" s="39">
        <v>2372</v>
      </c>
      <c r="B2374" s="10" t="s">
        <v>14319</v>
      </c>
      <c r="C2374" s="10" t="s">
        <v>9410</v>
      </c>
      <c r="D2374" s="11" t="s">
        <v>14320</v>
      </c>
      <c r="E2374" s="35" t="s">
        <v>14321</v>
      </c>
      <c r="F2374" s="35" t="s">
        <v>14322</v>
      </c>
      <c r="G2374" s="10" t="s">
        <v>14323</v>
      </c>
      <c r="H2374" s="10" t="s">
        <v>14324</v>
      </c>
      <c r="I2374" s="10" t="s">
        <v>14323</v>
      </c>
      <c r="J2374" s="11" t="s">
        <v>14318</v>
      </c>
      <c r="K2374" s="12">
        <v>36432</v>
      </c>
      <c r="L2374" s="69">
        <v>54330</v>
      </c>
      <c r="M2374" s="14" t="s">
        <v>14325</v>
      </c>
      <c r="N2374" s="61">
        <v>9.7799999999999998E-2</v>
      </c>
      <c r="O2374" s="56">
        <v>11747611.85</v>
      </c>
      <c r="P2374" s="15">
        <v>0.03</v>
      </c>
      <c r="Q2374" s="223">
        <f t="shared" si="243"/>
        <v>352428.35549999995</v>
      </c>
      <c r="R2374" s="197">
        <f t="shared" si="239"/>
        <v>29369.029624999996</v>
      </c>
      <c r="S2374" s="200"/>
      <c r="T2374" s="196">
        <f t="shared" si="240"/>
        <v>0</v>
      </c>
      <c r="U2374" s="199">
        <f t="shared" si="244"/>
        <v>0</v>
      </c>
      <c r="V2374" s="21"/>
      <c r="W2374" s="19">
        <f t="shared" si="241"/>
        <v>0</v>
      </c>
      <c r="X2374" s="17">
        <f t="shared" si="242"/>
        <v>0</v>
      </c>
      <c r="Y2374" s="22"/>
      <c r="Z2374" s="19"/>
      <c r="AA2374" s="20"/>
      <c r="AB2374" s="23"/>
      <c r="AC2374" s="19"/>
      <c r="AD2374" s="17"/>
      <c r="AE2374" s="22"/>
      <c r="AF2374" s="19"/>
      <c r="AG2374" s="17"/>
      <c r="AH2374" s="76"/>
      <c r="AI2374" s="77" t="s">
        <v>14325</v>
      </c>
      <c r="AJ2374" s="1"/>
    </row>
    <row r="2375" spans="1:36" ht="13.2">
      <c r="A2375" s="39">
        <v>2373</v>
      </c>
      <c r="B2375" s="39" t="s">
        <v>14326</v>
      </c>
      <c r="C2375" s="39" t="s">
        <v>9410</v>
      </c>
      <c r="D2375" s="40" t="s">
        <v>14327</v>
      </c>
      <c r="E2375" s="25" t="s">
        <v>14328</v>
      </c>
      <c r="F2375" s="25" t="s">
        <v>5556</v>
      </c>
      <c r="G2375" s="39" t="s">
        <v>12765</v>
      </c>
      <c r="H2375" s="39" t="s">
        <v>14329</v>
      </c>
      <c r="I2375" s="39" t="s">
        <v>7719</v>
      </c>
      <c r="J2375" s="40" t="s">
        <v>14330</v>
      </c>
      <c r="K2375" s="41">
        <v>38621</v>
      </c>
      <c r="L2375" s="72">
        <v>45257</v>
      </c>
      <c r="M2375" s="42" t="s">
        <v>14331</v>
      </c>
      <c r="N2375" s="63">
        <v>3.3441000000000001</v>
      </c>
      <c r="O2375" s="55">
        <v>160271507.97999999</v>
      </c>
      <c r="P2375" s="15">
        <v>0.03</v>
      </c>
      <c r="Q2375" s="223">
        <f t="shared" si="243"/>
        <v>4808145.2393999994</v>
      </c>
      <c r="R2375" s="197">
        <f t="shared" si="239"/>
        <v>400678.76994999993</v>
      </c>
      <c r="S2375" s="200"/>
      <c r="T2375" s="196">
        <f t="shared" si="240"/>
        <v>0</v>
      </c>
      <c r="U2375" s="199">
        <f t="shared" si="244"/>
        <v>0</v>
      </c>
      <c r="V2375" s="21"/>
      <c r="W2375" s="19">
        <f t="shared" si="241"/>
        <v>0</v>
      </c>
      <c r="X2375" s="17">
        <f t="shared" si="242"/>
        <v>0</v>
      </c>
      <c r="Y2375" s="22"/>
      <c r="Z2375" s="19"/>
      <c r="AA2375" s="20"/>
      <c r="AB2375" s="23"/>
      <c r="AC2375" s="19"/>
      <c r="AD2375" s="17"/>
      <c r="AE2375" s="22"/>
      <c r="AF2375" s="19"/>
      <c r="AG2375" s="17"/>
      <c r="AH2375" s="78" t="s">
        <v>1997</v>
      </c>
      <c r="AI2375" s="79" t="s">
        <v>14331</v>
      </c>
      <c r="AJ2375" s="1"/>
    </row>
    <row r="2376" spans="1:36" ht="13.2">
      <c r="A2376" s="39">
        <v>2374</v>
      </c>
      <c r="B2376" s="10" t="s">
        <v>14332</v>
      </c>
      <c r="C2376" s="10" t="s">
        <v>9410</v>
      </c>
      <c r="D2376" s="11" t="s">
        <v>14333</v>
      </c>
      <c r="E2376" s="35" t="s">
        <v>14334</v>
      </c>
      <c r="F2376" s="35" t="s">
        <v>13526</v>
      </c>
      <c r="G2376" s="10" t="s">
        <v>921</v>
      </c>
      <c r="H2376" s="10" t="s">
        <v>14335</v>
      </c>
      <c r="I2376" s="10" t="s">
        <v>8619</v>
      </c>
      <c r="J2376" s="11" t="s">
        <v>14336</v>
      </c>
      <c r="K2376" s="12">
        <v>42454</v>
      </c>
      <c r="L2376" s="69">
        <v>51585</v>
      </c>
      <c r="M2376" s="14" t="s">
        <v>14337</v>
      </c>
      <c r="N2376" s="61">
        <v>2.7199999999999998E-2</v>
      </c>
      <c r="O2376" s="56">
        <v>880336.83</v>
      </c>
      <c r="P2376" s="15">
        <v>0.03</v>
      </c>
      <c r="Q2376" s="223">
        <f t="shared" si="243"/>
        <v>26410.104899999998</v>
      </c>
      <c r="R2376" s="197">
        <f t="shared" si="239"/>
        <v>2200.842075</v>
      </c>
      <c r="S2376" s="201">
        <v>0.05</v>
      </c>
      <c r="T2376" s="196">
        <f t="shared" si="240"/>
        <v>44016.841500000002</v>
      </c>
      <c r="U2376" s="199">
        <f t="shared" si="244"/>
        <v>3668.0701250000002</v>
      </c>
      <c r="V2376" s="21">
        <v>0.06</v>
      </c>
      <c r="W2376" s="19">
        <f t="shared" si="241"/>
        <v>52820.209799999997</v>
      </c>
      <c r="X2376" s="17">
        <f t="shared" si="242"/>
        <v>4401.68415</v>
      </c>
      <c r="Y2376" s="22"/>
      <c r="Z2376" s="19"/>
      <c r="AA2376" s="20"/>
      <c r="AB2376" s="23"/>
      <c r="AC2376" s="19"/>
      <c r="AD2376" s="17"/>
      <c r="AE2376" s="22"/>
      <c r="AF2376" s="19"/>
      <c r="AG2376" s="17"/>
      <c r="AH2376" s="76" t="s">
        <v>817</v>
      </c>
      <c r="AI2376" s="77" t="s">
        <v>14337</v>
      </c>
      <c r="AJ2376" s="1"/>
    </row>
    <row r="2377" spans="1:36" ht="26.4">
      <c r="A2377" s="39">
        <v>2375</v>
      </c>
      <c r="B2377" s="39" t="s">
        <v>14338</v>
      </c>
      <c r="C2377" s="39" t="s">
        <v>9410</v>
      </c>
      <c r="D2377" s="40" t="s">
        <v>14339</v>
      </c>
      <c r="E2377" s="25" t="s">
        <v>14340</v>
      </c>
      <c r="F2377" s="25" t="s">
        <v>2375</v>
      </c>
      <c r="G2377" s="39" t="s">
        <v>14341</v>
      </c>
      <c r="H2377" s="39" t="s">
        <v>14342</v>
      </c>
      <c r="I2377" s="39" t="s">
        <v>381</v>
      </c>
      <c r="J2377" s="40" t="s">
        <v>14343</v>
      </c>
      <c r="K2377" s="41">
        <v>43538</v>
      </c>
      <c r="L2377" s="72">
        <v>47191</v>
      </c>
      <c r="M2377" s="42" t="s">
        <v>14344</v>
      </c>
      <c r="N2377" s="63">
        <v>0.53749999999999998</v>
      </c>
      <c r="O2377" s="55">
        <v>51881639.210000001</v>
      </c>
      <c r="P2377" s="15">
        <v>0.05</v>
      </c>
      <c r="Q2377" s="223">
        <f t="shared" si="243"/>
        <v>2594081.9605</v>
      </c>
      <c r="R2377" s="197">
        <f t="shared" si="239"/>
        <v>216173.49670833335</v>
      </c>
      <c r="S2377" s="201">
        <v>0.06</v>
      </c>
      <c r="T2377" s="196">
        <f t="shared" si="240"/>
        <v>3112898.3525999999</v>
      </c>
      <c r="U2377" s="199">
        <f t="shared" si="244"/>
        <v>259408.19605</v>
      </c>
      <c r="V2377" s="21"/>
      <c r="W2377" s="19">
        <f t="shared" si="241"/>
        <v>0</v>
      </c>
      <c r="X2377" s="17">
        <f t="shared" si="242"/>
        <v>0</v>
      </c>
      <c r="Y2377" s="22"/>
      <c r="Z2377" s="19"/>
      <c r="AA2377" s="20"/>
      <c r="AB2377" s="23"/>
      <c r="AC2377" s="19"/>
      <c r="AD2377" s="17"/>
      <c r="AE2377" s="22"/>
      <c r="AF2377" s="19"/>
      <c r="AG2377" s="17"/>
      <c r="AH2377" s="78" t="s">
        <v>367</v>
      </c>
      <c r="AI2377" s="79" t="s">
        <v>14344</v>
      </c>
      <c r="AJ2377" s="1"/>
    </row>
    <row r="2378" spans="1:36" ht="26.4">
      <c r="A2378" s="39">
        <v>2376</v>
      </c>
      <c r="B2378" s="10" t="s">
        <v>14345</v>
      </c>
      <c r="C2378" s="10" t="s">
        <v>5070</v>
      </c>
      <c r="D2378" s="11" t="s">
        <v>231</v>
      </c>
      <c r="E2378" s="35" t="s">
        <v>232</v>
      </c>
      <c r="F2378" s="35" t="s">
        <v>14346</v>
      </c>
      <c r="G2378" s="10" t="s">
        <v>13766</v>
      </c>
      <c r="H2378" s="10" t="s">
        <v>14347</v>
      </c>
      <c r="I2378" s="10" t="s">
        <v>13768</v>
      </c>
      <c r="J2378" s="11" t="s">
        <v>14348</v>
      </c>
      <c r="K2378" s="12">
        <v>40682</v>
      </c>
      <c r="L2378" s="69">
        <v>49814</v>
      </c>
      <c r="M2378" s="14" t="s">
        <v>1764</v>
      </c>
      <c r="N2378" s="61">
        <v>0.86019999999999996</v>
      </c>
      <c r="O2378" s="56">
        <v>8196445.4900000002</v>
      </c>
      <c r="P2378" s="15">
        <v>0.03</v>
      </c>
      <c r="Q2378" s="223">
        <f t="shared" si="243"/>
        <v>245893.36470000001</v>
      </c>
      <c r="R2378" s="197">
        <f t="shared" si="239"/>
        <v>20491.113724999999</v>
      </c>
      <c r="S2378" s="200"/>
      <c r="T2378" s="196">
        <f t="shared" si="240"/>
        <v>0</v>
      </c>
      <c r="U2378" s="199">
        <f t="shared" si="244"/>
        <v>0</v>
      </c>
      <c r="V2378" s="21"/>
      <c r="W2378" s="19">
        <f t="shared" si="241"/>
        <v>0</v>
      </c>
      <c r="X2378" s="17">
        <f t="shared" si="242"/>
        <v>0</v>
      </c>
      <c r="Y2378" s="22"/>
      <c r="Z2378" s="19"/>
      <c r="AA2378" s="20"/>
      <c r="AB2378" s="23"/>
      <c r="AC2378" s="19"/>
      <c r="AD2378" s="17"/>
      <c r="AE2378" s="22"/>
      <c r="AF2378" s="19"/>
      <c r="AG2378" s="17"/>
      <c r="AH2378" s="76"/>
      <c r="AI2378" s="77" t="s">
        <v>1764</v>
      </c>
      <c r="AJ2378" s="1"/>
    </row>
    <row r="2379" spans="1:36" ht="26.4">
      <c r="A2379" s="39">
        <v>2377</v>
      </c>
      <c r="B2379" s="39" t="s">
        <v>14349</v>
      </c>
      <c r="C2379" s="39" t="s">
        <v>5070</v>
      </c>
      <c r="D2379" s="40" t="s">
        <v>14240</v>
      </c>
      <c r="E2379" s="25" t="s">
        <v>14241</v>
      </c>
      <c r="F2379" s="25" t="s">
        <v>14350</v>
      </c>
      <c r="G2379" s="39" t="s">
        <v>14243</v>
      </c>
      <c r="H2379" s="39" t="s">
        <v>14351</v>
      </c>
      <c r="I2379" s="39" t="s">
        <v>2993</v>
      </c>
      <c r="J2379" s="40" t="s">
        <v>14245</v>
      </c>
      <c r="K2379" s="41">
        <v>43160</v>
      </c>
      <c r="L2379" s="72">
        <v>52291</v>
      </c>
      <c r="M2379" s="42" t="s">
        <v>14246</v>
      </c>
      <c r="N2379" s="63">
        <v>5.1999999999999998E-3</v>
      </c>
      <c r="O2379" s="55">
        <v>213325.4</v>
      </c>
      <c r="P2379" s="15">
        <v>0.06</v>
      </c>
      <c r="Q2379" s="223">
        <f t="shared" si="243"/>
        <v>12799.523999999999</v>
      </c>
      <c r="R2379" s="197">
        <f t="shared" si="239"/>
        <v>1066.627</v>
      </c>
      <c r="S2379" s="200"/>
      <c r="T2379" s="196">
        <f t="shared" si="240"/>
        <v>0</v>
      </c>
      <c r="U2379" s="199">
        <f t="shared" si="244"/>
        <v>0</v>
      </c>
      <c r="V2379" s="21"/>
      <c r="W2379" s="19">
        <f t="shared" si="241"/>
        <v>0</v>
      </c>
      <c r="X2379" s="17">
        <f t="shared" si="242"/>
        <v>0</v>
      </c>
      <c r="Y2379" s="22"/>
      <c r="Z2379" s="19"/>
      <c r="AA2379" s="20"/>
      <c r="AB2379" s="23"/>
      <c r="AC2379" s="19"/>
      <c r="AD2379" s="17"/>
      <c r="AE2379" s="22"/>
      <c r="AF2379" s="19"/>
      <c r="AG2379" s="17"/>
      <c r="AH2379" s="78" t="s">
        <v>76</v>
      </c>
      <c r="AI2379" s="79" t="s">
        <v>14246</v>
      </c>
      <c r="AJ2379" s="1"/>
    </row>
    <row r="2380" spans="1:36" ht="26.4">
      <c r="A2380" s="39">
        <v>2378</v>
      </c>
      <c r="B2380" s="10" t="s">
        <v>14352</v>
      </c>
      <c r="C2380" s="10" t="s">
        <v>5070</v>
      </c>
      <c r="D2380" s="11" t="s">
        <v>14240</v>
      </c>
      <c r="E2380" s="35" t="s">
        <v>14241</v>
      </c>
      <c r="F2380" s="35" t="s">
        <v>2589</v>
      </c>
      <c r="G2380" s="10" t="s">
        <v>14243</v>
      </c>
      <c r="H2380" s="10" t="s">
        <v>14353</v>
      </c>
      <c r="I2380" s="10" t="s">
        <v>2993</v>
      </c>
      <c r="J2380" s="11" t="s">
        <v>14245</v>
      </c>
      <c r="K2380" s="12">
        <v>43160</v>
      </c>
      <c r="L2380" s="69">
        <v>52291</v>
      </c>
      <c r="M2380" s="14" t="s">
        <v>14246</v>
      </c>
      <c r="N2380" s="61">
        <v>0.32440000000000002</v>
      </c>
      <c r="O2380" s="56">
        <v>14727766.970000001</v>
      </c>
      <c r="P2380" s="15">
        <v>0.06</v>
      </c>
      <c r="Q2380" s="223">
        <f t="shared" si="243"/>
        <v>883666.01820000005</v>
      </c>
      <c r="R2380" s="197">
        <f t="shared" si="239"/>
        <v>73638.834849999999</v>
      </c>
      <c r="S2380" s="200"/>
      <c r="T2380" s="196">
        <f t="shared" si="240"/>
        <v>0</v>
      </c>
      <c r="U2380" s="199">
        <f t="shared" si="244"/>
        <v>0</v>
      </c>
      <c r="V2380" s="21"/>
      <c r="W2380" s="19">
        <f t="shared" si="241"/>
        <v>0</v>
      </c>
      <c r="X2380" s="17">
        <f t="shared" si="242"/>
        <v>0</v>
      </c>
      <c r="Y2380" s="22"/>
      <c r="Z2380" s="19"/>
      <c r="AA2380" s="20"/>
      <c r="AB2380" s="23"/>
      <c r="AC2380" s="19"/>
      <c r="AD2380" s="17"/>
      <c r="AE2380" s="22"/>
      <c r="AF2380" s="19"/>
      <c r="AG2380" s="17"/>
      <c r="AH2380" s="76" t="s">
        <v>76</v>
      </c>
      <c r="AI2380" s="77" t="s">
        <v>14246</v>
      </c>
      <c r="AJ2380" s="1"/>
    </row>
    <row r="2381" spans="1:36" ht="26.4">
      <c r="A2381" s="39">
        <v>2379</v>
      </c>
      <c r="B2381" s="39" t="s">
        <v>14354</v>
      </c>
      <c r="C2381" s="39" t="s">
        <v>9410</v>
      </c>
      <c r="D2381" s="40" t="s">
        <v>14355</v>
      </c>
      <c r="E2381" s="25" t="s">
        <v>14356</v>
      </c>
      <c r="F2381" s="25" t="s">
        <v>14357</v>
      </c>
      <c r="G2381" s="39" t="s">
        <v>14358</v>
      </c>
      <c r="H2381" s="39" t="s">
        <v>14359</v>
      </c>
      <c r="I2381" s="39" t="s">
        <v>2889</v>
      </c>
      <c r="J2381" s="40" t="s">
        <v>14360</v>
      </c>
      <c r="K2381" s="41">
        <v>38202</v>
      </c>
      <c r="L2381" s="72">
        <v>47332</v>
      </c>
      <c r="M2381" s="42" t="s">
        <v>14361</v>
      </c>
      <c r="N2381" s="63">
        <v>5.3292000000000002</v>
      </c>
      <c r="O2381" s="55">
        <v>228628708.30000001</v>
      </c>
      <c r="P2381" s="15">
        <v>0.03</v>
      </c>
      <c r="Q2381" s="223">
        <f t="shared" si="243"/>
        <v>6858861.2489999998</v>
      </c>
      <c r="R2381" s="197">
        <f t="shared" si="239"/>
        <v>571571.77075000003</v>
      </c>
      <c r="S2381" s="201">
        <v>0.05</v>
      </c>
      <c r="T2381" s="196">
        <f t="shared" si="240"/>
        <v>11431435.415000001</v>
      </c>
      <c r="U2381" s="199">
        <f t="shared" si="244"/>
        <v>952619.61791666679</v>
      </c>
      <c r="V2381" s="21">
        <v>0.06</v>
      </c>
      <c r="W2381" s="19">
        <f t="shared" si="241"/>
        <v>13717722.498</v>
      </c>
      <c r="X2381" s="17">
        <f t="shared" si="242"/>
        <v>1143143.5415000001</v>
      </c>
      <c r="Y2381" s="22"/>
      <c r="Z2381" s="19"/>
      <c r="AA2381" s="20"/>
      <c r="AB2381" s="23"/>
      <c r="AC2381" s="19"/>
      <c r="AD2381" s="17"/>
      <c r="AE2381" s="22"/>
      <c r="AF2381" s="19"/>
      <c r="AG2381" s="17"/>
      <c r="AH2381" s="78" t="s">
        <v>452</v>
      </c>
      <c r="AI2381" s="79" t="s">
        <v>14361</v>
      </c>
      <c r="AJ2381" s="1"/>
    </row>
    <row r="2382" spans="1:36" s="24" customFormat="1" ht="39.6">
      <c r="A2382" s="39">
        <v>2380</v>
      </c>
      <c r="B2382" s="10" t="s">
        <v>14362</v>
      </c>
      <c r="C2382" s="10" t="s">
        <v>9410</v>
      </c>
      <c r="D2382" s="11" t="s">
        <v>14363</v>
      </c>
      <c r="E2382" s="35" t="s">
        <v>14364</v>
      </c>
      <c r="F2382" s="35" t="s">
        <v>3207</v>
      </c>
      <c r="G2382" s="10" t="s">
        <v>2022</v>
      </c>
      <c r="H2382" s="10" t="s">
        <v>14365</v>
      </c>
      <c r="I2382" s="10" t="s">
        <v>8006</v>
      </c>
      <c r="J2382" s="11" t="s">
        <v>14366</v>
      </c>
      <c r="K2382" s="12">
        <v>37330</v>
      </c>
      <c r="L2382" s="69">
        <v>46461</v>
      </c>
      <c r="M2382" s="14" t="s">
        <v>14367</v>
      </c>
      <c r="N2382" s="61">
        <v>0.78890000000000005</v>
      </c>
      <c r="O2382" s="56">
        <v>88100900.549999997</v>
      </c>
      <c r="P2382" s="15">
        <v>0.03</v>
      </c>
      <c r="Q2382" s="223">
        <f t="shared" si="243"/>
        <v>2643027.0164999999</v>
      </c>
      <c r="R2382" s="197">
        <f t="shared" si="239"/>
        <v>220252.25137499999</v>
      </c>
      <c r="S2382" s="200"/>
      <c r="T2382" s="196">
        <f t="shared" si="240"/>
        <v>0</v>
      </c>
      <c r="U2382" s="199">
        <f t="shared" si="244"/>
        <v>0</v>
      </c>
      <c r="V2382" s="21"/>
      <c r="W2382" s="19">
        <f t="shared" si="241"/>
        <v>0</v>
      </c>
      <c r="X2382" s="17">
        <f t="shared" si="242"/>
        <v>0</v>
      </c>
      <c r="Y2382" s="22"/>
      <c r="Z2382" s="19"/>
      <c r="AA2382" s="20"/>
      <c r="AB2382" s="23"/>
      <c r="AC2382" s="19"/>
      <c r="AD2382" s="17"/>
      <c r="AE2382" s="22"/>
      <c r="AF2382" s="19"/>
      <c r="AG2382" s="17"/>
      <c r="AH2382" s="82"/>
      <c r="AI2382" s="83" t="s">
        <v>14367</v>
      </c>
    </row>
    <row r="2383" spans="1:36" ht="26.4">
      <c r="A2383" s="39">
        <v>2381</v>
      </c>
      <c r="B2383" s="39" t="s">
        <v>14368</v>
      </c>
      <c r="C2383" s="39" t="s">
        <v>7603</v>
      </c>
      <c r="D2383" s="40" t="s">
        <v>14020</v>
      </c>
      <c r="E2383" s="25" t="s">
        <v>14021</v>
      </c>
      <c r="F2383" s="25" t="s">
        <v>14369</v>
      </c>
      <c r="G2383" s="39" t="s">
        <v>1874</v>
      </c>
      <c r="H2383" s="39" t="s">
        <v>14370</v>
      </c>
      <c r="I2383" s="39" t="s">
        <v>1890</v>
      </c>
      <c r="J2383" s="40" t="s">
        <v>14371</v>
      </c>
      <c r="K2383" s="41">
        <v>42231</v>
      </c>
      <c r="L2383" s="72">
        <v>45884</v>
      </c>
      <c r="M2383" s="42" t="s">
        <v>14120</v>
      </c>
      <c r="N2383" s="63">
        <v>0.46350000000000002</v>
      </c>
      <c r="O2383" s="55">
        <v>24289026.920000002</v>
      </c>
      <c r="P2383" s="15">
        <v>0.06</v>
      </c>
      <c r="Q2383" s="223">
        <f t="shared" si="243"/>
        <v>1457341.6152000001</v>
      </c>
      <c r="R2383" s="197">
        <f t="shared" si="239"/>
        <v>121445.1346</v>
      </c>
      <c r="S2383" s="200"/>
      <c r="T2383" s="196">
        <f t="shared" si="240"/>
        <v>0</v>
      </c>
      <c r="U2383" s="199">
        <f t="shared" si="244"/>
        <v>0</v>
      </c>
      <c r="V2383" s="21"/>
      <c r="W2383" s="19">
        <f t="shared" si="241"/>
        <v>0</v>
      </c>
      <c r="X2383" s="17">
        <f t="shared" si="242"/>
        <v>0</v>
      </c>
      <c r="Y2383" s="22"/>
      <c r="Z2383" s="19"/>
      <c r="AA2383" s="20"/>
      <c r="AB2383" s="23"/>
      <c r="AC2383" s="19"/>
      <c r="AD2383" s="17"/>
      <c r="AE2383" s="22"/>
      <c r="AF2383" s="19"/>
      <c r="AG2383" s="17"/>
      <c r="AH2383" s="78" t="s">
        <v>76</v>
      </c>
      <c r="AI2383" s="79" t="s">
        <v>14120</v>
      </c>
      <c r="AJ2383" s="1"/>
    </row>
    <row r="2384" spans="1:36" ht="26.4">
      <c r="A2384" s="39">
        <v>2382</v>
      </c>
      <c r="B2384" s="10" t="s">
        <v>14372</v>
      </c>
      <c r="C2384" s="10" t="s">
        <v>7603</v>
      </c>
      <c r="D2384" s="11" t="s">
        <v>14020</v>
      </c>
      <c r="E2384" s="35" t="s">
        <v>14021</v>
      </c>
      <c r="F2384" s="35" t="s">
        <v>12459</v>
      </c>
      <c r="G2384" s="10" t="s">
        <v>6491</v>
      </c>
      <c r="H2384" s="10" t="s">
        <v>14373</v>
      </c>
      <c r="I2384" s="10" t="s">
        <v>6491</v>
      </c>
      <c r="J2384" s="11" t="s">
        <v>14138</v>
      </c>
      <c r="K2384" s="12">
        <v>43566</v>
      </c>
      <c r="L2384" s="69">
        <v>49045</v>
      </c>
      <c r="M2384" s="14" t="s">
        <v>14265</v>
      </c>
      <c r="N2384" s="61">
        <v>0.40079999999999999</v>
      </c>
      <c r="O2384" s="56">
        <v>21003326.84</v>
      </c>
      <c r="P2384" s="15">
        <v>0.05</v>
      </c>
      <c r="Q2384" s="223">
        <f t="shared" si="243"/>
        <v>1050166.3419999999</v>
      </c>
      <c r="R2384" s="197">
        <f t="shared" si="239"/>
        <v>87513.861833333329</v>
      </c>
      <c r="S2384" s="201">
        <v>0.06</v>
      </c>
      <c r="T2384" s="196">
        <f t="shared" si="240"/>
        <v>1260199.6103999999</v>
      </c>
      <c r="U2384" s="199">
        <f t="shared" si="244"/>
        <v>105016.63419999999</v>
      </c>
      <c r="V2384" s="21"/>
      <c r="W2384" s="19">
        <f t="shared" si="241"/>
        <v>0</v>
      </c>
      <c r="X2384" s="17">
        <f t="shared" si="242"/>
        <v>0</v>
      </c>
      <c r="Y2384" s="22"/>
      <c r="Z2384" s="19"/>
      <c r="AA2384" s="20"/>
      <c r="AB2384" s="23"/>
      <c r="AC2384" s="19"/>
      <c r="AD2384" s="17"/>
      <c r="AE2384" s="22"/>
      <c r="AF2384" s="19"/>
      <c r="AG2384" s="17"/>
      <c r="AH2384" s="76" t="s">
        <v>76</v>
      </c>
      <c r="AI2384" s="77" t="s">
        <v>14265</v>
      </c>
      <c r="AJ2384" s="1"/>
    </row>
    <row r="2385" spans="1:36" ht="39.6">
      <c r="A2385" s="39">
        <v>2383</v>
      </c>
      <c r="B2385" s="39" t="s">
        <v>14374</v>
      </c>
      <c r="C2385" s="39" t="s">
        <v>7603</v>
      </c>
      <c r="D2385" s="40" t="s">
        <v>14020</v>
      </c>
      <c r="E2385" s="25" t="s">
        <v>14021</v>
      </c>
      <c r="F2385" s="25" t="s">
        <v>14375</v>
      </c>
      <c r="G2385" s="39" t="s">
        <v>2580</v>
      </c>
      <c r="H2385" s="39" t="s">
        <v>14376</v>
      </c>
      <c r="I2385" s="39" t="s">
        <v>13062</v>
      </c>
      <c r="J2385" s="40" t="s">
        <v>14377</v>
      </c>
      <c r="K2385" s="41">
        <v>43315</v>
      </c>
      <c r="L2385" s="72">
        <v>46968</v>
      </c>
      <c r="M2385" s="42" t="s">
        <v>14378</v>
      </c>
      <c r="N2385" s="63">
        <v>1.5734999999999999</v>
      </c>
      <c r="O2385" s="55">
        <v>37911229.009999998</v>
      </c>
      <c r="P2385" s="15">
        <v>0.03</v>
      </c>
      <c r="Q2385" s="223">
        <f t="shared" si="243"/>
        <v>1137336.8702999998</v>
      </c>
      <c r="R2385" s="197">
        <f t="shared" si="239"/>
        <v>94778.072524999981</v>
      </c>
      <c r="S2385" s="198">
        <v>3.5999999999999997E-2</v>
      </c>
      <c r="T2385" s="196">
        <f t="shared" si="240"/>
        <v>1364804.2443599999</v>
      </c>
      <c r="U2385" s="199">
        <f t="shared" si="244"/>
        <v>113733.68702999999</v>
      </c>
      <c r="V2385" s="21"/>
      <c r="W2385" s="19">
        <f t="shared" si="241"/>
        <v>0</v>
      </c>
      <c r="X2385" s="17">
        <f t="shared" si="242"/>
        <v>0</v>
      </c>
      <c r="Y2385" s="22"/>
      <c r="Z2385" s="19"/>
      <c r="AA2385" s="20"/>
      <c r="AB2385" s="23"/>
      <c r="AC2385" s="19"/>
      <c r="AD2385" s="17"/>
      <c r="AE2385" s="22"/>
      <c r="AF2385" s="19"/>
      <c r="AG2385" s="17"/>
      <c r="AH2385" s="78" t="s">
        <v>35</v>
      </c>
      <c r="AI2385" s="79" t="s">
        <v>14378</v>
      </c>
      <c r="AJ2385" s="1"/>
    </row>
    <row r="2386" spans="1:36" ht="26.4">
      <c r="A2386" s="39">
        <v>2384</v>
      </c>
      <c r="B2386" s="10" t="s">
        <v>14379</v>
      </c>
      <c r="C2386" s="10" t="s">
        <v>7603</v>
      </c>
      <c r="D2386" s="11" t="s">
        <v>14380</v>
      </c>
      <c r="E2386" s="35" t="s">
        <v>14142</v>
      </c>
      <c r="F2386" s="35" t="s">
        <v>14381</v>
      </c>
      <c r="G2386" s="10" t="s">
        <v>14382</v>
      </c>
      <c r="H2386" s="10" t="s">
        <v>14383</v>
      </c>
      <c r="I2386" s="10" t="s">
        <v>14382</v>
      </c>
      <c r="J2386" s="11" t="s">
        <v>14384</v>
      </c>
      <c r="K2386" s="12">
        <v>39008</v>
      </c>
      <c r="L2386" s="69">
        <v>48899</v>
      </c>
      <c r="M2386" s="14" t="s">
        <v>14385</v>
      </c>
      <c r="N2386" s="61">
        <v>1.6445000000000001</v>
      </c>
      <c r="O2386" s="56">
        <v>31697497.859999999</v>
      </c>
      <c r="P2386" s="15">
        <v>0.03</v>
      </c>
      <c r="Q2386" s="223">
        <f t="shared" si="243"/>
        <v>950924.93579999998</v>
      </c>
      <c r="R2386" s="197">
        <f t="shared" si="239"/>
        <v>79243.744649999993</v>
      </c>
      <c r="S2386" s="198">
        <v>3.5999999999999997E-2</v>
      </c>
      <c r="T2386" s="196">
        <f t="shared" si="240"/>
        <v>1141109.9229599999</v>
      </c>
      <c r="U2386" s="199">
        <f t="shared" si="244"/>
        <v>95092.493579999995</v>
      </c>
      <c r="V2386" s="21"/>
      <c r="W2386" s="19">
        <f t="shared" si="241"/>
        <v>0</v>
      </c>
      <c r="X2386" s="17">
        <f t="shared" si="242"/>
        <v>0</v>
      </c>
      <c r="Y2386" s="22"/>
      <c r="Z2386" s="19"/>
      <c r="AA2386" s="20"/>
      <c r="AB2386" s="23"/>
      <c r="AC2386" s="19"/>
      <c r="AD2386" s="17"/>
      <c r="AE2386" s="22"/>
      <c r="AF2386" s="19"/>
      <c r="AG2386" s="17"/>
      <c r="AH2386" s="76" t="s">
        <v>1549</v>
      </c>
      <c r="AI2386" s="77" t="s">
        <v>14385</v>
      </c>
      <c r="AJ2386" s="1"/>
    </row>
    <row r="2387" spans="1:36" ht="26.4">
      <c r="A2387" s="39">
        <v>2385</v>
      </c>
      <c r="B2387" s="39" t="s">
        <v>14386</v>
      </c>
      <c r="C2387" s="39" t="s">
        <v>7603</v>
      </c>
      <c r="D2387" s="40" t="s">
        <v>14380</v>
      </c>
      <c r="E2387" s="25" t="s">
        <v>14142</v>
      </c>
      <c r="F2387" s="25" t="s">
        <v>14381</v>
      </c>
      <c r="G2387" s="39" t="s">
        <v>14382</v>
      </c>
      <c r="H2387" s="39" t="s">
        <v>14383</v>
      </c>
      <c r="I2387" s="39" t="s">
        <v>14382</v>
      </c>
      <c r="J2387" s="40" t="s">
        <v>14384</v>
      </c>
      <c r="K2387" s="41">
        <v>39008</v>
      </c>
      <c r="L2387" s="72">
        <v>48899</v>
      </c>
      <c r="M2387" s="42" t="s">
        <v>14385</v>
      </c>
      <c r="N2387" s="63">
        <v>0.31</v>
      </c>
      <c r="O2387" s="55">
        <v>6199275.0099999998</v>
      </c>
      <c r="P2387" s="15">
        <v>0.03</v>
      </c>
      <c r="Q2387" s="223">
        <f t="shared" si="243"/>
        <v>185978.25029999999</v>
      </c>
      <c r="R2387" s="197">
        <f t="shared" ref="R2387:R2449" si="245">Q2387/12</f>
        <v>15498.187524999999</v>
      </c>
      <c r="S2387" s="198">
        <v>3.5999999999999997E-2</v>
      </c>
      <c r="T2387" s="196">
        <f t="shared" si="240"/>
        <v>223173.90035999997</v>
      </c>
      <c r="U2387" s="199">
        <f t="shared" si="244"/>
        <v>18597.825029999996</v>
      </c>
      <c r="V2387" s="21"/>
      <c r="W2387" s="19">
        <f t="shared" si="241"/>
        <v>0</v>
      </c>
      <c r="X2387" s="17">
        <f t="shared" si="242"/>
        <v>0</v>
      </c>
      <c r="Y2387" s="22"/>
      <c r="Z2387" s="19"/>
      <c r="AA2387" s="20"/>
      <c r="AB2387" s="23"/>
      <c r="AC2387" s="19"/>
      <c r="AD2387" s="17"/>
      <c r="AE2387" s="22"/>
      <c r="AF2387" s="19"/>
      <c r="AG2387" s="17"/>
      <c r="AH2387" s="78" t="s">
        <v>1549</v>
      </c>
      <c r="AI2387" s="79" t="s">
        <v>14385</v>
      </c>
      <c r="AJ2387" s="1"/>
    </row>
    <row r="2388" spans="1:36" s="24" customFormat="1" ht="26.4">
      <c r="A2388" s="39">
        <v>2386</v>
      </c>
      <c r="B2388" s="10" t="s">
        <v>14387</v>
      </c>
      <c r="C2388" s="10" t="s">
        <v>7603</v>
      </c>
      <c r="D2388" s="11" t="s">
        <v>8532</v>
      </c>
      <c r="E2388" s="35" t="s">
        <v>8533</v>
      </c>
      <c r="F2388" s="35" t="s">
        <v>5704</v>
      </c>
      <c r="G2388" s="10" t="s">
        <v>8882</v>
      </c>
      <c r="H2388" s="10" t="s">
        <v>14388</v>
      </c>
      <c r="I2388" s="10" t="s">
        <v>7541</v>
      </c>
      <c r="J2388" s="11" t="s">
        <v>14389</v>
      </c>
      <c r="K2388" s="12">
        <v>38076</v>
      </c>
      <c r="L2388" s="69">
        <v>47207</v>
      </c>
      <c r="M2388" s="14" t="s">
        <v>14390</v>
      </c>
      <c r="N2388" s="61">
        <v>0.58189999999999997</v>
      </c>
      <c r="O2388" s="56">
        <v>20748216.91</v>
      </c>
      <c r="P2388" s="21">
        <v>1.4999999999999999E-2</v>
      </c>
      <c r="Q2388" s="223">
        <f t="shared" si="243"/>
        <v>311223.25364999997</v>
      </c>
      <c r="R2388" s="197">
        <f t="shared" si="245"/>
        <v>25935.271137499996</v>
      </c>
      <c r="S2388" s="198">
        <v>2.9999999999999997E-4</v>
      </c>
      <c r="T2388" s="196">
        <f t="shared" si="240"/>
        <v>6224.4650729999994</v>
      </c>
      <c r="U2388" s="199">
        <f t="shared" si="244"/>
        <v>518.70542274999991</v>
      </c>
      <c r="V2388" s="21">
        <v>2.5000000000000001E-2</v>
      </c>
      <c r="W2388" s="19">
        <f t="shared" si="241"/>
        <v>518705.42275000003</v>
      </c>
      <c r="X2388" s="17">
        <f t="shared" si="242"/>
        <v>43225.451895833336</v>
      </c>
      <c r="Y2388" s="18">
        <v>0.1</v>
      </c>
      <c r="Z2388" s="19">
        <f>O2388*Y2388</f>
        <v>2074821.6910000001</v>
      </c>
      <c r="AA2388" s="20">
        <f>Z2388/12</f>
        <v>172901.80758333334</v>
      </c>
      <c r="AB2388" s="23"/>
      <c r="AC2388" s="19"/>
      <c r="AD2388" s="17"/>
      <c r="AE2388" s="22"/>
      <c r="AF2388" s="19"/>
      <c r="AG2388" s="17"/>
      <c r="AH2388" s="82"/>
      <c r="AI2388" s="83" t="s">
        <v>14390</v>
      </c>
    </row>
    <row r="2389" spans="1:36" ht="13.2">
      <c r="A2389" s="39">
        <v>2387</v>
      </c>
      <c r="B2389" s="39" t="s">
        <v>14391</v>
      </c>
      <c r="C2389" s="39" t="s">
        <v>7603</v>
      </c>
      <c r="D2389" s="40" t="s">
        <v>14392</v>
      </c>
      <c r="E2389" s="25" t="s">
        <v>14393</v>
      </c>
      <c r="F2389" s="25" t="s">
        <v>14394</v>
      </c>
      <c r="G2389" s="39" t="s">
        <v>8473</v>
      </c>
      <c r="H2389" s="39" t="s">
        <v>14395</v>
      </c>
      <c r="I2389" s="39" t="s">
        <v>8549</v>
      </c>
      <c r="J2389" s="40" t="s">
        <v>14396</v>
      </c>
      <c r="K2389" s="41">
        <v>38308</v>
      </c>
      <c r="L2389" s="72">
        <v>47439</v>
      </c>
      <c r="M2389" s="42" t="s">
        <v>2722</v>
      </c>
      <c r="N2389" s="63">
        <v>0.31809999999999999</v>
      </c>
      <c r="O2389" s="55">
        <v>22264256.52</v>
      </c>
      <c r="P2389" s="15">
        <v>0.03</v>
      </c>
      <c r="Q2389" s="223">
        <f t="shared" si="243"/>
        <v>667927.69559999998</v>
      </c>
      <c r="R2389" s="197">
        <f t="shared" si="245"/>
        <v>55660.641299999996</v>
      </c>
      <c r="S2389" s="201">
        <v>0.04</v>
      </c>
      <c r="T2389" s="196">
        <f t="shared" si="240"/>
        <v>890570.26080000005</v>
      </c>
      <c r="U2389" s="199">
        <f t="shared" si="244"/>
        <v>74214.188399999999</v>
      </c>
      <c r="V2389" s="21">
        <v>7.0000000000000007E-2</v>
      </c>
      <c r="W2389" s="19">
        <f t="shared" si="241"/>
        <v>1558497.9564</v>
      </c>
      <c r="X2389" s="17">
        <f t="shared" si="242"/>
        <v>129874.8297</v>
      </c>
      <c r="Y2389" s="22"/>
      <c r="Z2389" s="19"/>
      <c r="AA2389" s="20"/>
      <c r="AB2389" s="23"/>
      <c r="AC2389" s="19"/>
      <c r="AD2389" s="17"/>
      <c r="AE2389" s="22"/>
      <c r="AF2389" s="19"/>
      <c r="AG2389" s="17"/>
      <c r="AH2389" s="78"/>
      <c r="AI2389" s="79" t="s">
        <v>2722</v>
      </c>
      <c r="AJ2389" s="1"/>
    </row>
    <row r="2390" spans="1:36" ht="26.4">
      <c r="A2390" s="39">
        <v>2388</v>
      </c>
      <c r="B2390" s="10" t="s">
        <v>14397</v>
      </c>
      <c r="C2390" s="10" t="s">
        <v>7603</v>
      </c>
      <c r="D2390" s="11" t="s">
        <v>8940</v>
      </c>
      <c r="E2390" s="35" t="s">
        <v>8941</v>
      </c>
      <c r="F2390" s="35" t="s">
        <v>14398</v>
      </c>
      <c r="G2390" s="10" t="s">
        <v>6015</v>
      </c>
      <c r="H2390" s="10" t="s">
        <v>14399</v>
      </c>
      <c r="I2390" s="10" t="s">
        <v>1824</v>
      </c>
      <c r="J2390" s="11" t="s">
        <v>14400</v>
      </c>
      <c r="K2390" s="12">
        <v>43342</v>
      </c>
      <c r="L2390" s="69">
        <v>46995</v>
      </c>
      <c r="M2390" s="14" t="s">
        <v>14401</v>
      </c>
      <c r="N2390" s="61">
        <v>0.1346</v>
      </c>
      <c r="O2390" s="56">
        <v>1598709.77</v>
      </c>
      <c r="P2390" s="15">
        <v>0.03</v>
      </c>
      <c r="Q2390" s="223">
        <f t="shared" si="243"/>
        <v>47961.293099999995</v>
      </c>
      <c r="R2390" s="197">
        <f t="shared" si="245"/>
        <v>3996.7744249999996</v>
      </c>
      <c r="S2390" s="198">
        <v>3.5999999999999997E-2</v>
      </c>
      <c r="T2390" s="196">
        <f t="shared" si="240"/>
        <v>57553.551719999996</v>
      </c>
      <c r="U2390" s="199">
        <f t="shared" si="244"/>
        <v>4796.1293099999994</v>
      </c>
      <c r="V2390" s="21"/>
      <c r="W2390" s="19">
        <f t="shared" si="241"/>
        <v>0</v>
      </c>
      <c r="X2390" s="17">
        <f t="shared" si="242"/>
        <v>0</v>
      </c>
      <c r="Y2390" s="22"/>
      <c r="Z2390" s="19"/>
      <c r="AA2390" s="20"/>
      <c r="AB2390" s="23"/>
      <c r="AC2390" s="19"/>
      <c r="AD2390" s="17"/>
      <c r="AE2390" s="22"/>
      <c r="AF2390" s="19"/>
      <c r="AG2390" s="17"/>
      <c r="AH2390" s="76" t="s">
        <v>452</v>
      </c>
      <c r="AI2390" s="77" t="s">
        <v>14401</v>
      </c>
      <c r="AJ2390" s="1"/>
    </row>
    <row r="2391" spans="1:36" ht="13.2">
      <c r="A2391" s="39">
        <v>2389</v>
      </c>
      <c r="B2391" s="39" t="s">
        <v>14402</v>
      </c>
      <c r="C2391" s="39" t="s">
        <v>7603</v>
      </c>
      <c r="D2391" s="40" t="s">
        <v>14403</v>
      </c>
      <c r="E2391" s="25" t="s">
        <v>14404</v>
      </c>
      <c r="F2391" s="25" t="s">
        <v>14405</v>
      </c>
      <c r="G2391" s="39" t="s">
        <v>1831</v>
      </c>
      <c r="H2391" s="39" t="s">
        <v>14406</v>
      </c>
      <c r="I2391" s="39" t="s">
        <v>3026</v>
      </c>
      <c r="J2391" s="40" t="s">
        <v>14407</v>
      </c>
      <c r="K2391" s="41">
        <v>42327</v>
      </c>
      <c r="L2391" s="72">
        <v>47806</v>
      </c>
      <c r="M2391" s="42" t="s">
        <v>14408</v>
      </c>
      <c r="N2391" s="63">
        <v>0.24959999999999999</v>
      </c>
      <c r="O2391" s="55">
        <v>1729362.13</v>
      </c>
      <c r="P2391" s="15">
        <v>0.05</v>
      </c>
      <c r="Q2391" s="223">
        <f t="shared" si="243"/>
        <v>86468.106499999994</v>
      </c>
      <c r="R2391" s="197">
        <f t="shared" si="245"/>
        <v>7205.6755416666665</v>
      </c>
      <c r="S2391" s="201">
        <v>0.1</v>
      </c>
      <c r="T2391" s="196">
        <f t="shared" si="240"/>
        <v>172936.21299999999</v>
      </c>
      <c r="U2391" s="199">
        <f t="shared" si="244"/>
        <v>14411.351083333333</v>
      </c>
      <c r="V2391" s="21"/>
      <c r="W2391" s="19">
        <f t="shared" si="241"/>
        <v>0</v>
      </c>
      <c r="X2391" s="17">
        <f t="shared" si="242"/>
        <v>0</v>
      </c>
      <c r="Y2391" s="22"/>
      <c r="Z2391" s="19"/>
      <c r="AA2391" s="20"/>
      <c r="AB2391" s="23"/>
      <c r="AC2391" s="19"/>
      <c r="AD2391" s="17"/>
      <c r="AE2391" s="22"/>
      <c r="AF2391" s="19"/>
      <c r="AG2391" s="17"/>
      <c r="AH2391" s="78" t="s">
        <v>817</v>
      </c>
      <c r="AI2391" s="79" t="s">
        <v>14408</v>
      </c>
      <c r="AJ2391" s="1"/>
    </row>
    <row r="2392" spans="1:36" ht="26.4">
      <c r="A2392" s="39">
        <v>2390</v>
      </c>
      <c r="B2392" s="10" t="s">
        <v>14409</v>
      </c>
      <c r="C2392" s="10" t="s">
        <v>7603</v>
      </c>
      <c r="D2392" s="11" t="s">
        <v>14410</v>
      </c>
      <c r="E2392" s="35" t="s">
        <v>14411</v>
      </c>
      <c r="F2392" s="35" t="s">
        <v>14412</v>
      </c>
      <c r="G2392" s="10" t="s">
        <v>1888</v>
      </c>
      <c r="H2392" s="10" t="s">
        <v>14413</v>
      </c>
      <c r="I2392" s="10" t="s">
        <v>13204</v>
      </c>
      <c r="J2392" s="11" t="s">
        <v>14414</v>
      </c>
      <c r="K2392" s="12">
        <v>42228</v>
      </c>
      <c r="L2392" s="69">
        <v>45881</v>
      </c>
      <c r="M2392" s="14" t="s">
        <v>14415</v>
      </c>
      <c r="N2392" s="61">
        <v>2.0688</v>
      </c>
      <c r="O2392" s="56">
        <v>37450990.719999999</v>
      </c>
      <c r="P2392" s="15">
        <v>0.03</v>
      </c>
      <c r="Q2392" s="223">
        <f t="shared" si="243"/>
        <v>1123529.7215999998</v>
      </c>
      <c r="R2392" s="197">
        <f t="shared" si="245"/>
        <v>93627.476799999989</v>
      </c>
      <c r="S2392" s="201">
        <v>0.1</v>
      </c>
      <c r="T2392" s="196">
        <f t="shared" si="240"/>
        <v>3745099.0720000002</v>
      </c>
      <c r="U2392" s="199">
        <f t="shared" si="244"/>
        <v>312091.58933333337</v>
      </c>
      <c r="V2392" s="21"/>
      <c r="W2392" s="19">
        <f t="shared" si="241"/>
        <v>0</v>
      </c>
      <c r="X2392" s="17">
        <f t="shared" si="242"/>
        <v>0</v>
      </c>
      <c r="Y2392" s="22"/>
      <c r="Z2392" s="19"/>
      <c r="AA2392" s="20"/>
      <c r="AB2392" s="23"/>
      <c r="AC2392" s="19"/>
      <c r="AD2392" s="17"/>
      <c r="AE2392" s="22"/>
      <c r="AF2392" s="19"/>
      <c r="AG2392" s="17"/>
      <c r="AH2392" s="76" t="s">
        <v>249</v>
      </c>
      <c r="AI2392" s="77" t="s">
        <v>14415</v>
      </c>
      <c r="AJ2392" s="1"/>
    </row>
    <row r="2393" spans="1:36" ht="26.4">
      <c r="A2393" s="39">
        <v>2391</v>
      </c>
      <c r="B2393" s="39" t="s">
        <v>14416</v>
      </c>
      <c r="C2393" s="39" t="s">
        <v>7603</v>
      </c>
      <c r="D2393" s="40" t="s">
        <v>8314</v>
      </c>
      <c r="E2393" s="25" t="s">
        <v>8315</v>
      </c>
      <c r="F2393" s="25" t="s">
        <v>7793</v>
      </c>
      <c r="G2393" s="39" t="s">
        <v>9695</v>
      </c>
      <c r="H2393" s="39" t="s">
        <v>14417</v>
      </c>
      <c r="I2393" s="39" t="s">
        <v>6875</v>
      </c>
      <c r="J2393" s="40" t="s">
        <v>14418</v>
      </c>
      <c r="K2393" s="41">
        <v>42467</v>
      </c>
      <c r="L2393" s="72">
        <v>46119</v>
      </c>
      <c r="M2393" s="42" t="s">
        <v>14419</v>
      </c>
      <c r="N2393" s="63">
        <v>8.3000000000000004E-2</v>
      </c>
      <c r="O2393" s="55">
        <v>4019265.38</v>
      </c>
      <c r="P2393" s="15">
        <v>0.04</v>
      </c>
      <c r="Q2393" s="223">
        <f t="shared" si="243"/>
        <v>160770.6152</v>
      </c>
      <c r="R2393" s="197">
        <f t="shared" si="245"/>
        <v>13397.551266666667</v>
      </c>
      <c r="S2393" s="201">
        <v>0.1</v>
      </c>
      <c r="T2393" s="196">
        <f t="shared" si="240"/>
        <v>401926.538</v>
      </c>
      <c r="U2393" s="199">
        <f t="shared" si="244"/>
        <v>33493.878166666669</v>
      </c>
      <c r="V2393" s="21"/>
      <c r="W2393" s="19">
        <f t="shared" si="241"/>
        <v>0</v>
      </c>
      <c r="X2393" s="17">
        <f t="shared" si="242"/>
        <v>0</v>
      </c>
      <c r="Y2393" s="22"/>
      <c r="Z2393" s="19"/>
      <c r="AA2393" s="20"/>
      <c r="AB2393" s="23"/>
      <c r="AC2393" s="19"/>
      <c r="AD2393" s="17"/>
      <c r="AE2393" s="22"/>
      <c r="AF2393" s="19"/>
      <c r="AG2393" s="17"/>
      <c r="AH2393" s="78"/>
      <c r="AI2393" s="79" t="s">
        <v>14419</v>
      </c>
      <c r="AJ2393" s="1"/>
    </row>
    <row r="2394" spans="1:36" ht="39.6">
      <c r="A2394" s="39">
        <v>2392</v>
      </c>
      <c r="B2394" s="10" t="s">
        <v>14420</v>
      </c>
      <c r="C2394" s="10" t="s">
        <v>9410</v>
      </c>
      <c r="D2394" s="11" t="s">
        <v>14421</v>
      </c>
      <c r="E2394" s="35" t="s">
        <v>14422</v>
      </c>
      <c r="F2394" s="35" t="s">
        <v>2370</v>
      </c>
      <c r="G2394" s="10" t="s">
        <v>11308</v>
      </c>
      <c r="H2394" s="10" t="s">
        <v>14423</v>
      </c>
      <c r="I2394" s="10" t="s">
        <v>3048</v>
      </c>
      <c r="J2394" s="11" t="s">
        <v>14424</v>
      </c>
      <c r="K2394" s="12">
        <v>42947</v>
      </c>
      <c r="L2394" s="69">
        <v>50252</v>
      </c>
      <c r="M2394" s="14" t="s">
        <v>14425</v>
      </c>
      <c r="N2394" s="61">
        <v>1.6084000000000001</v>
      </c>
      <c r="O2394" s="56">
        <v>172499077.02000001</v>
      </c>
      <c r="P2394" s="15">
        <v>0.03</v>
      </c>
      <c r="Q2394" s="223">
        <f t="shared" si="243"/>
        <v>5174972.3106000004</v>
      </c>
      <c r="R2394" s="197">
        <f t="shared" si="245"/>
        <v>431247.69255000004</v>
      </c>
      <c r="S2394" s="198">
        <v>3.5999999999999997E-2</v>
      </c>
      <c r="T2394" s="196">
        <f t="shared" si="240"/>
        <v>6209966.7727199998</v>
      </c>
      <c r="U2394" s="199">
        <f t="shared" si="244"/>
        <v>517497.23105999996</v>
      </c>
      <c r="V2394" s="21">
        <v>0.05</v>
      </c>
      <c r="W2394" s="19">
        <f t="shared" si="241"/>
        <v>8624953.8510000017</v>
      </c>
      <c r="X2394" s="17">
        <f t="shared" si="242"/>
        <v>718746.15425000014</v>
      </c>
      <c r="Y2394" s="18">
        <v>0.06</v>
      </c>
      <c r="Z2394" s="19">
        <f>O2394*Y2394</f>
        <v>10349944.621200001</v>
      </c>
      <c r="AA2394" s="20">
        <f>O2394*Y2394/12</f>
        <v>862495.38510000007</v>
      </c>
      <c r="AB2394" s="23"/>
      <c r="AC2394" s="19"/>
      <c r="AD2394" s="17"/>
      <c r="AE2394" s="22"/>
      <c r="AF2394" s="19"/>
      <c r="AG2394" s="17"/>
      <c r="AH2394" s="76" t="s">
        <v>76</v>
      </c>
      <c r="AI2394" s="77" t="s">
        <v>14425</v>
      </c>
      <c r="AJ2394" s="1"/>
    </row>
    <row r="2395" spans="1:36" ht="13.2">
      <c r="A2395" s="39">
        <v>2393</v>
      </c>
      <c r="B2395" s="10" t="s">
        <v>14426</v>
      </c>
      <c r="C2395" s="10" t="s">
        <v>9410</v>
      </c>
      <c r="D2395" s="11" t="s">
        <v>14427</v>
      </c>
      <c r="E2395" s="35" t="s">
        <v>14428</v>
      </c>
      <c r="F2395" s="35" t="s">
        <v>5993</v>
      </c>
      <c r="G2395" s="10" t="s">
        <v>8568</v>
      </c>
      <c r="H2395" s="10" t="s">
        <v>14429</v>
      </c>
      <c r="I2395" s="10" t="s">
        <v>4245</v>
      </c>
      <c r="J2395" s="11" t="s">
        <v>14430</v>
      </c>
      <c r="K2395" s="12">
        <v>38210</v>
      </c>
      <c r="L2395" s="69">
        <v>47341</v>
      </c>
      <c r="M2395" s="14" t="s">
        <v>8551</v>
      </c>
      <c r="N2395" s="61">
        <v>0.50680000000000003</v>
      </c>
      <c r="O2395" s="56">
        <v>26089788.280000001</v>
      </c>
      <c r="P2395" s="15">
        <v>0.03</v>
      </c>
      <c r="Q2395" s="223">
        <f t="shared" si="243"/>
        <v>782693.64840000006</v>
      </c>
      <c r="R2395" s="197">
        <f t="shared" si="245"/>
        <v>65224.470700000005</v>
      </c>
      <c r="S2395" s="200"/>
      <c r="T2395" s="196">
        <f t="shared" si="240"/>
        <v>0</v>
      </c>
      <c r="U2395" s="199">
        <f t="shared" si="244"/>
        <v>0</v>
      </c>
      <c r="V2395" s="21"/>
      <c r="W2395" s="19">
        <f t="shared" si="241"/>
        <v>0</v>
      </c>
      <c r="X2395" s="17">
        <f t="shared" si="242"/>
        <v>0</v>
      </c>
      <c r="Y2395" s="22"/>
      <c r="Z2395" s="19"/>
      <c r="AA2395" s="20"/>
      <c r="AB2395" s="23"/>
      <c r="AC2395" s="19"/>
      <c r="AD2395" s="17"/>
      <c r="AE2395" s="22"/>
      <c r="AF2395" s="19"/>
      <c r="AG2395" s="17"/>
      <c r="AH2395" s="76"/>
      <c r="AI2395" s="77" t="s">
        <v>8551</v>
      </c>
      <c r="AJ2395" s="1"/>
    </row>
    <row r="2396" spans="1:36" ht="13.2">
      <c r="A2396" s="39">
        <v>2394</v>
      </c>
      <c r="B2396" s="39" t="s">
        <v>14431</v>
      </c>
      <c r="C2396" s="39" t="s">
        <v>5070</v>
      </c>
      <c r="D2396" s="40" t="s">
        <v>14432</v>
      </c>
      <c r="E2396" s="25" t="s">
        <v>14433</v>
      </c>
      <c r="F2396" s="25" t="s">
        <v>14434</v>
      </c>
      <c r="G2396" s="39" t="s">
        <v>7422</v>
      </c>
      <c r="H2396" s="39" t="s">
        <v>14435</v>
      </c>
      <c r="I2396" s="39" t="s">
        <v>14436</v>
      </c>
      <c r="J2396" s="40" t="s">
        <v>14437</v>
      </c>
      <c r="K2396" s="41">
        <v>39311</v>
      </c>
      <c r="L2396" s="72">
        <v>46722</v>
      </c>
      <c r="M2396" s="42" t="s">
        <v>14438</v>
      </c>
      <c r="N2396" s="63">
        <v>0.34260000000000002</v>
      </c>
      <c r="O2396" s="55">
        <v>44938256.119999997</v>
      </c>
      <c r="P2396" s="15">
        <v>0.04</v>
      </c>
      <c r="Q2396" s="223">
        <f t="shared" si="243"/>
        <v>1797530.2448</v>
      </c>
      <c r="R2396" s="197">
        <f t="shared" si="245"/>
        <v>149794.18706666667</v>
      </c>
      <c r="S2396" s="200"/>
      <c r="T2396" s="196">
        <f t="shared" si="240"/>
        <v>0</v>
      </c>
      <c r="U2396" s="199">
        <f t="shared" si="244"/>
        <v>0</v>
      </c>
      <c r="V2396" s="21"/>
      <c r="W2396" s="19">
        <f t="shared" si="241"/>
        <v>0</v>
      </c>
      <c r="X2396" s="17">
        <f t="shared" si="242"/>
        <v>0</v>
      </c>
      <c r="Y2396" s="22"/>
      <c r="Z2396" s="19"/>
      <c r="AA2396" s="20"/>
      <c r="AB2396" s="23"/>
      <c r="AC2396" s="19"/>
      <c r="AD2396" s="17"/>
      <c r="AE2396" s="22"/>
      <c r="AF2396" s="19"/>
      <c r="AG2396" s="17"/>
      <c r="AH2396" s="78"/>
      <c r="AI2396" s="79" t="s">
        <v>14438</v>
      </c>
      <c r="AJ2396" s="1"/>
    </row>
    <row r="2397" spans="1:36" ht="26.4">
      <c r="A2397" s="39">
        <v>2395</v>
      </c>
      <c r="B2397" s="10" t="s">
        <v>14439</v>
      </c>
      <c r="C2397" s="10" t="s">
        <v>5070</v>
      </c>
      <c r="D2397" s="11" t="s">
        <v>14440</v>
      </c>
      <c r="E2397" s="35" t="s">
        <v>14441</v>
      </c>
      <c r="F2397" s="35" t="s">
        <v>14442</v>
      </c>
      <c r="G2397" s="10" t="s">
        <v>14443</v>
      </c>
      <c r="H2397" s="10" t="s">
        <v>14444</v>
      </c>
      <c r="I2397" s="10" t="s">
        <v>14443</v>
      </c>
      <c r="J2397" s="11" t="s">
        <v>14445</v>
      </c>
      <c r="K2397" s="12">
        <v>36525</v>
      </c>
      <c r="L2397" s="69">
        <v>54423</v>
      </c>
      <c r="M2397" s="14" t="s">
        <v>14446</v>
      </c>
      <c r="N2397" s="61">
        <v>0.75529999999999997</v>
      </c>
      <c r="O2397" s="56">
        <v>99071409.359999999</v>
      </c>
      <c r="P2397" s="15">
        <v>0.03</v>
      </c>
      <c r="Q2397" s="223">
        <f t="shared" si="243"/>
        <v>2972142.2807999998</v>
      </c>
      <c r="R2397" s="197">
        <f t="shared" si="245"/>
        <v>247678.52339999998</v>
      </c>
      <c r="S2397" s="200"/>
      <c r="T2397" s="196">
        <f t="shared" si="240"/>
        <v>0</v>
      </c>
      <c r="U2397" s="199">
        <f t="shared" si="244"/>
        <v>0</v>
      </c>
      <c r="V2397" s="21"/>
      <c r="W2397" s="19">
        <f t="shared" si="241"/>
        <v>0</v>
      </c>
      <c r="X2397" s="17">
        <f t="shared" si="242"/>
        <v>0</v>
      </c>
      <c r="Y2397" s="22"/>
      <c r="Z2397" s="19"/>
      <c r="AA2397" s="20"/>
      <c r="AB2397" s="23"/>
      <c r="AC2397" s="19"/>
      <c r="AD2397" s="17"/>
      <c r="AE2397" s="22"/>
      <c r="AF2397" s="19"/>
      <c r="AG2397" s="17"/>
      <c r="AH2397" s="76"/>
      <c r="AI2397" s="77" t="s">
        <v>14446</v>
      </c>
      <c r="AJ2397" s="1"/>
    </row>
    <row r="2398" spans="1:36" ht="26.4">
      <c r="A2398" s="39">
        <v>2396</v>
      </c>
      <c r="B2398" s="39" t="s">
        <v>14447</v>
      </c>
      <c r="C2398" s="39" t="s">
        <v>9410</v>
      </c>
      <c r="D2398" s="40" t="s">
        <v>14448</v>
      </c>
      <c r="E2398" s="25" t="s">
        <v>14449</v>
      </c>
      <c r="F2398" s="25" t="s">
        <v>14450</v>
      </c>
      <c r="G2398" s="39" t="s">
        <v>14451</v>
      </c>
      <c r="H2398" s="39" t="s">
        <v>14452</v>
      </c>
      <c r="I2398" s="39" t="s">
        <v>14453</v>
      </c>
      <c r="J2398" s="40" t="s">
        <v>14454</v>
      </c>
      <c r="K2398" s="41">
        <v>38490</v>
      </c>
      <c r="L2398" s="72">
        <v>46898</v>
      </c>
      <c r="M2398" s="42" t="s">
        <v>14455</v>
      </c>
      <c r="N2398" s="63">
        <v>0.2072</v>
      </c>
      <c r="O2398" s="55">
        <v>27178069.670000002</v>
      </c>
      <c r="P2398" s="15">
        <v>0.06</v>
      </c>
      <c r="Q2398" s="223">
        <f t="shared" si="243"/>
        <v>1630684.1802000001</v>
      </c>
      <c r="R2398" s="197">
        <f t="shared" si="245"/>
        <v>135890.34835000001</v>
      </c>
      <c r="S2398" s="200"/>
      <c r="T2398" s="196">
        <f t="shared" si="240"/>
        <v>0</v>
      </c>
      <c r="U2398" s="199">
        <f t="shared" si="244"/>
        <v>0</v>
      </c>
      <c r="V2398" s="21"/>
      <c r="W2398" s="19">
        <f t="shared" si="241"/>
        <v>0</v>
      </c>
      <c r="X2398" s="17">
        <f t="shared" si="242"/>
        <v>0</v>
      </c>
      <c r="Y2398" s="22"/>
      <c r="Z2398" s="19"/>
      <c r="AA2398" s="20"/>
      <c r="AB2398" s="23"/>
      <c r="AC2398" s="19"/>
      <c r="AD2398" s="17"/>
      <c r="AE2398" s="22"/>
      <c r="AF2398" s="19"/>
      <c r="AG2398" s="17"/>
      <c r="AH2398" s="78"/>
      <c r="AI2398" s="79" t="s">
        <v>14455</v>
      </c>
      <c r="AJ2398" s="1"/>
    </row>
    <row r="2399" spans="1:36" ht="39.6">
      <c r="A2399" s="39">
        <v>2397</v>
      </c>
      <c r="B2399" s="10" t="s">
        <v>14456</v>
      </c>
      <c r="C2399" s="10" t="s">
        <v>9410</v>
      </c>
      <c r="D2399" s="11" t="s">
        <v>14363</v>
      </c>
      <c r="E2399" s="35" t="s">
        <v>14364</v>
      </c>
      <c r="F2399" s="35" t="s">
        <v>3207</v>
      </c>
      <c r="G2399" s="10" t="s">
        <v>2022</v>
      </c>
      <c r="H2399" s="10" t="s">
        <v>14365</v>
      </c>
      <c r="I2399" s="10" t="s">
        <v>8006</v>
      </c>
      <c r="J2399" s="11" t="s">
        <v>14366</v>
      </c>
      <c r="K2399" s="12">
        <v>37330</v>
      </c>
      <c r="L2399" s="69">
        <v>46461</v>
      </c>
      <c r="M2399" s="14" t="s">
        <v>14457</v>
      </c>
      <c r="N2399" s="61">
        <v>4.4900000000000002E-2</v>
      </c>
      <c r="O2399" s="56">
        <v>5047332.83</v>
      </c>
      <c r="P2399" s="15">
        <v>0.03</v>
      </c>
      <c r="Q2399" s="223">
        <f t="shared" si="243"/>
        <v>151419.98490000001</v>
      </c>
      <c r="R2399" s="197">
        <f t="shared" si="245"/>
        <v>12618.332075</v>
      </c>
      <c r="S2399" s="200"/>
      <c r="T2399" s="196">
        <f t="shared" si="240"/>
        <v>0</v>
      </c>
      <c r="U2399" s="199">
        <f t="shared" si="244"/>
        <v>0</v>
      </c>
      <c r="V2399" s="21"/>
      <c r="W2399" s="19">
        <f t="shared" si="241"/>
        <v>0</v>
      </c>
      <c r="X2399" s="17">
        <f t="shared" si="242"/>
        <v>0</v>
      </c>
      <c r="Y2399" s="22"/>
      <c r="Z2399" s="19"/>
      <c r="AA2399" s="20"/>
      <c r="AB2399" s="23"/>
      <c r="AC2399" s="19"/>
      <c r="AD2399" s="17"/>
      <c r="AE2399" s="22"/>
      <c r="AF2399" s="19"/>
      <c r="AG2399" s="17"/>
      <c r="AH2399" s="76"/>
      <c r="AI2399" s="77" t="s">
        <v>14457</v>
      </c>
      <c r="AJ2399" s="1"/>
    </row>
    <row r="2400" spans="1:36" s="24" customFormat="1" ht="26.4">
      <c r="A2400" s="39">
        <v>2398</v>
      </c>
      <c r="B2400" s="39" t="s">
        <v>14458</v>
      </c>
      <c r="C2400" s="39" t="s">
        <v>9410</v>
      </c>
      <c r="D2400" s="40" t="s">
        <v>14355</v>
      </c>
      <c r="E2400" s="25" t="s">
        <v>14356</v>
      </c>
      <c r="F2400" s="25" t="s">
        <v>14459</v>
      </c>
      <c r="G2400" s="39" t="s">
        <v>14358</v>
      </c>
      <c r="H2400" s="39" t="s">
        <v>14460</v>
      </c>
      <c r="I2400" s="39" t="s">
        <v>2889</v>
      </c>
      <c r="J2400" s="40" t="s">
        <v>14360</v>
      </c>
      <c r="K2400" s="41">
        <v>38202</v>
      </c>
      <c r="L2400" s="72">
        <v>45608</v>
      </c>
      <c r="M2400" s="42" t="s">
        <v>14361</v>
      </c>
      <c r="N2400" s="63">
        <v>0.2908</v>
      </c>
      <c r="O2400" s="55">
        <v>12475648.949999999</v>
      </c>
      <c r="P2400" s="15">
        <v>0.03</v>
      </c>
      <c r="Q2400" s="223">
        <f t="shared" si="243"/>
        <v>374269.46849999996</v>
      </c>
      <c r="R2400" s="197">
        <f t="shared" si="245"/>
        <v>31189.122374999995</v>
      </c>
      <c r="S2400" s="200"/>
      <c r="T2400" s="196">
        <f t="shared" si="240"/>
        <v>0</v>
      </c>
      <c r="U2400" s="199">
        <f t="shared" si="244"/>
        <v>0</v>
      </c>
      <c r="V2400" s="21"/>
      <c r="W2400" s="19">
        <f t="shared" si="241"/>
        <v>0</v>
      </c>
      <c r="X2400" s="17">
        <f t="shared" si="242"/>
        <v>0</v>
      </c>
      <c r="Y2400" s="22"/>
      <c r="Z2400" s="19"/>
      <c r="AA2400" s="20"/>
      <c r="AB2400" s="23"/>
      <c r="AC2400" s="19"/>
      <c r="AD2400" s="17"/>
      <c r="AE2400" s="22"/>
      <c r="AF2400" s="19"/>
      <c r="AG2400" s="17"/>
      <c r="AH2400" s="88" t="s">
        <v>452</v>
      </c>
      <c r="AI2400" s="89" t="s">
        <v>14361</v>
      </c>
    </row>
    <row r="2401" spans="1:36" ht="13.2">
      <c r="A2401" s="39">
        <v>2399</v>
      </c>
      <c r="B2401" s="10" t="s">
        <v>14461</v>
      </c>
      <c r="C2401" s="10" t="s">
        <v>5070</v>
      </c>
      <c r="D2401" s="11" t="s">
        <v>14462</v>
      </c>
      <c r="E2401" s="35" t="s">
        <v>21465</v>
      </c>
      <c r="F2401" s="35" t="s">
        <v>14463</v>
      </c>
      <c r="G2401" s="10" t="s">
        <v>3341</v>
      </c>
      <c r="H2401" s="10" t="s">
        <v>14464</v>
      </c>
      <c r="I2401" s="10" t="s">
        <v>10499</v>
      </c>
      <c r="J2401" s="11" t="s">
        <v>14465</v>
      </c>
      <c r="K2401" s="12">
        <v>42642</v>
      </c>
      <c r="L2401" s="69">
        <v>46294</v>
      </c>
      <c r="M2401" s="14" t="s">
        <v>14466</v>
      </c>
      <c r="N2401" s="61">
        <v>0.24379999999999999</v>
      </c>
      <c r="O2401" s="56">
        <v>11068525.24</v>
      </c>
      <c r="P2401" s="15">
        <v>0.05</v>
      </c>
      <c r="Q2401" s="223">
        <f t="shared" si="243"/>
        <v>553426.26199999999</v>
      </c>
      <c r="R2401" s="197">
        <f t="shared" si="245"/>
        <v>46118.855166666668</v>
      </c>
      <c r="S2401" s="201">
        <v>0.06</v>
      </c>
      <c r="T2401" s="196">
        <f t="shared" si="240"/>
        <v>664111.51439999999</v>
      </c>
      <c r="U2401" s="199">
        <f t="shared" si="244"/>
        <v>55342.626199999999</v>
      </c>
      <c r="V2401" s="21"/>
      <c r="W2401" s="19">
        <f t="shared" si="241"/>
        <v>0</v>
      </c>
      <c r="X2401" s="17">
        <f t="shared" si="242"/>
        <v>0</v>
      </c>
      <c r="Y2401" s="22"/>
      <c r="Z2401" s="19"/>
      <c r="AA2401" s="20"/>
      <c r="AB2401" s="23"/>
      <c r="AC2401" s="19"/>
      <c r="AD2401" s="17"/>
      <c r="AE2401" s="22"/>
      <c r="AF2401" s="19"/>
      <c r="AG2401" s="17"/>
      <c r="AH2401" s="76" t="s">
        <v>76</v>
      </c>
      <c r="AI2401" s="77" t="s">
        <v>14466</v>
      </c>
      <c r="AJ2401" s="1"/>
    </row>
    <row r="2402" spans="1:36" s="24" customFormat="1" ht="13.2">
      <c r="A2402" s="39">
        <v>2400</v>
      </c>
      <c r="B2402" s="39" t="s">
        <v>14467</v>
      </c>
      <c r="C2402" s="39" t="s">
        <v>5070</v>
      </c>
      <c r="D2402" s="40" t="s">
        <v>14468</v>
      </c>
      <c r="E2402" s="25" t="s">
        <v>14469</v>
      </c>
      <c r="F2402" s="25" t="s">
        <v>4055</v>
      </c>
      <c r="G2402" s="39" t="s">
        <v>14470</v>
      </c>
      <c r="H2402" s="39" t="s">
        <v>14471</v>
      </c>
      <c r="I2402" s="39" t="s">
        <v>2385</v>
      </c>
      <c r="J2402" s="40" t="s">
        <v>14472</v>
      </c>
      <c r="K2402" s="41">
        <v>39171</v>
      </c>
      <c r="L2402" s="72">
        <v>57069</v>
      </c>
      <c r="M2402" s="42" t="s">
        <v>14473</v>
      </c>
      <c r="N2402" s="63">
        <v>0.52510000000000001</v>
      </c>
      <c r="O2402" s="55">
        <v>10302728.029999999</v>
      </c>
      <c r="P2402" s="21">
        <v>1.4999999999999999E-2</v>
      </c>
      <c r="Q2402" s="223">
        <f t="shared" si="243"/>
        <v>154540.92044999998</v>
      </c>
      <c r="R2402" s="197">
        <f t="shared" si="245"/>
        <v>12878.410037499998</v>
      </c>
      <c r="S2402" s="200"/>
      <c r="T2402" s="196">
        <f t="shared" si="240"/>
        <v>0</v>
      </c>
      <c r="U2402" s="199">
        <f t="shared" si="244"/>
        <v>0</v>
      </c>
      <c r="V2402" s="21"/>
      <c r="W2402" s="19">
        <f t="shared" si="241"/>
        <v>0</v>
      </c>
      <c r="X2402" s="17">
        <f t="shared" si="242"/>
        <v>0</v>
      </c>
      <c r="Y2402" s="22"/>
      <c r="Z2402" s="19"/>
      <c r="AA2402" s="20"/>
      <c r="AB2402" s="23"/>
      <c r="AC2402" s="19"/>
      <c r="AD2402" s="17"/>
      <c r="AE2402" s="22"/>
      <c r="AF2402" s="19"/>
      <c r="AG2402" s="17"/>
      <c r="AH2402" s="88"/>
      <c r="AI2402" s="89" t="s">
        <v>14473</v>
      </c>
    </row>
    <row r="2403" spans="1:36" ht="26.4">
      <c r="A2403" s="39">
        <v>2401</v>
      </c>
      <c r="B2403" s="10" t="s">
        <v>14474</v>
      </c>
      <c r="C2403" s="10" t="s">
        <v>7603</v>
      </c>
      <c r="D2403" s="11" t="s">
        <v>12090</v>
      </c>
      <c r="E2403" s="35" t="s">
        <v>12091</v>
      </c>
      <c r="F2403" s="35" t="s">
        <v>9088</v>
      </c>
      <c r="G2403" s="10" t="s">
        <v>3625</v>
      </c>
      <c r="H2403" s="10" t="s">
        <v>14475</v>
      </c>
      <c r="I2403" s="10" t="s">
        <v>3767</v>
      </c>
      <c r="J2403" s="11" t="s">
        <v>14476</v>
      </c>
      <c r="K2403" s="12">
        <v>41627</v>
      </c>
      <c r="L2403" s="69">
        <v>45436</v>
      </c>
      <c r="M2403" s="14" t="s">
        <v>14477</v>
      </c>
      <c r="N2403" s="61">
        <v>0.2601</v>
      </c>
      <c r="O2403" s="56">
        <v>16293516.189999999</v>
      </c>
      <c r="P2403" s="15">
        <v>0.12</v>
      </c>
      <c r="Q2403" s="223">
        <f t="shared" si="243"/>
        <v>1955221.9427999998</v>
      </c>
      <c r="R2403" s="197">
        <f t="shared" si="245"/>
        <v>162935.16189999998</v>
      </c>
      <c r="S2403" s="200"/>
      <c r="T2403" s="196">
        <f t="shared" si="240"/>
        <v>0</v>
      </c>
      <c r="U2403" s="199">
        <f t="shared" si="244"/>
        <v>0</v>
      </c>
      <c r="V2403" s="21"/>
      <c r="W2403" s="19">
        <f t="shared" si="241"/>
        <v>0</v>
      </c>
      <c r="X2403" s="17">
        <f t="shared" si="242"/>
        <v>0</v>
      </c>
      <c r="Y2403" s="22"/>
      <c r="Z2403" s="19"/>
      <c r="AA2403" s="20"/>
      <c r="AB2403" s="23"/>
      <c r="AC2403" s="19"/>
      <c r="AD2403" s="17"/>
      <c r="AE2403" s="22"/>
      <c r="AF2403" s="19"/>
      <c r="AG2403" s="17"/>
      <c r="AH2403" s="76" t="s">
        <v>76</v>
      </c>
      <c r="AI2403" s="77" t="s">
        <v>14477</v>
      </c>
      <c r="AJ2403" s="1"/>
    </row>
    <row r="2404" spans="1:36" ht="26.4">
      <c r="A2404" s="39">
        <v>2402</v>
      </c>
      <c r="B2404" s="39" t="s">
        <v>14478</v>
      </c>
      <c r="C2404" s="39" t="s">
        <v>7603</v>
      </c>
      <c r="D2404" s="40" t="s">
        <v>1709</v>
      </c>
      <c r="E2404" s="25" t="s">
        <v>1710</v>
      </c>
      <c r="F2404" s="25" t="s">
        <v>14479</v>
      </c>
      <c r="G2404" s="39" t="s">
        <v>2083</v>
      </c>
      <c r="H2404" s="39" t="s">
        <v>14480</v>
      </c>
      <c r="I2404" s="39" t="s">
        <v>6540</v>
      </c>
      <c r="J2404" s="40" t="s">
        <v>14481</v>
      </c>
      <c r="K2404" s="41">
        <v>42459</v>
      </c>
      <c r="L2404" s="72">
        <v>46111</v>
      </c>
      <c r="M2404" s="42" t="s">
        <v>279</v>
      </c>
      <c r="N2404" s="63">
        <v>0.35</v>
      </c>
      <c r="O2404" s="55">
        <v>5392417.29</v>
      </c>
      <c r="P2404" s="15">
        <v>0.08</v>
      </c>
      <c r="Q2404" s="223">
        <f t="shared" si="243"/>
        <v>431393.38320000004</v>
      </c>
      <c r="R2404" s="197">
        <f t="shared" si="245"/>
        <v>35949.448600000003</v>
      </c>
      <c r="S2404" s="200"/>
      <c r="T2404" s="196">
        <f t="shared" si="240"/>
        <v>0</v>
      </c>
      <c r="U2404" s="199">
        <f t="shared" si="244"/>
        <v>0</v>
      </c>
      <c r="V2404" s="21"/>
      <c r="W2404" s="19">
        <f t="shared" si="241"/>
        <v>0</v>
      </c>
      <c r="X2404" s="17">
        <f t="shared" si="242"/>
        <v>0</v>
      </c>
      <c r="Y2404" s="22"/>
      <c r="Z2404" s="19"/>
      <c r="AA2404" s="20"/>
      <c r="AB2404" s="23"/>
      <c r="AC2404" s="19"/>
      <c r="AD2404" s="17"/>
      <c r="AE2404" s="22"/>
      <c r="AF2404" s="19"/>
      <c r="AG2404" s="17"/>
      <c r="AH2404" s="78" t="s">
        <v>817</v>
      </c>
      <c r="AI2404" s="79" t="s">
        <v>279</v>
      </c>
      <c r="AJ2404" s="1"/>
    </row>
    <row r="2405" spans="1:36" ht="26.4">
      <c r="A2405" s="39">
        <v>2403</v>
      </c>
      <c r="B2405" s="10" t="s">
        <v>14482</v>
      </c>
      <c r="C2405" s="10" t="s">
        <v>7603</v>
      </c>
      <c r="D2405" s="11" t="s">
        <v>621</v>
      </c>
      <c r="E2405" s="35" t="s">
        <v>622</v>
      </c>
      <c r="F2405" s="35" t="s">
        <v>14483</v>
      </c>
      <c r="G2405" s="10" t="s">
        <v>13195</v>
      </c>
      <c r="H2405" s="10" t="s">
        <v>14484</v>
      </c>
      <c r="I2405" s="10" t="s">
        <v>14485</v>
      </c>
      <c r="J2405" s="11" t="s">
        <v>14486</v>
      </c>
      <c r="K2405" s="12">
        <v>39078</v>
      </c>
      <c r="L2405" s="69">
        <v>44707</v>
      </c>
      <c r="M2405" s="14" t="s">
        <v>14487</v>
      </c>
      <c r="N2405" s="61">
        <v>0.3332</v>
      </c>
      <c r="O2405" s="56">
        <v>6031839.7699999996</v>
      </c>
      <c r="P2405" s="15">
        <v>0.03</v>
      </c>
      <c r="Q2405" s="223">
        <f t="shared" si="243"/>
        <v>180955.19309999997</v>
      </c>
      <c r="R2405" s="197">
        <f t="shared" si="245"/>
        <v>15079.599424999999</v>
      </c>
      <c r="S2405" s="201">
        <v>0.05</v>
      </c>
      <c r="T2405" s="196">
        <f t="shared" si="240"/>
        <v>301591.98849999998</v>
      </c>
      <c r="U2405" s="199">
        <f t="shared" si="244"/>
        <v>25132.66570833333</v>
      </c>
      <c r="V2405" s="21">
        <v>0.06</v>
      </c>
      <c r="W2405" s="19">
        <f t="shared" si="241"/>
        <v>361910.38619999995</v>
      </c>
      <c r="X2405" s="17">
        <f t="shared" si="242"/>
        <v>30159.198849999997</v>
      </c>
      <c r="Y2405" s="22"/>
      <c r="Z2405" s="19"/>
      <c r="AA2405" s="20"/>
      <c r="AB2405" s="23"/>
      <c r="AC2405" s="19"/>
      <c r="AD2405" s="17"/>
      <c r="AE2405" s="22"/>
      <c r="AF2405" s="19"/>
      <c r="AG2405" s="17"/>
      <c r="AH2405" s="76" t="s">
        <v>2404</v>
      </c>
      <c r="AI2405" s="77" t="s">
        <v>14487</v>
      </c>
      <c r="AJ2405" s="1"/>
    </row>
    <row r="2406" spans="1:36" ht="13.2">
      <c r="A2406" s="39">
        <v>2404</v>
      </c>
      <c r="B2406" s="39" t="s">
        <v>14488</v>
      </c>
      <c r="C2406" s="39" t="s">
        <v>7603</v>
      </c>
      <c r="D2406" s="40" t="s">
        <v>231</v>
      </c>
      <c r="E2406" s="25" t="s">
        <v>232</v>
      </c>
      <c r="F2406" s="25" t="s">
        <v>14489</v>
      </c>
      <c r="G2406" s="39" t="s">
        <v>7124</v>
      </c>
      <c r="H2406" s="39" t="s">
        <v>14490</v>
      </c>
      <c r="I2406" s="39" t="s">
        <v>7126</v>
      </c>
      <c r="J2406" s="40" t="s">
        <v>14491</v>
      </c>
      <c r="K2406" s="41">
        <v>41597</v>
      </c>
      <c r="L2406" s="72">
        <v>50728</v>
      </c>
      <c r="M2406" s="42" t="s">
        <v>14492</v>
      </c>
      <c r="N2406" s="63">
        <v>1.9737</v>
      </c>
      <c r="O2406" s="55">
        <v>24550794.129999999</v>
      </c>
      <c r="P2406" s="15">
        <v>0.03</v>
      </c>
      <c r="Q2406" s="223">
        <f t="shared" si="243"/>
        <v>736523.82389999996</v>
      </c>
      <c r="R2406" s="197">
        <f t="shared" si="245"/>
        <v>61376.985324999994</v>
      </c>
      <c r="S2406" s="200"/>
      <c r="T2406" s="196">
        <f t="shared" si="240"/>
        <v>0</v>
      </c>
      <c r="U2406" s="199">
        <f t="shared" si="244"/>
        <v>0</v>
      </c>
      <c r="V2406" s="21"/>
      <c r="W2406" s="19">
        <f t="shared" si="241"/>
        <v>0</v>
      </c>
      <c r="X2406" s="17">
        <f t="shared" si="242"/>
        <v>0</v>
      </c>
      <c r="Y2406" s="22"/>
      <c r="Z2406" s="19"/>
      <c r="AA2406" s="20"/>
      <c r="AB2406" s="23"/>
      <c r="AC2406" s="19"/>
      <c r="AD2406" s="17"/>
      <c r="AE2406" s="22"/>
      <c r="AF2406" s="19"/>
      <c r="AG2406" s="17"/>
      <c r="AH2406" s="78" t="s">
        <v>239</v>
      </c>
      <c r="AI2406" s="79" t="s">
        <v>14492</v>
      </c>
      <c r="AJ2406" s="1"/>
    </row>
    <row r="2407" spans="1:36" ht="13.2">
      <c r="A2407" s="39">
        <v>2405</v>
      </c>
      <c r="B2407" s="10" t="s">
        <v>14493</v>
      </c>
      <c r="C2407" s="10" t="s">
        <v>7603</v>
      </c>
      <c r="D2407" s="11" t="s">
        <v>231</v>
      </c>
      <c r="E2407" s="35" t="s">
        <v>232</v>
      </c>
      <c r="F2407" s="35" t="s">
        <v>14494</v>
      </c>
      <c r="G2407" s="10" t="s">
        <v>1128</v>
      </c>
      <c r="H2407" s="10" t="s">
        <v>14495</v>
      </c>
      <c r="I2407" s="10" t="s">
        <v>1749</v>
      </c>
      <c r="J2407" s="11" t="s">
        <v>14496</v>
      </c>
      <c r="K2407" s="12">
        <v>41270</v>
      </c>
      <c r="L2407" s="69">
        <v>50401</v>
      </c>
      <c r="M2407" s="14" t="s">
        <v>14497</v>
      </c>
      <c r="N2407" s="61">
        <v>0.45290000000000002</v>
      </c>
      <c r="O2407" s="56">
        <v>5088421.3</v>
      </c>
      <c r="P2407" s="15">
        <v>0.03</v>
      </c>
      <c r="Q2407" s="223">
        <f t="shared" si="243"/>
        <v>152652.639</v>
      </c>
      <c r="R2407" s="197">
        <f t="shared" si="245"/>
        <v>12721.053249999999</v>
      </c>
      <c r="S2407" s="200"/>
      <c r="T2407" s="196">
        <f t="shared" si="240"/>
        <v>0</v>
      </c>
      <c r="U2407" s="199">
        <f t="shared" si="244"/>
        <v>0</v>
      </c>
      <c r="V2407" s="21"/>
      <c r="W2407" s="19">
        <f t="shared" si="241"/>
        <v>0</v>
      </c>
      <c r="X2407" s="17">
        <f t="shared" si="242"/>
        <v>0</v>
      </c>
      <c r="Y2407" s="22"/>
      <c r="Z2407" s="19"/>
      <c r="AA2407" s="20"/>
      <c r="AB2407" s="23"/>
      <c r="AC2407" s="19"/>
      <c r="AD2407" s="17"/>
      <c r="AE2407" s="22"/>
      <c r="AF2407" s="19"/>
      <c r="AG2407" s="17"/>
      <c r="AH2407" s="76" t="s">
        <v>239</v>
      </c>
      <c r="AI2407" s="77" t="s">
        <v>14497</v>
      </c>
      <c r="AJ2407" s="1"/>
    </row>
    <row r="2408" spans="1:36" s="24" customFormat="1" ht="26.4">
      <c r="A2408" s="39">
        <v>2406</v>
      </c>
      <c r="B2408" s="39" t="s">
        <v>14498</v>
      </c>
      <c r="C2408" s="39" t="s">
        <v>7603</v>
      </c>
      <c r="D2408" s="40" t="s">
        <v>14499</v>
      </c>
      <c r="E2408" s="25" t="s">
        <v>14500</v>
      </c>
      <c r="F2408" s="25" t="s">
        <v>6694</v>
      </c>
      <c r="G2408" s="39" t="s">
        <v>6645</v>
      </c>
      <c r="H2408" s="39" t="s">
        <v>14501</v>
      </c>
      <c r="I2408" s="39" t="s">
        <v>14502</v>
      </c>
      <c r="J2408" s="40" t="s">
        <v>14503</v>
      </c>
      <c r="K2408" s="41">
        <v>40269</v>
      </c>
      <c r="L2408" s="72">
        <v>45257</v>
      </c>
      <c r="M2408" s="42" t="s">
        <v>14504</v>
      </c>
      <c r="N2408" s="63">
        <v>0.47399999999999998</v>
      </c>
      <c r="O2408" s="55">
        <v>21945675.75</v>
      </c>
      <c r="P2408" s="15">
        <v>0.06</v>
      </c>
      <c r="Q2408" s="223">
        <f t="shared" si="243"/>
        <v>1316740.5449999999</v>
      </c>
      <c r="R2408" s="197">
        <f t="shared" si="245"/>
        <v>109728.37874999999</v>
      </c>
      <c r="S2408" s="201">
        <v>0.1</v>
      </c>
      <c r="T2408" s="196">
        <f t="shared" si="240"/>
        <v>2194567.5750000002</v>
      </c>
      <c r="U2408" s="199">
        <f t="shared" si="244"/>
        <v>182880.63125000001</v>
      </c>
      <c r="V2408" s="21"/>
      <c r="W2408" s="19">
        <f t="shared" si="241"/>
        <v>0</v>
      </c>
      <c r="X2408" s="17">
        <f t="shared" si="242"/>
        <v>0</v>
      </c>
      <c r="Y2408" s="22"/>
      <c r="Z2408" s="19"/>
      <c r="AA2408" s="20"/>
      <c r="AB2408" s="23"/>
      <c r="AC2408" s="19"/>
      <c r="AD2408" s="17"/>
      <c r="AE2408" s="22"/>
      <c r="AF2408" s="19"/>
      <c r="AG2408" s="17"/>
      <c r="AH2408" s="88" t="s">
        <v>367</v>
      </c>
      <c r="AI2408" s="89" t="s">
        <v>14504</v>
      </c>
    </row>
    <row r="2409" spans="1:36" ht="13.2">
      <c r="A2409" s="39">
        <v>2407</v>
      </c>
      <c r="B2409" s="10" t="s">
        <v>14505</v>
      </c>
      <c r="C2409" s="10" t="s">
        <v>7603</v>
      </c>
      <c r="D2409" s="11" t="s">
        <v>14506</v>
      </c>
      <c r="E2409" s="35" t="s">
        <v>14507</v>
      </c>
      <c r="F2409" s="35" t="s">
        <v>8989</v>
      </c>
      <c r="G2409" s="10" t="s">
        <v>6745</v>
      </c>
      <c r="H2409" s="10" t="s">
        <v>14508</v>
      </c>
      <c r="I2409" s="10" t="s">
        <v>544</v>
      </c>
      <c r="J2409" s="11" t="s">
        <v>14509</v>
      </c>
      <c r="K2409" s="12">
        <v>38820</v>
      </c>
      <c r="L2409" s="69">
        <v>44299</v>
      </c>
      <c r="M2409" s="14" t="s">
        <v>14510</v>
      </c>
      <c r="N2409" s="61">
        <v>1.8315999999999999</v>
      </c>
      <c r="O2409" s="56">
        <v>36634055.420000002</v>
      </c>
      <c r="P2409" s="15">
        <v>0.03</v>
      </c>
      <c r="Q2409" s="223">
        <f t="shared" si="243"/>
        <v>1099021.6625999999</v>
      </c>
      <c r="R2409" s="197">
        <f t="shared" si="245"/>
        <v>91585.138549999989</v>
      </c>
      <c r="S2409" s="200"/>
      <c r="T2409" s="196">
        <f t="shared" si="240"/>
        <v>0</v>
      </c>
      <c r="U2409" s="199">
        <f t="shared" si="244"/>
        <v>0</v>
      </c>
      <c r="V2409" s="21"/>
      <c r="W2409" s="19">
        <f t="shared" si="241"/>
        <v>0</v>
      </c>
      <c r="X2409" s="17">
        <f t="shared" si="242"/>
        <v>0</v>
      </c>
      <c r="Y2409" s="22"/>
      <c r="Z2409" s="19"/>
      <c r="AA2409" s="20"/>
      <c r="AB2409" s="23"/>
      <c r="AC2409" s="19"/>
      <c r="AD2409" s="17"/>
      <c r="AE2409" s="22"/>
      <c r="AF2409" s="19"/>
      <c r="AG2409" s="17"/>
      <c r="AH2409" s="76"/>
      <c r="AI2409" s="77" t="s">
        <v>14510</v>
      </c>
      <c r="AJ2409" s="1"/>
    </row>
    <row r="2410" spans="1:36" ht="26.4">
      <c r="A2410" s="39">
        <v>2408</v>
      </c>
      <c r="B2410" s="39" t="s">
        <v>14511</v>
      </c>
      <c r="C2410" s="39" t="s">
        <v>9410</v>
      </c>
      <c r="D2410" s="40" t="s">
        <v>14512</v>
      </c>
      <c r="E2410" s="25" t="s">
        <v>14513</v>
      </c>
      <c r="F2410" s="25" t="s">
        <v>14514</v>
      </c>
      <c r="G2410" s="39" t="s">
        <v>14515</v>
      </c>
      <c r="H2410" s="39" t="s">
        <v>14516</v>
      </c>
      <c r="I2410" s="39" t="s">
        <v>14517</v>
      </c>
      <c r="J2410" s="40" t="s">
        <v>14518</v>
      </c>
      <c r="K2410" s="41">
        <v>36691</v>
      </c>
      <c r="L2410" s="72">
        <v>54953</v>
      </c>
      <c r="M2410" s="42" t="s">
        <v>14519</v>
      </c>
      <c r="N2410" s="63">
        <v>0.10730000000000001</v>
      </c>
      <c r="O2410" s="55">
        <v>19333109.690000001</v>
      </c>
      <c r="P2410" s="15">
        <v>0.03</v>
      </c>
      <c r="Q2410" s="223">
        <f t="shared" si="243"/>
        <v>579993.29070000001</v>
      </c>
      <c r="R2410" s="197">
        <f t="shared" si="245"/>
        <v>48332.774225000001</v>
      </c>
      <c r="S2410" s="200"/>
      <c r="T2410" s="196">
        <f t="shared" si="240"/>
        <v>0</v>
      </c>
      <c r="U2410" s="199">
        <f t="shared" si="244"/>
        <v>0</v>
      </c>
      <c r="V2410" s="21"/>
      <c r="W2410" s="19">
        <f t="shared" si="241"/>
        <v>0</v>
      </c>
      <c r="X2410" s="17">
        <f t="shared" si="242"/>
        <v>0</v>
      </c>
      <c r="Y2410" s="22"/>
      <c r="Z2410" s="19"/>
      <c r="AA2410" s="20"/>
      <c r="AB2410" s="23"/>
      <c r="AC2410" s="19"/>
      <c r="AD2410" s="17"/>
      <c r="AE2410" s="22"/>
      <c r="AF2410" s="19"/>
      <c r="AG2410" s="17"/>
      <c r="AH2410" s="78"/>
      <c r="AI2410" s="79" t="s">
        <v>14519</v>
      </c>
      <c r="AJ2410" s="1"/>
    </row>
    <row r="2411" spans="1:36" s="24" customFormat="1" ht="52.8">
      <c r="A2411" s="39">
        <v>2409</v>
      </c>
      <c r="B2411" s="10" t="s">
        <v>14520</v>
      </c>
      <c r="C2411" s="10" t="s">
        <v>5070</v>
      </c>
      <c r="D2411" s="11" t="s">
        <v>14521</v>
      </c>
      <c r="E2411" s="35" t="s">
        <v>14522</v>
      </c>
      <c r="F2411" s="35" t="s">
        <v>14523</v>
      </c>
      <c r="G2411" s="10" t="s">
        <v>14524</v>
      </c>
      <c r="H2411" s="10" t="s">
        <v>14525</v>
      </c>
      <c r="I2411" s="10" t="s">
        <v>14526</v>
      </c>
      <c r="J2411" s="11" t="s">
        <v>14527</v>
      </c>
      <c r="K2411" s="12">
        <v>40253</v>
      </c>
      <c r="L2411" s="69">
        <v>45732</v>
      </c>
      <c r="M2411" s="14" t="s">
        <v>14528</v>
      </c>
      <c r="N2411" s="61">
        <v>4.2299999999999997E-2</v>
      </c>
      <c r="O2411" s="56">
        <v>3878045.35</v>
      </c>
      <c r="P2411" s="15">
        <v>0.03</v>
      </c>
      <c r="Q2411" s="223">
        <f t="shared" si="243"/>
        <v>116341.3605</v>
      </c>
      <c r="R2411" s="197">
        <f t="shared" si="245"/>
        <v>9695.113374999999</v>
      </c>
      <c r="S2411" s="201">
        <v>7.0000000000000007E-2</v>
      </c>
      <c r="T2411" s="196">
        <f t="shared" si="240"/>
        <v>271463.17450000002</v>
      </c>
      <c r="U2411" s="199">
        <f t="shared" si="244"/>
        <v>22621.931208333335</v>
      </c>
      <c r="V2411" s="21">
        <v>0.06</v>
      </c>
      <c r="W2411" s="19">
        <f t="shared" si="241"/>
        <v>232682.72099999999</v>
      </c>
      <c r="X2411" s="17">
        <f t="shared" si="242"/>
        <v>19390.226749999998</v>
      </c>
      <c r="Y2411" s="18">
        <v>0.1</v>
      </c>
      <c r="Z2411" s="19">
        <f>O2411*Y2411</f>
        <v>387804.53500000003</v>
      </c>
      <c r="AA2411" s="20">
        <f>O2411*Y2411/12</f>
        <v>32317.044583333336</v>
      </c>
      <c r="AB2411" s="23"/>
      <c r="AC2411" s="19"/>
      <c r="AD2411" s="17"/>
      <c r="AE2411" s="22"/>
      <c r="AF2411" s="19"/>
      <c r="AG2411" s="17"/>
      <c r="AH2411" s="82"/>
      <c r="AI2411" s="83"/>
    </row>
    <row r="2412" spans="1:36" ht="52.8">
      <c r="A2412" s="39">
        <v>2410</v>
      </c>
      <c r="B2412" s="39" t="s">
        <v>14529</v>
      </c>
      <c r="C2412" s="39" t="s">
        <v>5070</v>
      </c>
      <c r="D2412" s="40" t="s">
        <v>14521</v>
      </c>
      <c r="E2412" s="25" t="s">
        <v>14522</v>
      </c>
      <c r="F2412" s="25" t="s">
        <v>332</v>
      </c>
      <c r="G2412" s="39" t="s">
        <v>14524</v>
      </c>
      <c r="H2412" s="39" t="s">
        <v>14530</v>
      </c>
      <c r="I2412" s="39" t="s">
        <v>14526</v>
      </c>
      <c r="J2412" s="40" t="s">
        <v>14527</v>
      </c>
      <c r="K2412" s="41">
        <v>40253</v>
      </c>
      <c r="L2412" s="72">
        <v>45732</v>
      </c>
      <c r="M2412" s="42" t="s">
        <v>14528</v>
      </c>
      <c r="N2412" s="63">
        <v>2.3999999999999998E-3</v>
      </c>
      <c r="O2412" s="55">
        <v>220030.94</v>
      </c>
      <c r="P2412" s="15">
        <v>0.03</v>
      </c>
      <c r="Q2412" s="223">
        <f t="shared" si="243"/>
        <v>6600.9281999999994</v>
      </c>
      <c r="R2412" s="197">
        <f t="shared" si="245"/>
        <v>550.07734999999991</v>
      </c>
      <c r="S2412" s="201">
        <v>7.0000000000000007E-2</v>
      </c>
      <c r="T2412" s="196">
        <f t="shared" si="240"/>
        <v>15402.165800000002</v>
      </c>
      <c r="U2412" s="199">
        <f t="shared" si="244"/>
        <v>1283.5138166666668</v>
      </c>
      <c r="V2412" s="21">
        <v>0.06</v>
      </c>
      <c r="W2412" s="19">
        <f t="shared" si="241"/>
        <v>13201.856399999999</v>
      </c>
      <c r="X2412" s="17">
        <f t="shared" si="242"/>
        <v>1100.1546999999998</v>
      </c>
      <c r="Y2412" s="18">
        <v>0.1</v>
      </c>
      <c r="Z2412" s="19">
        <f>O2412*Y2412</f>
        <v>22003.094000000001</v>
      </c>
      <c r="AA2412" s="20">
        <f>O2412*Y2412/12</f>
        <v>1833.5911666666668</v>
      </c>
      <c r="AB2412" s="23"/>
      <c r="AC2412" s="19"/>
      <c r="AD2412" s="17"/>
      <c r="AE2412" s="22"/>
      <c r="AF2412" s="19"/>
      <c r="AG2412" s="17"/>
      <c r="AH2412" s="78" t="s">
        <v>367</v>
      </c>
      <c r="AI2412" s="79" t="s">
        <v>14528</v>
      </c>
      <c r="AJ2412" s="1"/>
    </row>
    <row r="2413" spans="1:36" ht="13.2">
      <c r="A2413" s="39">
        <v>2411</v>
      </c>
      <c r="B2413" s="10" t="s">
        <v>14531</v>
      </c>
      <c r="C2413" s="10" t="s">
        <v>5070</v>
      </c>
      <c r="D2413" s="11" t="s">
        <v>14532</v>
      </c>
      <c r="E2413" s="35" t="s">
        <v>5530</v>
      </c>
      <c r="F2413" s="35" t="s">
        <v>14533</v>
      </c>
      <c r="G2413" s="10" t="s">
        <v>14534</v>
      </c>
      <c r="H2413" s="10" t="s">
        <v>14535</v>
      </c>
      <c r="I2413" s="10" t="s">
        <v>14536</v>
      </c>
      <c r="J2413" s="11" t="s">
        <v>14537</v>
      </c>
      <c r="K2413" s="12">
        <v>42705</v>
      </c>
      <c r="L2413" s="69">
        <v>44531</v>
      </c>
      <c r="M2413" s="14" t="s">
        <v>4369</v>
      </c>
      <c r="N2413" s="61">
        <v>0.1852</v>
      </c>
      <c r="O2413" s="56">
        <v>10574674.210000001</v>
      </c>
      <c r="P2413" s="15">
        <v>0.1</v>
      </c>
      <c r="Q2413" s="223">
        <f t="shared" si="243"/>
        <v>1057467.4210000001</v>
      </c>
      <c r="R2413" s="197">
        <f t="shared" si="245"/>
        <v>88122.285083333336</v>
      </c>
      <c r="S2413" s="201">
        <v>0.12</v>
      </c>
      <c r="T2413" s="196">
        <f t="shared" si="240"/>
        <v>1268960.9052000002</v>
      </c>
      <c r="U2413" s="199">
        <f t="shared" si="244"/>
        <v>105746.74210000002</v>
      </c>
      <c r="V2413" s="21"/>
      <c r="W2413" s="19">
        <f t="shared" si="241"/>
        <v>0</v>
      </c>
      <c r="X2413" s="17">
        <f t="shared" si="242"/>
        <v>0</v>
      </c>
      <c r="Y2413" s="22"/>
      <c r="Z2413" s="19"/>
      <c r="AA2413" s="20"/>
      <c r="AB2413" s="23"/>
      <c r="AC2413" s="19"/>
      <c r="AD2413" s="17"/>
      <c r="AE2413" s="22"/>
      <c r="AF2413" s="19"/>
      <c r="AG2413" s="17"/>
      <c r="AH2413" s="76" t="s">
        <v>5535</v>
      </c>
      <c r="AI2413" s="77" t="s">
        <v>4369</v>
      </c>
      <c r="AJ2413" s="1"/>
    </row>
    <row r="2414" spans="1:36" ht="52.8">
      <c r="A2414" s="39">
        <v>2412</v>
      </c>
      <c r="B2414" s="39" t="s">
        <v>14538</v>
      </c>
      <c r="C2414" s="39" t="s">
        <v>5070</v>
      </c>
      <c r="D2414" s="40" t="s">
        <v>14521</v>
      </c>
      <c r="E2414" s="25" t="s">
        <v>14522</v>
      </c>
      <c r="F2414" s="25" t="s">
        <v>14539</v>
      </c>
      <c r="G2414" s="39" t="s">
        <v>1663</v>
      </c>
      <c r="H2414" s="39" t="s">
        <v>14540</v>
      </c>
      <c r="I2414" s="39" t="s">
        <v>5236</v>
      </c>
      <c r="J2414" s="40" t="s">
        <v>14541</v>
      </c>
      <c r="K2414" s="41">
        <v>42364</v>
      </c>
      <c r="L2414" s="72">
        <v>44191</v>
      </c>
      <c r="M2414" s="42" t="s">
        <v>14542</v>
      </c>
      <c r="N2414" s="63">
        <v>1.4715</v>
      </c>
      <c r="O2414" s="55">
        <v>105321718.89</v>
      </c>
      <c r="P2414" s="15">
        <v>0.03</v>
      </c>
      <c r="Q2414" s="223">
        <f t="shared" si="243"/>
        <v>3159651.5666999999</v>
      </c>
      <c r="R2414" s="197">
        <f t="shared" si="245"/>
        <v>263304.29722499999</v>
      </c>
      <c r="S2414" s="200"/>
      <c r="T2414" s="196">
        <f t="shared" si="240"/>
        <v>0</v>
      </c>
      <c r="U2414" s="199">
        <f t="shared" si="244"/>
        <v>0</v>
      </c>
      <c r="V2414" s="21"/>
      <c r="W2414" s="19">
        <f t="shared" si="241"/>
        <v>0</v>
      </c>
      <c r="X2414" s="17">
        <f t="shared" si="242"/>
        <v>0</v>
      </c>
      <c r="Y2414" s="22"/>
      <c r="Z2414" s="19"/>
      <c r="AA2414" s="20"/>
      <c r="AB2414" s="23"/>
      <c r="AC2414" s="19"/>
      <c r="AD2414" s="17"/>
      <c r="AE2414" s="22"/>
      <c r="AF2414" s="19"/>
      <c r="AG2414" s="17"/>
      <c r="AH2414" s="78" t="s">
        <v>367</v>
      </c>
      <c r="AI2414" s="79" t="s">
        <v>14542</v>
      </c>
      <c r="AJ2414" s="1"/>
    </row>
    <row r="2415" spans="1:36" ht="13.2">
      <c r="A2415" s="39">
        <v>2413</v>
      </c>
      <c r="B2415" s="10" t="s">
        <v>14543</v>
      </c>
      <c r="C2415" s="10" t="s">
        <v>5070</v>
      </c>
      <c r="D2415" s="11" t="s">
        <v>14544</v>
      </c>
      <c r="E2415" s="35" t="s">
        <v>14545</v>
      </c>
      <c r="F2415" s="35" t="s">
        <v>3023</v>
      </c>
      <c r="G2415" s="10" t="s">
        <v>4959</v>
      </c>
      <c r="H2415" s="10" t="s">
        <v>14546</v>
      </c>
      <c r="I2415" s="10" t="s">
        <v>14547</v>
      </c>
      <c r="J2415" s="11" t="s">
        <v>14548</v>
      </c>
      <c r="K2415" s="12">
        <v>37977</v>
      </c>
      <c r="L2415" s="69">
        <v>47109</v>
      </c>
      <c r="M2415" s="14" t="s">
        <v>14549</v>
      </c>
      <c r="N2415" s="61">
        <v>3.5200000000000002E-2</v>
      </c>
      <c r="O2415" s="56">
        <v>2959893.57</v>
      </c>
      <c r="P2415" s="15">
        <v>0.03</v>
      </c>
      <c r="Q2415" s="223">
        <f t="shared" si="243"/>
        <v>88796.807099999991</v>
      </c>
      <c r="R2415" s="197">
        <f t="shared" si="245"/>
        <v>7399.7339249999995</v>
      </c>
      <c r="S2415" s="201">
        <v>0.04</v>
      </c>
      <c r="T2415" s="196">
        <f t="shared" si="240"/>
        <v>118395.74279999999</v>
      </c>
      <c r="U2415" s="199">
        <f t="shared" si="244"/>
        <v>9866.3118999999988</v>
      </c>
      <c r="V2415" s="21"/>
      <c r="W2415" s="19">
        <f t="shared" si="241"/>
        <v>0</v>
      </c>
      <c r="X2415" s="17">
        <f t="shared" si="242"/>
        <v>0</v>
      </c>
      <c r="Y2415" s="22"/>
      <c r="Z2415" s="19"/>
      <c r="AA2415" s="20"/>
      <c r="AB2415" s="23"/>
      <c r="AC2415" s="19"/>
      <c r="AD2415" s="17"/>
      <c r="AE2415" s="22"/>
      <c r="AF2415" s="19"/>
      <c r="AG2415" s="17"/>
      <c r="AH2415" s="76"/>
      <c r="AI2415" s="77" t="s">
        <v>14549</v>
      </c>
      <c r="AJ2415" s="1"/>
    </row>
    <row r="2416" spans="1:36" ht="26.4">
      <c r="A2416" s="39">
        <v>2414</v>
      </c>
      <c r="B2416" s="39" t="s">
        <v>14550</v>
      </c>
      <c r="C2416" s="39" t="s">
        <v>5070</v>
      </c>
      <c r="D2416" s="40" t="s">
        <v>14551</v>
      </c>
      <c r="E2416" s="25" t="s">
        <v>14552</v>
      </c>
      <c r="F2416" s="25" t="s">
        <v>4854</v>
      </c>
      <c r="G2416" s="39" t="s">
        <v>574</v>
      </c>
      <c r="H2416" s="39" t="s">
        <v>14553</v>
      </c>
      <c r="I2416" s="39" t="s">
        <v>14554</v>
      </c>
      <c r="J2416" s="40" t="s">
        <v>14555</v>
      </c>
      <c r="K2416" s="41">
        <v>38168</v>
      </c>
      <c r="L2416" s="72">
        <v>47299</v>
      </c>
      <c r="M2416" s="42" t="s">
        <v>14556</v>
      </c>
      <c r="N2416" s="63">
        <v>1.1431</v>
      </c>
      <c r="O2416" s="55">
        <v>21548663.82</v>
      </c>
      <c r="P2416" s="15">
        <v>0.03</v>
      </c>
      <c r="Q2416" s="223">
        <f t="shared" si="243"/>
        <v>646459.91460000002</v>
      </c>
      <c r="R2416" s="197">
        <f t="shared" si="245"/>
        <v>53871.659550000004</v>
      </c>
      <c r="S2416" s="200"/>
      <c r="T2416" s="196">
        <f t="shared" si="240"/>
        <v>0</v>
      </c>
      <c r="U2416" s="199">
        <f t="shared" si="244"/>
        <v>0</v>
      </c>
      <c r="V2416" s="21"/>
      <c r="W2416" s="19">
        <f t="shared" si="241"/>
        <v>0</v>
      </c>
      <c r="X2416" s="17">
        <f t="shared" si="242"/>
        <v>0</v>
      </c>
      <c r="Y2416" s="22"/>
      <c r="Z2416" s="19"/>
      <c r="AA2416" s="20"/>
      <c r="AB2416" s="23"/>
      <c r="AC2416" s="19"/>
      <c r="AD2416" s="17"/>
      <c r="AE2416" s="22"/>
      <c r="AF2416" s="19"/>
      <c r="AG2416" s="17"/>
      <c r="AH2416" s="78" t="s">
        <v>2467</v>
      </c>
      <c r="AI2416" s="79" t="s">
        <v>14556</v>
      </c>
      <c r="AJ2416" s="1"/>
    </row>
    <row r="2417" spans="1:36" ht="13.2">
      <c r="A2417" s="39">
        <v>2415</v>
      </c>
      <c r="B2417" s="10" t="s">
        <v>14557</v>
      </c>
      <c r="C2417" s="10" t="s">
        <v>5070</v>
      </c>
      <c r="D2417" s="11" t="s">
        <v>14558</v>
      </c>
      <c r="E2417" s="35" t="s">
        <v>14559</v>
      </c>
      <c r="F2417" s="35" t="s">
        <v>3680</v>
      </c>
      <c r="G2417" s="10" t="s">
        <v>10521</v>
      </c>
      <c r="H2417" s="10" t="s">
        <v>14560</v>
      </c>
      <c r="I2417" s="10" t="s">
        <v>14561</v>
      </c>
      <c r="J2417" s="11" t="s">
        <v>14562</v>
      </c>
      <c r="K2417" s="12">
        <v>42902</v>
      </c>
      <c r="L2417" s="69">
        <v>52033</v>
      </c>
      <c r="M2417" s="14" t="s">
        <v>14563</v>
      </c>
      <c r="N2417" s="61">
        <v>0.1366</v>
      </c>
      <c r="O2417" s="56">
        <v>7695140.71</v>
      </c>
      <c r="P2417" s="15">
        <v>0.03</v>
      </c>
      <c r="Q2417" s="223">
        <f t="shared" si="243"/>
        <v>230854.2213</v>
      </c>
      <c r="R2417" s="197">
        <f t="shared" si="245"/>
        <v>19237.851774999999</v>
      </c>
      <c r="S2417" s="198">
        <v>3.5999999999999997E-2</v>
      </c>
      <c r="T2417" s="196">
        <f t="shared" si="240"/>
        <v>277025.06555999996</v>
      </c>
      <c r="U2417" s="199">
        <f t="shared" si="244"/>
        <v>23085.422129999995</v>
      </c>
      <c r="V2417" s="21">
        <v>0.05</v>
      </c>
      <c r="W2417" s="19">
        <f t="shared" si="241"/>
        <v>384757.0355</v>
      </c>
      <c r="X2417" s="17">
        <f t="shared" si="242"/>
        <v>32063.086291666667</v>
      </c>
      <c r="Y2417" s="18">
        <v>0.06</v>
      </c>
      <c r="Z2417" s="19">
        <f>O2417*Y2417</f>
        <v>461708.44260000001</v>
      </c>
      <c r="AA2417" s="20">
        <f>O2417*Y2417/12</f>
        <v>38475.703549999998</v>
      </c>
      <c r="AB2417" s="23"/>
      <c r="AC2417" s="19"/>
      <c r="AD2417" s="17"/>
      <c r="AE2417" s="22"/>
      <c r="AF2417" s="19"/>
      <c r="AG2417" s="17"/>
      <c r="AH2417" s="76" t="s">
        <v>76</v>
      </c>
      <c r="AI2417" s="77" t="s">
        <v>14563</v>
      </c>
      <c r="AJ2417" s="1"/>
    </row>
    <row r="2418" spans="1:36" ht="13.2">
      <c r="A2418" s="39">
        <v>2416</v>
      </c>
      <c r="B2418" s="39" t="s">
        <v>14564</v>
      </c>
      <c r="C2418" s="39" t="s">
        <v>5070</v>
      </c>
      <c r="D2418" s="40" t="s">
        <v>14565</v>
      </c>
      <c r="E2418" s="25" t="s">
        <v>21465</v>
      </c>
      <c r="F2418" s="25" t="s">
        <v>14566</v>
      </c>
      <c r="G2418" s="39" t="s">
        <v>14534</v>
      </c>
      <c r="H2418" s="39" t="s">
        <v>14567</v>
      </c>
      <c r="I2418" s="39" t="s">
        <v>14568</v>
      </c>
      <c r="J2418" s="40" t="s">
        <v>14569</v>
      </c>
      <c r="K2418" s="41">
        <v>42705</v>
      </c>
      <c r="L2418" s="72">
        <v>46357</v>
      </c>
      <c r="M2418" s="42" t="s">
        <v>14570</v>
      </c>
      <c r="N2418" s="63">
        <v>0.10299999999999999</v>
      </c>
      <c r="O2418" s="55">
        <v>7500584.4299999997</v>
      </c>
      <c r="P2418" s="15">
        <v>0.05</v>
      </c>
      <c r="Q2418" s="223">
        <f t="shared" si="243"/>
        <v>375029.22149999999</v>
      </c>
      <c r="R2418" s="197">
        <f t="shared" si="245"/>
        <v>31252.435125</v>
      </c>
      <c r="S2418" s="201">
        <v>0.06</v>
      </c>
      <c r="T2418" s="196">
        <f t="shared" ref="T2418:T2456" si="246">O2418*S2418</f>
        <v>450035.06579999998</v>
      </c>
      <c r="U2418" s="199">
        <f t="shared" si="244"/>
        <v>37502.922149999999</v>
      </c>
      <c r="V2418" s="21"/>
      <c r="W2418" s="19">
        <f t="shared" ref="W2418:W2481" si="247">O2418*V2418</f>
        <v>0</v>
      </c>
      <c r="X2418" s="17">
        <f t="shared" ref="X2418:X2481" si="248">O2418*V2418/12</f>
        <v>0</v>
      </c>
      <c r="Y2418" s="22"/>
      <c r="Z2418" s="19"/>
      <c r="AA2418" s="20"/>
      <c r="AB2418" s="23"/>
      <c r="AC2418" s="19"/>
      <c r="AD2418" s="17"/>
      <c r="AE2418" s="22"/>
      <c r="AF2418" s="19"/>
      <c r="AG2418" s="17"/>
      <c r="AH2418" s="78" t="s">
        <v>76</v>
      </c>
      <c r="AI2418" s="79" t="s">
        <v>14570</v>
      </c>
      <c r="AJ2418" s="1"/>
    </row>
    <row r="2419" spans="1:36" s="24" customFormat="1" ht="39.6">
      <c r="A2419" s="39">
        <v>2417</v>
      </c>
      <c r="B2419" s="10" t="s">
        <v>14571</v>
      </c>
      <c r="C2419" s="10" t="s">
        <v>5070</v>
      </c>
      <c r="D2419" s="11" t="s">
        <v>1308</v>
      </c>
      <c r="E2419" s="35" t="s">
        <v>1309</v>
      </c>
      <c r="F2419" s="35" t="s">
        <v>14572</v>
      </c>
      <c r="G2419" s="10" t="s">
        <v>14573</v>
      </c>
      <c r="H2419" s="10" t="s">
        <v>14574</v>
      </c>
      <c r="I2419" s="10" t="s">
        <v>14573</v>
      </c>
      <c r="J2419" s="11" t="s">
        <v>14575</v>
      </c>
      <c r="K2419" s="12">
        <v>40025</v>
      </c>
      <c r="L2419" s="69">
        <v>45503</v>
      </c>
      <c r="M2419" s="14" t="s">
        <v>14576</v>
      </c>
      <c r="N2419" s="61">
        <v>4.7647000000000004</v>
      </c>
      <c r="O2419" s="56">
        <v>50626021.780000001</v>
      </c>
      <c r="P2419" s="21">
        <v>1E-3</v>
      </c>
      <c r="Q2419" s="223">
        <f t="shared" si="243"/>
        <v>50626.021780000003</v>
      </c>
      <c r="R2419" s="197">
        <f t="shared" si="245"/>
        <v>4218.8351483333336</v>
      </c>
      <c r="S2419" s="200"/>
      <c r="T2419" s="196">
        <f t="shared" si="246"/>
        <v>0</v>
      </c>
      <c r="U2419" s="199">
        <f t="shared" si="244"/>
        <v>0</v>
      </c>
      <c r="V2419" s="21"/>
      <c r="W2419" s="19">
        <f t="shared" si="247"/>
        <v>0</v>
      </c>
      <c r="X2419" s="17">
        <f t="shared" si="248"/>
        <v>0</v>
      </c>
      <c r="Y2419" s="22"/>
      <c r="Z2419" s="19"/>
      <c r="AA2419" s="20"/>
      <c r="AB2419" s="23"/>
      <c r="AC2419" s="19"/>
      <c r="AD2419" s="17"/>
      <c r="AE2419" s="22"/>
      <c r="AF2419" s="19"/>
      <c r="AG2419" s="17"/>
      <c r="AH2419" s="82"/>
      <c r="AI2419" s="83" t="s">
        <v>14576</v>
      </c>
    </row>
    <row r="2420" spans="1:36" ht="39.6">
      <c r="A2420" s="39">
        <v>2418</v>
      </c>
      <c r="B2420" s="39" t="s">
        <v>14577</v>
      </c>
      <c r="C2420" s="39" t="s">
        <v>7603</v>
      </c>
      <c r="D2420" s="40" t="s">
        <v>14260</v>
      </c>
      <c r="E2420" s="25" t="s">
        <v>14261</v>
      </c>
      <c r="F2420" s="25" t="s">
        <v>14578</v>
      </c>
      <c r="G2420" s="39" t="s">
        <v>8440</v>
      </c>
      <c r="H2420" s="39" t="s">
        <v>14579</v>
      </c>
      <c r="I2420" s="39" t="s">
        <v>8442</v>
      </c>
      <c r="J2420" s="40" t="s">
        <v>14580</v>
      </c>
      <c r="K2420" s="41">
        <v>42733</v>
      </c>
      <c r="L2420" s="72">
        <v>46385</v>
      </c>
      <c r="M2420" s="42" t="s">
        <v>14581</v>
      </c>
      <c r="N2420" s="63">
        <v>0.16120000000000001</v>
      </c>
      <c r="O2420" s="55">
        <v>3728527.81</v>
      </c>
      <c r="P2420" s="15">
        <v>0.03</v>
      </c>
      <c r="Q2420" s="223">
        <f t="shared" si="243"/>
        <v>111855.8343</v>
      </c>
      <c r="R2420" s="197">
        <f t="shared" si="245"/>
        <v>9321.3195250000008</v>
      </c>
      <c r="S2420" s="200"/>
      <c r="T2420" s="196">
        <f t="shared" si="246"/>
        <v>0</v>
      </c>
      <c r="U2420" s="199">
        <f t="shared" si="244"/>
        <v>0</v>
      </c>
      <c r="V2420" s="21"/>
      <c r="W2420" s="19">
        <f t="shared" si="247"/>
        <v>0</v>
      </c>
      <c r="X2420" s="17">
        <f t="shared" si="248"/>
        <v>0</v>
      </c>
      <c r="Y2420" s="22"/>
      <c r="Z2420" s="19"/>
      <c r="AA2420" s="20"/>
      <c r="AB2420" s="23"/>
      <c r="AC2420" s="19"/>
      <c r="AD2420" s="17"/>
      <c r="AE2420" s="22"/>
      <c r="AF2420" s="19"/>
      <c r="AG2420" s="17"/>
      <c r="AH2420" s="78" t="s">
        <v>1549</v>
      </c>
      <c r="AI2420" s="79" t="s">
        <v>14581</v>
      </c>
      <c r="AJ2420" s="1"/>
    </row>
    <row r="2421" spans="1:36" ht="39.6">
      <c r="A2421" s="39">
        <v>2419</v>
      </c>
      <c r="B2421" s="10" t="s">
        <v>14582</v>
      </c>
      <c r="C2421" s="10" t="s">
        <v>7603</v>
      </c>
      <c r="D2421" s="11" t="s">
        <v>14260</v>
      </c>
      <c r="E2421" s="35" t="s">
        <v>14261</v>
      </c>
      <c r="F2421" s="35" t="s">
        <v>14578</v>
      </c>
      <c r="G2421" s="10" t="s">
        <v>8440</v>
      </c>
      <c r="H2421" s="10" t="s">
        <v>14579</v>
      </c>
      <c r="I2421" s="10" t="s">
        <v>8442</v>
      </c>
      <c r="J2421" s="11" t="s">
        <v>14580</v>
      </c>
      <c r="K2421" s="12">
        <v>42733</v>
      </c>
      <c r="L2421" s="69">
        <v>46385</v>
      </c>
      <c r="M2421" s="14" t="s">
        <v>14581</v>
      </c>
      <c r="N2421" s="61">
        <v>5.0099999999999999E-2</v>
      </c>
      <c r="O2421" s="56">
        <v>1158804.24</v>
      </c>
      <c r="P2421" s="15">
        <v>0.03</v>
      </c>
      <c r="Q2421" s="223">
        <f t="shared" si="243"/>
        <v>34764.127199999995</v>
      </c>
      <c r="R2421" s="197">
        <f t="shared" si="245"/>
        <v>2897.0105999999996</v>
      </c>
      <c r="S2421" s="200"/>
      <c r="T2421" s="196">
        <f t="shared" si="246"/>
        <v>0</v>
      </c>
      <c r="U2421" s="199">
        <f t="shared" si="244"/>
        <v>0</v>
      </c>
      <c r="V2421" s="21"/>
      <c r="W2421" s="19">
        <f t="shared" si="247"/>
        <v>0</v>
      </c>
      <c r="X2421" s="17">
        <f t="shared" si="248"/>
        <v>0</v>
      </c>
      <c r="Y2421" s="22"/>
      <c r="Z2421" s="19"/>
      <c r="AA2421" s="20"/>
      <c r="AB2421" s="23"/>
      <c r="AC2421" s="19"/>
      <c r="AD2421" s="17"/>
      <c r="AE2421" s="22"/>
      <c r="AF2421" s="19"/>
      <c r="AG2421" s="17"/>
      <c r="AH2421" s="76" t="s">
        <v>1549</v>
      </c>
      <c r="AI2421" s="77" t="s">
        <v>14581</v>
      </c>
      <c r="AJ2421" s="1"/>
    </row>
    <row r="2422" spans="1:36" ht="26.4">
      <c r="A2422" s="39">
        <v>2420</v>
      </c>
      <c r="B2422" s="39" t="s">
        <v>14583</v>
      </c>
      <c r="C2422" s="39" t="s">
        <v>7603</v>
      </c>
      <c r="D2422" s="40" t="s">
        <v>8859</v>
      </c>
      <c r="E2422" s="25" t="s">
        <v>3618</v>
      </c>
      <c r="F2422" s="25" t="s">
        <v>6767</v>
      </c>
      <c r="G2422" s="39" t="s">
        <v>4389</v>
      </c>
      <c r="H2422" s="39" t="s">
        <v>14584</v>
      </c>
      <c r="I2422" s="39" t="s">
        <v>3347</v>
      </c>
      <c r="J2422" s="40" t="s">
        <v>8861</v>
      </c>
      <c r="K2422" s="41">
        <v>42185</v>
      </c>
      <c r="L2422" s="72">
        <v>45838</v>
      </c>
      <c r="M2422" s="42" t="s">
        <v>8862</v>
      </c>
      <c r="N2422" s="63">
        <v>6.3830999999999998</v>
      </c>
      <c r="O2422" s="55">
        <v>21073676.809999999</v>
      </c>
      <c r="P2422" s="15">
        <v>0.03</v>
      </c>
      <c r="Q2422" s="223">
        <f t="shared" si="243"/>
        <v>632210.30429999996</v>
      </c>
      <c r="R2422" s="197">
        <f t="shared" si="245"/>
        <v>52684.192024999997</v>
      </c>
      <c r="S2422" s="200"/>
      <c r="T2422" s="196">
        <f t="shared" si="246"/>
        <v>0</v>
      </c>
      <c r="U2422" s="199">
        <f t="shared" si="244"/>
        <v>0</v>
      </c>
      <c r="V2422" s="21"/>
      <c r="W2422" s="19">
        <f t="shared" si="247"/>
        <v>0</v>
      </c>
      <c r="X2422" s="17">
        <f t="shared" si="248"/>
        <v>0</v>
      </c>
      <c r="Y2422" s="22"/>
      <c r="Z2422" s="19"/>
      <c r="AA2422" s="20"/>
      <c r="AB2422" s="23"/>
      <c r="AC2422" s="19"/>
      <c r="AD2422" s="17"/>
      <c r="AE2422" s="22"/>
      <c r="AF2422" s="19"/>
      <c r="AG2422" s="17"/>
      <c r="AH2422" s="78" t="s">
        <v>1479</v>
      </c>
      <c r="AI2422" s="79" t="s">
        <v>8862</v>
      </c>
      <c r="AJ2422" s="1"/>
    </row>
    <row r="2423" spans="1:36" ht="26.4">
      <c r="A2423" s="39">
        <v>2421</v>
      </c>
      <c r="B2423" s="10" t="s">
        <v>14585</v>
      </c>
      <c r="C2423" s="10" t="s">
        <v>7603</v>
      </c>
      <c r="D2423" s="11" t="s">
        <v>8859</v>
      </c>
      <c r="E2423" s="35" t="s">
        <v>3618</v>
      </c>
      <c r="F2423" s="35" t="s">
        <v>10163</v>
      </c>
      <c r="G2423" s="10" t="s">
        <v>4389</v>
      </c>
      <c r="H2423" s="10" t="s">
        <v>14586</v>
      </c>
      <c r="I2423" s="10" t="s">
        <v>3347</v>
      </c>
      <c r="J2423" s="11" t="s">
        <v>8861</v>
      </c>
      <c r="K2423" s="12">
        <v>42185</v>
      </c>
      <c r="L2423" s="69">
        <v>45838</v>
      </c>
      <c r="M2423" s="14" t="s">
        <v>8862</v>
      </c>
      <c r="N2423" s="61">
        <v>0.36199999999999999</v>
      </c>
      <c r="O2423" s="56">
        <v>1673190.05</v>
      </c>
      <c r="P2423" s="15">
        <v>0.03</v>
      </c>
      <c r="Q2423" s="223">
        <f t="shared" si="243"/>
        <v>50195.701500000003</v>
      </c>
      <c r="R2423" s="197">
        <f t="shared" si="245"/>
        <v>4182.9751249999999</v>
      </c>
      <c r="S2423" s="200"/>
      <c r="T2423" s="196">
        <f t="shared" si="246"/>
        <v>0</v>
      </c>
      <c r="U2423" s="199">
        <f t="shared" si="244"/>
        <v>0</v>
      </c>
      <c r="V2423" s="21"/>
      <c r="W2423" s="19">
        <f t="shared" si="247"/>
        <v>0</v>
      </c>
      <c r="X2423" s="17">
        <f t="shared" si="248"/>
        <v>0</v>
      </c>
      <c r="Y2423" s="22"/>
      <c r="Z2423" s="19"/>
      <c r="AA2423" s="20"/>
      <c r="AB2423" s="23"/>
      <c r="AC2423" s="19"/>
      <c r="AD2423" s="17"/>
      <c r="AE2423" s="22"/>
      <c r="AF2423" s="19"/>
      <c r="AG2423" s="17"/>
      <c r="AH2423" s="76" t="s">
        <v>1479</v>
      </c>
      <c r="AI2423" s="77" t="s">
        <v>8862</v>
      </c>
      <c r="AJ2423" s="1"/>
    </row>
    <row r="2424" spans="1:36" ht="26.4">
      <c r="A2424" s="39">
        <v>2422</v>
      </c>
      <c r="B2424" s="39" t="s">
        <v>14587</v>
      </c>
      <c r="C2424" s="39" t="s">
        <v>7603</v>
      </c>
      <c r="D2424" s="40" t="s">
        <v>8859</v>
      </c>
      <c r="E2424" s="25" t="s">
        <v>3618</v>
      </c>
      <c r="F2424" s="25" t="s">
        <v>14588</v>
      </c>
      <c r="G2424" s="39" t="s">
        <v>4389</v>
      </c>
      <c r="H2424" s="39" t="s">
        <v>14589</v>
      </c>
      <c r="I2424" s="39" t="s">
        <v>3347</v>
      </c>
      <c r="J2424" s="40" t="s">
        <v>8861</v>
      </c>
      <c r="K2424" s="41">
        <v>42185</v>
      </c>
      <c r="L2424" s="72">
        <v>45838</v>
      </c>
      <c r="M2424" s="42" t="s">
        <v>8862</v>
      </c>
      <c r="N2424" s="63">
        <v>0.1522</v>
      </c>
      <c r="O2424" s="55">
        <v>743678.17</v>
      </c>
      <c r="P2424" s="15">
        <v>0.03</v>
      </c>
      <c r="Q2424" s="223">
        <f t="shared" ref="Q2424:Q2456" si="249">O2424*P2424</f>
        <v>22310.345099999999</v>
      </c>
      <c r="R2424" s="197">
        <f t="shared" si="245"/>
        <v>1859.1954249999999</v>
      </c>
      <c r="S2424" s="200"/>
      <c r="T2424" s="196">
        <f t="shared" si="246"/>
        <v>0</v>
      </c>
      <c r="U2424" s="199">
        <f t="shared" si="244"/>
        <v>0</v>
      </c>
      <c r="V2424" s="21"/>
      <c r="W2424" s="19">
        <f t="shared" si="247"/>
        <v>0</v>
      </c>
      <c r="X2424" s="17">
        <f t="shared" si="248"/>
        <v>0</v>
      </c>
      <c r="Y2424" s="22"/>
      <c r="Z2424" s="19"/>
      <c r="AA2424" s="20"/>
      <c r="AB2424" s="23"/>
      <c r="AC2424" s="19"/>
      <c r="AD2424" s="17"/>
      <c r="AE2424" s="22"/>
      <c r="AF2424" s="19"/>
      <c r="AG2424" s="17"/>
      <c r="AH2424" s="78" t="s">
        <v>1479</v>
      </c>
      <c r="AI2424" s="79" t="s">
        <v>8862</v>
      </c>
      <c r="AJ2424" s="1"/>
    </row>
    <row r="2425" spans="1:36" ht="26.4">
      <c r="A2425" s="39">
        <v>2423</v>
      </c>
      <c r="B2425" s="10" t="s">
        <v>14590</v>
      </c>
      <c r="C2425" s="10" t="s">
        <v>7603</v>
      </c>
      <c r="D2425" s="11" t="s">
        <v>8859</v>
      </c>
      <c r="E2425" s="35" t="s">
        <v>3618</v>
      </c>
      <c r="F2425" s="35" t="s">
        <v>4301</v>
      </c>
      <c r="G2425" s="10" t="s">
        <v>4389</v>
      </c>
      <c r="H2425" s="10" t="s">
        <v>14591</v>
      </c>
      <c r="I2425" s="10" t="s">
        <v>3347</v>
      </c>
      <c r="J2425" s="11" t="s">
        <v>8861</v>
      </c>
      <c r="K2425" s="12">
        <v>42185</v>
      </c>
      <c r="L2425" s="69">
        <v>45838</v>
      </c>
      <c r="M2425" s="14" t="s">
        <v>8862</v>
      </c>
      <c r="N2425" s="61">
        <v>0.1948</v>
      </c>
      <c r="O2425" s="56">
        <v>951829.88</v>
      </c>
      <c r="P2425" s="15">
        <v>0.03</v>
      </c>
      <c r="Q2425" s="223">
        <f t="shared" si="249"/>
        <v>28554.896399999998</v>
      </c>
      <c r="R2425" s="197">
        <f t="shared" si="245"/>
        <v>2379.5746999999997</v>
      </c>
      <c r="S2425" s="200"/>
      <c r="T2425" s="196">
        <f t="shared" si="246"/>
        <v>0</v>
      </c>
      <c r="U2425" s="199">
        <f t="shared" si="244"/>
        <v>0</v>
      </c>
      <c r="V2425" s="21"/>
      <c r="W2425" s="19">
        <f t="shared" si="247"/>
        <v>0</v>
      </c>
      <c r="X2425" s="17">
        <f t="shared" si="248"/>
        <v>0</v>
      </c>
      <c r="Y2425" s="22"/>
      <c r="Z2425" s="19"/>
      <c r="AA2425" s="20"/>
      <c r="AB2425" s="23"/>
      <c r="AC2425" s="19"/>
      <c r="AD2425" s="17"/>
      <c r="AE2425" s="22"/>
      <c r="AF2425" s="19"/>
      <c r="AG2425" s="17"/>
      <c r="AH2425" s="76" t="s">
        <v>1479</v>
      </c>
      <c r="AI2425" s="77" t="s">
        <v>8862</v>
      </c>
      <c r="AJ2425" s="1"/>
    </row>
    <row r="2426" spans="1:36" ht="26.4">
      <c r="A2426" s="39">
        <v>2424</v>
      </c>
      <c r="B2426" s="39" t="s">
        <v>14592</v>
      </c>
      <c r="C2426" s="39" t="s">
        <v>7603</v>
      </c>
      <c r="D2426" s="40" t="s">
        <v>14593</v>
      </c>
      <c r="E2426" s="25" t="s">
        <v>21465</v>
      </c>
      <c r="F2426" s="25" t="s">
        <v>2681</v>
      </c>
      <c r="G2426" s="39" t="s">
        <v>14594</v>
      </c>
      <c r="H2426" s="39" t="s">
        <v>14595</v>
      </c>
      <c r="I2426" s="39" t="s">
        <v>14596</v>
      </c>
      <c r="J2426" s="40" t="s">
        <v>14597</v>
      </c>
      <c r="K2426" s="41">
        <v>37715</v>
      </c>
      <c r="L2426" s="72">
        <v>46847</v>
      </c>
      <c r="M2426" s="42" t="s">
        <v>14598</v>
      </c>
      <c r="N2426" s="63">
        <v>1.1299999999999999E-2</v>
      </c>
      <c r="O2426" s="55">
        <v>265164.71000000002</v>
      </c>
      <c r="P2426" s="15">
        <v>0.03</v>
      </c>
      <c r="Q2426" s="223">
        <f t="shared" si="249"/>
        <v>7954.9413000000004</v>
      </c>
      <c r="R2426" s="197">
        <f t="shared" si="245"/>
        <v>662.91177500000003</v>
      </c>
      <c r="S2426" s="200"/>
      <c r="T2426" s="196">
        <f t="shared" si="246"/>
        <v>0</v>
      </c>
      <c r="U2426" s="199">
        <f t="shared" si="244"/>
        <v>0</v>
      </c>
      <c r="V2426" s="21"/>
      <c r="W2426" s="19">
        <f t="shared" si="247"/>
        <v>0</v>
      </c>
      <c r="X2426" s="17">
        <f t="shared" si="248"/>
        <v>0</v>
      </c>
      <c r="Y2426" s="22"/>
      <c r="Z2426" s="19"/>
      <c r="AA2426" s="20"/>
      <c r="AB2426" s="23"/>
      <c r="AC2426" s="19"/>
      <c r="AD2426" s="17"/>
      <c r="AE2426" s="22"/>
      <c r="AF2426" s="19"/>
      <c r="AG2426" s="17"/>
      <c r="AH2426" s="78"/>
      <c r="AI2426" s="79" t="s">
        <v>14598</v>
      </c>
      <c r="AJ2426" s="1"/>
    </row>
    <row r="2427" spans="1:36" ht="26.4">
      <c r="A2427" s="39">
        <v>2425</v>
      </c>
      <c r="B2427" s="10" t="s">
        <v>14599</v>
      </c>
      <c r="C2427" s="10" t="s">
        <v>7603</v>
      </c>
      <c r="D2427" s="11" t="s">
        <v>14600</v>
      </c>
      <c r="E2427" s="35" t="s">
        <v>14601</v>
      </c>
      <c r="F2427" s="35" t="s">
        <v>2605</v>
      </c>
      <c r="G2427" s="10" t="s">
        <v>14602</v>
      </c>
      <c r="H2427" s="10" t="s">
        <v>14603</v>
      </c>
      <c r="I2427" s="10" t="s">
        <v>4138</v>
      </c>
      <c r="J2427" s="11" t="s">
        <v>14604</v>
      </c>
      <c r="K2427" s="12">
        <v>42450</v>
      </c>
      <c r="L2427" s="69">
        <v>44276</v>
      </c>
      <c r="M2427" s="14" t="s">
        <v>7332</v>
      </c>
      <c r="N2427" s="61">
        <v>0.29920000000000002</v>
      </c>
      <c r="O2427" s="56">
        <v>9153268.6799999997</v>
      </c>
      <c r="P2427" s="15">
        <v>0.05</v>
      </c>
      <c r="Q2427" s="223">
        <f t="shared" si="249"/>
        <v>457663.43400000001</v>
      </c>
      <c r="R2427" s="197">
        <f t="shared" si="245"/>
        <v>38138.619500000001</v>
      </c>
      <c r="S2427" s="201">
        <v>0.06</v>
      </c>
      <c r="T2427" s="196">
        <f t="shared" si="246"/>
        <v>549196.12079999992</v>
      </c>
      <c r="U2427" s="199">
        <f t="shared" ref="U2427:U2456" si="250">O2427*S2427/12</f>
        <v>45766.343399999991</v>
      </c>
      <c r="V2427" s="21"/>
      <c r="W2427" s="19">
        <f t="shared" si="247"/>
        <v>0</v>
      </c>
      <c r="X2427" s="17">
        <f t="shared" si="248"/>
        <v>0</v>
      </c>
      <c r="Y2427" s="22"/>
      <c r="Z2427" s="19"/>
      <c r="AA2427" s="20"/>
      <c r="AB2427" s="23"/>
      <c r="AC2427" s="19"/>
      <c r="AD2427" s="17"/>
      <c r="AE2427" s="22"/>
      <c r="AF2427" s="19"/>
      <c r="AG2427" s="17"/>
      <c r="AH2427" s="76"/>
      <c r="AI2427" s="77" t="s">
        <v>7332</v>
      </c>
      <c r="AJ2427" s="1"/>
    </row>
    <row r="2428" spans="1:36" ht="26.4">
      <c r="A2428" s="39">
        <v>2426</v>
      </c>
      <c r="B2428" s="39" t="s">
        <v>14605</v>
      </c>
      <c r="C2428" s="39" t="s">
        <v>7603</v>
      </c>
      <c r="D2428" s="40" t="s">
        <v>7756</v>
      </c>
      <c r="E2428" s="25" t="s">
        <v>7757</v>
      </c>
      <c r="F2428" s="25" t="s">
        <v>14606</v>
      </c>
      <c r="G2428" s="39" t="s">
        <v>3625</v>
      </c>
      <c r="H2428" s="39" t="s">
        <v>14607</v>
      </c>
      <c r="I2428" s="39" t="s">
        <v>12397</v>
      </c>
      <c r="J2428" s="40" t="s">
        <v>14608</v>
      </c>
      <c r="K2428" s="41">
        <v>41627</v>
      </c>
      <c r="L2428" s="72">
        <v>45210</v>
      </c>
      <c r="M2428" s="42" t="s">
        <v>14609</v>
      </c>
      <c r="N2428" s="63">
        <v>1.0085</v>
      </c>
      <c r="O2428" s="55">
        <v>19175990.02</v>
      </c>
      <c r="P2428" s="15">
        <v>0.03</v>
      </c>
      <c r="Q2428" s="223">
        <f t="shared" si="249"/>
        <v>575279.70059999998</v>
      </c>
      <c r="R2428" s="197">
        <f t="shared" si="245"/>
        <v>47939.975050000001</v>
      </c>
      <c r="S2428" s="198">
        <v>1E-3</v>
      </c>
      <c r="T2428" s="196">
        <f t="shared" si="246"/>
        <v>19175.990020000001</v>
      </c>
      <c r="U2428" s="199">
        <f t="shared" si="250"/>
        <v>1597.9991683333335</v>
      </c>
      <c r="V2428" s="21">
        <v>0.06</v>
      </c>
      <c r="W2428" s="19">
        <f t="shared" si="247"/>
        <v>1150559.4012</v>
      </c>
      <c r="X2428" s="17">
        <f t="shared" si="248"/>
        <v>95879.950100000002</v>
      </c>
      <c r="Y2428" s="18">
        <v>0.04</v>
      </c>
      <c r="Z2428" s="19">
        <f>O2428*Y2428</f>
        <v>767039.60080000001</v>
      </c>
      <c r="AA2428" s="20">
        <f>O2428*Y2428/12</f>
        <v>63919.966733333335</v>
      </c>
      <c r="AB2428" s="23"/>
      <c r="AC2428" s="19"/>
      <c r="AD2428" s="17"/>
      <c r="AE2428" s="22"/>
      <c r="AF2428" s="19"/>
      <c r="AG2428" s="17"/>
      <c r="AH2428" s="78" t="s">
        <v>409</v>
      </c>
      <c r="AI2428" s="79" t="s">
        <v>14609</v>
      </c>
      <c r="AJ2428" s="1"/>
    </row>
    <row r="2429" spans="1:36" ht="39.6">
      <c r="A2429" s="39">
        <v>2427</v>
      </c>
      <c r="B2429" s="10" t="s">
        <v>14610</v>
      </c>
      <c r="C2429" s="10" t="s">
        <v>7603</v>
      </c>
      <c r="D2429" s="11" t="s">
        <v>14611</v>
      </c>
      <c r="E2429" s="35" t="s">
        <v>14612</v>
      </c>
      <c r="F2429" s="35" t="s">
        <v>14613</v>
      </c>
      <c r="G2429" s="10" t="s">
        <v>14614</v>
      </c>
      <c r="H2429" s="10" t="s">
        <v>14615</v>
      </c>
      <c r="I2429" s="10" t="s">
        <v>14616</v>
      </c>
      <c r="J2429" s="11" t="s">
        <v>8020</v>
      </c>
      <c r="K2429" s="12">
        <v>37372</v>
      </c>
      <c r="L2429" s="69">
        <v>46138</v>
      </c>
      <c r="M2429" s="14" t="s">
        <v>14617</v>
      </c>
      <c r="N2429" s="61">
        <v>1.4349000000000001</v>
      </c>
      <c r="O2429" s="56">
        <v>73666034.530000001</v>
      </c>
      <c r="P2429" s="15">
        <v>0.03</v>
      </c>
      <c r="Q2429" s="223">
        <f t="shared" si="249"/>
        <v>2209981.0359</v>
      </c>
      <c r="R2429" s="197">
        <f t="shared" si="245"/>
        <v>184165.08632500001</v>
      </c>
      <c r="S2429" s="201">
        <v>0.05</v>
      </c>
      <c r="T2429" s="196">
        <f t="shared" si="246"/>
        <v>3683301.7265000003</v>
      </c>
      <c r="U2429" s="199">
        <f t="shared" si="250"/>
        <v>306941.81054166669</v>
      </c>
      <c r="V2429" s="21"/>
      <c r="W2429" s="19">
        <f t="shared" si="247"/>
        <v>0</v>
      </c>
      <c r="X2429" s="17">
        <f t="shared" si="248"/>
        <v>0</v>
      </c>
      <c r="Y2429" s="22"/>
      <c r="Z2429" s="19"/>
      <c r="AA2429" s="20"/>
      <c r="AB2429" s="23"/>
      <c r="AC2429" s="19"/>
      <c r="AD2429" s="17"/>
      <c r="AE2429" s="22"/>
      <c r="AF2429" s="19"/>
      <c r="AG2429" s="17"/>
      <c r="AH2429" s="76"/>
      <c r="AI2429" s="77" t="s">
        <v>14617</v>
      </c>
      <c r="AJ2429" s="1"/>
    </row>
    <row r="2430" spans="1:36" ht="39.6">
      <c r="A2430" s="39">
        <v>2428</v>
      </c>
      <c r="B2430" s="39" t="s">
        <v>14618</v>
      </c>
      <c r="C2430" s="39" t="s">
        <v>7603</v>
      </c>
      <c r="D2430" s="40" t="s">
        <v>712</v>
      </c>
      <c r="E2430" s="25" t="s">
        <v>713</v>
      </c>
      <c r="F2430" s="25" t="s">
        <v>506</v>
      </c>
      <c r="G2430" s="39" t="s">
        <v>4816</v>
      </c>
      <c r="H2430" s="39" t="s">
        <v>14619</v>
      </c>
      <c r="I2430" s="39" t="s">
        <v>717</v>
      </c>
      <c r="J2430" s="40" t="s">
        <v>14620</v>
      </c>
      <c r="K2430" s="41">
        <v>37712</v>
      </c>
      <c r="L2430" s="72">
        <v>45060</v>
      </c>
      <c r="M2430" s="42" t="s">
        <v>719</v>
      </c>
      <c r="N2430" s="63">
        <v>6.1400000000000003E-2</v>
      </c>
      <c r="O2430" s="55">
        <v>1039059.15</v>
      </c>
      <c r="P2430" s="15">
        <v>0.08</v>
      </c>
      <c r="Q2430" s="223">
        <f t="shared" si="249"/>
        <v>83124.732000000004</v>
      </c>
      <c r="R2430" s="197">
        <f t="shared" si="245"/>
        <v>6927.0610000000006</v>
      </c>
      <c r="S2430" s="198">
        <v>9.6000000000000002E-2</v>
      </c>
      <c r="T2430" s="196">
        <f t="shared" si="246"/>
        <v>99749.678400000004</v>
      </c>
      <c r="U2430" s="199">
        <f t="shared" si="250"/>
        <v>8312.4732000000004</v>
      </c>
      <c r="V2430" s="21"/>
      <c r="W2430" s="19">
        <f t="shared" si="247"/>
        <v>0</v>
      </c>
      <c r="X2430" s="17">
        <f t="shared" si="248"/>
        <v>0</v>
      </c>
      <c r="Y2430" s="22"/>
      <c r="Z2430" s="19"/>
      <c r="AA2430" s="20"/>
      <c r="AB2430" s="23"/>
      <c r="AC2430" s="19"/>
      <c r="AD2430" s="17"/>
      <c r="AE2430" s="22"/>
      <c r="AF2430" s="19"/>
      <c r="AG2430" s="17"/>
      <c r="AH2430" s="78" t="s">
        <v>35</v>
      </c>
      <c r="AI2430" s="79" t="s">
        <v>719</v>
      </c>
      <c r="AJ2430" s="1"/>
    </row>
    <row r="2431" spans="1:36" ht="13.2">
      <c r="A2431" s="39">
        <v>2429</v>
      </c>
      <c r="B2431" s="10" t="s">
        <v>14621</v>
      </c>
      <c r="C2431" s="10" t="s">
        <v>7603</v>
      </c>
      <c r="D2431" s="11" t="s">
        <v>14622</v>
      </c>
      <c r="E2431" s="35" t="s">
        <v>14623</v>
      </c>
      <c r="F2431" s="35" t="s">
        <v>14624</v>
      </c>
      <c r="G2431" s="10" t="s">
        <v>14625</v>
      </c>
      <c r="H2431" s="10" t="s">
        <v>14626</v>
      </c>
      <c r="I2431" s="10" t="s">
        <v>14627</v>
      </c>
      <c r="J2431" s="11" t="s">
        <v>14628</v>
      </c>
      <c r="K2431" s="12">
        <v>36488</v>
      </c>
      <c r="L2431" s="69">
        <v>48633</v>
      </c>
      <c r="M2431" s="14" t="s">
        <v>14629</v>
      </c>
      <c r="N2431" s="61">
        <v>0.28460000000000002</v>
      </c>
      <c r="O2431" s="56">
        <v>1275850.48</v>
      </c>
      <c r="P2431" s="15">
        <v>0.08</v>
      </c>
      <c r="Q2431" s="223">
        <f t="shared" si="249"/>
        <v>102068.0384</v>
      </c>
      <c r="R2431" s="197">
        <f t="shared" si="245"/>
        <v>8505.6698666666671</v>
      </c>
      <c r="S2431" s="200"/>
      <c r="T2431" s="196">
        <f t="shared" si="246"/>
        <v>0</v>
      </c>
      <c r="U2431" s="199">
        <f t="shared" si="250"/>
        <v>0</v>
      </c>
      <c r="V2431" s="21"/>
      <c r="W2431" s="19">
        <f t="shared" si="247"/>
        <v>0</v>
      </c>
      <c r="X2431" s="17">
        <f t="shared" si="248"/>
        <v>0</v>
      </c>
      <c r="Y2431" s="22"/>
      <c r="Z2431" s="19"/>
      <c r="AA2431" s="20"/>
      <c r="AB2431" s="23"/>
      <c r="AC2431" s="19"/>
      <c r="AD2431" s="17"/>
      <c r="AE2431" s="22"/>
      <c r="AF2431" s="19"/>
      <c r="AG2431" s="17"/>
      <c r="AH2431" s="76" t="s">
        <v>76</v>
      </c>
      <c r="AI2431" s="77" t="s">
        <v>14629</v>
      </c>
      <c r="AJ2431" s="1"/>
    </row>
    <row r="2432" spans="1:36" ht="26.4">
      <c r="A2432" s="39">
        <v>2430</v>
      </c>
      <c r="B2432" s="39" t="s">
        <v>14630</v>
      </c>
      <c r="C2432" s="39" t="s">
        <v>7603</v>
      </c>
      <c r="D2432" s="40" t="s">
        <v>7756</v>
      </c>
      <c r="E2432" s="25" t="s">
        <v>7757</v>
      </c>
      <c r="F2432" s="25" t="s">
        <v>8521</v>
      </c>
      <c r="G2432" s="39" t="s">
        <v>6720</v>
      </c>
      <c r="H2432" s="39" t="s">
        <v>14631</v>
      </c>
      <c r="I2432" s="39" t="s">
        <v>2549</v>
      </c>
      <c r="J2432" s="40" t="s">
        <v>14608</v>
      </c>
      <c r="K2432" s="41">
        <v>42613</v>
      </c>
      <c r="L2432" s="72">
        <v>44439</v>
      </c>
      <c r="M2432" s="42" t="s">
        <v>14632</v>
      </c>
      <c r="N2432" s="63">
        <v>0.68</v>
      </c>
      <c r="O2432" s="55">
        <v>9160742.1600000001</v>
      </c>
      <c r="P2432" s="15">
        <v>0.03</v>
      </c>
      <c r="Q2432" s="223">
        <f t="shared" si="249"/>
        <v>274822.2648</v>
      </c>
      <c r="R2432" s="197">
        <f t="shared" si="245"/>
        <v>22901.8554</v>
      </c>
      <c r="S2432" s="200"/>
      <c r="T2432" s="196">
        <f t="shared" si="246"/>
        <v>0</v>
      </c>
      <c r="U2432" s="199">
        <f t="shared" si="250"/>
        <v>0</v>
      </c>
      <c r="V2432" s="21"/>
      <c r="W2432" s="19">
        <f t="shared" si="247"/>
        <v>0</v>
      </c>
      <c r="X2432" s="17">
        <f t="shared" si="248"/>
        <v>0</v>
      </c>
      <c r="Y2432" s="22"/>
      <c r="Z2432" s="19"/>
      <c r="AA2432" s="20"/>
      <c r="AB2432" s="23"/>
      <c r="AC2432" s="19"/>
      <c r="AD2432" s="17"/>
      <c r="AE2432" s="22"/>
      <c r="AF2432" s="19"/>
      <c r="AG2432" s="17"/>
      <c r="AH2432" s="78" t="s">
        <v>14633</v>
      </c>
      <c r="AI2432" s="79" t="s">
        <v>14632</v>
      </c>
      <c r="AJ2432" s="1"/>
    </row>
    <row r="2433" spans="1:36" ht="26.4">
      <c r="A2433" s="39">
        <v>2431</v>
      </c>
      <c r="B2433" s="10" t="s">
        <v>14634</v>
      </c>
      <c r="C2433" s="10" t="s">
        <v>7603</v>
      </c>
      <c r="D2433" s="11" t="s">
        <v>14635</v>
      </c>
      <c r="E2433" s="35" t="s">
        <v>14636</v>
      </c>
      <c r="F2433" s="35" t="s">
        <v>14637</v>
      </c>
      <c r="G2433" s="10" t="s">
        <v>2323</v>
      </c>
      <c r="H2433" s="10" t="s">
        <v>14638</v>
      </c>
      <c r="I2433" s="10" t="s">
        <v>14639</v>
      </c>
      <c r="J2433" s="11" t="s">
        <v>7913</v>
      </c>
      <c r="K2433" s="12">
        <v>43504</v>
      </c>
      <c r="L2433" s="69">
        <v>48983</v>
      </c>
      <c r="M2433" s="14" t="s">
        <v>14640</v>
      </c>
      <c r="N2433" s="61">
        <v>3.6200000000000003E-2</v>
      </c>
      <c r="O2433" s="56">
        <v>715852.92</v>
      </c>
      <c r="P2433" s="15">
        <v>0.03</v>
      </c>
      <c r="Q2433" s="223">
        <f t="shared" si="249"/>
        <v>21475.587599999999</v>
      </c>
      <c r="R2433" s="197">
        <f t="shared" si="245"/>
        <v>1789.6323</v>
      </c>
      <c r="S2433" s="198">
        <v>3.5999999999999997E-2</v>
      </c>
      <c r="T2433" s="196">
        <f t="shared" si="246"/>
        <v>25770.705119999999</v>
      </c>
      <c r="U2433" s="199">
        <f t="shared" si="250"/>
        <v>2147.5587599999999</v>
      </c>
      <c r="V2433" s="21"/>
      <c r="W2433" s="19">
        <f t="shared" si="247"/>
        <v>0</v>
      </c>
      <c r="X2433" s="17">
        <f t="shared" si="248"/>
        <v>0</v>
      </c>
      <c r="Y2433" s="22"/>
      <c r="Z2433" s="19"/>
      <c r="AA2433" s="20"/>
      <c r="AB2433" s="23"/>
      <c r="AC2433" s="19"/>
      <c r="AD2433" s="17"/>
      <c r="AE2433" s="22"/>
      <c r="AF2433" s="19"/>
      <c r="AG2433" s="17"/>
      <c r="AH2433" s="76" t="s">
        <v>35</v>
      </c>
      <c r="AI2433" s="77" t="s">
        <v>14640</v>
      </c>
      <c r="AJ2433" s="1"/>
    </row>
    <row r="2434" spans="1:36" ht="52.8">
      <c r="A2434" s="39">
        <v>2432</v>
      </c>
      <c r="B2434" s="39" t="s">
        <v>14641</v>
      </c>
      <c r="C2434" s="39" t="s">
        <v>5070</v>
      </c>
      <c r="D2434" s="40" t="s">
        <v>14521</v>
      </c>
      <c r="E2434" s="25" t="s">
        <v>14522</v>
      </c>
      <c r="F2434" s="25" t="s">
        <v>5177</v>
      </c>
      <c r="G2434" s="39" t="s">
        <v>14526</v>
      </c>
      <c r="H2434" s="39" t="s">
        <v>14642</v>
      </c>
      <c r="I2434" s="39" t="s">
        <v>14526</v>
      </c>
      <c r="J2434" s="40" t="s">
        <v>14527</v>
      </c>
      <c r="K2434" s="41">
        <v>40253</v>
      </c>
      <c r="L2434" s="72">
        <v>45732</v>
      </c>
      <c r="M2434" s="42" t="s">
        <v>14643</v>
      </c>
      <c r="N2434" s="63">
        <v>1.0538000000000001</v>
      </c>
      <c r="O2434" s="55">
        <v>60170581.450000003</v>
      </c>
      <c r="P2434" s="15">
        <v>0.03</v>
      </c>
      <c r="Q2434" s="223">
        <f t="shared" si="249"/>
        <v>1805117.4435000001</v>
      </c>
      <c r="R2434" s="197">
        <f t="shared" si="245"/>
        <v>150426.45362499999</v>
      </c>
      <c r="S2434" s="201">
        <v>7.0000000000000007E-2</v>
      </c>
      <c r="T2434" s="196">
        <f t="shared" si="246"/>
        <v>4211940.7015000004</v>
      </c>
      <c r="U2434" s="199">
        <f t="shared" si="250"/>
        <v>350995.05845833337</v>
      </c>
      <c r="V2434" s="21">
        <v>0.06</v>
      </c>
      <c r="W2434" s="19">
        <f t="shared" si="247"/>
        <v>3610234.8870000001</v>
      </c>
      <c r="X2434" s="17">
        <f t="shared" si="248"/>
        <v>300852.90724999999</v>
      </c>
      <c r="Y2434" s="18">
        <v>0.1</v>
      </c>
      <c r="Z2434" s="19">
        <f>O2434*Y2434</f>
        <v>6017058.1450000005</v>
      </c>
      <c r="AA2434" s="20">
        <f>O2434*Y2434/12</f>
        <v>501421.51208333339</v>
      </c>
      <c r="AB2434" s="23"/>
      <c r="AC2434" s="19"/>
      <c r="AD2434" s="17"/>
      <c r="AE2434" s="22"/>
      <c r="AF2434" s="19"/>
      <c r="AG2434" s="17"/>
      <c r="AH2434" s="78" t="s">
        <v>367</v>
      </c>
      <c r="AI2434" s="79" t="s">
        <v>14643</v>
      </c>
      <c r="AJ2434" s="1"/>
    </row>
    <row r="2435" spans="1:36" ht="52.8">
      <c r="A2435" s="39">
        <v>2433</v>
      </c>
      <c r="B2435" s="10" t="s">
        <v>14644</v>
      </c>
      <c r="C2435" s="10" t="s">
        <v>5070</v>
      </c>
      <c r="D2435" s="11" t="s">
        <v>14521</v>
      </c>
      <c r="E2435" s="35" t="s">
        <v>14522</v>
      </c>
      <c r="F2435" s="35" t="s">
        <v>5063</v>
      </c>
      <c r="G2435" s="10" t="s">
        <v>14524</v>
      </c>
      <c r="H2435" s="10" t="s">
        <v>14645</v>
      </c>
      <c r="I2435" s="10" t="s">
        <v>14526</v>
      </c>
      <c r="J2435" s="11" t="s">
        <v>14527</v>
      </c>
      <c r="K2435" s="12">
        <v>40253</v>
      </c>
      <c r="L2435" s="69">
        <v>45732</v>
      </c>
      <c r="M2435" s="14" t="s">
        <v>14643</v>
      </c>
      <c r="N2435" s="61">
        <v>0.1215</v>
      </c>
      <c r="O2435" s="56">
        <v>8696288.7200000007</v>
      </c>
      <c r="P2435" s="15">
        <v>0.03</v>
      </c>
      <c r="Q2435" s="223">
        <f t="shared" si="249"/>
        <v>260888.66160000002</v>
      </c>
      <c r="R2435" s="197">
        <f t="shared" si="245"/>
        <v>21740.721800000003</v>
      </c>
      <c r="S2435" s="201">
        <v>7.0000000000000007E-2</v>
      </c>
      <c r="T2435" s="196">
        <f t="shared" si="246"/>
        <v>608740.2104000001</v>
      </c>
      <c r="U2435" s="199">
        <f t="shared" si="250"/>
        <v>50728.350866666675</v>
      </c>
      <c r="V2435" s="21">
        <v>0.06</v>
      </c>
      <c r="W2435" s="19">
        <f t="shared" si="247"/>
        <v>521777.32320000004</v>
      </c>
      <c r="X2435" s="17">
        <f t="shared" si="248"/>
        <v>43481.443600000006</v>
      </c>
      <c r="Y2435" s="18">
        <v>0.1</v>
      </c>
      <c r="Z2435" s="19">
        <f>O2435*Y2435</f>
        <v>869628.87200000009</v>
      </c>
      <c r="AA2435" s="20">
        <f>O2435*Y2435/12</f>
        <v>72469.072666666674</v>
      </c>
      <c r="AB2435" s="23"/>
      <c r="AC2435" s="19"/>
      <c r="AD2435" s="17"/>
      <c r="AE2435" s="22"/>
      <c r="AF2435" s="19"/>
      <c r="AG2435" s="17"/>
      <c r="AH2435" s="76" t="s">
        <v>367</v>
      </c>
      <c r="AI2435" s="77" t="s">
        <v>14643</v>
      </c>
      <c r="AJ2435" s="1"/>
    </row>
    <row r="2436" spans="1:36" ht="52.8">
      <c r="A2436" s="39">
        <v>2434</v>
      </c>
      <c r="B2436" s="39" t="s">
        <v>14646</v>
      </c>
      <c r="C2436" s="39" t="s">
        <v>5070</v>
      </c>
      <c r="D2436" s="40" t="s">
        <v>14521</v>
      </c>
      <c r="E2436" s="25" t="s">
        <v>14522</v>
      </c>
      <c r="F2436" s="25" t="s">
        <v>5170</v>
      </c>
      <c r="G2436" s="39" t="s">
        <v>14524</v>
      </c>
      <c r="H2436" s="39" t="s">
        <v>14647</v>
      </c>
      <c r="I2436" s="39" t="s">
        <v>14526</v>
      </c>
      <c r="J2436" s="40" t="s">
        <v>14527</v>
      </c>
      <c r="K2436" s="41">
        <v>40253</v>
      </c>
      <c r="L2436" s="72">
        <v>45732</v>
      </c>
      <c r="M2436" s="42" t="s">
        <v>14643</v>
      </c>
      <c r="N2436" s="63">
        <v>0.63870000000000005</v>
      </c>
      <c r="O2436" s="55">
        <v>52391972.950000003</v>
      </c>
      <c r="P2436" s="15">
        <v>0.03</v>
      </c>
      <c r="Q2436" s="223">
        <f t="shared" si="249"/>
        <v>1571759.1884999999</v>
      </c>
      <c r="R2436" s="197">
        <f t="shared" si="245"/>
        <v>130979.93237499999</v>
      </c>
      <c r="S2436" s="201">
        <v>7.0000000000000007E-2</v>
      </c>
      <c r="T2436" s="196">
        <f t="shared" si="246"/>
        <v>3667438.1065000007</v>
      </c>
      <c r="U2436" s="199">
        <f t="shared" si="250"/>
        <v>305619.84220833337</v>
      </c>
      <c r="V2436" s="21">
        <v>0.06</v>
      </c>
      <c r="W2436" s="19">
        <f t="shared" si="247"/>
        <v>3143518.3769999999</v>
      </c>
      <c r="X2436" s="17">
        <f t="shared" si="248"/>
        <v>261959.86474999998</v>
      </c>
      <c r="Y2436" s="18">
        <v>0.1</v>
      </c>
      <c r="Z2436" s="19">
        <f>O2436*Y2436</f>
        <v>5239197.2950000009</v>
      </c>
      <c r="AA2436" s="20">
        <f>O2436*Y2436/12</f>
        <v>436599.7745833334</v>
      </c>
      <c r="AB2436" s="23"/>
      <c r="AC2436" s="19"/>
      <c r="AD2436" s="17"/>
      <c r="AE2436" s="22"/>
      <c r="AF2436" s="19"/>
      <c r="AG2436" s="17"/>
      <c r="AH2436" s="78" t="s">
        <v>367</v>
      </c>
      <c r="AI2436" s="79" t="s">
        <v>14643</v>
      </c>
      <c r="AJ2436" s="1"/>
    </row>
    <row r="2437" spans="1:36" s="24" customFormat="1" ht="13.2">
      <c r="A2437" s="39">
        <v>2435</v>
      </c>
      <c r="B2437" s="10" t="s">
        <v>14648</v>
      </c>
      <c r="C2437" s="10" t="s">
        <v>5070</v>
      </c>
      <c r="D2437" s="11" t="s">
        <v>14649</v>
      </c>
      <c r="E2437" s="35" t="s">
        <v>14650</v>
      </c>
      <c r="F2437" s="35" t="s">
        <v>3796</v>
      </c>
      <c r="G2437" s="10" t="s">
        <v>10997</v>
      </c>
      <c r="H2437" s="10" t="s">
        <v>14651</v>
      </c>
      <c r="I2437" s="10" t="s">
        <v>6055</v>
      </c>
      <c r="J2437" s="11" t="s">
        <v>14652</v>
      </c>
      <c r="K2437" s="12">
        <v>37691</v>
      </c>
      <c r="L2437" s="69">
        <v>55589</v>
      </c>
      <c r="M2437" s="14" t="s">
        <v>14653</v>
      </c>
      <c r="N2437" s="61">
        <v>0.54069999999999996</v>
      </c>
      <c r="O2437" s="56">
        <v>70922694.349999994</v>
      </c>
      <c r="P2437" s="44">
        <v>2.9999999999999997E-4</v>
      </c>
      <c r="Q2437" s="223">
        <f t="shared" si="249"/>
        <v>21276.808304999995</v>
      </c>
      <c r="R2437" s="197">
        <f t="shared" si="245"/>
        <v>1773.0673587499996</v>
      </c>
      <c r="S2437" s="201">
        <v>0.02</v>
      </c>
      <c r="T2437" s="196">
        <f t="shared" si="246"/>
        <v>1418453.8869999999</v>
      </c>
      <c r="U2437" s="199">
        <f t="shared" si="250"/>
        <v>118204.49058333332</v>
      </c>
      <c r="V2437" s="21"/>
      <c r="W2437" s="19">
        <f t="shared" si="247"/>
        <v>0</v>
      </c>
      <c r="X2437" s="17">
        <f t="shared" si="248"/>
        <v>0</v>
      </c>
      <c r="Y2437" s="22"/>
      <c r="Z2437" s="19"/>
      <c r="AA2437" s="20"/>
      <c r="AB2437" s="23"/>
      <c r="AC2437" s="19"/>
      <c r="AD2437" s="17"/>
      <c r="AE2437" s="22"/>
      <c r="AF2437" s="19"/>
      <c r="AG2437" s="17"/>
      <c r="AH2437" s="82"/>
      <c r="AI2437" s="83" t="s">
        <v>14653</v>
      </c>
    </row>
    <row r="2438" spans="1:36" ht="26.4">
      <c r="A2438" s="39">
        <v>2436</v>
      </c>
      <c r="B2438" s="39" t="s">
        <v>14654</v>
      </c>
      <c r="C2438" s="39" t="s">
        <v>9410</v>
      </c>
      <c r="D2438" s="40" t="s">
        <v>14655</v>
      </c>
      <c r="E2438" s="25" t="s">
        <v>14656</v>
      </c>
      <c r="F2438" s="25" t="s">
        <v>14657</v>
      </c>
      <c r="G2438" s="39" t="s">
        <v>3482</v>
      </c>
      <c r="H2438" s="39" t="s">
        <v>14658</v>
      </c>
      <c r="I2438" s="39" t="s">
        <v>685</v>
      </c>
      <c r="J2438" s="40" t="s">
        <v>14659</v>
      </c>
      <c r="K2438" s="41">
        <v>39443</v>
      </c>
      <c r="L2438" s="72">
        <v>47234</v>
      </c>
      <c r="M2438" s="42" t="s">
        <v>14660</v>
      </c>
      <c r="N2438" s="63">
        <v>0.36969999999999997</v>
      </c>
      <c r="O2438" s="55">
        <v>12145473.65</v>
      </c>
      <c r="P2438" s="15">
        <v>0.04</v>
      </c>
      <c r="Q2438" s="223">
        <f t="shared" si="249"/>
        <v>485818.946</v>
      </c>
      <c r="R2438" s="197">
        <f t="shared" si="245"/>
        <v>40484.912166666669</v>
      </c>
      <c r="S2438" s="200"/>
      <c r="T2438" s="196">
        <f t="shared" si="246"/>
        <v>0</v>
      </c>
      <c r="U2438" s="199">
        <f t="shared" si="250"/>
        <v>0</v>
      </c>
      <c r="V2438" s="21"/>
      <c r="W2438" s="19">
        <f t="shared" si="247"/>
        <v>0</v>
      </c>
      <c r="X2438" s="17">
        <f t="shared" si="248"/>
        <v>0</v>
      </c>
      <c r="Y2438" s="22"/>
      <c r="Z2438" s="19"/>
      <c r="AA2438" s="20"/>
      <c r="AB2438" s="23"/>
      <c r="AC2438" s="19"/>
      <c r="AD2438" s="17"/>
      <c r="AE2438" s="22"/>
      <c r="AF2438" s="19"/>
      <c r="AG2438" s="17"/>
      <c r="AH2438" s="78" t="s">
        <v>3675</v>
      </c>
      <c r="AI2438" s="79" t="s">
        <v>14660</v>
      </c>
      <c r="AJ2438" s="1"/>
    </row>
    <row r="2439" spans="1:36" s="24" customFormat="1" ht="39.6">
      <c r="A2439" s="39">
        <v>2437</v>
      </c>
      <c r="B2439" s="10" t="s">
        <v>14661</v>
      </c>
      <c r="C2439" s="10" t="s">
        <v>5070</v>
      </c>
      <c r="D2439" s="11" t="s">
        <v>1308</v>
      </c>
      <c r="E2439" s="35" t="s">
        <v>1309</v>
      </c>
      <c r="F2439" s="35" t="s">
        <v>14662</v>
      </c>
      <c r="G2439" s="10" t="s">
        <v>14573</v>
      </c>
      <c r="H2439" s="10" t="s">
        <v>14663</v>
      </c>
      <c r="I2439" s="10" t="s">
        <v>14573</v>
      </c>
      <c r="J2439" s="11" t="s">
        <v>14664</v>
      </c>
      <c r="K2439" s="12">
        <v>40025</v>
      </c>
      <c r="L2439" s="69">
        <v>45503</v>
      </c>
      <c r="M2439" s="14" t="s">
        <v>14665</v>
      </c>
      <c r="N2439" s="61">
        <v>21.5472</v>
      </c>
      <c r="O2439" s="56">
        <v>206255768.81999999</v>
      </c>
      <c r="P2439" s="21">
        <v>1E-3</v>
      </c>
      <c r="Q2439" s="223">
        <f t="shared" si="249"/>
        <v>206255.76882</v>
      </c>
      <c r="R2439" s="197">
        <f t="shared" si="245"/>
        <v>17187.980735000001</v>
      </c>
      <c r="S2439" s="200"/>
      <c r="T2439" s="196">
        <f t="shared" si="246"/>
        <v>0</v>
      </c>
      <c r="U2439" s="199">
        <f t="shared" si="250"/>
        <v>0</v>
      </c>
      <c r="V2439" s="21"/>
      <c r="W2439" s="19">
        <f t="shared" si="247"/>
        <v>0</v>
      </c>
      <c r="X2439" s="17">
        <f t="shared" si="248"/>
        <v>0</v>
      </c>
      <c r="Y2439" s="22"/>
      <c r="Z2439" s="19"/>
      <c r="AA2439" s="20"/>
      <c r="AB2439" s="23"/>
      <c r="AC2439" s="19"/>
      <c r="AD2439" s="17"/>
      <c r="AE2439" s="22"/>
      <c r="AF2439" s="19"/>
      <c r="AG2439" s="17"/>
      <c r="AH2439" s="82"/>
      <c r="AI2439" s="83" t="s">
        <v>14665</v>
      </c>
    </row>
    <row r="2440" spans="1:36" s="24" customFormat="1" ht="39.6">
      <c r="A2440" s="39">
        <v>2438</v>
      </c>
      <c r="B2440" s="39" t="s">
        <v>14666</v>
      </c>
      <c r="C2440" s="39" t="s">
        <v>5070</v>
      </c>
      <c r="D2440" s="40" t="s">
        <v>1308</v>
      </c>
      <c r="E2440" s="25" t="s">
        <v>1309</v>
      </c>
      <c r="F2440" s="25" t="s">
        <v>14667</v>
      </c>
      <c r="G2440" s="39" t="s">
        <v>14573</v>
      </c>
      <c r="H2440" s="39" t="s">
        <v>14668</v>
      </c>
      <c r="I2440" s="39" t="s">
        <v>14573</v>
      </c>
      <c r="J2440" s="40" t="s">
        <v>14669</v>
      </c>
      <c r="K2440" s="41">
        <v>40025</v>
      </c>
      <c r="L2440" s="72">
        <v>45503</v>
      </c>
      <c r="M2440" s="42" t="s">
        <v>14670</v>
      </c>
      <c r="N2440" s="63">
        <v>14.919499999999999</v>
      </c>
      <c r="O2440" s="55">
        <v>85307570.170000002</v>
      </c>
      <c r="P2440" s="15">
        <v>0.03</v>
      </c>
      <c r="Q2440" s="223">
        <f t="shared" si="249"/>
        <v>2559227.1050999998</v>
      </c>
      <c r="R2440" s="197">
        <f t="shared" si="245"/>
        <v>213268.92542499999</v>
      </c>
      <c r="S2440" s="198">
        <v>1E-3</v>
      </c>
      <c r="T2440" s="196">
        <f t="shared" si="246"/>
        <v>85307.570170000006</v>
      </c>
      <c r="U2440" s="199">
        <f t="shared" si="250"/>
        <v>7108.9641808333336</v>
      </c>
      <c r="V2440" s="21">
        <v>0.04</v>
      </c>
      <c r="W2440" s="19">
        <f t="shared" si="247"/>
        <v>3412302.8068000004</v>
      </c>
      <c r="X2440" s="17">
        <f t="shared" si="248"/>
        <v>284358.56723333336</v>
      </c>
      <c r="Y2440" s="22"/>
      <c r="Z2440" s="19"/>
      <c r="AA2440" s="20"/>
      <c r="AB2440" s="23"/>
      <c r="AC2440" s="19"/>
      <c r="AD2440" s="17"/>
      <c r="AE2440" s="22"/>
      <c r="AF2440" s="19"/>
      <c r="AG2440" s="17"/>
      <c r="AH2440" s="88"/>
      <c r="AI2440" s="89" t="s">
        <v>14670</v>
      </c>
    </row>
    <row r="2441" spans="1:36" s="24" customFormat="1" ht="39.6">
      <c r="A2441" s="39">
        <v>2439</v>
      </c>
      <c r="B2441" s="10" t="s">
        <v>14671</v>
      </c>
      <c r="C2441" s="10" t="s">
        <v>5070</v>
      </c>
      <c r="D2441" s="11" t="s">
        <v>1308</v>
      </c>
      <c r="E2441" s="35" t="s">
        <v>1309</v>
      </c>
      <c r="F2441" s="35" t="s">
        <v>14672</v>
      </c>
      <c r="G2441" s="10" t="s">
        <v>14573</v>
      </c>
      <c r="H2441" s="10" t="s">
        <v>14673</v>
      </c>
      <c r="I2441" s="10" t="s">
        <v>14573</v>
      </c>
      <c r="J2441" s="11" t="s">
        <v>14674</v>
      </c>
      <c r="K2441" s="12">
        <v>40025</v>
      </c>
      <c r="L2441" s="69">
        <v>45503</v>
      </c>
      <c r="M2441" s="14" t="s">
        <v>14665</v>
      </c>
      <c r="N2441" s="61">
        <v>9.3284000000000002</v>
      </c>
      <c r="O2441" s="56">
        <v>54171872.32</v>
      </c>
      <c r="P2441" s="15">
        <v>0.03</v>
      </c>
      <c r="Q2441" s="223">
        <f t="shared" si="249"/>
        <v>1625156.1695999999</v>
      </c>
      <c r="R2441" s="197">
        <f t="shared" si="245"/>
        <v>135429.6808</v>
      </c>
      <c r="S2441" s="198">
        <v>1E-3</v>
      </c>
      <c r="T2441" s="196">
        <f t="shared" si="246"/>
        <v>54171.872320000002</v>
      </c>
      <c r="U2441" s="199">
        <f t="shared" si="250"/>
        <v>4514.3226933333335</v>
      </c>
      <c r="V2441" s="21">
        <v>0.04</v>
      </c>
      <c r="W2441" s="19">
        <f t="shared" si="247"/>
        <v>2166874.8928</v>
      </c>
      <c r="X2441" s="17">
        <f t="shared" si="248"/>
        <v>180572.90773333333</v>
      </c>
      <c r="Y2441" s="22"/>
      <c r="Z2441" s="19"/>
      <c r="AA2441" s="20"/>
      <c r="AB2441" s="23"/>
      <c r="AC2441" s="19"/>
      <c r="AD2441" s="17"/>
      <c r="AE2441" s="22"/>
      <c r="AF2441" s="19"/>
      <c r="AG2441" s="17"/>
      <c r="AH2441" s="82"/>
      <c r="AI2441" s="83" t="s">
        <v>14665</v>
      </c>
    </row>
    <row r="2442" spans="1:36" s="24" customFormat="1" ht="39.6">
      <c r="A2442" s="39">
        <v>2440</v>
      </c>
      <c r="B2442" s="39" t="s">
        <v>14675</v>
      </c>
      <c r="C2442" s="39" t="s">
        <v>5070</v>
      </c>
      <c r="D2442" s="40" t="s">
        <v>1308</v>
      </c>
      <c r="E2442" s="25" t="s">
        <v>1309</v>
      </c>
      <c r="F2442" s="25" t="s">
        <v>14676</v>
      </c>
      <c r="G2442" s="39" t="s">
        <v>14573</v>
      </c>
      <c r="H2442" s="39" t="s">
        <v>14677</v>
      </c>
      <c r="I2442" s="39" t="s">
        <v>14573</v>
      </c>
      <c r="J2442" s="40" t="s">
        <v>14678</v>
      </c>
      <c r="K2442" s="41">
        <v>40025</v>
      </c>
      <c r="L2442" s="72">
        <v>45503</v>
      </c>
      <c r="M2442" s="42" t="s">
        <v>14665</v>
      </c>
      <c r="N2442" s="63">
        <v>7.7350000000000003</v>
      </c>
      <c r="O2442" s="55">
        <v>44227625.270000003</v>
      </c>
      <c r="P2442" s="15">
        <v>0.03</v>
      </c>
      <c r="Q2442" s="223">
        <f t="shared" si="249"/>
        <v>1326828.7581</v>
      </c>
      <c r="R2442" s="197">
        <f t="shared" si="245"/>
        <v>110569.063175</v>
      </c>
      <c r="S2442" s="198">
        <v>1E-3</v>
      </c>
      <c r="T2442" s="196">
        <f t="shared" si="246"/>
        <v>44227.625270000004</v>
      </c>
      <c r="U2442" s="199">
        <f t="shared" si="250"/>
        <v>3685.6354391666669</v>
      </c>
      <c r="V2442" s="21">
        <v>0.04</v>
      </c>
      <c r="W2442" s="19">
        <f t="shared" si="247"/>
        <v>1769105.0108000003</v>
      </c>
      <c r="X2442" s="17">
        <f t="shared" si="248"/>
        <v>147425.4175666667</v>
      </c>
      <c r="Y2442" s="22"/>
      <c r="Z2442" s="19"/>
      <c r="AA2442" s="20"/>
      <c r="AB2442" s="23"/>
      <c r="AC2442" s="19"/>
      <c r="AD2442" s="17"/>
      <c r="AE2442" s="22"/>
      <c r="AF2442" s="19"/>
      <c r="AG2442" s="17"/>
      <c r="AH2442" s="88"/>
      <c r="AI2442" s="89" t="s">
        <v>14665</v>
      </c>
    </row>
    <row r="2443" spans="1:36" ht="26.4">
      <c r="A2443" s="39">
        <v>2441</v>
      </c>
      <c r="B2443" s="10" t="s">
        <v>14679</v>
      </c>
      <c r="C2443" s="10" t="s">
        <v>5070</v>
      </c>
      <c r="D2443" s="11" t="s">
        <v>14680</v>
      </c>
      <c r="E2443" s="35" t="s">
        <v>14681</v>
      </c>
      <c r="F2443" s="35" t="s">
        <v>892</v>
      </c>
      <c r="G2443" s="10" t="s">
        <v>10032</v>
      </c>
      <c r="H2443" s="10" t="s">
        <v>14682</v>
      </c>
      <c r="I2443" s="10" t="s">
        <v>2277</v>
      </c>
      <c r="J2443" s="11" t="s">
        <v>14683</v>
      </c>
      <c r="K2443" s="12">
        <v>42517</v>
      </c>
      <c r="L2443" s="69">
        <v>46169</v>
      </c>
      <c r="M2443" s="14" t="s">
        <v>14684</v>
      </c>
      <c r="N2443" s="61">
        <v>0.44290000000000002</v>
      </c>
      <c r="O2443" s="56">
        <v>4583554.3099999996</v>
      </c>
      <c r="P2443" s="15">
        <v>0.03</v>
      </c>
      <c r="Q2443" s="223">
        <f t="shared" si="249"/>
        <v>137506.62929999997</v>
      </c>
      <c r="R2443" s="197">
        <f t="shared" si="245"/>
        <v>11458.885774999997</v>
      </c>
      <c r="S2443" s="198">
        <v>3.5999999999999997E-2</v>
      </c>
      <c r="T2443" s="196">
        <f t="shared" si="246"/>
        <v>165007.95515999998</v>
      </c>
      <c r="U2443" s="199">
        <f t="shared" si="250"/>
        <v>13750.662929999999</v>
      </c>
      <c r="V2443" s="21"/>
      <c r="W2443" s="19">
        <f t="shared" si="247"/>
        <v>0</v>
      </c>
      <c r="X2443" s="17">
        <f t="shared" si="248"/>
        <v>0</v>
      </c>
      <c r="Y2443" s="22"/>
      <c r="Z2443" s="19"/>
      <c r="AA2443" s="20"/>
      <c r="AB2443" s="23"/>
      <c r="AC2443" s="19"/>
      <c r="AD2443" s="17"/>
      <c r="AE2443" s="22"/>
      <c r="AF2443" s="19"/>
      <c r="AG2443" s="17"/>
      <c r="AH2443" s="76"/>
      <c r="AI2443" s="77" t="s">
        <v>14684</v>
      </c>
      <c r="AJ2443" s="1"/>
    </row>
    <row r="2444" spans="1:36" ht="13.2">
      <c r="A2444" s="39">
        <v>2442</v>
      </c>
      <c r="B2444" s="39" t="s">
        <v>14685</v>
      </c>
      <c r="C2444" s="39" t="s">
        <v>7603</v>
      </c>
      <c r="D2444" s="40" t="s">
        <v>14686</v>
      </c>
      <c r="E2444" s="25" t="s">
        <v>14687</v>
      </c>
      <c r="F2444" s="25" t="s">
        <v>1600</v>
      </c>
      <c r="G2444" s="39" t="s">
        <v>14688</v>
      </c>
      <c r="H2444" s="39" t="s">
        <v>14689</v>
      </c>
      <c r="I2444" s="39" t="s">
        <v>14688</v>
      </c>
      <c r="J2444" s="40" t="s">
        <v>14604</v>
      </c>
      <c r="K2444" s="41">
        <v>42900</v>
      </c>
      <c r="L2444" s="72">
        <v>46552</v>
      </c>
      <c r="M2444" s="42" t="s">
        <v>14690</v>
      </c>
      <c r="N2444" s="63">
        <v>0.43859999999999999</v>
      </c>
      <c r="O2444" s="55">
        <v>6218483.9800000004</v>
      </c>
      <c r="P2444" s="15">
        <v>0.03</v>
      </c>
      <c r="Q2444" s="223">
        <f t="shared" si="249"/>
        <v>186554.51940000002</v>
      </c>
      <c r="R2444" s="197">
        <f t="shared" si="245"/>
        <v>15546.209950000002</v>
      </c>
      <c r="S2444" s="198">
        <v>3.5999999999999997E-2</v>
      </c>
      <c r="T2444" s="196">
        <f t="shared" si="246"/>
        <v>223865.42327999999</v>
      </c>
      <c r="U2444" s="199">
        <f t="shared" si="250"/>
        <v>18655.451939999999</v>
      </c>
      <c r="V2444" s="21"/>
      <c r="W2444" s="19">
        <f t="shared" si="247"/>
        <v>0</v>
      </c>
      <c r="X2444" s="17">
        <f t="shared" si="248"/>
        <v>0</v>
      </c>
      <c r="Y2444" s="22"/>
      <c r="Z2444" s="19"/>
      <c r="AA2444" s="20"/>
      <c r="AB2444" s="23"/>
      <c r="AC2444" s="19"/>
      <c r="AD2444" s="17"/>
      <c r="AE2444" s="22"/>
      <c r="AF2444" s="19"/>
      <c r="AG2444" s="17"/>
      <c r="AH2444" s="78" t="s">
        <v>452</v>
      </c>
      <c r="AI2444" s="79" t="s">
        <v>14690</v>
      </c>
      <c r="AJ2444" s="1"/>
    </row>
    <row r="2445" spans="1:36" ht="26.4">
      <c r="A2445" s="39">
        <v>2443</v>
      </c>
      <c r="B2445" s="10" t="s">
        <v>14691</v>
      </c>
      <c r="C2445" s="10" t="s">
        <v>7603</v>
      </c>
      <c r="D2445" s="11" t="s">
        <v>14692</v>
      </c>
      <c r="E2445" s="35" t="s">
        <v>14693</v>
      </c>
      <c r="F2445" s="35" t="s">
        <v>6220</v>
      </c>
      <c r="G2445" s="10" t="s">
        <v>10273</v>
      </c>
      <c r="H2445" s="10" t="s">
        <v>14694</v>
      </c>
      <c r="I2445" s="10" t="s">
        <v>10287</v>
      </c>
      <c r="J2445" s="11" t="s">
        <v>14604</v>
      </c>
      <c r="K2445" s="12">
        <v>43200</v>
      </c>
      <c r="L2445" s="69">
        <v>45026</v>
      </c>
      <c r="M2445" s="14" t="s">
        <v>14695</v>
      </c>
      <c r="N2445" s="61">
        <v>0.2107</v>
      </c>
      <c r="O2445" s="56">
        <v>2987310.93</v>
      </c>
      <c r="P2445" s="15">
        <v>0.03</v>
      </c>
      <c r="Q2445" s="223">
        <f t="shared" si="249"/>
        <v>89619.327900000004</v>
      </c>
      <c r="R2445" s="197">
        <f t="shared" si="245"/>
        <v>7468.277325</v>
      </c>
      <c r="S2445" s="198">
        <v>3.5999999999999997E-2</v>
      </c>
      <c r="T2445" s="196">
        <f t="shared" si="246"/>
        <v>107543.19348</v>
      </c>
      <c r="U2445" s="199">
        <f t="shared" si="250"/>
        <v>8961.9327900000008</v>
      </c>
      <c r="V2445" s="21"/>
      <c r="W2445" s="19">
        <f t="shared" si="247"/>
        <v>0</v>
      </c>
      <c r="X2445" s="17">
        <f t="shared" si="248"/>
        <v>0</v>
      </c>
      <c r="Y2445" s="22"/>
      <c r="Z2445" s="19"/>
      <c r="AA2445" s="20"/>
      <c r="AB2445" s="23"/>
      <c r="AC2445" s="19"/>
      <c r="AD2445" s="17"/>
      <c r="AE2445" s="22"/>
      <c r="AF2445" s="19"/>
      <c r="AG2445" s="17"/>
      <c r="AH2445" s="76" t="s">
        <v>452</v>
      </c>
      <c r="AI2445" s="77" t="s">
        <v>14695</v>
      </c>
      <c r="AJ2445" s="1"/>
    </row>
    <row r="2446" spans="1:36" ht="26.4">
      <c r="A2446" s="39">
        <v>2444</v>
      </c>
      <c r="B2446" s="39" t="s">
        <v>14696</v>
      </c>
      <c r="C2446" s="39" t="s">
        <v>7603</v>
      </c>
      <c r="D2446" s="40" t="s">
        <v>14697</v>
      </c>
      <c r="E2446" s="25" t="s">
        <v>14698</v>
      </c>
      <c r="F2446" s="25" t="s">
        <v>9798</v>
      </c>
      <c r="G2446" s="39" t="s">
        <v>12980</v>
      </c>
      <c r="H2446" s="39" t="s">
        <v>14699</v>
      </c>
      <c r="I2446" s="39" t="s">
        <v>4105</v>
      </c>
      <c r="J2446" s="40" t="s">
        <v>14700</v>
      </c>
      <c r="K2446" s="41">
        <v>43236</v>
      </c>
      <c r="L2446" s="72">
        <v>46889</v>
      </c>
      <c r="M2446" s="42" t="s">
        <v>14701</v>
      </c>
      <c r="N2446" s="63">
        <v>1.1526000000000001</v>
      </c>
      <c r="O2446" s="55">
        <v>16341597.42</v>
      </c>
      <c r="P2446" s="15">
        <v>0.04</v>
      </c>
      <c r="Q2446" s="223">
        <f t="shared" si="249"/>
        <v>653663.89679999999</v>
      </c>
      <c r="R2446" s="197">
        <f t="shared" si="245"/>
        <v>54471.991399999999</v>
      </c>
      <c r="S2446" s="201">
        <v>0.03</v>
      </c>
      <c r="T2446" s="196">
        <f t="shared" si="246"/>
        <v>490247.92259999999</v>
      </c>
      <c r="U2446" s="199">
        <f t="shared" si="250"/>
        <v>40853.993549999999</v>
      </c>
      <c r="V2446" s="21"/>
      <c r="W2446" s="19">
        <f t="shared" si="247"/>
        <v>0</v>
      </c>
      <c r="X2446" s="17">
        <f t="shared" si="248"/>
        <v>0</v>
      </c>
      <c r="Y2446" s="22"/>
      <c r="Z2446" s="19"/>
      <c r="AA2446" s="20"/>
      <c r="AB2446" s="23"/>
      <c r="AC2446" s="19"/>
      <c r="AD2446" s="17"/>
      <c r="AE2446" s="22"/>
      <c r="AF2446" s="19"/>
      <c r="AG2446" s="17"/>
      <c r="AH2446" s="78" t="s">
        <v>452</v>
      </c>
      <c r="AI2446" s="79" t="s">
        <v>14701</v>
      </c>
      <c r="AJ2446" s="1"/>
    </row>
    <row r="2447" spans="1:36" ht="26.4">
      <c r="A2447" s="39">
        <v>2445</v>
      </c>
      <c r="B2447" s="10" t="s">
        <v>14702</v>
      </c>
      <c r="C2447" s="10" t="s">
        <v>7603</v>
      </c>
      <c r="D2447" s="11" t="s">
        <v>14703</v>
      </c>
      <c r="E2447" s="35" t="s">
        <v>14704</v>
      </c>
      <c r="F2447" s="35" t="s">
        <v>14705</v>
      </c>
      <c r="G2447" s="10" t="s">
        <v>9771</v>
      </c>
      <c r="H2447" s="10" t="s">
        <v>14706</v>
      </c>
      <c r="I2447" s="10" t="s">
        <v>4105</v>
      </c>
      <c r="J2447" s="11" t="s">
        <v>14707</v>
      </c>
      <c r="K2447" s="12">
        <v>43249</v>
      </c>
      <c r="L2447" s="69">
        <v>46902</v>
      </c>
      <c r="M2447" s="14" t="s">
        <v>14701</v>
      </c>
      <c r="N2447" s="61">
        <v>0.54979999999999996</v>
      </c>
      <c r="O2447" s="56">
        <v>7795080.9199999999</v>
      </c>
      <c r="P2447" s="15">
        <v>0.04</v>
      </c>
      <c r="Q2447" s="223">
        <f t="shared" si="249"/>
        <v>311803.23680000001</v>
      </c>
      <c r="R2447" s="197">
        <f t="shared" si="245"/>
        <v>25983.603066666667</v>
      </c>
      <c r="S2447" s="201">
        <v>0.03</v>
      </c>
      <c r="T2447" s="196">
        <f t="shared" si="246"/>
        <v>233852.4276</v>
      </c>
      <c r="U2447" s="199">
        <f t="shared" si="250"/>
        <v>19487.702300000001</v>
      </c>
      <c r="V2447" s="21"/>
      <c r="W2447" s="19">
        <f t="shared" si="247"/>
        <v>0</v>
      </c>
      <c r="X2447" s="17">
        <f t="shared" si="248"/>
        <v>0</v>
      </c>
      <c r="Y2447" s="22"/>
      <c r="Z2447" s="19"/>
      <c r="AA2447" s="20"/>
      <c r="AB2447" s="23"/>
      <c r="AC2447" s="19"/>
      <c r="AD2447" s="17"/>
      <c r="AE2447" s="22"/>
      <c r="AF2447" s="19"/>
      <c r="AG2447" s="17"/>
      <c r="AH2447" s="76" t="s">
        <v>452</v>
      </c>
      <c r="AI2447" s="77" t="s">
        <v>14701</v>
      </c>
      <c r="AJ2447" s="1"/>
    </row>
    <row r="2448" spans="1:36" ht="26.4">
      <c r="A2448" s="39">
        <v>2446</v>
      </c>
      <c r="B2448" s="39" t="s">
        <v>14708</v>
      </c>
      <c r="C2448" s="39" t="s">
        <v>7603</v>
      </c>
      <c r="D2448" s="40" t="s">
        <v>14709</v>
      </c>
      <c r="E2448" s="25" t="s">
        <v>3125</v>
      </c>
      <c r="F2448" s="25" t="s">
        <v>3038</v>
      </c>
      <c r="G2448" s="39" t="s">
        <v>7533</v>
      </c>
      <c r="H2448" s="39" t="s">
        <v>14710</v>
      </c>
      <c r="I2448" s="39" t="s">
        <v>1001</v>
      </c>
      <c r="J2448" s="40" t="s">
        <v>14711</v>
      </c>
      <c r="K2448" s="41">
        <v>38551</v>
      </c>
      <c r="L2448" s="72">
        <v>47682</v>
      </c>
      <c r="M2448" s="42" t="s">
        <v>14712</v>
      </c>
      <c r="N2448" s="63">
        <v>3.1775000000000002</v>
      </c>
      <c r="O2448" s="55">
        <v>79702193.019999996</v>
      </c>
      <c r="P2448" s="15">
        <v>0.03</v>
      </c>
      <c r="Q2448" s="223">
        <f t="shared" si="249"/>
        <v>2391065.7905999999</v>
      </c>
      <c r="R2448" s="197">
        <f t="shared" si="245"/>
        <v>199255.48254999999</v>
      </c>
      <c r="S2448" s="200"/>
      <c r="T2448" s="196">
        <f t="shared" si="246"/>
        <v>0</v>
      </c>
      <c r="U2448" s="199">
        <f t="shared" si="250"/>
        <v>0</v>
      </c>
      <c r="V2448" s="21"/>
      <c r="W2448" s="19">
        <f t="shared" si="247"/>
        <v>0</v>
      </c>
      <c r="X2448" s="17">
        <f t="shared" si="248"/>
        <v>0</v>
      </c>
      <c r="Y2448" s="22"/>
      <c r="Z2448" s="19"/>
      <c r="AA2448" s="20"/>
      <c r="AB2448" s="23"/>
      <c r="AC2448" s="19"/>
      <c r="AD2448" s="17"/>
      <c r="AE2448" s="22"/>
      <c r="AF2448" s="19"/>
      <c r="AG2448" s="17"/>
      <c r="AH2448" s="78"/>
      <c r="AI2448" s="79" t="s">
        <v>14712</v>
      </c>
      <c r="AJ2448" s="1"/>
    </row>
    <row r="2449" spans="1:36" ht="13.2">
      <c r="A2449" s="39">
        <v>2447</v>
      </c>
      <c r="B2449" s="10" t="s">
        <v>14713</v>
      </c>
      <c r="C2449" s="10" t="s">
        <v>7603</v>
      </c>
      <c r="D2449" s="11" t="s">
        <v>6219</v>
      </c>
      <c r="E2449" s="35" t="s">
        <v>21465</v>
      </c>
      <c r="F2449" s="35" t="s">
        <v>14714</v>
      </c>
      <c r="G2449" s="10" t="s">
        <v>14715</v>
      </c>
      <c r="H2449" s="10" t="s">
        <v>14716</v>
      </c>
      <c r="I2449" s="10" t="s">
        <v>14717</v>
      </c>
      <c r="J2449" s="11" t="s">
        <v>14718</v>
      </c>
      <c r="K2449" s="12">
        <v>37981</v>
      </c>
      <c r="L2449" s="69">
        <v>47113</v>
      </c>
      <c r="M2449" s="14" t="s">
        <v>14719</v>
      </c>
      <c r="N2449" s="61">
        <v>0.24199999999999999</v>
      </c>
      <c r="O2449" s="56">
        <v>6070159.1500000004</v>
      </c>
      <c r="P2449" s="15">
        <v>0.03</v>
      </c>
      <c r="Q2449" s="223">
        <f t="shared" si="249"/>
        <v>182104.7745</v>
      </c>
      <c r="R2449" s="197">
        <f t="shared" si="245"/>
        <v>15175.397875000001</v>
      </c>
      <c r="S2449" s="201">
        <v>0.04</v>
      </c>
      <c r="T2449" s="196">
        <f t="shared" si="246"/>
        <v>242806.36600000001</v>
      </c>
      <c r="U2449" s="199">
        <f t="shared" si="250"/>
        <v>20233.863833333333</v>
      </c>
      <c r="V2449" s="21"/>
      <c r="W2449" s="19">
        <f t="shared" si="247"/>
        <v>0</v>
      </c>
      <c r="X2449" s="17">
        <f t="shared" si="248"/>
        <v>0</v>
      </c>
      <c r="Y2449" s="22"/>
      <c r="Z2449" s="19"/>
      <c r="AA2449" s="20"/>
      <c r="AB2449" s="23"/>
      <c r="AC2449" s="19"/>
      <c r="AD2449" s="17"/>
      <c r="AE2449" s="22"/>
      <c r="AF2449" s="19"/>
      <c r="AG2449" s="17"/>
      <c r="AH2449" s="76"/>
      <c r="AI2449" s="77" t="s">
        <v>14719</v>
      </c>
      <c r="AJ2449" s="1"/>
    </row>
    <row r="2450" spans="1:36" ht="26.4">
      <c r="A2450" s="39">
        <v>2448</v>
      </c>
      <c r="B2450" s="39" t="s">
        <v>14720</v>
      </c>
      <c r="C2450" s="39" t="s">
        <v>7603</v>
      </c>
      <c r="D2450" s="40" t="s">
        <v>14721</v>
      </c>
      <c r="E2450" s="25" t="s">
        <v>14722</v>
      </c>
      <c r="F2450" s="25" t="s">
        <v>14723</v>
      </c>
      <c r="G2450" s="39" t="s">
        <v>14724</v>
      </c>
      <c r="H2450" s="39" t="s">
        <v>14725</v>
      </c>
      <c r="I2450" s="39" t="s">
        <v>14726</v>
      </c>
      <c r="J2450" s="40" t="s">
        <v>14727</v>
      </c>
      <c r="K2450" s="41">
        <v>37879</v>
      </c>
      <c r="L2450" s="72">
        <v>46645</v>
      </c>
      <c r="M2450" s="42" t="s">
        <v>14728</v>
      </c>
      <c r="N2450" s="63">
        <v>3.8460000000000001</v>
      </c>
      <c r="O2450" s="55">
        <v>20901915.800000001</v>
      </c>
      <c r="P2450" s="15">
        <v>0.03</v>
      </c>
      <c r="Q2450" s="223">
        <f t="shared" si="249"/>
        <v>627057.47400000005</v>
      </c>
      <c r="R2450" s="197">
        <f t="shared" ref="R2450:R2513" si="251">Q2450/12</f>
        <v>52254.789500000006</v>
      </c>
      <c r="S2450" s="200"/>
      <c r="T2450" s="196">
        <f t="shared" si="246"/>
        <v>0</v>
      </c>
      <c r="U2450" s="199">
        <f t="shared" si="250"/>
        <v>0</v>
      </c>
      <c r="V2450" s="21"/>
      <c r="W2450" s="19">
        <f t="shared" si="247"/>
        <v>0</v>
      </c>
      <c r="X2450" s="17">
        <f t="shared" si="248"/>
        <v>0</v>
      </c>
      <c r="Y2450" s="22"/>
      <c r="Z2450" s="19"/>
      <c r="AA2450" s="20"/>
      <c r="AB2450" s="23"/>
      <c r="AC2450" s="19"/>
      <c r="AD2450" s="17"/>
      <c r="AE2450" s="22"/>
      <c r="AF2450" s="19"/>
      <c r="AG2450" s="17"/>
      <c r="AH2450" s="78"/>
      <c r="AI2450" s="79" t="s">
        <v>14728</v>
      </c>
      <c r="AJ2450" s="1"/>
    </row>
    <row r="2451" spans="1:36" ht="26.4">
      <c r="A2451" s="39">
        <v>2449</v>
      </c>
      <c r="B2451" s="10" t="s">
        <v>14729</v>
      </c>
      <c r="C2451" s="10" t="s">
        <v>7603</v>
      </c>
      <c r="D2451" s="11" t="s">
        <v>14721</v>
      </c>
      <c r="E2451" s="35" t="s">
        <v>14722</v>
      </c>
      <c r="F2451" s="35" t="s">
        <v>3429</v>
      </c>
      <c r="G2451" s="10" t="s">
        <v>12418</v>
      </c>
      <c r="H2451" s="10" t="s">
        <v>14730</v>
      </c>
      <c r="I2451" s="10" t="s">
        <v>11848</v>
      </c>
      <c r="J2451" s="11" t="s">
        <v>14731</v>
      </c>
      <c r="K2451" s="12">
        <v>39444</v>
      </c>
      <c r="L2451" s="69">
        <v>47845</v>
      </c>
      <c r="M2451" s="14" t="s">
        <v>14732</v>
      </c>
      <c r="N2451" s="61">
        <v>1.1154999999999999</v>
      </c>
      <c r="O2451" s="56">
        <v>6062425.1399999997</v>
      </c>
      <c r="P2451" s="15">
        <v>0.05</v>
      </c>
      <c r="Q2451" s="223">
        <f t="shared" si="249"/>
        <v>303121.25699999998</v>
      </c>
      <c r="R2451" s="197">
        <f t="shared" si="251"/>
        <v>25260.104749999999</v>
      </c>
      <c r="S2451" s="200"/>
      <c r="T2451" s="196">
        <f t="shared" si="246"/>
        <v>0</v>
      </c>
      <c r="U2451" s="199">
        <f t="shared" si="250"/>
        <v>0</v>
      </c>
      <c r="V2451" s="21"/>
      <c r="W2451" s="19">
        <f t="shared" si="247"/>
        <v>0</v>
      </c>
      <c r="X2451" s="17">
        <f t="shared" si="248"/>
        <v>0</v>
      </c>
      <c r="Y2451" s="22"/>
      <c r="Z2451" s="19"/>
      <c r="AA2451" s="20"/>
      <c r="AB2451" s="23"/>
      <c r="AC2451" s="19"/>
      <c r="AD2451" s="17"/>
      <c r="AE2451" s="22"/>
      <c r="AF2451" s="19"/>
      <c r="AG2451" s="17"/>
      <c r="AH2451" s="76" t="s">
        <v>1707</v>
      </c>
      <c r="AI2451" s="77" t="s">
        <v>14732</v>
      </c>
      <c r="AJ2451" s="1"/>
    </row>
    <row r="2452" spans="1:36" ht="39.6">
      <c r="A2452" s="39">
        <v>2450</v>
      </c>
      <c r="B2452" s="39" t="s">
        <v>14733</v>
      </c>
      <c r="C2452" s="39" t="s">
        <v>7603</v>
      </c>
      <c r="D2452" s="40" t="s">
        <v>14734</v>
      </c>
      <c r="E2452" s="25" t="s">
        <v>14735</v>
      </c>
      <c r="F2452" s="25" t="s">
        <v>9155</v>
      </c>
      <c r="G2452" s="39" t="s">
        <v>7890</v>
      </c>
      <c r="H2452" s="39" t="s">
        <v>14736</v>
      </c>
      <c r="I2452" s="39" t="s">
        <v>7892</v>
      </c>
      <c r="J2452" s="40" t="s">
        <v>14737</v>
      </c>
      <c r="K2452" s="41">
        <v>43091</v>
      </c>
      <c r="L2452" s="72">
        <v>48570</v>
      </c>
      <c r="M2452" s="42" t="s">
        <v>14738</v>
      </c>
      <c r="N2452" s="63">
        <v>0.1182</v>
      </c>
      <c r="O2452" s="55">
        <v>1699108.7</v>
      </c>
      <c r="P2452" s="15">
        <v>0.03</v>
      </c>
      <c r="Q2452" s="223">
        <f t="shared" si="249"/>
        <v>50973.260999999999</v>
      </c>
      <c r="R2452" s="197">
        <f t="shared" si="251"/>
        <v>4247.7717499999999</v>
      </c>
      <c r="S2452" s="198">
        <v>3.5999999999999997E-2</v>
      </c>
      <c r="T2452" s="196">
        <f t="shared" si="246"/>
        <v>61167.913199999995</v>
      </c>
      <c r="U2452" s="199">
        <f t="shared" si="250"/>
        <v>5097.3260999999993</v>
      </c>
      <c r="V2452" s="21"/>
      <c r="W2452" s="19">
        <f t="shared" si="247"/>
        <v>0</v>
      </c>
      <c r="X2452" s="17">
        <f t="shared" si="248"/>
        <v>0</v>
      </c>
      <c r="Y2452" s="22"/>
      <c r="Z2452" s="19"/>
      <c r="AA2452" s="20"/>
      <c r="AB2452" s="23"/>
      <c r="AC2452" s="19"/>
      <c r="AD2452" s="17"/>
      <c r="AE2452" s="22"/>
      <c r="AF2452" s="19"/>
      <c r="AG2452" s="17"/>
      <c r="AH2452" s="78" t="s">
        <v>817</v>
      </c>
      <c r="AI2452" s="79" t="s">
        <v>14738</v>
      </c>
      <c r="AJ2452" s="1"/>
    </row>
    <row r="2453" spans="1:36" ht="26.4">
      <c r="A2453" s="39">
        <v>2451</v>
      </c>
      <c r="B2453" s="10" t="s">
        <v>14739</v>
      </c>
      <c r="C2453" s="10" t="s">
        <v>7603</v>
      </c>
      <c r="D2453" s="11" t="s">
        <v>14635</v>
      </c>
      <c r="E2453" s="35" t="s">
        <v>14636</v>
      </c>
      <c r="F2453" s="35" t="s">
        <v>4758</v>
      </c>
      <c r="G2453" s="10" t="s">
        <v>2323</v>
      </c>
      <c r="H2453" s="10" t="s">
        <v>14740</v>
      </c>
      <c r="I2453" s="10" t="s">
        <v>14639</v>
      </c>
      <c r="J2453" s="11" t="s">
        <v>14741</v>
      </c>
      <c r="K2453" s="12">
        <v>43504</v>
      </c>
      <c r="L2453" s="69">
        <v>47157</v>
      </c>
      <c r="M2453" s="14" t="s">
        <v>14742</v>
      </c>
      <c r="N2453" s="61">
        <v>2.5899999999999999E-2</v>
      </c>
      <c r="O2453" s="56">
        <v>492472.13</v>
      </c>
      <c r="P2453" s="15">
        <v>0.05</v>
      </c>
      <c r="Q2453" s="223">
        <f t="shared" si="249"/>
        <v>24623.606500000002</v>
      </c>
      <c r="R2453" s="197">
        <f t="shared" si="251"/>
        <v>2051.9672083333335</v>
      </c>
      <c r="S2453" s="201">
        <v>0.06</v>
      </c>
      <c r="T2453" s="196">
        <f t="shared" si="246"/>
        <v>29548.327799999999</v>
      </c>
      <c r="U2453" s="199">
        <f t="shared" si="250"/>
        <v>2462.3606500000001</v>
      </c>
      <c r="V2453" s="21"/>
      <c r="W2453" s="19">
        <f t="shared" si="247"/>
        <v>0</v>
      </c>
      <c r="X2453" s="17">
        <f t="shared" si="248"/>
        <v>0</v>
      </c>
      <c r="Y2453" s="22"/>
      <c r="Z2453" s="19"/>
      <c r="AA2453" s="20"/>
      <c r="AB2453" s="23"/>
      <c r="AC2453" s="19"/>
      <c r="AD2453" s="17"/>
      <c r="AE2453" s="22"/>
      <c r="AF2453" s="19"/>
      <c r="AG2453" s="17"/>
      <c r="AH2453" s="76" t="s">
        <v>1997</v>
      </c>
      <c r="AI2453" s="77" t="s">
        <v>14742</v>
      </c>
      <c r="AJ2453" s="1"/>
    </row>
    <row r="2454" spans="1:36" ht="26.4">
      <c r="A2454" s="39">
        <v>2452</v>
      </c>
      <c r="B2454" s="39" t="s">
        <v>14743</v>
      </c>
      <c r="C2454" s="39" t="s">
        <v>7603</v>
      </c>
      <c r="D2454" s="40" t="s">
        <v>14744</v>
      </c>
      <c r="E2454" s="25" t="s">
        <v>14745</v>
      </c>
      <c r="F2454" s="25" t="s">
        <v>14746</v>
      </c>
      <c r="G2454" s="39" t="s">
        <v>11661</v>
      </c>
      <c r="H2454" s="39" t="s">
        <v>14747</v>
      </c>
      <c r="I2454" s="39" t="s">
        <v>14748</v>
      </c>
      <c r="J2454" s="40" t="s">
        <v>14749</v>
      </c>
      <c r="K2454" s="41">
        <v>42943</v>
      </c>
      <c r="L2454" s="72">
        <v>46595</v>
      </c>
      <c r="M2454" s="42" t="s">
        <v>14750</v>
      </c>
      <c r="N2454" s="63">
        <v>1.6899999999999998E-2</v>
      </c>
      <c r="O2454" s="55">
        <v>218191.77</v>
      </c>
      <c r="P2454" s="15">
        <v>0.05</v>
      </c>
      <c r="Q2454" s="223">
        <f t="shared" si="249"/>
        <v>10909.5885</v>
      </c>
      <c r="R2454" s="197">
        <f t="shared" si="251"/>
        <v>909.13237500000002</v>
      </c>
      <c r="S2454" s="200"/>
      <c r="T2454" s="196">
        <f t="shared" si="246"/>
        <v>0</v>
      </c>
      <c r="U2454" s="199">
        <f t="shared" si="250"/>
        <v>0</v>
      </c>
      <c r="V2454" s="21"/>
      <c r="W2454" s="19">
        <f t="shared" si="247"/>
        <v>0</v>
      </c>
      <c r="X2454" s="17">
        <f t="shared" si="248"/>
        <v>0</v>
      </c>
      <c r="Y2454" s="22"/>
      <c r="Z2454" s="19"/>
      <c r="AA2454" s="20"/>
      <c r="AB2454" s="23"/>
      <c r="AC2454" s="19"/>
      <c r="AD2454" s="17"/>
      <c r="AE2454" s="22"/>
      <c r="AF2454" s="19"/>
      <c r="AG2454" s="17"/>
      <c r="AH2454" s="78" t="s">
        <v>817</v>
      </c>
      <c r="AI2454" s="79" t="s">
        <v>14750</v>
      </c>
      <c r="AJ2454" s="1"/>
    </row>
    <row r="2455" spans="1:36" ht="13.2">
      <c r="A2455" s="39">
        <v>2453</v>
      </c>
      <c r="B2455" s="10" t="s">
        <v>14751</v>
      </c>
      <c r="C2455" s="10" t="s">
        <v>7603</v>
      </c>
      <c r="D2455" s="11" t="s">
        <v>14752</v>
      </c>
      <c r="E2455" s="35" t="s">
        <v>14753</v>
      </c>
      <c r="F2455" s="35" t="s">
        <v>14754</v>
      </c>
      <c r="G2455" s="10" t="s">
        <v>11491</v>
      </c>
      <c r="H2455" s="10" t="s">
        <v>14755</v>
      </c>
      <c r="I2455" s="10" t="s">
        <v>14756</v>
      </c>
      <c r="J2455" s="11" t="s">
        <v>14757</v>
      </c>
      <c r="K2455" s="12">
        <v>37174</v>
      </c>
      <c r="L2455" s="69">
        <v>46305</v>
      </c>
      <c r="M2455" s="14" t="s">
        <v>14758</v>
      </c>
      <c r="N2455" s="61">
        <v>1.5351999999999999</v>
      </c>
      <c r="O2455" s="56">
        <v>21766111.719999999</v>
      </c>
      <c r="P2455" s="15">
        <v>0.03</v>
      </c>
      <c r="Q2455" s="223">
        <f t="shared" si="249"/>
        <v>652983.35159999994</v>
      </c>
      <c r="R2455" s="197">
        <f t="shared" si="251"/>
        <v>54415.279299999995</v>
      </c>
      <c r="S2455" s="200"/>
      <c r="T2455" s="196">
        <f t="shared" si="246"/>
        <v>0</v>
      </c>
      <c r="U2455" s="199">
        <f t="shared" si="250"/>
        <v>0</v>
      </c>
      <c r="V2455" s="21"/>
      <c r="W2455" s="19">
        <f t="shared" si="247"/>
        <v>0</v>
      </c>
      <c r="X2455" s="17">
        <f t="shared" si="248"/>
        <v>0</v>
      </c>
      <c r="Y2455" s="22"/>
      <c r="Z2455" s="19"/>
      <c r="AA2455" s="20"/>
      <c r="AB2455" s="23"/>
      <c r="AC2455" s="19"/>
      <c r="AD2455" s="17"/>
      <c r="AE2455" s="22"/>
      <c r="AF2455" s="19"/>
      <c r="AG2455" s="17"/>
      <c r="AH2455" s="76" t="s">
        <v>452</v>
      </c>
      <c r="AI2455" s="77" t="s">
        <v>14758</v>
      </c>
      <c r="AJ2455" s="1"/>
    </row>
    <row r="2456" spans="1:36" ht="26.4">
      <c r="A2456" s="39">
        <v>2454</v>
      </c>
      <c r="B2456" s="39" t="s">
        <v>14759</v>
      </c>
      <c r="C2456" s="39" t="s">
        <v>7603</v>
      </c>
      <c r="D2456" s="40" t="s">
        <v>14760</v>
      </c>
      <c r="E2456" s="25" t="s">
        <v>14761</v>
      </c>
      <c r="F2456" s="25" t="s">
        <v>14762</v>
      </c>
      <c r="G2456" s="39" t="s">
        <v>10032</v>
      </c>
      <c r="H2456" s="39" t="s">
        <v>14763</v>
      </c>
      <c r="I2456" s="39" t="s">
        <v>2277</v>
      </c>
      <c r="J2456" s="40" t="s">
        <v>14764</v>
      </c>
      <c r="K2456" s="41">
        <v>42517</v>
      </c>
      <c r="L2456" s="72">
        <v>44343</v>
      </c>
      <c r="M2456" s="42" t="s">
        <v>14765</v>
      </c>
      <c r="N2456" s="63">
        <v>0.59109999999999996</v>
      </c>
      <c r="O2456" s="55">
        <v>6264468.3799999999</v>
      </c>
      <c r="P2456" s="15">
        <v>0.03</v>
      </c>
      <c r="Q2456" s="223">
        <f t="shared" si="249"/>
        <v>187934.0514</v>
      </c>
      <c r="R2456" s="197">
        <f t="shared" si="251"/>
        <v>15661.17095</v>
      </c>
      <c r="S2456" s="198">
        <v>3.5999999999999997E-2</v>
      </c>
      <c r="T2456" s="196">
        <f t="shared" si="246"/>
        <v>225520.86167999997</v>
      </c>
      <c r="U2456" s="199">
        <f t="shared" si="250"/>
        <v>18793.405139999999</v>
      </c>
      <c r="V2456" s="21"/>
      <c r="W2456" s="19">
        <f t="shared" si="247"/>
        <v>0</v>
      </c>
      <c r="X2456" s="17">
        <f t="shared" si="248"/>
        <v>0</v>
      </c>
      <c r="Y2456" s="22"/>
      <c r="Z2456" s="19"/>
      <c r="AA2456" s="20"/>
      <c r="AB2456" s="23"/>
      <c r="AC2456" s="19"/>
      <c r="AD2456" s="17"/>
      <c r="AE2456" s="22"/>
      <c r="AF2456" s="19"/>
      <c r="AG2456" s="17"/>
      <c r="AH2456" s="78" t="s">
        <v>817</v>
      </c>
      <c r="AI2456" s="79" t="s">
        <v>14765</v>
      </c>
      <c r="AJ2456" s="1"/>
    </row>
    <row r="2457" spans="1:36" s="24" customFormat="1" ht="79.2">
      <c r="A2457" s="39">
        <v>2455</v>
      </c>
      <c r="B2457" s="10" t="s">
        <v>14766</v>
      </c>
      <c r="C2457" s="10" t="s">
        <v>7603</v>
      </c>
      <c r="D2457" s="11" t="s">
        <v>14767</v>
      </c>
      <c r="E2457" s="35" t="s">
        <v>14768</v>
      </c>
      <c r="F2457" s="35" t="s">
        <v>12819</v>
      </c>
      <c r="G2457" s="10" t="s">
        <v>1992</v>
      </c>
      <c r="H2457" s="10" t="s">
        <v>14769</v>
      </c>
      <c r="I2457" s="10" t="s">
        <v>3744</v>
      </c>
      <c r="J2457" s="11" t="s">
        <v>14770</v>
      </c>
      <c r="K2457" s="12">
        <v>42843</v>
      </c>
      <c r="L2457" s="69">
        <v>51974</v>
      </c>
      <c r="M2457" s="14" t="s">
        <v>14771</v>
      </c>
      <c r="N2457" s="61">
        <v>3.67</v>
      </c>
      <c r="O2457" s="56">
        <v>138909291.15000001</v>
      </c>
      <c r="P2457" s="47" t="s">
        <v>14772</v>
      </c>
      <c r="Q2457" s="223">
        <v>4917388.91</v>
      </c>
      <c r="R2457" s="197">
        <f t="shared" si="251"/>
        <v>409782.40916666668</v>
      </c>
      <c r="S2457" s="200" t="s">
        <v>14773</v>
      </c>
      <c r="T2457" s="196">
        <v>5900866.6900000004</v>
      </c>
      <c r="U2457" s="199">
        <f>T2457/12</f>
        <v>491738.89083333337</v>
      </c>
      <c r="V2457" s="21"/>
      <c r="W2457" s="19">
        <f t="shared" si="247"/>
        <v>0</v>
      </c>
      <c r="X2457" s="17">
        <f t="shared" si="248"/>
        <v>0</v>
      </c>
      <c r="Y2457" s="22"/>
      <c r="Z2457" s="19"/>
      <c r="AA2457" s="20"/>
      <c r="AB2457" s="23"/>
      <c r="AC2457" s="19"/>
      <c r="AD2457" s="17"/>
      <c r="AE2457" s="22"/>
      <c r="AF2457" s="19"/>
      <c r="AG2457" s="17"/>
      <c r="AH2457" s="82" t="s">
        <v>76</v>
      </c>
      <c r="AI2457" s="83" t="s">
        <v>14771</v>
      </c>
    </row>
    <row r="2458" spans="1:36" ht="26.4">
      <c r="A2458" s="39">
        <v>2456</v>
      </c>
      <c r="B2458" s="39" t="s">
        <v>14774</v>
      </c>
      <c r="C2458" s="39" t="s">
        <v>7603</v>
      </c>
      <c r="D2458" s="40" t="s">
        <v>14775</v>
      </c>
      <c r="E2458" s="25" t="s">
        <v>14776</v>
      </c>
      <c r="F2458" s="25" t="s">
        <v>2296</v>
      </c>
      <c r="G2458" s="39" t="s">
        <v>9630</v>
      </c>
      <c r="H2458" s="39" t="s">
        <v>14777</v>
      </c>
      <c r="I2458" s="39" t="s">
        <v>5351</v>
      </c>
      <c r="J2458" s="40" t="s">
        <v>14778</v>
      </c>
      <c r="K2458" s="41">
        <v>36637</v>
      </c>
      <c r="L2458" s="72">
        <v>45768</v>
      </c>
      <c r="M2458" s="42" t="s">
        <v>14779</v>
      </c>
      <c r="N2458" s="63">
        <v>0.2036</v>
      </c>
      <c r="O2458" s="55">
        <v>9247498.0999999996</v>
      </c>
      <c r="P2458" s="15">
        <v>0.03</v>
      </c>
      <c r="Q2458" s="223">
        <f t="shared" ref="Q2458:Q2494" si="252">O2458*P2458</f>
        <v>277424.94299999997</v>
      </c>
      <c r="R2458" s="197">
        <f t="shared" si="251"/>
        <v>23118.745249999996</v>
      </c>
      <c r="S2458" s="200"/>
      <c r="T2458" s="196">
        <f t="shared" ref="T2458:T2521" si="253">O2458*S2458</f>
        <v>0</v>
      </c>
      <c r="U2458" s="199">
        <f t="shared" ref="U2458:U2521" si="254">O2458*S2458/12</f>
        <v>0</v>
      </c>
      <c r="V2458" s="21"/>
      <c r="W2458" s="19">
        <f t="shared" si="247"/>
        <v>0</v>
      </c>
      <c r="X2458" s="17">
        <f t="shared" si="248"/>
        <v>0</v>
      </c>
      <c r="Y2458" s="22"/>
      <c r="Z2458" s="19"/>
      <c r="AA2458" s="20"/>
      <c r="AB2458" s="23"/>
      <c r="AC2458" s="19"/>
      <c r="AD2458" s="17"/>
      <c r="AE2458" s="22"/>
      <c r="AF2458" s="19"/>
      <c r="AG2458" s="17"/>
      <c r="AH2458" s="78"/>
      <c r="AI2458" s="79" t="s">
        <v>14779</v>
      </c>
      <c r="AJ2458" s="1"/>
    </row>
    <row r="2459" spans="1:36" ht="13.2">
      <c r="A2459" s="39">
        <v>2457</v>
      </c>
      <c r="B2459" s="10" t="s">
        <v>14780</v>
      </c>
      <c r="C2459" s="10" t="s">
        <v>9410</v>
      </c>
      <c r="D2459" s="11" t="s">
        <v>14781</v>
      </c>
      <c r="E2459" s="35" t="s">
        <v>14782</v>
      </c>
      <c r="F2459" s="35" t="s">
        <v>14783</v>
      </c>
      <c r="G2459" s="10" t="s">
        <v>12078</v>
      </c>
      <c r="H2459" s="10" t="s">
        <v>14784</v>
      </c>
      <c r="I2459" s="10" t="s">
        <v>3593</v>
      </c>
      <c r="J2459" s="11" t="s">
        <v>14785</v>
      </c>
      <c r="K2459" s="12">
        <v>38156</v>
      </c>
      <c r="L2459" s="69">
        <v>47287</v>
      </c>
      <c r="M2459" s="14" t="s">
        <v>14786</v>
      </c>
      <c r="N2459" s="61">
        <v>0.93589999999999995</v>
      </c>
      <c r="O2459" s="56">
        <v>124910133.28</v>
      </c>
      <c r="P2459" s="15">
        <v>0.04</v>
      </c>
      <c r="Q2459" s="223">
        <f t="shared" si="252"/>
        <v>4996405.3311999999</v>
      </c>
      <c r="R2459" s="197">
        <f t="shared" si="251"/>
        <v>416367.11093333334</v>
      </c>
      <c r="S2459" s="200"/>
      <c r="T2459" s="196">
        <f t="shared" si="253"/>
        <v>0</v>
      </c>
      <c r="U2459" s="199">
        <f t="shared" si="254"/>
        <v>0</v>
      </c>
      <c r="V2459" s="21"/>
      <c r="W2459" s="19">
        <f t="shared" si="247"/>
        <v>0</v>
      </c>
      <c r="X2459" s="17">
        <f t="shared" si="248"/>
        <v>0</v>
      </c>
      <c r="Y2459" s="22"/>
      <c r="Z2459" s="19"/>
      <c r="AA2459" s="20"/>
      <c r="AB2459" s="23"/>
      <c r="AC2459" s="19"/>
      <c r="AD2459" s="17"/>
      <c r="AE2459" s="22"/>
      <c r="AF2459" s="19"/>
      <c r="AG2459" s="17"/>
      <c r="AH2459" s="76"/>
      <c r="AI2459" s="77" t="s">
        <v>14786</v>
      </c>
      <c r="AJ2459" s="1"/>
    </row>
    <row r="2460" spans="1:36" ht="26.4">
      <c r="A2460" s="39">
        <v>2458</v>
      </c>
      <c r="B2460" s="39" t="s">
        <v>14787</v>
      </c>
      <c r="C2460" s="39" t="s">
        <v>9410</v>
      </c>
      <c r="D2460" s="40" t="s">
        <v>14788</v>
      </c>
      <c r="E2460" s="25" t="s">
        <v>14789</v>
      </c>
      <c r="F2460" s="25" t="s">
        <v>14790</v>
      </c>
      <c r="G2460" s="39" t="s">
        <v>11825</v>
      </c>
      <c r="H2460" s="39" t="s">
        <v>14791</v>
      </c>
      <c r="I2460" s="39" t="s">
        <v>316</v>
      </c>
      <c r="J2460" s="40" t="s">
        <v>14792</v>
      </c>
      <c r="K2460" s="41">
        <v>38350</v>
      </c>
      <c r="L2460" s="72">
        <v>47481</v>
      </c>
      <c r="M2460" s="42" t="s">
        <v>14793</v>
      </c>
      <c r="N2460" s="63">
        <v>0.51290000000000002</v>
      </c>
      <c r="O2460" s="55">
        <v>58915723.469999999</v>
      </c>
      <c r="P2460" s="15">
        <v>0.03</v>
      </c>
      <c r="Q2460" s="223">
        <f t="shared" si="252"/>
        <v>1767471.7041</v>
      </c>
      <c r="R2460" s="197">
        <f t="shared" si="251"/>
        <v>147289.30867500001</v>
      </c>
      <c r="S2460" s="200"/>
      <c r="T2460" s="196">
        <f t="shared" si="253"/>
        <v>0</v>
      </c>
      <c r="U2460" s="199">
        <f t="shared" si="254"/>
        <v>0</v>
      </c>
      <c r="V2460" s="21"/>
      <c r="W2460" s="19">
        <f t="shared" si="247"/>
        <v>0</v>
      </c>
      <c r="X2460" s="17">
        <f t="shared" si="248"/>
        <v>0</v>
      </c>
      <c r="Y2460" s="22"/>
      <c r="Z2460" s="19"/>
      <c r="AA2460" s="20"/>
      <c r="AB2460" s="23"/>
      <c r="AC2460" s="19"/>
      <c r="AD2460" s="17"/>
      <c r="AE2460" s="22"/>
      <c r="AF2460" s="19"/>
      <c r="AG2460" s="17"/>
      <c r="AH2460" s="78"/>
      <c r="AI2460" s="79"/>
      <c r="AJ2460" s="1"/>
    </row>
    <row r="2461" spans="1:36" ht="13.2">
      <c r="A2461" s="39">
        <v>2459</v>
      </c>
      <c r="B2461" s="10" t="s">
        <v>14794</v>
      </c>
      <c r="C2461" s="10" t="s">
        <v>9410</v>
      </c>
      <c r="D2461" s="11" t="s">
        <v>11972</v>
      </c>
      <c r="E2461" s="35" t="s">
        <v>11973</v>
      </c>
      <c r="F2461" s="35" t="s">
        <v>14795</v>
      </c>
      <c r="G2461" s="10" t="s">
        <v>2654</v>
      </c>
      <c r="H2461" s="10" t="s">
        <v>14796</v>
      </c>
      <c r="I2461" s="10" t="s">
        <v>14797</v>
      </c>
      <c r="J2461" s="11" t="s">
        <v>14798</v>
      </c>
      <c r="K2461" s="12">
        <v>41065</v>
      </c>
      <c r="L2461" s="69">
        <v>45291</v>
      </c>
      <c r="M2461" s="14" t="s">
        <v>14799</v>
      </c>
      <c r="N2461" s="61">
        <v>1.1714</v>
      </c>
      <c r="O2461" s="56">
        <v>48055788.149999999</v>
      </c>
      <c r="P2461" s="15">
        <v>0.03</v>
      </c>
      <c r="Q2461" s="223">
        <f t="shared" si="252"/>
        <v>1441673.6444999999</v>
      </c>
      <c r="R2461" s="197">
        <f t="shared" si="251"/>
        <v>120139.47037499999</v>
      </c>
      <c r="S2461" s="200"/>
      <c r="T2461" s="196">
        <f t="shared" si="253"/>
        <v>0</v>
      </c>
      <c r="U2461" s="199">
        <f t="shared" si="254"/>
        <v>0</v>
      </c>
      <c r="V2461" s="21"/>
      <c r="W2461" s="19">
        <f t="shared" si="247"/>
        <v>0</v>
      </c>
      <c r="X2461" s="17">
        <f t="shared" si="248"/>
        <v>0</v>
      </c>
      <c r="Y2461" s="22"/>
      <c r="Z2461" s="19"/>
      <c r="AA2461" s="20"/>
      <c r="AB2461" s="23"/>
      <c r="AC2461" s="19"/>
      <c r="AD2461" s="17"/>
      <c r="AE2461" s="22"/>
      <c r="AF2461" s="19"/>
      <c r="AG2461" s="17"/>
      <c r="AH2461" s="76" t="s">
        <v>1997</v>
      </c>
      <c r="AI2461" s="77" t="s">
        <v>14799</v>
      </c>
      <c r="AJ2461" s="1"/>
    </row>
    <row r="2462" spans="1:36" ht="26.4">
      <c r="A2462" s="39">
        <v>2460</v>
      </c>
      <c r="B2462" s="39" t="s">
        <v>14800</v>
      </c>
      <c r="C2462" s="39" t="s">
        <v>9410</v>
      </c>
      <c r="D2462" s="40" t="s">
        <v>14801</v>
      </c>
      <c r="E2462" s="25" t="s">
        <v>14802</v>
      </c>
      <c r="F2462" s="25" t="s">
        <v>14803</v>
      </c>
      <c r="G2462" s="39" t="s">
        <v>6801</v>
      </c>
      <c r="H2462" s="39" t="s">
        <v>14804</v>
      </c>
      <c r="I2462" s="39" t="s">
        <v>5624</v>
      </c>
      <c r="J2462" s="40" t="s">
        <v>14805</v>
      </c>
      <c r="K2462" s="41">
        <v>42365</v>
      </c>
      <c r="L2462" s="72">
        <v>46633</v>
      </c>
      <c r="M2462" s="42" t="s">
        <v>14806</v>
      </c>
      <c r="N2462" s="63">
        <v>3.4531000000000001</v>
      </c>
      <c r="O2462" s="55">
        <v>141660783.72</v>
      </c>
      <c r="P2462" s="15">
        <v>0.03</v>
      </c>
      <c r="Q2462" s="223">
        <f t="shared" si="252"/>
        <v>4249823.5115999999</v>
      </c>
      <c r="R2462" s="197">
        <f t="shared" si="251"/>
        <v>354151.95929999999</v>
      </c>
      <c r="S2462" s="201">
        <v>0.06</v>
      </c>
      <c r="T2462" s="196">
        <f t="shared" si="253"/>
        <v>8499647.0231999997</v>
      </c>
      <c r="U2462" s="199">
        <f t="shared" si="254"/>
        <v>708303.91859999998</v>
      </c>
      <c r="V2462" s="21">
        <v>0.04</v>
      </c>
      <c r="W2462" s="19">
        <f t="shared" si="247"/>
        <v>5666431.3487999998</v>
      </c>
      <c r="X2462" s="17">
        <f t="shared" si="248"/>
        <v>472202.61239999998</v>
      </c>
      <c r="Y2462" s="22"/>
      <c r="Z2462" s="19"/>
      <c r="AA2462" s="20"/>
      <c r="AB2462" s="23"/>
      <c r="AC2462" s="19"/>
      <c r="AD2462" s="17"/>
      <c r="AE2462" s="22"/>
      <c r="AF2462" s="19"/>
      <c r="AG2462" s="17"/>
      <c r="AH2462" s="78" t="s">
        <v>1997</v>
      </c>
      <c r="AI2462" s="79" t="s">
        <v>14806</v>
      </c>
      <c r="AJ2462" s="1"/>
    </row>
    <row r="2463" spans="1:36" ht="26.4">
      <c r="A2463" s="39">
        <v>2461</v>
      </c>
      <c r="B2463" s="10" t="s">
        <v>14807</v>
      </c>
      <c r="C2463" s="10" t="s">
        <v>5070</v>
      </c>
      <c r="D2463" s="11" t="s">
        <v>14808</v>
      </c>
      <c r="E2463" s="35" t="s">
        <v>14809</v>
      </c>
      <c r="F2463" s="35" t="s">
        <v>3690</v>
      </c>
      <c r="G2463" s="10" t="s">
        <v>1721</v>
      </c>
      <c r="H2463" s="10" t="s">
        <v>14810</v>
      </c>
      <c r="I2463" s="10" t="s">
        <v>14811</v>
      </c>
      <c r="J2463" s="11" t="s">
        <v>14812</v>
      </c>
      <c r="K2463" s="12">
        <v>40948</v>
      </c>
      <c r="L2463" s="69">
        <v>44601</v>
      </c>
      <c r="M2463" s="14" t="s">
        <v>14813</v>
      </c>
      <c r="N2463" s="61">
        <v>0.20100000000000001</v>
      </c>
      <c r="O2463" s="56">
        <v>6285704.7400000002</v>
      </c>
      <c r="P2463" s="15">
        <v>0.1</v>
      </c>
      <c r="Q2463" s="223">
        <f t="shared" si="252"/>
        <v>628570.47400000005</v>
      </c>
      <c r="R2463" s="197">
        <f t="shared" si="251"/>
        <v>52380.872833333335</v>
      </c>
      <c r="S2463" s="200"/>
      <c r="T2463" s="196">
        <f t="shared" si="253"/>
        <v>0</v>
      </c>
      <c r="U2463" s="199">
        <f t="shared" si="254"/>
        <v>0</v>
      </c>
      <c r="V2463" s="21"/>
      <c r="W2463" s="19">
        <f t="shared" si="247"/>
        <v>0</v>
      </c>
      <c r="X2463" s="17">
        <f t="shared" si="248"/>
        <v>0</v>
      </c>
      <c r="Y2463" s="22"/>
      <c r="Z2463" s="19"/>
      <c r="AA2463" s="20"/>
      <c r="AB2463" s="23"/>
      <c r="AC2463" s="19"/>
      <c r="AD2463" s="17"/>
      <c r="AE2463" s="22"/>
      <c r="AF2463" s="19"/>
      <c r="AG2463" s="17"/>
      <c r="AH2463" s="76" t="s">
        <v>76</v>
      </c>
      <c r="AI2463" s="77" t="s">
        <v>14813</v>
      </c>
      <c r="AJ2463" s="1"/>
    </row>
    <row r="2464" spans="1:36" ht="26.4">
      <c r="A2464" s="39">
        <v>2462</v>
      </c>
      <c r="B2464" s="10" t="s">
        <v>14814</v>
      </c>
      <c r="C2464" s="10" t="s">
        <v>5070</v>
      </c>
      <c r="D2464" s="11" t="s">
        <v>14808</v>
      </c>
      <c r="E2464" s="35" t="s">
        <v>14809</v>
      </c>
      <c r="F2464" s="35" t="s">
        <v>14815</v>
      </c>
      <c r="G2464" s="10" t="s">
        <v>1721</v>
      </c>
      <c r="H2464" s="10" t="s">
        <v>14816</v>
      </c>
      <c r="I2464" s="10" t="s">
        <v>14811</v>
      </c>
      <c r="J2464" s="11" t="s">
        <v>14817</v>
      </c>
      <c r="K2464" s="12">
        <v>40948</v>
      </c>
      <c r="L2464" s="69">
        <v>44601</v>
      </c>
      <c r="M2464" s="14" t="s">
        <v>14813</v>
      </c>
      <c r="N2464" s="61">
        <v>0.2339</v>
      </c>
      <c r="O2464" s="56">
        <v>5883446.8799999999</v>
      </c>
      <c r="P2464" s="15">
        <v>0.1</v>
      </c>
      <c r="Q2464" s="223">
        <f t="shared" si="252"/>
        <v>588344.68799999997</v>
      </c>
      <c r="R2464" s="197">
        <f t="shared" si="251"/>
        <v>49028.723999999995</v>
      </c>
      <c r="S2464" s="200"/>
      <c r="T2464" s="196">
        <f t="shared" si="253"/>
        <v>0</v>
      </c>
      <c r="U2464" s="199">
        <f t="shared" si="254"/>
        <v>0</v>
      </c>
      <c r="V2464" s="21"/>
      <c r="W2464" s="19">
        <f t="shared" si="247"/>
        <v>0</v>
      </c>
      <c r="X2464" s="17">
        <f t="shared" si="248"/>
        <v>0</v>
      </c>
      <c r="Y2464" s="22"/>
      <c r="Z2464" s="19"/>
      <c r="AA2464" s="20"/>
      <c r="AB2464" s="23"/>
      <c r="AC2464" s="19"/>
      <c r="AD2464" s="17"/>
      <c r="AE2464" s="22"/>
      <c r="AF2464" s="19"/>
      <c r="AG2464" s="17"/>
      <c r="AH2464" s="76" t="s">
        <v>76</v>
      </c>
      <c r="AI2464" s="77" t="s">
        <v>14813</v>
      </c>
      <c r="AJ2464" s="1"/>
    </row>
    <row r="2465" spans="1:36" ht="26.4">
      <c r="A2465" s="39">
        <v>2463</v>
      </c>
      <c r="B2465" s="39" t="s">
        <v>14818</v>
      </c>
      <c r="C2465" s="39" t="s">
        <v>5070</v>
      </c>
      <c r="D2465" s="40" t="s">
        <v>14819</v>
      </c>
      <c r="E2465" s="25" t="s">
        <v>14820</v>
      </c>
      <c r="F2465" s="25" t="s">
        <v>7246</v>
      </c>
      <c r="G2465" s="39" t="s">
        <v>468</v>
      </c>
      <c r="H2465" s="39" t="s">
        <v>14821</v>
      </c>
      <c r="I2465" s="39" t="s">
        <v>14822</v>
      </c>
      <c r="J2465" s="40" t="s">
        <v>14823</v>
      </c>
      <c r="K2465" s="41">
        <v>41526</v>
      </c>
      <c r="L2465" s="72">
        <v>47578</v>
      </c>
      <c r="M2465" s="42" t="s">
        <v>14824</v>
      </c>
      <c r="N2465" s="63">
        <v>1.4282999999999999</v>
      </c>
      <c r="O2465" s="55">
        <v>14728696.789999999</v>
      </c>
      <c r="P2465" s="15">
        <v>0.03</v>
      </c>
      <c r="Q2465" s="223">
        <f t="shared" si="252"/>
        <v>441860.90369999997</v>
      </c>
      <c r="R2465" s="197">
        <f t="shared" si="251"/>
        <v>36821.741974999997</v>
      </c>
      <c r="S2465" s="201">
        <v>7.0000000000000007E-2</v>
      </c>
      <c r="T2465" s="196">
        <f t="shared" si="253"/>
        <v>1031008.7753</v>
      </c>
      <c r="U2465" s="199">
        <f t="shared" si="254"/>
        <v>85917.39794166667</v>
      </c>
      <c r="V2465" s="21">
        <v>0.1</v>
      </c>
      <c r="W2465" s="19">
        <f t="shared" si="247"/>
        <v>1472869.679</v>
      </c>
      <c r="X2465" s="17">
        <f t="shared" si="248"/>
        <v>122739.13991666667</v>
      </c>
      <c r="Y2465" s="22"/>
      <c r="Z2465" s="19"/>
      <c r="AA2465" s="20"/>
      <c r="AB2465" s="23"/>
      <c r="AC2465" s="19"/>
      <c r="AD2465" s="17"/>
      <c r="AE2465" s="22"/>
      <c r="AF2465" s="19"/>
      <c r="AG2465" s="17"/>
      <c r="AH2465" s="78" t="s">
        <v>6553</v>
      </c>
      <c r="AI2465" s="79" t="s">
        <v>14824</v>
      </c>
      <c r="AJ2465" s="1"/>
    </row>
    <row r="2466" spans="1:36" ht="26.4">
      <c r="A2466" s="39">
        <v>2464</v>
      </c>
      <c r="B2466" s="10" t="s">
        <v>14825</v>
      </c>
      <c r="C2466" s="10" t="s">
        <v>7603</v>
      </c>
      <c r="D2466" s="11" t="s">
        <v>8859</v>
      </c>
      <c r="E2466" s="35" t="s">
        <v>3618</v>
      </c>
      <c r="F2466" s="35" t="s">
        <v>10936</v>
      </c>
      <c r="G2466" s="10" t="s">
        <v>4389</v>
      </c>
      <c r="H2466" s="10" t="s">
        <v>14826</v>
      </c>
      <c r="I2466" s="10" t="s">
        <v>3347</v>
      </c>
      <c r="J2466" s="11" t="s">
        <v>8861</v>
      </c>
      <c r="K2466" s="12">
        <v>42185</v>
      </c>
      <c r="L2466" s="69">
        <v>45838</v>
      </c>
      <c r="M2466" s="14" t="s">
        <v>8862</v>
      </c>
      <c r="N2466" s="61">
        <v>0.61950000000000005</v>
      </c>
      <c r="O2466" s="56">
        <v>3190616.27</v>
      </c>
      <c r="P2466" s="15">
        <v>0.03</v>
      </c>
      <c r="Q2466" s="223">
        <f t="shared" si="252"/>
        <v>95718.488100000002</v>
      </c>
      <c r="R2466" s="197">
        <f t="shared" si="251"/>
        <v>7976.5406750000002</v>
      </c>
      <c r="S2466" s="200"/>
      <c r="T2466" s="196">
        <f t="shared" si="253"/>
        <v>0</v>
      </c>
      <c r="U2466" s="199">
        <f t="shared" si="254"/>
        <v>0</v>
      </c>
      <c r="V2466" s="21"/>
      <c r="W2466" s="19">
        <f t="shared" si="247"/>
        <v>0</v>
      </c>
      <c r="X2466" s="17">
        <f t="shared" si="248"/>
        <v>0</v>
      </c>
      <c r="Y2466" s="22"/>
      <c r="Z2466" s="19"/>
      <c r="AA2466" s="20"/>
      <c r="AB2466" s="23"/>
      <c r="AC2466" s="19"/>
      <c r="AD2466" s="17"/>
      <c r="AE2466" s="22"/>
      <c r="AF2466" s="19"/>
      <c r="AG2466" s="17"/>
      <c r="AH2466" s="76" t="s">
        <v>1479</v>
      </c>
      <c r="AI2466" s="77" t="s">
        <v>8862</v>
      </c>
      <c r="AJ2466" s="1"/>
    </row>
    <row r="2467" spans="1:36" ht="26.4">
      <c r="A2467" s="39">
        <v>2465</v>
      </c>
      <c r="B2467" s="39" t="s">
        <v>14827</v>
      </c>
      <c r="C2467" s="39" t="s">
        <v>7603</v>
      </c>
      <c r="D2467" s="40" t="s">
        <v>8859</v>
      </c>
      <c r="E2467" s="25" t="s">
        <v>3618</v>
      </c>
      <c r="F2467" s="25" t="s">
        <v>14828</v>
      </c>
      <c r="G2467" s="39" t="s">
        <v>4389</v>
      </c>
      <c r="H2467" s="39" t="s">
        <v>14829</v>
      </c>
      <c r="I2467" s="39" t="s">
        <v>3347</v>
      </c>
      <c r="J2467" s="40" t="s">
        <v>8861</v>
      </c>
      <c r="K2467" s="41">
        <v>42185</v>
      </c>
      <c r="L2467" s="72">
        <v>45838</v>
      </c>
      <c r="M2467" s="42" t="s">
        <v>8862</v>
      </c>
      <c r="N2467" s="63">
        <v>0.30880000000000002</v>
      </c>
      <c r="O2467" s="55">
        <v>1508855.58</v>
      </c>
      <c r="P2467" s="15">
        <v>0.03</v>
      </c>
      <c r="Q2467" s="223">
        <f t="shared" si="252"/>
        <v>45265.667399999998</v>
      </c>
      <c r="R2467" s="197">
        <f t="shared" si="251"/>
        <v>3772.13895</v>
      </c>
      <c r="S2467" s="200"/>
      <c r="T2467" s="196">
        <f t="shared" si="253"/>
        <v>0</v>
      </c>
      <c r="U2467" s="199">
        <f t="shared" si="254"/>
        <v>0</v>
      </c>
      <c r="V2467" s="21"/>
      <c r="W2467" s="19">
        <f t="shared" si="247"/>
        <v>0</v>
      </c>
      <c r="X2467" s="17">
        <f t="shared" si="248"/>
        <v>0</v>
      </c>
      <c r="Y2467" s="22"/>
      <c r="Z2467" s="19"/>
      <c r="AA2467" s="20"/>
      <c r="AB2467" s="23"/>
      <c r="AC2467" s="19"/>
      <c r="AD2467" s="17"/>
      <c r="AE2467" s="22"/>
      <c r="AF2467" s="19"/>
      <c r="AG2467" s="17"/>
      <c r="AH2467" s="78" t="s">
        <v>1479</v>
      </c>
      <c r="AI2467" s="79" t="s">
        <v>8862</v>
      </c>
      <c r="AJ2467" s="1"/>
    </row>
    <row r="2468" spans="1:36" ht="26.4">
      <c r="A2468" s="39">
        <v>2466</v>
      </c>
      <c r="B2468" s="10" t="s">
        <v>14830</v>
      </c>
      <c r="C2468" s="10" t="s">
        <v>7603</v>
      </c>
      <c r="D2468" s="11" t="s">
        <v>8859</v>
      </c>
      <c r="E2468" s="35" t="s">
        <v>3618</v>
      </c>
      <c r="F2468" s="35" t="s">
        <v>14831</v>
      </c>
      <c r="G2468" s="10" t="s">
        <v>4389</v>
      </c>
      <c r="H2468" s="10" t="s">
        <v>14832</v>
      </c>
      <c r="I2468" s="10" t="s">
        <v>3347</v>
      </c>
      <c r="J2468" s="11" t="s">
        <v>8861</v>
      </c>
      <c r="K2468" s="12">
        <v>42185</v>
      </c>
      <c r="L2468" s="69">
        <v>45838</v>
      </c>
      <c r="M2468" s="14" t="s">
        <v>8862</v>
      </c>
      <c r="N2468" s="61">
        <v>0.41449999999999998</v>
      </c>
      <c r="O2468" s="56">
        <v>2025325.9</v>
      </c>
      <c r="P2468" s="15">
        <v>0.03</v>
      </c>
      <c r="Q2468" s="223">
        <f t="shared" si="252"/>
        <v>60759.776999999995</v>
      </c>
      <c r="R2468" s="197">
        <f t="shared" si="251"/>
        <v>5063.3147499999995</v>
      </c>
      <c r="S2468" s="200"/>
      <c r="T2468" s="196">
        <f t="shared" si="253"/>
        <v>0</v>
      </c>
      <c r="U2468" s="199">
        <f t="shared" si="254"/>
        <v>0</v>
      </c>
      <c r="V2468" s="21"/>
      <c r="W2468" s="19">
        <f t="shared" si="247"/>
        <v>0</v>
      </c>
      <c r="X2468" s="17">
        <f t="shared" si="248"/>
        <v>0</v>
      </c>
      <c r="Y2468" s="22"/>
      <c r="Z2468" s="19"/>
      <c r="AA2468" s="20"/>
      <c r="AB2468" s="23"/>
      <c r="AC2468" s="19"/>
      <c r="AD2468" s="17"/>
      <c r="AE2468" s="22"/>
      <c r="AF2468" s="19"/>
      <c r="AG2468" s="17"/>
      <c r="AH2468" s="76" t="s">
        <v>1479</v>
      </c>
      <c r="AI2468" s="77" t="s">
        <v>8862</v>
      </c>
      <c r="AJ2468" s="1"/>
    </row>
    <row r="2469" spans="1:36" s="24" customFormat="1" ht="105.6">
      <c r="A2469" s="39">
        <v>2467</v>
      </c>
      <c r="B2469" s="39" t="s">
        <v>14833</v>
      </c>
      <c r="C2469" s="39" t="s">
        <v>7603</v>
      </c>
      <c r="D2469" s="40" t="s">
        <v>14834</v>
      </c>
      <c r="E2469" s="25" t="s">
        <v>14835</v>
      </c>
      <c r="F2469" s="25" t="s">
        <v>14836</v>
      </c>
      <c r="G2469" s="39" t="s">
        <v>14837</v>
      </c>
      <c r="H2469" s="39" t="s">
        <v>14838</v>
      </c>
      <c r="I2469" s="39" t="s">
        <v>14837</v>
      </c>
      <c r="J2469" s="40" t="s">
        <v>14770</v>
      </c>
      <c r="K2469" s="41">
        <v>38943</v>
      </c>
      <c r="L2469" s="72">
        <v>48623</v>
      </c>
      <c r="M2469" s="42" t="s">
        <v>14839</v>
      </c>
      <c r="N2469" s="63">
        <v>0.56299999999999994</v>
      </c>
      <c r="O2469" s="55">
        <v>21996921.77</v>
      </c>
      <c r="P2469" s="21">
        <v>1.4999999999999999E-2</v>
      </c>
      <c r="Q2469" s="223">
        <f t="shared" si="252"/>
        <v>329953.82655</v>
      </c>
      <c r="R2469" s="197">
        <f t="shared" si="251"/>
        <v>27496.152212500001</v>
      </c>
      <c r="S2469" s="200"/>
      <c r="T2469" s="196">
        <f t="shared" si="253"/>
        <v>0</v>
      </c>
      <c r="U2469" s="199">
        <f t="shared" si="254"/>
        <v>0</v>
      </c>
      <c r="V2469" s="21"/>
      <c r="W2469" s="19">
        <f t="shared" si="247"/>
        <v>0</v>
      </c>
      <c r="X2469" s="17">
        <f t="shared" si="248"/>
        <v>0</v>
      </c>
      <c r="Y2469" s="22"/>
      <c r="Z2469" s="19"/>
      <c r="AA2469" s="20"/>
      <c r="AB2469" s="23"/>
      <c r="AC2469" s="19"/>
      <c r="AD2469" s="17"/>
      <c r="AE2469" s="22"/>
      <c r="AF2469" s="19"/>
      <c r="AG2469" s="17"/>
      <c r="AH2469" s="88"/>
      <c r="AI2469" s="89" t="s">
        <v>14839</v>
      </c>
    </row>
    <row r="2470" spans="1:36" ht="66">
      <c r="A2470" s="39">
        <v>2468</v>
      </c>
      <c r="B2470" s="10" t="s">
        <v>14840</v>
      </c>
      <c r="C2470" s="10" t="s">
        <v>7603</v>
      </c>
      <c r="D2470" s="11" t="s">
        <v>14841</v>
      </c>
      <c r="E2470" s="35" t="s">
        <v>14842</v>
      </c>
      <c r="F2470" s="35" t="s">
        <v>14843</v>
      </c>
      <c r="G2470" s="10" t="s">
        <v>209</v>
      </c>
      <c r="H2470" s="10" t="s">
        <v>14844</v>
      </c>
      <c r="I2470" s="10" t="s">
        <v>14845</v>
      </c>
      <c r="J2470" s="11" t="s">
        <v>14770</v>
      </c>
      <c r="K2470" s="12">
        <v>38155</v>
      </c>
      <c r="L2470" s="69">
        <v>47286</v>
      </c>
      <c r="M2470" s="14" t="s">
        <v>14846</v>
      </c>
      <c r="N2470" s="61">
        <v>1.4738</v>
      </c>
      <c r="O2470" s="56">
        <v>69099246.819999993</v>
      </c>
      <c r="P2470" s="15">
        <v>0.03</v>
      </c>
      <c r="Q2470" s="223">
        <f t="shared" si="252"/>
        <v>2072977.4045999998</v>
      </c>
      <c r="R2470" s="197">
        <f t="shared" si="251"/>
        <v>172748.11704999997</v>
      </c>
      <c r="S2470" s="201">
        <v>0.04</v>
      </c>
      <c r="T2470" s="196">
        <f t="shared" si="253"/>
        <v>2763969.8727999995</v>
      </c>
      <c r="U2470" s="199">
        <f t="shared" si="254"/>
        <v>230330.82273333331</v>
      </c>
      <c r="V2470" s="21"/>
      <c r="W2470" s="19">
        <f t="shared" si="247"/>
        <v>0</v>
      </c>
      <c r="X2470" s="17">
        <f t="shared" si="248"/>
        <v>0</v>
      </c>
      <c r="Y2470" s="22"/>
      <c r="Z2470" s="19"/>
      <c r="AA2470" s="20"/>
      <c r="AB2470" s="23"/>
      <c r="AC2470" s="19"/>
      <c r="AD2470" s="17"/>
      <c r="AE2470" s="22"/>
      <c r="AF2470" s="19"/>
      <c r="AG2470" s="17"/>
      <c r="AH2470" s="76"/>
      <c r="AI2470" s="77" t="s">
        <v>14846</v>
      </c>
      <c r="AJ2470" s="1"/>
    </row>
    <row r="2471" spans="1:36" s="24" customFormat="1" ht="92.4">
      <c r="A2471" s="39">
        <v>2469</v>
      </c>
      <c r="B2471" s="39" t="s">
        <v>14847</v>
      </c>
      <c r="C2471" s="39" t="s">
        <v>7603</v>
      </c>
      <c r="D2471" s="40" t="s">
        <v>14848</v>
      </c>
      <c r="E2471" s="25" t="s">
        <v>14849</v>
      </c>
      <c r="F2471" s="25" t="s">
        <v>14836</v>
      </c>
      <c r="G2471" s="39" t="s">
        <v>14837</v>
      </c>
      <c r="H2471" s="39" t="s">
        <v>14838</v>
      </c>
      <c r="I2471" s="39" t="s">
        <v>14837</v>
      </c>
      <c r="J2471" s="40" t="s">
        <v>14770</v>
      </c>
      <c r="K2471" s="41">
        <v>38943</v>
      </c>
      <c r="L2471" s="72">
        <v>48623</v>
      </c>
      <c r="M2471" s="42" t="s">
        <v>14839</v>
      </c>
      <c r="N2471" s="63">
        <v>4.7600000000000003E-2</v>
      </c>
      <c r="O2471" s="55">
        <v>1859775.27</v>
      </c>
      <c r="P2471" s="21">
        <v>1.4999999999999999E-2</v>
      </c>
      <c r="Q2471" s="223">
        <f t="shared" si="252"/>
        <v>27896.62905</v>
      </c>
      <c r="R2471" s="197">
        <f t="shared" si="251"/>
        <v>2324.7190875000001</v>
      </c>
      <c r="S2471" s="200"/>
      <c r="T2471" s="196">
        <f t="shared" si="253"/>
        <v>0</v>
      </c>
      <c r="U2471" s="199">
        <f t="shared" si="254"/>
        <v>0</v>
      </c>
      <c r="V2471" s="21"/>
      <c r="W2471" s="19">
        <f t="shared" si="247"/>
        <v>0</v>
      </c>
      <c r="X2471" s="17">
        <f t="shared" si="248"/>
        <v>0</v>
      </c>
      <c r="Y2471" s="22"/>
      <c r="Z2471" s="19"/>
      <c r="AA2471" s="20"/>
      <c r="AB2471" s="23"/>
      <c r="AC2471" s="19"/>
      <c r="AD2471" s="17"/>
      <c r="AE2471" s="22"/>
      <c r="AF2471" s="19"/>
      <c r="AG2471" s="17"/>
      <c r="AH2471" s="88"/>
      <c r="AI2471" s="89" t="s">
        <v>14839</v>
      </c>
    </row>
    <row r="2472" spans="1:36" s="24" customFormat="1" ht="92.4">
      <c r="A2472" s="39">
        <v>2470</v>
      </c>
      <c r="B2472" s="10" t="s">
        <v>14850</v>
      </c>
      <c r="C2472" s="10" t="s">
        <v>7603</v>
      </c>
      <c r="D2472" s="11" t="s">
        <v>14848</v>
      </c>
      <c r="E2472" s="35" t="s">
        <v>14849</v>
      </c>
      <c r="F2472" s="35" t="s">
        <v>14836</v>
      </c>
      <c r="G2472" s="10" t="s">
        <v>14837</v>
      </c>
      <c r="H2472" s="10" t="s">
        <v>14838</v>
      </c>
      <c r="I2472" s="10" t="s">
        <v>14837</v>
      </c>
      <c r="J2472" s="11" t="s">
        <v>14770</v>
      </c>
      <c r="K2472" s="12">
        <v>38943</v>
      </c>
      <c r="L2472" s="69">
        <v>48623</v>
      </c>
      <c r="M2472" s="14" t="s">
        <v>14839</v>
      </c>
      <c r="N2472" s="61">
        <v>2.5000000000000001E-3</v>
      </c>
      <c r="O2472" s="56">
        <v>97677.27</v>
      </c>
      <c r="P2472" s="21">
        <v>1.4999999999999999E-2</v>
      </c>
      <c r="Q2472" s="223">
        <f t="shared" si="252"/>
        <v>1465.15905</v>
      </c>
      <c r="R2472" s="197">
        <f t="shared" si="251"/>
        <v>122.0965875</v>
      </c>
      <c r="S2472" s="200"/>
      <c r="T2472" s="196">
        <f t="shared" si="253"/>
        <v>0</v>
      </c>
      <c r="U2472" s="199">
        <f t="shared" si="254"/>
        <v>0</v>
      </c>
      <c r="V2472" s="21"/>
      <c r="W2472" s="19">
        <f t="shared" si="247"/>
        <v>0</v>
      </c>
      <c r="X2472" s="17">
        <f t="shared" si="248"/>
        <v>0</v>
      </c>
      <c r="Y2472" s="22"/>
      <c r="Z2472" s="19"/>
      <c r="AA2472" s="20"/>
      <c r="AB2472" s="23"/>
      <c r="AC2472" s="19"/>
      <c r="AD2472" s="17"/>
      <c r="AE2472" s="22"/>
      <c r="AF2472" s="19"/>
      <c r="AG2472" s="17"/>
      <c r="AH2472" s="82"/>
      <c r="AI2472" s="83" t="s">
        <v>14839</v>
      </c>
    </row>
    <row r="2473" spans="1:36" ht="26.4">
      <c r="A2473" s="39">
        <v>2471</v>
      </c>
      <c r="B2473" s="39" t="s">
        <v>14851</v>
      </c>
      <c r="C2473" s="39" t="s">
        <v>7603</v>
      </c>
      <c r="D2473" s="40" t="s">
        <v>14852</v>
      </c>
      <c r="E2473" s="25" t="s">
        <v>14853</v>
      </c>
      <c r="F2473" s="25" t="s">
        <v>14000</v>
      </c>
      <c r="G2473" s="39" t="s">
        <v>1992</v>
      </c>
      <c r="H2473" s="39" t="s">
        <v>14854</v>
      </c>
      <c r="I2473" s="39" t="s">
        <v>14855</v>
      </c>
      <c r="J2473" s="40" t="s">
        <v>7736</v>
      </c>
      <c r="K2473" s="41">
        <v>42843</v>
      </c>
      <c r="L2473" s="72">
        <v>46495</v>
      </c>
      <c r="M2473" s="42" t="s">
        <v>14856</v>
      </c>
      <c r="N2473" s="63">
        <v>1.1293</v>
      </c>
      <c r="O2473" s="55">
        <v>14707592.51</v>
      </c>
      <c r="P2473" s="15">
        <v>0.03</v>
      </c>
      <c r="Q2473" s="223">
        <f t="shared" si="252"/>
        <v>441227.77529999998</v>
      </c>
      <c r="R2473" s="197">
        <f t="shared" si="251"/>
        <v>36768.981274999998</v>
      </c>
      <c r="S2473" s="198">
        <v>3.5999999999999997E-2</v>
      </c>
      <c r="T2473" s="196">
        <f t="shared" si="253"/>
        <v>529473.33035999991</v>
      </c>
      <c r="U2473" s="199">
        <f t="shared" si="254"/>
        <v>44122.777529999992</v>
      </c>
      <c r="V2473" s="21"/>
      <c r="W2473" s="19">
        <f t="shared" si="247"/>
        <v>0</v>
      </c>
      <c r="X2473" s="17">
        <f t="shared" si="248"/>
        <v>0</v>
      </c>
      <c r="Y2473" s="22"/>
      <c r="Z2473" s="19"/>
      <c r="AA2473" s="20"/>
      <c r="AB2473" s="23"/>
      <c r="AC2473" s="19"/>
      <c r="AD2473" s="17"/>
      <c r="AE2473" s="22"/>
      <c r="AF2473" s="19"/>
      <c r="AG2473" s="17"/>
      <c r="AH2473" s="78" t="s">
        <v>1549</v>
      </c>
      <c r="AI2473" s="79" t="s">
        <v>14856</v>
      </c>
      <c r="AJ2473" s="1"/>
    </row>
    <row r="2474" spans="1:36" ht="26.4">
      <c r="A2474" s="39">
        <v>2472</v>
      </c>
      <c r="B2474" s="10" t="s">
        <v>14857</v>
      </c>
      <c r="C2474" s="10" t="s">
        <v>9410</v>
      </c>
      <c r="D2474" s="11" t="s">
        <v>14858</v>
      </c>
      <c r="E2474" s="35" t="s">
        <v>14859</v>
      </c>
      <c r="F2474" s="35" t="s">
        <v>14860</v>
      </c>
      <c r="G2474" s="10" t="s">
        <v>14861</v>
      </c>
      <c r="H2474" s="10" t="s">
        <v>14862</v>
      </c>
      <c r="I2474" s="10" t="s">
        <v>5043</v>
      </c>
      <c r="J2474" s="11" t="s">
        <v>14863</v>
      </c>
      <c r="K2474" s="12">
        <v>39531</v>
      </c>
      <c r="L2474" s="69">
        <v>48297</v>
      </c>
      <c r="M2474" s="14" t="s">
        <v>14864</v>
      </c>
      <c r="N2474" s="61">
        <v>0.26050000000000001</v>
      </c>
      <c r="O2474" s="56">
        <v>31739834.77</v>
      </c>
      <c r="P2474" s="15">
        <v>0.12</v>
      </c>
      <c r="Q2474" s="223">
        <f t="shared" si="252"/>
        <v>3808780.1723999996</v>
      </c>
      <c r="R2474" s="197">
        <f t="shared" si="251"/>
        <v>317398.34769999998</v>
      </c>
      <c r="S2474" s="200"/>
      <c r="T2474" s="196">
        <f t="shared" si="253"/>
        <v>0</v>
      </c>
      <c r="U2474" s="199">
        <f t="shared" si="254"/>
        <v>0</v>
      </c>
      <c r="V2474" s="21"/>
      <c r="W2474" s="19">
        <f t="shared" si="247"/>
        <v>0</v>
      </c>
      <c r="X2474" s="17">
        <f t="shared" si="248"/>
        <v>0</v>
      </c>
      <c r="Y2474" s="22"/>
      <c r="Z2474" s="19"/>
      <c r="AA2474" s="20"/>
      <c r="AB2474" s="23"/>
      <c r="AC2474" s="19"/>
      <c r="AD2474" s="17"/>
      <c r="AE2474" s="22"/>
      <c r="AF2474" s="19"/>
      <c r="AG2474" s="17"/>
      <c r="AH2474" s="76"/>
      <c r="AI2474" s="77" t="s">
        <v>14864</v>
      </c>
      <c r="AJ2474" s="1"/>
    </row>
    <row r="2475" spans="1:36" ht="26.4">
      <c r="A2475" s="39">
        <v>2473</v>
      </c>
      <c r="B2475" s="39" t="s">
        <v>14865</v>
      </c>
      <c r="C2475" s="39" t="s">
        <v>5070</v>
      </c>
      <c r="D2475" s="40" t="s">
        <v>2555</v>
      </c>
      <c r="E2475" s="25" t="s">
        <v>4965</v>
      </c>
      <c r="F2475" s="25" t="s">
        <v>14866</v>
      </c>
      <c r="G2475" s="39" t="s">
        <v>7320</v>
      </c>
      <c r="H2475" s="39" t="s">
        <v>14867</v>
      </c>
      <c r="I2475" s="39" t="s">
        <v>8951</v>
      </c>
      <c r="J2475" s="40" t="s">
        <v>14868</v>
      </c>
      <c r="K2475" s="41">
        <v>37900</v>
      </c>
      <c r="L2475" s="72">
        <v>47032</v>
      </c>
      <c r="M2475" s="42" t="s">
        <v>6663</v>
      </c>
      <c r="N2475" s="63">
        <v>0.34310000000000002</v>
      </c>
      <c r="O2475" s="55">
        <v>37503200.219999999</v>
      </c>
      <c r="P2475" s="15">
        <v>0.06</v>
      </c>
      <c r="Q2475" s="223">
        <f t="shared" si="252"/>
        <v>2250192.0131999999</v>
      </c>
      <c r="R2475" s="197">
        <f t="shared" si="251"/>
        <v>187516.00109999999</v>
      </c>
      <c r="S2475" s="200"/>
      <c r="T2475" s="196">
        <f t="shared" si="253"/>
        <v>0</v>
      </c>
      <c r="U2475" s="199">
        <f t="shared" si="254"/>
        <v>0</v>
      </c>
      <c r="V2475" s="21"/>
      <c r="W2475" s="19">
        <f t="shared" si="247"/>
        <v>0</v>
      </c>
      <c r="X2475" s="17">
        <f t="shared" si="248"/>
        <v>0</v>
      </c>
      <c r="Y2475" s="22"/>
      <c r="Z2475" s="19"/>
      <c r="AA2475" s="20"/>
      <c r="AB2475" s="23"/>
      <c r="AC2475" s="19"/>
      <c r="AD2475" s="17"/>
      <c r="AE2475" s="22"/>
      <c r="AF2475" s="19"/>
      <c r="AG2475" s="17"/>
      <c r="AH2475" s="78"/>
      <c r="AI2475" s="79" t="s">
        <v>6663</v>
      </c>
      <c r="AJ2475" s="1"/>
    </row>
    <row r="2476" spans="1:36" ht="13.2">
      <c r="A2476" s="39">
        <v>2474</v>
      </c>
      <c r="B2476" s="10" t="s">
        <v>14869</v>
      </c>
      <c r="C2476" s="10" t="s">
        <v>5070</v>
      </c>
      <c r="D2476" s="11" t="s">
        <v>14870</v>
      </c>
      <c r="E2476" s="35" t="s">
        <v>4965</v>
      </c>
      <c r="F2476" s="35" t="s">
        <v>14871</v>
      </c>
      <c r="G2476" s="10" t="s">
        <v>6801</v>
      </c>
      <c r="H2476" s="10" t="s">
        <v>14872</v>
      </c>
      <c r="I2476" s="10" t="s">
        <v>5624</v>
      </c>
      <c r="J2476" s="11" t="s">
        <v>14873</v>
      </c>
      <c r="K2476" s="12">
        <v>42365</v>
      </c>
      <c r="L2476" s="69">
        <v>44192</v>
      </c>
      <c r="M2476" s="14" t="s">
        <v>14874</v>
      </c>
      <c r="N2476" s="61">
        <v>1.61E-2</v>
      </c>
      <c r="O2476" s="56">
        <v>1840567.88</v>
      </c>
      <c r="P2476" s="15">
        <v>0.1</v>
      </c>
      <c r="Q2476" s="223">
        <f t="shared" si="252"/>
        <v>184056.788</v>
      </c>
      <c r="R2476" s="197">
        <f t="shared" si="251"/>
        <v>15338.065666666667</v>
      </c>
      <c r="S2476" s="200"/>
      <c r="T2476" s="196">
        <f t="shared" si="253"/>
        <v>0</v>
      </c>
      <c r="U2476" s="199">
        <f t="shared" si="254"/>
        <v>0</v>
      </c>
      <c r="V2476" s="21"/>
      <c r="W2476" s="19">
        <f t="shared" si="247"/>
        <v>0</v>
      </c>
      <c r="X2476" s="17">
        <f t="shared" si="248"/>
        <v>0</v>
      </c>
      <c r="Y2476" s="22"/>
      <c r="Z2476" s="19"/>
      <c r="AA2476" s="20"/>
      <c r="AB2476" s="23"/>
      <c r="AC2476" s="19"/>
      <c r="AD2476" s="17"/>
      <c r="AE2476" s="22"/>
      <c r="AF2476" s="19"/>
      <c r="AG2476" s="17"/>
      <c r="AH2476" s="76"/>
      <c r="AI2476" s="77" t="s">
        <v>14874</v>
      </c>
      <c r="AJ2476" s="1"/>
    </row>
    <row r="2477" spans="1:36" ht="26.4">
      <c r="A2477" s="39">
        <v>2475</v>
      </c>
      <c r="B2477" s="39" t="s">
        <v>14875</v>
      </c>
      <c r="C2477" s="39" t="s">
        <v>9410</v>
      </c>
      <c r="D2477" s="40" t="s">
        <v>14876</v>
      </c>
      <c r="E2477" s="25" t="s">
        <v>14877</v>
      </c>
      <c r="F2477" s="25" t="s">
        <v>4699</v>
      </c>
      <c r="G2477" s="39" t="s">
        <v>14878</v>
      </c>
      <c r="H2477" s="39" t="s">
        <v>14879</v>
      </c>
      <c r="I2477" s="39" t="s">
        <v>4262</v>
      </c>
      <c r="J2477" s="40" t="s">
        <v>14880</v>
      </c>
      <c r="K2477" s="41">
        <v>37068</v>
      </c>
      <c r="L2477" s="72">
        <v>44712</v>
      </c>
      <c r="M2477" s="42" t="s">
        <v>14881</v>
      </c>
      <c r="N2477" s="63">
        <v>0.30609999999999998</v>
      </c>
      <c r="O2477" s="55">
        <v>53419087.469999999</v>
      </c>
      <c r="P2477" s="15">
        <v>0.03</v>
      </c>
      <c r="Q2477" s="223">
        <f t="shared" si="252"/>
        <v>1602572.6240999999</v>
      </c>
      <c r="R2477" s="197">
        <f t="shared" si="251"/>
        <v>133547.71867499998</v>
      </c>
      <c r="S2477" s="198">
        <v>3.5999999999999997E-2</v>
      </c>
      <c r="T2477" s="196">
        <f t="shared" si="253"/>
        <v>1923087.1489199998</v>
      </c>
      <c r="U2477" s="199">
        <f t="shared" si="254"/>
        <v>160257.26241</v>
      </c>
      <c r="V2477" s="21"/>
      <c r="W2477" s="19">
        <f t="shared" si="247"/>
        <v>0</v>
      </c>
      <c r="X2477" s="17">
        <f t="shared" si="248"/>
        <v>0</v>
      </c>
      <c r="Y2477" s="22"/>
      <c r="Z2477" s="19"/>
      <c r="AA2477" s="20"/>
      <c r="AB2477" s="23"/>
      <c r="AC2477" s="19"/>
      <c r="AD2477" s="17"/>
      <c r="AE2477" s="22"/>
      <c r="AF2477" s="19"/>
      <c r="AG2477" s="17"/>
      <c r="AH2477" s="78"/>
      <c r="AI2477" s="79" t="s">
        <v>14881</v>
      </c>
      <c r="AJ2477" s="1"/>
    </row>
    <row r="2478" spans="1:36" ht="26.4">
      <c r="A2478" s="39">
        <v>2476</v>
      </c>
      <c r="B2478" s="10" t="s">
        <v>14882</v>
      </c>
      <c r="C2478" s="10" t="s">
        <v>9410</v>
      </c>
      <c r="D2478" s="11" t="s">
        <v>14883</v>
      </c>
      <c r="E2478" s="35" t="s">
        <v>14884</v>
      </c>
      <c r="F2478" s="35" t="s">
        <v>14885</v>
      </c>
      <c r="G2478" s="10" t="s">
        <v>1831</v>
      </c>
      <c r="H2478" s="10" t="s">
        <v>14886</v>
      </c>
      <c r="I2478" s="10" t="s">
        <v>3026</v>
      </c>
      <c r="J2478" s="11" t="s">
        <v>14887</v>
      </c>
      <c r="K2478" s="12">
        <v>42327</v>
      </c>
      <c r="L2478" s="69">
        <v>49632</v>
      </c>
      <c r="M2478" s="14" t="s">
        <v>14888</v>
      </c>
      <c r="N2478" s="61">
        <v>6.1353</v>
      </c>
      <c r="O2478" s="56">
        <v>1070353126.47</v>
      </c>
      <c r="P2478" s="15">
        <v>0.03</v>
      </c>
      <c r="Q2478" s="223">
        <f t="shared" si="252"/>
        <v>32110593.794100001</v>
      </c>
      <c r="R2478" s="197">
        <f t="shared" si="251"/>
        <v>2675882.8161750003</v>
      </c>
      <c r="S2478" s="201">
        <v>0.04</v>
      </c>
      <c r="T2478" s="196">
        <f t="shared" si="253"/>
        <v>42814125.058800004</v>
      </c>
      <c r="U2478" s="199">
        <f t="shared" si="254"/>
        <v>3567843.7549000005</v>
      </c>
      <c r="V2478" s="21">
        <v>0.06</v>
      </c>
      <c r="W2478" s="19">
        <f t="shared" si="247"/>
        <v>64221187.588200003</v>
      </c>
      <c r="X2478" s="17">
        <f t="shared" si="248"/>
        <v>5351765.6323500006</v>
      </c>
      <c r="Y2478" s="22"/>
      <c r="Z2478" s="19"/>
      <c r="AA2478" s="20"/>
      <c r="AB2478" s="23"/>
      <c r="AC2478" s="19"/>
      <c r="AD2478" s="17"/>
      <c r="AE2478" s="22"/>
      <c r="AF2478" s="19"/>
      <c r="AG2478" s="115">
        <v>0.1</v>
      </c>
      <c r="AH2478" s="76"/>
      <c r="AI2478" s="77" t="s">
        <v>14888</v>
      </c>
      <c r="AJ2478" s="1"/>
    </row>
    <row r="2479" spans="1:36" ht="26.4">
      <c r="A2479" s="39">
        <v>2477</v>
      </c>
      <c r="B2479" s="39" t="s">
        <v>14889</v>
      </c>
      <c r="C2479" s="39" t="s">
        <v>5070</v>
      </c>
      <c r="D2479" s="40" t="s">
        <v>14819</v>
      </c>
      <c r="E2479" s="25" t="s">
        <v>14820</v>
      </c>
      <c r="F2479" s="25" t="s">
        <v>5393</v>
      </c>
      <c r="G2479" s="39" t="s">
        <v>468</v>
      </c>
      <c r="H2479" s="39" t="s">
        <v>14890</v>
      </c>
      <c r="I2479" s="39" t="s">
        <v>14891</v>
      </c>
      <c r="J2479" s="40" t="s">
        <v>14892</v>
      </c>
      <c r="K2479" s="41">
        <v>41526</v>
      </c>
      <c r="L2479" s="72">
        <v>45121</v>
      </c>
      <c r="M2479" s="42" t="s">
        <v>14893</v>
      </c>
      <c r="N2479" s="63">
        <v>1.4973000000000001</v>
      </c>
      <c r="O2479" s="55">
        <v>38600570.079999998</v>
      </c>
      <c r="P2479" s="15">
        <v>0.04</v>
      </c>
      <c r="Q2479" s="223">
        <f t="shared" si="252"/>
        <v>1544022.8032</v>
      </c>
      <c r="R2479" s="197">
        <f t="shared" si="251"/>
        <v>128668.56693333334</v>
      </c>
      <c r="S2479" s="200"/>
      <c r="T2479" s="196">
        <f t="shared" si="253"/>
        <v>0</v>
      </c>
      <c r="U2479" s="199">
        <f t="shared" si="254"/>
        <v>0</v>
      </c>
      <c r="V2479" s="21"/>
      <c r="W2479" s="19">
        <f t="shared" si="247"/>
        <v>0</v>
      </c>
      <c r="X2479" s="17">
        <f t="shared" si="248"/>
        <v>0</v>
      </c>
      <c r="Y2479" s="22"/>
      <c r="Z2479" s="19"/>
      <c r="AA2479" s="20"/>
      <c r="AB2479" s="23"/>
      <c r="AC2479" s="19"/>
      <c r="AD2479" s="17"/>
      <c r="AE2479" s="22"/>
      <c r="AF2479" s="19"/>
      <c r="AG2479" s="17"/>
      <c r="AH2479" s="78" t="s">
        <v>367</v>
      </c>
      <c r="AI2479" s="79" t="s">
        <v>14893</v>
      </c>
      <c r="AJ2479" s="1"/>
    </row>
    <row r="2480" spans="1:36" ht="13.2">
      <c r="A2480" s="39">
        <v>2478</v>
      </c>
      <c r="B2480" s="10" t="s">
        <v>14894</v>
      </c>
      <c r="C2480" s="10" t="s">
        <v>5070</v>
      </c>
      <c r="D2480" s="11" t="s">
        <v>14895</v>
      </c>
      <c r="E2480" s="35" t="s">
        <v>14896</v>
      </c>
      <c r="F2480" s="35" t="s">
        <v>4599</v>
      </c>
      <c r="G2480" s="10" t="s">
        <v>10273</v>
      </c>
      <c r="H2480" s="10" t="s">
        <v>14897</v>
      </c>
      <c r="I2480" s="10" t="s">
        <v>10287</v>
      </c>
      <c r="J2480" s="11" t="s">
        <v>14898</v>
      </c>
      <c r="K2480" s="12">
        <v>43200</v>
      </c>
      <c r="L2480" s="69">
        <v>45026</v>
      </c>
      <c r="M2480" s="14" t="s">
        <v>14899</v>
      </c>
      <c r="N2480" s="61">
        <v>0.15720000000000001</v>
      </c>
      <c r="O2480" s="56">
        <v>5609610.9500000002</v>
      </c>
      <c r="P2480" s="15">
        <v>0.05</v>
      </c>
      <c r="Q2480" s="223">
        <f t="shared" si="252"/>
        <v>280480.54750000004</v>
      </c>
      <c r="R2480" s="197">
        <f t="shared" si="251"/>
        <v>23373.378958333338</v>
      </c>
      <c r="S2480" s="201">
        <v>0.06</v>
      </c>
      <c r="T2480" s="196">
        <f t="shared" si="253"/>
        <v>336576.65700000001</v>
      </c>
      <c r="U2480" s="199">
        <f t="shared" si="254"/>
        <v>28048.054749999999</v>
      </c>
      <c r="V2480" s="21"/>
      <c r="W2480" s="19">
        <f t="shared" si="247"/>
        <v>0</v>
      </c>
      <c r="X2480" s="17">
        <f t="shared" si="248"/>
        <v>0</v>
      </c>
      <c r="Y2480" s="22"/>
      <c r="Z2480" s="19"/>
      <c r="AA2480" s="20"/>
      <c r="AB2480" s="23"/>
      <c r="AC2480" s="19"/>
      <c r="AD2480" s="17"/>
      <c r="AE2480" s="22"/>
      <c r="AF2480" s="19"/>
      <c r="AG2480" s="17"/>
      <c r="AH2480" s="76" t="s">
        <v>367</v>
      </c>
      <c r="AI2480" s="77" t="s">
        <v>14899</v>
      </c>
      <c r="AJ2480" s="1"/>
    </row>
    <row r="2481" spans="1:36" ht="13.2">
      <c r="A2481" s="39">
        <v>2479</v>
      </c>
      <c r="B2481" s="39" t="s">
        <v>14900</v>
      </c>
      <c r="C2481" s="39" t="s">
        <v>5070</v>
      </c>
      <c r="D2481" s="40" t="s">
        <v>14895</v>
      </c>
      <c r="E2481" s="25" t="s">
        <v>14896</v>
      </c>
      <c r="F2481" s="25" t="s">
        <v>4069</v>
      </c>
      <c r="G2481" s="39" t="s">
        <v>10273</v>
      </c>
      <c r="H2481" s="39" t="s">
        <v>14901</v>
      </c>
      <c r="I2481" s="39" t="s">
        <v>10287</v>
      </c>
      <c r="J2481" s="40" t="s">
        <v>14898</v>
      </c>
      <c r="K2481" s="41">
        <v>43200</v>
      </c>
      <c r="L2481" s="72">
        <v>45026</v>
      </c>
      <c r="M2481" s="42" t="s">
        <v>14899</v>
      </c>
      <c r="N2481" s="63">
        <v>0.107</v>
      </c>
      <c r="O2481" s="55">
        <v>4247799.3899999997</v>
      </c>
      <c r="P2481" s="15">
        <v>0.05</v>
      </c>
      <c r="Q2481" s="223">
        <f t="shared" si="252"/>
        <v>212389.96950000001</v>
      </c>
      <c r="R2481" s="197">
        <f t="shared" si="251"/>
        <v>17699.164124999999</v>
      </c>
      <c r="S2481" s="201">
        <v>0.06</v>
      </c>
      <c r="T2481" s="196">
        <f t="shared" si="253"/>
        <v>254867.96339999998</v>
      </c>
      <c r="U2481" s="199">
        <f t="shared" si="254"/>
        <v>21238.996949999997</v>
      </c>
      <c r="V2481" s="21"/>
      <c r="W2481" s="19">
        <f t="shared" si="247"/>
        <v>0</v>
      </c>
      <c r="X2481" s="17">
        <f t="shared" si="248"/>
        <v>0</v>
      </c>
      <c r="Y2481" s="22"/>
      <c r="Z2481" s="19"/>
      <c r="AA2481" s="20"/>
      <c r="AB2481" s="23"/>
      <c r="AC2481" s="19"/>
      <c r="AD2481" s="17"/>
      <c r="AE2481" s="22"/>
      <c r="AF2481" s="19"/>
      <c r="AG2481" s="17"/>
      <c r="AH2481" s="78" t="s">
        <v>367</v>
      </c>
      <c r="AI2481" s="79" t="s">
        <v>14899</v>
      </c>
      <c r="AJ2481" s="1"/>
    </row>
    <row r="2482" spans="1:36" ht="13.2">
      <c r="A2482" s="39">
        <v>2480</v>
      </c>
      <c r="B2482" s="10" t="s">
        <v>14902</v>
      </c>
      <c r="C2482" s="10" t="s">
        <v>7603</v>
      </c>
      <c r="D2482" s="11" t="s">
        <v>14903</v>
      </c>
      <c r="E2482" s="35" t="s">
        <v>14904</v>
      </c>
      <c r="F2482" s="35" t="s">
        <v>3126</v>
      </c>
      <c r="G2482" s="10" t="s">
        <v>14905</v>
      </c>
      <c r="H2482" s="10" t="s">
        <v>14906</v>
      </c>
      <c r="I2482" s="10" t="s">
        <v>7397</v>
      </c>
      <c r="J2482" s="11" t="s">
        <v>14907</v>
      </c>
      <c r="K2482" s="12">
        <v>40472</v>
      </c>
      <c r="L2482" s="69">
        <v>49603</v>
      </c>
      <c r="M2482" s="14" t="s">
        <v>14908</v>
      </c>
      <c r="N2482" s="61">
        <v>0.9899</v>
      </c>
      <c r="O2482" s="56">
        <v>35775334.219999999</v>
      </c>
      <c r="P2482" s="15">
        <v>0.05</v>
      </c>
      <c r="Q2482" s="223">
        <f t="shared" si="252"/>
        <v>1788766.7110000001</v>
      </c>
      <c r="R2482" s="197">
        <f t="shared" si="251"/>
        <v>149063.89258333333</v>
      </c>
      <c r="S2482" s="200"/>
      <c r="T2482" s="196">
        <f t="shared" si="253"/>
        <v>0</v>
      </c>
      <c r="U2482" s="199">
        <f t="shared" si="254"/>
        <v>0</v>
      </c>
      <c r="V2482" s="21"/>
      <c r="W2482" s="19">
        <f t="shared" ref="W2482:W2545" si="255">O2482*V2482</f>
        <v>0</v>
      </c>
      <c r="X2482" s="17">
        <f t="shared" ref="X2482:X2545" si="256">O2482*V2482/12</f>
        <v>0</v>
      </c>
      <c r="Y2482" s="22"/>
      <c r="Z2482" s="19"/>
      <c r="AA2482" s="20"/>
      <c r="AB2482" s="23"/>
      <c r="AC2482" s="19"/>
      <c r="AD2482" s="17"/>
      <c r="AE2482" s="22"/>
      <c r="AF2482" s="19"/>
      <c r="AG2482" s="17"/>
      <c r="AH2482" s="76"/>
      <c r="AI2482" s="77" t="s">
        <v>14908</v>
      </c>
      <c r="AJ2482" s="1"/>
    </row>
    <row r="2483" spans="1:36" ht="26.4">
      <c r="A2483" s="39">
        <v>2481</v>
      </c>
      <c r="B2483" s="39" t="s">
        <v>14909</v>
      </c>
      <c r="C2483" s="39" t="s">
        <v>7603</v>
      </c>
      <c r="D2483" s="40" t="s">
        <v>14910</v>
      </c>
      <c r="E2483" s="25" t="s">
        <v>14911</v>
      </c>
      <c r="F2483" s="25" t="s">
        <v>14790</v>
      </c>
      <c r="G2483" s="39" t="s">
        <v>2494</v>
      </c>
      <c r="H2483" s="39" t="s">
        <v>14912</v>
      </c>
      <c r="I2483" s="39" t="s">
        <v>11957</v>
      </c>
      <c r="J2483" s="40" t="s">
        <v>14913</v>
      </c>
      <c r="K2483" s="41">
        <v>38534</v>
      </c>
      <c r="L2483" s="72">
        <v>44013</v>
      </c>
      <c r="M2483" s="42" t="s">
        <v>14914</v>
      </c>
      <c r="N2483" s="63">
        <v>0.80879999999999996</v>
      </c>
      <c r="O2483" s="55">
        <v>40337836.789999999</v>
      </c>
      <c r="P2483" s="15">
        <v>0.03</v>
      </c>
      <c r="Q2483" s="223">
        <f t="shared" si="252"/>
        <v>1210135.1036999999</v>
      </c>
      <c r="R2483" s="197">
        <f t="shared" si="251"/>
        <v>100844.59197499999</v>
      </c>
      <c r="S2483" s="200"/>
      <c r="T2483" s="196">
        <f t="shared" si="253"/>
        <v>0</v>
      </c>
      <c r="U2483" s="199">
        <f t="shared" si="254"/>
        <v>0</v>
      </c>
      <c r="V2483" s="21"/>
      <c r="W2483" s="19">
        <f t="shared" si="255"/>
        <v>0</v>
      </c>
      <c r="X2483" s="17">
        <f t="shared" si="256"/>
        <v>0</v>
      </c>
      <c r="Y2483" s="22"/>
      <c r="Z2483" s="19"/>
      <c r="AA2483" s="20"/>
      <c r="AB2483" s="23"/>
      <c r="AC2483" s="19"/>
      <c r="AD2483" s="17"/>
      <c r="AE2483" s="22"/>
      <c r="AF2483" s="19"/>
      <c r="AG2483" s="17"/>
      <c r="AH2483" s="78"/>
      <c r="AI2483" s="79" t="s">
        <v>14914</v>
      </c>
      <c r="AJ2483" s="1"/>
    </row>
    <row r="2484" spans="1:36" ht="26.4">
      <c r="A2484" s="39">
        <v>2482</v>
      </c>
      <c r="B2484" s="10" t="s">
        <v>14915</v>
      </c>
      <c r="C2484" s="10" t="s">
        <v>7603</v>
      </c>
      <c r="D2484" s="11" t="s">
        <v>14916</v>
      </c>
      <c r="E2484" s="35" t="s">
        <v>14917</v>
      </c>
      <c r="F2484" s="35" t="s">
        <v>14918</v>
      </c>
      <c r="G2484" s="10" t="s">
        <v>11899</v>
      </c>
      <c r="H2484" s="10" t="s">
        <v>14919</v>
      </c>
      <c r="I2484" s="10" t="s">
        <v>11899</v>
      </c>
      <c r="J2484" s="11" t="s">
        <v>14920</v>
      </c>
      <c r="K2484" s="12">
        <v>36550</v>
      </c>
      <c r="L2484" s="69">
        <v>54448</v>
      </c>
      <c r="M2484" s="14" t="s">
        <v>14921</v>
      </c>
      <c r="N2484" s="61">
        <v>1.6412</v>
      </c>
      <c r="O2484" s="56">
        <v>22776401.41</v>
      </c>
      <c r="P2484" s="15">
        <v>0.03</v>
      </c>
      <c r="Q2484" s="223">
        <f t="shared" si="252"/>
        <v>683292.04229999997</v>
      </c>
      <c r="R2484" s="197">
        <f t="shared" si="251"/>
        <v>56941.003525</v>
      </c>
      <c r="S2484" s="200"/>
      <c r="T2484" s="196">
        <f t="shared" si="253"/>
        <v>0</v>
      </c>
      <c r="U2484" s="199">
        <f t="shared" si="254"/>
        <v>0</v>
      </c>
      <c r="V2484" s="21"/>
      <c r="W2484" s="19">
        <f t="shared" si="255"/>
        <v>0</v>
      </c>
      <c r="X2484" s="17">
        <f t="shared" si="256"/>
        <v>0</v>
      </c>
      <c r="Y2484" s="22"/>
      <c r="Z2484" s="19"/>
      <c r="AA2484" s="20"/>
      <c r="AB2484" s="23"/>
      <c r="AC2484" s="19"/>
      <c r="AD2484" s="17"/>
      <c r="AE2484" s="22"/>
      <c r="AF2484" s="19"/>
      <c r="AG2484" s="17"/>
      <c r="AH2484" s="76"/>
      <c r="AI2484" s="77" t="s">
        <v>14921</v>
      </c>
      <c r="AJ2484" s="1"/>
    </row>
    <row r="2485" spans="1:36" ht="26.4">
      <c r="A2485" s="39">
        <v>2483</v>
      </c>
      <c r="B2485" s="39" t="s">
        <v>14922</v>
      </c>
      <c r="C2485" s="39" t="s">
        <v>7603</v>
      </c>
      <c r="D2485" s="40" t="s">
        <v>14307</v>
      </c>
      <c r="E2485" s="25" t="s">
        <v>14308</v>
      </c>
      <c r="F2485" s="25" t="s">
        <v>4063</v>
      </c>
      <c r="G2485" s="39" t="s">
        <v>14309</v>
      </c>
      <c r="H2485" s="39" t="s">
        <v>14310</v>
      </c>
      <c r="I2485" s="39" t="s">
        <v>2385</v>
      </c>
      <c r="J2485" s="40" t="s">
        <v>14311</v>
      </c>
      <c r="K2485" s="41">
        <v>39171</v>
      </c>
      <c r="L2485" s="72">
        <v>44650</v>
      </c>
      <c r="M2485" s="42" t="s">
        <v>14312</v>
      </c>
      <c r="N2485" s="63">
        <v>0.90849999999999997</v>
      </c>
      <c r="O2485" s="55">
        <v>32833509.59</v>
      </c>
      <c r="P2485" s="15">
        <v>0.05</v>
      </c>
      <c r="Q2485" s="223">
        <f t="shared" si="252"/>
        <v>1641675.4795000001</v>
      </c>
      <c r="R2485" s="197">
        <f t="shared" si="251"/>
        <v>136806.28995833333</v>
      </c>
      <c r="S2485" s="201">
        <v>0.06</v>
      </c>
      <c r="T2485" s="196">
        <f t="shared" si="253"/>
        <v>1970010.5754</v>
      </c>
      <c r="U2485" s="199">
        <f t="shared" si="254"/>
        <v>164167.54795000001</v>
      </c>
      <c r="V2485" s="21"/>
      <c r="W2485" s="19">
        <f t="shared" si="255"/>
        <v>0</v>
      </c>
      <c r="X2485" s="17">
        <f t="shared" si="256"/>
        <v>0</v>
      </c>
      <c r="Y2485" s="22"/>
      <c r="Z2485" s="19"/>
      <c r="AA2485" s="20"/>
      <c r="AB2485" s="23"/>
      <c r="AC2485" s="19"/>
      <c r="AD2485" s="17"/>
      <c r="AE2485" s="22"/>
      <c r="AF2485" s="19"/>
      <c r="AG2485" s="17"/>
      <c r="AH2485" s="78" t="s">
        <v>367</v>
      </c>
      <c r="AI2485" s="79" t="s">
        <v>14312</v>
      </c>
      <c r="AJ2485" s="1"/>
    </row>
    <row r="2486" spans="1:36" ht="26.4">
      <c r="A2486" s="39">
        <v>2484</v>
      </c>
      <c r="B2486" s="10" t="s">
        <v>14923</v>
      </c>
      <c r="C2486" s="10" t="s">
        <v>7603</v>
      </c>
      <c r="D2486" s="11" t="s">
        <v>7994</v>
      </c>
      <c r="E2486" s="35" t="s">
        <v>7995</v>
      </c>
      <c r="F2486" s="35" t="s">
        <v>14924</v>
      </c>
      <c r="G2486" s="10" t="s">
        <v>14925</v>
      </c>
      <c r="H2486" s="10" t="s">
        <v>14926</v>
      </c>
      <c r="I2486" s="10" t="s">
        <v>14925</v>
      </c>
      <c r="J2486" s="11" t="s">
        <v>14907</v>
      </c>
      <c r="K2486" s="12">
        <v>40142</v>
      </c>
      <c r="L2486" s="69">
        <v>49273</v>
      </c>
      <c r="M2486" s="14" t="s">
        <v>14908</v>
      </c>
      <c r="N2486" s="61">
        <v>0.62570000000000003</v>
      </c>
      <c r="O2486" s="56">
        <v>27135621.73</v>
      </c>
      <c r="P2486" s="15">
        <v>0.05</v>
      </c>
      <c r="Q2486" s="223">
        <f t="shared" si="252"/>
        <v>1356781.0865000002</v>
      </c>
      <c r="R2486" s="197">
        <f t="shared" si="251"/>
        <v>113065.09054166668</v>
      </c>
      <c r="S2486" s="200"/>
      <c r="T2486" s="196">
        <f t="shared" si="253"/>
        <v>0</v>
      </c>
      <c r="U2486" s="199">
        <f t="shared" si="254"/>
        <v>0</v>
      </c>
      <c r="V2486" s="21"/>
      <c r="W2486" s="19">
        <f t="shared" si="255"/>
        <v>0</v>
      </c>
      <c r="X2486" s="17">
        <f t="shared" si="256"/>
        <v>0</v>
      </c>
      <c r="Y2486" s="22"/>
      <c r="Z2486" s="19"/>
      <c r="AA2486" s="20"/>
      <c r="AB2486" s="23"/>
      <c r="AC2486" s="19"/>
      <c r="AD2486" s="17"/>
      <c r="AE2486" s="22"/>
      <c r="AF2486" s="19"/>
      <c r="AG2486" s="17"/>
      <c r="AH2486" s="76"/>
      <c r="AI2486" s="77" t="s">
        <v>14908</v>
      </c>
      <c r="AJ2486" s="1"/>
    </row>
    <row r="2487" spans="1:36" ht="26.4">
      <c r="A2487" s="39">
        <v>2485</v>
      </c>
      <c r="B2487" s="39" t="s">
        <v>14927</v>
      </c>
      <c r="C2487" s="39" t="s">
        <v>7603</v>
      </c>
      <c r="D2487" s="40" t="s">
        <v>14928</v>
      </c>
      <c r="E2487" s="25" t="s">
        <v>14917</v>
      </c>
      <c r="F2487" s="25" t="s">
        <v>14929</v>
      </c>
      <c r="G2487" s="39" t="s">
        <v>11899</v>
      </c>
      <c r="H2487" s="39" t="s">
        <v>14930</v>
      </c>
      <c r="I2487" s="39" t="s">
        <v>11899</v>
      </c>
      <c r="J2487" s="40" t="s">
        <v>14920</v>
      </c>
      <c r="K2487" s="41">
        <v>36550</v>
      </c>
      <c r="L2487" s="72">
        <v>48986</v>
      </c>
      <c r="M2487" s="42" t="s">
        <v>14931</v>
      </c>
      <c r="N2487" s="63">
        <v>0.49590000000000001</v>
      </c>
      <c r="O2487" s="55">
        <v>6882048.1699999999</v>
      </c>
      <c r="P2487" s="15">
        <v>0.03</v>
      </c>
      <c r="Q2487" s="223">
        <f t="shared" si="252"/>
        <v>206461.44509999998</v>
      </c>
      <c r="R2487" s="197">
        <f t="shared" si="251"/>
        <v>17205.120424999997</v>
      </c>
      <c r="S2487" s="198">
        <v>3.5999999999999997E-2</v>
      </c>
      <c r="T2487" s="196">
        <f t="shared" si="253"/>
        <v>247753.73411999998</v>
      </c>
      <c r="U2487" s="199">
        <f t="shared" si="254"/>
        <v>20646.144509999998</v>
      </c>
      <c r="V2487" s="21"/>
      <c r="W2487" s="19">
        <f t="shared" si="255"/>
        <v>0</v>
      </c>
      <c r="X2487" s="17">
        <f t="shared" si="256"/>
        <v>0</v>
      </c>
      <c r="Y2487" s="22"/>
      <c r="Z2487" s="19"/>
      <c r="AA2487" s="20"/>
      <c r="AB2487" s="23"/>
      <c r="AC2487" s="19"/>
      <c r="AD2487" s="17"/>
      <c r="AE2487" s="22"/>
      <c r="AF2487" s="19"/>
      <c r="AG2487" s="17"/>
      <c r="AH2487" s="78" t="s">
        <v>1549</v>
      </c>
      <c r="AI2487" s="79" t="s">
        <v>14931</v>
      </c>
      <c r="AJ2487" s="1"/>
    </row>
    <row r="2488" spans="1:36" ht="39.6">
      <c r="A2488" s="39">
        <v>2486</v>
      </c>
      <c r="B2488" s="10" t="s">
        <v>14932</v>
      </c>
      <c r="C2488" s="10" t="s">
        <v>7603</v>
      </c>
      <c r="D2488" s="11" t="s">
        <v>14933</v>
      </c>
      <c r="E2488" s="35" t="s">
        <v>14934</v>
      </c>
      <c r="F2488" s="35" t="s">
        <v>12593</v>
      </c>
      <c r="G2488" s="10" t="s">
        <v>1663</v>
      </c>
      <c r="H2488" s="10" t="s">
        <v>14935</v>
      </c>
      <c r="I2488" s="10" t="s">
        <v>4982</v>
      </c>
      <c r="J2488" s="11" t="s">
        <v>14936</v>
      </c>
      <c r="K2488" s="12">
        <v>42364</v>
      </c>
      <c r="L2488" s="69">
        <v>46017</v>
      </c>
      <c r="M2488" s="14" t="s">
        <v>14937</v>
      </c>
      <c r="N2488" s="61">
        <v>2.7648000000000001</v>
      </c>
      <c r="O2488" s="56">
        <v>41034160.18</v>
      </c>
      <c r="P2488" s="15">
        <v>0.03</v>
      </c>
      <c r="Q2488" s="223">
        <f t="shared" si="252"/>
        <v>1231024.8054</v>
      </c>
      <c r="R2488" s="197">
        <f t="shared" si="251"/>
        <v>102585.40045</v>
      </c>
      <c r="S2488" s="201">
        <v>0.06</v>
      </c>
      <c r="T2488" s="196">
        <f t="shared" si="253"/>
        <v>2462049.6107999999</v>
      </c>
      <c r="U2488" s="199">
        <f t="shared" si="254"/>
        <v>205170.8009</v>
      </c>
      <c r="V2488" s="21">
        <v>0.1</v>
      </c>
      <c r="W2488" s="19">
        <f t="shared" si="255"/>
        <v>4103416.0180000002</v>
      </c>
      <c r="X2488" s="17">
        <f t="shared" si="256"/>
        <v>341951.33483333333</v>
      </c>
      <c r="Y2488" s="22"/>
      <c r="Z2488" s="19"/>
      <c r="AA2488" s="20"/>
      <c r="AB2488" s="23"/>
      <c r="AC2488" s="19"/>
      <c r="AD2488" s="17"/>
      <c r="AE2488" s="22"/>
      <c r="AF2488" s="19"/>
      <c r="AG2488" s="17"/>
      <c r="AH2488" s="76" t="s">
        <v>817</v>
      </c>
      <c r="AI2488" s="77" t="s">
        <v>14937</v>
      </c>
      <c r="AJ2488" s="1"/>
    </row>
    <row r="2489" spans="1:36" ht="13.2">
      <c r="A2489" s="39">
        <v>2487</v>
      </c>
      <c r="B2489" s="39" t="s">
        <v>14938</v>
      </c>
      <c r="C2489" s="39" t="s">
        <v>7603</v>
      </c>
      <c r="D2489" s="40" t="s">
        <v>14939</v>
      </c>
      <c r="E2489" s="25" t="s">
        <v>14940</v>
      </c>
      <c r="F2489" s="25" t="s">
        <v>2713</v>
      </c>
      <c r="G2489" s="39" t="s">
        <v>14596</v>
      </c>
      <c r="H2489" s="39" t="s">
        <v>14941</v>
      </c>
      <c r="I2489" s="39" t="s">
        <v>9543</v>
      </c>
      <c r="J2489" s="40" t="s">
        <v>14942</v>
      </c>
      <c r="K2489" s="41">
        <v>37776</v>
      </c>
      <c r="L2489" s="72">
        <v>46908</v>
      </c>
      <c r="M2489" s="42" t="s">
        <v>14943</v>
      </c>
      <c r="N2489" s="63">
        <v>1.5662</v>
      </c>
      <c r="O2489" s="55">
        <v>37735345.969999999</v>
      </c>
      <c r="P2489" s="15">
        <v>0.05</v>
      </c>
      <c r="Q2489" s="223">
        <f t="shared" si="252"/>
        <v>1886767.2985</v>
      </c>
      <c r="R2489" s="197">
        <f t="shared" si="251"/>
        <v>157230.60820833335</v>
      </c>
      <c r="S2489" s="201">
        <v>0.06</v>
      </c>
      <c r="T2489" s="196">
        <f t="shared" si="253"/>
        <v>2264120.7582</v>
      </c>
      <c r="U2489" s="199">
        <f t="shared" si="254"/>
        <v>188676.72985</v>
      </c>
      <c r="V2489" s="21"/>
      <c r="W2489" s="19">
        <f t="shared" si="255"/>
        <v>0</v>
      </c>
      <c r="X2489" s="17">
        <f t="shared" si="256"/>
        <v>0</v>
      </c>
      <c r="Y2489" s="22"/>
      <c r="Z2489" s="19"/>
      <c r="AA2489" s="20"/>
      <c r="AB2489" s="23"/>
      <c r="AC2489" s="19"/>
      <c r="AD2489" s="17"/>
      <c r="AE2489" s="22"/>
      <c r="AF2489" s="19"/>
      <c r="AG2489" s="17"/>
      <c r="AH2489" s="78" t="s">
        <v>1997</v>
      </c>
      <c r="AI2489" s="79" t="s">
        <v>14943</v>
      </c>
      <c r="AJ2489" s="1"/>
    </row>
    <row r="2490" spans="1:36" ht="26.4">
      <c r="A2490" s="39">
        <v>2488</v>
      </c>
      <c r="B2490" s="10" t="s">
        <v>14944</v>
      </c>
      <c r="C2490" s="10" t="s">
        <v>7603</v>
      </c>
      <c r="D2490" s="11" t="s">
        <v>14945</v>
      </c>
      <c r="E2490" s="35" t="s">
        <v>14946</v>
      </c>
      <c r="F2490" s="35" t="s">
        <v>1821</v>
      </c>
      <c r="G2490" s="10" t="s">
        <v>2881</v>
      </c>
      <c r="H2490" s="10" t="s">
        <v>14947</v>
      </c>
      <c r="I2490" s="10" t="s">
        <v>7692</v>
      </c>
      <c r="J2490" s="11" t="s">
        <v>14948</v>
      </c>
      <c r="K2490" s="12">
        <v>42111</v>
      </c>
      <c r="L2490" s="69">
        <v>51243</v>
      </c>
      <c r="M2490" s="14" t="s">
        <v>14949</v>
      </c>
      <c r="N2490" s="61">
        <v>0.84189999999999998</v>
      </c>
      <c r="O2490" s="56">
        <v>20284374.77</v>
      </c>
      <c r="P2490" s="15">
        <v>0.03</v>
      </c>
      <c r="Q2490" s="223">
        <f t="shared" si="252"/>
        <v>608531.24309999996</v>
      </c>
      <c r="R2490" s="197">
        <f t="shared" si="251"/>
        <v>50710.936924999995</v>
      </c>
      <c r="S2490" s="201">
        <v>0.04</v>
      </c>
      <c r="T2490" s="196">
        <f t="shared" si="253"/>
        <v>811374.99080000003</v>
      </c>
      <c r="U2490" s="199">
        <f t="shared" si="254"/>
        <v>67614.582566666664</v>
      </c>
      <c r="V2490" s="21">
        <v>0.06</v>
      </c>
      <c r="W2490" s="19">
        <f t="shared" si="255"/>
        <v>1217062.4861999999</v>
      </c>
      <c r="X2490" s="17">
        <f t="shared" si="256"/>
        <v>101421.87384999999</v>
      </c>
      <c r="Y2490" s="18">
        <v>0.1</v>
      </c>
      <c r="Z2490" s="19">
        <f>O2490*Y2490</f>
        <v>2028437.477</v>
      </c>
      <c r="AA2490" s="20">
        <f>Z2490/12</f>
        <v>169036.45641666665</v>
      </c>
      <c r="AB2490" s="23"/>
      <c r="AC2490" s="19"/>
      <c r="AD2490" s="17"/>
      <c r="AE2490" s="22"/>
      <c r="AF2490" s="19"/>
      <c r="AG2490" s="17"/>
      <c r="AH2490" s="76" t="s">
        <v>1997</v>
      </c>
      <c r="AI2490" s="77" t="s">
        <v>14949</v>
      </c>
      <c r="AJ2490" s="1"/>
    </row>
    <row r="2491" spans="1:36" ht="26.4">
      <c r="A2491" s="39">
        <v>2489</v>
      </c>
      <c r="B2491" s="39" t="s">
        <v>14950</v>
      </c>
      <c r="C2491" s="39" t="s">
        <v>7603</v>
      </c>
      <c r="D2491" s="40" t="s">
        <v>14951</v>
      </c>
      <c r="E2491" s="25" t="s">
        <v>14952</v>
      </c>
      <c r="F2491" s="25" t="s">
        <v>3796</v>
      </c>
      <c r="G2491" s="39" t="s">
        <v>14953</v>
      </c>
      <c r="H2491" s="39" t="s">
        <v>14954</v>
      </c>
      <c r="I2491" s="39" t="s">
        <v>14955</v>
      </c>
      <c r="J2491" s="40" t="s">
        <v>14956</v>
      </c>
      <c r="K2491" s="41">
        <v>43368</v>
      </c>
      <c r="L2491" s="72">
        <v>47021</v>
      </c>
      <c r="M2491" s="42" t="s">
        <v>14957</v>
      </c>
      <c r="N2491" s="63">
        <v>3.2000000000000001E-2</v>
      </c>
      <c r="O2491" s="55">
        <v>456043.05</v>
      </c>
      <c r="P2491" s="15">
        <v>0.03</v>
      </c>
      <c r="Q2491" s="223">
        <f t="shared" si="252"/>
        <v>13681.291499999999</v>
      </c>
      <c r="R2491" s="197">
        <f t="shared" si="251"/>
        <v>1140.1076249999999</v>
      </c>
      <c r="S2491" s="198">
        <v>3.5999999999999997E-2</v>
      </c>
      <c r="T2491" s="196">
        <f t="shared" si="253"/>
        <v>16417.549799999997</v>
      </c>
      <c r="U2491" s="199">
        <f t="shared" si="254"/>
        <v>1368.1291499999998</v>
      </c>
      <c r="V2491" s="21"/>
      <c r="W2491" s="19">
        <f t="shared" si="255"/>
        <v>0</v>
      </c>
      <c r="X2491" s="17">
        <f t="shared" si="256"/>
        <v>0</v>
      </c>
      <c r="Y2491" s="22"/>
      <c r="Z2491" s="19"/>
      <c r="AA2491" s="20"/>
      <c r="AB2491" s="23"/>
      <c r="AC2491" s="19"/>
      <c r="AD2491" s="17"/>
      <c r="AE2491" s="22"/>
      <c r="AF2491" s="19"/>
      <c r="AG2491" s="17"/>
      <c r="AH2491" s="78" t="s">
        <v>239</v>
      </c>
      <c r="AI2491" s="79" t="s">
        <v>14957</v>
      </c>
      <c r="AJ2491" s="1"/>
    </row>
    <row r="2492" spans="1:36" ht="13.2">
      <c r="A2492" s="39">
        <v>2490</v>
      </c>
      <c r="B2492" s="10" t="s">
        <v>14958</v>
      </c>
      <c r="C2492" s="10" t="s">
        <v>7603</v>
      </c>
      <c r="D2492" s="11" t="s">
        <v>14959</v>
      </c>
      <c r="E2492" s="35" t="s">
        <v>14960</v>
      </c>
      <c r="F2492" s="35" t="s">
        <v>14961</v>
      </c>
      <c r="G2492" s="10" t="s">
        <v>14962</v>
      </c>
      <c r="H2492" s="10" t="s">
        <v>14963</v>
      </c>
      <c r="I2492" s="10" t="s">
        <v>678</v>
      </c>
      <c r="J2492" s="11" t="s">
        <v>14964</v>
      </c>
      <c r="K2492" s="12">
        <v>37950</v>
      </c>
      <c r="L2492" s="69">
        <v>47082</v>
      </c>
      <c r="M2492" s="14" t="s">
        <v>14965</v>
      </c>
      <c r="N2492" s="61">
        <v>0.36499999999999999</v>
      </c>
      <c r="O2492" s="56">
        <v>14642263.52</v>
      </c>
      <c r="P2492" s="15">
        <v>0.05</v>
      </c>
      <c r="Q2492" s="223">
        <f t="shared" si="252"/>
        <v>732113.17599999998</v>
      </c>
      <c r="R2492" s="197">
        <f t="shared" si="251"/>
        <v>61009.431333333334</v>
      </c>
      <c r="S2492" s="201">
        <v>0.03</v>
      </c>
      <c r="T2492" s="196">
        <f t="shared" si="253"/>
        <v>439267.9056</v>
      </c>
      <c r="U2492" s="199">
        <f t="shared" si="254"/>
        <v>36605.658799999997</v>
      </c>
      <c r="V2492" s="21">
        <v>0.06</v>
      </c>
      <c r="W2492" s="19">
        <f t="shared" si="255"/>
        <v>878535.8112</v>
      </c>
      <c r="X2492" s="17">
        <f t="shared" si="256"/>
        <v>73211.317599999995</v>
      </c>
      <c r="Y2492" s="22"/>
      <c r="Z2492" s="19"/>
      <c r="AA2492" s="20"/>
      <c r="AB2492" s="23"/>
      <c r="AC2492" s="19"/>
      <c r="AD2492" s="17"/>
      <c r="AE2492" s="22"/>
      <c r="AF2492" s="19"/>
      <c r="AG2492" s="17"/>
      <c r="AH2492" s="76" t="s">
        <v>2158</v>
      </c>
      <c r="AI2492" s="77" t="s">
        <v>14965</v>
      </c>
      <c r="AJ2492" s="1"/>
    </row>
    <row r="2493" spans="1:36" ht="26.4">
      <c r="A2493" s="39">
        <v>2491</v>
      </c>
      <c r="B2493" s="39" t="s">
        <v>14966</v>
      </c>
      <c r="C2493" s="39" t="s">
        <v>7603</v>
      </c>
      <c r="D2493" s="40" t="s">
        <v>9454</v>
      </c>
      <c r="E2493" s="25" t="s">
        <v>9455</v>
      </c>
      <c r="F2493" s="25" t="s">
        <v>5477</v>
      </c>
      <c r="G2493" s="39" t="s">
        <v>9456</v>
      </c>
      <c r="H2493" s="39" t="s">
        <v>14967</v>
      </c>
      <c r="I2493" s="39" t="s">
        <v>9458</v>
      </c>
      <c r="J2493" s="40" t="s">
        <v>14010</v>
      </c>
      <c r="K2493" s="41">
        <v>43417</v>
      </c>
      <c r="L2493" s="72">
        <v>47070</v>
      </c>
      <c r="M2493" s="42" t="s">
        <v>14968</v>
      </c>
      <c r="N2493" s="63">
        <v>0.29420000000000002</v>
      </c>
      <c r="O2493" s="55">
        <v>6308611.6200000001</v>
      </c>
      <c r="P2493" s="15">
        <v>0.08</v>
      </c>
      <c r="Q2493" s="223">
        <f t="shared" si="252"/>
        <v>504688.92960000003</v>
      </c>
      <c r="R2493" s="197">
        <f t="shared" si="251"/>
        <v>42057.410800000005</v>
      </c>
      <c r="S2493" s="198">
        <v>9.6000000000000002E-2</v>
      </c>
      <c r="T2493" s="196">
        <f t="shared" si="253"/>
        <v>605626.71551999997</v>
      </c>
      <c r="U2493" s="199">
        <f t="shared" si="254"/>
        <v>50468.892959999997</v>
      </c>
      <c r="V2493" s="21"/>
      <c r="W2493" s="19">
        <f t="shared" si="255"/>
        <v>0</v>
      </c>
      <c r="X2493" s="17">
        <f t="shared" si="256"/>
        <v>0</v>
      </c>
      <c r="Y2493" s="22"/>
      <c r="Z2493" s="19"/>
      <c r="AA2493" s="20"/>
      <c r="AB2493" s="23"/>
      <c r="AC2493" s="19"/>
      <c r="AD2493" s="17"/>
      <c r="AE2493" s="22"/>
      <c r="AF2493" s="19"/>
      <c r="AG2493" s="17"/>
      <c r="AH2493" s="78" t="s">
        <v>35</v>
      </c>
      <c r="AI2493" s="79" t="s">
        <v>14968</v>
      </c>
      <c r="AJ2493" s="1"/>
    </row>
    <row r="2494" spans="1:36" ht="13.2">
      <c r="A2494" s="39">
        <v>2492</v>
      </c>
      <c r="B2494" s="10" t="s">
        <v>14969</v>
      </c>
      <c r="C2494" s="10" t="s">
        <v>7603</v>
      </c>
      <c r="D2494" s="11" t="s">
        <v>14970</v>
      </c>
      <c r="E2494" s="35" t="s">
        <v>14971</v>
      </c>
      <c r="F2494" s="35" t="s">
        <v>11660</v>
      </c>
      <c r="G2494" s="10" t="s">
        <v>11982</v>
      </c>
      <c r="H2494" s="10" t="s">
        <v>14972</v>
      </c>
      <c r="I2494" s="10" t="s">
        <v>14973</v>
      </c>
      <c r="J2494" s="11" t="s">
        <v>14974</v>
      </c>
      <c r="K2494" s="12">
        <v>37833</v>
      </c>
      <c r="L2494" s="69">
        <v>46965</v>
      </c>
      <c r="M2494" s="14" t="s">
        <v>14975</v>
      </c>
      <c r="N2494" s="61">
        <v>1.0876999999999999</v>
      </c>
      <c r="O2494" s="56">
        <v>27988620.77</v>
      </c>
      <c r="P2494" s="15">
        <v>0.03</v>
      </c>
      <c r="Q2494" s="223">
        <f t="shared" si="252"/>
        <v>839658.62309999997</v>
      </c>
      <c r="R2494" s="197">
        <f t="shared" si="251"/>
        <v>69971.551924999992</v>
      </c>
      <c r="S2494" s="201">
        <v>0.04</v>
      </c>
      <c r="T2494" s="196">
        <f t="shared" si="253"/>
        <v>1119544.8308000001</v>
      </c>
      <c r="U2494" s="199">
        <f t="shared" si="254"/>
        <v>93295.402566666671</v>
      </c>
      <c r="V2494" s="21"/>
      <c r="W2494" s="19">
        <f t="shared" si="255"/>
        <v>0</v>
      </c>
      <c r="X2494" s="17">
        <f t="shared" si="256"/>
        <v>0</v>
      </c>
      <c r="Y2494" s="22"/>
      <c r="Z2494" s="19"/>
      <c r="AA2494" s="20"/>
      <c r="AB2494" s="23"/>
      <c r="AC2494" s="19"/>
      <c r="AD2494" s="17"/>
      <c r="AE2494" s="22"/>
      <c r="AF2494" s="19"/>
      <c r="AG2494" s="17"/>
      <c r="AH2494" s="76"/>
      <c r="AI2494" s="77" t="s">
        <v>14975</v>
      </c>
      <c r="AJ2494" s="1"/>
    </row>
    <row r="2495" spans="1:36" ht="79.2">
      <c r="A2495" s="39">
        <v>2493</v>
      </c>
      <c r="B2495" s="39" t="s">
        <v>14976</v>
      </c>
      <c r="C2495" s="39" t="s">
        <v>5693</v>
      </c>
      <c r="D2495" s="40" t="s">
        <v>14977</v>
      </c>
      <c r="E2495" s="25" t="s">
        <v>14978</v>
      </c>
      <c r="F2495" s="25" t="s">
        <v>14979</v>
      </c>
      <c r="G2495" s="39" t="s">
        <v>14980</v>
      </c>
      <c r="H2495" s="39" t="s">
        <v>14981</v>
      </c>
      <c r="I2495" s="39" t="s">
        <v>6662</v>
      </c>
      <c r="J2495" s="40" t="s">
        <v>14982</v>
      </c>
      <c r="K2495" s="41">
        <v>39351</v>
      </c>
      <c r="L2495" s="72">
        <v>44830</v>
      </c>
      <c r="M2495" s="42" t="s">
        <v>14983</v>
      </c>
      <c r="N2495" s="63">
        <v>0.40050000000000002</v>
      </c>
      <c r="O2495" s="55">
        <v>40682878.299999997</v>
      </c>
      <c r="P2495" s="47" t="s">
        <v>14984</v>
      </c>
      <c r="Q2495" s="223">
        <v>996730.51834999979</v>
      </c>
      <c r="R2495" s="197">
        <f t="shared" si="251"/>
        <v>83060.87652916665</v>
      </c>
      <c r="S2495" s="200"/>
      <c r="T2495" s="196">
        <f t="shared" si="253"/>
        <v>0</v>
      </c>
      <c r="U2495" s="199">
        <f t="shared" si="254"/>
        <v>0</v>
      </c>
      <c r="V2495" s="21"/>
      <c r="W2495" s="19">
        <f t="shared" si="255"/>
        <v>0</v>
      </c>
      <c r="X2495" s="17">
        <f t="shared" si="256"/>
        <v>0</v>
      </c>
      <c r="Y2495" s="22"/>
      <c r="Z2495" s="19"/>
      <c r="AA2495" s="20"/>
      <c r="AB2495" s="23"/>
      <c r="AC2495" s="19"/>
      <c r="AD2495" s="17"/>
      <c r="AE2495" s="22"/>
      <c r="AF2495" s="19"/>
      <c r="AG2495" s="17"/>
      <c r="AH2495" s="78"/>
      <c r="AI2495" s="79" t="s">
        <v>14983</v>
      </c>
      <c r="AJ2495" s="1"/>
    </row>
    <row r="2496" spans="1:36" ht="13.2">
      <c r="A2496" s="39">
        <v>2494</v>
      </c>
      <c r="B2496" s="10" t="s">
        <v>14985</v>
      </c>
      <c r="C2496" s="10" t="s">
        <v>5693</v>
      </c>
      <c r="D2496" s="11" t="s">
        <v>14986</v>
      </c>
      <c r="E2496" s="35" t="s">
        <v>14987</v>
      </c>
      <c r="F2496" s="35" t="s">
        <v>14988</v>
      </c>
      <c r="G2496" s="10" t="s">
        <v>13369</v>
      </c>
      <c r="H2496" s="10" t="s">
        <v>14989</v>
      </c>
      <c r="I2496" s="10" t="s">
        <v>49</v>
      </c>
      <c r="J2496" s="11" t="s">
        <v>14982</v>
      </c>
      <c r="K2496" s="12">
        <v>37631</v>
      </c>
      <c r="L2496" s="69">
        <v>46762</v>
      </c>
      <c r="M2496" s="14" t="s">
        <v>10628</v>
      </c>
      <c r="N2496" s="61">
        <v>0.33300000000000002</v>
      </c>
      <c r="O2496" s="56">
        <v>23581598.100000001</v>
      </c>
      <c r="P2496" s="15">
        <v>0.03</v>
      </c>
      <c r="Q2496" s="223">
        <f t="shared" ref="Q2496:Q2541" si="257">O2496*P2496</f>
        <v>707447.94299999997</v>
      </c>
      <c r="R2496" s="197">
        <f t="shared" si="251"/>
        <v>58953.99525</v>
      </c>
      <c r="S2496" s="200"/>
      <c r="T2496" s="196">
        <f t="shared" si="253"/>
        <v>0</v>
      </c>
      <c r="U2496" s="199">
        <f t="shared" si="254"/>
        <v>0</v>
      </c>
      <c r="V2496" s="21"/>
      <c r="W2496" s="19">
        <f t="shared" si="255"/>
        <v>0</v>
      </c>
      <c r="X2496" s="17">
        <f t="shared" si="256"/>
        <v>0</v>
      </c>
      <c r="Y2496" s="22"/>
      <c r="Z2496" s="19"/>
      <c r="AA2496" s="20"/>
      <c r="AB2496" s="23"/>
      <c r="AC2496" s="19"/>
      <c r="AD2496" s="17"/>
      <c r="AE2496" s="22"/>
      <c r="AF2496" s="19"/>
      <c r="AG2496" s="17"/>
      <c r="AH2496" s="76" t="s">
        <v>367</v>
      </c>
      <c r="AI2496" s="77" t="s">
        <v>10628</v>
      </c>
      <c r="AJ2496" s="1"/>
    </row>
    <row r="2497" spans="1:36" ht="13.2">
      <c r="A2497" s="39">
        <v>2495</v>
      </c>
      <c r="B2497" s="39" t="s">
        <v>14990</v>
      </c>
      <c r="C2497" s="39" t="s">
        <v>5693</v>
      </c>
      <c r="D2497" s="40" t="s">
        <v>14991</v>
      </c>
      <c r="E2497" s="25" t="s">
        <v>14992</v>
      </c>
      <c r="F2497" s="25" t="s">
        <v>14993</v>
      </c>
      <c r="G2497" s="39" t="s">
        <v>1686</v>
      </c>
      <c r="H2497" s="39" t="s">
        <v>14994</v>
      </c>
      <c r="I2497" s="39" t="s">
        <v>2843</v>
      </c>
      <c r="J2497" s="40" t="s">
        <v>14982</v>
      </c>
      <c r="K2497" s="41">
        <v>42321</v>
      </c>
      <c r="L2497" s="72">
        <v>44148</v>
      </c>
      <c r="M2497" s="42" t="s">
        <v>14995</v>
      </c>
      <c r="N2497" s="63">
        <v>0.54420000000000002</v>
      </c>
      <c r="O2497" s="55">
        <v>35437107.969999999</v>
      </c>
      <c r="P2497" s="15">
        <v>0.06</v>
      </c>
      <c r="Q2497" s="223">
        <f t="shared" si="257"/>
        <v>2126226.4781999998</v>
      </c>
      <c r="R2497" s="197">
        <f t="shared" si="251"/>
        <v>177185.53984999997</v>
      </c>
      <c r="S2497" s="200"/>
      <c r="T2497" s="196">
        <f t="shared" si="253"/>
        <v>0</v>
      </c>
      <c r="U2497" s="199">
        <f t="shared" si="254"/>
        <v>0</v>
      </c>
      <c r="V2497" s="21"/>
      <c r="W2497" s="19">
        <f t="shared" si="255"/>
        <v>0</v>
      </c>
      <c r="X2497" s="17">
        <f t="shared" si="256"/>
        <v>0</v>
      </c>
      <c r="Y2497" s="22"/>
      <c r="Z2497" s="19"/>
      <c r="AA2497" s="20"/>
      <c r="AB2497" s="23"/>
      <c r="AC2497" s="19"/>
      <c r="AD2497" s="17"/>
      <c r="AE2497" s="22"/>
      <c r="AF2497" s="19"/>
      <c r="AG2497" s="17"/>
      <c r="AH2497" s="78" t="s">
        <v>76</v>
      </c>
      <c r="AI2497" s="79" t="s">
        <v>14995</v>
      </c>
      <c r="AJ2497" s="1"/>
    </row>
    <row r="2498" spans="1:36" ht="26.4">
      <c r="A2498" s="39">
        <v>2496</v>
      </c>
      <c r="B2498" s="10" t="s">
        <v>14996</v>
      </c>
      <c r="C2498" s="10" t="s">
        <v>5693</v>
      </c>
      <c r="D2498" s="11" t="s">
        <v>14997</v>
      </c>
      <c r="E2498" s="35" t="s">
        <v>14998</v>
      </c>
      <c r="F2498" s="35" t="s">
        <v>14999</v>
      </c>
      <c r="G2498" s="10" t="s">
        <v>15000</v>
      </c>
      <c r="H2498" s="10" t="s">
        <v>15001</v>
      </c>
      <c r="I2498" s="10" t="s">
        <v>15002</v>
      </c>
      <c r="J2498" s="11" t="s">
        <v>14982</v>
      </c>
      <c r="K2498" s="12">
        <v>42163</v>
      </c>
      <c r="L2498" s="69">
        <v>47642</v>
      </c>
      <c r="M2498" s="14" t="s">
        <v>15003</v>
      </c>
      <c r="N2498" s="61">
        <v>0.92269999999999996</v>
      </c>
      <c r="O2498" s="56">
        <v>30042098.059999999</v>
      </c>
      <c r="P2498" s="15">
        <v>0.03</v>
      </c>
      <c r="Q2498" s="223">
        <f t="shared" si="257"/>
        <v>901262.94179999991</v>
      </c>
      <c r="R2498" s="197">
        <f t="shared" si="251"/>
        <v>75105.245149999988</v>
      </c>
      <c r="S2498" s="201">
        <v>0.06</v>
      </c>
      <c r="T2498" s="196">
        <f t="shared" si="253"/>
        <v>1802525.8835999998</v>
      </c>
      <c r="U2498" s="199">
        <f t="shared" si="254"/>
        <v>150210.49029999998</v>
      </c>
      <c r="V2498" s="21">
        <v>0.08</v>
      </c>
      <c r="W2498" s="19">
        <f t="shared" si="255"/>
        <v>2403367.8448000001</v>
      </c>
      <c r="X2498" s="17">
        <f t="shared" si="256"/>
        <v>200280.65373333334</v>
      </c>
      <c r="Y2498" s="18">
        <v>0.1</v>
      </c>
      <c r="Z2498" s="19">
        <f>O2498*Y2498</f>
        <v>3004209.8059999999</v>
      </c>
      <c r="AA2498" s="20">
        <f>Z2498/12</f>
        <v>250350.81716666665</v>
      </c>
      <c r="AB2498" s="23"/>
      <c r="AC2498" s="19"/>
      <c r="AD2498" s="17"/>
      <c r="AE2498" s="22"/>
      <c r="AF2498" s="19"/>
      <c r="AG2498" s="17"/>
      <c r="AH2498" s="76" t="s">
        <v>2404</v>
      </c>
      <c r="AI2498" s="77" t="s">
        <v>15003</v>
      </c>
      <c r="AJ2498" s="1"/>
    </row>
    <row r="2499" spans="1:36" ht="26.4">
      <c r="A2499" s="39">
        <v>2497</v>
      </c>
      <c r="B2499" s="39" t="s">
        <v>15004</v>
      </c>
      <c r="C2499" s="39" t="s">
        <v>5693</v>
      </c>
      <c r="D2499" s="40" t="s">
        <v>15005</v>
      </c>
      <c r="E2499" s="25" t="s">
        <v>15006</v>
      </c>
      <c r="F2499" s="25" t="s">
        <v>2349</v>
      </c>
      <c r="G2499" s="39" t="s">
        <v>2470</v>
      </c>
      <c r="H2499" s="39" t="s">
        <v>15007</v>
      </c>
      <c r="I2499" s="39" t="s">
        <v>2472</v>
      </c>
      <c r="J2499" s="40" t="s">
        <v>15008</v>
      </c>
      <c r="K2499" s="41">
        <v>41687</v>
      </c>
      <c r="L2499" s="72">
        <v>47166</v>
      </c>
      <c r="M2499" s="42" t="s">
        <v>15009</v>
      </c>
      <c r="N2499" s="63">
        <v>0.79890000000000005</v>
      </c>
      <c r="O2499" s="55">
        <v>19846626.550000001</v>
      </c>
      <c r="P2499" s="15">
        <v>0.06</v>
      </c>
      <c r="Q2499" s="223">
        <f t="shared" si="257"/>
        <v>1190797.5930000001</v>
      </c>
      <c r="R2499" s="197">
        <f t="shared" si="251"/>
        <v>99233.132750000004</v>
      </c>
      <c r="S2499" s="200"/>
      <c r="T2499" s="196">
        <f t="shared" si="253"/>
        <v>0</v>
      </c>
      <c r="U2499" s="199">
        <f t="shared" si="254"/>
        <v>0</v>
      </c>
      <c r="V2499" s="21"/>
      <c r="W2499" s="19">
        <f t="shared" si="255"/>
        <v>0</v>
      </c>
      <c r="X2499" s="17">
        <f t="shared" si="256"/>
        <v>0</v>
      </c>
      <c r="Y2499" s="22"/>
      <c r="Z2499" s="19"/>
      <c r="AA2499" s="20"/>
      <c r="AB2499" s="23"/>
      <c r="AC2499" s="19"/>
      <c r="AD2499" s="17"/>
      <c r="AE2499" s="22"/>
      <c r="AF2499" s="19"/>
      <c r="AG2499" s="17"/>
      <c r="AH2499" s="78" t="s">
        <v>817</v>
      </c>
      <c r="AI2499" s="79" t="s">
        <v>15009</v>
      </c>
      <c r="AJ2499" s="1"/>
    </row>
    <row r="2500" spans="1:36" ht="26.4">
      <c r="A2500" s="39">
        <v>2498</v>
      </c>
      <c r="B2500" s="10" t="s">
        <v>15010</v>
      </c>
      <c r="C2500" s="10" t="s">
        <v>2055</v>
      </c>
      <c r="D2500" s="11" t="s">
        <v>15011</v>
      </c>
      <c r="E2500" s="35" t="s">
        <v>15012</v>
      </c>
      <c r="F2500" s="35" t="s">
        <v>15013</v>
      </c>
      <c r="G2500" s="10" t="s">
        <v>6801</v>
      </c>
      <c r="H2500" s="10" t="s">
        <v>15014</v>
      </c>
      <c r="I2500" s="10" t="s">
        <v>5492</v>
      </c>
      <c r="J2500" s="11" t="s">
        <v>15015</v>
      </c>
      <c r="K2500" s="12">
        <v>42365</v>
      </c>
      <c r="L2500" s="69">
        <v>47844</v>
      </c>
      <c r="M2500" s="14" t="s">
        <v>15016</v>
      </c>
      <c r="N2500" s="61">
        <v>4.6699999999999998E-2</v>
      </c>
      <c r="O2500" s="56">
        <v>500912.1</v>
      </c>
      <c r="P2500" s="15">
        <v>0.04</v>
      </c>
      <c r="Q2500" s="223">
        <f t="shared" si="257"/>
        <v>20036.484</v>
      </c>
      <c r="R2500" s="197">
        <f t="shared" si="251"/>
        <v>1669.7070000000001</v>
      </c>
      <c r="S2500" s="201">
        <v>0.1</v>
      </c>
      <c r="T2500" s="196">
        <f t="shared" si="253"/>
        <v>50091.21</v>
      </c>
      <c r="U2500" s="199">
        <f t="shared" si="254"/>
        <v>4174.2674999999999</v>
      </c>
      <c r="V2500" s="21"/>
      <c r="W2500" s="19">
        <f t="shared" si="255"/>
        <v>0</v>
      </c>
      <c r="X2500" s="17">
        <f t="shared" si="256"/>
        <v>0</v>
      </c>
      <c r="Y2500" s="22"/>
      <c r="Z2500" s="19"/>
      <c r="AA2500" s="20"/>
      <c r="AB2500" s="23"/>
      <c r="AC2500" s="19"/>
      <c r="AD2500" s="17"/>
      <c r="AE2500" s="22"/>
      <c r="AF2500" s="19"/>
      <c r="AG2500" s="17"/>
      <c r="AH2500" s="76" t="s">
        <v>15017</v>
      </c>
      <c r="AI2500" s="77" t="s">
        <v>15016</v>
      </c>
      <c r="AJ2500" s="1"/>
    </row>
    <row r="2501" spans="1:36" ht="39.6">
      <c r="A2501" s="39">
        <v>2499</v>
      </c>
      <c r="B2501" s="39" t="s">
        <v>15018</v>
      </c>
      <c r="C2501" s="39" t="s">
        <v>2055</v>
      </c>
      <c r="D2501" s="40" t="s">
        <v>15019</v>
      </c>
      <c r="E2501" s="25" t="s">
        <v>15020</v>
      </c>
      <c r="F2501" s="25" t="s">
        <v>15021</v>
      </c>
      <c r="G2501" s="39" t="s">
        <v>958</v>
      </c>
      <c r="H2501" s="39" t="s">
        <v>15022</v>
      </c>
      <c r="I2501" s="39" t="s">
        <v>299</v>
      </c>
      <c r="J2501" s="40" t="s">
        <v>15023</v>
      </c>
      <c r="K2501" s="41">
        <v>39038</v>
      </c>
      <c r="L2501" s="72">
        <v>44517</v>
      </c>
      <c r="M2501" s="42" t="s">
        <v>15024</v>
      </c>
      <c r="N2501" s="63">
        <v>1.0723</v>
      </c>
      <c r="O2501" s="55">
        <v>31807128.5</v>
      </c>
      <c r="P2501" s="21">
        <v>1.4999999999999999E-2</v>
      </c>
      <c r="Q2501" s="223">
        <f t="shared" si="257"/>
        <v>477106.92749999999</v>
      </c>
      <c r="R2501" s="197">
        <f t="shared" si="251"/>
        <v>39758.910624999997</v>
      </c>
      <c r="S2501" s="201">
        <v>0.01</v>
      </c>
      <c r="T2501" s="196">
        <f t="shared" si="253"/>
        <v>318071.28500000003</v>
      </c>
      <c r="U2501" s="199">
        <f t="shared" si="254"/>
        <v>26505.940416666668</v>
      </c>
      <c r="V2501" s="21"/>
      <c r="W2501" s="19">
        <f t="shared" si="255"/>
        <v>0</v>
      </c>
      <c r="X2501" s="17">
        <f t="shared" si="256"/>
        <v>0</v>
      </c>
      <c r="Y2501" s="22"/>
      <c r="Z2501" s="19"/>
      <c r="AA2501" s="20"/>
      <c r="AB2501" s="23"/>
      <c r="AC2501" s="19"/>
      <c r="AD2501" s="17"/>
      <c r="AE2501" s="22"/>
      <c r="AF2501" s="19"/>
      <c r="AG2501" s="17"/>
      <c r="AH2501" s="78"/>
      <c r="AI2501" s="79" t="s">
        <v>15024</v>
      </c>
      <c r="AJ2501" s="1"/>
    </row>
    <row r="2502" spans="1:36" ht="26.4">
      <c r="A2502" s="39">
        <v>2500</v>
      </c>
      <c r="B2502" s="10" t="s">
        <v>15025</v>
      </c>
      <c r="C2502" s="10" t="s">
        <v>2055</v>
      </c>
      <c r="D2502" s="11" t="s">
        <v>15026</v>
      </c>
      <c r="E2502" s="35" t="s">
        <v>21465</v>
      </c>
      <c r="F2502" s="35" t="s">
        <v>15027</v>
      </c>
      <c r="G2502" s="10" t="s">
        <v>12268</v>
      </c>
      <c r="H2502" s="10" t="s">
        <v>15028</v>
      </c>
      <c r="I2502" s="10" t="s">
        <v>3593</v>
      </c>
      <c r="J2502" s="11" t="s">
        <v>15029</v>
      </c>
      <c r="K2502" s="12">
        <v>38156</v>
      </c>
      <c r="L2502" s="69">
        <v>47287</v>
      </c>
      <c r="M2502" s="14" t="s">
        <v>15030</v>
      </c>
      <c r="N2502" s="61">
        <v>0.2412</v>
      </c>
      <c r="O2502" s="56">
        <v>5553800.4000000004</v>
      </c>
      <c r="P2502" s="15">
        <v>0.03</v>
      </c>
      <c r="Q2502" s="223">
        <f t="shared" si="257"/>
        <v>166614.01200000002</v>
      </c>
      <c r="R2502" s="197">
        <f t="shared" si="251"/>
        <v>13884.501000000002</v>
      </c>
      <c r="S2502" s="201">
        <v>0.04</v>
      </c>
      <c r="T2502" s="196">
        <f t="shared" si="253"/>
        <v>222152.01600000003</v>
      </c>
      <c r="U2502" s="199">
        <f t="shared" si="254"/>
        <v>18512.668000000001</v>
      </c>
      <c r="V2502" s="21">
        <v>7.4999999999999997E-2</v>
      </c>
      <c r="W2502" s="19">
        <f t="shared" si="255"/>
        <v>416535.03</v>
      </c>
      <c r="X2502" s="17">
        <f t="shared" si="256"/>
        <v>34711.252500000002</v>
      </c>
      <c r="Y2502" s="22"/>
      <c r="Z2502" s="19"/>
      <c r="AA2502" s="20"/>
      <c r="AB2502" s="23"/>
      <c r="AC2502" s="19"/>
      <c r="AD2502" s="17"/>
      <c r="AE2502" s="22"/>
      <c r="AF2502" s="19"/>
      <c r="AG2502" s="17"/>
      <c r="AH2502" s="76" t="s">
        <v>44</v>
      </c>
      <c r="AI2502" s="77" t="s">
        <v>15030</v>
      </c>
      <c r="AJ2502" s="1"/>
    </row>
    <row r="2503" spans="1:36" ht="26.4">
      <c r="A2503" s="39">
        <v>2501</v>
      </c>
      <c r="B2503" s="39" t="s">
        <v>15031</v>
      </c>
      <c r="C2503" s="39" t="s">
        <v>2055</v>
      </c>
      <c r="D2503" s="40" t="s">
        <v>15032</v>
      </c>
      <c r="E2503" s="25" t="s">
        <v>15033</v>
      </c>
      <c r="F2503" s="25" t="s">
        <v>15034</v>
      </c>
      <c r="G2503" s="39" t="s">
        <v>11947</v>
      </c>
      <c r="H2503" s="39" t="s">
        <v>15035</v>
      </c>
      <c r="I2503" s="39" t="s">
        <v>15036</v>
      </c>
      <c r="J2503" s="40" t="s">
        <v>15037</v>
      </c>
      <c r="K2503" s="41">
        <v>43271</v>
      </c>
      <c r="L2503" s="72">
        <v>44367</v>
      </c>
      <c r="M2503" s="42" t="s">
        <v>1869</v>
      </c>
      <c r="N2503" s="63">
        <v>2.6097000000000001</v>
      </c>
      <c r="O2503" s="55">
        <v>41709420.990000002</v>
      </c>
      <c r="P2503" s="21">
        <v>1E-3</v>
      </c>
      <c r="Q2503" s="223">
        <f t="shared" si="257"/>
        <v>41709.420990000006</v>
      </c>
      <c r="R2503" s="197">
        <f t="shared" si="251"/>
        <v>3475.7850825000005</v>
      </c>
      <c r="S2503" s="200"/>
      <c r="T2503" s="196">
        <f t="shared" si="253"/>
        <v>0</v>
      </c>
      <c r="U2503" s="199">
        <f t="shared" si="254"/>
        <v>0</v>
      </c>
      <c r="V2503" s="21"/>
      <c r="W2503" s="19">
        <f t="shared" si="255"/>
        <v>0</v>
      </c>
      <c r="X2503" s="17">
        <f t="shared" si="256"/>
        <v>0</v>
      </c>
      <c r="Y2503" s="22"/>
      <c r="Z2503" s="19"/>
      <c r="AA2503" s="20"/>
      <c r="AB2503" s="23"/>
      <c r="AC2503" s="19"/>
      <c r="AD2503" s="17"/>
      <c r="AE2503" s="22"/>
      <c r="AF2503" s="19"/>
      <c r="AG2503" s="17"/>
      <c r="AH2503" s="78" t="s">
        <v>249</v>
      </c>
      <c r="AI2503" s="79" t="s">
        <v>1869</v>
      </c>
      <c r="AJ2503" s="1"/>
    </row>
    <row r="2504" spans="1:36" ht="26.4">
      <c r="A2504" s="39">
        <v>2502</v>
      </c>
      <c r="B2504" s="10" t="s">
        <v>15038</v>
      </c>
      <c r="C2504" s="10" t="s">
        <v>2055</v>
      </c>
      <c r="D2504" s="11" t="s">
        <v>15039</v>
      </c>
      <c r="E2504" s="35" t="s">
        <v>15040</v>
      </c>
      <c r="F2504" s="35" t="s">
        <v>2161</v>
      </c>
      <c r="G2504" s="10" t="s">
        <v>7890</v>
      </c>
      <c r="H2504" s="10" t="s">
        <v>15041</v>
      </c>
      <c r="I2504" s="10" t="s">
        <v>15042</v>
      </c>
      <c r="J2504" s="11" t="s">
        <v>15043</v>
      </c>
      <c r="K2504" s="12">
        <v>43091</v>
      </c>
      <c r="L2504" s="69">
        <v>48570</v>
      </c>
      <c r="M2504" s="14" t="s">
        <v>15044</v>
      </c>
      <c r="N2504" s="61">
        <v>2.9157999999999999</v>
      </c>
      <c r="O2504" s="56">
        <v>43016909</v>
      </c>
      <c r="P2504" s="15">
        <v>0.03</v>
      </c>
      <c r="Q2504" s="223">
        <f t="shared" si="257"/>
        <v>1290507.27</v>
      </c>
      <c r="R2504" s="197">
        <f t="shared" si="251"/>
        <v>107542.27250000001</v>
      </c>
      <c r="S2504" s="198">
        <v>3.5999999999999997E-2</v>
      </c>
      <c r="T2504" s="196">
        <f t="shared" si="253"/>
        <v>1548608.7239999999</v>
      </c>
      <c r="U2504" s="199">
        <f t="shared" si="254"/>
        <v>129050.727</v>
      </c>
      <c r="V2504" s="21">
        <v>0.05</v>
      </c>
      <c r="W2504" s="19">
        <f t="shared" si="255"/>
        <v>2150845.4500000002</v>
      </c>
      <c r="X2504" s="17">
        <f t="shared" si="256"/>
        <v>179237.12083333335</v>
      </c>
      <c r="Y2504" s="18">
        <v>0.06</v>
      </c>
      <c r="Z2504" s="19">
        <f>O2504*Y2504</f>
        <v>2581014.54</v>
      </c>
      <c r="AA2504" s="20">
        <f>Z2504/12</f>
        <v>215084.54500000001</v>
      </c>
      <c r="AB2504" s="23"/>
      <c r="AC2504" s="19"/>
      <c r="AD2504" s="17"/>
      <c r="AE2504" s="22"/>
      <c r="AF2504" s="19"/>
      <c r="AG2504" s="17"/>
      <c r="AH2504" s="76" t="s">
        <v>1549</v>
      </c>
      <c r="AI2504" s="77" t="s">
        <v>15044</v>
      </c>
      <c r="AJ2504" s="1"/>
    </row>
    <row r="2505" spans="1:36" ht="26.4">
      <c r="A2505" s="39">
        <v>2503</v>
      </c>
      <c r="B2505" s="39" t="s">
        <v>15045</v>
      </c>
      <c r="C2505" s="39" t="s">
        <v>2055</v>
      </c>
      <c r="D2505" s="40" t="s">
        <v>15046</v>
      </c>
      <c r="E2505" s="25" t="s">
        <v>15047</v>
      </c>
      <c r="F2505" s="25" t="s">
        <v>15048</v>
      </c>
      <c r="G2505" s="39" t="s">
        <v>15049</v>
      </c>
      <c r="H2505" s="39" t="s">
        <v>15050</v>
      </c>
      <c r="I2505" s="39" t="s">
        <v>15049</v>
      </c>
      <c r="J2505" s="40" t="s">
        <v>15051</v>
      </c>
      <c r="K2505" s="41">
        <v>35375</v>
      </c>
      <c r="L2505" s="72">
        <v>44506</v>
      </c>
      <c r="M2505" s="42" t="s">
        <v>15052</v>
      </c>
      <c r="N2505" s="63">
        <v>0.51870000000000005</v>
      </c>
      <c r="O2505" s="55">
        <v>19529564.93</v>
      </c>
      <c r="P2505" s="15">
        <v>0.03</v>
      </c>
      <c r="Q2505" s="223">
        <f t="shared" si="257"/>
        <v>585886.94789999991</v>
      </c>
      <c r="R2505" s="197">
        <f t="shared" si="251"/>
        <v>48823.91232499999</v>
      </c>
      <c r="S2505" s="200"/>
      <c r="T2505" s="196">
        <f t="shared" si="253"/>
        <v>0</v>
      </c>
      <c r="U2505" s="199">
        <f t="shared" si="254"/>
        <v>0</v>
      </c>
      <c r="V2505" s="21"/>
      <c r="W2505" s="19">
        <f t="shared" si="255"/>
        <v>0</v>
      </c>
      <c r="X2505" s="17">
        <f t="shared" si="256"/>
        <v>0</v>
      </c>
      <c r="Y2505" s="22"/>
      <c r="Z2505" s="19"/>
      <c r="AA2505" s="20"/>
      <c r="AB2505" s="23"/>
      <c r="AC2505" s="19"/>
      <c r="AD2505" s="17"/>
      <c r="AE2505" s="22"/>
      <c r="AF2505" s="19"/>
      <c r="AG2505" s="17"/>
      <c r="AH2505" s="78" t="s">
        <v>103</v>
      </c>
      <c r="AI2505" s="79" t="s">
        <v>15052</v>
      </c>
      <c r="AJ2505" s="1"/>
    </row>
    <row r="2506" spans="1:36" ht="13.2">
      <c r="A2506" s="39">
        <v>2504</v>
      </c>
      <c r="B2506" s="10" t="s">
        <v>15053</v>
      </c>
      <c r="C2506" s="10" t="s">
        <v>2055</v>
      </c>
      <c r="D2506" s="11" t="s">
        <v>13334</v>
      </c>
      <c r="E2506" s="35" t="s">
        <v>13335</v>
      </c>
      <c r="F2506" s="35" t="s">
        <v>10962</v>
      </c>
      <c r="G2506" s="10" t="s">
        <v>15054</v>
      </c>
      <c r="H2506" s="10" t="s">
        <v>15055</v>
      </c>
      <c r="I2506" s="10" t="s">
        <v>5370</v>
      </c>
      <c r="J2506" s="11" t="s">
        <v>15051</v>
      </c>
      <c r="K2506" s="12">
        <v>43145</v>
      </c>
      <c r="L2506" s="69">
        <v>48624</v>
      </c>
      <c r="M2506" s="14" t="s">
        <v>15056</v>
      </c>
      <c r="N2506" s="61">
        <v>6.1400000000000003E-2</v>
      </c>
      <c r="O2506" s="56">
        <v>830350.17</v>
      </c>
      <c r="P2506" s="15">
        <v>0.03</v>
      </c>
      <c r="Q2506" s="223">
        <f t="shared" si="257"/>
        <v>24910.505100000002</v>
      </c>
      <c r="R2506" s="197">
        <f t="shared" si="251"/>
        <v>2075.8754250000002</v>
      </c>
      <c r="S2506" s="198">
        <v>3.5999999999999997E-2</v>
      </c>
      <c r="T2506" s="196">
        <f t="shared" si="253"/>
        <v>29892.60612</v>
      </c>
      <c r="U2506" s="199">
        <f t="shared" si="254"/>
        <v>2491.05051</v>
      </c>
      <c r="V2506" s="21"/>
      <c r="W2506" s="19">
        <f t="shared" si="255"/>
        <v>0</v>
      </c>
      <c r="X2506" s="17">
        <f t="shared" si="256"/>
        <v>0</v>
      </c>
      <c r="Y2506" s="22"/>
      <c r="Z2506" s="19"/>
      <c r="AA2506" s="20"/>
      <c r="AB2506" s="23"/>
      <c r="AC2506" s="19"/>
      <c r="AD2506" s="17"/>
      <c r="AE2506" s="22"/>
      <c r="AF2506" s="19"/>
      <c r="AG2506" s="17"/>
      <c r="AH2506" s="76" t="s">
        <v>35</v>
      </c>
      <c r="AI2506" s="77" t="s">
        <v>15056</v>
      </c>
      <c r="AJ2506" s="1"/>
    </row>
    <row r="2507" spans="1:36" ht="13.2">
      <c r="A2507" s="39">
        <v>2505</v>
      </c>
      <c r="B2507" s="39" t="s">
        <v>15057</v>
      </c>
      <c r="C2507" s="39" t="s">
        <v>2055</v>
      </c>
      <c r="D2507" s="40" t="s">
        <v>13334</v>
      </c>
      <c r="E2507" s="25" t="s">
        <v>13335</v>
      </c>
      <c r="F2507" s="25" t="s">
        <v>6631</v>
      </c>
      <c r="G2507" s="39" t="s">
        <v>15054</v>
      </c>
      <c r="H2507" s="39" t="s">
        <v>15058</v>
      </c>
      <c r="I2507" s="39" t="s">
        <v>5370</v>
      </c>
      <c r="J2507" s="40" t="s">
        <v>15051</v>
      </c>
      <c r="K2507" s="41">
        <v>43145</v>
      </c>
      <c r="L2507" s="72">
        <v>48624</v>
      </c>
      <c r="M2507" s="42" t="s">
        <v>15056</v>
      </c>
      <c r="N2507" s="63">
        <v>6.5600000000000006E-2</v>
      </c>
      <c r="O2507" s="55">
        <v>887149.37</v>
      </c>
      <c r="P2507" s="15">
        <v>0.03</v>
      </c>
      <c r="Q2507" s="223">
        <f t="shared" si="257"/>
        <v>26614.481099999997</v>
      </c>
      <c r="R2507" s="197">
        <f t="shared" si="251"/>
        <v>2217.8734249999998</v>
      </c>
      <c r="S2507" s="198">
        <v>3.5999999999999997E-2</v>
      </c>
      <c r="T2507" s="196">
        <f t="shared" si="253"/>
        <v>31937.377319999996</v>
      </c>
      <c r="U2507" s="199">
        <f t="shared" si="254"/>
        <v>2661.4481099999998</v>
      </c>
      <c r="V2507" s="21"/>
      <c r="W2507" s="19">
        <f t="shared" si="255"/>
        <v>0</v>
      </c>
      <c r="X2507" s="17">
        <f t="shared" si="256"/>
        <v>0</v>
      </c>
      <c r="Y2507" s="22"/>
      <c r="Z2507" s="19"/>
      <c r="AA2507" s="20"/>
      <c r="AB2507" s="23"/>
      <c r="AC2507" s="19"/>
      <c r="AD2507" s="17"/>
      <c r="AE2507" s="22"/>
      <c r="AF2507" s="19"/>
      <c r="AG2507" s="17"/>
      <c r="AH2507" s="78" t="s">
        <v>35</v>
      </c>
      <c r="AI2507" s="79" t="s">
        <v>15056</v>
      </c>
      <c r="AJ2507" s="1"/>
    </row>
    <row r="2508" spans="1:36" ht="26.4">
      <c r="A2508" s="39">
        <v>2506</v>
      </c>
      <c r="B2508" s="10" t="s">
        <v>15059</v>
      </c>
      <c r="C2508" s="10" t="s">
        <v>5070</v>
      </c>
      <c r="D2508" s="11" t="s">
        <v>15060</v>
      </c>
      <c r="E2508" s="35" t="s">
        <v>15061</v>
      </c>
      <c r="F2508" s="35" t="s">
        <v>15062</v>
      </c>
      <c r="G2508" s="10" t="s">
        <v>6647</v>
      </c>
      <c r="H2508" s="10" t="s">
        <v>15063</v>
      </c>
      <c r="I2508" s="10" t="s">
        <v>6647</v>
      </c>
      <c r="J2508" s="11" t="s">
        <v>15064</v>
      </c>
      <c r="K2508" s="12">
        <v>40283</v>
      </c>
      <c r="L2508" s="69">
        <v>44795</v>
      </c>
      <c r="M2508" s="14" t="s">
        <v>15065</v>
      </c>
      <c r="N2508" s="61">
        <v>0.1149</v>
      </c>
      <c r="O2508" s="56">
        <v>1924985.62</v>
      </c>
      <c r="P2508" s="15">
        <v>0.03</v>
      </c>
      <c r="Q2508" s="223">
        <f t="shared" si="257"/>
        <v>57749.568599999999</v>
      </c>
      <c r="R2508" s="197">
        <f t="shared" si="251"/>
        <v>4812.4640499999996</v>
      </c>
      <c r="S2508" s="198">
        <v>3.5999999999999997E-2</v>
      </c>
      <c r="T2508" s="196">
        <f t="shared" si="253"/>
        <v>69299.482319999996</v>
      </c>
      <c r="U2508" s="199">
        <f t="shared" si="254"/>
        <v>5774.9568599999993</v>
      </c>
      <c r="V2508" s="21"/>
      <c r="W2508" s="19">
        <f t="shared" si="255"/>
        <v>0</v>
      </c>
      <c r="X2508" s="17">
        <f t="shared" si="256"/>
        <v>0</v>
      </c>
      <c r="Y2508" s="22"/>
      <c r="Z2508" s="19"/>
      <c r="AA2508" s="20"/>
      <c r="AB2508" s="23"/>
      <c r="AC2508" s="19"/>
      <c r="AD2508" s="17"/>
      <c r="AE2508" s="22"/>
      <c r="AF2508" s="19"/>
      <c r="AG2508" s="17"/>
      <c r="AH2508" s="76" t="s">
        <v>452</v>
      </c>
      <c r="AI2508" s="77" t="s">
        <v>15065</v>
      </c>
      <c r="AJ2508" s="1"/>
    </row>
    <row r="2509" spans="1:36" ht="26.4">
      <c r="A2509" s="39">
        <v>2507</v>
      </c>
      <c r="B2509" s="39" t="s">
        <v>15066</v>
      </c>
      <c r="C2509" s="39" t="s">
        <v>5070</v>
      </c>
      <c r="D2509" s="40" t="s">
        <v>15060</v>
      </c>
      <c r="E2509" s="25" t="s">
        <v>15061</v>
      </c>
      <c r="F2509" s="25" t="s">
        <v>15062</v>
      </c>
      <c r="G2509" s="39" t="s">
        <v>6647</v>
      </c>
      <c r="H2509" s="39" t="s">
        <v>15063</v>
      </c>
      <c r="I2509" s="39" t="s">
        <v>6647</v>
      </c>
      <c r="J2509" s="40" t="s">
        <v>15064</v>
      </c>
      <c r="K2509" s="41">
        <v>40283</v>
      </c>
      <c r="L2509" s="72">
        <v>44795</v>
      </c>
      <c r="M2509" s="42" t="s">
        <v>15065</v>
      </c>
      <c r="N2509" s="63">
        <v>0.40029999999999999</v>
      </c>
      <c r="O2509" s="55">
        <v>6706455.5599999996</v>
      </c>
      <c r="P2509" s="15">
        <v>0.03</v>
      </c>
      <c r="Q2509" s="223">
        <f t="shared" si="257"/>
        <v>201193.66679999998</v>
      </c>
      <c r="R2509" s="197">
        <f t="shared" si="251"/>
        <v>16766.138899999998</v>
      </c>
      <c r="S2509" s="198">
        <v>3.5999999999999997E-2</v>
      </c>
      <c r="T2509" s="196">
        <f t="shared" si="253"/>
        <v>241432.40015999996</v>
      </c>
      <c r="U2509" s="199">
        <f t="shared" si="254"/>
        <v>20119.366679999996</v>
      </c>
      <c r="V2509" s="21"/>
      <c r="W2509" s="19">
        <f t="shared" si="255"/>
        <v>0</v>
      </c>
      <c r="X2509" s="17">
        <f t="shared" si="256"/>
        <v>0</v>
      </c>
      <c r="Y2509" s="22"/>
      <c r="Z2509" s="19"/>
      <c r="AA2509" s="20"/>
      <c r="AB2509" s="23"/>
      <c r="AC2509" s="19"/>
      <c r="AD2509" s="17"/>
      <c r="AE2509" s="22"/>
      <c r="AF2509" s="19"/>
      <c r="AG2509" s="17"/>
      <c r="AH2509" s="78" t="s">
        <v>452</v>
      </c>
      <c r="AI2509" s="79" t="s">
        <v>15065</v>
      </c>
      <c r="AJ2509" s="1"/>
    </row>
    <row r="2510" spans="1:36" ht="26.4">
      <c r="A2510" s="39">
        <v>2508</v>
      </c>
      <c r="B2510" s="10" t="s">
        <v>15067</v>
      </c>
      <c r="C2510" s="10" t="s">
        <v>5070</v>
      </c>
      <c r="D2510" s="11" t="s">
        <v>15060</v>
      </c>
      <c r="E2510" s="35" t="s">
        <v>15061</v>
      </c>
      <c r="F2510" s="35" t="s">
        <v>15062</v>
      </c>
      <c r="G2510" s="10" t="s">
        <v>6647</v>
      </c>
      <c r="H2510" s="10" t="s">
        <v>15063</v>
      </c>
      <c r="I2510" s="10" t="s">
        <v>6647</v>
      </c>
      <c r="J2510" s="11" t="s">
        <v>15064</v>
      </c>
      <c r="K2510" s="12">
        <v>40283</v>
      </c>
      <c r="L2510" s="69">
        <v>44795</v>
      </c>
      <c r="M2510" s="14" t="s">
        <v>15065</v>
      </c>
      <c r="N2510" s="61">
        <v>0.1148</v>
      </c>
      <c r="O2510" s="56">
        <v>1923310.26</v>
      </c>
      <c r="P2510" s="15">
        <v>0.03</v>
      </c>
      <c r="Q2510" s="223">
        <f t="shared" si="257"/>
        <v>57699.307799999995</v>
      </c>
      <c r="R2510" s="197">
        <f t="shared" si="251"/>
        <v>4808.2756499999996</v>
      </c>
      <c r="S2510" s="198">
        <v>3.5999999999999997E-2</v>
      </c>
      <c r="T2510" s="196">
        <f t="shared" si="253"/>
        <v>69239.16936</v>
      </c>
      <c r="U2510" s="199">
        <f t="shared" si="254"/>
        <v>5769.9307799999997</v>
      </c>
      <c r="V2510" s="21"/>
      <c r="W2510" s="19">
        <f t="shared" si="255"/>
        <v>0</v>
      </c>
      <c r="X2510" s="17">
        <f t="shared" si="256"/>
        <v>0</v>
      </c>
      <c r="Y2510" s="22"/>
      <c r="Z2510" s="19"/>
      <c r="AA2510" s="20"/>
      <c r="AB2510" s="23"/>
      <c r="AC2510" s="19"/>
      <c r="AD2510" s="17"/>
      <c r="AE2510" s="22"/>
      <c r="AF2510" s="19"/>
      <c r="AG2510" s="17"/>
      <c r="AH2510" s="76" t="s">
        <v>452</v>
      </c>
      <c r="AI2510" s="77" t="s">
        <v>15065</v>
      </c>
      <c r="AJ2510" s="1"/>
    </row>
    <row r="2511" spans="1:36" ht="13.2">
      <c r="A2511" s="39">
        <v>2509</v>
      </c>
      <c r="B2511" s="39" t="s">
        <v>15068</v>
      </c>
      <c r="C2511" s="39" t="s">
        <v>5693</v>
      </c>
      <c r="D2511" s="40" t="s">
        <v>231</v>
      </c>
      <c r="E2511" s="25" t="s">
        <v>232</v>
      </c>
      <c r="F2511" s="25" t="s">
        <v>15069</v>
      </c>
      <c r="G2511" s="39" t="s">
        <v>234</v>
      </c>
      <c r="H2511" s="39" t="s">
        <v>15070</v>
      </c>
      <c r="I2511" s="39" t="s">
        <v>236</v>
      </c>
      <c r="J2511" s="40" t="s">
        <v>15071</v>
      </c>
      <c r="K2511" s="41">
        <v>41725</v>
      </c>
      <c r="L2511" s="72">
        <v>45378</v>
      </c>
      <c r="M2511" s="42" t="s">
        <v>15072</v>
      </c>
      <c r="N2511" s="63">
        <v>9.5999999999999992E-3</v>
      </c>
      <c r="O2511" s="55">
        <v>239022.98</v>
      </c>
      <c r="P2511" s="15">
        <v>0.03</v>
      </c>
      <c r="Q2511" s="223">
        <f t="shared" si="257"/>
        <v>7170.6894000000002</v>
      </c>
      <c r="R2511" s="197">
        <f t="shared" si="251"/>
        <v>597.55745000000002</v>
      </c>
      <c r="S2511" s="200"/>
      <c r="T2511" s="196">
        <f t="shared" si="253"/>
        <v>0</v>
      </c>
      <c r="U2511" s="199">
        <f t="shared" si="254"/>
        <v>0</v>
      </c>
      <c r="V2511" s="21"/>
      <c r="W2511" s="19">
        <f t="shared" si="255"/>
        <v>0</v>
      </c>
      <c r="X2511" s="17">
        <f t="shared" si="256"/>
        <v>0</v>
      </c>
      <c r="Y2511" s="22"/>
      <c r="Z2511" s="19"/>
      <c r="AA2511" s="20"/>
      <c r="AB2511" s="23"/>
      <c r="AC2511" s="19"/>
      <c r="AD2511" s="17"/>
      <c r="AE2511" s="22"/>
      <c r="AF2511" s="19"/>
      <c r="AG2511" s="17"/>
      <c r="AH2511" s="78" t="s">
        <v>239</v>
      </c>
      <c r="AI2511" s="79" t="s">
        <v>15072</v>
      </c>
      <c r="AJ2511" s="1"/>
    </row>
    <row r="2512" spans="1:36" ht="13.2">
      <c r="A2512" s="39">
        <v>2510</v>
      </c>
      <c r="B2512" s="10" t="s">
        <v>15073</v>
      </c>
      <c r="C2512" s="10" t="s">
        <v>5693</v>
      </c>
      <c r="D2512" s="11" t="s">
        <v>15074</v>
      </c>
      <c r="E2512" s="35" t="s">
        <v>15075</v>
      </c>
      <c r="F2512" s="35" t="s">
        <v>9929</v>
      </c>
      <c r="G2512" s="10" t="s">
        <v>3591</v>
      </c>
      <c r="H2512" s="10" t="s">
        <v>15076</v>
      </c>
      <c r="I2512" s="10" t="s">
        <v>11825</v>
      </c>
      <c r="J2512" s="11" t="s">
        <v>15077</v>
      </c>
      <c r="K2512" s="12">
        <v>38126</v>
      </c>
      <c r="L2512" s="69">
        <v>47257</v>
      </c>
      <c r="M2512" s="14" t="s">
        <v>15078</v>
      </c>
      <c r="N2512" s="61">
        <v>4.4299999999999999E-2</v>
      </c>
      <c r="O2512" s="56">
        <v>4391126.6500000004</v>
      </c>
      <c r="P2512" s="15">
        <v>0.03</v>
      </c>
      <c r="Q2512" s="223">
        <f t="shared" si="257"/>
        <v>131733.79949999999</v>
      </c>
      <c r="R2512" s="197">
        <f t="shared" si="251"/>
        <v>10977.816624999999</v>
      </c>
      <c r="S2512" s="200"/>
      <c r="T2512" s="196">
        <f t="shared" si="253"/>
        <v>0</v>
      </c>
      <c r="U2512" s="199">
        <f t="shared" si="254"/>
        <v>0</v>
      </c>
      <c r="V2512" s="21"/>
      <c r="W2512" s="19">
        <f t="shared" si="255"/>
        <v>0</v>
      </c>
      <c r="X2512" s="17">
        <f t="shared" si="256"/>
        <v>0</v>
      </c>
      <c r="Y2512" s="22"/>
      <c r="Z2512" s="19"/>
      <c r="AA2512" s="20"/>
      <c r="AB2512" s="23"/>
      <c r="AC2512" s="19"/>
      <c r="AD2512" s="17"/>
      <c r="AE2512" s="22"/>
      <c r="AF2512" s="19"/>
      <c r="AG2512" s="17"/>
      <c r="AH2512" s="76"/>
      <c r="AI2512" s="77"/>
      <c r="AJ2512" s="1"/>
    </row>
    <row r="2513" spans="1:36" ht="26.4">
      <c r="A2513" s="39">
        <v>2511</v>
      </c>
      <c r="B2513" s="39" t="s">
        <v>15079</v>
      </c>
      <c r="C2513" s="39" t="s">
        <v>5693</v>
      </c>
      <c r="D2513" s="40" t="s">
        <v>15080</v>
      </c>
      <c r="E2513" s="25" t="s">
        <v>15081</v>
      </c>
      <c r="F2513" s="25" t="s">
        <v>15082</v>
      </c>
      <c r="G2513" s="39" t="s">
        <v>3341</v>
      </c>
      <c r="H2513" s="39" t="s">
        <v>15083</v>
      </c>
      <c r="I2513" s="39" t="s">
        <v>12086</v>
      </c>
      <c r="J2513" s="40" t="s">
        <v>15084</v>
      </c>
      <c r="K2513" s="41">
        <v>42642</v>
      </c>
      <c r="L2513" s="72">
        <v>46294</v>
      </c>
      <c r="M2513" s="42" t="s">
        <v>383</v>
      </c>
      <c r="N2513" s="63">
        <v>0.05</v>
      </c>
      <c r="O2513" s="55">
        <v>4998125.9400000004</v>
      </c>
      <c r="P2513" s="15">
        <v>0.05</v>
      </c>
      <c r="Q2513" s="223">
        <f t="shared" si="257"/>
        <v>249906.29700000002</v>
      </c>
      <c r="R2513" s="197">
        <f t="shared" si="251"/>
        <v>20825.52475</v>
      </c>
      <c r="S2513" s="201">
        <v>0.06</v>
      </c>
      <c r="T2513" s="196">
        <f t="shared" si="253"/>
        <v>299887.5564</v>
      </c>
      <c r="U2513" s="199">
        <f t="shared" si="254"/>
        <v>24990.629700000001</v>
      </c>
      <c r="V2513" s="21"/>
      <c r="W2513" s="19">
        <f t="shared" si="255"/>
        <v>0</v>
      </c>
      <c r="X2513" s="17">
        <f t="shared" si="256"/>
        <v>0</v>
      </c>
      <c r="Y2513" s="22"/>
      <c r="Z2513" s="19"/>
      <c r="AA2513" s="20"/>
      <c r="AB2513" s="23"/>
      <c r="AC2513" s="19"/>
      <c r="AD2513" s="17"/>
      <c r="AE2513" s="22"/>
      <c r="AF2513" s="19"/>
      <c r="AG2513" s="17"/>
      <c r="AH2513" s="78" t="s">
        <v>76</v>
      </c>
      <c r="AI2513" s="79" t="s">
        <v>383</v>
      </c>
      <c r="AJ2513" s="1"/>
    </row>
    <row r="2514" spans="1:36" ht="26.4">
      <c r="A2514" s="39">
        <v>2512</v>
      </c>
      <c r="B2514" s="10" t="s">
        <v>15085</v>
      </c>
      <c r="C2514" s="10" t="s">
        <v>5693</v>
      </c>
      <c r="D2514" s="11" t="s">
        <v>10584</v>
      </c>
      <c r="E2514" s="35" t="s">
        <v>2705</v>
      </c>
      <c r="F2514" s="35" t="s">
        <v>15086</v>
      </c>
      <c r="G2514" s="10" t="s">
        <v>15087</v>
      </c>
      <c r="H2514" s="10" t="s">
        <v>15088</v>
      </c>
      <c r="I2514" s="10" t="s">
        <v>15089</v>
      </c>
      <c r="J2514" s="11" t="s">
        <v>15090</v>
      </c>
      <c r="K2514" s="12">
        <v>38650</v>
      </c>
      <c r="L2514" s="69">
        <v>56547</v>
      </c>
      <c r="M2514" s="14" t="s">
        <v>15091</v>
      </c>
      <c r="N2514" s="61">
        <v>0.15040000000000001</v>
      </c>
      <c r="O2514" s="56">
        <v>6992158.9900000002</v>
      </c>
      <c r="P2514" s="21">
        <v>1.4999999999999999E-2</v>
      </c>
      <c r="Q2514" s="223">
        <f t="shared" si="257"/>
        <v>104882.38485</v>
      </c>
      <c r="R2514" s="197">
        <f t="shared" ref="R2514:R2577" si="258">Q2514/12</f>
        <v>8740.1987375000008</v>
      </c>
      <c r="S2514" s="200"/>
      <c r="T2514" s="196">
        <f t="shared" si="253"/>
        <v>0</v>
      </c>
      <c r="U2514" s="199">
        <f t="shared" si="254"/>
        <v>0</v>
      </c>
      <c r="V2514" s="21"/>
      <c r="W2514" s="19">
        <f t="shared" si="255"/>
        <v>0</v>
      </c>
      <c r="X2514" s="17">
        <f t="shared" si="256"/>
        <v>0</v>
      </c>
      <c r="Y2514" s="22"/>
      <c r="Z2514" s="19"/>
      <c r="AA2514" s="20"/>
      <c r="AB2514" s="23"/>
      <c r="AC2514" s="19"/>
      <c r="AD2514" s="17"/>
      <c r="AE2514" s="22"/>
      <c r="AF2514" s="19"/>
      <c r="AG2514" s="17"/>
      <c r="AH2514" s="76"/>
      <c r="AI2514" s="77"/>
      <c r="AJ2514" s="1"/>
    </row>
    <row r="2515" spans="1:36" ht="26.4">
      <c r="A2515" s="39">
        <v>2513</v>
      </c>
      <c r="B2515" s="39" t="s">
        <v>15092</v>
      </c>
      <c r="C2515" s="39" t="s">
        <v>5693</v>
      </c>
      <c r="D2515" s="40" t="s">
        <v>15093</v>
      </c>
      <c r="E2515" s="25" t="s">
        <v>15094</v>
      </c>
      <c r="F2515" s="25" t="s">
        <v>15095</v>
      </c>
      <c r="G2515" s="39" t="s">
        <v>15096</v>
      </c>
      <c r="H2515" s="39" t="s">
        <v>15097</v>
      </c>
      <c r="I2515" s="39" t="s">
        <v>1899</v>
      </c>
      <c r="J2515" s="40" t="s">
        <v>15098</v>
      </c>
      <c r="K2515" s="41">
        <v>42580</v>
      </c>
      <c r="L2515" s="72">
        <v>44406</v>
      </c>
      <c r="M2515" s="42" t="s">
        <v>15099</v>
      </c>
      <c r="N2515" s="63">
        <v>7.7999999999999996E-3</v>
      </c>
      <c r="O2515" s="55">
        <v>773508.05</v>
      </c>
      <c r="P2515" s="44">
        <v>0.1125</v>
      </c>
      <c r="Q2515" s="223">
        <f t="shared" si="257"/>
        <v>87019.655625000014</v>
      </c>
      <c r="R2515" s="197">
        <f t="shared" si="258"/>
        <v>7251.6379687500012</v>
      </c>
      <c r="S2515" s="200"/>
      <c r="T2515" s="196">
        <f t="shared" si="253"/>
        <v>0</v>
      </c>
      <c r="U2515" s="199">
        <f t="shared" si="254"/>
        <v>0</v>
      </c>
      <c r="V2515" s="21"/>
      <c r="W2515" s="19">
        <f t="shared" si="255"/>
        <v>0</v>
      </c>
      <c r="X2515" s="17">
        <f t="shared" si="256"/>
        <v>0</v>
      </c>
      <c r="Y2515" s="22"/>
      <c r="Z2515" s="19"/>
      <c r="AA2515" s="20"/>
      <c r="AB2515" s="23"/>
      <c r="AC2515" s="19"/>
      <c r="AD2515" s="17"/>
      <c r="AE2515" s="22"/>
      <c r="AF2515" s="19"/>
      <c r="AG2515" s="17"/>
      <c r="AH2515" s="78"/>
      <c r="AI2515" s="79" t="s">
        <v>15099</v>
      </c>
      <c r="AJ2515" s="1"/>
    </row>
    <row r="2516" spans="1:36" ht="26.4">
      <c r="A2516" s="39">
        <v>2514</v>
      </c>
      <c r="B2516" s="10" t="s">
        <v>15100</v>
      </c>
      <c r="C2516" s="10" t="s">
        <v>5693</v>
      </c>
      <c r="D2516" s="11" t="s">
        <v>15093</v>
      </c>
      <c r="E2516" s="35" t="s">
        <v>15094</v>
      </c>
      <c r="F2516" s="35" t="s">
        <v>15095</v>
      </c>
      <c r="G2516" s="10" t="s">
        <v>15096</v>
      </c>
      <c r="H2516" s="10" t="s">
        <v>15097</v>
      </c>
      <c r="I2516" s="10" t="s">
        <v>1899</v>
      </c>
      <c r="J2516" s="11" t="s">
        <v>15098</v>
      </c>
      <c r="K2516" s="12">
        <v>42580</v>
      </c>
      <c r="L2516" s="69">
        <v>44406</v>
      </c>
      <c r="M2516" s="14" t="s">
        <v>15099</v>
      </c>
      <c r="N2516" s="61">
        <v>1.4E-3</v>
      </c>
      <c r="O2516" s="56">
        <v>138834.78</v>
      </c>
      <c r="P2516" s="44">
        <v>0.1125</v>
      </c>
      <c r="Q2516" s="223">
        <f t="shared" si="257"/>
        <v>15618.91275</v>
      </c>
      <c r="R2516" s="197">
        <f t="shared" si="258"/>
        <v>1301.5760625</v>
      </c>
      <c r="S2516" s="200"/>
      <c r="T2516" s="196">
        <f t="shared" si="253"/>
        <v>0</v>
      </c>
      <c r="U2516" s="199">
        <f t="shared" si="254"/>
        <v>0</v>
      </c>
      <c r="V2516" s="21"/>
      <c r="W2516" s="19">
        <f t="shared" si="255"/>
        <v>0</v>
      </c>
      <c r="X2516" s="17">
        <f t="shared" si="256"/>
        <v>0</v>
      </c>
      <c r="Y2516" s="22"/>
      <c r="Z2516" s="19"/>
      <c r="AA2516" s="20"/>
      <c r="AB2516" s="23"/>
      <c r="AC2516" s="19"/>
      <c r="AD2516" s="17"/>
      <c r="AE2516" s="22"/>
      <c r="AF2516" s="19"/>
      <c r="AG2516" s="17"/>
      <c r="AH2516" s="76"/>
      <c r="AI2516" s="77" t="s">
        <v>15099</v>
      </c>
      <c r="AJ2516" s="1"/>
    </row>
    <row r="2517" spans="1:36" ht="26.4">
      <c r="A2517" s="39">
        <v>2515</v>
      </c>
      <c r="B2517" s="39" t="s">
        <v>15101</v>
      </c>
      <c r="C2517" s="39" t="s">
        <v>5693</v>
      </c>
      <c r="D2517" s="40" t="s">
        <v>15093</v>
      </c>
      <c r="E2517" s="25" t="s">
        <v>15094</v>
      </c>
      <c r="F2517" s="25" t="s">
        <v>15095</v>
      </c>
      <c r="G2517" s="39" t="s">
        <v>15096</v>
      </c>
      <c r="H2517" s="39" t="s">
        <v>15097</v>
      </c>
      <c r="I2517" s="39" t="s">
        <v>1899</v>
      </c>
      <c r="J2517" s="40" t="s">
        <v>15098</v>
      </c>
      <c r="K2517" s="41">
        <v>42580</v>
      </c>
      <c r="L2517" s="72">
        <v>44406</v>
      </c>
      <c r="M2517" s="42" t="s">
        <v>15099</v>
      </c>
      <c r="N2517" s="63">
        <v>3.0999999999999999E-3</v>
      </c>
      <c r="O2517" s="55">
        <v>275727.09999999998</v>
      </c>
      <c r="P2517" s="44">
        <v>0.1125</v>
      </c>
      <c r="Q2517" s="223">
        <f t="shared" si="257"/>
        <v>31019.298749999998</v>
      </c>
      <c r="R2517" s="197">
        <f t="shared" si="258"/>
        <v>2584.9415624999997</v>
      </c>
      <c r="S2517" s="200"/>
      <c r="T2517" s="196">
        <f t="shared" si="253"/>
        <v>0</v>
      </c>
      <c r="U2517" s="199">
        <f t="shared" si="254"/>
        <v>0</v>
      </c>
      <c r="V2517" s="21"/>
      <c r="W2517" s="19">
        <f t="shared" si="255"/>
        <v>0</v>
      </c>
      <c r="X2517" s="17">
        <f t="shared" si="256"/>
        <v>0</v>
      </c>
      <c r="Y2517" s="22"/>
      <c r="Z2517" s="19"/>
      <c r="AA2517" s="20"/>
      <c r="AB2517" s="23"/>
      <c r="AC2517" s="19"/>
      <c r="AD2517" s="17"/>
      <c r="AE2517" s="22"/>
      <c r="AF2517" s="19"/>
      <c r="AG2517" s="17"/>
      <c r="AH2517" s="78"/>
      <c r="AI2517" s="79" t="s">
        <v>15099</v>
      </c>
      <c r="AJ2517" s="1"/>
    </row>
    <row r="2518" spans="1:36" ht="26.4">
      <c r="A2518" s="39">
        <v>2516</v>
      </c>
      <c r="B2518" s="10" t="s">
        <v>15102</v>
      </c>
      <c r="C2518" s="10" t="s">
        <v>5693</v>
      </c>
      <c r="D2518" s="11" t="s">
        <v>15093</v>
      </c>
      <c r="E2518" s="35" t="s">
        <v>15094</v>
      </c>
      <c r="F2518" s="35" t="s">
        <v>15095</v>
      </c>
      <c r="G2518" s="10" t="s">
        <v>15096</v>
      </c>
      <c r="H2518" s="10" t="s">
        <v>15097</v>
      </c>
      <c r="I2518" s="10" t="s">
        <v>1899</v>
      </c>
      <c r="J2518" s="11" t="s">
        <v>15098</v>
      </c>
      <c r="K2518" s="12">
        <v>42580</v>
      </c>
      <c r="L2518" s="69">
        <v>44406</v>
      </c>
      <c r="M2518" s="14" t="s">
        <v>15099</v>
      </c>
      <c r="N2518" s="61">
        <v>1.0500000000000001E-2</v>
      </c>
      <c r="O2518" s="56">
        <v>933914.36</v>
      </c>
      <c r="P2518" s="44">
        <v>0.1125</v>
      </c>
      <c r="Q2518" s="223">
        <f t="shared" si="257"/>
        <v>105065.3655</v>
      </c>
      <c r="R2518" s="197">
        <f t="shared" si="258"/>
        <v>8755.4471250000006</v>
      </c>
      <c r="S2518" s="200"/>
      <c r="T2518" s="196">
        <f t="shared" si="253"/>
        <v>0</v>
      </c>
      <c r="U2518" s="199">
        <f t="shared" si="254"/>
        <v>0</v>
      </c>
      <c r="V2518" s="21"/>
      <c r="W2518" s="19">
        <f t="shared" si="255"/>
        <v>0</v>
      </c>
      <c r="X2518" s="17">
        <f t="shared" si="256"/>
        <v>0</v>
      </c>
      <c r="Y2518" s="22"/>
      <c r="Z2518" s="19"/>
      <c r="AA2518" s="20"/>
      <c r="AB2518" s="23"/>
      <c r="AC2518" s="19"/>
      <c r="AD2518" s="17"/>
      <c r="AE2518" s="22"/>
      <c r="AF2518" s="19"/>
      <c r="AG2518" s="17"/>
      <c r="AH2518" s="76"/>
      <c r="AI2518" s="77" t="s">
        <v>15099</v>
      </c>
      <c r="AJ2518" s="1"/>
    </row>
    <row r="2519" spans="1:36" ht="13.2">
      <c r="A2519" s="39">
        <v>2517</v>
      </c>
      <c r="B2519" s="39" t="s">
        <v>15103</v>
      </c>
      <c r="C2519" s="39" t="s">
        <v>5070</v>
      </c>
      <c r="D2519" s="40" t="s">
        <v>15104</v>
      </c>
      <c r="E2519" s="25" t="s">
        <v>15105</v>
      </c>
      <c r="F2519" s="25" t="s">
        <v>15106</v>
      </c>
      <c r="G2519" s="39" t="s">
        <v>14358</v>
      </c>
      <c r="H2519" s="39" t="s">
        <v>15107</v>
      </c>
      <c r="I2519" s="39" t="s">
        <v>15108</v>
      </c>
      <c r="J2519" s="40" t="s">
        <v>15109</v>
      </c>
      <c r="K2519" s="41">
        <v>38397</v>
      </c>
      <c r="L2519" s="72">
        <v>47528</v>
      </c>
      <c r="M2519" s="42" t="s">
        <v>15110</v>
      </c>
      <c r="N2519" s="63">
        <v>0.57679999999999998</v>
      </c>
      <c r="O2519" s="55">
        <v>9663461.3200000003</v>
      </c>
      <c r="P2519" s="15">
        <v>0.03</v>
      </c>
      <c r="Q2519" s="223">
        <f t="shared" si="257"/>
        <v>289903.83960000001</v>
      </c>
      <c r="R2519" s="197">
        <f t="shared" si="258"/>
        <v>24158.653300000002</v>
      </c>
      <c r="S2519" s="200"/>
      <c r="T2519" s="196">
        <f t="shared" si="253"/>
        <v>0</v>
      </c>
      <c r="U2519" s="199">
        <f t="shared" si="254"/>
        <v>0</v>
      </c>
      <c r="V2519" s="21"/>
      <c r="W2519" s="19">
        <f t="shared" si="255"/>
        <v>0</v>
      </c>
      <c r="X2519" s="17">
        <f t="shared" si="256"/>
        <v>0</v>
      </c>
      <c r="Y2519" s="22"/>
      <c r="Z2519" s="19"/>
      <c r="AA2519" s="20"/>
      <c r="AB2519" s="23"/>
      <c r="AC2519" s="19"/>
      <c r="AD2519" s="17"/>
      <c r="AE2519" s="22"/>
      <c r="AF2519" s="19"/>
      <c r="AG2519" s="17"/>
      <c r="AH2519" s="78"/>
      <c r="AI2519" s="79" t="s">
        <v>15110</v>
      </c>
      <c r="AJ2519" s="1"/>
    </row>
    <row r="2520" spans="1:36" ht="26.4">
      <c r="A2520" s="39">
        <v>2518</v>
      </c>
      <c r="B2520" s="10" t="s">
        <v>15111</v>
      </c>
      <c r="C2520" s="10" t="s">
        <v>5070</v>
      </c>
      <c r="D2520" s="11" t="s">
        <v>15112</v>
      </c>
      <c r="E2520" s="35" t="s">
        <v>15113</v>
      </c>
      <c r="F2520" s="35" t="s">
        <v>15114</v>
      </c>
      <c r="G2520" s="10" t="s">
        <v>15115</v>
      </c>
      <c r="H2520" s="10" t="s">
        <v>15116</v>
      </c>
      <c r="I2520" s="10" t="s">
        <v>13195</v>
      </c>
      <c r="J2520" s="11" t="s">
        <v>15117</v>
      </c>
      <c r="K2520" s="12">
        <v>39058</v>
      </c>
      <c r="L2520" s="69">
        <v>44537</v>
      </c>
      <c r="M2520" s="14" t="s">
        <v>15118</v>
      </c>
      <c r="N2520" s="61">
        <v>7.7499999999999999E-2</v>
      </c>
      <c r="O2520" s="56">
        <v>1298401.96</v>
      </c>
      <c r="P2520" s="15">
        <v>0.03</v>
      </c>
      <c r="Q2520" s="223">
        <f t="shared" si="257"/>
        <v>38952.058799999999</v>
      </c>
      <c r="R2520" s="197">
        <f t="shared" si="258"/>
        <v>3246.0048999999999</v>
      </c>
      <c r="S2520" s="200"/>
      <c r="T2520" s="196">
        <f t="shared" si="253"/>
        <v>0</v>
      </c>
      <c r="U2520" s="199">
        <f t="shared" si="254"/>
        <v>0</v>
      </c>
      <c r="V2520" s="21"/>
      <c r="W2520" s="19">
        <f t="shared" si="255"/>
        <v>0</v>
      </c>
      <c r="X2520" s="17">
        <f t="shared" si="256"/>
        <v>0</v>
      </c>
      <c r="Y2520" s="22"/>
      <c r="Z2520" s="19"/>
      <c r="AA2520" s="20"/>
      <c r="AB2520" s="23"/>
      <c r="AC2520" s="19"/>
      <c r="AD2520" s="17"/>
      <c r="AE2520" s="22"/>
      <c r="AF2520" s="19"/>
      <c r="AG2520" s="17"/>
      <c r="AH2520" s="76"/>
      <c r="AI2520" s="77" t="s">
        <v>15118</v>
      </c>
      <c r="AJ2520" s="1"/>
    </row>
    <row r="2521" spans="1:36" ht="26.4">
      <c r="A2521" s="39">
        <v>2519</v>
      </c>
      <c r="B2521" s="39" t="s">
        <v>15119</v>
      </c>
      <c r="C2521" s="39" t="s">
        <v>5070</v>
      </c>
      <c r="D2521" s="40" t="s">
        <v>15112</v>
      </c>
      <c r="E2521" s="25" t="s">
        <v>15113</v>
      </c>
      <c r="F2521" s="25" t="s">
        <v>15120</v>
      </c>
      <c r="G2521" s="39" t="s">
        <v>15115</v>
      </c>
      <c r="H2521" s="39" t="s">
        <v>15121</v>
      </c>
      <c r="I2521" s="39" t="s">
        <v>13195</v>
      </c>
      <c r="J2521" s="40" t="s">
        <v>15117</v>
      </c>
      <c r="K2521" s="41">
        <v>39058</v>
      </c>
      <c r="L2521" s="72">
        <v>45369</v>
      </c>
      <c r="M2521" s="42" t="s">
        <v>15118</v>
      </c>
      <c r="N2521" s="63">
        <v>8.2600000000000007E-2</v>
      </c>
      <c r="O2521" s="55">
        <v>1383845.19</v>
      </c>
      <c r="P2521" s="15">
        <v>0.03</v>
      </c>
      <c r="Q2521" s="223">
        <f t="shared" si="257"/>
        <v>41515.3557</v>
      </c>
      <c r="R2521" s="197">
        <f t="shared" si="258"/>
        <v>3459.612975</v>
      </c>
      <c r="S2521" s="198">
        <v>3.5999999999999997E-2</v>
      </c>
      <c r="T2521" s="196">
        <f t="shared" si="253"/>
        <v>49818.426839999993</v>
      </c>
      <c r="U2521" s="199">
        <f t="shared" si="254"/>
        <v>4151.5355699999991</v>
      </c>
      <c r="V2521" s="21"/>
      <c r="W2521" s="19">
        <f t="shared" si="255"/>
        <v>0</v>
      </c>
      <c r="X2521" s="17">
        <f t="shared" si="256"/>
        <v>0</v>
      </c>
      <c r="Y2521" s="22"/>
      <c r="Z2521" s="19"/>
      <c r="AA2521" s="20"/>
      <c r="AB2521" s="23"/>
      <c r="AC2521" s="19"/>
      <c r="AD2521" s="17"/>
      <c r="AE2521" s="22"/>
      <c r="AF2521" s="19"/>
      <c r="AG2521" s="17"/>
      <c r="AH2521" s="78" t="s">
        <v>452</v>
      </c>
      <c r="AI2521" s="79" t="s">
        <v>15118</v>
      </c>
      <c r="AJ2521" s="1"/>
    </row>
    <row r="2522" spans="1:36" ht="26.4">
      <c r="A2522" s="39">
        <v>2520</v>
      </c>
      <c r="B2522" s="10" t="s">
        <v>15122</v>
      </c>
      <c r="C2522" s="10" t="s">
        <v>9410</v>
      </c>
      <c r="D2522" s="11" t="s">
        <v>15123</v>
      </c>
      <c r="E2522" s="35" t="s">
        <v>15124</v>
      </c>
      <c r="F2522" s="35" t="s">
        <v>15125</v>
      </c>
      <c r="G2522" s="10" t="s">
        <v>1060</v>
      </c>
      <c r="H2522" s="10" t="s">
        <v>15126</v>
      </c>
      <c r="I2522" s="10" t="s">
        <v>1060</v>
      </c>
      <c r="J2522" s="11" t="s">
        <v>15127</v>
      </c>
      <c r="K2522" s="12">
        <v>38645</v>
      </c>
      <c r="L2522" s="69">
        <v>56542</v>
      </c>
      <c r="M2522" s="14" t="s">
        <v>15128</v>
      </c>
      <c r="N2522" s="61">
        <v>9.4314999999999998</v>
      </c>
      <c r="O2522" s="56">
        <v>71364926.670000002</v>
      </c>
      <c r="P2522" s="15">
        <v>0.03</v>
      </c>
      <c r="Q2522" s="223">
        <f t="shared" si="257"/>
        <v>2140947.8001000001</v>
      </c>
      <c r="R2522" s="197">
        <f t="shared" si="258"/>
        <v>178412.31667500001</v>
      </c>
      <c r="S2522" s="200"/>
      <c r="T2522" s="196">
        <f t="shared" ref="T2522:T2585" si="259">O2522*S2522</f>
        <v>0</v>
      </c>
      <c r="U2522" s="199">
        <f t="shared" ref="U2522:U2585" si="260">O2522*S2522/12</f>
        <v>0</v>
      </c>
      <c r="V2522" s="21"/>
      <c r="W2522" s="19">
        <f t="shared" si="255"/>
        <v>0</v>
      </c>
      <c r="X2522" s="17">
        <f t="shared" si="256"/>
        <v>0</v>
      </c>
      <c r="Y2522" s="22"/>
      <c r="Z2522" s="19"/>
      <c r="AA2522" s="20"/>
      <c r="AB2522" s="23"/>
      <c r="AC2522" s="19"/>
      <c r="AD2522" s="17"/>
      <c r="AE2522" s="22"/>
      <c r="AF2522" s="19"/>
      <c r="AG2522" s="17"/>
      <c r="AH2522" s="76"/>
      <c r="AI2522" s="77" t="s">
        <v>15128</v>
      </c>
      <c r="AJ2522" s="1"/>
    </row>
    <row r="2523" spans="1:36" ht="26.4">
      <c r="A2523" s="39">
        <v>2521</v>
      </c>
      <c r="B2523" s="39" t="s">
        <v>15129</v>
      </c>
      <c r="C2523" s="39" t="s">
        <v>9410</v>
      </c>
      <c r="D2523" s="40" t="s">
        <v>15130</v>
      </c>
      <c r="E2523" s="25" t="s">
        <v>15131</v>
      </c>
      <c r="F2523" s="25" t="s">
        <v>15132</v>
      </c>
      <c r="G2523" s="39" t="s">
        <v>9385</v>
      </c>
      <c r="H2523" s="39" t="s">
        <v>15133</v>
      </c>
      <c r="I2523" s="39" t="s">
        <v>15134</v>
      </c>
      <c r="J2523" s="40" t="s">
        <v>15135</v>
      </c>
      <c r="K2523" s="41">
        <v>38033</v>
      </c>
      <c r="L2523" s="72">
        <v>47165</v>
      </c>
      <c r="M2523" s="42" t="s">
        <v>15136</v>
      </c>
      <c r="N2523" s="63">
        <v>0.43430000000000002</v>
      </c>
      <c r="O2523" s="55">
        <v>9027149.5800000001</v>
      </c>
      <c r="P2523" s="15">
        <v>0.03</v>
      </c>
      <c r="Q2523" s="223">
        <f t="shared" si="257"/>
        <v>270814.48739999998</v>
      </c>
      <c r="R2523" s="197">
        <f t="shared" si="258"/>
        <v>22567.873949999997</v>
      </c>
      <c r="S2523" s="201">
        <v>0.04</v>
      </c>
      <c r="T2523" s="196">
        <f t="shared" si="259"/>
        <v>361085.98320000002</v>
      </c>
      <c r="U2523" s="199">
        <f t="shared" si="260"/>
        <v>30090.498600000003</v>
      </c>
      <c r="V2523" s="21">
        <v>7.4999999999999997E-2</v>
      </c>
      <c r="W2523" s="19">
        <f t="shared" si="255"/>
        <v>677036.21849999996</v>
      </c>
      <c r="X2523" s="17">
        <f t="shared" si="256"/>
        <v>56419.684874999999</v>
      </c>
      <c r="Y2523" s="22"/>
      <c r="Z2523" s="19"/>
      <c r="AA2523" s="20"/>
      <c r="AB2523" s="23"/>
      <c r="AC2523" s="19"/>
      <c r="AD2523" s="17"/>
      <c r="AE2523" s="22"/>
      <c r="AF2523" s="19"/>
      <c r="AG2523" s="17"/>
      <c r="AH2523" s="78"/>
      <c r="AI2523" s="79" t="s">
        <v>15136</v>
      </c>
      <c r="AJ2523" s="1"/>
    </row>
    <row r="2524" spans="1:36" ht="26.4">
      <c r="A2524" s="39">
        <v>2522</v>
      </c>
      <c r="B2524" s="10" t="s">
        <v>15137</v>
      </c>
      <c r="C2524" s="10" t="s">
        <v>5693</v>
      </c>
      <c r="D2524" s="11" t="s">
        <v>15138</v>
      </c>
      <c r="E2524" s="35" t="s">
        <v>15139</v>
      </c>
      <c r="F2524" s="35" t="s">
        <v>11015</v>
      </c>
      <c r="G2524" s="10" t="s">
        <v>15140</v>
      </c>
      <c r="H2524" s="10" t="s">
        <v>15141</v>
      </c>
      <c r="I2524" s="10" t="s">
        <v>1925</v>
      </c>
      <c r="J2524" s="11" t="s">
        <v>15142</v>
      </c>
      <c r="K2524" s="12">
        <v>43581</v>
      </c>
      <c r="L2524" s="69">
        <v>45408</v>
      </c>
      <c r="M2524" s="14" t="s">
        <v>15143</v>
      </c>
      <c r="N2524" s="61">
        <v>6.6900000000000001E-2</v>
      </c>
      <c r="O2524" s="56">
        <v>8467489.4299999997</v>
      </c>
      <c r="P2524" s="15">
        <v>0.05</v>
      </c>
      <c r="Q2524" s="223">
        <f t="shared" si="257"/>
        <v>423374.47149999999</v>
      </c>
      <c r="R2524" s="197">
        <f t="shared" si="258"/>
        <v>35281.205958333332</v>
      </c>
      <c r="S2524" s="201">
        <v>0.06</v>
      </c>
      <c r="T2524" s="196">
        <f t="shared" si="259"/>
        <v>508049.36579999997</v>
      </c>
      <c r="U2524" s="199">
        <f t="shared" si="260"/>
        <v>42337.44715</v>
      </c>
      <c r="V2524" s="21"/>
      <c r="W2524" s="19">
        <f t="shared" si="255"/>
        <v>0</v>
      </c>
      <c r="X2524" s="17">
        <f t="shared" si="256"/>
        <v>0</v>
      </c>
      <c r="Y2524" s="22"/>
      <c r="Z2524" s="19"/>
      <c r="AA2524" s="20"/>
      <c r="AB2524" s="23"/>
      <c r="AC2524" s="19"/>
      <c r="AD2524" s="17"/>
      <c r="AE2524" s="22"/>
      <c r="AF2524" s="19"/>
      <c r="AG2524" s="17"/>
      <c r="AH2524" s="76" t="s">
        <v>367</v>
      </c>
      <c r="AI2524" s="77" t="s">
        <v>15143</v>
      </c>
      <c r="AJ2524" s="1"/>
    </row>
    <row r="2525" spans="1:36" ht="26.4">
      <c r="A2525" s="39">
        <v>2523</v>
      </c>
      <c r="B2525" s="39" t="s">
        <v>15144</v>
      </c>
      <c r="C2525" s="39" t="s">
        <v>5693</v>
      </c>
      <c r="D2525" s="40" t="s">
        <v>15145</v>
      </c>
      <c r="E2525" s="25" t="s">
        <v>15146</v>
      </c>
      <c r="F2525" s="25" t="s">
        <v>15147</v>
      </c>
      <c r="G2525" s="39" t="s">
        <v>15148</v>
      </c>
      <c r="H2525" s="39" t="s">
        <v>15149</v>
      </c>
      <c r="I2525" s="39" t="s">
        <v>15148</v>
      </c>
      <c r="J2525" s="40" t="s">
        <v>15150</v>
      </c>
      <c r="K2525" s="41">
        <v>38279</v>
      </c>
      <c r="L2525" s="72">
        <v>56541</v>
      </c>
      <c r="M2525" s="42" t="s">
        <v>15151</v>
      </c>
      <c r="N2525" s="63">
        <v>7.2900000000000006E-2</v>
      </c>
      <c r="O2525" s="55">
        <v>12302540.689999999</v>
      </c>
      <c r="P2525" s="15">
        <v>0.03</v>
      </c>
      <c r="Q2525" s="223">
        <f t="shared" si="257"/>
        <v>369076.22069999995</v>
      </c>
      <c r="R2525" s="197">
        <f t="shared" si="258"/>
        <v>30756.351724999997</v>
      </c>
      <c r="S2525" s="200"/>
      <c r="T2525" s="196">
        <f t="shared" si="259"/>
        <v>0</v>
      </c>
      <c r="U2525" s="199">
        <f t="shared" si="260"/>
        <v>0</v>
      </c>
      <c r="V2525" s="21"/>
      <c r="W2525" s="19">
        <f t="shared" si="255"/>
        <v>0</v>
      </c>
      <c r="X2525" s="17">
        <f t="shared" si="256"/>
        <v>0</v>
      </c>
      <c r="Y2525" s="22"/>
      <c r="Z2525" s="19"/>
      <c r="AA2525" s="20"/>
      <c r="AB2525" s="23"/>
      <c r="AC2525" s="19"/>
      <c r="AD2525" s="17"/>
      <c r="AE2525" s="22"/>
      <c r="AF2525" s="19"/>
      <c r="AG2525" s="17"/>
      <c r="AH2525" s="78"/>
      <c r="AI2525" s="79" t="s">
        <v>15151</v>
      </c>
      <c r="AJ2525" s="1"/>
    </row>
    <row r="2526" spans="1:36" ht="13.2">
      <c r="A2526" s="39">
        <v>2524</v>
      </c>
      <c r="B2526" s="10" t="s">
        <v>15152</v>
      </c>
      <c r="C2526" s="10" t="s">
        <v>5693</v>
      </c>
      <c r="D2526" s="11" t="s">
        <v>15153</v>
      </c>
      <c r="E2526" s="35" t="s">
        <v>2673</v>
      </c>
      <c r="F2526" s="35" t="s">
        <v>15154</v>
      </c>
      <c r="G2526" s="10" t="s">
        <v>291</v>
      </c>
      <c r="H2526" s="10" t="s">
        <v>15155</v>
      </c>
      <c r="I2526" s="10" t="s">
        <v>91</v>
      </c>
      <c r="J2526" s="11" t="s">
        <v>15156</v>
      </c>
      <c r="K2526" s="12">
        <v>39098</v>
      </c>
      <c r="L2526" s="69">
        <v>44577</v>
      </c>
      <c r="M2526" s="14" t="s">
        <v>15157</v>
      </c>
      <c r="N2526" s="61">
        <v>0.60650000000000004</v>
      </c>
      <c r="O2526" s="56">
        <v>36846868.789999999</v>
      </c>
      <c r="P2526" s="21">
        <v>3.5000000000000003E-2</v>
      </c>
      <c r="Q2526" s="223">
        <f t="shared" si="257"/>
        <v>1289640.4076500002</v>
      </c>
      <c r="R2526" s="197">
        <f t="shared" si="258"/>
        <v>107470.03397083335</v>
      </c>
      <c r="S2526" s="200"/>
      <c r="T2526" s="196">
        <f t="shared" si="259"/>
        <v>0</v>
      </c>
      <c r="U2526" s="199">
        <f t="shared" si="260"/>
        <v>0</v>
      </c>
      <c r="V2526" s="21"/>
      <c r="W2526" s="19">
        <f t="shared" si="255"/>
        <v>0</v>
      </c>
      <c r="X2526" s="17">
        <f t="shared" si="256"/>
        <v>0</v>
      </c>
      <c r="Y2526" s="22"/>
      <c r="Z2526" s="19"/>
      <c r="AA2526" s="20"/>
      <c r="AB2526" s="23"/>
      <c r="AC2526" s="19"/>
      <c r="AD2526" s="17"/>
      <c r="AE2526" s="22"/>
      <c r="AF2526" s="19"/>
      <c r="AG2526" s="17"/>
      <c r="AH2526" s="76"/>
      <c r="AI2526" s="77" t="s">
        <v>15157</v>
      </c>
      <c r="AJ2526" s="1"/>
    </row>
    <row r="2527" spans="1:36" ht="13.2">
      <c r="A2527" s="39">
        <v>2525</v>
      </c>
      <c r="B2527" s="39" t="s">
        <v>15158</v>
      </c>
      <c r="C2527" s="39" t="s">
        <v>5693</v>
      </c>
      <c r="D2527" s="40" t="s">
        <v>15159</v>
      </c>
      <c r="E2527" s="25" t="s">
        <v>15160</v>
      </c>
      <c r="F2527" s="25" t="s">
        <v>15161</v>
      </c>
      <c r="G2527" s="39" t="s">
        <v>2232</v>
      </c>
      <c r="H2527" s="39" t="s">
        <v>15162</v>
      </c>
      <c r="I2527" s="39" t="s">
        <v>2234</v>
      </c>
      <c r="J2527" s="40" t="s">
        <v>15163</v>
      </c>
      <c r="K2527" s="41">
        <v>37642</v>
      </c>
      <c r="L2527" s="72">
        <v>46773</v>
      </c>
      <c r="M2527" s="42" t="s">
        <v>2444</v>
      </c>
      <c r="N2527" s="63">
        <v>4.87E-2</v>
      </c>
      <c r="O2527" s="55">
        <v>10877028.75</v>
      </c>
      <c r="P2527" s="15">
        <v>0.03</v>
      </c>
      <c r="Q2527" s="223">
        <f t="shared" si="257"/>
        <v>326310.86249999999</v>
      </c>
      <c r="R2527" s="197">
        <f t="shared" si="258"/>
        <v>27192.571874999998</v>
      </c>
      <c r="S2527" s="201">
        <v>0.1</v>
      </c>
      <c r="T2527" s="196">
        <f t="shared" si="259"/>
        <v>1087702.875</v>
      </c>
      <c r="U2527" s="199">
        <f t="shared" si="260"/>
        <v>90641.90625</v>
      </c>
      <c r="V2527" s="21"/>
      <c r="W2527" s="19">
        <f t="shared" si="255"/>
        <v>0</v>
      </c>
      <c r="X2527" s="17">
        <f t="shared" si="256"/>
        <v>0</v>
      </c>
      <c r="Y2527" s="22"/>
      <c r="Z2527" s="19"/>
      <c r="AA2527" s="20"/>
      <c r="AB2527" s="23"/>
      <c r="AC2527" s="19"/>
      <c r="AD2527" s="17"/>
      <c r="AE2527" s="22"/>
      <c r="AF2527" s="19"/>
      <c r="AG2527" s="17"/>
      <c r="AH2527" s="78" t="s">
        <v>5535</v>
      </c>
      <c r="AI2527" s="79" t="s">
        <v>2444</v>
      </c>
      <c r="AJ2527" s="1"/>
    </row>
    <row r="2528" spans="1:36" ht="26.4">
      <c r="A2528" s="39">
        <v>2526</v>
      </c>
      <c r="B2528" s="10" t="s">
        <v>15164</v>
      </c>
      <c r="C2528" s="10" t="s">
        <v>5693</v>
      </c>
      <c r="D2528" s="11" t="s">
        <v>15165</v>
      </c>
      <c r="E2528" s="35" t="s">
        <v>15166</v>
      </c>
      <c r="F2528" s="35" t="s">
        <v>15167</v>
      </c>
      <c r="G2528" s="10" t="s">
        <v>15168</v>
      </c>
      <c r="H2528" s="10" t="s">
        <v>15169</v>
      </c>
      <c r="I2528" s="10" t="s">
        <v>6491</v>
      </c>
      <c r="J2528" s="11" t="s">
        <v>15170</v>
      </c>
      <c r="K2528" s="12">
        <v>43539</v>
      </c>
      <c r="L2528" s="69">
        <v>49018</v>
      </c>
      <c r="M2528" s="14" t="s">
        <v>15171</v>
      </c>
      <c r="N2528" s="61">
        <v>0.20200000000000001</v>
      </c>
      <c r="O2528" s="56">
        <v>35564586.130000003</v>
      </c>
      <c r="P2528" s="15">
        <v>0.03</v>
      </c>
      <c r="Q2528" s="223">
        <f t="shared" si="257"/>
        <v>1066937.5839</v>
      </c>
      <c r="R2528" s="197">
        <f t="shared" si="258"/>
        <v>88911.465324999997</v>
      </c>
      <c r="S2528" s="198">
        <v>3.5999999999999997E-2</v>
      </c>
      <c r="T2528" s="196">
        <f t="shared" si="259"/>
        <v>1280325.1006799999</v>
      </c>
      <c r="U2528" s="199">
        <f t="shared" si="260"/>
        <v>106693.75838999999</v>
      </c>
      <c r="V2528" s="21"/>
      <c r="W2528" s="19">
        <f t="shared" si="255"/>
        <v>0</v>
      </c>
      <c r="X2528" s="17">
        <f t="shared" si="256"/>
        <v>0</v>
      </c>
      <c r="Y2528" s="22"/>
      <c r="Z2528" s="19"/>
      <c r="AA2528" s="20"/>
      <c r="AB2528" s="23"/>
      <c r="AC2528" s="19"/>
      <c r="AD2528" s="17"/>
      <c r="AE2528" s="22"/>
      <c r="AF2528" s="19"/>
      <c r="AG2528" s="17"/>
      <c r="AH2528" s="76" t="s">
        <v>367</v>
      </c>
      <c r="AI2528" s="77" t="s">
        <v>15171</v>
      </c>
      <c r="AJ2528" s="1"/>
    </row>
    <row r="2529" spans="1:36" ht="26.4">
      <c r="A2529" s="39">
        <v>2527</v>
      </c>
      <c r="B2529" s="39" t="s">
        <v>15172</v>
      </c>
      <c r="C2529" s="39" t="s">
        <v>5693</v>
      </c>
      <c r="D2529" s="40" t="s">
        <v>15173</v>
      </c>
      <c r="E2529" s="25" t="s">
        <v>15174</v>
      </c>
      <c r="F2529" s="25" t="s">
        <v>15175</v>
      </c>
      <c r="G2529" s="39" t="s">
        <v>544</v>
      </c>
      <c r="H2529" s="39" t="s">
        <v>15176</v>
      </c>
      <c r="I2529" s="39" t="s">
        <v>15177</v>
      </c>
      <c r="J2529" s="40" t="s">
        <v>15178</v>
      </c>
      <c r="K2529" s="41">
        <v>38944</v>
      </c>
      <c r="L2529" s="72">
        <v>44789</v>
      </c>
      <c r="M2529" s="42" t="s">
        <v>11122</v>
      </c>
      <c r="N2529" s="63">
        <v>0.10929999999999999</v>
      </c>
      <c r="O2529" s="55">
        <v>18147867.059999999</v>
      </c>
      <c r="P2529" s="15">
        <v>0.04</v>
      </c>
      <c r="Q2529" s="223">
        <f t="shared" si="257"/>
        <v>725914.68239999993</v>
      </c>
      <c r="R2529" s="197">
        <f t="shared" si="258"/>
        <v>60492.890199999994</v>
      </c>
      <c r="S2529" s="200"/>
      <c r="T2529" s="196">
        <f t="shared" si="259"/>
        <v>0</v>
      </c>
      <c r="U2529" s="199">
        <f t="shared" si="260"/>
        <v>0</v>
      </c>
      <c r="V2529" s="21"/>
      <c r="W2529" s="19">
        <f t="shared" si="255"/>
        <v>0</v>
      </c>
      <c r="X2529" s="17">
        <f t="shared" si="256"/>
        <v>0</v>
      </c>
      <c r="Y2529" s="22"/>
      <c r="Z2529" s="19"/>
      <c r="AA2529" s="20"/>
      <c r="AB2529" s="23"/>
      <c r="AC2529" s="19"/>
      <c r="AD2529" s="17"/>
      <c r="AE2529" s="22"/>
      <c r="AF2529" s="19"/>
      <c r="AG2529" s="17"/>
      <c r="AH2529" s="78"/>
      <c r="AI2529" s="79" t="s">
        <v>11122</v>
      </c>
      <c r="AJ2529" s="1"/>
    </row>
    <row r="2530" spans="1:36" ht="26.4">
      <c r="A2530" s="39">
        <v>2528</v>
      </c>
      <c r="B2530" s="10" t="s">
        <v>15179</v>
      </c>
      <c r="C2530" s="10" t="s">
        <v>5693</v>
      </c>
      <c r="D2530" s="11" t="s">
        <v>15180</v>
      </c>
      <c r="E2530" s="35" t="s">
        <v>15181</v>
      </c>
      <c r="F2530" s="35" t="s">
        <v>654</v>
      </c>
      <c r="G2530" s="10" t="s">
        <v>1242</v>
      </c>
      <c r="H2530" s="10" t="s">
        <v>15182</v>
      </c>
      <c r="I2530" s="10" t="s">
        <v>15183</v>
      </c>
      <c r="J2530" s="11" t="s">
        <v>15184</v>
      </c>
      <c r="K2530" s="12">
        <v>43614</v>
      </c>
      <c r="L2530" s="69">
        <v>47267</v>
      </c>
      <c r="M2530" s="14" t="s">
        <v>3648</v>
      </c>
      <c r="N2530" s="61">
        <v>8.2199999999999995E-2</v>
      </c>
      <c r="O2530" s="56">
        <v>10180258.52</v>
      </c>
      <c r="P2530" s="15">
        <v>0.05</v>
      </c>
      <c r="Q2530" s="223">
        <f t="shared" si="257"/>
        <v>509012.92599999998</v>
      </c>
      <c r="R2530" s="197">
        <f t="shared" si="258"/>
        <v>42417.743833333334</v>
      </c>
      <c r="S2530" s="201">
        <v>0.06</v>
      </c>
      <c r="T2530" s="196">
        <f t="shared" si="259"/>
        <v>610815.51119999995</v>
      </c>
      <c r="U2530" s="199">
        <f t="shared" si="260"/>
        <v>50901.292599999993</v>
      </c>
      <c r="V2530" s="21"/>
      <c r="W2530" s="19">
        <f t="shared" si="255"/>
        <v>0</v>
      </c>
      <c r="X2530" s="17">
        <f t="shared" si="256"/>
        <v>0</v>
      </c>
      <c r="Y2530" s="22"/>
      <c r="Z2530" s="19"/>
      <c r="AA2530" s="20"/>
      <c r="AB2530" s="23"/>
      <c r="AC2530" s="19"/>
      <c r="AD2530" s="17"/>
      <c r="AE2530" s="22"/>
      <c r="AF2530" s="19"/>
      <c r="AG2530" s="17"/>
      <c r="AH2530" s="76" t="s">
        <v>367</v>
      </c>
      <c r="AI2530" s="77" t="s">
        <v>3648</v>
      </c>
      <c r="AJ2530" s="1"/>
    </row>
    <row r="2531" spans="1:36" ht="39.6">
      <c r="A2531" s="39">
        <v>2529</v>
      </c>
      <c r="B2531" s="39" t="s">
        <v>15185</v>
      </c>
      <c r="C2531" s="39" t="s">
        <v>5693</v>
      </c>
      <c r="D2531" s="40" t="s">
        <v>2704</v>
      </c>
      <c r="E2531" s="25" t="s">
        <v>2705</v>
      </c>
      <c r="F2531" s="25" t="s">
        <v>15186</v>
      </c>
      <c r="G2531" s="39" t="s">
        <v>2727</v>
      </c>
      <c r="H2531" s="39" t="s">
        <v>15187</v>
      </c>
      <c r="I2531" s="39" t="s">
        <v>4913</v>
      </c>
      <c r="J2531" s="40" t="s">
        <v>15188</v>
      </c>
      <c r="K2531" s="41">
        <v>37813</v>
      </c>
      <c r="L2531" s="72">
        <v>55711</v>
      </c>
      <c r="M2531" s="42" t="s">
        <v>15189</v>
      </c>
      <c r="N2531" s="63">
        <v>0.13039999999999999</v>
      </c>
      <c r="O2531" s="55">
        <v>6658647.4000000004</v>
      </c>
      <c r="P2531" s="15">
        <v>0.03</v>
      </c>
      <c r="Q2531" s="223">
        <f t="shared" si="257"/>
        <v>199759.42199999999</v>
      </c>
      <c r="R2531" s="197">
        <f t="shared" si="258"/>
        <v>16646.6185</v>
      </c>
      <c r="S2531" s="200"/>
      <c r="T2531" s="196">
        <f t="shared" si="259"/>
        <v>0</v>
      </c>
      <c r="U2531" s="199">
        <f t="shared" si="260"/>
        <v>0</v>
      </c>
      <c r="V2531" s="21"/>
      <c r="W2531" s="19">
        <f t="shared" si="255"/>
        <v>0</v>
      </c>
      <c r="X2531" s="17">
        <f t="shared" si="256"/>
        <v>0</v>
      </c>
      <c r="Y2531" s="22"/>
      <c r="Z2531" s="19"/>
      <c r="AA2531" s="20"/>
      <c r="AB2531" s="23"/>
      <c r="AC2531" s="19"/>
      <c r="AD2531" s="17"/>
      <c r="AE2531" s="22"/>
      <c r="AF2531" s="19"/>
      <c r="AG2531" s="17"/>
      <c r="AH2531" s="78"/>
      <c r="AI2531" s="79"/>
      <c r="AJ2531" s="1"/>
    </row>
    <row r="2532" spans="1:36" ht="26.4">
      <c r="A2532" s="39">
        <v>2530</v>
      </c>
      <c r="B2532" s="10" t="s">
        <v>15190</v>
      </c>
      <c r="C2532" s="10" t="s">
        <v>5693</v>
      </c>
      <c r="D2532" s="11" t="s">
        <v>15191</v>
      </c>
      <c r="E2532" s="35" t="s">
        <v>15192</v>
      </c>
      <c r="F2532" s="35" t="s">
        <v>15193</v>
      </c>
      <c r="G2532" s="10" t="s">
        <v>15194</v>
      </c>
      <c r="H2532" s="10" t="s">
        <v>15195</v>
      </c>
      <c r="I2532" s="10" t="s">
        <v>15194</v>
      </c>
      <c r="J2532" s="11" t="s">
        <v>15196</v>
      </c>
      <c r="K2532" s="12">
        <v>35184</v>
      </c>
      <c r="L2532" s="69">
        <v>53081</v>
      </c>
      <c r="M2532" s="14" t="s">
        <v>15197</v>
      </c>
      <c r="N2532" s="61">
        <v>9.4200000000000006E-2</v>
      </c>
      <c r="O2532" s="56">
        <v>19384218.239999998</v>
      </c>
      <c r="P2532" s="15">
        <v>0.03</v>
      </c>
      <c r="Q2532" s="223">
        <f t="shared" si="257"/>
        <v>581526.54719999991</v>
      </c>
      <c r="R2532" s="197">
        <f t="shared" si="258"/>
        <v>48460.54559999999</v>
      </c>
      <c r="S2532" s="200"/>
      <c r="T2532" s="196">
        <f t="shared" si="259"/>
        <v>0</v>
      </c>
      <c r="U2532" s="199">
        <f t="shared" si="260"/>
        <v>0</v>
      </c>
      <c r="V2532" s="21"/>
      <c r="W2532" s="19">
        <f t="shared" si="255"/>
        <v>0</v>
      </c>
      <c r="X2532" s="17">
        <f t="shared" si="256"/>
        <v>0</v>
      </c>
      <c r="Y2532" s="22"/>
      <c r="Z2532" s="19"/>
      <c r="AA2532" s="20"/>
      <c r="AB2532" s="23"/>
      <c r="AC2532" s="19"/>
      <c r="AD2532" s="17"/>
      <c r="AE2532" s="22"/>
      <c r="AF2532" s="19"/>
      <c r="AG2532" s="17"/>
      <c r="AH2532" s="76"/>
      <c r="AI2532" s="77" t="s">
        <v>15197</v>
      </c>
      <c r="AJ2532" s="1"/>
    </row>
    <row r="2533" spans="1:36" ht="26.4">
      <c r="A2533" s="39">
        <v>2531</v>
      </c>
      <c r="B2533" s="39" t="s">
        <v>15198</v>
      </c>
      <c r="C2533" s="39" t="s">
        <v>5693</v>
      </c>
      <c r="D2533" s="40" t="s">
        <v>2121</v>
      </c>
      <c r="E2533" s="25" t="s">
        <v>2122</v>
      </c>
      <c r="F2533" s="25" t="s">
        <v>15199</v>
      </c>
      <c r="G2533" s="39" t="s">
        <v>261</v>
      </c>
      <c r="H2533" s="39" t="s">
        <v>15200</v>
      </c>
      <c r="I2533" s="39" t="s">
        <v>261</v>
      </c>
      <c r="J2533" s="40" t="s">
        <v>15201</v>
      </c>
      <c r="K2533" s="41">
        <v>35991</v>
      </c>
      <c r="L2533" s="72">
        <v>53888</v>
      </c>
      <c r="M2533" s="42" t="s">
        <v>15202</v>
      </c>
      <c r="N2533" s="63">
        <v>0.1457</v>
      </c>
      <c r="O2533" s="55">
        <v>29029945.809999999</v>
      </c>
      <c r="P2533" s="15">
        <v>0.03</v>
      </c>
      <c r="Q2533" s="223">
        <f t="shared" si="257"/>
        <v>870898.37429999991</v>
      </c>
      <c r="R2533" s="197">
        <f t="shared" si="258"/>
        <v>72574.864524999997</v>
      </c>
      <c r="S2533" s="200"/>
      <c r="T2533" s="196">
        <f t="shared" si="259"/>
        <v>0</v>
      </c>
      <c r="U2533" s="199">
        <f t="shared" si="260"/>
        <v>0</v>
      </c>
      <c r="V2533" s="21"/>
      <c r="W2533" s="19">
        <f t="shared" si="255"/>
        <v>0</v>
      </c>
      <c r="X2533" s="17">
        <f t="shared" si="256"/>
        <v>0</v>
      </c>
      <c r="Y2533" s="22"/>
      <c r="Z2533" s="19"/>
      <c r="AA2533" s="20"/>
      <c r="AB2533" s="23"/>
      <c r="AC2533" s="19"/>
      <c r="AD2533" s="17"/>
      <c r="AE2533" s="22"/>
      <c r="AF2533" s="19"/>
      <c r="AG2533" s="17"/>
      <c r="AH2533" s="78"/>
      <c r="AI2533" s="79" t="s">
        <v>15202</v>
      </c>
      <c r="AJ2533" s="1"/>
    </row>
    <row r="2534" spans="1:36" ht="26.4">
      <c r="A2534" s="39">
        <v>2532</v>
      </c>
      <c r="B2534" s="10" t="s">
        <v>15203</v>
      </c>
      <c r="C2534" s="10" t="s">
        <v>5070</v>
      </c>
      <c r="D2534" s="11" t="s">
        <v>15204</v>
      </c>
      <c r="E2534" s="35" t="s">
        <v>15205</v>
      </c>
      <c r="F2534" s="35" t="s">
        <v>15206</v>
      </c>
      <c r="G2534" s="10" t="s">
        <v>15207</v>
      </c>
      <c r="H2534" s="10" t="s">
        <v>15208</v>
      </c>
      <c r="I2534" s="10" t="s">
        <v>3024</v>
      </c>
      <c r="J2534" s="11" t="s">
        <v>15209</v>
      </c>
      <c r="K2534" s="12">
        <v>42339</v>
      </c>
      <c r="L2534" s="69">
        <v>51471</v>
      </c>
      <c r="M2534" s="14" t="s">
        <v>15210</v>
      </c>
      <c r="N2534" s="61">
        <v>14.3851</v>
      </c>
      <c r="O2534" s="56">
        <v>241001833.37</v>
      </c>
      <c r="P2534" s="15">
        <v>0.03</v>
      </c>
      <c r="Q2534" s="223">
        <f t="shared" si="257"/>
        <v>7230055.0011</v>
      </c>
      <c r="R2534" s="197">
        <f t="shared" si="258"/>
        <v>602504.58342499996</v>
      </c>
      <c r="S2534" s="201">
        <v>0.05</v>
      </c>
      <c r="T2534" s="196">
        <f t="shared" si="259"/>
        <v>12050091.668500001</v>
      </c>
      <c r="U2534" s="199">
        <f t="shared" si="260"/>
        <v>1004174.3057083334</v>
      </c>
      <c r="V2534" s="21">
        <v>0.1</v>
      </c>
      <c r="W2534" s="19">
        <f t="shared" si="255"/>
        <v>24100183.337000001</v>
      </c>
      <c r="X2534" s="17">
        <f t="shared" si="256"/>
        <v>2008348.6114166668</v>
      </c>
      <c r="Y2534" s="22"/>
      <c r="Z2534" s="19"/>
      <c r="AA2534" s="20"/>
      <c r="AB2534" s="23"/>
      <c r="AC2534" s="19"/>
      <c r="AD2534" s="17"/>
      <c r="AE2534" s="22"/>
      <c r="AF2534" s="19"/>
      <c r="AG2534" s="17"/>
      <c r="AH2534" s="76"/>
      <c r="AI2534" s="77" t="s">
        <v>15210</v>
      </c>
      <c r="AJ2534" s="1"/>
    </row>
    <row r="2535" spans="1:36" ht="26.4">
      <c r="A2535" s="39">
        <v>2533</v>
      </c>
      <c r="B2535" s="39" t="s">
        <v>15211</v>
      </c>
      <c r="C2535" s="39" t="s">
        <v>5070</v>
      </c>
      <c r="D2535" s="40" t="s">
        <v>15212</v>
      </c>
      <c r="E2535" s="25" t="s">
        <v>15213</v>
      </c>
      <c r="F2535" s="25" t="s">
        <v>15214</v>
      </c>
      <c r="G2535" s="39" t="s">
        <v>15215</v>
      </c>
      <c r="H2535" s="39" t="s">
        <v>15216</v>
      </c>
      <c r="I2535" s="39" t="s">
        <v>15215</v>
      </c>
      <c r="J2535" s="40" t="s">
        <v>15217</v>
      </c>
      <c r="K2535" s="41">
        <v>35181</v>
      </c>
      <c r="L2535" s="72">
        <v>53078</v>
      </c>
      <c r="M2535" s="42" t="s">
        <v>15218</v>
      </c>
      <c r="N2535" s="63">
        <v>1.6378999999999999</v>
      </c>
      <c r="O2535" s="55">
        <v>24353602.079999998</v>
      </c>
      <c r="P2535" s="15">
        <v>0.03</v>
      </c>
      <c r="Q2535" s="223">
        <f t="shared" si="257"/>
        <v>730608.06239999994</v>
      </c>
      <c r="R2535" s="197">
        <f t="shared" si="258"/>
        <v>60884.005199999992</v>
      </c>
      <c r="S2535" s="200"/>
      <c r="T2535" s="196">
        <f t="shared" si="259"/>
        <v>0</v>
      </c>
      <c r="U2535" s="199">
        <f t="shared" si="260"/>
        <v>0</v>
      </c>
      <c r="V2535" s="21"/>
      <c r="W2535" s="19">
        <f t="shared" si="255"/>
        <v>0</v>
      </c>
      <c r="X2535" s="17">
        <f t="shared" si="256"/>
        <v>0</v>
      </c>
      <c r="Y2535" s="22"/>
      <c r="Z2535" s="19"/>
      <c r="AA2535" s="20"/>
      <c r="AB2535" s="23"/>
      <c r="AC2535" s="19"/>
      <c r="AD2535" s="17"/>
      <c r="AE2535" s="22"/>
      <c r="AF2535" s="19"/>
      <c r="AG2535" s="17"/>
      <c r="AH2535" s="78" t="s">
        <v>452</v>
      </c>
      <c r="AI2535" s="79" t="s">
        <v>15218</v>
      </c>
      <c r="AJ2535" s="1"/>
    </row>
    <row r="2536" spans="1:36" ht="26.4">
      <c r="A2536" s="39">
        <v>2534</v>
      </c>
      <c r="B2536" s="10" t="s">
        <v>15219</v>
      </c>
      <c r="C2536" s="10" t="s">
        <v>5070</v>
      </c>
      <c r="D2536" s="11" t="s">
        <v>15220</v>
      </c>
      <c r="E2536" s="35" t="s">
        <v>15221</v>
      </c>
      <c r="F2536" s="35" t="s">
        <v>8583</v>
      </c>
      <c r="G2536" s="10" t="s">
        <v>768</v>
      </c>
      <c r="H2536" s="10" t="s">
        <v>15222</v>
      </c>
      <c r="I2536" s="10" t="s">
        <v>544</v>
      </c>
      <c r="J2536" s="11" t="s">
        <v>15217</v>
      </c>
      <c r="K2536" s="12">
        <v>38820</v>
      </c>
      <c r="L2536" s="69">
        <v>44299</v>
      </c>
      <c r="M2536" s="14" t="s">
        <v>15223</v>
      </c>
      <c r="N2536" s="61">
        <v>0.52729999999999999</v>
      </c>
      <c r="O2536" s="56">
        <v>7840316.4900000002</v>
      </c>
      <c r="P2536" s="15">
        <v>0.03</v>
      </c>
      <c r="Q2536" s="223">
        <f t="shared" si="257"/>
        <v>235209.49470000001</v>
      </c>
      <c r="R2536" s="197">
        <f t="shared" si="258"/>
        <v>19600.791225000001</v>
      </c>
      <c r="S2536" s="200"/>
      <c r="T2536" s="196">
        <f t="shared" si="259"/>
        <v>0</v>
      </c>
      <c r="U2536" s="199">
        <f t="shared" si="260"/>
        <v>0</v>
      </c>
      <c r="V2536" s="21"/>
      <c r="W2536" s="19">
        <f t="shared" si="255"/>
        <v>0</v>
      </c>
      <c r="X2536" s="17">
        <f t="shared" si="256"/>
        <v>0</v>
      </c>
      <c r="Y2536" s="22"/>
      <c r="Z2536" s="19"/>
      <c r="AA2536" s="20"/>
      <c r="AB2536" s="23"/>
      <c r="AC2536" s="19"/>
      <c r="AD2536" s="17"/>
      <c r="AE2536" s="22"/>
      <c r="AF2536" s="19"/>
      <c r="AG2536" s="17"/>
      <c r="AH2536" s="76"/>
      <c r="AI2536" s="77" t="s">
        <v>15223</v>
      </c>
      <c r="AJ2536" s="1"/>
    </row>
    <row r="2537" spans="1:36" ht="26.4">
      <c r="A2537" s="39">
        <v>2535</v>
      </c>
      <c r="B2537" s="39" t="s">
        <v>15224</v>
      </c>
      <c r="C2537" s="39" t="s">
        <v>5070</v>
      </c>
      <c r="D2537" s="40" t="s">
        <v>15225</v>
      </c>
      <c r="E2537" s="25" t="s">
        <v>21465</v>
      </c>
      <c r="F2537" s="25" t="s">
        <v>15226</v>
      </c>
      <c r="G2537" s="39" t="s">
        <v>11408</v>
      </c>
      <c r="H2537" s="39" t="s">
        <v>15227</v>
      </c>
      <c r="I2537" s="39" t="s">
        <v>11408</v>
      </c>
      <c r="J2537" s="40" t="s">
        <v>15217</v>
      </c>
      <c r="K2537" s="41">
        <v>39786</v>
      </c>
      <c r="L2537" s="72">
        <v>57683</v>
      </c>
      <c r="M2537" s="42" t="s">
        <v>15228</v>
      </c>
      <c r="N2537" s="63">
        <v>0.28760000000000002</v>
      </c>
      <c r="O2537" s="55">
        <v>9285319.1999999993</v>
      </c>
      <c r="P2537" s="15">
        <v>0.03</v>
      </c>
      <c r="Q2537" s="223">
        <f t="shared" si="257"/>
        <v>278559.57599999994</v>
      </c>
      <c r="R2537" s="197">
        <f t="shared" si="258"/>
        <v>23213.297999999995</v>
      </c>
      <c r="S2537" s="200"/>
      <c r="T2537" s="196">
        <f t="shared" si="259"/>
        <v>0</v>
      </c>
      <c r="U2537" s="199">
        <f t="shared" si="260"/>
        <v>0</v>
      </c>
      <c r="V2537" s="21"/>
      <c r="W2537" s="19">
        <f t="shared" si="255"/>
        <v>0</v>
      </c>
      <c r="X2537" s="17">
        <f t="shared" si="256"/>
        <v>0</v>
      </c>
      <c r="Y2537" s="22"/>
      <c r="Z2537" s="19"/>
      <c r="AA2537" s="20"/>
      <c r="AB2537" s="23"/>
      <c r="AC2537" s="19"/>
      <c r="AD2537" s="17"/>
      <c r="AE2537" s="22"/>
      <c r="AF2537" s="19"/>
      <c r="AG2537" s="17"/>
      <c r="AH2537" s="78"/>
      <c r="AI2537" s="79" t="s">
        <v>15228</v>
      </c>
      <c r="AJ2537" s="1"/>
    </row>
    <row r="2538" spans="1:36" ht="26.4">
      <c r="A2538" s="39">
        <v>2536</v>
      </c>
      <c r="B2538" s="10" t="s">
        <v>15229</v>
      </c>
      <c r="C2538" s="10" t="s">
        <v>5070</v>
      </c>
      <c r="D2538" s="11" t="s">
        <v>15230</v>
      </c>
      <c r="E2538" s="35" t="s">
        <v>15231</v>
      </c>
      <c r="F2538" s="35" t="s">
        <v>15232</v>
      </c>
      <c r="G2538" s="10" t="s">
        <v>284</v>
      </c>
      <c r="H2538" s="10" t="s">
        <v>15233</v>
      </c>
      <c r="I2538" s="10" t="s">
        <v>15234</v>
      </c>
      <c r="J2538" s="11" t="s">
        <v>15235</v>
      </c>
      <c r="K2538" s="12">
        <v>37295</v>
      </c>
      <c r="L2538" s="69">
        <v>46426</v>
      </c>
      <c r="M2538" s="14" t="s">
        <v>15236</v>
      </c>
      <c r="N2538" s="61">
        <v>2.9363999999999999</v>
      </c>
      <c r="O2538" s="56">
        <v>136824132.99000001</v>
      </c>
      <c r="P2538" s="15">
        <v>0.03</v>
      </c>
      <c r="Q2538" s="223">
        <f t="shared" si="257"/>
        <v>4104723.9897000003</v>
      </c>
      <c r="R2538" s="197">
        <f t="shared" si="258"/>
        <v>342060.332475</v>
      </c>
      <c r="S2538" s="200"/>
      <c r="T2538" s="196">
        <f t="shared" si="259"/>
        <v>0</v>
      </c>
      <c r="U2538" s="199">
        <f t="shared" si="260"/>
        <v>0</v>
      </c>
      <c r="V2538" s="21"/>
      <c r="W2538" s="19">
        <f t="shared" si="255"/>
        <v>0</v>
      </c>
      <c r="X2538" s="17">
        <f t="shared" si="256"/>
        <v>0</v>
      </c>
      <c r="Y2538" s="22"/>
      <c r="Z2538" s="19"/>
      <c r="AA2538" s="20"/>
      <c r="AB2538" s="23"/>
      <c r="AC2538" s="19"/>
      <c r="AD2538" s="17"/>
      <c r="AE2538" s="22"/>
      <c r="AF2538" s="19"/>
      <c r="AG2538" s="17"/>
      <c r="AH2538" s="76"/>
      <c r="AI2538" s="77" t="s">
        <v>15236</v>
      </c>
      <c r="AJ2538" s="1"/>
    </row>
    <row r="2539" spans="1:36" ht="13.2">
      <c r="A2539" s="39">
        <v>2537</v>
      </c>
      <c r="B2539" s="39" t="s">
        <v>15237</v>
      </c>
      <c r="C2539" s="39" t="s">
        <v>5070</v>
      </c>
      <c r="D2539" s="40" t="s">
        <v>15238</v>
      </c>
      <c r="E2539" s="25" t="s">
        <v>15239</v>
      </c>
      <c r="F2539" s="25" t="s">
        <v>9508</v>
      </c>
      <c r="G2539" s="39" t="s">
        <v>15240</v>
      </c>
      <c r="H2539" s="39" t="s">
        <v>15241</v>
      </c>
      <c r="I2539" s="39" t="s">
        <v>2199</v>
      </c>
      <c r="J2539" s="40" t="s">
        <v>15217</v>
      </c>
      <c r="K2539" s="41">
        <v>38182</v>
      </c>
      <c r="L2539" s="72">
        <v>47313</v>
      </c>
      <c r="M2539" s="42" t="s">
        <v>15242</v>
      </c>
      <c r="N2539" s="63">
        <v>0.48920000000000002</v>
      </c>
      <c r="O2539" s="55">
        <v>19465139.629999999</v>
      </c>
      <c r="P2539" s="15">
        <v>0.03</v>
      </c>
      <c r="Q2539" s="223">
        <f t="shared" si="257"/>
        <v>583954.18889999995</v>
      </c>
      <c r="R2539" s="197">
        <f t="shared" si="258"/>
        <v>48662.849074999998</v>
      </c>
      <c r="S2539" s="200"/>
      <c r="T2539" s="196">
        <f t="shared" si="259"/>
        <v>0</v>
      </c>
      <c r="U2539" s="199">
        <f t="shared" si="260"/>
        <v>0</v>
      </c>
      <c r="V2539" s="21"/>
      <c r="W2539" s="19">
        <f t="shared" si="255"/>
        <v>0</v>
      </c>
      <c r="X2539" s="17">
        <f t="shared" si="256"/>
        <v>0</v>
      </c>
      <c r="Y2539" s="22"/>
      <c r="Z2539" s="19"/>
      <c r="AA2539" s="20"/>
      <c r="AB2539" s="23"/>
      <c r="AC2539" s="19"/>
      <c r="AD2539" s="17"/>
      <c r="AE2539" s="22"/>
      <c r="AF2539" s="19"/>
      <c r="AG2539" s="17"/>
      <c r="AH2539" s="78"/>
      <c r="AI2539" s="79" t="s">
        <v>15242</v>
      </c>
      <c r="AJ2539" s="1"/>
    </row>
    <row r="2540" spans="1:36" ht="26.4">
      <c r="A2540" s="39">
        <v>2538</v>
      </c>
      <c r="B2540" s="10" t="s">
        <v>15243</v>
      </c>
      <c r="C2540" s="10" t="s">
        <v>5070</v>
      </c>
      <c r="D2540" s="11" t="s">
        <v>15244</v>
      </c>
      <c r="E2540" s="35" t="s">
        <v>15245</v>
      </c>
      <c r="F2540" s="35" t="s">
        <v>15246</v>
      </c>
      <c r="G2540" s="10" t="s">
        <v>15247</v>
      </c>
      <c r="H2540" s="10" t="s">
        <v>15248</v>
      </c>
      <c r="I2540" s="10" t="s">
        <v>10898</v>
      </c>
      <c r="J2540" s="11" t="s">
        <v>15217</v>
      </c>
      <c r="K2540" s="12">
        <v>38131</v>
      </c>
      <c r="L2540" s="69">
        <v>47262</v>
      </c>
      <c r="M2540" s="14" t="s">
        <v>15249</v>
      </c>
      <c r="N2540" s="61">
        <v>2.9108999999999998</v>
      </c>
      <c r="O2540" s="56">
        <v>115823947.16</v>
      </c>
      <c r="P2540" s="15">
        <v>0.03</v>
      </c>
      <c r="Q2540" s="223">
        <f t="shared" si="257"/>
        <v>3474718.4147999999</v>
      </c>
      <c r="R2540" s="197">
        <f t="shared" si="258"/>
        <v>289559.86790000001</v>
      </c>
      <c r="S2540" s="200"/>
      <c r="T2540" s="196">
        <f t="shared" si="259"/>
        <v>0</v>
      </c>
      <c r="U2540" s="199">
        <f t="shared" si="260"/>
        <v>0</v>
      </c>
      <c r="V2540" s="21"/>
      <c r="W2540" s="19">
        <f t="shared" si="255"/>
        <v>0</v>
      </c>
      <c r="X2540" s="17">
        <f t="shared" si="256"/>
        <v>0</v>
      </c>
      <c r="Y2540" s="22"/>
      <c r="Z2540" s="19"/>
      <c r="AA2540" s="20"/>
      <c r="AB2540" s="23"/>
      <c r="AC2540" s="19"/>
      <c r="AD2540" s="17"/>
      <c r="AE2540" s="22"/>
      <c r="AF2540" s="19"/>
      <c r="AG2540" s="17"/>
      <c r="AH2540" s="76"/>
      <c r="AI2540" s="77" t="s">
        <v>15249</v>
      </c>
      <c r="AJ2540" s="1"/>
    </row>
    <row r="2541" spans="1:36" ht="13.2">
      <c r="A2541" s="39">
        <v>2539</v>
      </c>
      <c r="B2541" s="39" t="s">
        <v>15250</v>
      </c>
      <c r="C2541" s="39" t="s">
        <v>5070</v>
      </c>
      <c r="D2541" s="40" t="s">
        <v>15230</v>
      </c>
      <c r="E2541" s="25" t="s">
        <v>15231</v>
      </c>
      <c r="F2541" s="25" t="s">
        <v>15232</v>
      </c>
      <c r="G2541" s="39" t="s">
        <v>284</v>
      </c>
      <c r="H2541" s="39" t="s">
        <v>15233</v>
      </c>
      <c r="I2541" s="39" t="s">
        <v>15234</v>
      </c>
      <c r="J2541" s="40" t="s">
        <v>15217</v>
      </c>
      <c r="K2541" s="41">
        <v>37295</v>
      </c>
      <c r="L2541" s="72">
        <v>46426</v>
      </c>
      <c r="M2541" s="42" t="s">
        <v>15236</v>
      </c>
      <c r="N2541" s="63">
        <v>5.2759999999999998</v>
      </c>
      <c r="O2541" s="55">
        <v>220979637.41999999</v>
      </c>
      <c r="P2541" s="15">
        <v>0.03</v>
      </c>
      <c r="Q2541" s="223">
        <f t="shared" si="257"/>
        <v>6629389.1225999994</v>
      </c>
      <c r="R2541" s="197">
        <f t="shared" si="258"/>
        <v>552449.09354999999</v>
      </c>
      <c r="S2541" s="200"/>
      <c r="T2541" s="196">
        <f t="shared" si="259"/>
        <v>0</v>
      </c>
      <c r="U2541" s="199">
        <f t="shared" si="260"/>
        <v>0</v>
      </c>
      <c r="V2541" s="21"/>
      <c r="W2541" s="19">
        <f t="shared" si="255"/>
        <v>0</v>
      </c>
      <c r="X2541" s="17">
        <f t="shared" si="256"/>
        <v>0</v>
      </c>
      <c r="Y2541" s="22"/>
      <c r="Z2541" s="19"/>
      <c r="AA2541" s="20"/>
      <c r="AB2541" s="23"/>
      <c r="AC2541" s="19"/>
      <c r="AD2541" s="17"/>
      <c r="AE2541" s="22"/>
      <c r="AF2541" s="19"/>
      <c r="AG2541" s="17"/>
      <c r="AH2541" s="78"/>
      <c r="AI2541" s="79" t="s">
        <v>15236</v>
      </c>
      <c r="AJ2541" s="1"/>
    </row>
    <row r="2542" spans="1:36" ht="13.2">
      <c r="A2542" s="39">
        <v>2540</v>
      </c>
      <c r="B2542" s="10" t="s">
        <v>15251</v>
      </c>
      <c r="C2542" s="10" t="s">
        <v>5693</v>
      </c>
      <c r="D2542" s="11" t="s">
        <v>15252</v>
      </c>
      <c r="E2542" s="35" t="s">
        <v>15253</v>
      </c>
      <c r="F2542" s="35" t="s">
        <v>11152</v>
      </c>
      <c r="G2542" s="10" t="s">
        <v>7388</v>
      </c>
      <c r="H2542" s="10" t="s">
        <v>15254</v>
      </c>
      <c r="I2542" s="10" t="s">
        <v>15255</v>
      </c>
      <c r="J2542" s="11" t="s">
        <v>15256</v>
      </c>
      <c r="K2542" s="12">
        <v>38386</v>
      </c>
      <c r="L2542" s="69">
        <v>56283</v>
      </c>
      <c r="M2542" s="14" t="s">
        <v>15257</v>
      </c>
      <c r="N2542" s="61">
        <v>9.5200000000000007E-2</v>
      </c>
      <c r="O2542" s="56">
        <v>20304913.809999999</v>
      </c>
      <c r="P2542" s="47"/>
      <c r="Q2542" s="223">
        <v>26.97</v>
      </c>
      <c r="R2542" s="197">
        <f t="shared" si="258"/>
        <v>2.2475000000000001</v>
      </c>
      <c r="S2542" s="200"/>
      <c r="T2542" s="196">
        <f t="shared" si="259"/>
        <v>0</v>
      </c>
      <c r="U2542" s="199">
        <f t="shared" si="260"/>
        <v>0</v>
      </c>
      <c r="V2542" s="21"/>
      <c r="W2542" s="19">
        <f t="shared" si="255"/>
        <v>0</v>
      </c>
      <c r="X2542" s="17">
        <f t="shared" si="256"/>
        <v>0</v>
      </c>
      <c r="Y2542" s="22"/>
      <c r="Z2542" s="19"/>
      <c r="AA2542" s="20"/>
      <c r="AB2542" s="23"/>
      <c r="AC2542" s="19"/>
      <c r="AD2542" s="17"/>
      <c r="AE2542" s="22"/>
      <c r="AF2542" s="19"/>
      <c r="AG2542" s="17"/>
      <c r="AH2542" s="76"/>
      <c r="AI2542" s="77" t="s">
        <v>15257</v>
      </c>
      <c r="AJ2542" s="1"/>
    </row>
    <row r="2543" spans="1:36" ht="26.4">
      <c r="A2543" s="39">
        <v>2541</v>
      </c>
      <c r="B2543" s="39" t="s">
        <v>15258</v>
      </c>
      <c r="C2543" s="39" t="s">
        <v>5693</v>
      </c>
      <c r="D2543" s="40" t="s">
        <v>15259</v>
      </c>
      <c r="E2543" s="25" t="s">
        <v>15260</v>
      </c>
      <c r="F2543" s="25" t="s">
        <v>15261</v>
      </c>
      <c r="G2543" s="39" t="s">
        <v>15262</v>
      </c>
      <c r="H2543" s="39" t="s">
        <v>15263</v>
      </c>
      <c r="I2543" s="39" t="s">
        <v>13157</v>
      </c>
      <c r="J2543" s="40" t="s">
        <v>15264</v>
      </c>
      <c r="K2543" s="41">
        <v>37635</v>
      </c>
      <c r="L2543" s="72">
        <v>46766</v>
      </c>
      <c r="M2543" s="42" t="s">
        <v>15265</v>
      </c>
      <c r="N2543" s="63">
        <v>4.24E-2</v>
      </c>
      <c r="O2543" s="55">
        <v>10493715.960000001</v>
      </c>
      <c r="P2543" s="15">
        <v>0.03</v>
      </c>
      <c r="Q2543" s="223">
        <f>O2543*P2543</f>
        <v>314811.47880000004</v>
      </c>
      <c r="R2543" s="197">
        <f t="shared" si="258"/>
        <v>26234.289900000003</v>
      </c>
      <c r="S2543" s="200"/>
      <c r="T2543" s="196">
        <f t="shared" si="259"/>
        <v>0</v>
      </c>
      <c r="U2543" s="199">
        <f t="shared" si="260"/>
        <v>0</v>
      </c>
      <c r="V2543" s="21"/>
      <c r="W2543" s="19">
        <f t="shared" si="255"/>
        <v>0</v>
      </c>
      <c r="X2543" s="17">
        <f t="shared" si="256"/>
        <v>0</v>
      </c>
      <c r="Y2543" s="22"/>
      <c r="Z2543" s="19"/>
      <c r="AA2543" s="20"/>
      <c r="AB2543" s="23"/>
      <c r="AC2543" s="19"/>
      <c r="AD2543" s="17"/>
      <c r="AE2543" s="22"/>
      <c r="AF2543" s="19"/>
      <c r="AG2543" s="17"/>
      <c r="AH2543" s="78"/>
      <c r="AI2543" s="79" t="s">
        <v>15265</v>
      </c>
      <c r="AJ2543" s="1"/>
    </row>
    <row r="2544" spans="1:36" ht="26.4">
      <c r="A2544" s="39">
        <v>2542</v>
      </c>
      <c r="B2544" s="10" t="s">
        <v>15266</v>
      </c>
      <c r="C2544" s="10" t="s">
        <v>5693</v>
      </c>
      <c r="D2544" s="11" t="s">
        <v>15267</v>
      </c>
      <c r="E2544" s="35" t="s">
        <v>15268</v>
      </c>
      <c r="F2544" s="35" t="s">
        <v>714</v>
      </c>
      <c r="G2544" s="10" t="s">
        <v>2654</v>
      </c>
      <c r="H2544" s="10" t="s">
        <v>15269</v>
      </c>
      <c r="I2544" s="10" t="s">
        <v>15270</v>
      </c>
      <c r="J2544" s="11" t="s">
        <v>15271</v>
      </c>
      <c r="K2544" s="12">
        <v>41082</v>
      </c>
      <c r="L2544" s="69">
        <v>46560</v>
      </c>
      <c r="M2544" s="14" t="s">
        <v>15272</v>
      </c>
      <c r="N2544" s="61">
        <v>4.5499999999999999E-2</v>
      </c>
      <c r="O2544" s="56">
        <v>8468596.9900000002</v>
      </c>
      <c r="P2544" s="15">
        <v>0.06</v>
      </c>
      <c r="Q2544" s="223">
        <f>O2544*P2544</f>
        <v>508115.81939999998</v>
      </c>
      <c r="R2544" s="197">
        <f t="shared" si="258"/>
        <v>42342.984949999998</v>
      </c>
      <c r="S2544" s="200"/>
      <c r="T2544" s="196">
        <f t="shared" si="259"/>
        <v>0</v>
      </c>
      <c r="U2544" s="199">
        <f t="shared" si="260"/>
        <v>0</v>
      </c>
      <c r="V2544" s="21"/>
      <c r="W2544" s="19">
        <f t="shared" si="255"/>
        <v>0</v>
      </c>
      <c r="X2544" s="17">
        <f t="shared" si="256"/>
        <v>0</v>
      </c>
      <c r="Y2544" s="22"/>
      <c r="Z2544" s="19"/>
      <c r="AA2544" s="20"/>
      <c r="AB2544" s="23"/>
      <c r="AC2544" s="19"/>
      <c r="AD2544" s="17"/>
      <c r="AE2544" s="22"/>
      <c r="AF2544" s="19"/>
      <c r="AG2544" s="17"/>
      <c r="AH2544" s="76" t="s">
        <v>5535</v>
      </c>
      <c r="AI2544" s="77" t="s">
        <v>15272</v>
      </c>
      <c r="AJ2544" s="1"/>
    </row>
    <row r="2545" spans="1:36" ht="13.2">
      <c r="A2545" s="39">
        <v>2543</v>
      </c>
      <c r="B2545" s="39" t="s">
        <v>15273</v>
      </c>
      <c r="C2545" s="39" t="s">
        <v>5693</v>
      </c>
      <c r="D2545" s="40" t="s">
        <v>15274</v>
      </c>
      <c r="E2545" s="25" t="s">
        <v>15275</v>
      </c>
      <c r="F2545" s="25" t="s">
        <v>13746</v>
      </c>
      <c r="G2545" s="39" t="s">
        <v>15276</v>
      </c>
      <c r="H2545" s="39" t="s">
        <v>15277</v>
      </c>
      <c r="I2545" s="39" t="s">
        <v>15278</v>
      </c>
      <c r="J2545" s="40" t="s">
        <v>15279</v>
      </c>
      <c r="K2545" s="41">
        <v>39030</v>
      </c>
      <c r="L2545" s="72">
        <v>56927</v>
      </c>
      <c r="M2545" s="42" t="s">
        <v>15280</v>
      </c>
      <c r="N2545" s="63">
        <v>0.16</v>
      </c>
      <c r="O2545" s="55">
        <v>33803963.049999997</v>
      </c>
      <c r="P2545" s="47" t="s">
        <v>4567</v>
      </c>
      <c r="Q2545" s="223">
        <v>1</v>
      </c>
      <c r="R2545" s="197">
        <f t="shared" si="258"/>
        <v>8.3333333333333329E-2</v>
      </c>
      <c r="S2545" s="200"/>
      <c r="T2545" s="196">
        <f t="shared" si="259"/>
        <v>0</v>
      </c>
      <c r="U2545" s="199">
        <f t="shared" si="260"/>
        <v>0</v>
      </c>
      <c r="V2545" s="21"/>
      <c r="W2545" s="19">
        <f t="shared" si="255"/>
        <v>0</v>
      </c>
      <c r="X2545" s="17">
        <f t="shared" si="256"/>
        <v>0</v>
      </c>
      <c r="Y2545" s="22"/>
      <c r="Z2545" s="19"/>
      <c r="AA2545" s="20"/>
      <c r="AB2545" s="23"/>
      <c r="AC2545" s="19"/>
      <c r="AD2545" s="17"/>
      <c r="AE2545" s="22"/>
      <c r="AF2545" s="19"/>
      <c r="AG2545" s="17"/>
      <c r="AH2545" s="78"/>
      <c r="AI2545" s="79" t="s">
        <v>15280</v>
      </c>
      <c r="AJ2545" s="1"/>
    </row>
    <row r="2546" spans="1:36" ht="26.4">
      <c r="A2546" s="39">
        <v>2544</v>
      </c>
      <c r="B2546" s="10" t="s">
        <v>15281</v>
      </c>
      <c r="C2546" s="10" t="s">
        <v>5693</v>
      </c>
      <c r="D2546" s="11" t="s">
        <v>15173</v>
      </c>
      <c r="E2546" s="35" t="s">
        <v>15174</v>
      </c>
      <c r="F2546" s="35" t="s">
        <v>2066</v>
      </c>
      <c r="G2546" s="10" t="s">
        <v>3929</v>
      </c>
      <c r="H2546" s="10" t="s">
        <v>15282</v>
      </c>
      <c r="I2546" s="10" t="s">
        <v>3458</v>
      </c>
      <c r="J2546" s="11" t="s">
        <v>15283</v>
      </c>
      <c r="K2546" s="12">
        <v>38044</v>
      </c>
      <c r="L2546" s="69">
        <v>44300</v>
      </c>
      <c r="M2546" s="14" t="s">
        <v>15284</v>
      </c>
      <c r="N2546" s="61">
        <v>0.24079999999999999</v>
      </c>
      <c r="O2546" s="56">
        <v>42275795.609999999</v>
      </c>
      <c r="P2546" s="15">
        <v>0.04</v>
      </c>
      <c r="Q2546" s="223">
        <f t="shared" ref="Q2546:Q2577" si="261">O2546*P2546</f>
        <v>1691031.8244</v>
      </c>
      <c r="R2546" s="197">
        <f t="shared" si="258"/>
        <v>140919.3187</v>
      </c>
      <c r="S2546" s="200"/>
      <c r="T2546" s="196">
        <f t="shared" si="259"/>
        <v>0</v>
      </c>
      <c r="U2546" s="199">
        <f t="shared" si="260"/>
        <v>0</v>
      </c>
      <c r="V2546" s="21"/>
      <c r="W2546" s="19">
        <f t="shared" ref="W2546:W2609" si="262">O2546*V2546</f>
        <v>0</v>
      </c>
      <c r="X2546" s="17">
        <f t="shared" ref="X2546:X2609" si="263">O2546*V2546/12</f>
        <v>0</v>
      </c>
      <c r="Y2546" s="22"/>
      <c r="Z2546" s="19"/>
      <c r="AA2546" s="20"/>
      <c r="AB2546" s="23"/>
      <c r="AC2546" s="19"/>
      <c r="AD2546" s="17"/>
      <c r="AE2546" s="22"/>
      <c r="AF2546" s="19"/>
      <c r="AG2546" s="17"/>
      <c r="AH2546" s="76"/>
      <c r="AI2546" s="77" t="s">
        <v>15284</v>
      </c>
      <c r="AJ2546" s="1"/>
    </row>
    <row r="2547" spans="1:36" ht="13.2">
      <c r="A2547" s="39">
        <v>2545</v>
      </c>
      <c r="B2547" s="39" t="s">
        <v>15285</v>
      </c>
      <c r="C2547" s="39" t="s">
        <v>5693</v>
      </c>
      <c r="D2547" s="40" t="s">
        <v>15286</v>
      </c>
      <c r="E2547" s="25" t="s">
        <v>15287</v>
      </c>
      <c r="F2547" s="25" t="s">
        <v>15288</v>
      </c>
      <c r="G2547" s="39" t="s">
        <v>11427</v>
      </c>
      <c r="H2547" s="39" t="s">
        <v>15289</v>
      </c>
      <c r="I2547" s="39" t="s">
        <v>15290</v>
      </c>
      <c r="J2547" s="40" t="s">
        <v>15291</v>
      </c>
      <c r="K2547" s="41">
        <v>36791</v>
      </c>
      <c r="L2547" s="72">
        <v>54688</v>
      </c>
      <c r="M2547" s="42" t="s">
        <v>15292</v>
      </c>
      <c r="N2547" s="63">
        <v>0.13739999999999999</v>
      </c>
      <c r="O2547" s="55">
        <v>22813512.670000002</v>
      </c>
      <c r="P2547" s="15">
        <v>0.03</v>
      </c>
      <c r="Q2547" s="223">
        <f t="shared" si="261"/>
        <v>684405.38010000007</v>
      </c>
      <c r="R2547" s="197">
        <f t="shared" si="258"/>
        <v>57033.781675000006</v>
      </c>
      <c r="S2547" s="200"/>
      <c r="T2547" s="196">
        <f t="shared" si="259"/>
        <v>0</v>
      </c>
      <c r="U2547" s="199">
        <f t="shared" si="260"/>
        <v>0</v>
      </c>
      <c r="V2547" s="21"/>
      <c r="W2547" s="19">
        <f t="shared" si="262"/>
        <v>0</v>
      </c>
      <c r="X2547" s="17">
        <f t="shared" si="263"/>
        <v>0</v>
      </c>
      <c r="Y2547" s="22"/>
      <c r="Z2547" s="19"/>
      <c r="AA2547" s="20"/>
      <c r="AB2547" s="23"/>
      <c r="AC2547" s="19"/>
      <c r="AD2547" s="17"/>
      <c r="AE2547" s="22"/>
      <c r="AF2547" s="19"/>
      <c r="AG2547" s="17"/>
      <c r="AH2547" s="78" t="s">
        <v>367</v>
      </c>
      <c r="AI2547" s="79" t="s">
        <v>15292</v>
      </c>
      <c r="AJ2547" s="1"/>
    </row>
    <row r="2548" spans="1:36" ht="26.4">
      <c r="A2548" s="39">
        <v>2546</v>
      </c>
      <c r="B2548" s="10" t="s">
        <v>15293</v>
      </c>
      <c r="C2548" s="10" t="s">
        <v>5693</v>
      </c>
      <c r="D2548" s="11" t="s">
        <v>15173</v>
      </c>
      <c r="E2548" s="35" t="s">
        <v>15174</v>
      </c>
      <c r="F2548" s="35" t="s">
        <v>15294</v>
      </c>
      <c r="G2548" s="10" t="s">
        <v>2790</v>
      </c>
      <c r="H2548" s="10" t="s">
        <v>15295</v>
      </c>
      <c r="I2548" s="10" t="s">
        <v>15177</v>
      </c>
      <c r="J2548" s="11" t="s">
        <v>15178</v>
      </c>
      <c r="K2548" s="12">
        <v>38944</v>
      </c>
      <c r="L2548" s="69">
        <v>44423</v>
      </c>
      <c r="M2548" s="14" t="s">
        <v>11122</v>
      </c>
      <c r="N2548" s="61">
        <v>2.75E-2</v>
      </c>
      <c r="O2548" s="56">
        <v>4566023.28</v>
      </c>
      <c r="P2548" s="15">
        <v>0.03</v>
      </c>
      <c r="Q2548" s="223">
        <f t="shared" si="261"/>
        <v>136980.69839999999</v>
      </c>
      <c r="R2548" s="197">
        <f t="shared" si="258"/>
        <v>11415.058199999999</v>
      </c>
      <c r="S2548" s="200"/>
      <c r="T2548" s="196">
        <f t="shared" si="259"/>
        <v>0</v>
      </c>
      <c r="U2548" s="199">
        <f t="shared" si="260"/>
        <v>0</v>
      </c>
      <c r="V2548" s="21"/>
      <c r="W2548" s="19">
        <f t="shared" si="262"/>
        <v>0</v>
      </c>
      <c r="X2548" s="17">
        <f t="shared" si="263"/>
        <v>0</v>
      </c>
      <c r="Y2548" s="22"/>
      <c r="Z2548" s="19"/>
      <c r="AA2548" s="20"/>
      <c r="AB2548" s="23"/>
      <c r="AC2548" s="19"/>
      <c r="AD2548" s="17"/>
      <c r="AE2548" s="22"/>
      <c r="AF2548" s="19"/>
      <c r="AG2548" s="17"/>
      <c r="AH2548" s="76"/>
      <c r="AI2548" s="77" t="s">
        <v>11122</v>
      </c>
      <c r="AJ2548" s="1"/>
    </row>
    <row r="2549" spans="1:36" ht="39.6">
      <c r="A2549" s="39">
        <v>2547</v>
      </c>
      <c r="B2549" s="39" t="s">
        <v>15296</v>
      </c>
      <c r="C2549" s="39" t="s">
        <v>5693</v>
      </c>
      <c r="D2549" s="40" t="s">
        <v>4227</v>
      </c>
      <c r="E2549" s="25" t="s">
        <v>4228</v>
      </c>
      <c r="F2549" s="25" t="s">
        <v>5299</v>
      </c>
      <c r="G2549" s="39" t="s">
        <v>10493</v>
      </c>
      <c r="H2549" s="39" t="s">
        <v>15297</v>
      </c>
      <c r="I2549" s="39" t="s">
        <v>8900</v>
      </c>
      <c r="J2549" s="40" t="s">
        <v>15298</v>
      </c>
      <c r="K2549" s="41">
        <v>42289</v>
      </c>
      <c r="L2549" s="72">
        <v>44458</v>
      </c>
      <c r="M2549" s="42" t="s">
        <v>15299</v>
      </c>
      <c r="N2549" s="63">
        <v>0.36220000000000002</v>
      </c>
      <c r="O2549" s="55">
        <v>62110437.409999996</v>
      </c>
      <c r="P2549" s="15">
        <v>0.03</v>
      </c>
      <c r="Q2549" s="223">
        <f t="shared" si="261"/>
        <v>1863313.1222999999</v>
      </c>
      <c r="R2549" s="197">
        <f t="shared" si="258"/>
        <v>155276.093525</v>
      </c>
      <c r="S2549" s="201">
        <v>7.0000000000000007E-2</v>
      </c>
      <c r="T2549" s="196">
        <f t="shared" si="259"/>
        <v>4347730.6187000005</v>
      </c>
      <c r="U2549" s="199">
        <f t="shared" si="260"/>
        <v>362310.8848916667</v>
      </c>
      <c r="V2549" s="21">
        <v>0.1</v>
      </c>
      <c r="W2549" s="19">
        <f t="shared" si="262"/>
        <v>6211043.7410000004</v>
      </c>
      <c r="X2549" s="17">
        <f t="shared" si="263"/>
        <v>517586.97841666668</v>
      </c>
      <c r="Y2549" s="22"/>
      <c r="Z2549" s="19"/>
      <c r="AA2549" s="20"/>
      <c r="AB2549" s="23"/>
      <c r="AC2549" s="19"/>
      <c r="AD2549" s="17"/>
      <c r="AE2549" s="22"/>
      <c r="AF2549" s="19"/>
      <c r="AG2549" s="17"/>
      <c r="AH2549" s="78" t="s">
        <v>44</v>
      </c>
      <c r="AI2549" s="79" t="s">
        <v>15299</v>
      </c>
      <c r="AJ2549" s="1"/>
    </row>
    <row r="2550" spans="1:36" ht="13.2">
      <c r="A2550" s="39">
        <v>2548</v>
      </c>
      <c r="B2550" s="10" t="s">
        <v>15300</v>
      </c>
      <c r="C2550" s="10" t="s">
        <v>5693</v>
      </c>
      <c r="D2550" s="11" t="s">
        <v>7887</v>
      </c>
      <c r="E2550" s="35" t="s">
        <v>7888</v>
      </c>
      <c r="F2550" s="35" t="s">
        <v>795</v>
      </c>
      <c r="G2550" s="10" t="s">
        <v>3703</v>
      </c>
      <c r="H2550" s="10" t="s">
        <v>15301</v>
      </c>
      <c r="I2550" s="10" t="s">
        <v>15302</v>
      </c>
      <c r="J2550" s="11" t="s">
        <v>15303</v>
      </c>
      <c r="K2550" s="12">
        <v>42886</v>
      </c>
      <c r="L2550" s="69">
        <v>48365</v>
      </c>
      <c r="M2550" s="14" t="s">
        <v>15171</v>
      </c>
      <c r="N2550" s="61">
        <v>9.7900000000000001E-2</v>
      </c>
      <c r="O2550" s="56">
        <v>20880788.460000001</v>
      </c>
      <c r="P2550" s="15">
        <v>0.03</v>
      </c>
      <c r="Q2550" s="223">
        <f t="shared" si="261"/>
        <v>626423.65379999997</v>
      </c>
      <c r="R2550" s="197">
        <f t="shared" si="258"/>
        <v>52201.971149999998</v>
      </c>
      <c r="S2550" s="198">
        <v>3.5999999999999997E-2</v>
      </c>
      <c r="T2550" s="196">
        <f t="shared" si="259"/>
        <v>751708.38455999992</v>
      </c>
      <c r="U2550" s="199">
        <f t="shared" si="260"/>
        <v>62642.365379999996</v>
      </c>
      <c r="V2550" s="21"/>
      <c r="W2550" s="19">
        <f t="shared" si="262"/>
        <v>0</v>
      </c>
      <c r="X2550" s="17">
        <f t="shared" si="263"/>
        <v>0</v>
      </c>
      <c r="Y2550" s="22"/>
      <c r="Z2550" s="19"/>
      <c r="AA2550" s="20"/>
      <c r="AB2550" s="23"/>
      <c r="AC2550" s="19"/>
      <c r="AD2550" s="17"/>
      <c r="AE2550" s="22"/>
      <c r="AF2550" s="19"/>
      <c r="AG2550" s="17"/>
      <c r="AH2550" s="76"/>
      <c r="AI2550" s="77" t="s">
        <v>15171</v>
      </c>
      <c r="AJ2550" s="1"/>
    </row>
    <row r="2551" spans="1:36" ht="26.4">
      <c r="A2551" s="39">
        <v>2549</v>
      </c>
      <c r="B2551" s="39" t="s">
        <v>15304</v>
      </c>
      <c r="C2551" s="39" t="s">
        <v>5693</v>
      </c>
      <c r="D2551" s="40" t="s">
        <v>15305</v>
      </c>
      <c r="E2551" s="25" t="s">
        <v>15306</v>
      </c>
      <c r="F2551" s="25" t="s">
        <v>15307</v>
      </c>
      <c r="G2551" s="39" t="s">
        <v>15308</v>
      </c>
      <c r="H2551" s="39" t="s">
        <v>15309</v>
      </c>
      <c r="I2551" s="39" t="s">
        <v>15310</v>
      </c>
      <c r="J2551" s="40" t="s">
        <v>15311</v>
      </c>
      <c r="K2551" s="41">
        <v>43052</v>
      </c>
      <c r="L2551" s="72">
        <v>52183</v>
      </c>
      <c r="M2551" s="42" t="s">
        <v>15312</v>
      </c>
      <c r="N2551" s="63">
        <v>6.8599999999999994E-2</v>
      </c>
      <c r="O2551" s="55">
        <v>3381804.8</v>
      </c>
      <c r="P2551" s="15">
        <v>0.03</v>
      </c>
      <c r="Q2551" s="223">
        <f t="shared" si="261"/>
        <v>101454.14399999999</v>
      </c>
      <c r="R2551" s="197">
        <f t="shared" si="258"/>
        <v>8454.5119999999988</v>
      </c>
      <c r="S2551" s="198">
        <v>3.5999999999999997E-2</v>
      </c>
      <c r="T2551" s="196">
        <f t="shared" si="259"/>
        <v>121744.97279999999</v>
      </c>
      <c r="U2551" s="199">
        <f t="shared" si="260"/>
        <v>10145.4144</v>
      </c>
      <c r="V2551" s="21"/>
      <c r="W2551" s="19">
        <f t="shared" si="262"/>
        <v>0</v>
      </c>
      <c r="X2551" s="17">
        <f t="shared" si="263"/>
        <v>0</v>
      </c>
      <c r="Y2551" s="22"/>
      <c r="Z2551" s="19"/>
      <c r="AA2551" s="20"/>
      <c r="AB2551" s="23"/>
      <c r="AC2551" s="19"/>
      <c r="AD2551" s="17"/>
      <c r="AE2551" s="22"/>
      <c r="AF2551" s="19"/>
      <c r="AG2551" s="17"/>
      <c r="AH2551" s="78" t="s">
        <v>843</v>
      </c>
      <c r="AI2551" s="79" t="s">
        <v>15312</v>
      </c>
      <c r="AJ2551" s="1"/>
    </row>
    <row r="2552" spans="1:36" ht="26.4">
      <c r="A2552" s="39">
        <v>2550</v>
      </c>
      <c r="B2552" s="10" t="s">
        <v>15313</v>
      </c>
      <c r="C2552" s="10" t="s">
        <v>5693</v>
      </c>
      <c r="D2552" s="11" t="s">
        <v>15314</v>
      </c>
      <c r="E2552" s="35" t="s">
        <v>15315</v>
      </c>
      <c r="F2552" s="35" t="s">
        <v>15316</v>
      </c>
      <c r="G2552" s="10" t="s">
        <v>15317</v>
      </c>
      <c r="H2552" s="10" t="s">
        <v>15318</v>
      </c>
      <c r="I2552" s="10" t="s">
        <v>15317</v>
      </c>
      <c r="J2552" s="11" t="s">
        <v>15319</v>
      </c>
      <c r="K2552" s="12">
        <v>36367</v>
      </c>
      <c r="L2552" s="69">
        <v>54265</v>
      </c>
      <c r="M2552" s="14" t="s">
        <v>15320</v>
      </c>
      <c r="N2552" s="61">
        <v>6.9400000000000003E-2</v>
      </c>
      <c r="O2552" s="56">
        <v>14662468.970000001</v>
      </c>
      <c r="P2552" s="15">
        <v>0.03</v>
      </c>
      <c r="Q2552" s="223">
        <f t="shared" si="261"/>
        <v>439874.06910000002</v>
      </c>
      <c r="R2552" s="197">
        <f t="shared" si="258"/>
        <v>36656.172425000004</v>
      </c>
      <c r="S2552" s="200"/>
      <c r="T2552" s="196">
        <f t="shared" si="259"/>
        <v>0</v>
      </c>
      <c r="U2552" s="199">
        <f t="shared" si="260"/>
        <v>0</v>
      </c>
      <c r="V2552" s="21"/>
      <c r="W2552" s="19">
        <f t="shared" si="262"/>
        <v>0</v>
      </c>
      <c r="X2552" s="17">
        <f t="shared" si="263"/>
        <v>0</v>
      </c>
      <c r="Y2552" s="22"/>
      <c r="Z2552" s="19"/>
      <c r="AA2552" s="20"/>
      <c r="AB2552" s="23"/>
      <c r="AC2552" s="19"/>
      <c r="AD2552" s="17"/>
      <c r="AE2552" s="22"/>
      <c r="AF2552" s="19"/>
      <c r="AG2552" s="17"/>
      <c r="AH2552" s="76"/>
      <c r="AI2552" s="77" t="s">
        <v>15320</v>
      </c>
      <c r="AJ2552" s="1"/>
    </row>
    <row r="2553" spans="1:36" ht="26.4">
      <c r="A2553" s="39">
        <v>2551</v>
      </c>
      <c r="B2553" s="39" t="s">
        <v>15321</v>
      </c>
      <c r="C2553" s="39" t="s">
        <v>5070</v>
      </c>
      <c r="D2553" s="40" t="s">
        <v>15322</v>
      </c>
      <c r="E2553" s="25" t="s">
        <v>15323</v>
      </c>
      <c r="F2553" s="25" t="s">
        <v>11118</v>
      </c>
      <c r="G2553" s="39" t="s">
        <v>1235</v>
      </c>
      <c r="H2553" s="39" t="s">
        <v>15324</v>
      </c>
      <c r="I2553" s="39" t="s">
        <v>4952</v>
      </c>
      <c r="J2553" s="40" t="s">
        <v>15325</v>
      </c>
      <c r="K2553" s="41">
        <v>43430</v>
      </c>
      <c r="L2553" s="72">
        <v>47083</v>
      </c>
      <c r="M2553" s="42" t="s">
        <v>15326</v>
      </c>
      <c r="N2553" s="63">
        <v>0.30599999999999999</v>
      </c>
      <c r="O2553" s="55">
        <v>3294035.33</v>
      </c>
      <c r="P2553" s="15">
        <v>0.03</v>
      </c>
      <c r="Q2553" s="223">
        <f t="shared" si="261"/>
        <v>98821.059899999993</v>
      </c>
      <c r="R2553" s="197">
        <f t="shared" si="258"/>
        <v>8235.0883249999988</v>
      </c>
      <c r="S2553" s="198">
        <v>3.5999999999999997E-2</v>
      </c>
      <c r="T2553" s="196">
        <f t="shared" si="259"/>
        <v>118585.27188</v>
      </c>
      <c r="U2553" s="199">
        <f t="shared" si="260"/>
        <v>9882.10599</v>
      </c>
      <c r="V2553" s="21"/>
      <c r="W2553" s="19">
        <f t="shared" si="262"/>
        <v>0</v>
      </c>
      <c r="X2553" s="17">
        <f t="shared" si="263"/>
        <v>0</v>
      </c>
      <c r="Y2553" s="22"/>
      <c r="Z2553" s="19"/>
      <c r="AA2553" s="20"/>
      <c r="AB2553" s="23"/>
      <c r="AC2553" s="19"/>
      <c r="AD2553" s="17"/>
      <c r="AE2553" s="22"/>
      <c r="AF2553" s="19"/>
      <c r="AG2553" s="17"/>
      <c r="AH2553" s="78" t="s">
        <v>452</v>
      </c>
      <c r="AI2553" s="79" t="s">
        <v>15326</v>
      </c>
      <c r="AJ2553" s="1"/>
    </row>
    <row r="2554" spans="1:36" ht="13.2">
      <c r="A2554" s="39">
        <v>2552</v>
      </c>
      <c r="B2554" s="10" t="s">
        <v>15327</v>
      </c>
      <c r="C2554" s="10" t="s">
        <v>5070</v>
      </c>
      <c r="D2554" s="11" t="s">
        <v>15328</v>
      </c>
      <c r="E2554" s="35" t="s">
        <v>15329</v>
      </c>
      <c r="F2554" s="35" t="s">
        <v>5247</v>
      </c>
      <c r="G2554" s="10" t="s">
        <v>15330</v>
      </c>
      <c r="H2554" s="10" t="s">
        <v>15331</v>
      </c>
      <c r="I2554" s="10" t="s">
        <v>15332</v>
      </c>
      <c r="J2554" s="11" t="s">
        <v>15333</v>
      </c>
      <c r="K2554" s="12">
        <v>40304</v>
      </c>
      <c r="L2554" s="69">
        <v>45407</v>
      </c>
      <c r="M2554" s="14" t="s">
        <v>15334</v>
      </c>
      <c r="N2554" s="61">
        <v>2.7900000000000001E-2</v>
      </c>
      <c r="O2554" s="56">
        <v>300338.52</v>
      </c>
      <c r="P2554" s="15">
        <v>0.03</v>
      </c>
      <c r="Q2554" s="223">
        <f t="shared" si="261"/>
        <v>9010.1556</v>
      </c>
      <c r="R2554" s="197">
        <f t="shared" si="258"/>
        <v>750.84630000000004</v>
      </c>
      <c r="S2554" s="201">
        <v>0.1</v>
      </c>
      <c r="T2554" s="196">
        <f t="shared" si="259"/>
        <v>30033.852000000003</v>
      </c>
      <c r="U2554" s="199">
        <f t="shared" si="260"/>
        <v>2502.8210000000004</v>
      </c>
      <c r="V2554" s="21"/>
      <c r="W2554" s="19">
        <f t="shared" si="262"/>
        <v>0</v>
      </c>
      <c r="X2554" s="17">
        <f t="shared" si="263"/>
        <v>0</v>
      </c>
      <c r="Y2554" s="22"/>
      <c r="Z2554" s="19"/>
      <c r="AA2554" s="20"/>
      <c r="AB2554" s="23"/>
      <c r="AC2554" s="19"/>
      <c r="AD2554" s="17"/>
      <c r="AE2554" s="22"/>
      <c r="AF2554" s="19"/>
      <c r="AG2554" s="17"/>
      <c r="AH2554" s="76" t="s">
        <v>452</v>
      </c>
      <c r="AI2554" s="77" t="s">
        <v>15334</v>
      </c>
      <c r="AJ2554" s="1"/>
    </row>
    <row r="2555" spans="1:36" ht="26.4">
      <c r="A2555" s="39">
        <v>2553</v>
      </c>
      <c r="B2555" s="39" t="s">
        <v>15335</v>
      </c>
      <c r="C2555" s="39" t="s">
        <v>5070</v>
      </c>
      <c r="D2555" s="40" t="s">
        <v>15336</v>
      </c>
      <c r="E2555" s="25" t="s">
        <v>15337</v>
      </c>
      <c r="F2555" s="25" t="s">
        <v>15338</v>
      </c>
      <c r="G2555" s="39" t="s">
        <v>3645</v>
      </c>
      <c r="H2555" s="39" t="s">
        <v>15339</v>
      </c>
      <c r="I2555" s="39" t="s">
        <v>3645</v>
      </c>
      <c r="J2555" s="40" t="s">
        <v>15340</v>
      </c>
      <c r="K2555" s="41">
        <v>35576</v>
      </c>
      <c r="L2555" s="72">
        <v>44707</v>
      </c>
      <c r="M2555" s="42" t="s">
        <v>15341</v>
      </c>
      <c r="N2555" s="63">
        <v>1.7119</v>
      </c>
      <c r="O2555" s="55">
        <v>15827684.619999999</v>
      </c>
      <c r="P2555" s="15">
        <v>0.03</v>
      </c>
      <c r="Q2555" s="223">
        <f t="shared" si="261"/>
        <v>474830.53859999997</v>
      </c>
      <c r="R2555" s="197">
        <f t="shared" si="258"/>
        <v>39569.21155</v>
      </c>
      <c r="S2555" s="200"/>
      <c r="T2555" s="196">
        <f t="shared" si="259"/>
        <v>0</v>
      </c>
      <c r="U2555" s="199">
        <f t="shared" si="260"/>
        <v>0</v>
      </c>
      <c r="V2555" s="21"/>
      <c r="W2555" s="19">
        <f t="shared" si="262"/>
        <v>0</v>
      </c>
      <c r="X2555" s="17">
        <f t="shared" si="263"/>
        <v>0</v>
      </c>
      <c r="Y2555" s="22"/>
      <c r="Z2555" s="19"/>
      <c r="AA2555" s="20"/>
      <c r="AB2555" s="23"/>
      <c r="AC2555" s="19"/>
      <c r="AD2555" s="17"/>
      <c r="AE2555" s="22"/>
      <c r="AF2555" s="19"/>
      <c r="AG2555" s="17"/>
      <c r="AH2555" s="78"/>
      <c r="AI2555" s="79" t="s">
        <v>15341</v>
      </c>
      <c r="AJ2555" s="1"/>
    </row>
    <row r="2556" spans="1:36" ht="26.4">
      <c r="A2556" s="39">
        <v>2554</v>
      </c>
      <c r="B2556" s="10" t="s">
        <v>15342</v>
      </c>
      <c r="C2556" s="10" t="s">
        <v>5070</v>
      </c>
      <c r="D2556" s="11" t="s">
        <v>15336</v>
      </c>
      <c r="E2556" s="35" t="s">
        <v>15337</v>
      </c>
      <c r="F2556" s="35" t="s">
        <v>15343</v>
      </c>
      <c r="G2556" s="10" t="s">
        <v>15344</v>
      </c>
      <c r="H2556" s="10" t="s">
        <v>15345</v>
      </c>
      <c r="I2556" s="10" t="s">
        <v>15344</v>
      </c>
      <c r="J2556" s="11" t="s">
        <v>15340</v>
      </c>
      <c r="K2556" s="12">
        <v>35878</v>
      </c>
      <c r="L2556" s="69">
        <v>45009</v>
      </c>
      <c r="M2556" s="14" t="s">
        <v>15346</v>
      </c>
      <c r="N2556" s="61">
        <v>1.3916999999999999</v>
      </c>
      <c r="O2556" s="56">
        <v>14381007.17</v>
      </c>
      <c r="P2556" s="15">
        <v>0.03</v>
      </c>
      <c r="Q2556" s="223">
        <f t="shared" si="261"/>
        <v>431430.21509999997</v>
      </c>
      <c r="R2556" s="197">
        <f t="shared" si="258"/>
        <v>35952.517925</v>
      </c>
      <c r="S2556" s="200"/>
      <c r="T2556" s="196">
        <f t="shared" si="259"/>
        <v>0</v>
      </c>
      <c r="U2556" s="199">
        <f t="shared" si="260"/>
        <v>0</v>
      </c>
      <c r="V2556" s="21"/>
      <c r="W2556" s="19">
        <f t="shared" si="262"/>
        <v>0</v>
      </c>
      <c r="X2556" s="17">
        <f t="shared" si="263"/>
        <v>0</v>
      </c>
      <c r="Y2556" s="22"/>
      <c r="Z2556" s="19"/>
      <c r="AA2556" s="20"/>
      <c r="AB2556" s="23"/>
      <c r="AC2556" s="19"/>
      <c r="AD2556" s="17"/>
      <c r="AE2556" s="22"/>
      <c r="AF2556" s="19"/>
      <c r="AG2556" s="17"/>
      <c r="AH2556" s="76"/>
      <c r="AI2556" s="77" t="s">
        <v>15346</v>
      </c>
      <c r="AJ2556" s="1"/>
    </row>
    <row r="2557" spans="1:36" ht="26.4">
      <c r="A2557" s="39">
        <v>2555</v>
      </c>
      <c r="B2557" s="39" t="s">
        <v>15347</v>
      </c>
      <c r="C2557" s="39" t="s">
        <v>5070</v>
      </c>
      <c r="D2557" s="40" t="s">
        <v>15348</v>
      </c>
      <c r="E2557" s="25" t="s">
        <v>15349</v>
      </c>
      <c r="F2557" s="25" t="s">
        <v>15350</v>
      </c>
      <c r="G2557" s="39" t="s">
        <v>15351</v>
      </c>
      <c r="H2557" s="39" t="s">
        <v>15352</v>
      </c>
      <c r="I2557" s="39" t="s">
        <v>11846</v>
      </c>
      <c r="J2557" s="40" t="s">
        <v>15353</v>
      </c>
      <c r="K2557" s="41">
        <v>39436</v>
      </c>
      <c r="L2557" s="72">
        <v>44915</v>
      </c>
      <c r="M2557" s="42" t="s">
        <v>15354</v>
      </c>
      <c r="N2557" s="63">
        <v>2.5935999999999999</v>
      </c>
      <c r="O2557" s="55">
        <v>40205091.170000002</v>
      </c>
      <c r="P2557" s="15">
        <v>0.03</v>
      </c>
      <c r="Q2557" s="223">
        <f t="shared" si="261"/>
        <v>1206152.7350999999</v>
      </c>
      <c r="R2557" s="197">
        <f t="shared" si="258"/>
        <v>100512.727925</v>
      </c>
      <c r="S2557" s="200"/>
      <c r="T2557" s="196">
        <f t="shared" si="259"/>
        <v>0</v>
      </c>
      <c r="U2557" s="199">
        <f t="shared" si="260"/>
        <v>0</v>
      </c>
      <c r="V2557" s="21"/>
      <c r="W2557" s="19">
        <f t="shared" si="262"/>
        <v>0</v>
      </c>
      <c r="X2557" s="17">
        <f t="shared" si="263"/>
        <v>0</v>
      </c>
      <c r="Y2557" s="22"/>
      <c r="Z2557" s="19"/>
      <c r="AA2557" s="20"/>
      <c r="AB2557" s="23"/>
      <c r="AC2557" s="19"/>
      <c r="AD2557" s="17"/>
      <c r="AE2557" s="22"/>
      <c r="AF2557" s="19"/>
      <c r="AG2557" s="17"/>
      <c r="AH2557" s="78"/>
      <c r="AI2557" s="79" t="s">
        <v>15354</v>
      </c>
      <c r="AJ2557" s="1"/>
    </row>
    <row r="2558" spans="1:36" ht="39.6">
      <c r="A2558" s="39">
        <v>2556</v>
      </c>
      <c r="B2558" s="10" t="s">
        <v>15355</v>
      </c>
      <c r="C2558" s="10" t="s">
        <v>5070</v>
      </c>
      <c r="D2558" s="11" t="s">
        <v>15356</v>
      </c>
      <c r="E2558" s="35" t="s">
        <v>15357</v>
      </c>
      <c r="F2558" s="35" t="s">
        <v>15358</v>
      </c>
      <c r="G2558" s="10" t="s">
        <v>566</v>
      </c>
      <c r="H2558" s="10" t="s">
        <v>15359</v>
      </c>
      <c r="I2558" s="10" t="s">
        <v>477</v>
      </c>
      <c r="J2558" s="11" t="s">
        <v>15353</v>
      </c>
      <c r="K2558" s="12">
        <v>43003</v>
      </c>
      <c r="L2558" s="69">
        <v>46655</v>
      </c>
      <c r="M2558" s="14" t="s">
        <v>15360</v>
      </c>
      <c r="N2558" s="61">
        <v>0.53010000000000002</v>
      </c>
      <c r="O2558" s="56">
        <v>8217427.0599999996</v>
      </c>
      <c r="P2558" s="15">
        <v>0.03</v>
      </c>
      <c r="Q2558" s="223">
        <f t="shared" si="261"/>
        <v>246522.81179999997</v>
      </c>
      <c r="R2558" s="197">
        <f t="shared" si="258"/>
        <v>20543.567649999997</v>
      </c>
      <c r="S2558" s="198">
        <v>3.5999999999999997E-2</v>
      </c>
      <c r="T2558" s="196">
        <f t="shared" si="259"/>
        <v>295827.37415999995</v>
      </c>
      <c r="U2558" s="199">
        <f t="shared" si="260"/>
        <v>24652.281179999994</v>
      </c>
      <c r="V2558" s="21"/>
      <c r="W2558" s="19">
        <f t="shared" si="262"/>
        <v>0</v>
      </c>
      <c r="X2558" s="17">
        <f t="shared" si="263"/>
        <v>0</v>
      </c>
      <c r="Y2558" s="22"/>
      <c r="Z2558" s="19"/>
      <c r="AA2558" s="20"/>
      <c r="AB2558" s="23"/>
      <c r="AC2558" s="19"/>
      <c r="AD2558" s="17"/>
      <c r="AE2558" s="22"/>
      <c r="AF2558" s="19"/>
      <c r="AG2558" s="17"/>
      <c r="AH2558" s="76" t="s">
        <v>1133</v>
      </c>
      <c r="AI2558" s="77" t="s">
        <v>15360</v>
      </c>
      <c r="AJ2558" s="1"/>
    </row>
    <row r="2559" spans="1:36" ht="39.6">
      <c r="A2559" s="39">
        <v>2557</v>
      </c>
      <c r="B2559" s="39" t="s">
        <v>15361</v>
      </c>
      <c r="C2559" s="39" t="s">
        <v>5070</v>
      </c>
      <c r="D2559" s="40" t="s">
        <v>15362</v>
      </c>
      <c r="E2559" s="25" t="s">
        <v>15363</v>
      </c>
      <c r="F2559" s="25" t="s">
        <v>15364</v>
      </c>
      <c r="G2559" s="39" t="s">
        <v>566</v>
      </c>
      <c r="H2559" s="39" t="s">
        <v>15365</v>
      </c>
      <c r="I2559" s="39" t="s">
        <v>477</v>
      </c>
      <c r="J2559" s="40" t="s">
        <v>15353</v>
      </c>
      <c r="K2559" s="41">
        <v>43003</v>
      </c>
      <c r="L2559" s="72">
        <v>46655</v>
      </c>
      <c r="M2559" s="42" t="s">
        <v>15360</v>
      </c>
      <c r="N2559" s="63">
        <v>0.54479999999999995</v>
      </c>
      <c r="O2559" s="55">
        <v>8445301.3800000008</v>
      </c>
      <c r="P2559" s="15">
        <v>0.03</v>
      </c>
      <c r="Q2559" s="223">
        <f t="shared" si="261"/>
        <v>253359.04140000002</v>
      </c>
      <c r="R2559" s="197">
        <f t="shared" si="258"/>
        <v>21113.25345</v>
      </c>
      <c r="S2559" s="198">
        <v>3.5999999999999997E-2</v>
      </c>
      <c r="T2559" s="196">
        <f t="shared" si="259"/>
        <v>304030.84967999998</v>
      </c>
      <c r="U2559" s="199">
        <f t="shared" si="260"/>
        <v>25335.904139999999</v>
      </c>
      <c r="V2559" s="21"/>
      <c r="W2559" s="19">
        <f t="shared" si="262"/>
        <v>0</v>
      </c>
      <c r="X2559" s="17">
        <f t="shared" si="263"/>
        <v>0</v>
      </c>
      <c r="Y2559" s="22"/>
      <c r="Z2559" s="19"/>
      <c r="AA2559" s="20"/>
      <c r="AB2559" s="23"/>
      <c r="AC2559" s="19"/>
      <c r="AD2559" s="17"/>
      <c r="AE2559" s="22"/>
      <c r="AF2559" s="19"/>
      <c r="AG2559" s="17"/>
      <c r="AH2559" s="78" t="s">
        <v>1133</v>
      </c>
      <c r="AI2559" s="79" t="s">
        <v>15360</v>
      </c>
      <c r="AJ2559" s="1"/>
    </row>
    <row r="2560" spans="1:36" ht="13.2">
      <c r="A2560" s="39">
        <v>2558</v>
      </c>
      <c r="B2560" s="10" t="s">
        <v>15366</v>
      </c>
      <c r="C2560" s="10" t="s">
        <v>5070</v>
      </c>
      <c r="D2560" s="11" t="s">
        <v>15367</v>
      </c>
      <c r="E2560" s="35" t="s">
        <v>15368</v>
      </c>
      <c r="F2560" s="35" t="s">
        <v>6435</v>
      </c>
      <c r="G2560" s="10" t="s">
        <v>5394</v>
      </c>
      <c r="H2560" s="10" t="s">
        <v>15369</v>
      </c>
      <c r="I2560" s="10" t="s">
        <v>3705</v>
      </c>
      <c r="J2560" s="11" t="s">
        <v>15370</v>
      </c>
      <c r="K2560" s="12">
        <v>42887</v>
      </c>
      <c r="L2560" s="69">
        <v>46539</v>
      </c>
      <c r="M2560" s="14" t="s">
        <v>328</v>
      </c>
      <c r="N2560" s="61">
        <v>0.96099999999999997</v>
      </c>
      <c r="O2560" s="56">
        <v>7653582.2999999998</v>
      </c>
      <c r="P2560" s="15">
        <v>0.03</v>
      </c>
      <c r="Q2560" s="223">
        <f t="shared" si="261"/>
        <v>229607.46899999998</v>
      </c>
      <c r="R2560" s="197">
        <f t="shared" si="258"/>
        <v>19133.955749999997</v>
      </c>
      <c r="S2560" s="198">
        <v>3.5999999999999997E-2</v>
      </c>
      <c r="T2560" s="196">
        <f t="shared" si="259"/>
        <v>275528.96279999998</v>
      </c>
      <c r="U2560" s="199">
        <f t="shared" si="260"/>
        <v>22960.746899999998</v>
      </c>
      <c r="V2560" s="21">
        <v>0.05</v>
      </c>
      <c r="W2560" s="19">
        <f t="shared" si="262"/>
        <v>382679.11499999999</v>
      </c>
      <c r="X2560" s="17">
        <f t="shared" si="263"/>
        <v>31889.92625</v>
      </c>
      <c r="Y2560" s="18">
        <v>0.06</v>
      </c>
      <c r="Z2560" s="19">
        <f>O2560*Y2560</f>
        <v>459214.93799999997</v>
      </c>
      <c r="AA2560" s="20">
        <f>Z2560/12</f>
        <v>38267.911499999995</v>
      </c>
      <c r="AB2560" s="23"/>
      <c r="AC2560" s="19"/>
      <c r="AD2560" s="17"/>
      <c r="AE2560" s="22"/>
      <c r="AF2560" s="19"/>
      <c r="AG2560" s="17"/>
      <c r="AH2560" s="76"/>
      <c r="AI2560" s="77" t="s">
        <v>328</v>
      </c>
      <c r="AJ2560" s="1"/>
    </row>
    <row r="2561" spans="1:36" ht="26.4">
      <c r="A2561" s="39">
        <v>2559</v>
      </c>
      <c r="B2561" s="39" t="s">
        <v>15371</v>
      </c>
      <c r="C2561" s="39" t="s">
        <v>5070</v>
      </c>
      <c r="D2561" s="40" t="s">
        <v>6457</v>
      </c>
      <c r="E2561" s="25" t="s">
        <v>6458</v>
      </c>
      <c r="F2561" s="25" t="s">
        <v>15372</v>
      </c>
      <c r="G2561" s="39" t="s">
        <v>15373</v>
      </c>
      <c r="H2561" s="39" t="s">
        <v>15374</v>
      </c>
      <c r="I2561" s="39" t="s">
        <v>15373</v>
      </c>
      <c r="J2561" s="40" t="s">
        <v>15353</v>
      </c>
      <c r="K2561" s="41">
        <v>35583</v>
      </c>
      <c r="L2561" s="72">
        <v>53480</v>
      </c>
      <c r="M2561" s="42" t="s">
        <v>6686</v>
      </c>
      <c r="N2561" s="63">
        <v>1.8557999999999999</v>
      </c>
      <c r="O2561" s="55">
        <v>38269475.880000003</v>
      </c>
      <c r="P2561" s="15">
        <v>0.03</v>
      </c>
      <c r="Q2561" s="223">
        <f t="shared" si="261"/>
        <v>1148084.2764000001</v>
      </c>
      <c r="R2561" s="197">
        <f t="shared" si="258"/>
        <v>95673.689700000003</v>
      </c>
      <c r="S2561" s="200"/>
      <c r="T2561" s="196">
        <f t="shared" si="259"/>
        <v>0</v>
      </c>
      <c r="U2561" s="199">
        <f t="shared" si="260"/>
        <v>0</v>
      </c>
      <c r="V2561" s="21"/>
      <c r="W2561" s="19">
        <f t="shared" si="262"/>
        <v>0</v>
      </c>
      <c r="X2561" s="17">
        <f t="shared" si="263"/>
        <v>0</v>
      </c>
      <c r="Y2561" s="22"/>
      <c r="Z2561" s="19"/>
      <c r="AA2561" s="20"/>
      <c r="AB2561" s="23"/>
      <c r="AC2561" s="19"/>
      <c r="AD2561" s="17"/>
      <c r="AE2561" s="22"/>
      <c r="AF2561" s="19"/>
      <c r="AG2561" s="17"/>
      <c r="AH2561" s="78"/>
      <c r="AI2561" s="79" t="s">
        <v>6686</v>
      </c>
      <c r="AJ2561" s="1"/>
    </row>
    <row r="2562" spans="1:36" ht="26.4">
      <c r="A2562" s="39">
        <v>2560</v>
      </c>
      <c r="B2562" s="10" t="s">
        <v>15375</v>
      </c>
      <c r="C2562" s="10" t="s">
        <v>5693</v>
      </c>
      <c r="D2562" s="11" t="s">
        <v>15376</v>
      </c>
      <c r="E2562" s="35" t="s">
        <v>15377</v>
      </c>
      <c r="F2562" s="35" t="s">
        <v>1441</v>
      </c>
      <c r="G2562" s="10" t="s">
        <v>13788</v>
      </c>
      <c r="H2562" s="10" t="s">
        <v>15378</v>
      </c>
      <c r="I2562" s="10" t="s">
        <v>12184</v>
      </c>
      <c r="J2562" s="11" t="s">
        <v>15379</v>
      </c>
      <c r="K2562" s="12">
        <v>38243</v>
      </c>
      <c r="L2562" s="69">
        <v>47374</v>
      </c>
      <c r="M2562" s="14" t="s">
        <v>15380</v>
      </c>
      <c r="N2562" s="61">
        <v>0.1149</v>
      </c>
      <c r="O2562" s="56">
        <v>24506665.93</v>
      </c>
      <c r="P2562" s="15">
        <v>0.03</v>
      </c>
      <c r="Q2562" s="223">
        <f t="shared" si="261"/>
        <v>735199.97789999994</v>
      </c>
      <c r="R2562" s="197">
        <f t="shared" si="258"/>
        <v>61266.664824999993</v>
      </c>
      <c r="S2562" s="201">
        <v>0.04</v>
      </c>
      <c r="T2562" s="196">
        <f t="shared" si="259"/>
        <v>980266.6372</v>
      </c>
      <c r="U2562" s="199">
        <f t="shared" si="260"/>
        <v>81688.886433333333</v>
      </c>
      <c r="V2562" s="21"/>
      <c r="W2562" s="19">
        <f t="shared" si="262"/>
        <v>0</v>
      </c>
      <c r="X2562" s="17">
        <f t="shared" si="263"/>
        <v>0</v>
      </c>
      <c r="Y2562" s="22"/>
      <c r="Z2562" s="19"/>
      <c r="AA2562" s="20"/>
      <c r="AB2562" s="23"/>
      <c r="AC2562" s="19"/>
      <c r="AD2562" s="17"/>
      <c r="AE2562" s="22"/>
      <c r="AF2562" s="19"/>
      <c r="AG2562" s="17"/>
      <c r="AH2562" s="76"/>
      <c r="AI2562" s="77" t="s">
        <v>15380</v>
      </c>
      <c r="AJ2562" s="1"/>
    </row>
    <row r="2563" spans="1:36" ht="26.4">
      <c r="A2563" s="39">
        <v>2561</v>
      </c>
      <c r="B2563" s="39" t="s">
        <v>15381</v>
      </c>
      <c r="C2563" s="39" t="s">
        <v>5693</v>
      </c>
      <c r="D2563" s="40" t="s">
        <v>15382</v>
      </c>
      <c r="E2563" s="25" t="s">
        <v>15383</v>
      </c>
      <c r="F2563" s="25" t="s">
        <v>12498</v>
      </c>
      <c r="G2563" s="39" t="s">
        <v>15384</v>
      </c>
      <c r="H2563" s="39" t="s">
        <v>15385</v>
      </c>
      <c r="I2563" s="39" t="s">
        <v>1321</v>
      </c>
      <c r="J2563" s="40" t="s">
        <v>15386</v>
      </c>
      <c r="K2563" s="41">
        <v>38778</v>
      </c>
      <c r="L2563" s="72">
        <v>46673</v>
      </c>
      <c r="M2563" s="42" t="s">
        <v>15387</v>
      </c>
      <c r="N2563" s="63">
        <v>0.27489999999999998</v>
      </c>
      <c r="O2563" s="55">
        <v>29039717.010000002</v>
      </c>
      <c r="P2563" s="15">
        <v>0.03</v>
      </c>
      <c r="Q2563" s="223">
        <f t="shared" si="261"/>
        <v>871191.51029999997</v>
      </c>
      <c r="R2563" s="197">
        <f t="shared" si="258"/>
        <v>72599.292524999997</v>
      </c>
      <c r="S2563" s="201">
        <v>0.05</v>
      </c>
      <c r="T2563" s="196">
        <f t="shared" si="259"/>
        <v>1451985.8505000002</v>
      </c>
      <c r="U2563" s="199">
        <f t="shared" si="260"/>
        <v>120998.82087500002</v>
      </c>
      <c r="V2563" s="21">
        <v>0.06</v>
      </c>
      <c r="W2563" s="19">
        <f t="shared" si="262"/>
        <v>1742383.0205999999</v>
      </c>
      <c r="X2563" s="17">
        <f t="shared" si="263"/>
        <v>145198.58504999999</v>
      </c>
      <c r="Y2563" s="22"/>
      <c r="Z2563" s="19"/>
      <c r="AA2563" s="20"/>
      <c r="AB2563" s="23"/>
      <c r="AC2563" s="19"/>
      <c r="AD2563" s="17"/>
      <c r="AE2563" s="22"/>
      <c r="AF2563" s="19"/>
      <c r="AG2563" s="17"/>
      <c r="AH2563" s="78" t="s">
        <v>2158</v>
      </c>
      <c r="AI2563" s="79" t="s">
        <v>15387</v>
      </c>
      <c r="AJ2563" s="1"/>
    </row>
    <row r="2564" spans="1:36" ht="26.4">
      <c r="A2564" s="39">
        <v>2562</v>
      </c>
      <c r="B2564" s="10" t="s">
        <v>15388</v>
      </c>
      <c r="C2564" s="10" t="s">
        <v>5693</v>
      </c>
      <c r="D2564" s="11" t="s">
        <v>15389</v>
      </c>
      <c r="E2564" s="35" t="s">
        <v>15390</v>
      </c>
      <c r="F2564" s="35" t="s">
        <v>1720</v>
      </c>
      <c r="G2564" s="10" t="s">
        <v>15391</v>
      </c>
      <c r="H2564" s="10" t="s">
        <v>15392</v>
      </c>
      <c r="I2564" s="10" t="s">
        <v>15393</v>
      </c>
      <c r="J2564" s="11" t="s">
        <v>15394</v>
      </c>
      <c r="K2564" s="12">
        <v>37005</v>
      </c>
      <c r="L2564" s="69">
        <v>48300</v>
      </c>
      <c r="M2564" s="14" t="s">
        <v>15395</v>
      </c>
      <c r="N2564" s="61">
        <v>0.30480000000000002</v>
      </c>
      <c r="O2564" s="56">
        <v>42792034.700000003</v>
      </c>
      <c r="P2564" s="15">
        <v>0.06</v>
      </c>
      <c r="Q2564" s="223">
        <f t="shared" si="261"/>
        <v>2567522.0819999999</v>
      </c>
      <c r="R2564" s="197">
        <f t="shared" si="258"/>
        <v>213960.1735</v>
      </c>
      <c r="S2564" s="200"/>
      <c r="T2564" s="196">
        <f t="shared" si="259"/>
        <v>0</v>
      </c>
      <c r="U2564" s="199">
        <f t="shared" si="260"/>
        <v>0</v>
      </c>
      <c r="V2564" s="21"/>
      <c r="W2564" s="19">
        <f t="shared" si="262"/>
        <v>0</v>
      </c>
      <c r="X2564" s="17">
        <f t="shared" si="263"/>
        <v>0</v>
      </c>
      <c r="Y2564" s="22"/>
      <c r="Z2564" s="19"/>
      <c r="AA2564" s="20"/>
      <c r="AB2564" s="23"/>
      <c r="AC2564" s="19"/>
      <c r="AD2564" s="17"/>
      <c r="AE2564" s="22"/>
      <c r="AF2564" s="19"/>
      <c r="AG2564" s="17"/>
      <c r="AH2564" s="76"/>
      <c r="AI2564" s="77" t="s">
        <v>15395</v>
      </c>
      <c r="AJ2564" s="1"/>
    </row>
    <row r="2565" spans="1:36" ht="26.4">
      <c r="A2565" s="39">
        <v>2563</v>
      </c>
      <c r="B2565" s="39" t="s">
        <v>15396</v>
      </c>
      <c r="C2565" s="39" t="s">
        <v>5693</v>
      </c>
      <c r="D2565" s="40" t="s">
        <v>15397</v>
      </c>
      <c r="E2565" s="25" t="s">
        <v>15398</v>
      </c>
      <c r="F2565" s="25" t="s">
        <v>15399</v>
      </c>
      <c r="G2565" s="39" t="s">
        <v>15400</v>
      </c>
      <c r="H2565" s="39" t="s">
        <v>15401</v>
      </c>
      <c r="I2565" s="39" t="s">
        <v>15402</v>
      </c>
      <c r="J2565" s="40" t="s">
        <v>15403</v>
      </c>
      <c r="K2565" s="41">
        <v>37915</v>
      </c>
      <c r="L2565" s="72">
        <v>47047</v>
      </c>
      <c r="M2565" s="42" t="s">
        <v>15404</v>
      </c>
      <c r="N2565" s="63">
        <v>0.50260000000000005</v>
      </c>
      <c r="O2565" s="55">
        <v>63712019.359999999</v>
      </c>
      <c r="P2565" s="15">
        <v>0.03</v>
      </c>
      <c r="Q2565" s="223">
        <f t="shared" si="261"/>
        <v>1911360.5807999999</v>
      </c>
      <c r="R2565" s="197">
        <f t="shared" si="258"/>
        <v>159280.0484</v>
      </c>
      <c r="S2565" s="201">
        <v>0.04</v>
      </c>
      <c r="T2565" s="196">
        <f t="shared" si="259"/>
        <v>2548480.7744</v>
      </c>
      <c r="U2565" s="199">
        <f t="shared" si="260"/>
        <v>212373.39786666667</v>
      </c>
      <c r="V2565" s="21"/>
      <c r="W2565" s="19">
        <f t="shared" si="262"/>
        <v>0</v>
      </c>
      <c r="X2565" s="17">
        <f t="shared" si="263"/>
        <v>0</v>
      </c>
      <c r="Y2565" s="22"/>
      <c r="Z2565" s="19"/>
      <c r="AA2565" s="20"/>
      <c r="AB2565" s="23"/>
      <c r="AC2565" s="19"/>
      <c r="AD2565" s="17"/>
      <c r="AE2565" s="22"/>
      <c r="AF2565" s="19"/>
      <c r="AG2565" s="17"/>
      <c r="AH2565" s="78" t="s">
        <v>2158</v>
      </c>
      <c r="AI2565" s="79" t="s">
        <v>15404</v>
      </c>
      <c r="AJ2565" s="1"/>
    </row>
    <row r="2566" spans="1:36" ht="26.4">
      <c r="A2566" s="39">
        <v>2564</v>
      </c>
      <c r="B2566" s="10" t="s">
        <v>15405</v>
      </c>
      <c r="C2566" s="10" t="s">
        <v>5693</v>
      </c>
      <c r="D2566" s="11" t="s">
        <v>15406</v>
      </c>
      <c r="E2566" s="35" t="s">
        <v>15407</v>
      </c>
      <c r="F2566" s="35" t="s">
        <v>15408</v>
      </c>
      <c r="G2566" s="10" t="s">
        <v>3820</v>
      </c>
      <c r="H2566" s="10" t="s">
        <v>15409</v>
      </c>
      <c r="I2566" s="10" t="s">
        <v>15410</v>
      </c>
      <c r="J2566" s="11" t="s">
        <v>15411</v>
      </c>
      <c r="K2566" s="12">
        <v>41246</v>
      </c>
      <c r="L2566" s="69">
        <v>46724</v>
      </c>
      <c r="M2566" s="14" t="s">
        <v>15412</v>
      </c>
      <c r="N2566" s="61">
        <v>7.5399999999999995E-2</v>
      </c>
      <c r="O2566" s="56">
        <v>19116141.109999999</v>
      </c>
      <c r="P2566" s="44">
        <v>0.1125</v>
      </c>
      <c r="Q2566" s="223">
        <f t="shared" si="261"/>
        <v>2150565.8748750002</v>
      </c>
      <c r="R2566" s="197">
        <f t="shared" si="258"/>
        <v>179213.82290625002</v>
      </c>
      <c r="S2566" s="200"/>
      <c r="T2566" s="196">
        <f t="shared" si="259"/>
        <v>0</v>
      </c>
      <c r="U2566" s="199">
        <f t="shared" si="260"/>
        <v>0</v>
      </c>
      <c r="V2566" s="21"/>
      <c r="W2566" s="19">
        <f t="shared" si="262"/>
        <v>0</v>
      </c>
      <c r="X2566" s="17">
        <f t="shared" si="263"/>
        <v>0</v>
      </c>
      <c r="Y2566" s="22"/>
      <c r="Z2566" s="19"/>
      <c r="AA2566" s="20"/>
      <c r="AB2566" s="23"/>
      <c r="AC2566" s="19"/>
      <c r="AD2566" s="17"/>
      <c r="AE2566" s="22"/>
      <c r="AF2566" s="19"/>
      <c r="AG2566" s="17"/>
      <c r="AH2566" s="76" t="s">
        <v>5535</v>
      </c>
      <c r="AI2566" s="77" t="s">
        <v>15412</v>
      </c>
      <c r="AJ2566" s="1"/>
    </row>
    <row r="2567" spans="1:36" ht="26.4">
      <c r="A2567" s="39">
        <v>2565</v>
      </c>
      <c r="B2567" s="39" t="s">
        <v>15413</v>
      </c>
      <c r="C2567" s="39" t="s">
        <v>5693</v>
      </c>
      <c r="D2567" s="40" t="s">
        <v>15414</v>
      </c>
      <c r="E2567" s="25" t="s">
        <v>15415</v>
      </c>
      <c r="F2567" s="25" t="s">
        <v>15416</v>
      </c>
      <c r="G2567" s="39" t="s">
        <v>3569</v>
      </c>
      <c r="H2567" s="39" t="s">
        <v>15417</v>
      </c>
      <c r="I2567" s="39" t="s">
        <v>3569</v>
      </c>
      <c r="J2567" s="40" t="s">
        <v>15418</v>
      </c>
      <c r="K2567" s="41">
        <v>39080</v>
      </c>
      <c r="L2567" s="72">
        <v>44559</v>
      </c>
      <c r="M2567" s="42" t="s">
        <v>15419</v>
      </c>
      <c r="N2567" s="63">
        <v>0.26040000000000002</v>
      </c>
      <c r="O2567" s="55">
        <v>66019139.840000004</v>
      </c>
      <c r="P2567" s="15">
        <v>0.03</v>
      </c>
      <c r="Q2567" s="223">
        <f t="shared" si="261"/>
        <v>1980574.1952</v>
      </c>
      <c r="R2567" s="197">
        <f t="shared" si="258"/>
        <v>165047.84959999999</v>
      </c>
      <c r="S2567" s="200"/>
      <c r="T2567" s="196">
        <f t="shared" si="259"/>
        <v>0</v>
      </c>
      <c r="U2567" s="199">
        <f t="shared" si="260"/>
        <v>0</v>
      </c>
      <c r="V2567" s="21"/>
      <c r="W2567" s="19">
        <f t="shared" si="262"/>
        <v>0</v>
      </c>
      <c r="X2567" s="17">
        <f t="shared" si="263"/>
        <v>0</v>
      </c>
      <c r="Y2567" s="22"/>
      <c r="Z2567" s="19"/>
      <c r="AA2567" s="20"/>
      <c r="AB2567" s="23"/>
      <c r="AC2567" s="19"/>
      <c r="AD2567" s="17"/>
      <c r="AE2567" s="22"/>
      <c r="AF2567" s="19"/>
      <c r="AG2567" s="17"/>
      <c r="AH2567" s="78"/>
      <c r="AI2567" s="79" t="s">
        <v>15419</v>
      </c>
      <c r="AJ2567" s="1"/>
    </row>
    <row r="2568" spans="1:36" ht="13.2">
      <c r="A2568" s="39">
        <v>2566</v>
      </c>
      <c r="B2568" s="10" t="s">
        <v>15420</v>
      </c>
      <c r="C2568" s="10" t="s">
        <v>5070</v>
      </c>
      <c r="D2568" s="11" t="s">
        <v>15421</v>
      </c>
      <c r="E2568" s="35" t="s">
        <v>15422</v>
      </c>
      <c r="F2568" s="35" t="s">
        <v>15423</v>
      </c>
      <c r="G2568" s="10" t="s">
        <v>5515</v>
      </c>
      <c r="H2568" s="10" t="s">
        <v>15424</v>
      </c>
      <c r="I2568" s="10" t="s">
        <v>6817</v>
      </c>
      <c r="J2568" s="11" t="s">
        <v>15425</v>
      </c>
      <c r="K2568" s="12">
        <v>37907</v>
      </c>
      <c r="L2568" s="69">
        <v>47039</v>
      </c>
      <c r="M2568" s="14" t="s">
        <v>15426</v>
      </c>
      <c r="N2568" s="61">
        <v>4.1809000000000003</v>
      </c>
      <c r="O2568" s="56">
        <v>39334663.549999997</v>
      </c>
      <c r="P2568" s="15">
        <v>0.03</v>
      </c>
      <c r="Q2568" s="223">
        <f t="shared" si="261"/>
        <v>1180039.9064999998</v>
      </c>
      <c r="R2568" s="197">
        <f t="shared" si="258"/>
        <v>98336.658874999979</v>
      </c>
      <c r="S2568" s="201">
        <v>0.04</v>
      </c>
      <c r="T2568" s="196">
        <f t="shared" si="259"/>
        <v>1573386.5419999999</v>
      </c>
      <c r="U2568" s="199">
        <f t="shared" si="260"/>
        <v>131115.54516666665</v>
      </c>
      <c r="V2568" s="21"/>
      <c r="W2568" s="19">
        <f t="shared" si="262"/>
        <v>0</v>
      </c>
      <c r="X2568" s="17">
        <f t="shared" si="263"/>
        <v>0</v>
      </c>
      <c r="Y2568" s="22"/>
      <c r="Z2568" s="19"/>
      <c r="AA2568" s="20"/>
      <c r="AB2568" s="23"/>
      <c r="AC2568" s="19"/>
      <c r="AD2568" s="17"/>
      <c r="AE2568" s="22"/>
      <c r="AF2568" s="19"/>
      <c r="AG2568" s="17"/>
      <c r="AH2568" s="76"/>
      <c r="AI2568" s="77" t="s">
        <v>15426</v>
      </c>
      <c r="AJ2568" s="1"/>
    </row>
    <row r="2569" spans="1:36" ht="13.2">
      <c r="A2569" s="39">
        <v>2567</v>
      </c>
      <c r="B2569" s="39" t="s">
        <v>15427</v>
      </c>
      <c r="C2569" s="39" t="s">
        <v>5070</v>
      </c>
      <c r="D2569" s="40" t="s">
        <v>15428</v>
      </c>
      <c r="E2569" s="25" t="s">
        <v>15429</v>
      </c>
      <c r="F2569" s="25" t="s">
        <v>15430</v>
      </c>
      <c r="G2569" s="39" t="s">
        <v>15431</v>
      </c>
      <c r="H2569" s="39" t="s">
        <v>15432</v>
      </c>
      <c r="I2569" s="39" t="s">
        <v>15433</v>
      </c>
      <c r="J2569" s="40" t="s">
        <v>15434</v>
      </c>
      <c r="K2569" s="41">
        <v>37519</v>
      </c>
      <c r="L2569" s="72">
        <v>48477</v>
      </c>
      <c r="M2569" s="42" t="s">
        <v>15435</v>
      </c>
      <c r="N2569" s="63">
        <v>1.4232</v>
      </c>
      <c r="O2569" s="55">
        <v>12455556.34</v>
      </c>
      <c r="P2569" s="15">
        <v>0.03</v>
      </c>
      <c r="Q2569" s="223">
        <f t="shared" si="261"/>
        <v>373666.69019999995</v>
      </c>
      <c r="R2569" s="197">
        <f t="shared" si="258"/>
        <v>31138.890849999996</v>
      </c>
      <c r="S2569" s="200"/>
      <c r="T2569" s="196">
        <f t="shared" si="259"/>
        <v>0</v>
      </c>
      <c r="U2569" s="199">
        <f t="shared" si="260"/>
        <v>0</v>
      </c>
      <c r="V2569" s="21"/>
      <c r="W2569" s="19">
        <f t="shared" si="262"/>
        <v>0</v>
      </c>
      <c r="X2569" s="17">
        <f t="shared" si="263"/>
        <v>0</v>
      </c>
      <c r="Y2569" s="22"/>
      <c r="Z2569" s="19"/>
      <c r="AA2569" s="20"/>
      <c r="AB2569" s="23"/>
      <c r="AC2569" s="19"/>
      <c r="AD2569" s="17"/>
      <c r="AE2569" s="22"/>
      <c r="AF2569" s="19"/>
      <c r="AG2569" s="17"/>
      <c r="AH2569" s="78" t="s">
        <v>452</v>
      </c>
      <c r="AI2569" s="79" t="s">
        <v>15435</v>
      </c>
      <c r="AJ2569" s="1"/>
    </row>
    <row r="2570" spans="1:36" ht="13.2">
      <c r="A2570" s="39">
        <v>2568</v>
      </c>
      <c r="B2570" s="10" t="s">
        <v>15436</v>
      </c>
      <c r="C2570" s="10" t="s">
        <v>5070</v>
      </c>
      <c r="D2570" s="11" t="s">
        <v>15428</v>
      </c>
      <c r="E2570" s="35" t="s">
        <v>15429</v>
      </c>
      <c r="F2570" s="35" t="s">
        <v>15430</v>
      </c>
      <c r="G2570" s="10" t="s">
        <v>15431</v>
      </c>
      <c r="H2570" s="10" t="s">
        <v>15432</v>
      </c>
      <c r="I2570" s="10" t="s">
        <v>15433</v>
      </c>
      <c r="J2570" s="11" t="s">
        <v>15437</v>
      </c>
      <c r="K2570" s="12">
        <v>37519</v>
      </c>
      <c r="L2570" s="69">
        <v>48477</v>
      </c>
      <c r="M2570" s="14" t="s">
        <v>15435</v>
      </c>
      <c r="N2570" s="61">
        <v>0.2049</v>
      </c>
      <c r="O2570" s="56">
        <v>1793243.04</v>
      </c>
      <c r="P2570" s="15">
        <v>0.03</v>
      </c>
      <c r="Q2570" s="223">
        <f t="shared" si="261"/>
        <v>53797.2912</v>
      </c>
      <c r="R2570" s="197">
        <f t="shared" si="258"/>
        <v>4483.1076000000003</v>
      </c>
      <c r="S2570" s="200"/>
      <c r="T2570" s="196">
        <f t="shared" si="259"/>
        <v>0</v>
      </c>
      <c r="U2570" s="199">
        <f t="shared" si="260"/>
        <v>0</v>
      </c>
      <c r="V2570" s="21"/>
      <c r="W2570" s="19">
        <f t="shared" si="262"/>
        <v>0</v>
      </c>
      <c r="X2570" s="17">
        <f t="shared" si="263"/>
        <v>0</v>
      </c>
      <c r="Y2570" s="22"/>
      <c r="Z2570" s="19"/>
      <c r="AA2570" s="20"/>
      <c r="AB2570" s="23"/>
      <c r="AC2570" s="19"/>
      <c r="AD2570" s="17"/>
      <c r="AE2570" s="22"/>
      <c r="AF2570" s="19"/>
      <c r="AG2570" s="17"/>
      <c r="AH2570" s="76" t="s">
        <v>452</v>
      </c>
      <c r="AI2570" s="77" t="s">
        <v>15435</v>
      </c>
      <c r="AJ2570" s="1"/>
    </row>
    <row r="2571" spans="1:36" ht="26.4">
      <c r="A2571" s="39">
        <v>2569</v>
      </c>
      <c r="B2571" s="39" t="s">
        <v>15438</v>
      </c>
      <c r="C2571" s="39" t="s">
        <v>5070</v>
      </c>
      <c r="D2571" s="40" t="s">
        <v>15439</v>
      </c>
      <c r="E2571" s="25" t="s">
        <v>15440</v>
      </c>
      <c r="F2571" s="25" t="s">
        <v>15441</v>
      </c>
      <c r="G2571" s="39" t="s">
        <v>2606</v>
      </c>
      <c r="H2571" s="39" t="s">
        <v>15442</v>
      </c>
      <c r="I2571" s="39" t="s">
        <v>15443</v>
      </c>
      <c r="J2571" s="40" t="s">
        <v>15444</v>
      </c>
      <c r="K2571" s="41">
        <v>40480</v>
      </c>
      <c r="L2571" s="72">
        <v>44133</v>
      </c>
      <c r="M2571" s="42" t="s">
        <v>15445</v>
      </c>
      <c r="N2571" s="63">
        <v>2.6495000000000002</v>
      </c>
      <c r="O2571" s="55">
        <v>74750156.829999998</v>
      </c>
      <c r="P2571" s="15">
        <v>0.12</v>
      </c>
      <c r="Q2571" s="223">
        <f t="shared" si="261"/>
        <v>8970018.8195999991</v>
      </c>
      <c r="R2571" s="197">
        <f t="shared" si="258"/>
        <v>747501.56829999993</v>
      </c>
      <c r="S2571" s="200"/>
      <c r="T2571" s="196">
        <f t="shared" si="259"/>
        <v>0</v>
      </c>
      <c r="U2571" s="199">
        <f t="shared" si="260"/>
        <v>0</v>
      </c>
      <c r="V2571" s="21"/>
      <c r="W2571" s="19">
        <f t="shared" si="262"/>
        <v>0</v>
      </c>
      <c r="X2571" s="17">
        <f t="shared" si="263"/>
        <v>0</v>
      </c>
      <c r="Y2571" s="22"/>
      <c r="Z2571" s="19"/>
      <c r="AA2571" s="20"/>
      <c r="AB2571" s="23"/>
      <c r="AC2571" s="19"/>
      <c r="AD2571" s="17"/>
      <c r="AE2571" s="22"/>
      <c r="AF2571" s="19"/>
      <c r="AG2571" s="17"/>
      <c r="AH2571" s="78"/>
      <c r="AI2571" s="79" t="s">
        <v>15446</v>
      </c>
      <c r="AJ2571" s="1"/>
    </row>
    <row r="2572" spans="1:36" ht="13.2">
      <c r="A2572" s="39">
        <v>2570</v>
      </c>
      <c r="B2572" s="10" t="s">
        <v>15447</v>
      </c>
      <c r="C2572" s="10" t="s">
        <v>5070</v>
      </c>
      <c r="D2572" s="11" t="s">
        <v>15448</v>
      </c>
      <c r="E2572" s="35" t="s">
        <v>15449</v>
      </c>
      <c r="F2572" s="35" t="s">
        <v>15450</v>
      </c>
      <c r="G2572" s="10" t="s">
        <v>2232</v>
      </c>
      <c r="H2572" s="10" t="s">
        <v>15451</v>
      </c>
      <c r="I2572" s="10" t="s">
        <v>2234</v>
      </c>
      <c r="J2572" s="11" t="s">
        <v>15425</v>
      </c>
      <c r="K2572" s="12">
        <v>37642</v>
      </c>
      <c r="L2572" s="69">
        <v>46773</v>
      </c>
      <c r="M2572" s="14" t="s">
        <v>15452</v>
      </c>
      <c r="N2572" s="61">
        <v>3.8649</v>
      </c>
      <c r="O2572" s="56">
        <v>34670437.530000001</v>
      </c>
      <c r="P2572" s="15">
        <v>0.03</v>
      </c>
      <c r="Q2572" s="223">
        <f t="shared" si="261"/>
        <v>1040113.1259</v>
      </c>
      <c r="R2572" s="197">
        <f t="shared" si="258"/>
        <v>86676.093825000004</v>
      </c>
      <c r="S2572" s="200"/>
      <c r="T2572" s="196">
        <f t="shared" si="259"/>
        <v>0</v>
      </c>
      <c r="U2572" s="199">
        <f t="shared" si="260"/>
        <v>0</v>
      </c>
      <c r="V2572" s="21"/>
      <c r="W2572" s="19">
        <f t="shared" si="262"/>
        <v>0</v>
      </c>
      <c r="X2572" s="17">
        <f t="shared" si="263"/>
        <v>0</v>
      </c>
      <c r="Y2572" s="22"/>
      <c r="Z2572" s="19"/>
      <c r="AA2572" s="20"/>
      <c r="AB2572" s="23"/>
      <c r="AC2572" s="19"/>
      <c r="AD2572" s="17"/>
      <c r="AE2572" s="22"/>
      <c r="AF2572" s="19"/>
      <c r="AG2572" s="17"/>
      <c r="AH2572" s="76" t="s">
        <v>452</v>
      </c>
      <c r="AI2572" s="77" t="s">
        <v>15452</v>
      </c>
      <c r="AJ2572" s="1"/>
    </row>
    <row r="2573" spans="1:36" ht="13.2">
      <c r="A2573" s="39">
        <v>2571</v>
      </c>
      <c r="B2573" s="39" t="s">
        <v>15453</v>
      </c>
      <c r="C2573" s="39" t="s">
        <v>5070</v>
      </c>
      <c r="D2573" s="40" t="s">
        <v>15454</v>
      </c>
      <c r="E2573" s="25" t="s">
        <v>15455</v>
      </c>
      <c r="F2573" s="25" t="s">
        <v>15456</v>
      </c>
      <c r="G2573" s="39" t="s">
        <v>1050</v>
      </c>
      <c r="H2573" s="39" t="s">
        <v>15457</v>
      </c>
      <c r="I2573" s="39" t="s">
        <v>5127</v>
      </c>
      <c r="J2573" s="40" t="s">
        <v>15458</v>
      </c>
      <c r="K2573" s="41">
        <v>40773</v>
      </c>
      <c r="L2573" s="72">
        <v>44426</v>
      </c>
      <c r="M2573" s="42" t="s">
        <v>15459</v>
      </c>
      <c r="N2573" s="63">
        <v>0.69640000000000002</v>
      </c>
      <c r="O2573" s="55">
        <v>7428025.1799999997</v>
      </c>
      <c r="P2573" s="21">
        <v>1E-3</v>
      </c>
      <c r="Q2573" s="223">
        <f t="shared" si="261"/>
        <v>7428.0251799999996</v>
      </c>
      <c r="R2573" s="197">
        <f t="shared" si="258"/>
        <v>619.00209833333327</v>
      </c>
      <c r="S2573" s="200"/>
      <c r="T2573" s="196">
        <f t="shared" si="259"/>
        <v>0</v>
      </c>
      <c r="U2573" s="199">
        <f t="shared" si="260"/>
        <v>0</v>
      </c>
      <c r="V2573" s="21"/>
      <c r="W2573" s="19">
        <f t="shared" si="262"/>
        <v>0</v>
      </c>
      <c r="X2573" s="17">
        <f t="shared" si="263"/>
        <v>0</v>
      </c>
      <c r="Y2573" s="22"/>
      <c r="Z2573" s="19"/>
      <c r="AA2573" s="20"/>
      <c r="AB2573" s="23"/>
      <c r="AC2573" s="19"/>
      <c r="AD2573" s="17"/>
      <c r="AE2573" s="22"/>
      <c r="AF2573" s="19"/>
      <c r="AG2573" s="17"/>
      <c r="AH2573" s="78" t="s">
        <v>249</v>
      </c>
      <c r="AI2573" s="79" t="s">
        <v>15459</v>
      </c>
      <c r="AJ2573" s="1"/>
    </row>
    <row r="2574" spans="1:36" ht="26.4">
      <c r="A2574" s="39">
        <v>2572</v>
      </c>
      <c r="B2574" s="10" t="s">
        <v>15460</v>
      </c>
      <c r="C2574" s="10" t="s">
        <v>5070</v>
      </c>
      <c r="D2574" s="11" t="s">
        <v>15461</v>
      </c>
      <c r="E2574" s="35" t="s">
        <v>15462</v>
      </c>
      <c r="F2574" s="35" t="s">
        <v>15463</v>
      </c>
      <c r="G2574" s="10" t="s">
        <v>4252</v>
      </c>
      <c r="H2574" s="10" t="s">
        <v>15464</v>
      </c>
      <c r="I2574" s="10" t="s">
        <v>4252</v>
      </c>
      <c r="J2574" s="11" t="s">
        <v>15458</v>
      </c>
      <c r="K2574" s="12">
        <v>35979</v>
      </c>
      <c r="L2574" s="69">
        <v>44745</v>
      </c>
      <c r="M2574" s="14" t="s">
        <v>15465</v>
      </c>
      <c r="N2574" s="61">
        <v>3.2690000000000001</v>
      </c>
      <c r="O2574" s="56">
        <v>76710039.519999996</v>
      </c>
      <c r="P2574" s="44">
        <v>2.9999999999999997E-4</v>
      </c>
      <c r="Q2574" s="223">
        <f t="shared" si="261"/>
        <v>23013.011855999997</v>
      </c>
      <c r="R2574" s="197">
        <f t="shared" si="258"/>
        <v>1917.7509879999998</v>
      </c>
      <c r="S2574" s="200"/>
      <c r="T2574" s="196">
        <f t="shared" si="259"/>
        <v>0</v>
      </c>
      <c r="U2574" s="199">
        <f t="shared" si="260"/>
        <v>0</v>
      </c>
      <c r="V2574" s="21"/>
      <c r="W2574" s="19">
        <f t="shared" si="262"/>
        <v>0</v>
      </c>
      <c r="X2574" s="17">
        <f t="shared" si="263"/>
        <v>0</v>
      </c>
      <c r="Y2574" s="22"/>
      <c r="Z2574" s="19"/>
      <c r="AA2574" s="20"/>
      <c r="AB2574" s="23"/>
      <c r="AC2574" s="19"/>
      <c r="AD2574" s="17"/>
      <c r="AE2574" s="22"/>
      <c r="AF2574" s="19"/>
      <c r="AG2574" s="17"/>
      <c r="AH2574" s="76"/>
      <c r="AI2574" s="77" t="s">
        <v>15465</v>
      </c>
      <c r="AJ2574" s="1"/>
    </row>
    <row r="2575" spans="1:36" ht="26.4">
      <c r="A2575" s="39">
        <v>2573</v>
      </c>
      <c r="B2575" s="39" t="s">
        <v>15466</v>
      </c>
      <c r="C2575" s="39" t="s">
        <v>5070</v>
      </c>
      <c r="D2575" s="40" t="s">
        <v>15461</v>
      </c>
      <c r="E2575" s="25" t="s">
        <v>15462</v>
      </c>
      <c r="F2575" s="25" t="s">
        <v>15463</v>
      </c>
      <c r="G2575" s="39" t="s">
        <v>4252</v>
      </c>
      <c r="H2575" s="39" t="s">
        <v>15464</v>
      </c>
      <c r="I2575" s="39" t="s">
        <v>4252</v>
      </c>
      <c r="J2575" s="40" t="s">
        <v>15458</v>
      </c>
      <c r="K2575" s="41">
        <v>35979</v>
      </c>
      <c r="L2575" s="72">
        <v>44745</v>
      </c>
      <c r="M2575" s="42" t="s">
        <v>15465</v>
      </c>
      <c r="N2575" s="63">
        <v>4.7545999999999999</v>
      </c>
      <c r="O2575" s="55">
        <v>86213943.890000001</v>
      </c>
      <c r="P2575" s="44">
        <v>2.9999999999999997E-4</v>
      </c>
      <c r="Q2575" s="223">
        <f t="shared" si="261"/>
        <v>25864.183166999999</v>
      </c>
      <c r="R2575" s="197">
        <f t="shared" si="258"/>
        <v>2155.3485972499998</v>
      </c>
      <c r="S2575" s="200"/>
      <c r="T2575" s="196">
        <f t="shared" si="259"/>
        <v>0</v>
      </c>
      <c r="U2575" s="199">
        <f t="shared" si="260"/>
        <v>0</v>
      </c>
      <c r="V2575" s="21"/>
      <c r="W2575" s="19">
        <f t="shared" si="262"/>
        <v>0</v>
      </c>
      <c r="X2575" s="17">
        <f t="shared" si="263"/>
        <v>0</v>
      </c>
      <c r="Y2575" s="22"/>
      <c r="Z2575" s="19"/>
      <c r="AA2575" s="20"/>
      <c r="AB2575" s="23"/>
      <c r="AC2575" s="19"/>
      <c r="AD2575" s="17"/>
      <c r="AE2575" s="22"/>
      <c r="AF2575" s="19"/>
      <c r="AG2575" s="17"/>
      <c r="AH2575" s="78"/>
      <c r="AI2575" s="79" t="s">
        <v>15465</v>
      </c>
      <c r="AJ2575" s="1"/>
    </row>
    <row r="2576" spans="1:36" ht="13.2">
      <c r="A2576" s="39">
        <v>2574</v>
      </c>
      <c r="B2576" s="10" t="s">
        <v>15467</v>
      </c>
      <c r="C2576" s="10" t="s">
        <v>5070</v>
      </c>
      <c r="D2576" s="11" t="s">
        <v>9720</v>
      </c>
      <c r="E2576" s="35" t="s">
        <v>9721</v>
      </c>
      <c r="F2576" s="35" t="s">
        <v>15468</v>
      </c>
      <c r="G2576" s="10" t="s">
        <v>324</v>
      </c>
      <c r="H2576" s="10" t="s">
        <v>15469</v>
      </c>
      <c r="I2576" s="10" t="s">
        <v>9724</v>
      </c>
      <c r="J2576" s="11" t="s">
        <v>15470</v>
      </c>
      <c r="K2576" s="12">
        <v>42487</v>
      </c>
      <c r="L2576" s="69">
        <v>44313</v>
      </c>
      <c r="M2576" s="14" t="s">
        <v>15471</v>
      </c>
      <c r="N2576" s="61">
        <v>1.1830000000000001</v>
      </c>
      <c r="O2576" s="56">
        <v>23483977.289999999</v>
      </c>
      <c r="P2576" s="15">
        <v>0.05</v>
      </c>
      <c r="Q2576" s="223">
        <f t="shared" si="261"/>
        <v>1174198.8644999999</v>
      </c>
      <c r="R2576" s="197">
        <f t="shared" si="258"/>
        <v>97849.905374999988</v>
      </c>
      <c r="S2576" s="201">
        <v>0.06</v>
      </c>
      <c r="T2576" s="196">
        <f t="shared" si="259"/>
        <v>1409038.6373999999</v>
      </c>
      <c r="U2576" s="199">
        <f t="shared" si="260"/>
        <v>117419.88644999999</v>
      </c>
      <c r="V2576" s="21"/>
      <c r="W2576" s="19">
        <f t="shared" si="262"/>
        <v>0</v>
      </c>
      <c r="X2576" s="17">
        <f t="shared" si="263"/>
        <v>0</v>
      </c>
      <c r="Y2576" s="22"/>
      <c r="Z2576" s="19"/>
      <c r="AA2576" s="20"/>
      <c r="AB2576" s="23"/>
      <c r="AC2576" s="19"/>
      <c r="AD2576" s="17"/>
      <c r="AE2576" s="22"/>
      <c r="AF2576" s="19"/>
      <c r="AG2576" s="17"/>
      <c r="AH2576" s="76"/>
      <c r="AI2576" s="77" t="s">
        <v>15471</v>
      </c>
      <c r="AJ2576" s="1"/>
    </row>
    <row r="2577" spans="1:36" s="48" customFormat="1" ht="26.4">
      <c r="A2577" s="39">
        <v>2575</v>
      </c>
      <c r="B2577" s="25" t="s">
        <v>15472</v>
      </c>
      <c r="C2577" s="25" t="s">
        <v>5070</v>
      </c>
      <c r="D2577" s="26" t="s">
        <v>15454</v>
      </c>
      <c r="E2577" s="25" t="s">
        <v>15455</v>
      </c>
      <c r="F2577" s="25" t="s">
        <v>15473</v>
      </c>
      <c r="G2577" s="25" t="s">
        <v>1372</v>
      </c>
      <c r="H2577" s="25" t="s">
        <v>15474</v>
      </c>
      <c r="I2577" s="25" t="s">
        <v>1372</v>
      </c>
      <c r="J2577" s="26" t="s">
        <v>15458</v>
      </c>
      <c r="K2577" s="27">
        <v>36669</v>
      </c>
      <c r="L2577" s="70">
        <v>45435</v>
      </c>
      <c r="M2577" s="28" t="s">
        <v>15475</v>
      </c>
      <c r="N2577" s="62">
        <v>4.9024999999999999</v>
      </c>
      <c r="O2577" s="57">
        <v>36604143.350000001</v>
      </c>
      <c r="P2577" s="116">
        <v>3.0000000000000001E-5</v>
      </c>
      <c r="Q2577" s="223">
        <f t="shared" si="261"/>
        <v>1098.1243005000001</v>
      </c>
      <c r="R2577" s="197">
        <f t="shared" si="258"/>
        <v>91.51035837500001</v>
      </c>
      <c r="S2577" s="208"/>
      <c r="T2577" s="196">
        <f t="shared" si="259"/>
        <v>0</v>
      </c>
      <c r="U2577" s="199">
        <f t="shared" si="260"/>
        <v>0</v>
      </c>
      <c r="V2577" s="30"/>
      <c r="W2577" s="19">
        <f t="shared" si="262"/>
        <v>0</v>
      </c>
      <c r="X2577" s="17">
        <f t="shared" si="263"/>
        <v>0</v>
      </c>
      <c r="Y2577" s="31"/>
      <c r="Z2577" s="16"/>
      <c r="AA2577" s="32"/>
      <c r="AB2577" s="33"/>
      <c r="AC2577" s="16"/>
      <c r="AD2577" s="34"/>
      <c r="AE2577" s="31"/>
      <c r="AF2577" s="16"/>
      <c r="AG2577" s="34"/>
      <c r="AH2577" s="90" t="s">
        <v>249</v>
      </c>
      <c r="AI2577" s="91" t="s">
        <v>15475</v>
      </c>
    </row>
    <row r="2578" spans="1:36" ht="26.4">
      <c r="A2578" s="39">
        <v>2576</v>
      </c>
      <c r="B2578" s="10" t="s">
        <v>15476</v>
      </c>
      <c r="C2578" s="10" t="s">
        <v>5070</v>
      </c>
      <c r="D2578" s="11" t="s">
        <v>3995</v>
      </c>
      <c r="E2578" s="35" t="s">
        <v>3996</v>
      </c>
      <c r="F2578" s="35" t="s">
        <v>15477</v>
      </c>
      <c r="G2578" s="10" t="s">
        <v>15478</v>
      </c>
      <c r="H2578" s="10" t="s">
        <v>15479</v>
      </c>
      <c r="I2578" s="10" t="s">
        <v>4430</v>
      </c>
      <c r="J2578" s="11" t="s">
        <v>15353</v>
      </c>
      <c r="K2578" s="12">
        <v>36774</v>
      </c>
      <c r="L2578" s="69">
        <v>54671</v>
      </c>
      <c r="M2578" s="14" t="s">
        <v>15480</v>
      </c>
      <c r="N2578" s="61">
        <v>0.1948</v>
      </c>
      <c r="O2578" s="56">
        <v>2299431.02</v>
      </c>
      <c r="P2578" s="15">
        <v>0.03</v>
      </c>
      <c r="Q2578" s="223">
        <f t="shared" ref="Q2578:Q2605" si="264">O2578*P2578</f>
        <v>68982.930599999992</v>
      </c>
      <c r="R2578" s="197">
        <f t="shared" ref="R2578:R2641" si="265">Q2578/12</f>
        <v>5748.5775499999991</v>
      </c>
      <c r="S2578" s="200"/>
      <c r="T2578" s="196">
        <f t="shared" si="259"/>
        <v>0</v>
      </c>
      <c r="U2578" s="199">
        <f t="shared" si="260"/>
        <v>0</v>
      </c>
      <c r="V2578" s="21"/>
      <c r="W2578" s="19">
        <f t="shared" si="262"/>
        <v>0</v>
      </c>
      <c r="X2578" s="17">
        <f t="shared" si="263"/>
        <v>0</v>
      </c>
      <c r="Y2578" s="22"/>
      <c r="Z2578" s="19"/>
      <c r="AA2578" s="20"/>
      <c r="AB2578" s="23"/>
      <c r="AC2578" s="19"/>
      <c r="AD2578" s="17"/>
      <c r="AE2578" s="22"/>
      <c r="AF2578" s="19"/>
      <c r="AG2578" s="17"/>
      <c r="AH2578" s="76" t="s">
        <v>452</v>
      </c>
      <c r="AI2578" s="77" t="s">
        <v>15480</v>
      </c>
      <c r="AJ2578" s="1"/>
    </row>
    <row r="2579" spans="1:36" ht="26.4">
      <c r="A2579" s="39">
        <v>2577</v>
      </c>
      <c r="B2579" s="39" t="s">
        <v>15481</v>
      </c>
      <c r="C2579" s="39" t="s">
        <v>5070</v>
      </c>
      <c r="D2579" s="40" t="s">
        <v>1931</v>
      </c>
      <c r="E2579" s="25" t="s">
        <v>1932</v>
      </c>
      <c r="F2579" s="25" t="s">
        <v>15482</v>
      </c>
      <c r="G2579" s="39" t="s">
        <v>15483</v>
      </c>
      <c r="H2579" s="39" t="s">
        <v>15484</v>
      </c>
      <c r="I2579" s="39" t="s">
        <v>15483</v>
      </c>
      <c r="J2579" s="40" t="s">
        <v>15458</v>
      </c>
      <c r="K2579" s="41">
        <v>35263</v>
      </c>
      <c r="L2579" s="72">
        <v>45210</v>
      </c>
      <c r="M2579" s="42" t="s">
        <v>15485</v>
      </c>
      <c r="N2579" s="63">
        <v>4.6199999999999998E-2</v>
      </c>
      <c r="O2579" s="55">
        <v>1108763.95</v>
      </c>
      <c r="P2579" s="15">
        <v>0.08</v>
      </c>
      <c r="Q2579" s="223">
        <f t="shared" si="264"/>
        <v>88701.115999999995</v>
      </c>
      <c r="R2579" s="197">
        <f t="shared" si="265"/>
        <v>7391.7596666666659</v>
      </c>
      <c r="S2579" s="200"/>
      <c r="T2579" s="196">
        <f t="shared" si="259"/>
        <v>0</v>
      </c>
      <c r="U2579" s="199">
        <f t="shared" si="260"/>
        <v>0</v>
      </c>
      <c r="V2579" s="21"/>
      <c r="W2579" s="19">
        <f t="shared" si="262"/>
        <v>0</v>
      </c>
      <c r="X2579" s="17">
        <f t="shared" si="263"/>
        <v>0</v>
      </c>
      <c r="Y2579" s="22"/>
      <c r="Z2579" s="19"/>
      <c r="AA2579" s="20"/>
      <c r="AB2579" s="23"/>
      <c r="AC2579" s="19"/>
      <c r="AD2579" s="17"/>
      <c r="AE2579" s="22"/>
      <c r="AF2579" s="19"/>
      <c r="AG2579" s="17"/>
      <c r="AH2579" s="78" t="s">
        <v>103</v>
      </c>
      <c r="AI2579" s="79" t="s">
        <v>15485</v>
      </c>
      <c r="AJ2579" s="1"/>
    </row>
    <row r="2580" spans="1:36" ht="26.4">
      <c r="A2580" s="39">
        <v>2578</v>
      </c>
      <c r="B2580" s="10" t="s">
        <v>15486</v>
      </c>
      <c r="C2580" s="10" t="s">
        <v>5070</v>
      </c>
      <c r="D2580" s="11" t="s">
        <v>15487</v>
      </c>
      <c r="E2580" s="35" t="s">
        <v>15488</v>
      </c>
      <c r="F2580" s="35" t="s">
        <v>15489</v>
      </c>
      <c r="G2580" s="10" t="s">
        <v>15490</v>
      </c>
      <c r="H2580" s="10" t="s">
        <v>15491</v>
      </c>
      <c r="I2580" s="10" t="s">
        <v>15490</v>
      </c>
      <c r="J2580" s="11"/>
      <c r="K2580" s="12">
        <v>35374</v>
      </c>
      <c r="L2580" s="69">
        <v>53271</v>
      </c>
      <c r="M2580" s="14" t="s">
        <v>6686</v>
      </c>
      <c r="N2580" s="61">
        <v>1.8954</v>
      </c>
      <c r="O2580" s="56">
        <v>44477274.060000002</v>
      </c>
      <c r="P2580" s="15">
        <v>0.03</v>
      </c>
      <c r="Q2580" s="223">
        <f t="shared" si="264"/>
        <v>1334318.2217999999</v>
      </c>
      <c r="R2580" s="197">
        <f t="shared" si="265"/>
        <v>111193.18514999999</v>
      </c>
      <c r="S2580" s="200"/>
      <c r="T2580" s="196">
        <f t="shared" si="259"/>
        <v>0</v>
      </c>
      <c r="U2580" s="199">
        <f t="shared" si="260"/>
        <v>0</v>
      </c>
      <c r="V2580" s="21"/>
      <c r="W2580" s="19">
        <f t="shared" si="262"/>
        <v>0</v>
      </c>
      <c r="X2580" s="17">
        <f t="shared" si="263"/>
        <v>0</v>
      </c>
      <c r="Y2580" s="22"/>
      <c r="Z2580" s="19"/>
      <c r="AA2580" s="20"/>
      <c r="AB2580" s="23"/>
      <c r="AC2580" s="19"/>
      <c r="AD2580" s="17"/>
      <c r="AE2580" s="22"/>
      <c r="AF2580" s="19"/>
      <c r="AG2580" s="17"/>
      <c r="AH2580" s="76"/>
      <c r="AI2580" s="77" t="s">
        <v>6686</v>
      </c>
      <c r="AJ2580" s="1"/>
    </row>
    <row r="2581" spans="1:36" ht="26.4">
      <c r="A2581" s="39">
        <v>2579</v>
      </c>
      <c r="B2581" s="39" t="s">
        <v>15492</v>
      </c>
      <c r="C2581" s="39" t="s">
        <v>5693</v>
      </c>
      <c r="D2581" s="40" t="s">
        <v>15493</v>
      </c>
      <c r="E2581" s="25" t="s">
        <v>15494</v>
      </c>
      <c r="F2581" s="25" t="s">
        <v>15495</v>
      </c>
      <c r="G2581" s="39" t="s">
        <v>15496</v>
      </c>
      <c r="H2581" s="39" t="s">
        <v>15497</v>
      </c>
      <c r="I2581" s="39" t="s">
        <v>15496</v>
      </c>
      <c r="J2581" s="40" t="s">
        <v>15498</v>
      </c>
      <c r="K2581" s="41">
        <v>36413</v>
      </c>
      <c r="L2581" s="72">
        <v>54311</v>
      </c>
      <c r="M2581" s="42" t="s">
        <v>15499</v>
      </c>
      <c r="N2581" s="63">
        <v>6.6600000000000006E-2</v>
      </c>
      <c r="O2581" s="55">
        <v>11220273.67</v>
      </c>
      <c r="P2581" s="15">
        <v>0.03</v>
      </c>
      <c r="Q2581" s="223">
        <f t="shared" si="264"/>
        <v>336608.21009999997</v>
      </c>
      <c r="R2581" s="197">
        <f t="shared" si="265"/>
        <v>28050.684174999999</v>
      </c>
      <c r="S2581" s="200"/>
      <c r="T2581" s="196">
        <f t="shared" si="259"/>
        <v>0</v>
      </c>
      <c r="U2581" s="199">
        <f t="shared" si="260"/>
        <v>0</v>
      </c>
      <c r="V2581" s="21"/>
      <c r="W2581" s="19">
        <f t="shared" si="262"/>
        <v>0</v>
      </c>
      <c r="X2581" s="17">
        <f t="shared" si="263"/>
        <v>0</v>
      </c>
      <c r="Y2581" s="22"/>
      <c r="Z2581" s="19"/>
      <c r="AA2581" s="20"/>
      <c r="AB2581" s="23"/>
      <c r="AC2581" s="19"/>
      <c r="AD2581" s="17"/>
      <c r="AE2581" s="22"/>
      <c r="AF2581" s="19"/>
      <c r="AG2581" s="17"/>
      <c r="AH2581" s="78"/>
      <c r="AI2581" s="79" t="s">
        <v>15499</v>
      </c>
      <c r="AJ2581" s="1"/>
    </row>
    <row r="2582" spans="1:36" ht="26.4">
      <c r="A2582" s="39">
        <v>2580</v>
      </c>
      <c r="B2582" s="10" t="s">
        <v>15500</v>
      </c>
      <c r="C2582" s="10" t="s">
        <v>5693</v>
      </c>
      <c r="D2582" s="11" t="s">
        <v>15093</v>
      </c>
      <c r="E2582" s="35" t="s">
        <v>15094</v>
      </c>
      <c r="F2582" s="35" t="s">
        <v>15095</v>
      </c>
      <c r="G2582" s="10" t="s">
        <v>15096</v>
      </c>
      <c r="H2582" s="10" t="s">
        <v>15097</v>
      </c>
      <c r="I2582" s="10" t="s">
        <v>1899</v>
      </c>
      <c r="J2582" s="11" t="s">
        <v>15098</v>
      </c>
      <c r="K2582" s="12">
        <v>42580</v>
      </c>
      <c r="L2582" s="69">
        <v>44406</v>
      </c>
      <c r="M2582" s="14" t="s">
        <v>15099</v>
      </c>
      <c r="N2582" s="61">
        <v>4.0000000000000001E-3</v>
      </c>
      <c r="O2582" s="56">
        <v>445743.47</v>
      </c>
      <c r="P2582" s="44">
        <v>0.1125</v>
      </c>
      <c r="Q2582" s="223">
        <f t="shared" si="264"/>
        <v>50146.140374999995</v>
      </c>
      <c r="R2582" s="197">
        <f t="shared" si="265"/>
        <v>4178.8450312499999</v>
      </c>
      <c r="S2582" s="200"/>
      <c r="T2582" s="196">
        <f t="shared" si="259"/>
        <v>0</v>
      </c>
      <c r="U2582" s="199">
        <f t="shared" si="260"/>
        <v>0</v>
      </c>
      <c r="V2582" s="21"/>
      <c r="W2582" s="19">
        <f t="shared" si="262"/>
        <v>0</v>
      </c>
      <c r="X2582" s="17">
        <f t="shared" si="263"/>
        <v>0</v>
      </c>
      <c r="Y2582" s="22"/>
      <c r="Z2582" s="19"/>
      <c r="AA2582" s="20"/>
      <c r="AB2582" s="23"/>
      <c r="AC2582" s="19"/>
      <c r="AD2582" s="17"/>
      <c r="AE2582" s="22"/>
      <c r="AF2582" s="19"/>
      <c r="AG2582" s="17"/>
      <c r="AH2582" s="76"/>
      <c r="AI2582" s="77" t="s">
        <v>15099</v>
      </c>
      <c r="AJ2582" s="1"/>
    </row>
    <row r="2583" spans="1:36" ht="26.4">
      <c r="A2583" s="39">
        <v>2581</v>
      </c>
      <c r="B2583" s="39" t="s">
        <v>15501</v>
      </c>
      <c r="C2583" s="39" t="s">
        <v>5693</v>
      </c>
      <c r="D2583" s="40" t="s">
        <v>15093</v>
      </c>
      <c r="E2583" s="25" t="s">
        <v>15094</v>
      </c>
      <c r="F2583" s="25" t="s">
        <v>15095</v>
      </c>
      <c r="G2583" s="39" t="s">
        <v>15096</v>
      </c>
      <c r="H2583" s="39" t="s">
        <v>15097</v>
      </c>
      <c r="I2583" s="39" t="s">
        <v>1899</v>
      </c>
      <c r="J2583" s="40" t="s">
        <v>15098</v>
      </c>
      <c r="K2583" s="41">
        <v>42580</v>
      </c>
      <c r="L2583" s="72">
        <v>44406</v>
      </c>
      <c r="M2583" s="42" t="s">
        <v>15099</v>
      </c>
      <c r="N2583" s="63">
        <v>5.8999999999999999E-3</v>
      </c>
      <c r="O2583" s="55">
        <v>579057.56999999995</v>
      </c>
      <c r="P2583" s="44">
        <v>0.1125</v>
      </c>
      <c r="Q2583" s="223">
        <f t="shared" si="264"/>
        <v>65143.976624999996</v>
      </c>
      <c r="R2583" s="197">
        <f t="shared" si="265"/>
        <v>5428.6647187499993</v>
      </c>
      <c r="S2583" s="200"/>
      <c r="T2583" s="196">
        <f t="shared" si="259"/>
        <v>0</v>
      </c>
      <c r="U2583" s="199">
        <f t="shared" si="260"/>
        <v>0</v>
      </c>
      <c r="V2583" s="21"/>
      <c r="W2583" s="19">
        <f t="shared" si="262"/>
        <v>0</v>
      </c>
      <c r="X2583" s="17">
        <f t="shared" si="263"/>
        <v>0</v>
      </c>
      <c r="Y2583" s="22"/>
      <c r="Z2583" s="19"/>
      <c r="AA2583" s="20"/>
      <c r="AB2583" s="23"/>
      <c r="AC2583" s="19"/>
      <c r="AD2583" s="17"/>
      <c r="AE2583" s="22"/>
      <c r="AF2583" s="19"/>
      <c r="AG2583" s="17"/>
      <c r="AH2583" s="78"/>
      <c r="AI2583" s="79" t="s">
        <v>15099</v>
      </c>
      <c r="AJ2583" s="1"/>
    </row>
    <row r="2584" spans="1:36" ht="26.4">
      <c r="A2584" s="39">
        <v>2582</v>
      </c>
      <c r="B2584" s="10" t="s">
        <v>15502</v>
      </c>
      <c r="C2584" s="10" t="s">
        <v>5693</v>
      </c>
      <c r="D2584" s="11" t="s">
        <v>15093</v>
      </c>
      <c r="E2584" s="35" t="s">
        <v>15094</v>
      </c>
      <c r="F2584" s="35" t="s">
        <v>15095</v>
      </c>
      <c r="G2584" s="10" t="s">
        <v>15096</v>
      </c>
      <c r="H2584" s="10" t="s">
        <v>15097</v>
      </c>
      <c r="I2584" s="10" t="s">
        <v>1899</v>
      </c>
      <c r="J2584" s="11" t="s">
        <v>15098</v>
      </c>
      <c r="K2584" s="12">
        <v>42580</v>
      </c>
      <c r="L2584" s="69">
        <v>44406</v>
      </c>
      <c r="M2584" s="14" t="s">
        <v>15099</v>
      </c>
      <c r="N2584" s="61">
        <v>3.9399999999999998E-2</v>
      </c>
      <c r="O2584" s="56">
        <v>4068329.28</v>
      </c>
      <c r="P2584" s="44">
        <v>0.1125</v>
      </c>
      <c r="Q2584" s="223">
        <f t="shared" si="264"/>
        <v>457687.04399999999</v>
      </c>
      <c r="R2584" s="197">
        <f t="shared" si="265"/>
        <v>38140.587</v>
      </c>
      <c r="S2584" s="200"/>
      <c r="T2584" s="196">
        <f t="shared" si="259"/>
        <v>0</v>
      </c>
      <c r="U2584" s="199">
        <f t="shared" si="260"/>
        <v>0</v>
      </c>
      <c r="V2584" s="21"/>
      <c r="W2584" s="19">
        <f t="shared" si="262"/>
        <v>0</v>
      </c>
      <c r="X2584" s="17">
        <f t="shared" si="263"/>
        <v>0</v>
      </c>
      <c r="Y2584" s="22"/>
      <c r="Z2584" s="19"/>
      <c r="AA2584" s="20"/>
      <c r="AB2584" s="23"/>
      <c r="AC2584" s="19"/>
      <c r="AD2584" s="17"/>
      <c r="AE2584" s="22"/>
      <c r="AF2584" s="19"/>
      <c r="AG2584" s="17"/>
      <c r="AH2584" s="76"/>
      <c r="AI2584" s="77" t="s">
        <v>15099</v>
      </c>
      <c r="AJ2584" s="1"/>
    </row>
    <row r="2585" spans="1:36" ht="26.4">
      <c r="A2585" s="39">
        <v>2583</v>
      </c>
      <c r="B2585" s="39" t="s">
        <v>15503</v>
      </c>
      <c r="C2585" s="39" t="s">
        <v>5693</v>
      </c>
      <c r="D2585" s="40" t="s">
        <v>15504</v>
      </c>
      <c r="E2585" s="25" t="s">
        <v>15505</v>
      </c>
      <c r="F2585" s="25" t="s">
        <v>15506</v>
      </c>
      <c r="G2585" s="39" t="s">
        <v>15507</v>
      </c>
      <c r="H2585" s="39" t="s">
        <v>15508</v>
      </c>
      <c r="I2585" s="39" t="s">
        <v>15507</v>
      </c>
      <c r="J2585" s="40" t="s">
        <v>15509</v>
      </c>
      <c r="K2585" s="41">
        <v>36175</v>
      </c>
      <c r="L2585" s="72">
        <v>44941</v>
      </c>
      <c r="M2585" s="42" t="s">
        <v>15510</v>
      </c>
      <c r="N2585" s="63">
        <v>8.3099999999999993E-2</v>
      </c>
      <c r="O2585" s="55">
        <v>20399484.420000002</v>
      </c>
      <c r="P2585" s="15">
        <v>0.03</v>
      </c>
      <c r="Q2585" s="223">
        <f t="shared" si="264"/>
        <v>611984.53260000004</v>
      </c>
      <c r="R2585" s="197">
        <f t="shared" si="265"/>
        <v>50998.711050000005</v>
      </c>
      <c r="S2585" s="200"/>
      <c r="T2585" s="196">
        <f t="shared" si="259"/>
        <v>0</v>
      </c>
      <c r="U2585" s="199">
        <f t="shared" si="260"/>
        <v>0</v>
      </c>
      <c r="V2585" s="21"/>
      <c r="W2585" s="19">
        <f t="shared" si="262"/>
        <v>0</v>
      </c>
      <c r="X2585" s="17">
        <f t="shared" si="263"/>
        <v>0</v>
      </c>
      <c r="Y2585" s="22"/>
      <c r="Z2585" s="19"/>
      <c r="AA2585" s="20"/>
      <c r="AB2585" s="23"/>
      <c r="AC2585" s="19"/>
      <c r="AD2585" s="17"/>
      <c r="AE2585" s="22"/>
      <c r="AF2585" s="19"/>
      <c r="AG2585" s="17"/>
      <c r="AH2585" s="78"/>
      <c r="AI2585" s="79" t="s">
        <v>15510</v>
      </c>
      <c r="AJ2585" s="1"/>
    </row>
    <row r="2586" spans="1:36" ht="26.4">
      <c r="A2586" s="39">
        <v>2584</v>
      </c>
      <c r="B2586" s="10" t="s">
        <v>15511</v>
      </c>
      <c r="C2586" s="10" t="s">
        <v>5693</v>
      </c>
      <c r="D2586" s="11" t="s">
        <v>10615</v>
      </c>
      <c r="E2586" s="35" t="s">
        <v>10616</v>
      </c>
      <c r="F2586" s="35" t="s">
        <v>15167</v>
      </c>
      <c r="G2586" s="10" t="s">
        <v>15512</v>
      </c>
      <c r="H2586" s="10" t="s">
        <v>15513</v>
      </c>
      <c r="I2586" s="10" t="s">
        <v>3432</v>
      </c>
      <c r="J2586" s="11" t="s">
        <v>15514</v>
      </c>
      <c r="K2586" s="12">
        <v>37292</v>
      </c>
      <c r="L2586" s="69">
        <v>46423</v>
      </c>
      <c r="M2586" s="14" t="s">
        <v>2444</v>
      </c>
      <c r="N2586" s="61">
        <v>0.1099</v>
      </c>
      <c r="O2586" s="56">
        <v>21007754.539999999</v>
      </c>
      <c r="P2586" s="15">
        <v>0.04</v>
      </c>
      <c r="Q2586" s="223">
        <f t="shared" si="264"/>
        <v>840310.18160000001</v>
      </c>
      <c r="R2586" s="197">
        <f t="shared" si="265"/>
        <v>70025.848466666663</v>
      </c>
      <c r="S2586" s="200"/>
      <c r="T2586" s="196">
        <f t="shared" ref="T2586:T2649" si="266">O2586*S2586</f>
        <v>0</v>
      </c>
      <c r="U2586" s="199">
        <f t="shared" ref="U2586:U2649" si="267">O2586*S2586/12</f>
        <v>0</v>
      </c>
      <c r="V2586" s="21"/>
      <c r="W2586" s="19">
        <f t="shared" si="262"/>
        <v>0</v>
      </c>
      <c r="X2586" s="17">
        <f t="shared" si="263"/>
        <v>0</v>
      </c>
      <c r="Y2586" s="22"/>
      <c r="Z2586" s="19"/>
      <c r="AA2586" s="20"/>
      <c r="AB2586" s="23"/>
      <c r="AC2586" s="19"/>
      <c r="AD2586" s="17"/>
      <c r="AE2586" s="22"/>
      <c r="AF2586" s="19"/>
      <c r="AG2586" s="17"/>
      <c r="AH2586" s="76"/>
      <c r="AI2586" s="77" t="s">
        <v>2444</v>
      </c>
      <c r="AJ2586" s="1"/>
    </row>
    <row r="2587" spans="1:36" ht="26.4">
      <c r="A2587" s="39">
        <v>2585</v>
      </c>
      <c r="B2587" s="39" t="s">
        <v>15515</v>
      </c>
      <c r="C2587" s="39" t="s">
        <v>5693</v>
      </c>
      <c r="D2587" s="40" t="s">
        <v>15516</v>
      </c>
      <c r="E2587" s="25" t="s">
        <v>15517</v>
      </c>
      <c r="F2587" s="25" t="s">
        <v>15518</v>
      </c>
      <c r="G2587" s="39" t="s">
        <v>852</v>
      </c>
      <c r="H2587" s="39" t="s">
        <v>15519</v>
      </c>
      <c r="I2587" s="39" t="s">
        <v>7477</v>
      </c>
      <c r="J2587" s="40" t="s">
        <v>15520</v>
      </c>
      <c r="K2587" s="41">
        <v>37145</v>
      </c>
      <c r="L2587" s="72">
        <v>49031</v>
      </c>
      <c r="M2587" s="42" t="s">
        <v>2444</v>
      </c>
      <c r="N2587" s="63">
        <v>0.15090000000000001</v>
      </c>
      <c r="O2587" s="55">
        <v>33905576.159999996</v>
      </c>
      <c r="P2587" s="15">
        <v>0.05</v>
      </c>
      <c r="Q2587" s="223">
        <f t="shared" si="264"/>
        <v>1695278.808</v>
      </c>
      <c r="R2587" s="197">
        <f t="shared" si="265"/>
        <v>141273.234</v>
      </c>
      <c r="S2587" s="200"/>
      <c r="T2587" s="196">
        <f t="shared" si="266"/>
        <v>0</v>
      </c>
      <c r="U2587" s="199">
        <f t="shared" si="267"/>
        <v>0</v>
      </c>
      <c r="V2587" s="21"/>
      <c r="W2587" s="19">
        <f t="shared" si="262"/>
        <v>0</v>
      </c>
      <c r="X2587" s="17">
        <f t="shared" si="263"/>
        <v>0</v>
      </c>
      <c r="Y2587" s="22"/>
      <c r="Z2587" s="19"/>
      <c r="AA2587" s="20"/>
      <c r="AB2587" s="23"/>
      <c r="AC2587" s="19"/>
      <c r="AD2587" s="17"/>
      <c r="AE2587" s="22"/>
      <c r="AF2587" s="19"/>
      <c r="AG2587" s="17"/>
      <c r="AH2587" s="78" t="s">
        <v>367</v>
      </c>
      <c r="AI2587" s="79" t="s">
        <v>2444</v>
      </c>
      <c r="AJ2587" s="1"/>
    </row>
    <row r="2588" spans="1:36" ht="13.2">
      <c r="A2588" s="39">
        <v>2586</v>
      </c>
      <c r="B2588" s="10" t="s">
        <v>15521</v>
      </c>
      <c r="C2588" s="10" t="s">
        <v>5693</v>
      </c>
      <c r="D2588" s="11" t="s">
        <v>15522</v>
      </c>
      <c r="E2588" s="35"/>
      <c r="F2588" s="35" t="s">
        <v>15523</v>
      </c>
      <c r="G2588" s="10" t="s">
        <v>11033</v>
      </c>
      <c r="H2588" s="10" t="s">
        <v>15524</v>
      </c>
      <c r="I2588" s="10" t="s">
        <v>15525</v>
      </c>
      <c r="J2588" s="11" t="s">
        <v>15526</v>
      </c>
      <c r="K2588" s="12">
        <v>36781</v>
      </c>
      <c r="L2588" s="69">
        <v>45547</v>
      </c>
      <c r="M2588" s="14" t="s">
        <v>15527</v>
      </c>
      <c r="N2588" s="61">
        <v>3.3599999999999998E-2</v>
      </c>
      <c r="O2588" s="56">
        <v>7369263.9500000002</v>
      </c>
      <c r="P2588" s="15">
        <v>0.08</v>
      </c>
      <c r="Q2588" s="223">
        <f t="shared" si="264"/>
        <v>589541.11600000004</v>
      </c>
      <c r="R2588" s="197">
        <f t="shared" si="265"/>
        <v>49128.426333333337</v>
      </c>
      <c r="S2588" s="200"/>
      <c r="T2588" s="196">
        <f t="shared" si="266"/>
        <v>0</v>
      </c>
      <c r="U2588" s="199">
        <f t="shared" si="267"/>
        <v>0</v>
      </c>
      <c r="V2588" s="21"/>
      <c r="W2588" s="19">
        <f t="shared" si="262"/>
        <v>0</v>
      </c>
      <c r="X2588" s="17">
        <f t="shared" si="263"/>
        <v>0</v>
      </c>
      <c r="Y2588" s="22"/>
      <c r="Z2588" s="19"/>
      <c r="AA2588" s="20"/>
      <c r="AB2588" s="23"/>
      <c r="AC2588" s="19"/>
      <c r="AD2588" s="17"/>
      <c r="AE2588" s="22"/>
      <c r="AF2588" s="19"/>
      <c r="AG2588" s="17"/>
      <c r="AH2588" s="76"/>
      <c r="AI2588" s="77" t="s">
        <v>15527</v>
      </c>
      <c r="AJ2588" s="1"/>
    </row>
    <row r="2589" spans="1:36" ht="26.4">
      <c r="A2589" s="39">
        <v>2587</v>
      </c>
      <c r="B2589" s="39" t="s">
        <v>15528</v>
      </c>
      <c r="C2589" s="39" t="s">
        <v>5693</v>
      </c>
      <c r="D2589" s="40" t="s">
        <v>15529</v>
      </c>
      <c r="E2589" s="25" t="s">
        <v>15530</v>
      </c>
      <c r="F2589" s="25" t="s">
        <v>15531</v>
      </c>
      <c r="G2589" s="39" t="s">
        <v>15532</v>
      </c>
      <c r="H2589" s="39" t="s">
        <v>15533</v>
      </c>
      <c r="I2589" s="39" t="s">
        <v>15532</v>
      </c>
      <c r="J2589" s="40" t="s">
        <v>15534</v>
      </c>
      <c r="K2589" s="41">
        <v>40193</v>
      </c>
      <c r="L2589" s="72">
        <v>47498</v>
      </c>
      <c r="M2589" s="42" t="s">
        <v>15535</v>
      </c>
      <c r="N2589" s="63">
        <v>0.1168</v>
      </c>
      <c r="O2589" s="55">
        <v>24676893.030000001</v>
      </c>
      <c r="P2589" s="15">
        <v>0.03</v>
      </c>
      <c r="Q2589" s="223">
        <f t="shared" si="264"/>
        <v>740306.79090000002</v>
      </c>
      <c r="R2589" s="197">
        <f t="shared" si="265"/>
        <v>61692.232575000002</v>
      </c>
      <c r="S2589" s="200"/>
      <c r="T2589" s="196">
        <f t="shared" si="266"/>
        <v>0</v>
      </c>
      <c r="U2589" s="199">
        <f t="shared" si="267"/>
        <v>0</v>
      </c>
      <c r="V2589" s="21"/>
      <c r="W2589" s="19">
        <f t="shared" si="262"/>
        <v>0</v>
      </c>
      <c r="X2589" s="17">
        <f t="shared" si="263"/>
        <v>0</v>
      </c>
      <c r="Y2589" s="22"/>
      <c r="Z2589" s="19"/>
      <c r="AA2589" s="20"/>
      <c r="AB2589" s="23"/>
      <c r="AC2589" s="19"/>
      <c r="AD2589" s="17"/>
      <c r="AE2589" s="22"/>
      <c r="AF2589" s="19"/>
      <c r="AG2589" s="17"/>
      <c r="AH2589" s="78"/>
      <c r="AI2589" s="79" t="s">
        <v>15535</v>
      </c>
      <c r="AJ2589" s="1"/>
    </row>
    <row r="2590" spans="1:36" ht="26.4">
      <c r="A2590" s="39">
        <v>2588</v>
      </c>
      <c r="B2590" s="10" t="s">
        <v>15536</v>
      </c>
      <c r="C2590" s="10" t="s">
        <v>5693</v>
      </c>
      <c r="D2590" s="11" t="s">
        <v>15537</v>
      </c>
      <c r="E2590" s="35" t="s">
        <v>15538</v>
      </c>
      <c r="F2590" s="35" t="s">
        <v>1830</v>
      </c>
      <c r="G2590" s="10" t="s">
        <v>921</v>
      </c>
      <c r="H2590" s="10" t="s">
        <v>15539</v>
      </c>
      <c r="I2590" s="10" t="s">
        <v>8619</v>
      </c>
      <c r="J2590" s="11" t="s">
        <v>15540</v>
      </c>
      <c r="K2590" s="12">
        <v>42454</v>
      </c>
      <c r="L2590" s="69">
        <v>44280</v>
      </c>
      <c r="M2590" s="14" t="s">
        <v>15541</v>
      </c>
      <c r="N2590" s="61">
        <v>0.1032</v>
      </c>
      <c r="O2590" s="56">
        <v>5281305.83</v>
      </c>
      <c r="P2590" s="15">
        <v>0.03</v>
      </c>
      <c r="Q2590" s="223">
        <f t="shared" si="264"/>
        <v>158439.17489999998</v>
      </c>
      <c r="R2590" s="197">
        <f t="shared" si="265"/>
        <v>13203.264574999999</v>
      </c>
      <c r="S2590" s="201">
        <v>0.05</v>
      </c>
      <c r="T2590" s="196">
        <f t="shared" si="266"/>
        <v>264065.29149999999</v>
      </c>
      <c r="U2590" s="199">
        <f t="shared" si="267"/>
        <v>22005.440958333333</v>
      </c>
      <c r="V2590" s="21">
        <v>0.06</v>
      </c>
      <c r="W2590" s="19">
        <f t="shared" si="262"/>
        <v>316878.34979999997</v>
      </c>
      <c r="X2590" s="17">
        <f t="shared" si="263"/>
        <v>26406.529149999998</v>
      </c>
      <c r="Y2590" s="22"/>
      <c r="Z2590" s="19"/>
      <c r="AA2590" s="20"/>
      <c r="AB2590" s="23"/>
      <c r="AC2590" s="19"/>
      <c r="AD2590" s="17"/>
      <c r="AE2590" s="22"/>
      <c r="AF2590" s="19"/>
      <c r="AG2590" s="17"/>
      <c r="AH2590" s="76" t="s">
        <v>817</v>
      </c>
      <c r="AI2590" s="77" t="s">
        <v>15541</v>
      </c>
      <c r="AJ2590" s="1"/>
    </row>
    <row r="2591" spans="1:36" ht="13.2">
      <c r="A2591" s="39">
        <v>2589</v>
      </c>
      <c r="B2591" s="39" t="s">
        <v>15542</v>
      </c>
      <c r="C2591" s="39" t="s">
        <v>5070</v>
      </c>
      <c r="D2591" s="40" t="s">
        <v>15543</v>
      </c>
      <c r="E2591" s="25" t="s">
        <v>15544</v>
      </c>
      <c r="F2591" s="25" t="s">
        <v>8501</v>
      </c>
      <c r="G2591" s="39" t="s">
        <v>11572</v>
      </c>
      <c r="H2591" s="39" t="s">
        <v>15545</v>
      </c>
      <c r="I2591" s="39" t="s">
        <v>15546</v>
      </c>
      <c r="J2591" s="40" t="s">
        <v>15547</v>
      </c>
      <c r="K2591" s="41">
        <v>38181</v>
      </c>
      <c r="L2591" s="72">
        <v>47312</v>
      </c>
      <c r="M2591" s="42" t="s">
        <v>15548</v>
      </c>
      <c r="N2591" s="63">
        <v>2.0947</v>
      </c>
      <c r="O2591" s="55">
        <v>92120991.060000002</v>
      </c>
      <c r="P2591" s="15">
        <v>0.02</v>
      </c>
      <c r="Q2591" s="223">
        <f t="shared" si="264"/>
        <v>1842419.8212000001</v>
      </c>
      <c r="R2591" s="197">
        <f t="shared" si="265"/>
        <v>153534.98510000002</v>
      </c>
      <c r="S2591" s="200"/>
      <c r="T2591" s="196">
        <f t="shared" si="266"/>
        <v>0</v>
      </c>
      <c r="U2591" s="199">
        <f t="shared" si="267"/>
        <v>0</v>
      </c>
      <c r="V2591" s="21"/>
      <c r="W2591" s="19">
        <f t="shared" si="262"/>
        <v>0</v>
      </c>
      <c r="X2591" s="17">
        <f t="shared" si="263"/>
        <v>0</v>
      </c>
      <c r="Y2591" s="22"/>
      <c r="Z2591" s="19"/>
      <c r="AA2591" s="20"/>
      <c r="AB2591" s="23"/>
      <c r="AC2591" s="19"/>
      <c r="AD2591" s="17"/>
      <c r="AE2591" s="22"/>
      <c r="AF2591" s="19"/>
      <c r="AG2591" s="17"/>
      <c r="AH2591" s="78"/>
      <c r="AI2591" s="79" t="s">
        <v>15548</v>
      </c>
      <c r="AJ2591" s="1"/>
    </row>
    <row r="2592" spans="1:36" ht="26.4">
      <c r="A2592" s="39">
        <v>2590</v>
      </c>
      <c r="B2592" s="10" t="s">
        <v>15549</v>
      </c>
      <c r="C2592" s="10" t="s">
        <v>5070</v>
      </c>
      <c r="D2592" s="11" t="s">
        <v>3995</v>
      </c>
      <c r="E2592" s="35" t="s">
        <v>3996</v>
      </c>
      <c r="F2592" s="35" t="s">
        <v>15477</v>
      </c>
      <c r="G2592" s="10" t="s">
        <v>15478</v>
      </c>
      <c r="H2592" s="10" t="s">
        <v>15479</v>
      </c>
      <c r="I2592" s="10" t="s">
        <v>4430</v>
      </c>
      <c r="J2592" s="11" t="s">
        <v>15353</v>
      </c>
      <c r="K2592" s="12">
        <v>36774</v>
      </c>
      <c r="L2592" s="69">
        <v>54671</v>
      </c>
      <c r="M2592" s="14" t="s">
        <v>15480</v>
      </c>
      <c r="N2592" s="61">
        <v>0.26069999999999999</v>
      </c>
      <c r="O2592" s="56">
        <v>4041281.33</v>
      </c>
      <c r="P2592" s="15">
        <v>0.03</v>
      </c>
      <c r="Q2592" s="223">
        <f t="shared" si="264"/>
        <v>121238.4399</v>
      </c>
      <c r="R2592" s="197">
        <f t="shared" si="265"/>
        <v>10103.203325</v>
      </c>
      <c r="S2592" s="200"/>
      <c r="T2592" s="196">
        <f t="shared" si="266"/>
        <v>0</v>
      </c>
      <c r="U2592" s="199">
        <f t="shared" si="267"/>
        <v>0</v>
      </c>
      <c r="V2592" s="21"/>
      <c r="W2592" s="19">
        <f t="shared" si="262"/>
        <v>0</v>
      </c>
      <c r="X2592" s="17">
        <f t="shared" si="263"/>
        <v>0</v>
      </c>
      <c r="Y2592" s="22"/>
      <c r="Z2592" s="19"/>
      <c r="AA2592" s="20"/>
      <c r="AB2592" s="23"/>
      <c r="AC2592" s="19"/>
      <c r="AD2592" s="17"/>
      <c r="AE2592" s="22"/>
      <c r="AF2592" s="19"/>
      <c r="AG2592" s="17"/>
      <c r="AH2592" s="76" t="s">
        <v>1133</v>
      </c>
      <c r="AI2592" s="77" t="s">
        <v>15480</v>
      </c>
      <c r="AJ2592" s="1"/>
    </row>
    <row r="2593" spans="1:36" ht="26.4">
      <c r="A2593" s="39">
        <v>2591</v>
      </c>
      <c r="B2593" s="39" t="s">
        <v>15550</v>
      </c>
      <c r="C2593" s="39" t="s">
        <v>5070</v>
      </c>
      <c r="D2593" s="40" t="s">
        <v>15551</v>
      </c>
      <c r="E2593" s="25" t="s">
        <v>15552</v>
      </c>
      <c r="F2593" s="25" t="s">
        <v>15553</v>
      </c>
      <c r="G2593" s="39" t="s">
        <v>15554</v>
      </c>
      <c r="H2593" s="39" t="s">
        <v>15555</v>
      </c>
      <c r="I2593" s="39" t="s">
        <v>15554</v>
      </c>
      <c r="J2593" s="40" t="s">
        <v>15556</v>
      </c>
      <c r="K2593" s="41">
        <v>36410</v>
      </c>
      <c r="L2593" s="72">
        <v>45542</v>
      </c>
      <c r="M2593" s="42" t="s">
        <v>15557</v>
      </c>
      <c r="N2593" s="63">
        <v>1.784</v>
      </c>
      <c r="O2593" s="55">
        <v>54548982.189999998</v>
      </c>
      <c r="P2593" s="15">
        <v>0.03</v>
      </c>
      <c r="Q2593" s="223">
        <f t="shared" si="264"/>
        <v>1636469.4656999998</v>
      </c>
      <c r="R2593" s="197">
        <f t="shared" si="265"/>
        <v>136372.455475</v>
      </c>
      <c r="S2593" s="200"/>
      <c r="T2593" s="196">
        <f t="shared" si="266"/>
        <v>0</v>
      </c>
      <c r="U2593" s="199">
        <f t="shared" si="267"/>
        <v>0</v>
      </c>
      <c r="V2593" s="21"/>
      <c r="W2593" s="19">
        <f t="shared" si="262"/>
        <v>0</v>
      </c>
      <c r="X2593" s="17">
        <f t="shared" si="263"/>
        <v>0</v>
      </c>
      <c r="Y2593" s="22"/>
      <c r="Z2593" s="19"/>
      <c r="AA2593" s="20"/>
      <c r="AB2593" s="23"/>
      <c r="AC2593" s="19"/>
      <c r="AD2593" s="17"/>
      <c r="AE2593" s="22"/>
      <c r="AF2593" s="19"/>
      <c r="AG2593" s="17"/>
      <c r="AH2593" s="78"/>
      <c r="AI2593" s="79" t="s">
        <v>15557</v>
      </c>
      <c r="AJ2593" s="1"/>
    </row>
    <row r="2594" spans="1:36" ht="26.4">
      <c r="A2594" s="39">
        <v>2592</v>
      </c>
      <c r="B2594" s="10" t="s">
        <v>15558</v>
      </c>
      <c r="C2594" s="10" t="s">
        <v>5070</v>
      </c>
      <c r="D2594" s="11" t="s">
        <v>15559</v>
      </c>
      <c r="E2594" s="35" t="s">
        <v>15560</v>
      </c>
      <c r="F2594" s="35" t="s">
        <v>15561</v>
      </c>
      <c r="G2594" s="10" t="s">
        <v>15562</v>
      </c>
      <c r="H2594" s="10" t="s">
        <v>15563</v>
      </c>
      <c r="I2594" s="10" t="s">
        <v>15562</v>
      </c>
      <c r="J2594" s="11" t="s">
        <v>15353</v>
      </c>
      <c r="K2594" s="12">
        <v>39591</v>
      </c>
      <c r="L2594" s="69">
        <v>45069</v>
      </c>
      <c r="M2594" s="14" t="s">
        <v>15564</v>
      </c>
      <c r="N2594" s="61">
        <v>66.143199999999993</v>
      </c>
      <c r="O2594" s="56">
        <v>1199482499.8199999</v>
      </c>
      <c r="P2594" s="15">
        <v>0.03</v>
      </c>
      <c r="Q2594" s="223">
        <f t="shared" si="264"/>
        <v>35984474.994599998</v>
      </c>
      <c r="R2594" s="197">
        <f t="shared" si="265"/>
        <v>2998706.2495499998</v>
      </c>
      <c r="S2594" s="200"/>
      <c r="T2594" s="196">
        <f t="shared" si="266"/>
        <v>0</v>
      </c>
      <c r="U2594" s="199">
        <f t="shared" si="267"/>
        <v>0</v>
      </c>
      <c r="V2594" s="21"/>
      <c r="W2594" s="19">
        <f t="shared" si="262"/>
        <v>0</v>
      </c>
      <c r="X2594" s="17">
        <f t="shared" si="263"/>
        <v>0</v>
      </c>
      <c r="Y2594" s="22"/>
      <c r="Z2594" s="19"/>
      <c r="AA2594" s="20"/>
      <c r="AB2594" s="23"/>
      <c r="AC2594" s="19"/>
      <c r="AD2594" s="17"/>
      <c r="AE2594" s="22"/>
      <c r="AF2594" s="19"/>
      <c r="AG2594" s="17"/>
      <c r="AH2594" s="76"/>
      <c r="AI2594" s="77" t="s">
        <v>15564</v>
      </c>
      <c r="AJ2594" s="1"/>
    </row>
    <row r="2595" spans="1:36" ht="26.4">
      <c r="A2595" s="39">
        <v>2593</v>
      </c>
      <c r="B2595" s="39" t="s">
        <v>15565</v>
      </c>
      <c r="C2595" s="39" t="s">
        <v>5070</v>
      </c>
      <c r="D2595" s="40" t="s">
        <v>6837</v>
      </c>
      <c r="E2595" s="25" t="s">
        <v>6838</v>
      </c>
      <c r="F2595" s="25" t="s">
        <v>9933</v>
      </c>
      <c r="G2595" s="39" t="s">
        <v>15566</v>
      </c>
      <c r="H2595" s="39" t="s">
        <v>15567</v>
      </c>
      <c r="I2595" s="39" t="s">
        <v>3529</v>
      </c>
      <c r="J2595" s="40" t="s">
        <v>15568</v>
      </c>
      <c r="K2595" s="41">
        <v>36987</v>
      </c>
      <c r="L2595" s="72">
        <v>55249</v>
      </c>
      <c r="M2595" s="42" t="s">
        <v>4419</v>
      </c>
      <c r="N2595" s="63">
        <v>2.5358999999999998</v>
      </c>
      <c r="O2595" s="55">
        <v>23802874.18</v>
      </c>
      <c r="P2595" s="15">
        <v>0.03</v>
      </c>
      <c r="Q2595" s="223">
        <f t="shared" si="264"/>
        <v>714086.2254</v>
      </c>
      <c r="R2595" s="197">
        <f t="shared" si="265"/>
        <v>59507.185449999997</v>
      </c>
      <c r="S2595" s="200"/>
      <c r="T2595" s="196">
        <f t="shared" si="266"/>
        <v>0</v>
      </c>
      <c r="U2595" s="199">
        <f t="shared" si="267"/>
        <v>0</v>
      </c>
      <c r="V2595" s="21"/>
      <c r="W2595" s="19">
        <f t="shared" si="262"/>
        <v>0</v>
      </c>
      <c r="X2595" s="17">
        <f t="shared" si="263"/>
        <v>0</v>
      </c>
      <c r="Y2595" s="22"/>
      <c r="Z2595" s="19"/>
      <c r="AA2595" s="20"/>
      <c r="AB2595" s="23"/>
      <c r="AC2595" s="19"/>
      <c r="AD2595" s="17"/>
      <c r="AE2595" s="22"/>
      <c r="AF2595" s="19"/>
      <c r="AG2595" s="17"/>
      <c r="AH2595" s="78"/>
      <c r="AI2595" s="79" t="s">
        <v>4419</v>
      </c>
      <c r="AJ2595" s="1"/>
    </row>
    <row r="2596" spans="1:36" ht="26.4">
      <c r="A2596" s="39">
        <v>2594</v>
      </c>
      <c r="B2596" s="10" t="s">
        <v>15569</v>
      </c>
      <c r="C2596" s="10" t="s">
        <v>5070</v>
      </c>
      <c r="D2596" s="11" t="s">
        <v>15461</v>
      </c>
      <c r="E2596" s="35" t="s">
        <v>15462</v>
      </c>
      <c r="F2596" s="35" t="s">
        <v>15463</v>
      </c>
      <c r="G2596" s="10" t="s">
        <v>4252</v>
      </c>
      <c r="H2596" s="10" t="s">
        <v>15464</v>
      </c>
      <c r="I2596" s="10" t="s">
        <v>4252</v>
      </c>
      <c r="J2596" s="11" t="s">
        <v>15458</v>
      </c>
      <c r="K2596" s="12">
        <v>35979</v>
      </c>
      <c r="L2596" s="69">
        <v>44745</v>
      </c>
      <c r="M2596" s="14" t="s">
        <v>15465</v>
      </c>
      <c r="N2596" s="61">
        <v>0.31059999999999999</v>
      </c>
      <c r="O2596" s="56">
        <v>8171965.4400000004</v>
      </c>
      <c r="P2596" s="44">
        <v>2.9999999999999997E-4</v>
      </c>
      <c r="Q2596" s="223">
        <f t="shared" si="264"/>
        <v>2451.5896319999997</v>
      </c>
      <c r="R2596" s="197">
        <f t="shared" si="265"/>
        <v>204.29913599999998</v>
      </c>
      <c r="S2596" s="200"/>
      <c r="T2596" s="196">
        <f t="shared" si="266"/>
        <v>0</v>
      </c>
      <c r="U2596" s="199">
        <f t="shared" si="267"/>
        <v>0</v>
      </c>
      <c r="V2596" s="21"/>
      <c r="W2596" s="19">
        <f t="shared" si="262"/>
        <v>0</v>
      </c>
      <c r="X2596" s="17">
        <f t="shared" si="263"/>
        <v>0</v>
      </c>
      <c r="Y2596" s="22"/>
      <c r="Z2596" s="19"/>
      <c r="AA2596" s="20"/>
      <c r="AB2596" s="23"/>
      <c r="AC2596" s="19"/>
      <c r="AD2596" s="17"/>
      <c r="AE2596" s="22"/>
      <c r="AF2596" s="19"/>
      <c r="AG2596" s="17"/>
      <c r="AH2596" s="76"/>
      <c r="AI2596" s="77" t="s">
        <v>15465</v>
      </c>
      <c r="AJ2596" s="1"/>
    </row>
    <row r="2597" spans="1:36" ht="26.4">
      <c r="A2597" s="39">
        <v>2595</v>
      </c>
      <c r="B2597" s="39" t="s">
        <v>15570</v>
      </c>
      <c r="C2597" s="39" t="s">
        <v>5070</v>
      </c>
      <c r="D2597" s="40" t="s">
        <v>15461</v>
      </c>
      <c r="E2597" s="25" t="s">
        <v>15462</v>
      </c>
      <c r="F2597" s="25" t="s">
        <v>15463</v>
      </c>
      <c r="G2597" s="39" t="s">
        <v>4252</v>
      </c>
      <c r="H2597" s="39" t="s">
        <v>15464</v>
      </c>
      <c r="I2597" s="39" t="s">
        <v>4252</v>
      </c>
      <c r="J2597" s="40" t="s">
        <v>15571</v>
      </c>
      <c r="K2597" s="41">
        <v>35979</v>
      </c>
      <c r="L2597" s="72">
        <v>44745</v>
      </c>
      <c r="M2597" s="42" t="s">
        <v>15465</v>
      </c>
      <c r="N2597" s="63">
        <v>0.69840000000000002</v>
      </c>
      <c r="O2597" s="55">
        <v>13160532.16</v>
      </c>
      <c r="P2597" s="44">
        <v>2.9999999999999997E-4</v>
      </c>
      <c r="Q2597" s="223">
        <f t="shared" si="264"/>
        <v>3948.1596479999998</v>
      </c>
      <c r="R2597" s="197">
        <f t="shared" si="265"/>
        <v>329.01330400000001</v>
      </c>
      <c r="S2597" s="200"/>
      <c r="T2597" s="196">
        <f t="shared" si="266"/>
        <v>0</v>
      </c>
      <c r="U2597" s="199">
        <f t="shared" si="267"/>
        <v>0</v>
      </c>
      <c r="V2597" s="21"/>
      <c r="W2597" s="19">
        <f t="shared" si="262"/>
        <v>0</v>
      </c>
      <c r="X2597" s="17">
        <f t="shared" si="263"/>
        <v>0</v>
      </c>
      <c r="Y2597" s="22"/>
      <c r="Z2597" s="19"/>
      <c r="AA2597" s="20"/>
      <c r="AB2597" s="23"/>
      <c r="AC2597" s="19"/>
      <c r="AD2597" s="17"/>
      <c r="AE2597" s="22"/>
      <c r="AF2597" s="19"/>
      <c r="AG2597" s="17"/>
      <c r="AH2597" s="78"/>
      <c r="AI2597" s="79" t="s">
        <v>15465</v>
      </c>
      <c r="AJ2597" s="1"/>
    </row>
    <row r="2598" spans="1:36" ht="26.4">
      <c r="A2598" s="39">
        <v>2596</v>
      </c>
      <c r="B2598" s="10" t="s">
        <v>15572</v>
      </c>
      <c r="C2598" s="10" t="s">
        <v>5070</v>
      </c>
      <c r="D2598" s="11" t="s">
        <v>881</v>
      </c>
      <c r="E2598" s="35" t="s">
        <v>882</v>
      </c>
      <c r="F2598" s="35" t="s">
        <v>5539</v>
      </c>
      <c r="G2598" s="10" t="s">
        <v>14008</v>
      </c>
      <c r="H2598" s="10" t="s">
        <v>15573</v>
      </c>
      <c r="I2598" s="10" t="s">
        <v>1899</v>
      </c>
      <c r="J2598" s="11" t="s">
        <v>15574</v>
      </c>
      <c r="K2598" s="12">
        <v>42578</v>
      </c>
      <c r="L2598" s="69">
        <v>44404</v>
      </c>
      <c r="M2598" s="14" t="s">
        <v>15575</v>
      </c>
      <c r="N2598" s="61">
        <v>0.25919999999999999</v>
      </c>
      <c r="O2598" s="56">
        <v>7096089.3099999996</v>
      </c>
      <c r="P2598" s="15">
        <v>0.03</v>
      </c>
      <c r="Q2598" s="223">
        <f t="shared" si="264"/>
        <v>212882.67929999999</v>
      </c>
      <c r="R2598" s="197">
        <f t="shared" si="265"/>
        <v>17740.223275</v>
      </c>
      <c r="S2598" s="198">
        <v>3.5999999999999997E-2</v>
      </c>
      <c r="T2598" s="196">
        <f t="shared" si="266"/>
        <v>255459.21515999996</v>
      </c>
      <c r="U2598" s="199">
        <f t="shared" si="267"/>
        <v>21288.267929999998</v>
      </c>
      <c r="V2598" s="21"/>
      <c r="W2598" s="19">
        <f t="shared" si="262"/>
        <v>0</v>
      </c>
      <c r="X2598" s="17">
        <f t="shared" si="263"/>
        <v>0</v>
      </c>
      <c r="Y2598" s="22"/>
      <c r="Z2598" s="19"/>
      <c r="AA2598" s="20"/>
      <c r="AB2598" s="23"/>
      <c r="AC2598" s="19"/>
      <c r="AD2598" s="17"/>
      <c r="AE2598" s="22"/>
      <c r="AF2598" s="19"/>
      <c r="AG2598" s="17"/>
      <c r="AH2598" s="76"/>
      <c r="AI2598" s="77" t="s">
        <v>15575</v>
      </c>
      <c r="AJ2598" s="1"/>
    </row>
    <row r="2599" spans="1:36" s="24" customFormat="1" ht="26.4">
      <c r="A2599" s="39">
        <v>2597</v>
      </c>
      <c r="B2599" s="39" t="s">
        <v>15576</v>
      </c>
      <c r="C2599" s="39" t="s">
        <v>5693</v>
      </c>
      <c r="D2599" s="40" t="s">
        <v>6270</v>
      </c>
      <c r="E2599" s="25" t="s">
        <v>6271</v>
      </c>
      <c r="F2599" s="25" t="s">
        <v>15577</v>
      </c>
      <c r="G2599" s="39" t="s">
        <v>5029</v>
      </c>
      <c r="H2599" s="39" t="s">
        <v>15578</v>
      </c>
      <c r="I2599" s="39" t="s">
        <v>5029</v>
      </c>
      <c r="J2599" s="40" t="s">
        <v>15579</v>
      </c>
      <c r="K2599" s="41">
        <v>38952</v>
      </c>
      <c r="L2599" s="72">
        <v>48083</v>
      </c>
      <c r="M2599" s="42" t="s">
        <v>15580</v>
      </c>
      <c r="N2599" s="63">
        <v>7.9518000000000004</v>
      </c>
      <c r="O2599" s="55">
        <v>1190159110.21</v>
      </c>
      <c r="P2599" s="15">
        <v>0.04</v>
      </c>
      <c r="Q2599" s="223">
        <f t="shared" si="264"/>
        <v>47606364.408399999</v>
      </c>
      <c r="R2599" s="197">
        <f t="shared" si="265"/>
        <v>3967197.0340333334</v>
      </c>
      <c r="S2599" s="200"/>
      <c r="T2599" s="196">
        <f t="shared" si="266"/>
        <v>0</v>
      </c>
      <c r="U2599" s="199">
        <f t="shared" si="267"/>
        <v>0</v>
      </c>
      <c r="V2599" s="21"/>
      <c r="W2599" s="19">
        <f t="shared" si="262"/>
        <v>0</v>
      </c>
      <c r="X2599" s="17">
        <f t="shared" si="263"/>
        <v>0</v>
      </c>
      <c r="Y2599" s="22"/>
      <c r="Z2599" s="19"/>
      <c r="AA2599" s="20"/>
      <c r="AB2599" s="23"/>
      <c r="AC2599" s="19"/>
      <c r="AD2599" s="17"/>
      <c r="AE2599" s="22"/>
      <c r="AF2599" s="19"/>
      <c r="AG2599" s="17"/>
      <c r="AH2599" s="88"/>
      <c r="AI2599" s="89"/>
    </row>
    <row r="2600" spans="1:36" ht="13.2">
      <c r="A2600" s="39">
        <v>2598</v>
      </c>
      <c r="B2600" s="10" t="s">
        <v>15581</v>
      </c>
      <c r="C2600" s="10" t="s">
        <v>5693</v>
      </c>
      <c r="D2600" s="11" t="s">
        <v>15582</v>
      </c>
      <c r="E2600" s="35" t="s">
        <v>15583</v>
      </c>
      <c r="F2600" s="35" t="s">
        <v>4919</v>
      </c>
      <c r="G2600" s="10" t="s">
        <v>15584</v>
      </c>
      <c r="H2600" s="10" t="s">
        <v>15585</v>
      </c>
      <c r="I2600" s="10" t="s">
        <v>9477</v>
      </c>
      <c r="J2600" s="11" t="s">
        <v>15586</v>
      </c>
      <c r="K2600" s="12">
        <v>39112</v>
      </c>
      <c r="L2600" s="69">
        <v>48243</v>
      </c>
      <c r="M2600" s="14" t="s">
        <v>15587</v>
      </c>
      <c r="N2600" s="61">
        <v>0.32350000000000001</v>
      </c>
      <c r="O2600" s="56">
        <v>48418782.18</v>
      </c>
      <c r="P2600" s="15">
        <v>0.03</v>
      </c>
      <c r="Q2600" s="223">
        <f t="shared" si="264"/>
        <v>1452563.4653999999</v>
      </c>
      <c r="R2600" s="197">
        <f t="shared" si="265"/>
        <v>121046.95544999999</v>
      </c>
      <c r="S2600" s="200"/>
      <c r="T2600" s="196">
        <f t="shared" si="266"/>
        <v>0</v>
      </c>
      <c r="U2600" s="199">
        <f t="shared" si="267"/>
        <v>0</v>
      </c>
      <c r="V2600" s="21"/>
      <c r="W2600" s="19">
        <f t="shared" si="262"/>
        <v>0</v>
      </c>
      <c r="X2600" s="17">
        <f t="shared" si="263"/>
        <v>0</v>
      </c>
      <c r="Y2600" s="22"/>
      <c r="Z2600" s="19"/>
      <c r="AA2600" s="20"/>
      <c r="AB2600" s="23"/>
      <c r="AC2600" s="19"/>
      <c r="AD2600" s="17"/>
      <c r="AE2600" s="22"/>
      <c r="AF2600" s="19"/>
      <c r="AG2600" s="17"/>
      <c r="AH2600" s="76"/>
      <c r="AI2600" s="77" t="s">
        <v>15587</v>
      </c>
      <c r="AJ2600" s="1"/>
    </row>
    <row r="2601" spans="1:36" ht="26.4">
      <c r="A2601" s="39">
        <v>2599</v>
      </c>
      <c r="B2601" s="39" t="s">
        <v>15588</v>
      </c>
      <c r="C2601" s="39" t="s">
        <v>5693</v>
      </c>
      <c r="D2601" s="40" t="s">
        <v>15093</v>
      </c>
      <c r="E2601" s="25" t="s">
        <v>15094</v>
      </c>
      <c r="F2601" s="25" t="s">
        <v>15095</v>
      </c>
      <c r="G2601" s="39" t="s">
        <v>15096</v>
      </c>
      <c r="H2601" s="39" t="s">
        <v>15097</v>
      </c>
      <c r="I2601" s="39" t="s">
        <v>1899</v>
      </c>
      <c r="J2601" s="40" t="s">
        <v>15589</v>
      </c>
      <c r="K2601" s="41">
        <v>42580</v>
      </c>
      <c r="L2601" s="72">
        <v>44406</v>
      </c>
      <c r="M2601" s="42" t="s">
        <v>15099</v>
      </c>
      <c r="N2601" s="63">
        <v>5.8999999999999999E-3</v>
      </c>
      <c r="O2601" s="55">
        <v>591121.27</v>
      </c>
      <c r="P2601" s="44">
        <v>0.1125</v>
      </c>
      <c r="Q2601" s="223">
        <f t="shared" si="264"/>
        <v>66501.142875000005</v>
      </c>
      <c r="R2601" s="197">
        <f t="shared" si="265"/>
        <v>5541.7619062500007</v>
      </c>
      <c r="S2601" s="200"/>
      <c r="T2601" s="196">
        <f t="shared" si="266"/>
        <v>0</v>
      </c>
      <c r="U2601" s="199">
        <f t="shared" si="267"/>
        <v>0</v>
      </c>
      <c r="V2601" s="21"/>
      <c r="W2601" s="19">
        <f t="shared" si="262"/>
        <v>0</v>
      </c>
      <c r="X2601" s="17">
        <f t="shared" si="263"/>
        <v>0</v>
      </c>
      <c r="Y2601" s="22"/>
      <c r="Z2601" s="19"/>
      <c r="AA2601" s="20"/>
      <c r="AB2601" s="23"/>
      <c r="AC2601" s="19"/>
      <c r="AD2601" s="17"/>
      <c r="AE2601" s="22"/>
      <c r="AF2601" s="19"/>
      <c r="AG2601" s="17"/>
      <c r="AH2601" s="78"/>
      <c r="AI2601" s="79" t="s">
        <v>15099</v>
      </c>
      <c r="AJ2601" s="1"/>
    </row>
    <row r="2602" spans="1:36" ht="26.4">
      <c r="A2602" s="39">
        <v>2600</v>
      </c>
      <c r="B2602" s="10" t="s">
        <v>15590</v>
      </c>
      <c r="C2602" s="10" t="s">
        <v>5693</v>
      </c>
      <c r="D2602" s="11" t="s">
        <v>15093</v>
      </c>
      <c r="E2602" s="35" t="s">
        <v>15094</v>
      </c>
      <c r="F2602" s="35" t="s">
        <v>15095</v>
      </c>
      <c r="G2602" s="10" t="s">
        <v>15096</v>
      </c>
      <c r="H2602" s="10" t="s">
        <v>15097</v>
      </c>
      <c r="I2602" s="10" t="s">
        <v>1899</v>
      </c>
      <c r="J2602" s="11" t="s">
        <v>15589</v>
      </c>
      <c r="K2602" s="12">
        <v>42580</v>
      </c>
      <c r="L2602" s="69">
        <v>44406</v>
      </c>
      <c r="M2602" s="14" t="s">
        <v>15099</v>
      </c>
      <c r="N2602" s="61">
        <v>1.1999999999999999E-3</v>
      </c>
      <c r="O2602" s="56">
        <v>133723.04</v>
      </c>
      <c r="P2602" s="44">
        <v>0.1125</v>
      </c>
      <c r="Q2602" s="223">
        <f t="shared" si="264"/>
        <v>15043.842000000001</v>
      </c>
      <c r="R2602" s="197">
        <f t="shared" si="265"/>
        <v>1253.6535000000001</v>
      </c>
      <c r="S2602" s="200"/>
      <c r="T2602" s="196">
        <f t="shared" si="266"/>
        <v>0</v>
      </c>
      <c r="U2602" s="199">
        <f t="shared" si="267"/>
        <v>0</v>
      </c>
      <c r="V2602" s="21"/>
      <c r="W2602" s="19">
        <f t="shared" si="262"/>
        <v>0</v>
      </c>
      <c r="X2602" s="17">
        <f t="shared" si="263"/>
        <v>0</v>
      </c>
      <c r="Y2602" s="22"/>
      <c r="Z2602" s="19"/>
      <c r="AA2602" s="20"/>
      <c r="AB2602" s="23"/>
      <c r="AC2602" s="19"/>
      <c r="AD2602" s="17"/>
      <c r="AE2602" s="22"/>
      <c r="AF2602" s="19"/>
      <c r="AG2602" s="17"/>
      <c r="AH2602" s="76"/>
      <c r="AI2602" s="77" t="s">
        <v>15099</v>
      </c>
      <c r="AJ2602" s="1"/>
    </row>
    <row r="2603" spans="1:36" ht="26.4">
      <c r="A2603" s="39">
        <v>2601</v>
      </c>
      <c r="B2603" s="39" t="s">
        <v>15591</v>
      </c>
      <c r="C2603" s="39" t="s">
        <v>5693</v>
      </c>
      <c r="D2603" s="40" t="s">
        <v>15093</v>
      </c>
      <c r="E2603" s="25" t="s">
        <v>15094</v>
      </c>
      <c r="F2603" s="25" t="s">
        <v>15095</v>
      </c>
      <c r="G2603" s="39" t="s">
        <v>15096</v>
      </c>
      <c r="H2603" s="39" t="s">
        <v>15097</v>
      </c>
      <c r="I2603" s="39" t="s">
        <v>1899</v>
      </c>
      <c r="J2603" s="40" t="s">
        <v>15589</v>
      </c>
      <c r="K2603" s="41">
        <v>42580</v>
      </c>
      <c r="L2603" s="72">
        <v>44406</v>
      </c>
      <c r="M2603" s="42" t="s">
        <v>15099</v>
      </c>
      <c r="N2603" s="63">
        <v>2.07E-2</v>
      </c>
      <c r="O2603" s="55">
        <v>2306722.46</v>
      </c>
      <c r="P2603" s="44">
        <v>0.1125</v>
      </c>
      <c r="Q2603" s="223">
        <f t="shared" si="264"/>
        <v>259506.27674999999</v>
      </c>
      <c r="R2603" s="197">
        <f t="shared" si="265"/>
        <v>21625.5230625</v>
      </c>
      <c r="S2603" s="200"/>
      <c r="T2603" s="196">
        <f t="shared" si="266"/>
        <v>0</v>
      </c>
      <c r="U2603" s="199">
        <f t="shared" si="267"/>
        <v>0</v>
      </c>
      <c r="V2603" s="21"/>
      <c r="W2603" s="19">
        <f t="shared" si="262"/>
        <v>0</v>
      </c>
      <c r="X2603" s="17">
        <f t="shared" si="263"/>
        <v>0</v>
      </c>
      <c r="Y2603" s="22"/>
      <c r="Z2603" s="19"/>
      <c r="AA2603" s="20"/>
      <c r="AB2603" s="23"/>
      <c r="AC2603" s="19"/>
      <c r="AD2603" s="17"/>
      <c r="AE2603" s="22"/>
      <c r="AF2603" s="19"/>
      <c r="AG2603" s="17"/>
      <c r="AH2603" s="78"/>
      <c r="AI2603" s="79" t="s">
        <v>15099</v>
      </c>
      <c r="AJ2603" s="1"/>
    </row>
    <row r="2604" spans="1:36" s="24" customFormat="1" ht="13.2">
      <c r="A2604" s="39">
        <v>2602</v>
      </c>
      <c r="B2604" s="10" t="s">
        <v>15592</v>
      </c>
      <c r="C2604" s="10" t="s">
        <v>5693</v>
      </c>
      <c r="D2604" s="11" t="s">
        <v>6270</v>
      </c>
      <c r="E2604" s="35" t="s">
        <v>6271</v>
      </c>
      <c r="F2604" s="35" t="s">
        <v>15593</v>
      </c>
      <c r="G2604" s="10" t="s">
        <v>15594</v>
      </c>
      <c r="H2604" s="10" t="s">
        <v>15595</v>
      </c>
      <c r="I2604" s="10" t="s">
        <v>1674</v>
      </c>
      <c r="J2604" s="11" t="s">
        <v>15596</v>
      </c>
      <c r="K2604" s="12">
        <v>37974</v>
      </c>
      <c r="L2604" s="69">
        <v>47106</v>
      </c>
      <c r="M2604" s="14" t="s">
        <v>15597</v>
      </c>
      <c r="N2604" s="61">
        <v>1.1884999999999999</v>
      </c>
      <c r="O2604" s="56">
        <v>177884768.53999999</v>
      </c>
      <c r="P2604" s="15">
        <v>0.02</v>
      </c>
      <c r="Q2604" s="223">
        <f t="shared" si="264"/>
        <v>3557695.3707999997</v>
      </c>
      <c r="R2604" s="197">
        <f t="shared" si="265"/>
        <v>296474.61423333333</v>
      </c>
      <c r="S2604" s="201">
        <v>0.04</v>
      </c>
      <c r="T2604" s="196">
        <f t="shared" si="266"/>
        <v>7115390.7415999994</v>
      </c>
      <c r="U2604" s="199">
        <f t="shared" si="267"/>
        <v>592949.22846666665</v>
      </c>
      <c r="V2604" s="21"/>
      <c r="W2604" s="19">
        <f t="shared" si="262"/>
        <v>0</v>
      </c>
      <c r="X2604" s="17">
        <f t="shared" si="263"/>
        <v>0</v>
      </c>
      <c r="Y2604" s="22"/>
      <c r="Z2604" s="19"/>
      <c r="AA2604" s="20"/>
      <c r="AB2604" s="23"/>
      <c r="AC2604" s="19"/>
      <c r="AD2604" s="17"/>
      <c r="AE2604" s="22"/>
      <c r="AF2604" s="19"/>
      <c r="AG2604" s="17"/>
      <c r="AH2604" s="82"/>
      <c r="AI2604" s="83"/>
    </row>
    <row r="2605" spans="1:36" ht="13.2">
      <c r="A2605" s="39">
        <v>2603</v>
      </c>
      <c r="B2605" s="39" t="s">
        <v>15598</v>
      </c>
      <c r="C2605" s="39" t="s">
        <v>5693</v>
      </c>
      <c r="D2605" s="40" t="s">
        <v>15599</v>
      </c>
      <c r="E2605" s="25" t="s">
        <v>15600</v>
      </c>
      <c r="F2605" s="25" t="s">
        <v>14398</v>
      </c>
      <c r="G2605" s="39" t="s">
        <v>2022</v>
      </c>
      <c r="H2605" s="39" t="s">
        <v>15601</v>
      </c>
      <c r="I2605" s="39" t="s">
        <v>15602</v>
      </c>
      <c r="J2605" s="40" t="s">
        <v>15603</v>
      </c>
      <c r="K2605" s="41">
        <v>37321</v>
      </c>
      <c r="L2605" s="72">
        <v>46452</v>
      </c>
      <c r="M2605" s="42" t="s">
        <v>15604</v>
      </c>
      <c r="N2605" s="63">
        <v>0.11550000000000001</v>
      </c>
      <c r="O2605" s="55">
        <v>31270931.879999999</v>
      </c>
      <c r="P2605" s="15">
        <v>0.03</v>
      </c>
      <c r="Q2605" s="223">
        <f t="shared" si="264"/>
        <v>938127.95639999991</v>
      </c>
      <c r="R2605" s="197">
        <f t="shared" si="265"/>
        <v>78177.329699999987</v>
      </c>
      <c r="S2605" s="200"/>
      <c r="T2605" s="196">
        <f t="shared" si="266"/>
        <v>0</v>
      </c>
      <c r="U2605" s="199">
        <f t="shared" si="267"/>
        <v>0</v>
      </c>
      <c r="V2605" s="21"/>
      <c r="W2605" s="19">
        <f t="shared" si="262"/>
        <v>0</v>
      </c>
      <c r="X2605" s="17">
        <f t="shared" si="263"/>
        <v>0</v>
      </c>
      <c r="Y2605" s="22"/>
      <c r="Z2605" s="19"/>
      <c r="AA2605" s="20"/>
      <c r="AB2605" s="23"/>
      <c r="AC2605" s="19"/>
      <c r="AD2605" s="17"/>
      <c r="AE2605" s="22"/>
      <c r="AF2605" s="19"/>
      <c r="AG2605" s="17"/>
      <c r="AH2605" s="78"/>
      <c r="AI2605" s="79" t="s">
        <v>15604</v>
      </c>
      <c r="AJ2605" s="1"/>
    </row>
    <row r="2606" spans="1:36" ht="26.4">
      <c r="A2606" s="39">
        <v>2604</v>
      </c>
      <c r="B2606" s="10" t="s">
        <v>15605</v>
      </c>
      <c r="C2606" s="10" t="s">
        <v>5693</v>
      </c>
      <c r="D2606" s="11" t="s">
        <v>4559</v>
      </c>
      <c r="E2606" s="35" t="s">
        <v>4560</v>
      </c>
      <c r="F2606" s="35" t="s">
        <v>4891</v>
      </c>
      <c r="G2606" s="10" t="s">
        <v>7985</v>
      </c>
      <c r="H2606" s="10" t="s">
        <v>15606</v>
      </c>
      <c r="I2606" s="10" t="s">
        <v>607</v>
      </c>
      <c r="J2606" s="11" t="s">
        <v>15607</v>
      </c>
      <c r="K2606" s="12">
        <v>37854</v>
      </c>
      <c r="L2606" s="69">
        <v>55752</v>
      </c>
      <c r="M2606" s="14" t="s">
        <v>15608</v>
      </c>
      <c r="N2606" s="61">
        <v>0.21929999999999999</v>
      </c>
      <c r="O2606" s="56">
        <v>59129167.799999997</v>
      </c>
      <c r="P2606" s="47" t="s">
        <v>4567</v>
      </c>
      <c r="Q2606" s="223">
        <v>1</v>
      </c>
      <c r="R2606" s="197">
        <f t="shared" si="265"/>
        <v>8.3333333333333329E-2</v>
      </c>
      <c r="S2606" s="200"/>
      <c r="T2606" s="196">
        <f t="shared" si="266"/>
        <v>0</v>
      </c>
      <c r="U2606" s="199">
        <f t="shared" si="267"/>
        <v>0</v>
      </c>
      <c r="V2606" s="21"/>
      <c r="W2606" s="19">
        <f t="shared" si="262"/>
        <v>0</v>
      </c>
      <c r="X2606" s="17">
        <f t="shared" si="263"/>
        <v>0</v>
      </c>
      <c r="Y2606" s="22"/>
      <c r="Z2606" s="19"/>
      <c r="AA2606" s="20"/>
      <c r="AB2606" s="23"/>
      <c r="AC2606" s="19"/>
      <c r="AD2606" s="17"/>
      <c r="AE2606" s="22"/>
      <c r="AF2606" s="19"/>
      <c r="AG2606" s="17"/>
      <c r="AH2606" s="76"/>
      <c r="AI2606" s="77" t="s">
        <v>15608</v>
      </c>
      <c r="AJ2606" s="1"/>
    </row>
    <row r="2607" spans="1:36" ht="26.4">
      <c r="A2607" s="39">
        <v>2605</v>
      </c>
      <c r="B2607" s="39" t="s">
        <v>15609</v>
      </c>
      <c r="C2607" s="39" t="s">
        <v>5693</v>
      </c>
      <c r="D2607" s="40" t="s">
        <v>15610</v>
      </c>
      <c r="E2607" s="25" t="s">
        <v>15611</v>
      </c>
      <c r="F2607" s="25" t="s">
        <v>506</v>
      </c>
      <c r="G2607" s="39" t="s">
        <v>15612</v>
      </c>
      <c r="H2607" s="39" t="s">
        <v>15613</v>
      </c>
      <c r="I2607" s="39" t="s">
        <v>15614</v>
      </c>
      <c r="J2607" s="40" t="s">
        <v>15615</v>
      </c>
      <c r="K2607" s="41">
        <v>39507</v>
      </c>
      <c r="L2607" s="72">
        <v>48940</v>
      </c>
      <c r="M2607" s="42" t="s">
        <v>15616</v>
      </c>
      <c r="N2607" s="63">
        <v>9.06E-2</v>
      </c>
      <c r="O2607" s="55">
        <v>17318494.640000001</v>
      </c>
      <c r="P2607" s="15">
        <v>0.06</v>
      </c>
      <c r="Q2607" s="223">
        <f t="shared" ref="Q2607:Q2624" si="268">O2607*P2607</f>
        <v>1039109.6784</v>
      </c>
      <c r="R2607" s="197">
        <f t="shared" si="265"/>
        <v>86592.473199999993</v>
      </c>
      <c r="S2607" s="200"/>
      <c r="T2607" s="196">
        <f t="shared" si="266"/>
        <v>0</v>
      </c>
      <c r="U2607" s="199">
        <f t="shared" si="267"/>
        <v>0</v>
      </c>
      <c r="V2607" s="21"/>
      <c r="W2607" s="19">
        <f t="shared" si="262"/>
        <v>0</v>
      </c>
      <c r="X2607" s="17">
        <f t="shared" si="263"/>
        <v>0</v>
      </c>
      <c r="Y2607" s="22"/>
      <c r="Z2607" s="19"/>
      <c r="AA2607" s="20"/>
      <c r="AB2607" s="23"/>
      <c r="AC2607" s="19"/>
      <c r="AD2607" s="17"/>
      <c r="AE2607" s="22"/>
      <c r="AF2607" s="19"/>
      <c r="AG2607" s="17"/>
      <c r="AH2607" s="78" t="s">
        <v>44</v>
      </c>
      <c r="AI2607" s="79" t="s">
        <v>15616</v>
      </c>
      <c r="AJ2607" s="1"/>
    </row>
    <row r="2608" spans="1:36" ht="26.4">
      <c r="A2608" s="39">
        <v>2606</v>
      </c>
      <c r="B2608" s="10" t="s">
        <v>15617</v>
      </c>
      <c r="C2608" s="10" t="s">
        <v>5693</v>
      </c>
      <c r="D2608" s="11" t="s">
        <v>15618</v>
      </c>
      <c r="E2608" s="35" t="s">
        <v>15619</v>
      </c>
      <c r="F2608" s="35" t="s">
        <v>7790</v>
      </c>
      <c r="G2608" s="10" t="s">
        <v>112</v>
      </c>
      <c r="H2608" s="10" t="s">
        <v>15620</v>
      </c>
      <c r="I2608" s="10" t="s">
        <v>114</v>
      </c>
      <c r="J2608" s="11" t="s">
        <v>15621</v>
      </c>
      <c r="K2608" s="12">
        <v>43209</v>
      </c>
      <c r="L2608" s="69">
        <v>46862</v>
      </c>
      <c r="M2608" s="14" t="s">
        <v>15622</v>
      </c>
      <c r="N2608" s="61">
        <v>2.76E-2</v>
      </c>
      <c r="O2608" s="56">
        <v>1477233.19</v>
      </c>
      <c r="P2608" s="15">
        <v>0.04</v>
      </c>
      <c r="Q2608" s="223">
        <f t="shared" si="268"/>
        <v>59089.327599999997</v>
      </c>
      <c r="R2608" s="197">
        <f t="shared" si="265"/>
        <v>4924.1106333333328</v>
      </c>
      <c r="S2608" s="200"/>
      <c r="T2608" s="196">
        <f t="shared" si="266"/>
        <v>0</v>
      </c>
      <c r="U2608" s="199">
        <f t="shared" si="267"/>
        <v>0</v>
      </c>
      <c r="V2608" s="21"/>
      <c r="W2608" s="19">
        <f t="shared" si="262"/>
        <v>0</v>
      </c>
      <c r="X2608" s="17">
        <f t="shared" si="263"/>
        <v>0</v>
      </c>
      <c r="Y2608" s="22"/>
      <c r="Z2608" s="19"/>
      <c r="AA2608" s="20"/>
      <c r="AB2608" s="23"/>
      <c r="AC2608" s="19"/>
      <c r="AD2608" s="17"/>
      <c r="AE2608" s="22"/>
      <c r="AF2608" s="19"/>
      <c r="AG2608" s="17"/>
      <c r="AH2608" s="76" t="s">
        <v>817</v>
      </c>
      <c r="AI2608" s="77" t="s">
        <v>15622</v>
      </c>
      <c r="AJ2608" s="1"/>
    </row>
    <row r="2609" spans="1:36" ht="26.4">
      <c r="A2609" s="39">
        <v>2607</v>
      </c>
      <c r="B2609" s="39" t="s">
        <v>15623</v>
      </c>
      <c r="C2609" s="39" t="s">
        <v>5693</v>
      </c>
      <c r="D2609" s="40" t="s">
        <v>3013</v>
      </c>
      <c r="E2609" s="25" t="s">
        <v>3014</v>
      </c>
      <c r="F2609" s="25" t="s">
        <v>15624</v>
      </c>
      <c r="G2609" s="39" t="s">
        <v>414</v>
      </c>
      <c r="H2609" s="39" t="s">
        <v>15625</v>
      </c>
      <c r="I2609" s="39" t="s">
        <v>626</v>
      </c>
      <c r="J2609" s="40" t="s">
        <v>15626</v>
      </c>
      <c r="K2609" s="41">
        <v>42690</v>
      </c>
      <c r="L2609" s="72">
        <v>48168</v>
      </c>
      <c r="M2609" s="42" t="s">
        <v>15627</v>
      </c>
      <c r="N2609" s="63">
        <v>0.43740000000000001</v>
      </c>
      <c r="O2609" s="55">
        <v>51952081.390000001</v>
      </c>
      <c r="P2609" s="15">
        <v>0.03</v>
      </c>
      <c r="Q2609" s="223">
        <f t="shared" si="268"/>
        <v>1558562.4416999999</v>
      </c>
      <c r="R2609" s="197">
        <f t="shared" si="265"/>
        <v>129880.20347499999</v>
      </c>
      <c r="S2609" s="200"/>
      <c r="T2609" s="196">
        <f t="shared" si="266"/>
        <v>0</v>
      </c>
      <c r="U2609" s="199">
        <f t="shared" si="267"/>
        <v>0</v>
      </c>
      <c r="V2609" s="21"/>
      <c r="W2609" s="19">
        <f t="shared" si="262"/>
        <v>0</v>
      </c>
      <c r="X2609" s="17">
        <f t="shared" si="263"/>
        <v>0</v>
      </c>
      <c r="Y2609" s="22"/>
      <c r="Z2609" s="19"/>
      <c r="AA2609" s="20"/>
      <c r="AB2609" s="23"/>
      <c r="AC2609" s="19"/>
      <c r="AD2609" s="17"/>
      <c r="AE2609" s="22"/>
      <c r="AF2609" s="19"/>
      <c r="AG2609" s="17"/>
      <c r="AH2609" s="78"/>
      <c r="AI2609" s="79" t="s">
        <v>15627</v>
      </c>
      <c r="AJ2609" s="1"/>
    </row>
    <row r="2610" spans="1:36" ht="26.4">
      <c r="A2610" s="39">
        <v>2608</v>
      </c>
      <c r="B2610" s="10" t="s">
        <v>15628</v>
      </c>
      <c r="C2610" s="10" t="s">
        <v>5070</v>
      </c>
      <c r="D2610" s="11" t="s">
        <v>15629</v>
      </c>
      <c r="E2610" s="35" t="s">
        <v>15630</v>
      </c>
      <c r="F2610" s="35" t="s">
        <v>15631</v>
      </c>
      <c r="G2610" s="10" t="s">
        <v>15632</v>
      </c>
      <c r="H2610" s="10" t="s">
        <v>15633</v>
      </c>
      <c r="I2610" s="10" t="s">
        <v>15634</v>
      </c>
      <c r="J2610" s="11" t="s">
        <v>15635</v>
      </c>
      <c r="K2610" s="12">
        <v>37531</v>
      </c>
      <c r="L2610" s="69">
        <v>44836</v>
      </c>
      <c r="M2610" s="14" t="s">
        <v>15636</v>
      </c>
      <c r="N2610" s="61">
        <v>12.2918</v>
      </c>
      <c r="O2610" s="56">
        <v>171698301.52000001</v>
      </c>
      <c r="P2610" s="15">
        <v>0.03</v>
      </c>
      <c r="Q2610" s="223">
        <f t="shared" si="268"/>
        <v>5150949.0455999998</v>
      </c>
      <c r="R2610" s="197">
        <f t="shared" si="265"/>
        <v>429245.75380000001</v>
      </c>
      <c r="S2610" s="200"/>
      <c r="T2610" s="196">
        <f t="shared" si="266"/>
        <v>0</v>
      </c>
      <c r="U2610" s="199">
        <f t="shared" si="267"/>
        <v>0</v>
      </c>
      <c r="V2610" s="21"/>
      <c r="W2610" s="19">
        <f t="shared" ref="W2610:W2670" si="269">O2610*V2610</f>
        <v>0</v>
      </c>
      <c r="X2610" s="17">
        <f t="shared" ref="X2610:X2670" si="270">O2610*V2610/12</f>
        <v>0</v>
      </c>
      <c r="Y2610" s="22"/>
      <c r="Z2610" s="19"/>
      <c r="AA2610" s="20"/>
      <c r="AB2610" s="23"/>
      <c r="AC2610" s="19"/>
      <c r="AD2610" s="17"/>
      <c r="AE2610" s="22"/>
      <c r="AF2610" s="19"/>
      <c r="AG2610" s="17"/>
      <c r="AH2610" s="76"/>
      <c r="AI2610" s="77" t="s">
        <v>15636</v>
      </c>
      <c r="AJ2610" s="1"/>
    </row>
    <row r="2611" spans="1:36" ht="26.4">
      <c r="A2611" s="39">
        <v>2609</v>
      </c>
      <c r="B2611" s="39" t="s">
        <v>15637</v>
      </c>
      <c r="C2611" s="39" t="s">
        <v>5070</v>
      </c>
      <c r="D2611" s="40" t="s">
        <v>3995</v>
      </c>
      <c r="E2611" s="25" t="s">
        <v>3996</v>
      </c>
      <c r="F2611" s="25" t="s">
        <v>15477</v>
      </c>
      <c r="G2611" s="39" t="s">
        <v>15478</v>
      </c>
      <c r="H2611" s="39" t="s">
        <v>15479</v>
      </c>
      <c r="I2611" s="39" t="s">
        <v>4430</v>
      </c>
      <c r="J2611" s="40" t="s">
        <v>15353</v>
      </c>
      <c r="K2611" s="41">
        <v>36774</v>
      </c>
      <c r="L2611" s="72">
        <v>54671</v>
      </c>
      <c r="M2611" s="42" t="s">
        <v>15480</v>
      </c>
      <c r="N2611" s="63">
        <v>0.39789999999999998</v>
      </c>
      <c r="O2611" s="55">
        <v>6168108.3300000001</v>
      </c>
      <c r="P2611" s="15">
        <v>0.03</v>
      </c>
      <c r="Q2611" s="223">
        <f t="shared" si="268"/>
        <v>185043.2499</v>
      </c>
      <c r="R2611" s="197">
        <f t="shared" si="265"/>
        <v>15420.270825</v>
      </c>
      <c r="S2611" s="200"/>
      <c r="T2611" s="196">
        <f t="shared" si="266"/>
        <v>0</v>
      </c>
      <c r="U2611" s="199">
        <f t="shared" si="267"/>
        <v>0</v>
      </c>
      <c r="V2611" s="21"/>
      <c r="W2611" s="19">
        <f t="shared" si="269"/>
        <v>0</v>
      </c>
      <c r="X2611" s="17">
        <f t="shared" si="270"/>
        <v>0</v>
      </c>
      <c r="Y2611" s="22"/>
      <c r="Z2611" s="19"/>
      <c r="AA2611" s="20"/>
      <c r="AB2611" s="23"/>
      <c r="AC2611" s="19"/>
      <c r="AD2611" s="17"/>
      <c r="AE2611" s="22"/>
      <c r="AF2611" s="19"/>
      <c r="AG2611" s="17"/>
      <c r="AH2611" s="78" t="s">
        <v>452</v>
      </c>
      <c r="AI2611" s="79" t="s">
        <v>15480</v>
      </c>
      <c r="AJ2611" s="1"/>
    </row>
    <row r="2612" spans="1:36" ht="26.4">
      <c r="A2612" s="39">
        <v>2610</v>
      </c>
      <c r="B2612" s="10" t="s">
        <v>15638</v>
      </c>
      <c r="C2612" s="10" t="s">
        <v>5070</v>
      </c>
      <c r="D2612" s="11" t="s">
        <v>3995</v>
      </c>
      <c r="E2612" s="35" t="s">
        <v>3996</v>
      </c>
      <c r="F2612" s="35" t="s">
        <v>15477</v>
      </c>
      <c r="G2612" s="10" t="s">
        <v>15478</v>
      </c>
      <c r="H2612" s="10" t="s">
        <v>15479</v>
      </c>
      <c r="I2612" s="10" t="s">
        <v>4430</v>
      </c>
      <c r="J2612" s="11" t="s">
        <v>15353</v>
      </c>
      <c r="K2612" s="12">
        <v>36774</v>
      </c>
      <c r="L2612" s="69">
        <v>54671</v>
      </c>
      <c r="M2612" s="14" t="s">
        <v>15480</v>
      </c>
      <c r="N2612" s="61">
        <v>0.8175</v>
      </c>
      <c r="O2612" s="56">
        <v>12672602.57</v>
      </c>
      <c r="P2612" s="15">
        <v>0.03</v>
      </c>
      <c r="Q2612" s="223">
        <f t="shared" si="268"/>
        <v>380178.07709999999</v>
      </c>
      <c r="R2612" s="197">
        <f t="shared" si="265"/>
        <v>31681.506425</v>
      </c>
      <c r="S2612" s="200"/>
      <c r="T2612" s="196">
        <f t="shared" si="266"/>
        <v>0</v>
      </c>
      <c r="U2612" s="199">
        <f t="shared" si="267"/>
        <v>0</v>
      </c>
      <c r="V2612" s="21"/>
      <c r="W2612" s="19">
        <f t="shared" si="269"/>
        <v>0</v>
      </c>
      <c r="X2612" s="17">
        <f t="shared" si="270"/>
        <v>0</v>
      </c>
      <c r="Y2612" s="22"/>
      <c r="Z2612" s="19"/>
      <c r="AA2612" s="20"/>
      <c r="AB2612" s="23"/>
      <c r="AC2612" s="19"/>
      <c r="AD2612" s="17"/>
      <c r="AE2612" s="22"/>
      <c r="AF2612" s="19"/>
      <c r="AG2612" s="17"/>
      <c r="AH2612" s="76" t="s">
        <v>452</v>
      </c>
      <c r="AI2612" s="77" t="s">
        <v>15480</v>
      </c>
      <c r="AJ2612" s="1"/>
    </row>
    <row r="2613" spans="1:36" s="24" customFormat="1" ht="26.4">
      <c r="A2613" s="39">
        <v>2611</v>
      </c>
      <c r="B2613" s="39" t="s">
        <v>15639</v>
      </c>
      <c r="C2613" s="39" t="s">
        <v>5070</v>
      </c>
      <c r="D2613" s="40" t="s">
        <v>15640</v>
      </c>
      <c r="E2613" s="25" t="s">
        <v>15641</v>
      </c>
      <c r="F2613" s="25" t="s">
        <v>15642</v>
      </c>
      <c r="G2613" s="39" t="s">
        <v>15643</v>
      </c>
      <c r="H2613" s="39" t="s">
        <v>15644</v>
      </c>
      <c r="I2613" s="39" t="s">
        <v>15643</v>
      </c>
      <c r="J2613" s="40" t="s">
        <v>15645</v>
      </c>
      <c r="K2613" s="41">
        <v>36234</v>
      </c>
      <c r="L2613" s="72">
        <v>45614</v>
      </c>
      <c r="M2613" s="42" t="s">
        <v>15646</v>
      </c>
      <c r="N2613" s="63">
        <v>0.12770000000000001</v>
      </c>
      <c r="O2613" s="55">
        <v>1936054.44</v>
      </c>
      <c r="P2613" s="15">
        <v>0.05</v>
      </c>
      <c r="Q2613" s="223">
        <f t="shared" si="268"/>
        <v>96802.722000000009</v>
      </c>
      <c r="R2613" s="197">
        <f t="shared" si="265"/>
        <v>8066.893500000001</v>
      </c>
      <c r="S2613" s="201">
        <v>0.06</v>
      </c>
      <c r="T2613" s="196">
        <f t="shared" si="266"/>
        <v>116163.26639999999</v>
      </c>
      <c r="U2613" s="199">
        <f t="shared" si="267"/>
        <v>9680.2721999999994</v>
      </c>
      <c r="V2613" s="21"/>
      <c r="W2613" s="19">
        <f t="shared" si="269"/>
        <v>0</v>
      </c>
      <c r="X2613" s="17">
        <f t="shared" si="270"/>
        <v>0</v>
      </c>
      <c r="Y2613" s="22"/>
      <c r="Z2613" s="19"/>
      <c r="AA2613" s="20"/>
      <c r="AB2613" s="23"/>
      <c r="AC2613" s="19"/>
      <c r="AD2613" s="17"/>
      <c r="AE2613" s="22"/>
      <c r="AF2613" s="19"/>
      <c r="AG2613" s="17"/>
      <c r="AH2613" s="88" t="s">
        <v>1133</v>
      </c>
      <c r="AI2613" s="89" t="s">
        <v>15646</v>
      </c>
    </row>
    <row r="2614" spans="1:36" ht="26.4">
      <c r="A2614" s="39">
        <v>2612</v>
      </c>
      <c r="B2614" s="10" t="s">
        <v>15647</v>
      </c>
      <c r="C2614" s="10" t="s">
        <v>5070</v>
      </c>
      <c r="D2614" s="11" t="s">
        <v>3995</v>
      </c>
      <c r="E2614" s="35" t="s">
        <v>3996</v>
      </c>
      <c r="F2614" s="35" t="s">
        <v>15477</v>
      </c>
      <c r="G2614" s="10" t="s">
        <v>15478</v>
      </c>
      <c r="H2614" s="10" t="s">
        <v>15479</v>
      </c>
      <c r="I2614" s="10" t="s">
        <v>4430</v>
      </c>
      <c r="J2614" s="11" t="s">
        <v>15353</v>
      </c>
      <c r="K2614" s="12">
        <v>36774</v>
      </c>
      <c r="L2614" s="69">
        <v>54671</v>
      </c>
      <c r="M2614" s="14" t="s">
        <v>15480</v>
      </c>
      <c r="N2614" s="61">
        <v>0.64739999999999998</v>
      </c>
      <c r="O2614" s="56">
        <v>10035771.140000001</v>
      </c>
      <c r="P2614" s="15">
        <v>0.03</v>
      </c>
      <c r="Q2614" s="223">
        <f t="shared" si="268"/>
        <v>301073.13420000003</v>
      </c>
      <c r="R2614" s="197">
        <f t="shared" si="265"/>
        <v>25089.427850000004</v>
      </c>
      <c r="S2614" s="200"/>
      <c r="T2614" s="196">
        <f t="shared" si="266"/>
        <v>0</v>
      </c>
      <c r="U2614" s="199">
        <f t="shared" si="267"/>
        <v>0</v>
      </c>
      <c r="V2614" s="21"/>
      <c r="W2614" s="19">
        <f t="shared" si="269"/>
        <v>0</v>
      </c>
      <c r="X2614" s="17">
        <f t="shared" si="270"/>
        <v>0</v>
      </c>
      <c r="Y2614" s="22"/>
      <c r="Z2614" s="19"/>
      <c r="AA2614" s="20"/>
      <c r="AB2614" s="23"/>
      <c r="AC2614" s="19"/>
      <c r="AD2614" s="17"/>
      <c r="AE2614" s="22"/>
      <c r="AF2614" s="19"/>
      <c r="AG2614" s="17"/>
      <c r="AH2614" s="76" t="s">
        <v>452</v>
      </c>
      <c r="AI2614" s="77" t="s">
        <v>15480</v>
      </c>
      <c r="AJ2614" s="1"/>
    </row>
    <row r="2615" spans="1:36" ht="26.4">
      <c r="A2615" s="39">
        <v>2613</v>
      </c>
      <c r="B2615" s="39" t="s">
        <v>15648</v>
      </c>
      <c r="C2615" s="39" t="s">
        <v>5070</v>
      </c>
      <c r="D2615" s="40" t="s">
        <v>3995</v>
      </c>
      <c r="E2615" s="25" t="s">
        <v>3996</v>
      </c>
      <c r="F2615" s="25" t="s">
        <v>15477</v>
      </c>
      <c r="G2615" s="39" t="s">
        <v>15478</v>
      </c>
      <c r="H2615" s="39" t="s">
        <v>15479</v>
      </c>
      <c r="I2615" s="39" t="s">
        <v>4430</v>
      </c>
      <c r="J2615" s="40" t="s">
        <v>15353</v>
      </c>
      <c r="K2615" s="41">
        <v>36774</v>
      </c>
      <c r="L2615" s="72">
        <v>54671</v>
      </c>
      <c r="M2615" s="42" t="s">
        <v>15480</v>
      </c>
      <c r="N2615" s="63">
        <v>0.56559999999999999</v>
      </c>
      <c r="O2615" s="55">
        <v>8767735.8000000007</v>
      </c>
      <c r="P2615" s="15">
        <v>0.03</v>
      </c>
      <c r="Q2615" s="223">
        <f t="shared" si="268"/>
        <v>263032.07400000002</v>
      </c>
      <c r="R2615" s="197">
        <f t="shared" si="265"/>
        <v>21919.339500000002</v>
      </c>
      <c r="S2615" s="200"/>
      <c r="T2615" s="196">
        <f t="shared" si="266"/>
        <v>0</v>
      </c>
      <c r="U2615" s="199">
        <f t="shared" si="267"/>
        <v>0</v>
      </c>
      <c r="V2615" s="21"/>
      <c r="W2615" s="19">
        <f t="shared" si="269"/>
        <v>0</v>
      </c>
      <c r="X2615" s="17">
        <f t="shared" si="270"/>
        <v>0</v>
      </c>
      <c r="Y2615" s="22"/>
      <c r="Z2615" s="19"/>
      <c r="AA2615" s="20"/>
      <c r="AB2615" s="23"/>
      <c r="AC2615" s="19"/>
      <c r="AD2615" s="17"/>
      <c r="AE2615" s="22"/>
      <c r="AF2615" s="19"/>
      <c r="AG2615" s="17"/>
      <c r="AH2615" s="78" t="s">
        <v>452</v>
      </c>
      <c r="AI2615" s="79" t="s">
        <v>15480</v>
      </c>
      <c r="AJ2615" s="1"/>
    </row>
    <row r="2616" spans="1:36" ht="26.4">
      <c r="A2616" s="39">
        <v>2614</v>
      </c>
      <c r="B2616" s="10" t="s">
        <v>15649</v>
      </c>
      <c r="C2616" s="10" t="s">
        <v>5070</v>
      </c>
      <c r="D2616" s="11" t="s">
        <v>15650</v>
      </c>
      <c r="E2616" s="35" t="s">
        <v>15651</v>
      </c>
      <c r="F2616" s="35" t="s">
        <v>3220</v>
      </c>
      <c r="G2616" s="10" t="s">
        <v>8032</v>
      </c>
      <c r="H2616" s="10" t="s">
        <v>15652</v>
      </c>
      <c r="I2616" s="10" t="s">
        <v>15653</v>
      </c>
      <c r="J2616" s="11" t="s">
        <v>15654</v>
      </c>
      <c r="K2616" s="12">
        <v>43579</v>
      </c>
      <c r="L2616" s="69">
        <v>46136</v>
      </c>
      <c r="M2616" s="14" t="s">
        <v>15655</v>
      </c>
      <c r="N2616" s="61">
        <v>0.41820000000000002</v>
      </c>
      <c r="O2616" s="56">
        <v>3984851.79</v>
      </c>
      <c r="P2616" s="15">
        <v>0.03</v>
      </c>
      <c r="Q2616" s="223">
        <f t="shared" si="268"/>
        <v>119545.55369999999</v>
      </c>
      <c r="R2616" s="197">
        <f t="shared" si="265"/>
        <v>9962.1294749999997</v>
      </c>
      <c r="S2616" s="198">
        <v>3.5999999999999997E-2</v>
      </c>
      <c r="T2616" s="196">
        <f t="shared" si="266"/>
        <v>143454.66443999999</v>
      </c>
      <c r="U2616" s="199">
        <f t="shared" si="267"/>
        <v>11954.55537</v>
      </c>
      <c r="V2616" s="21"/>
      <c r="W2616" s="19">
        <f t="shared" si="269"/>
        <v>0</v>
      </c>
      <c r="X2616" s="17">
        <f t="shared" si="270"/>
        <v>0</v>
      </c>
      <c r="Y2616" s="22"/>
      <c r="Z2616" s="19"/>
      <c r="AA2616" s="20"/>
      <c r="AB2616" s="23"/>
      <c r="AC2616" s="19"/>
      <c r="AD2616" s="17"/>
      <c r="AE2616" s="22"/>
      <c r="AF2616" s="19"/>
      <c r="AG2616" s="17"/>
      <c r="AH2616" s="76" t="s">
        <v>1133</v>
      </c>
      <c r="AI2616" s="77" t="s">
        <v>15655</v>
      </c>
      <c r="AJ2616" s="1"/>
    </row>
    <row r="2617" spans="1:36" ht="13.2">
      <c r="A2617" s="39">
        <v>2615</v>
      </c>
      <c r="B2617" s="39" t="s">
        <v>15656</v>
      </c>
      <c r="C2617" s="39" t="s">
        <v>5070</v>
      </c>
      <c r="D2617" s="40" t="s">
        <v>15328</v>
      </c>
      <c r="E2617" s="25" t="s">
        <v>15329</v>
      </c>
      <c r="F2617" s="25" t="s">
        <v>5247</v>
      </c>
      <c r="G2617" s="39" t="s">
        <v>15330</v>
      </c>
      <c r="H2617" s="39" t="s">
        <v>15331</v>
      </c>
      <c r="I2617" s="39" t="s">
        <v>15332</v>
      </c>
      <c r="J2617" s="40" t="s">
        <v>15333</v>
      </c>
      <c r="K2617" s="41">
        <v>40304</v>
      </c>
      <c r="L2617" s="72">
        <v>45407</v>
      </c>
      <c r="M2617" s="42" t="s">
        <v>15334</v>
      </c>
      <c r="N2617" s="63">
        <v>8.8876000000000008</v>
      </c>
      <c r="O2617" s="55">
        <v>82839185.959999993</v>
      </c>
      <c r="P2617" s="15">
        <v>0.03</v>
      </c>
      <c r="Q2617" s="223">
        <f t="shared" si="268"/>
        <v>2485175.5787999998</v>
      </c>
      <c r="R2617" s="197">
        <f t="shared" si="265"/>
        <v>207097.96489999999</v>
      </c>
      <c r="S2617" s="201">
        <v>0.1</v>
      </c>
      <c r="T2617" s="196">
        <f t="shared" si="266"/>
        <v>8283918.5959999999</v>
      </c>
      <c r="U2617" s="199">
        <f t="shared" si="267"/>
        <v>690326.54966666666</v>
      </c>
      <c r="V2617" s="21"/>
      <c r="W2617" s="19">
        <f t="shared" si="269"/>
        <v>0</v>
      </c>
      <c r="X2617" s="17">
        <f t="shared" si="270"/>
        <v>0</v>
      </c>
      <c r="Y2617" s="22"/>
      <c r="Z2617" s="19"/>
      <c r="AA2617" s="20"/>
      <c r="AB2617" s="23"/>
      <c r="AC2617" s="19"/>
      <c r="AD2617" s="17"/>
      <c r="AE2617" s="22"/>
      <c r="AF2617" s="19"/>
      <c r="AG2617" s="17"/>
      <c r="AH2617" s="78" t="s">
        <v>452</v>
      </c>
      <c r="AI2617" s="79" t="s">
        <v>15334</v>
      </c>
      <c r="AJ2617" s="1"/>
    </row>
    <row r="2618" spans="1:36" ht="26.4">
      <c r="A2618" s="39">
        <v>2616</v>
      </c>
      <c r="B2618" s="10" t="s">
        <v>15657</v>
      </c>
      <c r="C2618" s="10" t="s">
        <v>5070</v>
      </c>
      <c r="D2618" s="11" t="s">
        <v>15658</v>
      </c>
      <c r="E2618" s="35" t="s">
        <v>15659</v>
      </c>
      <c r="F2618" s="35" t="s">
        <v>15660</v>
      </c>
      <c r="G2618" s="10" t="s">
        <v>7912</v>
      </c>
      <c r="H2618" s="10" t="s">
        <v>15661</v>
      </c>
      <c r="I2618" s="10" t="s">
        <v>7912</v>
      </c>
      <c r="J2618" s="11" t="s">
        <v>15662</v>
      </c>
      <c r="K2618" s="12">
        <v>39445</v>
      </c>
      <c r="L2618" s="69">
        <v>44693</v>
      </c>
      <c r="M2618" s="14" t="s">
        <v>15663</v>
      </c>
      <c r="N2618" s="61">
        <v>17.2394</v>
      </c>
      <c r="O2618" s="56">
        <v>194631697.91</v>
      </c>
      <c r="P2618" s="15">
        <v>0.03</v>
      </c>
      <c r="Q2618" s="223">
        <f t="shared" si="268"/>
        <v>5838950.9372999994</v>
      </c>
      <c r="R2618" s="197">
        <f t="shared" si="265"/>
        <v>486579.24477499997</v>
      </c>
      <c r="S2618" s="198">
        <v>3.5999999999999997E-2</v>
      </c>
      <c r="T2618" s="196">
        <f t="shared" si="266"/>
        <v>7006741.1247599991</v>
      </c>
      <c r="U2618" s="199">
        <f t="shared" si="267"/>
        <v>583895.09372999996</v>
      </c>
      <c r="V2618" s="21"/>
      <c r="W2618" s="19">
        <f t="shared" si="269"/>
        <v>0</v>
      </c>
      <c r="X2618" s="17">
        <f t="shared" si="270"/>
        <v>0</v>
      </c>
      <c r="Y2618" s="22"/>
      <c r="Z2618" s="19"/>
      <c r="AA2618" s="20"/>
      <c r="AB2618" s="23"/>
      <c r="AC2618" s="19"/>
      <c r="AD2618" s="17"/>
      <c r="AE2618" s="22"/>
      <c r="AF2618" s="19"/>
      <c r="AG2618" s="17"/>
      <c r="AH2618" s="76" t="s">
        <v>1133</v>
      </c>
      <c r="AI2618" s="77" t="s">
        <v>15663</v>
      </c>
      <c r="AJ2618" s="1"/>
    </row>
    <row r="2619" spans="1:36" ht="26.4">
      <c r="A2619" s="39">
        <v>2617</v>
      </c>
      <c r="B2619" s="39" t="s">
        <v>15664</v>
      </c>
      <c r="C2619" s="39" t="s">
        <v>5070</v>
      </c>
      <c r="D2619" s="11" t="s">
        <v>15658</v>
      </c>
      <c r="E2619" s="25" t="s">
        <v>882</v>
      </c>
      <c r="F2619" s="25" t="s">
        <v>15665</v>
      </c>
      <c r="G2619" s="39" t="s">
        <v>15666</v>
      </c>
      <c r="H2619" s="39" t="s">
        <v>15667</v>
      </c>
      <c r="I2619" s="39" t="s">
        <v>3843</v>
      </c>
      <c r="J2619" s="40" t="s">
        <v>15668</v>
      </c>
      <c r="K2619" s="41">
        <v>38026</v>
      </c>
      <c r="L2619" s="72">
        <v>47158</v>
      </c>
      <c r="M2619" s="42" t="s">
        <v>15669</v>
      </c>
      <c r="N2619" s="63">
        <v>12.698499999999999</v>
      </c>
      <c r="O2619" s="55">
        <v>109746642.34999999</v>
      </c>
      <c r="P2619" s="15">
        <v>0.03</v>
      </c>
      <c r="Q2619" s="223">
        <f t="shared" si="268"/>
        <v>3292399.2704999996</v>
      </c>
      <c r="R2619" s="197">
        <f t="shared" si="265"/>
        <v>274366.60587499995</v>
      </c>
      <c r="S2619" s="201">
        <v>0.04</v>
      </c>
      <c r="T2619" s="196">
        <f t="shared" si="266"/>
        <v>4389865.6940000001</v>
      </c>
      <c r="U2619" s="199">
        <f t="shared" si="267"/>
        <v>365822.1411666667</v>
      </c>
      <c r="V2619" s="21"/>
      <c r="W2619" s="19">
        <f t="shared" si="269"/>
        <v>0</v>
      </c>
      <c r="X2619" s="17">
        <f t="shared" si="270"/>
        <v>0</v>
      </c>
      <c r="Y2619" s="22"/>
      <c r="Z2619" s="19"/>
      <c r="AA2619" s="20"/>
      <c r="AB2619" s="23"/>
      <c r="AC2619" s="19"/>
      <c r="AD2619" s="17"/>
      <c r="AE2619" s="22"/>
      <c r="AF2619" s="19"/>
      <c r="AG2619" s="17"/>
      <c r="AH2619" s="78"/>
      <c r="AI2619" s="79" t="s">
        <v>15669</v>
      </c>
      <c r="AJ2619" s="1"/>
    </row>
    <row r="2620" spans="1:36" ht="26.4">
      <c r="A2620" s="39">
        <v>2618</v>
      </c>
      <c r="B2620" s="10" t="s">
        <v>15670</v>
      </c>
      <c r="C2620" s="10" t="s">
        <v>5070</v>
      </c>
      <c r="D2620" s="11" t="s">
        <v>2138</v>
      </c>
      <c r="E2620" s="35" t="s">
        <v>882</v>
      </c>
      <c r="F2620" s="35" t="s">
        <v>15665</v>
      </c>
      <c r="G2620" s="10" t="s">
        <v>15666</v>
      </c>
      <c r="H2620" s="10" t="s">
        <v>15667</v>
      </c>
      <c r="I2620" s="10" t="s">
        <v>3843</v>
      </c>
      <c r="J2620" s="11" t="s">
        <v>15668</v>
      </c>
      <c r="K2620" s="12">
        <v>38026</v>
      </c>
      <c r="L2620" s="69">
        <v>47158</v>
      </c>
      <c r="M2620" s="14" t="s">
        <v>15669</v>
      </c>
      <c r="N2620" s="61">
        <v>0.28810000000000002</v>
      </c>
      <c r="O2620" s="56">
        <v>2395347.7799999998</v>
      </c>
      <c r="P2620" s="15">
        <v>0.03</v>
      </c>
      <c r="Q2620" s="223">
        <f t="shared" si="268"/>
        <v>71860.433399999994</v>
      </c>
      <c r="R2620" s="197">
        <f t="shared" si="265"/>
        <v>5988.3694499999992</v>
      </c>
      <c r="S2620" s="201">
        <v>0.04</v>
      </c>
      <c r="T2620" s="196">
        <f t="shared" si="266"/>
        <v>95813.911199999988</v>
      </c>
      <c r="U2620" s="199">
        <f t="shared" si="267"/>
        <v>7984.4925999999987</v>
      </c>
      <c r="V2620" s="21"/>
      <c r="W2620" s="19">
        <f t="shared" si="269"/>
        <v>0</v>
      </c>
      <c r="X2620" s="17">
        <f t="shared" si="270"/>
        <v>0</v>
      </c>
      <c r="Y2620" s="22"/>
      <c r="Z2620" s="19"/>
      <c r="AA2620" s="20"/>
      <c r="AB2620" s="23"/>
      <c r="AC2620" s="19"/>
      <c r="AD2620" s="17"/>
      <c r="AE2620" s="22"/>
      <c r="AF2620" s="19"/>
      <c r="AG2620" s="17"/>
      <c r="AH2620" s="76"/>
      <c r="AI2620" s="77" t="s">
        <v>15669</v>
      </c>
      <c r="AJ2620" s="1"/>
    </row>
    <row r="2621" spans="1:36" ht="26.4">
      <c r="A2621" s="39">
        <v>2619</v>
      </c>
      <c r="B2621" s="39" t="s">
        <v>15671</v>
      </c>
      <c r="C2621" s="39" t="s">
        <v>5070</v>
      </c>
      <c r="D2621" s="40" t="s">
        <v>2138</v>
      </c>
      <c r="E2621" s="25" t="s">
        <v>882</v>
      </c>
      <c r="F2621" s="25" t="s">
        <v>15665</v>
      </c>
      <c r="G2621" s="39" t="s">
        <v>15666</v>
      </c>
      <c r="H2621" s="39" t="s">
        <v>15667</v>
      </c>
      <c r="I2621" s="39" t="s">
        <v>3843</v>
      </c>
      <c r="J2621" s="40" t="s">
        <v>15668</v>
      </c>
      <c r="K2621" s="41">
        <v>38026</v>
      </c>
      <c r="L2621" s="72">
        <v>47158</v>
      </c>
      <c r="M2621" s="42" t="s">
        <v>15669</v>
      </c>
      <c r="N2621" s="63">
        <v>0.1721</v>
      </c>
      <c r="O2621" s="55">
        <v>1543854.79</v>
      </c>
      <c r="P2621" s="15">
        <v>0.03</v>
      </c>
      <c r="Q2621" s="223">
        <f t="shared" si="268"/>
        <v>46315.643700000001</v>
      </c>
      <c r="R2621" s="197">
        <f t="shared" si="265"/>
        <v>3859.6369749999999</v>
      </c>
      <c r="S2621" s="201">
        <v>0.04</v>
      </c>
      <c r="T2621" s="196">
        <f t="shared" si="266"/>
        <v>61754.191600000006</v>
      </c>
      <c r="U2621" s="199">
        <f t="shared" si="267"/>
        <v>5146.1826333333338</v>
      </c>
      <c r="V2621" s="21"/>
      <c r="W2621" s="19">
        <f t="shared" si="269"/>
        <v>0</v>
      </c>
      <c r="X2621" s="17">
        <f t="shared" si="270"/>
        <v>0</v>
      </c>
      <c r="Y2621" s="22"/>
      <c r="Z2621" s="19"/>
      <c r="AA2621" s="20"/>
      <c r="AB2621" s="23"/>
      <c r="AC2621" s="19"/>
      <c r="AD2621" s="17"/>
      <c r="AE2621" s="22"/>
      <c r="AF2621" s="19"/>
      <c r="AG2621" s="17"/>
      <c r="AH2621" s="78"/>
      <c r="AI2621" s="79" t="s">
        <v>15669</v>
      </c>
      <c r="AJ2621" s="1"/>
    </row>
    <row r="2622" spans="1:36" ht="13.2">
      <c r="A2622" s="39">
        <v>2620</v>
      </c>
      <c r="B2622" s="10" t="s">
        <v>15672</v>
      </c>
      <c r="C2622" s="10" t="s">
        <v>5693</v>
      </c>
      <c r="D2622" s="11" t="s">
        <v>15673</v>
      </c>
      <c r="E2622" s="35" t="s">
        <v>15674</v>
      </c>
      <c r="F2622" s="35" t="s">
        <v>15675</v>
      </c>
      <c r="G2622" s="10" t="s">
        <v>3820</v>
      </c>
      <c r="H2622" s="10" t="s">
        <v>15676</v>
      </c>
      <c r="I2622" s="10" t="s">
        <v>15677</v>
      </c>
      <c r="J2622" s="11" t="s">
        <v>15678</v>
      </c>
      <c r="K2622" s="12">
        <v>41172</v>
      </c>
      <c r="L2622" s="69">
        <v>44824</v>
      </c>
      <c r="M2622" s="14" t="s">
        <v>15679</v>
      </c>
      <c r="N2622" s="61">
        <v>1.8200000000000001E-2</v>
      </c>
      <c r="O2622" s="56">
        <v>4079357.53</v>
      </c>
      <c r="P2622" s="15">
        <v>0.12</v>
      </c>
      <c r="Q2622" s="223">
        <f t="shared" si="268"/>
        <v>489522.90359999996</v>
      </c>
      <c r="R2622" s="197">
        <f t="shared" si="265"/>
        <v>40793.575299999997</v>
      </c>
      <c r="S2622" s="200"/>
      <c r="T2622" s="196">
        <f t="shared" si="266"/>
        <v>0</v>
      </c>
      <c r="U2622" s="199">
        <f t="shared" si="267"/>
        <v>0</v>
      </c>
      <c r="V2622" s="21"/>
      <c r="W2622" s="19">
        <f t="shared" si="269"/>
        <v>0</v>
      </c>
      <c r="X2622" s="17">
        <f t="shared" si="270"/>
        <v>0</v>
      </c>
      <c r="Y2622" s="22"/>
      <c r="Z2622" s="19"/>
      <c r="AA2622" s="20"/>
      <c r="AB2622" s="23"/>
      <c r="AC2622" s="19"/>
      <c r="AD2622" s="17"/>
      <c r="AE2622" s="22"/>
      <c r="AF2622" s="19"/>
      <c r="AG2622" s="17"/>
      <c r="AH2622" s="76" t="s">
        <v>5535</v>
      </c>
      <c r="AI2622" s="77" t="s">
        <v>15679</v>
      </c>
      <c r="AJ2622" s="1"/>
    </row>
    <row r="2623" spans="1:36" ht="13.2">
      <c r="A2623" s="39">
        <v>2621</v>
      </c>
      <c r="B2623" s="39" t="s">
        <v>15680</v>
      </c>
      <c r="C2623" s="39" t="s">
        <v>5693</v>
      </c>
      <c r="D2623" s="40" t="s">
        <v>15681</v>
      </c>
      <c r="E2623" s="25" t="s">
        <v>15682</v>
      </c>
      <c r="F2623" s="25" t="s">
        <v>1760</v>
      </c>
      <c r="G2623" s="39" t="s">
        <v>15683</v>
      </c>
      <c r="H2623" s="39" t="s">
        <v>15684</v>
      </c>
      <c r="I2623" s="39" t="s">
        <v>11287</v>
      </c>
      <c r="J2623" s="40" t="s">
        <v>15685</v>
      </c>
      <c r="K2623" s="41">
        <v>42438</v>
      </c>
      <c r="L2623" s="72">
        <v>47102</v>
      </c>
      <c r="M2623" s="42" t="s">
        <v>15686</v>
      </c>
      <c r="N2623" s="63">
        <v>1.0999999999999999E-2</v>
      </c>
      <c r="O2623" s="55">
        <v>2612013.83</v>
      </c>
      <c r="P2623" s="15">
        <v>0.03</v>
      </c>
      <c r="Q2623" s="223">
        <f t="shared" si="268"/>
        <v>78360.414900000003</v>
      </c>
      <c r="R2623" s="197">
        <f t="shared" si="265"/>
        <v>6530.0345750000006</v>
      </c>
      <c r="S2623" s="200"/>
      <c r="T2623" s="196">
        <f t="shared" si="266"/>
        <v>0</v>
      </c>
      <c r="U2623" s="199">
        <f t="shared" si="267"/>
        <v>0</v>
      </c>
      <c r="V2623" s="21"/>
      <c r="W2623" s="19">
        <f t="shared" si="269"/>
        <v>0</v>
      </c>
      <c r="X2623" s="17">
        <f t="shared" si="270"/>
        <v>0</v>
      </c>
      <c r="Y2623" s="22"/>
      <c r="Z2623" s="19"/>
      <c r="AA2623" s="20"/>
      <c r="AB2623" s="23"/>
      <c r="AC2623" s="19"/>
      <c r="AD2623" s="17"/>
      <c r="AE2623" s="22"/>
      <c r="AF2623" s="19"/>
      <c r="AG2623" s="17"/>
      <c r="AH2623" s="78"/>
      <c r="AI2623" s="79" t="s">
        <v>15686</v>
      </c>
      <c r="AJ2623" s="1"/>
    </row>
    <row r="2624" spans="1:36" ht="26.4">
      <c r="A2624" s="39">
        <v>2622</v>
      </c>
      <c r="B2624" s="10" t="s">
        <v>15687</v>
      </c>
      <c r="C2624" s="10" t="s">
        <v>5693</v>
      </c>
      <c r="D2624" s="11" t="s">
        <v>10584</v>
      </c>
      <c r="E2624" s="35" t="s">
        <v>2705</v>
      </c>
      <c r="F2624" s="35" t="s">
        <v>4353</v>
      </c>
      <c r="G2624" s="10" t="s">
        <v>5639</v>
      </c>
      <c r="H2624" s="10" t="s">
        <v>15688</v>
      </c>
      <c r="I2624" s="10" t="s">
        <v>1001</v>
      </c>
      <c r="J2624" s="11" t="s">
        <v>15689</v>
      </c>
      <c r="K2624" s="12">
        <v>38551</v>
      </c>
      <c r="L2624" s="69">
        <v>56448</v>
      </c>
      <c r="M2624" s="14" t="s">
        <v>15690</v>
      </c>
      <c r="N2624" s="61">
        <v>0.12920000000000001</v>
      </c>
      <c r="O2624" s="56">
        <v>8964851.6199999992</v>
      </c>
      <c r="P2624" s="15">
        <v>0.03</v>
      </c>
      <c r="Q2624" s="223">
        <f t="shared" si="268"/>
        <v>268945.54859999998</v>
      </c>
      <c r="R2624" s="197">
        <f t="shared" si="265"/>
        <v>22412.12905</v>
      </c>
      <c r="S2624" s="200"/>
      <c r="T2624" s="196">
        <f t="shared" si="266"/>
        <v>0</v>
      </c>
      <c r="U2624" s="199">
        <f t="shared" si="267"/>
        <v>0</v>
      </c>
      <c r="V2624" s="21"/>
      <c r="W2624" s="19">
        <f t="shared" si="269"/>
        <v>0</v>
      </c>
      <c r="X2624" s="17">
        <f t="shared" si="270"/>
        <v>0</v>
      </c>
      <c r="Y2624" s="22"/>
      <c r="Z2624" s="19"/>
      <c r="AA2624" s="20"/>
      <c r="AB2624" s="23"/>
      <c r="AC2624" s="19"/>
      <c r="AD2624" s="17"/>
      <c r="AE2624" s="22"/>
      <c r="AF2624" s="19"/>
      <c r="AG2624" s="17"/>
      <c r="AH2624" s="76"/>
      <c r="AI2624" s="77"/>
      <c r="AJ2624" s="1"/>
    </row>
    <row r="2625" spans="1:36" ht="26.4">
      <c r="A2625" s="39">
        <v>2623</v>
      </c>
      <c r="B2625" s="39" t="s">
        <v>15691</v>
      </c>
      <c r="C2625" s="39" t="s">
        <v>5693</v>
      </c>
      <c r="D2625" s="40" t="s">
        <v>15252</v>
      </c>
      <c r="E2625" s="25" t="s">
        <v>15253</v>
      </c>
      <c r="F2625" s="25" t="s">
        <v>7699</v>
      </c>
      <c r="G2625" s="39" t="s">
        <v>4861</v>
      </c>
      <c r="H2625" s="39" t="s">
        <v>15692</v>
      </c>
      <c r="I2625" s="39" t="s">
        <v>10342</v>
      </c>
      <c r="J2625" s="40" t="s">
        <v>15693</v>
      </c>
      <c r="K2625" s="41">
        <v>38460</v>
      </c>
      <c r="L2625" s="72">
        <v>56357</v>
      </c>
      <c r="M2625" s="42" t="s">
        <v>15694</v>
      </c>
      <c r="N2625" s="63">
        <v>0.19</v>
      </c>
      <c r="O2625" s="55">
        <v>53127961.759999998</v>
      </c>
      <c r="P2625" s="97" t="s">
        <v>21226</v>
      </c>
      <c r="Q2625" s="223">
        <v>26.97</v>
      </c>
      <c r="R2625" s="197">
        <f t="shared" si="265"/>
        <v>2.2475000000000001</v>
      </c>
      <c r="S2625" s="200"/>
      <c r="T2625" s="196">
        <f t="shared" si="266"/>
        <v>0</v>
      </c>
      <c r="U2625" s="199">
        <f t="shared" si="267"/>
        <v>0</v>
      </c>
      <c r="V2625" s="21"/>
      <c r="W2625" s="19">
        <f t="shared" si="269"/>
        <v>0</v>
      </c>
      <c r="X2625" s="17">
        <f t="shared" si="270"/>
        <v>0</v>
      </c>
      <c r="Y2625" s="22"/>
      <c r="Z2625" s="19"/>
      <c r="AA2625" s="20"/>
      <c r="AB2625" s="23"/>
      <c r="AC2625" s="19"/>
      <c r="AD2625" s="17"/>
      <c r="AE2625" s="22"/>
      <c r="AF2625" s="19"/>
      <c r="AG2625" s="17"/>
      <c r="AH2625" s="78"/>
      <c r="AI2625" s="79" t="s">
        <v>15694</v>
      </c>
      <c r="AJ2625" s="1"/>
    </row>
    <row r="2626" spans="1:36" ht="13.2">
      <c r="A2626" s="39">
        <v>2624</v>
      </c>
      <c r="B2626" s="10" t="s">
        <v>15695</v>
      </c>
      <c r="C2626" s="10" t="s">
        <v>5693</v>
      </c>
      <c r="D2626" s="11" t="s">
        <v>15696</v>
      </c>
      <c r="E2626" s="35" t="s">
        <v>15697</v>
      </c>
      <c r="F2626" s="35" t="s">
        <v>448</v>
      </c>
      <c r="G2626" s="10" t="s">
        <v>11016</v>
      </c>
      <c r="H2626" s="10" t="s">
        <v>15698</v>
      </c>
      <c r="I2626" s="10" t="s">
        <v>15699</v>
      </c>
      <c r="J2626" s="11" t="s">
        <v>15700</v>
      </c>
      <c r="K2626" s="12">
        <v>41046</v>
      </c>
      <c r="L2626" s="69">
        <v>46524</v>
      </c>
      <c r="M2626" s="14" t="s">
        <v>15701</v>
      </c>
      <c r="N2626" s="61">
        <v>2.8199999999999999E-2</v>
      </c>
      <c r="O2626" s="56">
        <v>7885308.0099999998</v>
      </c>
      <c r="P2626" s="44">
        <v>0.1125</v>
      </c>
      <c r="Q2626" s="223">
        <f t="shared" ref="Q2626:Q2657" si="271">O2626*P2626</f>
        <v>887097.15112499997</v>
      </c>
      <c r="R2626" s="197">
        <f t="shared" si="265"/>
        <v>73924.762593749998</v>
      </c>
      <c r="S2626" s="200"/>
      <c r="T2626" s="196">
        <f t="shared" si="266"/>
        <v>0</v>
      </c>
      <c r="U2626" s="199">
        <f t="shared" si="267"/>
        <v>0</v>
      </c>
      <c r="V2626" s="21"/>
      <c r="W2626" s="19">
        <f t="shared" si="269"/>
        <v>0</v>
      </c>
      <c r="X2626" s="17">
        <f t="shared" si="270"/>
        <v>0</v>
      </c>
      <c r="Y2626" s="22"/>
      <c r="Z2626" s="19"/>
      <c r="AA2626" s="20"/>
      <c r="AB2626" s="23"/>
      <c r="AC2626" s="19"/>
      <c r="AD2626" s="17"/>
      <c r="AE2626" s="22"/>
      <c r="AF2626" s="19"/>
      <c r="AG2626" s="17"/>
      <c r="AH2626" s="76"/>
      <c r="AI2626" s="77" t="s">
        <v>15701</v>
      </c>
      <c r="AJ2626" s="1"/>
    </row>
    <row r="2627" spans="1:36" s="24" customFormat="1" ht="26.4">
      <c r="A2627" s="39">
        <v>2625</v>
      </c>
      <c r="B2627" s="39" t="s">
        <v>15702</v>
      </c>
      <c r="C2627" s="39" t="s">
        <v>5693</v>
      </c>
      <c r="D2627" s="40" t="s">
        <v>15696</v>
      </c>
      <c r="E2627" s="25" t="s">
        <v>15697</v>
      </c>
      <c r="F2627" s="25" t="s">
        <v>15703</v>
      </c>
      <c r="G2627" s="39" t="s">
        <v>15704</v>
      </c>
      <c r="H2627" s="39" t="s">
        <v>15705</v>
      </c>
      <c r="I2627" s="39" t="s">
        <v>15704</v>
      </c>
      <c r="J2627" s="40" t="s">
        <v>15700</v>
      </c>
      <c r="K2627" s="41">
        <v>36511</v>
      </c>
      <c r="L2627" s="72">
        <v>45643</v>
      </c>
      <c r="M2627" s="42" t="s">
        <v>15706</v>
      </c>
      <c r="N2627" s="63">
        <v>3.61E-2</v>
      </c>
      <c r="O2627" s="55">
        <v>10094312.73</v>
      </c>
      <c r="P2627" s="44">
        <v>0.1125</v>
      </c>
      <c r="Q2627" s="223">
        <f t="shared" si="271"/>
        <v>1135610.1821250001</v>
      </c>
      <c r="R2627" s="197">
        <f t="shared" si="265"/>
        <v>94634.181843750004</v>
      </c>
      <c r="S2627" s="200"/>
      <c r="T2627" s="196">
        <f t="shared" si="266"/>
        <v>0</v>
      </c>
      <c r="U2627" s="199">
        <f t="shared" si="267"/>
        <v>0</v>
      </c>
      <c r="V2627" s="21"/>
      <c r="W2627" s="19">
        <f t="shared" si="269"/>
        <v>0</v>
      </c>
      <c r="X2627" s="17">
        <f t="shared" si="270"/>
        <v>0</v>
      </c>
      <c r="Y2627" s="22"/>
      <c r="Z2627" s="19"/>
      <c r="AA2627" s="20"/>
      <c r="AB2627" s="23"/>
      <c r="AC2627" s="19"/>
      <c r="AD2627" s="17"/>
      <c r="AE2627" s="22"/>
      <c r="AF2627" s="19"/>
      <c r="AG2627" s="17"/>
      <c r="AH2627" s="88"/>
      <c r="AI2627" s="89" t="s">
        <v>15706</v>
      </c>
    </row>
    <row r="2628" spans="1:36" ht="26.4">
      <c r="A2628" s="39">
        <v>2626</v>
      </c>
      <c r="B2628" s="10" t="s">
        <v>15707</v>
      </c>
      <c r="C2628" s="10" t="s">
        <v>5693</v>
      </c>
      <c r="D2628" s="11" t="s">
        <v>1718</v>
      </c>
      <c r="E2628" s="35" t="s">
        <v>1719</v>
      </c>
      <c r="F2628" s="35" t="s">
        <v>15708</v>
      </c>
      <c r="G2628" s="10" t="s">
        <v>1721</v>
      </c>
      <c r="H2628" s="10" t="s">
        <v>15709</v>
      </c>
      <c r="I2628" s="10" t="s">
        <v>14811</v>
      </c>
      <c r="J2628" s="11" t="s">
        <v>15710</v>
      </c>
      <c r="K2628" s="12">
        <v>40948</v>
      </c>
      <c r="L2628" s="69">
        <v>44601</v>
      </c>
      <c r="M2628" s="14" t="s">
        <v>15711</v>
      </c>
      <c r="N2628" s="61">
        <v>3.5200000000000002E-2</v>
      </c>
      <c r="O2628" s="56">
        <v>5017045.99</v>
      </c>
      <c r="P2628" s="15">
        <v>0.1</v>
      </c>
      <c r="Q2628" s="223">
        <f t="shared" si="271"/>
        <v>501704.59900000005</v>
      </c>
      <c r="R2628" s="197">
        <f t="shared" si="265"/>
        <v>41808.716583333335</v>
      </c>
      <c r="S2628" s="200"/>
      <c r="T2628" s="196">
        <f t="shared" si="266"/>
        <v>0</v>
      </c>
      <c r="U2628" s="199">
        <f t="shared" si="267"/>
        <v>0</v>
      </c>
      <c r="V2628" s="21"/>
      <c r="W2628" s="19">
        <f t="shared" si="269"/>
        <v>0</v>
      </c>
      <c r="X2628" s="17">
        <f t="shared" si="270"/>
        <v>0</v>
      </c>
      <c r="Y2628" s="22"/>
      <c r="Z2628" s="19"/>
      <c r="AA2628" s="20"/>
      <c r="AB2628" s="23"/>
      <c r="AC2628" s="19"/>
      <c r="AD2628" s="17"/>
      <c r="AE2628" s="22"/>
      <c r="AF2628" s="19"/>
      <c r="AG2628" s="17"/>
      <c r="AH2628" s="76" t="s">
        <v>76</v>
      </c>
      <c r="AI2628" s="77" t="s">
        <v>15711</v>
      </c>
      <c r="AJ2628" s="1"/>
    </row>
    <row r="2629" spans="1:36" ht="26.4">
      <c r="A2629" s="39">
        <v>2627</v>
      </c>
      <c r="B2629" s="39" t="s">
        <v>15712</v>
      </c>
      <c r="C2629" s="39" t="s">
        <v>5693</v>
      </c>
      <c r="D2629" s="40" t="s">
        <v>15713</v>
      </c>
      <c r="E2629" s="25" t="s">
        <v>15714</v>
      </c>
      <c r="F2629" s="25" t="s">
        <v>15715</v>
      </c>
      <c r="G2629" s="39" t="s">
        <v>15716</v>
      </c>
      <c r="H2629" s="39" t="s">
        <v>15717</v>
      </c>
      <c r="I2629" s="39" t="s">
        <v>15718</v>
      </c>
      <c r="J2629" s="40" t="s">
        <v>15719</v>
      </c>
      <c r="K2629" s="41">
        <v>37236</v>
      </c>
      <c r="L2629" s="72">
        <v>46367</v>
      </c>
      <c r="M2629" s="42" t="s">
        <v>15720</v>
      </c>
      <c r="N2629" s="63">
        <v>6.93E-2</v>
      </c>
      <c r="O2629" s="55">
        <v>15896313.630000001</v>
      </c>
      <c r="P2629" s="15">
        <v>0.03</v>
      </c>
      <c r="Q2629" s="223">
        <f t="shared" si="271"/>
        <v>476889.40889999998</v>
      </c>
      <c r="R2629" s="197">
        <f t="shared" si="265"/>
        <v>39740.784074999996</v>
      </c>
      <c r="S2629" s="200"/>
      <c r="T2629" s="196">
        <f t="shared" si="266"/>
        <v>0</v>
      </c>
      <c r="U2629" s="199">
        <f t="shared" si="267"/>
        <v>0</v>
      </c>
      <c r="V2629" s="21"/>
      <c r="W2629" s="19">
        <f t="shared" si="269"/>
        <v>0</v>
      </c>
      <c r="X2629" s="17">
        <f t="shared" si="270"/>
        <v>0</v>
      </c>
      <c r="Y2629" s="22"/>
      <c r="Z2629" s="19"/>
      <c r="AA2629" s="20"/>
      <c r="AB2629" s="23"/>
      <c r="AC2629" s="19"/>
      <c r="AD2629" s="17"/>
      <c r="AE2629" s="22"/>
      <c r="AF2629" s="19"/>
      <c r="AG2629" s="17"/>
      <c r="AH2629" s="78"/>
      <c r="AI2629" s="79" t="s">
        <v>15720</v>
      </c>
      <c r="AJ2629" s="1"/>
    </row>
    <row r="2630" spans="1:36" ht="26.4">
      <c r="A2630" s="39">
        <v>2628</v>
      </c>
      <c r="B2630" s="10" t="s">
        <v>15721</v>
      </c>
      <c r="C2630" s="10" t="s">
        <v>5693</v>
      </c>
      <c r="D2630" s="11" t="s">
        <v>15722</v>
      </c>
      <c r="E2630" s="35" t="s">
        <v>15723</v>
      </c>
      <c r="F2630" s="35" t="s">
        <v>3690</v>
      </c>
      <c r="G2630" s="10" t="s">
        <v>3262</v>
      </c>
      <c r="H2630" s="10" t="s">
        <v>15724</v>
      </c>
      <c r="I2630" s="10" t="s">
        <v>3264</v>
      </c>
      <c r="J2630" s="11" t="s">
        <v>15725</v>
      </c>
      <c r="K2630" s="12">
        <v>43180</v>
      </c>
      <c r="L2630" s="69">
        <v>46833</v>
      </c>
      <c r="M2630" s="14" t="s">
        <v>4369</v>
      </c>
      <c r="N2630" s="61">
        <v>6.3700000000000007E-2</v>
      </c>
      <c r="O2630" s="56">
        <v>3618761.19</v>
      </c>
      <c r="P2630" s="15">
        <v>0.03</v>
      </c>
      <c r="Q2630" s="223">
        <f t="shared" si="271"/>
        <v>108562.8357</v>
      </c>
      <c r="R2630" s="197">
        <f t="shared" si="265"/>
        <v>9046.9029749999991</v>
      </c>
      <c r="S2630" s="201">
        <v>0.04</v>
      </c>
      <c r="T2630" s="196">
        <f t="shared" si="266"/>
        <v>144750.44760000001</v>
      </c>
      <c r="U2630" s="199">
        <f t="shared" si="267"/>
        <v>12062.537300000002</v>
      </c>
      <c r="V2630" s="21"/>
      <c r="W2630" s="19">
        <f t="shared" si="269"/>
        <v>0</v>
      </c>
      <c r="X2630" s="17">
        <f t="shared" si="270"/>
        <v>0</v>
      </c>
      <c r="Y2630" s="22"/>
      <c r="Z2630" s="19"/>
      <c r="AA2630" s="20"/>
      <c r="AB2630" s="23"/>
      <c r="AC2630" s="19"/>
      <c r="AD2630" s="17"/>
      <c r="AE2630" s="22"/>
      <c r="AF2630" s="19"/>
      <c r="AG2630" s="17"/>
      <c r="AH2630" s="76" t="s">
        <v>817</v>
      </c>
      <c r="AI2630" s="77" t="s">
        <v>4369</v>
      </c>
      <c r="AJ2630" s="1"/>
    </row>
    <row r="2631" spans="1:36" ht="26.4">
      <c r="A2631" s="39">
        <v>2629</v>
      </c>
      <c r="B2631" s="39" t="s">
        <v>15726</v>
      </c>
      <c r="C2631" s="39" t="s">
        <v>5693</v>
      </c>
      <c r="D2631" s="40" t="s">
        <v>15727</v>
      </c>
      <c r="E2631" s="25" t="s">
        <v>15728</v>
      </c>
      <c r="F2631" s="25" t="s">
        <v>6637</v>
      </c>
      <c r="G2631" s="39" t="s">
        <v>4935</v>
      </c>
      <c r="H2631" s="39" t="s">
        <v>15729</v>
      </c>
      <c r="I2631" s="39" t="s">
        <v>698</v>
      </c>
      <c r="J2631" s="40" t="s">
        <v>15730</v>
      </c>
      <c r="K2631" s="41">
        <v>38814</v>
      </c>
      <c r="L2631" s="72">
        <v>47945</v>
      </c>
      <c r="M2631" s="42" t="s">
        <v>15731</v>
      </c>
      <c r="N2631" s="63">
        <v>6.7000000000000002E-3</v>
      </c>
      <c r="O2631" s="55">
        <v>1631242.43</v>
      </c>
      <c r="P2631" s="15">
        <v>0.04</v>
      </c>
      <c r="Q2631" s="223">
        <f t="shared" si="271"/>
        <v>65249.697200000002</v>
      </c>
      <c r="R2631" s="197">
        <f t="shared" si="265"/>
        <v>5437.4747666666672</v>
      </c>
      <c r="S2631" s="200"/>
      <c r="T2631" s="196">
        <f t="shared" si="266"/>
        <v>0</v>
      </c>
      <c r="U2631" s="199">
        <f t="shared" si="267"/>
        <v>0</v>
      </c>
      <c r="V2631" s="21"/>
      <c r="W2631" s="19">
        <f t="shared" si="269"/>
        <v>0</v>
      </c>
      <c r="X2631" s="17">
        <f t="shared" si="270"/>
        <v>0</v>
      </c>
      <c r="Y2631" s="22"/>
      <c r="Z2631" s="19"/>
      <c r="AA2631" s="20"/>
      <c r="AB2631" s="23"/>
      <c r="AC2631" s="19"/>
      <c r="AD2631" s="17"/>
      <c r="AE2631" s="22"/>
      <c r="AF2631" s="19"/>
      <c r="AG2631" s="17"/>
      <c r="AH2631" s="78"/>
      <c r="AI2631" s="79" t="s">
        <v>15731</v>
      </c>
      <c r="AJ2631" s="1"/>
    </row>
    <row r="2632" spans="1:36" ht="13.2">
      <c r="A2632" s="39">
        <v>2630</v>
      </c>
      <c r="B2632" s="10" t="s">
        <v>15732</v>
      </c>
      <c r="C2632" s="10" t="s">
        <v>2055</v>
      </c>
      <c r="D2632" s="11" t="s">
        <v>15733</v>
      </c>
      <c r="E2632" s="35" t="s">
        <v>15734</v>
      </c>
      <c r="F2632" s="35" t="s">
        <v>15735</v>
      </c>
      <c r="G2632" s="10" t="s">
        <v>6789</v>
      </c>
      <c r="H2632" s="10" t="s">
        <v>15736</v>
      </c>
      <c r="I2632" s="10" t="s">
        <v>12876</v>
      </c>
      <c r="J2632" s="11" t="s">
        <v>15737</v>
      </c>
      <c r="K2632" s="12">
        <v>36735</v>
      </c>
      <c r="L2632" s="69">
        <v>54632</v>
      </c>
      <c r="M2632" s="14" t="s">
        <v>15738</v>
      </c>
      <c r="N2632" s="61">
        <v>0.53739999999999999</v>
      </c>
      <c r="O2632" s="56">
        <v>23215212.300000001</v>
      </c>
      <c r="P2632" s="15">
        <v>0.03</v>
      </c>
      <c r="Q2632" s="223">
        <f t="shared" si="271"/>
        <v>696456.36899999995</v>
      </c>
      <c r="R2632" s="197">
        <f t="shared" si="265"/>
        <v>58038.030749999998</v>
      </c>
      <c r="S2632" s="200"/>
      <c r="T2632" s="196">
        <f t="shared" si="266"/>
        <v>0</v>
      </c>
      <c r="U2632" s="199">
        <f t="shared" si="267"/>
        <v>0</v>
      </c>
      <c r="V2632" s="21"/>
      <c r="W2632" s="19">
        <f t="shared" si="269"/>
        <v>0</v>
      </c>
      <c r="X2632" s="17">
        <f t="shared" si="270"/>
        <v>0</v>
      </c>
      <c r="Y2632" s="22"/>
      <c r="Z2632" s="19"/>
      <c r="AA2632" s="20"/>
      <c r="AB2632" s="23"/>
      <c r="AC2632" s="19"/>
      <c r="AD2632" s="17"/>
      <c r="AE2632" s="22"/>
      <c r="AF2632" s="19"/>
      <c r="AG2632" s="17"/>
      <c r="AH2632" s="76" t="s">
        <v>76</v>
      </c>
      <c r="AI2632" s="77" t="s">
        <v>15738</v>
      </c>
      <c r="AJ2632" s="1"/>
    </row>
    <row r="2633" spans="1:36" ht="26.4">
      <c r="A2633" s="39">
        <v>2631</v>
      </c>
      <c r="B2633" s="39" t="s">
        <v>15739</v>
      </c>
      <c r="C2633" s="39" t="s">
        <v>2055</v>
      </c>
      <c r="D2633" s="40" t="s">
        <v>15740</v>
      </c>
      <c r="E2633" s="25" t="s">
        <v>15741</v>
      </c>
      <c r="F2633" s="25" t="s">
        <v>15742</v>
      </c>
      <c r="G2633" s="39" t="s">
        <v>15743</v>
      </c>
      <c r="H2633" s="39" t="s">
        <v>15744</v>
      </c>
      <c r="I2633" s="39" t="s">
        <v>15743</v>
      </c>
      <c r="J2633" s="40" t="s">
        <v>15737</v>
      </c>
      <c r="K2633" s="41">
        <v>36516</v>
      </c>
      <c r="L2633" s="72">
        <v>45282</v>
      </c>
      <c r="M2633" s="42" t="s">
        <v>15745</v>
      </c>
      <c r="N2633" s="63">
        <v>0.20530000000000001</v>
      </c>
      <c r="O2633" s="55">
        <v>10642537.59</v>
      </c>
      <c r="P2633" s="15">
        <v>0.02</v>
      </c>
      <c r="Q2633" s="223">
        <f t="shared" si="271"/>
        <v>212850.7518</v>
      </c>
      <c r="R2633" s="197">
        <f t="shared" si="265"/>
        <v>17737.56265</v>
      </c>
      <c r="S2633" s="200"/>
      <c r="T2633" s="196">
        <f t="shared" si="266"/>
        <v>0</v>
      </c>
      <c r="U2633" s="199">
        <f t="shared" si="267"/>
        <v>0</v>
      </c>
      <c r="V2633" s="21"/>
      <c r="W2633" s="19">
        <f t="shared" si="269"/>
        <v>0</v>
      </c>
      <c r="X2633" s="17">
        <f t="shared" si="270"/>
        <v>0</v>
      </c>
      <c r="Y2633" s="22"/>
      <c r="Z2633" s="19"/>
      <c r="AA2633" s="20"/>
      <c r="AB2633" s="23"/>
      <c r="AC2633" s="19"/>
      <c r="AD2633" s="17"/>
      <c r="AE2633" s="22"/>
      <c r="AF2633" s="19"/>
      <c r="AG2633" s="17"/>
      <c r="AH2633" s="78"/>
      <c r="AI2633" s="79" t="s">
        <v>15745</v>
      </c>
      <c r="AJ2633" s="1"/>
    </row>
    <row r="2634" spans="1:36" ht="26.4">
      <c r="A2634" s="39">
        <v>2632</v>
      </c>
      <c r="B2634" s="10" t="s">
        <v>15746</v>
      </c>
      <c r="C2634" s="10" t="s">
        <v>5070</v>
      </c>
      <c r="D2634" s="11" t="s">
        <v>15747</v>
      </c>
      <c r="E2634" s="35" t="s">
        <v>15748</v>
      </c>
      <c r="F2634" s="35" t="s">
        <v>15749</v>
      </c>
      <c r="G2634" s="10" t="s">
        <v>12388</v>
      </c>
      <c r="H2634" s="10" t="s">
        <v>15750</v>
      </c>
      <c r="I2634" s="10" t="s">
        <v>12388</v>
      </c>
      <c r="J2634" s="11" t="s">
        <v>15751</v>
      </c>
      <c r="K2634" s="12">
        <v>37238</v>
      </c>
      <c r="L2634" s="69">
        <v>46004</v>
      </c>
      <c r="M2634" s="14" t="s">
        <v>15752</v>
      </c>
      <c r="N2634" s="61">
        <v>8.2996999999999996</v>
      </c>
      <c r="O2634" s="56">
        <v>101324918.09</v>
      </c>
      <c r="P2634" s="15">
        <v>0.03</v>
      </c>
      <c r="Q2634" s="223">
        <f t="shared" si="271"/>
        <v>3039747.5427000001</v>
      </c>
      <c r="R2634" s="197">
        <f t="shared" si="265"/>
        <v>253312.29522500001</v>
      </c>
      <c r="S2634" s="200"/>
      <c r="T2634" s="196">
        <f t="shared" si="266"/>
        <v>0</v>
      </c>
      <c r="U2634" s="199">
        <f t="shared" si="267"/>
        <v>0</v>
      </c>
      <c r="V2634" s="21"/>
      <c r="W2634" s="19">
        <f t="shared" si="269"/>
        <v>0</v>
      </c>
      <c r="X2634" s="17">
        <f t="shared" si="270"/>
        <v>0</v>
      </c>
      <c r="Y2634" s="22"/>
      <c r="Z2634" s="19"/>
      <c r="AA2634" s="20"/>
      <c r="AB2634" s="23"/>
      <c r="AC2634" s="19"/>
      <c r="AD2634" s="17"/>
      <c r="AE2634" s="22"/>
      <c r="AF2634" s="19"/>
      <c r="AG2634" s="17"/>
      <c r="AH2634" s="76"/>
      <c r="AI2634" s="77"/>
      <c r="AJ2634" s="1"/>
    </row>
    <row r="2635" spans="1:36" ht="26.4">
      <c r="A2635" s="39">
        <v>2633</v>
      </c>
      <c r="B2635" s="39" t="s">
        <v>15753</v>
      </c>
      <c r="C2635" s="39" t="s">
        <v>5070</v>
      </c>
      <c r="D2635" s="40" t="s">
        <v>15754</v>
      </c>
      <c r="E2635" s="25" t="s">
        <v>15755</v>
      </c>
      <c r="F2635" s="25" t="s">
        <v>15756</v>
      </c>
      <c r="G2635" s="39" t="s">
        <v>1769</v>
      </c>
      <c r="H2635" s="39" t="s">
        <v>15757</v>
      </c>
      <c r="I2635" s="39" t="s">
        <v>7012</v>
      </c>
      <c r="J2635" s="40" t="s">
        <v>15758</v>
      </c>
      <c r="K2635" s="41">
        <v>38513</v>
      </c>
      <c r="L2635" s="72">
        <v>47644</v>
      </c>
      <c r="M2635" s="42" t="s">
        <v>15759</v>
      </c>
      <c r="N2635" s="63">
        <v>2.0133000000000001</v>
      </c>
      <c r="O2635" s="55">
        <v>19205834.489999998</v>
      </c>
      <c r="P2635" s="15">
        <v>0.03</v>
      </c>
      <c r="Q2635" s="223">
        <f t="shared" si="271"/>
        <v>576175.03469999996</v>
      </c>
      <c r="R2635" s="197">
        <f t="shared" si="265"/>
        <v>48014.586224999999</v>
      </c>
      <c r="S2635" s="200"/>
      <c r="T2635" s="196">
        <f t="shared" si="266"/>
        <v>0</v>
      </c>
      <c r="U2635" s="199">
        <f t="shared" si="267"/>
        <v>0</v>
      </c>
      <c r="V2635" s="21"/>
      <c r="W2635" s="19">
        <f t="shared" si="269"/>
        <v>0</v>
      </c>
      <c r="X2635" s="17">
        <f t="shared" si="270"/>
        <v>0</v>
      </c>
      <c r="Y2635" s="22"/>
      <c r="Z2635" s="19"/>
      <c r="AA2635" s="20"/>
      <c r="AB2635" s="23"/>
      <c r="AC2635" s="19"/>
      <c r="AD2635" s="17"/>
      <c r="AE2635" s="22"/>
      <c r="AF2635" s="19"/>
      <c r="AG2635" s="17"/>
      <c r="AH2635" s="78" t="s">
        <v>452</v>
      </c>
      <c r="AI2635" s="79" t="s">
        <v>15759</v>
      </c>
      <c r="AJ2635" s="1"/>
    </row>
    <row r="2636" spans="1:36" ht="26.4">
      <c r="A2636" s="39">
        <v>2634</v>
      </c>
      <c r="B2636" s="10" t="s">
        <v>15760</v>
      </c>
      <c r="C2636" s="10" t="s">
        <v>5070</v>
      </c>
      <c r="D2636" s="11" t="s">
        <v>15761</v>
      </c>
      <c r="E2636" s="35" t="s">
        <v>15762</v>
      </c>
      <c r="F2636" s="35" t="s">
        <v>4181</v>
      </c>
      <c r="G2636" s="10" t="s">
        <v>1554</v>
      </c>
      <c r="H2636" s="10" t="s">
        <v>15763</v>
      </c>
      <c r="I2636" s="10" t="s">
        <v>544</v>
      </c>
      <c r="J2636" s="11" t="s">
        <v>15764</v>
      </c>
      <c r="K2636" s="12">
        <v>38820</v>
      </c>
      <c r="L2636" s="69">
        <v>44299</v>
      </c>
      <c r="M2636" s="14" t="s">
        <v>15765</v>
      </c>
      <c r="N2636" s="61">
        <v>0.20039999999999999</v>
      </c>
      <c r="O2636" s="56">
        <v>7339607.5499999998</v>
      </c>
      <c r="P2636" s="15">
        <v>0.03</v>
      </c>
      <c r="Q2636" s="223">
        <f t="shared" si="271"/>
        <v>220188.22649999999</v>
      </c>
      <c r="R2636" s="197">
        <f t="shared" si="265"/>
        <v>18349.018874999998</v>
      </c>
      <c r="S2636" s="200"/>
      <c r="T2636" s="196">
        <f t="shared" si="266"/>
        <v>0</v>
      </c>
      <c r="U2636" s="199">
        <f t="shared" si="267"/>
        <v>0</v>
      </c>
      <c r="V2636" s="21"/>
      <c r="W2636" s="19">
        <f t="shared" si="269"/>
        <v>0</v>
      </c>
      <c r="X2636" s="17">
        <f t="shared" si="270"/>
        <v>0</v>
      </c>
      <c r="Y2636" s="22"/>
      <c r="Z2636" s="19"/>
      <c r="AA2636" s="20"/>
      <c r="AB2636" s="23"/>
      <c r="AC2636" s="19"/>
      <c r="AD2636" s="17"/>
      <c r="AE2636" s="22"/>
      <c r="AF2636" s="19"/>
      <c r="AG2636" s="17"/>
      <c r="AH2636" s="76"/>
      <c r="AI2636" s="77" t="s">
        <v>15765</v>
      </c>
      <c r="AJ2636" s="1"/>
    </row>
    <row r="2637" spans="1:36" ht="13.2">
      <c r="A2637" s="39">
        <v>2635</v>
      </c>
      <c r="B2637" s="39" t="s">
        <v>15766</v>
      </c>
      <c r="C2637" s="39" t="s">
        <v>5070</v>
      </c>
      <c r="D2637" s="40" t="s">
        <v>15767</v>
      </c>
      <c r="E2637" s="25" t="s">
        <v>15768</v>
      </c>
      <c r="F2637" s="25" t="s">
        <v>15769</v>
      </c>
      <c r="G2637" s="39" t="s">
        <v>3024</v>
      </c>
      <c r="H2637" s="39" t="s">
        <v>15770</v>
      </c>
      <c r="I2637" s="39" t="s">
        <v>7056</v>
      </c>
      <c r="J2637" s="40" t="s">
        <v>15758</v>
      </c>
      <c r="K2637" s="41">
        <v>42356</v>
      </c>
      <c r="L2637" s="72">
        <v>44183</v>
      </c>
      <c r="M2637" s="42" t="s">
        <v>15771</v>
      </c>
      <c r="N2637" s="63">
        <v>0.3</v>
      </c>
      <c r="O2637" s="55">
        <v>4394974.58</v>
      </c>
      <c r="P2637" s="15">
        <v>0.05</v>
      </c>
      <c r="Q2637" s="223">
        <f t="shared" si="271"/>
        <v>219748.72900000002</v>
      </c>
      <c r="R2637" s="197">
        <f t="shared" si="265"/>
        <v>18312.394083333336</v>
      </c>
      <c r="S2637" s="200"/>
      <c r="T2637" s="196">
        <f t="shared" si="266"/>
        <v>0</v>
      </c>
      <c r="U2637" s="199">
        <f t="shared" si="267"/>
        <v>0</v>
      </c>
      <c r="V2637" s="21"/>
      <c r="W2637" s="19">
        <f t="shared" si="269"/>
        <v>0</v>
      </c>
      <c r="X2637" s="17">
        <f t="shared" si="270"/>
        <v>0</v>
      </c>
      <c r="Y2637" s="22"/>
      <c r="Z2637" s="19"/>
      <c r="AA2637" s="20"/>
      <c r="AB2637" s="23"/>
      <c r="AC2637" s="19"/>
      <c r="AD2637" s="17"/>
      <c r="AE2637" s="22"/>
      <c r="AF2637" s="19"/>
      <c r="AG2637" s="17"/>
      <c r="AH2637" s="78" t="s">
        <v>452</v>
      </c>
      <c r="AI2637" s="79" t="s">
        <v>15771</v>
      </c>
      <c r="AJ2637" s="1"/>
    </row>
    <row r="2638" spans="1:36" ht="26.4">
      <c r="A2638" s="39">
        <v>2636</v>
      </c>
      <c r="B2638" s="10" t="s">
        <v>15772</v>
      </c>
      <c r="C2638" s="10" t="s">
        <v>5070</v>
      </c>
      <c r="D2638" s="11" t="s">
        <v>3826</v>
      </c>
      <c r="E2638" s="35" t="s">
        <v>3827</v>
      </c>
      <c r="F2638" s="35" t="s">
        <v>15773</v>
      </c>
      <c r="G2638" s="10" t="s">
        <v>15774</v>
      </c>
      <c r="H2638" s="10" t="s">
        <v>15775</v>
      </c>
      <c r="I2638" s="10" t="s">
        <v>15774</v>
      </c>
      <c r="J2638" s="11" t="s">
        <v>15776</v>
      </c>
      <c r="K2638" s="12">
        <v>36741</v>
      </c>
      <c r="L2638" s="69">
        <v>45507</v>
      </c>
      <c r="M2638" s="14" t="s">
        <v>15777</v>
      </c>
      <c r="N2638" s="61">
        <v>0.32129999999999997</v>
      </c>
      <c r="O2638" s="56">
        <v>3198616.01</v>
      </c>
      <c r="P2638" s="15">
        <v>0.03</v>
      </c>
      <c r="Q2638" s="223">
        <f t="shared" si="271"/>
        <v>95958.480299999996</v>
      </c>
      <c r="R2638" s="197">
        <f t="shared" si="265"/>
        <v>7996.5400249999993</v>
      </c>
      <c r="S2638" s="200"/>
      <c r="T2638" s="196">
        <f t="shared" si="266"/>
        <v>0</v>
      </c>
      <c r="U2638" s="199">
        <f t="shared" si="267"/>
        <v>0</v>
      </c>
      <c r="V2638" s="21"/>
      <c r="W2638" s="19">
        <f t="shared" si="269"/>
        <v>0</v>
      </c>
      <c r="X2638" s="17">
        <f t="shared" si="270"/>
        <v>0</v>
      </c>
      <c r="Y2638" s="22"/>
      <c r="Z2638" s="19"/>
      <c r="AA2638" s="20"/>
      <c r="AB2638" s="23"/>
      <c r="AC2638" s="19"/>
      <c r="AD2638" s="17"/>
      <c r="AE2638" s="22"/>
      <c r="AF2638" s="19"/>
      <c r="AG2638" s="17"/>
      <c r="AH2638" s="76" t="s">
        <v>1133</v>
      </c>
      <c r="AI2638" s="77" t="s">
        <v>15777</v>
      </c>
      <c r="AJ2638" s="1"/>
    </row>
    <row r="2639" spans="1:36" ht="26.4">
      <c r="A2639" s="39">
        <v>2637</v>
      </c>
      <c r="B2639" s="39" t="s">
        <v>15778</v>
      </c>
      <c r="C2639" s="39" t="s">
        <v>5070</v>
      </c>
      <c r="D2639" s="40" t="s">
        <v>15779</v>
      </c>
      <c r="E2639" s="25" t="s">
        <v>15780</v>
      </c>
      <c r="F2639" s="25" t="s">
        <v>15781</v>
      </c>
      <c r="G2639" s="39" t="s">
        <v>15782</v>
      </c>
      <c r="H2639" s="39" t="s">
        <v>15783</v>
      </c>
      <c r="I2639" s="39" t="s">
        <v>15782</v>
      </c>
      <c r="J2639" s="40" t="s">
        <v>15353</v>
      </c>
      <c r="K2639" s="41">
        <v>36052</v>
      </c>
      <c r="L2639" s="72">
        <v>53949</v>
      </c>
      <c r="M2639" s="42" t="s">
        <v>15784</v>
      </c>
      <c r="N2639" s="63">
        <v>1.9928999999999999</v>
      </c>
      <c r="O2639" s="55">
        <v>30893247.300000001</v>
      </c>
      <c r="P2639" s="15">
        <v>0.03</v>
      </c>
      <c r="Q2639" s="223">
        <f t="shared" si="271"/>
        <v>926797.41899999999</v>
      </c>
      <c r="R2639" s="197">
        <f t="shared" si="265"/>
        <v>77233.11825</v>
      </c>
      <c r="S2639" s="200"/>
      <c r="T2639" s="196">
        <f t="shared" si="266"/>
        <v>0</v>
      </c>
      <c r="U2639" s="199">
        <f t="shared" si="267"/>
        <v>0</v>
      </c>
      <c r="V2639" s="21"/>
      <c r="W2639" s="19">
        <f t="shared" si="269"/>
        <v>0</v>
      </c>
      <c r="X2639" s="17">
        <f t="shared" si="270"/>
        <v>0</v>
      </c>
      <c r="Y2639" s="22"/>
      <c r="Z2639" s="19"/>
      <c r="AA2639" s="20"/>
      <c r="AB2639" s="23"/>
      <c r="AC2639" s="19"/>
      <c r="AD2639" s="17"/>
      <c r="AE2639" s="22"/>
      <c r="AF2639" s="19"/>
      <c r="AG2639" s="17"/>
      <c r="AH2639" s="78"/>
      <c r="AI2639" s="79" t="s">
        <v>15784</v>
      </c>
      <c r="AJ2639" s="1"/>
    </row>
    <row r="2640" spans="1:36" ht="13.2">
      <c r="A2640" s="39">
        <v>2638</v>
      </c>
      <c r="B2640" s="10" t="s">
        <v>15785</v>
      </c>
      <c r="C2640" s="10" t="s">
        <v>5070</v>
      </c>
      <c r="D2640" s="11" t="s">
        <v>15786</v>
      </c>
      <c r="E2640" s="35" t="s">
        <v>15787</v>
      </c>
      <c r="F2640" s="35" t="s">
        <v>15788</v>
      </c>
      <c r="G2640" s="10" t="s">
        <v>1610</v>
      </c>
      <c r="H2640" s="10" t="s">
        <v>15789</v>
      </c>
      <c r="I2640" s="10" t="s">
        <v>1778</v>
      </c>
      <c r="J2640" s="11" t="s">
        <v>15790</v>
      </c>
      <c r="K2640" s="12">
        <v>40745</v>
      </c>
      <c r="L2640" s="69">
        <v>46224</v>
      </c>
      <c r="M2640" s="14" t="s">
        <v>15791</v>
      </c>
      <c r="N2640" s="61">
        <v>0.75549999999999995</v>
      </c>
      <c r="O2640" s="56">
        <v>19250633.43</v>
      </c>
      <c r="P2640" s="15">
        <v>0.12</v>
      </c>
      <c r="Q2640" s="223">
        <f t="shared" si="271"/>
        <v>2310076.0115999999</v>
      </c>
      <c r="R2640" s="197">
        <f t="shared" si="265"/>
        <v>192506.33429999999</v>
      </c>
      <c r="S2640" s="200"/>
      <c r="T2640" s="196">
        <f t="shared" si="266"/>
        <v>0</v>
      </c>
      <c r="U2640" s="199">
        <f t="shared" si="267"/>
        <v>0</v>
      </c>
      <c r="V2640" s="21"/>
      <c r="W2640" s="19">
        <f t="shared" si="269"/>
        <v>0</v>
      </c>
      <c r="X2640" s="17">
        <f t="shared" si="270"/>
        <v>0</v>
      </c>
      <c r="Y2640" s="22"/>
      <c r="Z2640" s="19"/>
      <c r="AA2640" s="20"/>
      <c r="AB2640" s="23"/>
      <c r="AC2640" s="19"/>
      <c r="AD2640" s="17"/>
      <c r="AE2640" s="22"/>
      <c r="AF2640" s="19"/>
      <c r="AG2640" s="17"/>
      <c r="AH2640" s="76"/>
      <c r="AI2640" s="77" t="s">
        <v>15791</v>
      </c>
      <c r="AJ2640" s="1"/>
    </row>
    <row r="2641" spans="1:36" ht="26.4">
      <c r="A2641" s="39">
        <v>2639</v>
      </c>
      <c r="B2641" s="39" t="s">
        <v>15792</v>
      </c>
      <c r="C2641" s="39" t="s">
        <v>5070</v>
      </c>
      <c r="D2641" s="40" t="s">
        <v>15793</v>
      </c>
      <c r="E2641" s="25" t="s">
        <v>15794</v>
      </c>
      <c r="F2641" s="25" t="s">
        <v>15795</v>
      </c>
      <c r="G2641" s="39" t="s">
        <v>318</v>
      </c>
      <c r="H2641" s="39" t="s">
        <v>15796</v>
      </c>
      <c r="I2641" s="39" t="s">
        <v>15797</v>
      </c>
      <c r="J2641" s="40" t="s">
        <v>15798</v>
      </c>
      <c r="K2641" s="41">
        <v>38663</v>
      </c>
      <c r="L2641" s="72">
        <v>47794</v>
      </c>
      <c r="M2641" s="42" t="s">
        <v>771</v>
      </c>
      <c r="N2641" s="63">
        <v>0.88439999999999996</v>
      </c>
      <c r="O2641" s="55">
        <v>9172100.3699999992</v>
      </c>
      <c r="P2641" s="15">
        <v>0.03</v>
      </c>
      <c r="Q2641" s="223">
        <f t="shared" si="271"/>
        <v>275163.01109999995</v>
      </c>
      <c r="R2641" s="197">
        <f t="shared" si="265"/>
        <v>22930.250924999997</v>
      </c>
      <c r="S2641" s="200"/>
      <c r="T2641" s="196">
        <f t="shared" si="266"/>
        <v>0</v>
      </c>
      <c r="U2641" s="199">
        <f t="shared" si="267"/>
        <v>0</v>
      </c>
      <c r="V2641" s="21"/>
      <c r="W2641" s="19">
        <f t="shared" si="269"/>
        <v>0</v>
      </c>
      <c r="X2641" s="17">
        <f t="shared" si="270"/>
        <v>0</v>
      </c>
      <c r="Y2641" s="22"/>
      <c r="Z2641" s="19"/>
      <c r="AA2641" s="20"/>
      <c r="AB2641" s="23"/>
      <c r="AC2641" s="19"/>
      <c r="AD2641" s="17"/>
      <c r="AE2641" s="22"/>
      <c r="AF2641" s="19"/>
      <c r="AG2641" s="17"/>
      <c r="AH2641" s="78"/>
      <c r="AI2641" s="79" t="s">
        <v>771</v>
      </c>
      <c r="AJ2641" s="1"/>
    </row>
    <row r="2642" spans="1:36" ht="26.4">
      <c r="A2642" s="39">
        <v>2640</v>
      </c>
      <c r="B2642" s="10" t="s">
        <v>15799</v>
      </c>
      <c r="C2642" s="10" t="s">
        <v>5070</v>
      </c>
      <c r="D2642" s="11" t="s">
        <v>15800</v>
      </c>
      <c r="E2642" s="35" t="s">
        <v>15801</v>
      </c>
      <c r="F2642" s="35" t="s">
        <v>15802</v>
      </c>
      <c r="G2642" s="10" t="s">
        <v>15803</v>
      </c>
      <c r="H2642" s="10" t="s">
        <v>15804</v>
      </c>
      <c r="I2642" s="10" t="s">
        <v>15805</v>
      </c>
      <c r="J2642" s="11" t="s">
        <v>15806</v>
      </c>
      <c r="K2642" s="12">
        <v>36949</v>
      </c>
      <c r="L2642" s="69">
        <v>44254</v>
      </c>
      <c r="M2642" s="14" t="s">
        <v>15807</v>
      </c>
      <c r="N2642" s="61">
        <v>0.12379999999999999</v>
      </c>
      <c r="O2642" s="56">
        <v>1153910.08</v>
      </c>
      <c r="P2642" s="15">
        <v>0.03</v>
      </c>
      <c r="Q2642" s="223">
        <f t="shared" si="271"/>
        <v>34617.3024</v>
      </c>
      <c r="R2642" s="197">
        <f t="shared" ref="R2642:R2702" si="272">Q2642/12</f>
        <v>2884.7752</v>
      </c>
      <c r="S2642" s="200"/>
      <c r="T2642" s="196">
        <f t="shared" si="266"/>
        <v>0</v>
      </c>
      <c r="U2642" s="199">
        <f t="shared" si="267"/>
        <v>0</v>
      </c>
      <c r="V2642" s="21"/>
      <c r="W2642" s="19">
        <f t="shared" si="269"/>
        <v>0</v>
      </c>
      <c r="X2642" s="17">
        <f t="shared" si="270"/>
        <v>0</v>
      </c>
      <c r="Y2642" s="22"/>
      <c r="Z2642" s="19"/>
      <c r="AA2642" s="20"/>
      <c r="AB2642" s="23"/>
      <c r="AC2642" s="19"/>
      <c r="AD2642" s="17"/>
      <c r="AE2642" s="22"/>
      <c r="AF2642" s="19"/>
      <c r="AG2642" s="17"/>
      <c r="AH2642" s="76"/>
      <c r="AI2642" s="77"/>
      <c r="AJ2642" s="1"/>
    </row>
    <row r="2643" spans="1:36" ht="26.4">
      <c r="A2643" s="39">
        <v>2641</v>
      </c>
      <c r="B2643" s="39" t="s">
        <v>15808</v>
      </c>
      <c r="C2643" s="39" t="s">
        <v>5070</v>
      </c>
      <c r="D2643" s="40" t="s">
        <v>15809</v>
      </c>
      <c r="E2643" s="25" t="s">
        <v>15810</v>
      </c>
      <c r="F2643" s="25" t="s">
        <v>14143</v>
      </c>
      <c r="G2643" s="39" t="s">
        <v>9209</v>
      </c>
      <c r="H2643" s="39" t="s">
        <v>15811</v>
      </c>
      <c r="I2643" s="39" t="s">
        <v>4760</v>
      </c>
      <c r="J2643" s="40" t="s">
        <v>15812</v>
      </c>
      <c r="K2643" s="41">
        <v>41208</v>
      </c>
      <c r="L2643" s="72">
        <v>44860</v>
      </c>
      <c r="M2643" s="42" t="s">
        <v>6856</v>
      </c>
      <c r="N2643" s="63">
        <v>2.2172999999999998</v>
      </c>
      <c r="O2643" s="55">
        <v>23868838.329999998</v>
      </c>
      <c r="P2643" s="15">
        <v>0.03</v>
      </c>
      <c r="Q2643" s="223">
        <f t="shared" si="271"/>
        <v>716065.14989999996</v>
      </c>
      <c r="R2643" s="197">
        <f t="shared" si="272"/>
        <v>59672.095824999997</v>
      </c>
      <c r="S2643" s="201">
        <v>0.1</v>
      </c>
      <c r="T2643" s="196">
        <f t="shared" si="266"/>
        <v>2386883.8330000001</v>
      </c>
      <c r="U2643" s="199">
        <f t="shared" si="267"/>
        <v>198906.98608333335</v>
      </c>
      <c r="V2643" s="21"/>
      <c r="W2643" s="19">
        <f t="shared" si="269"/>
        <v>0</v>
      </c>
      <c r="X2643" s="17">
        <f t="shared" si="270"/>
        <v>0</v>
      </c>
      <c r="Y2643" s="22"/>
      <c r="Z2643" s="19"/>
      <c r="AA2643" s="20"/>
      <c r="AB2643" s="23"/>
      <c r="AC2643" s="19"/>
      <c r="AD2643" s="17"/>
      <c r="AE2643" s="22"/>
      <c r="AF2643" s="19"/>
      <c r="AG2643" s="17"/>
      <c r="AH2643" s="78" t="s">
        <v>452</v>
      </c>
      <c r="AI2643" s="79" t="s">
        <v>6856</v>
      </c>
      <c r="AJ2643" s="1"/>
    </row>
    <row r="2644" spans="1:36" ht="26.4">
      <c r="A2644" s="39">
        <v>2642</v>
      </c>
      <c r="B2644" s="10" t="s">
        <v>15813</v>
      </c>
      <c r="C2644" s="10" t="s">
        <v>3687</v>
      </c>
      <c r="D2644" s="11" t="s">
        <v>15814</v>
      </c>
      <c r="E2644" s="35" t="s">
        <v>15815</v>
      </c>
      <c r="F2644" s="35" t="s">
        <v>15816</v>
      </c>
      <c r="G2644" s="10" t="s">
        <v>8232</v>
      </c>
      <c r="H2644" s="10" t="s">
        <v>15817</v>
      </c>
      <c r="I2644" s="10" t="s">
        <v>8232</v>
      </c>
      <c r="J2644" s="11" t="s">
        <v>15818</v>
      </c>
      <c r="K2644" s="12">
        <v>40101</v>
      </c>
      <c r="L2644" s="69">
        <v>45580</v>
      </c>
      <c r="M2644" s="14" t="s">
        <v>15819</v>
      </c>
      <c r="N2644" s="61">
        <v>2.2414999999999998</v>
      </c>
      <c r="O2644" s="56">
        <v>112641060.84</v>
      </c>
      <c r="P2644" s="15">
        <v>0.03</v>
      </c>
      <c r="Q2644" s="223">
        <f t="shared" si="271"/>
        <v>3379231.8251999998</v>
      </c>
      <c r="R2644" s="197">
        <f t="shared" si="272"/>
        <v>281602.65210000001</v>
      </c>
      <c r="S2644" s="200"/>
      <c r="T2644" s="196">
        <f t="shared" si="266"/>
        <v>0</v>
      </c>
      <c r="U2644" s="199">
        <f t="shared" si="267"/>
        <v>0</v>
      </c>
      <c r="V2644" s="21"/>
      <c r="W2644" s="19">
        <f t="shared" si="269"/>
        <v>0</v>
      </c>
      <c r="X2644" s="17">
        <f t="shared" si="270"/>
        <v>0</v>
      </c>
      <c r="Y2644" s="22"/>
      <c r="Z2644" s="19"/>
      <c r="AA2644" s="20"/>
      <c r="AB2644" s="23"/>
      <c r="AC2644" s="19"/>
      <c r="AD2644" s="17"/>
      <c r="AE2644" s="22"/>
      <c r="AF2644" s="19"/>
      <c r="AG2644" s="17"/>
      <c r="AH2644" s="76"/>
      <c r="AI2644" s="77" t="s">
        <v>15819</v>
      </c>
      <c r="AJ2644" s="1"/>
    </row>
    <row r="2645" spans="1:36" ht="26.4">
      <c r="A2645" s="39">
        <v>2643</v>
      </c>
      <c r="B2645" s="39" t="s">
        <v>15820</v>
      </c>
      <c r="C2645" s="39" t="s">
        <v>3687</v>
      </c>
      <c r="D2645" s="40" t="s">
        <v>15821</v>
      </c>
      <c r="E2645" s="25" t="s">
        <v>15822</v>
      </c>
      <c r="F2645" s="25" t="s">
        <v>10381</v>
      </c>
      <c r="G2645" s="39" t="s">
        <v>15823</v>
      </c>
      <c r="H2645" s="39" t="s">
        <v>15824</v>
      </c>
      <c r="I2645" s="39" t="s">
        <v>15825</v>
      </c>
      <c r="J2645" s="40" t="s">
        <v>15826</v>
      </c>
      <c r="K2645" s="41">
        <v>43480</v>
      </c>
      <c r="L2645" s="72">
        <v>45306</v>
      </c>
      <c r="M2645" s="42" t="s">
        <v>15827</v>
      </c>
      <c r="N2645" s="63">
        <v>1.0637000000000001</v>
      </c>
      <c r="O2645" s="55">
        <v>19370808.41</v>
      </c>
      <c r="P2645" s="15">
        <v>0.03</v>
      </c>
      <c r="Q2645" s="223">
        <f t="shared" si="271"/>
        <v>581124.25229999993</v>
      </c>
      <c r="R2645" s="197">
        <f t="shared" si="272"/>
        <v>48427.021024999995</v>
      </c>
      <c r="S2645" s="201">
        <v>0.05</v>
      </c>
      <c r="T2645" s="196">
        <f t="shared" si="266"/>
        <v>968540.42050000001</v>
      </c>
      <c r="U2645" s="199">
        <f t="shared" si="267"/>
        <v>80711.701708333334</v>
      </c>
      <c r="V2645" s="21">
        <v>0.06</v>
      </c>
      <c r="W2645" s="19">
        <f t="shared" si="269"/>
        <v>1162248.5045999999</v>
      </c>
      <c r="X2645" s="17">
        <f t="shared" si="270"/>
        <v>96854.042049999989</v>
      </c>
      <c r="Y2645" s="22"/>
      <c r="Z2645" s="19"/>
      <c r="AA2645" s="20"/>
      <c r="AB2645" s="23"/>
      <c r="AC2645" s="19"/>
      <c r="AD2645" s="17"/>
      <c r="AE2645" s="22"/>
      <c r="AF2645" s="19"/>
      <c r="AG2645" s="17"/>
      <c r="AH2645" s="78" t="s">
        <v>2158</v>
      </c>
      <c r="AI2645" s="79" t="s">
        <v>15827</v>
      </c>
      <c r="AJ2645" s="1"/>
    </row>
    <row r="2646" spans="1:36" ht="26.4">
      <c r="A2646" s="39">
        <v>2644</v>
      </c>
      <c r="B2646" s="10" t="s">
        <v>15828</v>
      </c>
      <c r="C2646" s="10" t="s">
        <v>3687</v>
      </c>
      <c r="D2646" s="11" t="s">
        <v>15829</v>
      </c>
      <c r="E2646" s="35" t="s">
        <v>15830</v>
      </c>
      <c r="F2646" s="35" t="s">
        <v>15831</v>
      </c>
      <c r="G2646" s="10" t="s">
        <v>14627</v>
      </c>
      <c r="H2646" s="10" t="s">
        <v>15832</v>
      </c>
      <c r="I2646" s="10" t="s">
        <v>14627</v>
      </c>
      <c r="J2646" s="11" t="s">
        <v>15826</v>
      </c>
      <c r="K2646" s="12">
        <v>36488</v>
      </c>
      <c r="L2646" s="69">
        <v>45254</v>
      </c>
      <c r="M2646" s="14" t="s">
        <v>15833</v>
      </c>
      <c r="N2646" s="61">
        <v>1.0001</v>
      </c>
      <c r="O2646" s="56">
        <v>47030012.030000001</v>
      </c>
      <c r="P2646" s="15">
        <v>0.03</v>
      </c>
      <c r="Q2646" s="223">
        <f t="shared" si="271"/>
        <v>1410900.3609</v>
      </c>
      <c r="R2646" s="197">
        <f t="shared" si="272"/>
        <v>117575.030075</v>
      </c>
      <c r="S2646" s="200"/>
      <c r="T2646" s="196">
        <f t="shared" si="266"/>
        <v>0</v>
      </c>
      <c r="U2646" s="199">
        <f t="shared" si="267"/>
        <v>0</v>
      </c>
      <c r="V2646" s="21"/>
      <c r="W2646" s="19">
        <f t="shared" si="269"/>
        <v>0</v>
      </c>
      <c r="X2646" s="17">
        <f t="shared" si="270"/>
        <v>0</v>
      </c>
      <c r="Y2646" s="22"/>
      <c r="Z2646" s="19"/>
      <c r="AA2646" s="20"/>
      <c r="AB2646" s="23"/>
      <c r="AC2646" s="19"/>
      <c r="AD2646" s="17"/>
      <c r="AE2646" s="22"/>
      <c r="AF2646" s="19"/>
      <c r="AG2646" s="17"/>
      <c r="AH2646" s="76"/>
      <c r="AI2646" s="77" t="s">
        <v>15833</v>
      </c>
      <c r="AJ2646" s="1"/>
    </row>
    <row r="2647" spans="1:36" ht="13.2">
      <c r="A2647" s="39">
        <v>2645</v>
      </c>
      <c r="B2647" s="39" t="s">
        <v>15834</v>
      </c>
      <c r="C2647" s="39" t="s">
        <v>3687</v>
      </c>
      <c r="D2647" s="40" t="s">
        <v>15835</v>
      </c>
      <c r="E2647" s="25" t="s">
        <v>15836</v>
      </c>
      <c r="F2647" s="25" t="s">
        <v>14657</v>
      </c>
      <c r="G2647" s="39" t="s">
        <v>5447</v>
      </c>
      <c r="H2647" s="39" t="s">
        <v>15837</v>
      </c>
      <c r="I2647" s="39" t="s">
        <v>1985</v>
      </c>
      <c r="J2647" s="40" t="s">
        <v>15838</v>
      </c>
      <c r="K2647" s="41">
        <v>43073</v>
      </c>
      <c r="L2647" s="72">
        <v>44169</v>
      </c>
      <c r="M2647" s="42" t="s">
        <v>15839</v>
      </c>
      <c r="N2647" s="63">
        <v>1.1432</v>
      </c>
      <c r="O2647" s="55">
        <v>14406095.99</v>
      </c>
      <c r="P2647" s="43">
        <v>3.0000000000000001E-5</v>
      </c>
      <c r="Q2647" s="223">
        <f t="shared" si="271"/>
        <v>432.1828797</v>
      </c>
      <c r="R2647" s="197">
        <f t="shared" si="272"/>
        <v>36.015239975</v>
      </c>
      <c r="S2647" s="200"/>
      <c r="T2647" s="196">
        <f t="shared" si="266"/>
        <v>0</v>
      </c>
      <c r="U2647" s="199">
        <f t="shared" si="267"/>
        <v>0</v>
      </c>
      <c r="V2647" s="21"/>
      <c r="W2647" s="19">
        <f t="shared" si="269"/>
        <v>0</v>
      </c>
      <c r="X2647" s="17">
        <f t="shared" si="270"/>
        <v>0</v>
      </c>
      <c r="Y2647" s="22"/>
      <c r="Z2647" s="19"/>
      <c r="AA2647" s="20"/>
      <c r="AB2647" s="23"/>
      <c r="AC2647" s="19"/>
      <c r="AD2647" s="17"/>
      <c r="AE2647" s="22"/>
      <c r="AF2647" s="19"/>
      <c r="AG2647" s="17"/>
      <c r="AH2647" s="78" t="s">
        <v>249</v>
      </c>
      <c r="AI2647" s="79" t="s">
        <v>15839</v>
      </c>
      <c r="AJ2647" s="1"/>
    </row>
    <row r="2648" spans="1:36" ht="39.6">
      <c r="A2648" s="39">
        <v>2646</v>
      </c>
      <c r="B2648" s="10" t="s">
        <v>15840</v>
      </c>
      <c r="C2648" s="10" t="s">
        <v>3687</v>
      </c>
      <c r="D2648" s="11" t="s">
        <v>15841</v>
      </c>
      <c r="E2648" s="35" t="s">
        <v>15842</v>
      </c>
      <c r="F2648" s="35" t="s">
        <v>15843</v>
      </c>
      <c r="G2648" s="10" t="s">
        <v>15844</v>
      </c>
      <c r="H2648" s="10" t="s">
        <v>15845</v>
      </c>
      <c r="I2648" s="10" t="s">
        <v>49</v>
      </c>
      <c r="J2648" s="11" t="s">
        <v>15826</v>
      </c>
      <c r="K2648" s="12">
        <v>37631</v>
      </c>
      <c r="L2648" s="69">
        <v>55894</v>
      </c>
      <c r="M2648" s="14" t="s">
        <v>15846</v>
      </c>
      <c r="N2648" s="61">
        <v>0.245</v>
      </c>
      <c r="O2648" s="56">
        <v>7567847.5999999996</v>
      </c>
      <c r="P2648" s="15">
        <v>0.03</v>
      </c>
      <c r="Q2648" s="223">
        <f t="shared" si="271"/>
        <v>227035.42799999999</v>
      </c>
      <c r="R2648" s="197">
        <f t="shared" si="272"/>
        <v>18919.618999999999</v>
      </c>
      <c r="S2648" s="200"/>
      <c r="T2648" s="196">
        <f t="shared" si="266"/>
        <v>0</v>
      </c>
      <c r="U2648" s="199">
        <f t="shared" si="267"/>
        <v>0</v>
      </c>
      <c r="V2648" s="21"/>
      <c r="W2648" s="19">
        <f t="shared" si="269"/>
        <v>0</v>
      </c>
      <c r="X2648" s="17">
        <f t="shared" si="270"/>
        <v>0</v>
      </c>
      <c r="Y2648" s="22"/>
      <c r="Z2648" s="19"/>
      <c r="AA2648" s="20"/>
      <c r="AB2648" s="23"/>
      <c r="AC2648" s="19"/>
      <c r="AD2648" s="17"/>
      <c r="AE2648" s="22"/>
      <c r="AF2648" s="19"/>
      <c r="AG2648" s="17"/>
      <c r="AH2648" s="76"/>
      <c r="AI2648" s="77" t="s">
        <v>15846</v>
      </c>
      <c r="AJ2648" s="1"/>
    </row>
    <row r="2649" spans="1:36" ht="26.4">
      <c r="A2649" s="39">
        <v>2647</v>
      </c>
      <c r="B2649" s="39" t="s">
        <v>15847</v>
      </c>
      <c r="C2649" s="39" t="s">
        <v>3687</v>
      </c>
      <c r="D2649" s="40" t="s">
        <v>15848</v>
      </c>
      <c r="E2649" s="25" t="s">
        <v>15849</v>
      </c>
      <c r="F2649" s="25" t="s">
        <v>1466</v>
      </c>
      <c r="G2649" s="39" t="s">
        <v>11712</v>
      </c>
      <c r="H2649" s="39" t="s">
        <v>15850</v>
      </c>
      <c r="I2649" s="39" t="s">
        <v>146</v>
      </c>
      <c r="J2649" s="40" t="s">
        <v>15826</v>
      </c>
      <c r="K2649" s="41">
        <v>37831</v>
      </c>
      <c r="L2649" s="72">
        <v>46963</v>
      </c>
      <c r="M2649" s="42" t="s">
        <v>15851</v>
      </c>
      <c r="N2649" s="63">
        <v>0.64639999999999997</v>
      </c>
      <c r="O2649" s="55">
        <v>22052841.609999999</v>
      </c>
      <c r="P2649" s="15">
        <v>0.03</v>
      </c>
      <c r="Q2649" s="223">
        <f t="shared" si="271"/>
        <v>661585.24829999998</v>
      </c>
      <c r="R2649" s="197">
        <f t="shared" si="272"/>
        <v>55132.104025000001</v>
      </c>
      <c r="S2649" s="201">
        <v>0.04</v>
      </c>
      <c r="T2649" s="196">
        <f t="shared" si="266"/>
        <v>882113.66440000001</v>
      </c>
      <c r="U2649" s="199">
        <f t="shared" si="267"/>
        <v>73509.472033333339</v>
      </c>
      <c r="V2649" s="21"/>
      <c r="W2649" s="19">
        <f t="shared" si="269"/>
        <v>0</v>
      </c>
      <c r="X2649" s="17">
        <f t="shared" si="270"/>
        <v>0</v>
      </c>
      <c r="Y2649" s="22"/>
      <c r="Z2649" s="19"/>
      <c r="AA2649" s="20"/>
      <c r="AB2649" s="23"/>
      <c r="AC2649" s="19"/>
      <c r="AD2649" s="17"/>
      <c r="AE2649" s="22"/>
      <c r="AF2649" s="19"/>
      <c r="AG2649" s="17"/>
      <c r="AH2649" s="78"/>
      <c r="AI2649" s="79" t="s">
        <v>15851</v>
      </c>
      <c r="AJ2649" s="1"/>
    </row>
    <row r="2650" spans="1:36" ht="26.4">
      <c r="A2650" s="39">
        <v>2648</v>
      </c>
      <c r="B2650" s="10" t="s">
        <v>15852</v>
      </c>
      <c r="C2650" s="10" t="s">
        <v>3687</v>
      </c>
      <c r="D2650" s="11" t="s">
        <v>15853</v>
      </c>
      <c r="E2650" s="35" t="s">
        <v>15854</v>
      </c>
      <c r="F2650" s="35" t="s">
        <v>15855</v>
      </c>
      <c r="G2650" s="10" t="s">
        <v>2768</v>
      </c>
      <c r="H2650" s="10" t="s">
        <v>15856</v>
      </c>
      <c r="I2650" s="10" t="s">
        <v>3664</v>
      </c>
      <c r="J2650" s="11" t="s">
        <v>15857</v>
      </c>
      <c r="K2650" s="12">
        <v>39065</v>
      </c>
      <c r="L2650" s="69">
        <v>48196</v>
      </c>
      <c r="M2650" s="14" t="s">
        <v>15858</v>
      </c>
      <c r="N2650" s="61">
        <v>2.9527999999999999</v>
      </c>
      <c r="O2650" s="56">
        <v>29059113.190000001</v>
      </c>
      <c r="P2650" s="15">
        <v>0.03</v>
      </c>
      <c r="Q2650" s="223">
        <f t="shared" si="271"/>
        <v>871773.39569999999</v>
      </c>
      <c r="R2650" s="197">
        <f t="shared" si="272"/>
        <v>72647.782974999995</v>
      </c>
      <c r="S2650" s="200"/>
      <c r="T2650" s="196">
        <f t="shared" ref="T2650:T2710" si="273">O2650*S2650</f>
        <v>0</v>
      </c>
      <c r="U2650" s="199">
        <f t="shared" ref="U2650:U2710" si="274">O2650*S2650/12</f>
        <v>0</v>
      </c>
      <c r="V2650" s="21"/>
      <c r="W2650" s="19">
        <f t="shared" si="269"/>
        <v>0</v>
      </c>
      <c r="X2650" s="17">
        <f t="shared" si="270"/>
        <v>0</v>
      </c>
      <c r="Y2650" s="22"/>
      <c r="Z2650" s="19"/>
      <c r="AA2650" s="20"/>
      <c r="AB2650" s="23"/>
      <c r="AC2650" s="19"/>
      <c r="AD2650" s="17"/>
      <c r="AE2650" s="22"/>
      <c r="AF2650" s="19"/>
      <c r="AG2650" s="17"/>
      <c r="AH2650" s="76" t="s">
        <v>1707</v>
      </c>
      <c r="AI2650" s="77" t="s">
        <v>15858</v>
      </c>
      <c r="AJ2650" s="1"/>
    </row>
    <row r="2651" spans="1:36" ht="26.4">
      <c r="A2651" s="39">
        <v>2649</v>
      </c>
      <c r="B2651" s="39" t="s">
        <v>15859</v>
      </c>
      <c r="C2651" s="39" t="s">
        <v>2055</v>
      </c>
      <c r="D2651" s="40" t="s">
        <v>15740</v>
      </c>
      <c r="E2651" s="25" t="s">
        <v>15741</v>
      </c>
      <c r="F2651" s="25" t="s">
        <v>15742</v>
      </c>
      <c r="G2651" s="39" t="s">
        <v>15743</v>
      </c>
      <c r="H2651" s="39" t="s">
        <v>15744</v>
      </c>
      <c r="I2651" s="39" t="s">
        <v>15743</v>
      </c>
      <c r="J2651" s="40" t="s">
        <v>15737</v>
      </c>
      <c r="K2651" s="41">
        <v>36516</v>
      </c>
      <c r="L2651" s="72">
        <v>45282</v>
      </c>
      <c r="M2651" s="42" t="s">
        <v>15745</v>
      </c>
      <c r="N2651" s="63">
        <v>4.6100000000000002E-2</v>
      </c>
      <c r="O2651" s="55">
        <v>2389775.85</v>
      </c>
      <c r="P2651" s="15">
        <v>0.02</v>
      </c>
      <c r="Q2651" s="223">
        <f t="shared" si="271"/>
        <v>47795.517</v>
      </c>
      <c r="R2651" s="197">
        <f t="shared" si="272"/>
        <v>3982.95975</v>
      </c>
      <c r="S2651" s="200"/>
      <c r="T2651" s="196">
        <f t="shared" si="273"/>
        <v>0</v>
      </c>
      <c r="U2651" s="199">
        <f t="shared" si="274"/>
        <v>0</v>
      </c>
      <c r="V2651" s="21"/>
      <c r="W2651" s="19">
        <f t="shared" si="269"/>
        <v>0</v>
      </c>
      <c r="X2651" s="17">
        <f t="shared" si="270"/>
        <v>0</v>
      </c>
      <c r="Y2651" s="22"/>
      <c r="Z2651" s="19"/>
      <c r="AA2651" s="20"/>
      <c r="AB2651" s="23"/>
      <c r="AC2651" s="19"/>
      <c r="AD2651" s="17"/>
      <c r="AE2651" s="22"/>
      <c r="AF2651" s="19"/>
      <c r="AG2651" s="17"/>
      <c r="AH2651" s="78"/>
      <c r="AI2651" s="79" t="s">
        <v>15745</v>
      </c>
      <c r="AJ2651" s="1"/>
    </row>
    <row r="2652" spans="1:36" ht="13.2">
      <c r="A2652" s="39">
        <v>2650</v>
      </c>
      <c r="B2652" s="10" t="s">
        <v>15860</v>
      </c>
      <c r="C2652" s="10" t="s">
        <v>2055</v>
      </c>
      <c r="D2652" s="11" t="s">
        <v>15861</v>
      </c>
      <c r="E2652" s="35" t="s">
        <v>15741</v>
      </c>
      <c r="F2652" s="35" t="s">
        <v>7811</v>
      </c>
      <c r="G2652" s="10" t="s">
        <v>10599</v>
      </c>
      <c r="H2652" s="10" t="s">
        <v>15862</v>
      </c>
      <c r="I2652" s="10" t="s">
        <v>15863</v>
      </c>
      <c r="J2652" s="11" t="s">
        <v>15737</v>
      </c>
      <c r="K2652" s="12">
        <v>42227</v>
      </c>
      <c r="L2652" s="69">
        <v>45880</v>
      </c>
      <c r="M2652" s="14" t="s">
        <v>15864</v>
      </c>
      <c r="N2652" s="61">
        <v>0.12379999999999999</v>
      </c>
      <c r="O2652" s="56">
        <v>6417662.71</v>
      </c>
      <c r="P2652" s="15">
        <v>0.06</v>
      </c>
      <c r="Q2652" s="223">
        <f t="shared" si="271"/>
        <v>385059.76259999996</v>
      </c>
      <c r="R2652" s="197">
        <f t="shared" si="272"/>
        <v>32088.313549999995</v>
      </c>
      <c r="S2652" s="201">
        <v>0.1</v>
      </c>
      <c r="T2652" s="196">
        <f t="shared" si="273"/>
        <v>641766.27100000007</v>
      </c>
      <c r="U2652" s="199">
        <f t="shared" si="274"/>
        <v>53480.522583333339</v>
      </c>
      <c r="V2652" s="21"/>
      <c r="W2652" s="19">
        <f t="shared" si="269"/>
        <v>0</v>
      </c>
      <c r="X2652" s="17">
        <f t="shared" si="270"/>
        <v>0</v>
      </c>
      <c r="Y2652" s="22"/>
      <c r="Z2652" s="19"/>
      <c r="AA2652" s="20"/>
      <c r="AB2652" s="23"/>
      <c r="AC2652" s="19"/>
      <c r="AD2652" s="17"/>
      <c r="AE2652" s="22"/>
      <c r="AF2652" s="19"/>
      <c r="AG2652" s="17"/>
      <c r="AH2652" s="76"/>
      <c r="AI2652" s="77" t="s">
        <v>15864</v>
      </c>
      <c r="AJ2652" s="1"/>
    </row>
    <row r="2653" spans="1:36" ht="26.4">
      <c r="A2653" s="39">
        <v>2651</v>
      </c>
      <c r="B2653" s="39" t="s">
        <v>15865</v>
      </c>
      <c r="C2653" s="39" t="s">
        <v>2055</v>
      </c>
      <c r="D2653" s="40" t="s">
        <v>15866</v>
      </c>
      <c r="E2653" s="25" t="s">
        <v>21465</v>
      </c>
      <c r="F2653" s="25" t="s">
        <v>15867</v>
      </c>
      <c r="G2653" s="39" t="s">
        <v>1686</v>
      </c>
      <c r="H2653" s="39" t="s">
        <v>15868</v>
      </c>
      <c r="I2653" s="39" t="s">
        <v>1831</v>
      </c>
      <c r="J2653" s="40" t="s">
        <v>15869</v>
      </c>
      <c r="K2653" s="41">
        <v>42321</v>
      </c>
      <c r="L2653" s="72">
        <v>44148</v>
      </c>
      <c r="M2653" s="42" t="s">
        <v>15870</v>
      </c>
      <c r="N2653" s="63">
        <v>0.01</v>
      </c>
      <c r="O2653" s="55">
        <v>518389.56</v>
      </c>
      <c r="P2653" s="15">
        <v>0.03</v>
      </c>
      <c r="Q2653" s="223">
        <f t="shared" si="271"/>
        <v>15551.686799999999</v>
      </c>
      <c r="R2653" s="197">
        <f t="shared" si="272"/>
        <v>1295.9739</v>
      </c>
      <c r="S2653" s="201">
        <v>0.1</v>
      </c>
      <c r="T2653" s="196">
        <f t="shared" si="273"/>
        <v>51838.956000000006</v>
      </c>
      <c r="U2653" s="199">
        <f t="shared" si="274"/>
        <v>4319.9130000000005</v>
      </c>
      <c r="V2653" s="21"/>
      <c r="W2653" s="19">
        <f t="shared" si="269"/>
        <v>0</v>
      </c>
      <c r="X2653" s="17">
        <f t="shared" si="270"/>
        <v>0</v>
      </c>
      <c r="Y2653" s="22"/>
      <c r="Z2653" s="19"/>
      <c r="AA2653" s="20"/>
      <c r="AB2653" s="23"/>
      <c r="AC2653" s="19"/>
      <c r="AD2653" s="17"/>
      <c r="AE2653" s="22"/>
      <c r="AF2653" s="19"/>
      <c r="AG2653" s="17"/>
      <c r="AH2653" s="78" t="s">
        <v>76</v>
      </c>
      <c r="AI2653" s="79" t="s">
        <v>15870</v>
      </c>
      <c r="AJ2653" s="1"/>
    </row>
    <row r="2654" spans="1:36" ht="26.4">
      <c r="A2654" s="39">
        <v>2652</v>
      </c>
      <c r="B2654" s="10" t="s">
        <v>15871</v>
      </c>
      <c r="C2654" s="10" t="s">
        <v>2055</v>
      </c>
      <c r="D2654" s="11" t="s">
        <v>15872</v>
      </c>
      <c r="E2654" s="35" t="s">
        <v>15873</v>
      </c>
      <c r="F2654" s="35" t="s">
        <v>15874</v>
      </c>
      <c r="G2654" s="10" t="s">
        <v>6801</v>
      </c>
      <c r="H2654" s="10" t="s">
        <v>15875</v>
      </c>
      <c r="I2654" s="10" t="s">
        <v>3423</v>
      </c>
      <c r="J2654" s="11" t="s">
        <v>15876</v>
      </c>
      <c r="K2654" s="12">
        <v>42365</v>
      </c>
      <c r="L2654" s="69">
        <v>46018</v>
      </c>
      <c r="M2654" s="14" t="s">
        <v>15877</v>
      </c>
      <c r="N2654" s="61">
        <v>0.40160000000000001</v>
      </c>
      <c r="O2654" s="56">
        <v>6485521.6799999997</v>
      </c>
      <c r="P2654" s="15">
        <v>0.03</v>
      </c>
      <c r="Q2654" s="223">
        <f t="shared" si="271"/>
        <v>194565.65039999998</v>
      </c>
      <c r="R2654" s="197">
        <f t="shared" si="272"/>
        <v>16213.804199999999</v>
      </c>
      <c r="S2654" s="201">
        <v>0.06</v>
      </c>
      <c r="T2654" s="196">
        <f t="shared" si="273"/>
        <v>389131.30079999997</v>
      </c>
      <c r="U2654" s="199">
        <f t="shared" si="274"/>
        <v>32427.608399999997</v>
      </c>
      <c r="V2654" s="21"/>
      <c r="W2654" s="19">
        <f t="shared" si="269"/>
        <v>0</v>
      </c>
      <c r="X2654" s="17">
        <f t="shared" si="270"/>
        <v>0</v>
      </c>
      <c r="Y2654" s="22"/>
      <c r="Z2654" s="19"/>
      <c r="AA2654" s="20"/>
      <c r="AB2654" s="23"/>
      <c r="AC2654" s="19"/>
      <c r="AD2654" s="17"/>
      <c r="AE2654" s="22"/>
      <c r="AF2654" s="19"/>
      <c r="AG2654" s="17"/>
      <c r="AH2654" s="76" t="s">
        <v>409</v>
      </c>
      <c r="AI2654" s="77" t="s">
        <v>15877</v>
      </c>
      <c r="AJ2654" s="1"/>
    </row>
    <row r="2655" spans="1:36" ht="13.2">
      <c r="A2655" s="39">
        <v>2653</v>
      </c>
      <c r="B2655" s="39" t="s">
        <v>15878</v>
      </c>
      <c r="C2655" s="39" t="s">
        <v>2055</v>
      </c>
      <c r="D2655" s="40" t="s">
        <v>15879</v>
      </c>
      <c r="E2655" s="25" t="s">
        <v>15880</v>
      </c>
      <c r="F2655" s="25" t="s">
        <v>11293</v>
      </c>
      <c r="G2655" s="39" t="s">
        <v>15881</v>
      </c>
      <c r="H2655" s="39" t="s">
        <v>15882</v>
      </c>
      <c r="I2655" s="39" t="s">
        <v>9114</v>
      </c>
      <c r="J2655" s="40" t="s">
        <v>15883</v>
      </c>
      <c r="K2655" s="41">
        <v>40210</v>
      </c>
      <c r="L2655" s="72">
        <v>45110</v>
      </c>
      <c r="M2655" s="42" t="s">
        <v>15884</v>
      </c>
      <c r="N2655" s="63">
        <v>0.28000000000000003</v>
      </c>
      <c r="O2655" s="55">
        <v>11530534.060000001</v>
      </c>
      <c r="P2655" s="15">
        <v>0.04</v>
      </c>
      <c r="Q2655" s="223">
        <f t="shared" si="271"/>
        <v>461221.36240000004</v>
      </c>
      <c r="R2655" s="197">
        <f t="shared" si="272"/>
        <v>38435.113533333337</v>
      </c>
      <c r="S2655" s="200"/>
      <c r="T2655" s="196">
        <f t="shared" si="273"/>
        <v>0</v>
      </c>
      <c r="U2655" s="199">
        <f t="shared" si="274"/>
        <v>0</v>
      </c>
      <c r="V2655" s="21"/>
      <c r="W2655" s="19">
        <f t="shared" si="269"/>
        <v>0</v>
      </c>
      <c r="X2655" s="17">
        <f t="shared" si="270"/>
        <v>0</v>
      </c>
      <c r="Y2655" s="22"/>
      <c r="Z2655" s="19"/>
      <c r="AA2655" s="20"/>
      <c r="AB2655" s="23"/>
      <c r="AC2655" s="19"/>
      <c r="AD2655" s="17"/>
      <c r="AE2655" s="22"/>
      <c r="AF2655" s="19"/>
      <c r="AG2655" s="17"/>
      <c r="AH2655" s="78"/>
      <c r="AI2655" s="79" t="s">
        <v>15884</v>
      </c>
      <c r="AJ2655" s="1"/>
    </row>
    <row r="2656" spans="1:36" ht="13.2">
      <c r="A2656" s="39">
        <v>2654</v>
      </c>
      <c r="B2656" s="10" t="s">
        <v>15885</v>
      </c>
      <c r="C2656" s="10" t="s">
        <v>2055</v>
      </c>
      <c r="D2656" s="11" t="s">
        <v>15886</v>
      </c>
      <c r="E2656" s="35" t="s">
        <v>15887</v>
      </c>
      <c r="F2656" s="35" t="s">
        <v>15888</v>
      </c>
      <c r="G2656" s="10" t="s">
        <v>13968</v>
      </c>
      <c r="H2656" s="10" t="s">
        <v>15889</v>
      </c>
      <c r="I2656" s="10" t="s">
        <v>1267</v>
      </c>
      <c r="J2656" s="11" t="s">
        <v>15890</v>
      </c>
      <c r="K2656" s="12">
        <v>37658</v>
      </c>
      <c r="L2656" s="69">
        <v>47345</v>
      </c>
      <c r="M2656" s="14" t="s">
        <v>15891</v>
      </c>
      <c r="N2656" s="61">
        <v>2.5499999999999998E-2</v>
      </c>
      <c r="O2656" s="56">
        <v>1050102.21</v>
      </c>
      <c r="P2656" s="15">
        <v>0.05</v>
      </c>
      <c r="Q2656" s="223">
        <f t="shared" si="271"/>
        <v>52505.110500000003</v>
      </c>
      <c r="R2656" s="197">
        <f t="shared" si="272"/>
        <v>4375.4258749999999</v>
      </c>
      <c r="S2656" s="201">
        <v>0.06</v>
      </c>
      <c r="T2656" s="196">
        <f t="shared" si="273"/>
        <v>63006.132599999997</v>
      </c>
      <c r="U2656" s="199">
        <f t="shared" si="274"/>
        <v>5250.5110500000001</v>
      </c>
      <c r="V2656" s="21"/>
      <c r="W2656" s="19">
        <f t="shared" si="269"/>
        <v>0</v>
      </c>
      <c r="X2656" s="17">
        <f t="shared" si="270"/>
        <v>0</v>
      </c>
      <c r="Y2656" s="22"/>
      <c r="Z2656" s="19"/>
      <c r="AA2656" s="20"/>
      <c r="AB2656" s="23"/>
      <c r="AC2656" s="19"/>
      <c r="AD2656" s="17"/>
      <c r="AE2656" s="22"/>
      <c r="AF2656" s="19"/>
      <c r="AG2656" s="17"/>
      <c r="AH2656" s="76" t="s">
        <v>76</v>
      </c>
      <c r="AI2656" s="77" t="s">
        <v>15891</v>
      </c>
      <c r="AJ2656" s="1"/>
    </row>
    <row r="2657" spans="1:36" ht="13.2">
      <c r="A2657" s="39">
        <v>2655</v>
      </c>
      <c r="B2657" s="39" t="s">
        <v>15892</v>
      </c>
      <c r="C2657" s="39" t="s">
        <v>5070</v>
      </c>
      <c r="D2657" s="40" t="s">
        <v>231</v>
      </c>
      <c r="E2657" s="25" t="s">
        <v>232</v>
      </c>
      <c r="F2657" s="25" t="s">
        <v>186</v>
      </c>
      <c r="G2657" s="39" t="s">
        <v>2630</v>
      </c>
      <c r="H2657" s="39" t="s">
        <v>15893</v>
      </c>
      <c r="I2657" s="39" t="s">
        <v>1778</v>
      </c>
      <c r="J2657" s="40" t="s">
        <v>15894</v>
      </c>
      <c r="K2657" s="41">
        <v>40745</v>
      </c>
      <c r="L2657" s="72">
        <v>49877</v>
      </c>
      <c r="M2657" s="42" t="s">
        <v>15895</v>
      </c>
      <c r="N2657" s="63">
        <v>0.14710000000000001</v>
      </c>
      <c r="O2657" s="55">
        <v>1113000.3400000001</v>
      </c>
      <c r="P2657" s="15">
        <v>0.03</v>
      </c>
      <c r="Q2657" s="223">
        <f t="shared" si="271"/>
        <v>33390.010200000004</v>
      </c>
      <c r="R2657" s="197">
        <f t="shared" si="272"/>
        <v>2782.5008500000004</v>
      </c>
      <c r="S2657" s="200"/>
      <c r="T2657" s="196">
        <f t="shared" si="273"/>
        <v>0</v>
      </c>
      <c r="U2657" s="199">
        <f t="shared" si="274"/>
        <v>0</v>
      </c>
      <c r="V2657" s="21"/>
      <c r="W2657" s="19">
        <f t="shared" si="269"/>
        <v>0</v>
      </c>
      <c r="X2657" s="17">
        <f t="shared" si="270"/>
        <v>0</v>
      </c>
      <c r="Y2657" s="22"/>
      <c r="Z2657" s="19"/>
      <c r="AA2657" s="20"/>
      <c r="AB2657" s="23"/>
      <c r="AC2657" s="19"/>
      <c r="AD2657" s="17"/>
      <c r="AE2657" s="22"/>
      <c r="AF2657" s="19"/>
      <c r="AG2657" s="17"/>
      <c r="AH2657" s="78"/>
      <c r="AI2657" s="79" t="s">
        <v>15895</v>
      </c>
      <c r="AJ2657" s="1"/>
    </row>
    <row r="2658" spans="1:36" ht="26.4">
      <c r="A2658" s="39">
        <v>2656</v>
      </c>
      <c r="B2658" s="10" t="s">
        <v>15896</v>
      </c>
      <c r="C2658" s="10" t="s">
        <v>5070</v>
      </c>
      <c r="D2658" s="11" t="s">
        <v>15897</v>
      </c>
      <c r="E2658" s="35" t="s">
        <v>15898</v>
      </c>
      <c r="F2658" s="35" t="s">
        <v>15899</v>
      </c>
      <c r="G2658" s="10" t="s">
        <v>4252</v>
      </c>
      <c r="H2658" s="10" t="s">
        <v>15900</v>
      </c>
      <c r="I2658" s="10" t="s">
        <v>4252</v>
      </c>
      <c r="J2658" s="11" t="s">
        <v>15901</v>
      </c>
      <c r="K2658" s="12">
        <v>35979</v>
      </c>
      <c r="L2658" s="69">
        <v>45110</v>
      </c>
      <c r="M2658" s="14" t="s">
        <v>15902</v>
      </c>
      <c r="N2658" s="61">
        <v>0.3332</v>
      </c>
      <c r="O2658" s="56">
        <v>4654312.1500000004</v>
      </c>
      <c r="P2658" s="15">
        <v>0.02</v>
      </c>
      <c r="Q2658" s="223">
        <f t="shared" ref="Q2658:Q2686" si="275">O2658*P2658</f>
        <v>93086.243000000002</v>
      </c>
      <c r="R2658" s="197">
        <f t="shared" si="272"/>
        <v>7757.1869166666665</v>
      </c>
      <c r="S2658" s="200"/>
      <c r="T2658" s="196">
        <f t="shared" si="273"/>
        <v>0</v>
      </c>
      <c r="U2658" s="199">
        <f t="shared" si="274"/>
        <v>0</v>
      </c>
      <c r="V2658" s="21"/>
      <c r="W2658" s="19">
        <f t="shared" si="269"/>
        <v>0</v>
      </c>
      <c r="X2658" s="17">
        <f t="shared" si="270"/>
        <v>0</v>
      </c>
      <c r="Y2658" s="22"/>
      <c r="Z2658" s="19"/>
      <c r="AA2658" s="20"/>
      <c r="AB2658" s="23"/>
      <c r="AC2658" s="19"/>
      <c r="AD2658" s="17"/>
      <c r="AE2658" s="22"/>
      <c r="AF2658" s="19"/>
      <c r="AG2658" s="17"/>
      <c r="AH2658" s="76"/>
      <c r="AI2658" s="77" t="s">
        <v>15902</v>
      </c>
      <c r="AJ2658" s="1"/>
    </row>
    <row r="2659" spans="1:36" ht="26.4">
      <c r="A2659" s="39">
        <v>2657</v>
      </c>
      <c r="B2659" s="39" t="s">
        <v>15903</v>
      </c>
      <c r="C2659" s="39" t="s">
        <v>5070</v>
      </c>
      <c r="D2659" s="40" t="s">
        <v>15904</v>
      </c>
      <c r="E2659" s="25" t="s">
        <v>15905</v>
      </c>
      <c r="F2659" s="25" t="s">
        <v>14209</v>
      </c>
      <c r="G2659" s="39" t="s">
        <v>10703</v>
      </c>
      <c r="H2659" s="39" t="s">
        <v>15906</v>
      </c>
      <c r="I2659" s="39" t="s">
        <v>10649</v>
      </c>
      <c r="J2659" s="40" t="s">
        <v>15353</v>
      </c>
      <c r="K2659" s="41">
        <v>42447</v>
      </c>
      <c r="L2659" s="72">
        <v>47925</v>
      </c>
      <c r="M2659" s="42" t="s">
        <v>15907</v>
      </c>
      <c r="N2659" s="63">
        <v>0.79100000000000004</v>
      </c>
      <c r="O2659" s="55">
        <v>12261808.73</v>
      </c>
      <c r="P2659" s="15">
        <v>0.03</v>
      </c>
      <c r="Q2659" s="223">
        <f t="shared" si="275"/>
        <v>367854.26189999998</v>
      </c>
      <c r="R2659" s="197">
        <f t="shared" si="272"/>
        <v>30654.521825</v>
      </c>
      <c r="S2659" s="198">
        <v>3.5999999999999997E-2</v>
      </c>
      <c r="T2659" s="196">
        <f t="shared" si="273"/>
        <v>441425.11427999998</v>
      </c>
      <c r="U2659" s="199">
        <f t="shared" si="274"/>
        <v>36785.426189999998</v>
      </c>
      <c r="V2659" s="21">
        <v>0.05</v>
      </c>
      <c r="W2659" s="19">
        <f t="shared" si="269"/>
        <v>613090.43650000007</v>
      </c>
      <c r="X2659" s="17">
        <f t="shared" si="270"/>
        <v>51090.869708333339</v>
      </c>
      <c r="Y2659" s="18">
        <v>0.06</v>
      </c>
      <c r="Z2659" s="19">
        <f>O2659*Y2659</f>
        <v>735708.52379999997</v>
      </c>
      <c r="AA2659" s="20">
        <f>Z2659/12</f>
        <v>61309.04365</v>
      </c>
      <c r="AB2659" s="23"/>
      <c r="AC2659" s="19"/>
      <c r="AD2659" s="17"/>
      <c r="AE2659" s="22"/>
      <c r="AF2659" s="19"/>
      <c r="AG2659" s="17"/>
      <c r="AH2659" s="78" t="s">
        <v>1133</v>
      </c>
      <c r="AI2659" s="79" t="s">
        <v>15907</v>
      </c>
      <c r="AJ2659" s="1"/>
    </row>
    <row r="2660" spans="1:36" ht="26.4">
      <c r="A2660" s="39">
        <v>2658</v>
      </c>
      <c r="B2660" s="39" t="s">
        <v>15908</v>
      </c>
      <c r="C2660" s="39" t="s">
        <v>5693</v>
      </c>
      <c r="D2660" s="40" t="s">
        <v>15909</v>
      </c>
      <c r="E2660" s="25" t="s">
        <v>15910</v>
      </c>
      <c r="F2660" s="25" t="s">
        <v>15911</v>
      </c>
      <c r="G2660" s="39" t="s">
        <v>10874</v>
      </c>
      <c r="H2660" s="39" t="s">
        <v>15912</v>
      </c>
      <c r="I2660" s="39" t="s">
        <v>15913</v>
      </c>
      <c r="J2660" s="40" t="s">
        <v>15914</v>
      </c>
      <c r="K2660" s="41">
        <v>43398</v>
      </c>
      <c r="L2660" s="72">
        <v>48877</v>
      </c>
      <c r="M2660" s="42" t="s">
        <v>10233</v>
      </c>
      <c r="N2660" s="63">
        <v>1.26E-2</v>
      </c>
      <c r="O2660" s="55">
        <v>1345759.21</v>
      </c>
      <c r="P2660" s="15">
        <v>0.04</v>
      </c>
      <c r="Q2660" s="223">
        <f t="shared" si="275"/>
        <v>53830.368399999999</v>
      </c>
      <c r="R2660" s="197">
        <f t="shared" si="272"/>
        <v>4485.8640333333333</v>
      </c>
      <c r="S2660" s="200"/>
      <c r="T2660" s="196">
        <f t="shared" si="273"/>
        <v>0</v>
      </c>
      <c r="U2660" s="199">
        <f t="shared" si="274"/>
        <v>0</v>
      </c>
      <c r="V2660" s="21"/>
      <c r="W2660" s="19">
        <f t="shared" si="269"/>
        <v>0</v>
      </c>
      <c r="X2660" s="17">
        <f t="shared" si="270"/>
        <v>0</v>
      </c>
      <c r="Y2660" s="22"/>
      <c r="Z2660" s="19"/>
      <c r="AA2660" s="20"/>
      <c r="AB2660" s="23"/>
      <c r="AC2660" s="19"/>
      <c r="AD2660" s="17"/>
      <c r="AE2660" s="22"/>
      <c r="AF2660" s="19"/>
      <c r="AG2660" s="17"/>
      <c r="AH2660" s="78" t="s">
        <v>367</v>
      </c>
      <c r="AI2660" s="79" t="s">
        <v>10233</v>
      </c>
      <c r="AJ2660" s="1"/>
    </row>
    <row r="2661" spans="1:36" ht="26.4">
      <c r="A2661" s="39">
        <v>2659</v>
      </c>
      <c r="B2661" s="10" t="s">
        <v>15915</v>
      </c>
      <c r="C2661" s="10" t="s">
        <v>5693</v>
      </c>
      <c r="D2661" s="11" t="s">
        <v>15909</v>
      </c>
      <c r="E2661" s="35" t="s">
        <v>15910</v>
      </c>
      <c r="F2661" s="35" t="s">
        <v>12696</v>
      </c>
      <c r="G2661" s="10" t="s">
        <v>4318</v>
      </c>
      <c r="H2661" s="10" t="s">
        <v>15916</v>
      </c>
      <c r="I2661" s="10" t="s">
        <v>7651</v>
      </c>
      <c r="J2661" s="11" t="s">
        <v>15917</v>
      </c>
      <c r="K2661" s="12">
        <v>42062</v>
      </c>
      <c r="L2661" s="69">
        <v>45715</v>
      </c>
      <c r="M2661" s="14" t="s">
        <v>15918</v>
      </c>
      <c r="N2661" s="61">
        <v>0.56140000000000001</v>
      </c>
      <c r="O2661" s="56">
        <v>20325779.379999999</v>
      </c>
      <c r="P2661" s="15">
        <v>0.03</v>
      </c>
      <c r="Q2661" s="223">
        <f t="shared" si="275"/>
        <v>609773.38139999995</v>
      </c>
      <c r="R2661" s="197">
        <f t="shared" si="272"/>
        <v>50814.448449999996</v>
      </c>
      <c r="S2661" s="201">
        <v>0.06</v>
      </c>
      <c r="T2661" s="196">
        <f t="shared" si="273"/>
        <v>1219546.7627999999</v>
      </c>
      <c r="U2661" s="199">
        <f t="shared" si="274"/>
        <v>101628.89689999999</v>
      </c>
      <c r="V2661" s="21">
        <v>0.1</v>
      </c>
      <c r="W2661" s="19">
        <f t="shared" si="269"/>
        <v>2032577.9380000001</v>
      </c>
      <c r="X2661" s="17">
        <f t="shared" si="270"/>
        <v>169381.49483333333</v>
      </c>
      <c r="Y2661" s="22"/>
      <c r="Z2661" s="19"/>
      <c r="AA2661" s="20"/>
      <c r="AB2661" s="23"/>
      <c r="AC2661" s="19"/>
      <c r="AD2661" s="17"/>
      <c r="AE2661" s="22"/>
      <c r="AF2661" s="19"/>
      <c r="AG2661" s="17"/>
      <c r="AH2661" s="76" t="s">
        <v>1997</v>
      </c>
      <c r="AI2661" s="77" t="s">
        <v>15918</v>
      </c>
      <c r="AJ2661" s="1"/>
    </row>
    <row r="2662" spans="1:36" ht="13.2">
      <c r="A2662" s="39">
        <v>2660</v>
      </c>
      <c r="B2662" s="39" t="s">
        <v>15919</v>
      </c>
      <c r="C2662" s="39" t="s">
        <v>5693</v>
      </c>
      <c r="D2662" s="40" t="s">
        <v>15920</v>
      </c>
      <c r="E2662" s="25" t="s">
        <v>21465</v>
      </c>
      <c r="F2662" s="25" t="s">
        <v>7503</v>
      </c>
      <c r="G2662" s="39" t="s">
        <v>5817</v>
      </c>
      <c r="H2662" s="39" t="s">
        <v>15921</v>
      </c>
      <c r="I2662" s="39" t="s">
        <v>12705</v>
      </c>
      <c r="J2662" s="40" t="s">
        <v>15922</v>
      </c>
      <c r="K2662" s="41">
        <v>38694</v>
      </c>
      <c r="L2662" s="72">
        <v>44173</v>
      </c>
      <c r="M2662" s="42" t="s">
        <v>8677</v>
      </c>
      <c r="N2662" s="63">
        <v>5.8000000000000003E-2</v>
      </c>
      <c r="O2662" s="55">
        <v>7433717.5300000003</v>
      </c>
      <c r="P2662" s="15">
        <v>0.04</v>
      </c>
      <c r="Q2662" s="223">
        <f t="shared" si="275"/>
        <v>297348.70120000001</v>
      </c>
      <c r="R2662" s="197">
        <f t="shared" si="272"/>
        <v>24779.058433333335</v>
      </c>
      <c r="S2662" s="200"/>
      <c r="T2662" s="196">
        <f t="shared" si="273"/>
        <v>0</v>
      </c>
      <c r="U2662" s="199">
        <f t="shared" si="274"/>
        <v>0</v>
      </c>
      <c r="V2662" s="21"/>
      <c r="W2662" s="19">
        <f t="shared" si="269"/>
        <v>0</v>
      </c>
      <c r="X2662" s="17">
        <f t="shared" si="270"/>
        <v>0</v>
      </c>
      <c r="Y2662" s="22"/>
      <c r="Z2662" s="19"/>
      <c r="AA2662" s="20"/>
      <c r="AB2662" s="23"/>
      <c r="AC2662" s="19"/>
      <c r="AD2662" s="17"/>
      <c r="AE2662" s="22"/>
      <c r="AF2662" s="19"/>
      <c r="AG2662" s="17"/>
      <c r="AH2662" s="78"/>
      <c r="AI2662" s="79" t="s">
        <v>8677</v>
      </c>
      <c r="AJ2662" s="1"/>
    </row>
    <row r="2663" spans="1:36" ht="26.4">
      <c r="A2663" s="39">
        <v>2661</v>
      </c>
      <c r="B2663" s="10" t="s">
        <v>15923</v>
      </c>
      <c r="C2663" s="10" t="s">
        <v>5693</v>
      </c>
      <c r="D2663" s="11" t="s">
        <v>15924</v>
      </c>
      <c r="E2663" s="35" t="s">
        <v>15925</v>
      </c>
      <c r="F2663" s="35" t="s">
        <v>13923</v>
      </c>
      <c r="G2663" s="10" t="s">
        <v>15926</v>
      </c>
      <c r="H2663" s="10" t="s">
        <v>15927</v>
      </c>
      <c r="I2663" s="10" t="s">
        <v>6106</v>
      </c>
      <c r="J2663" s="11" t="s">
        <v>15928</v>
      </c>
      <c r="K2663" s="12">
        <v>42912</v>
      </c>
      <c r="L2663" s="69">
        <v>48391</v>
      </c>
      <c r="M2663" s="14" t="s">
        <v>15929</v>
      </c>
      <c r="N2663" s="61">
        <v>0.28999999999999998</v>
      </c>
      <c r="O2663" s="56">
        <v>6194764.6100000003</v>
      </c>
      <c r="P2663" s="15">
        <v>0.03</v>
      </c>
      <c r="Q2663" s="223">
        <f t="shared" si="275"/>
        <v>185842.93830000001</v>
      </c>
      <c r="R2663" s="197">
        <f t="shared" si="272"/>
        <v>15486.911525000001</v>
      </c>
      <c r="S2663" s="200"/>
      <c r="T2663" s="196">
        <f t="shared" si="273"/>
        <v>0</v>
      </c>
      <c r="U2663" s="199">
        <f t="shared" si="274"/>
        <v>0</v>
      </c>
      <c r="V2663" s="21"/>
      <c r="W2663" s="19">
        <f t="shared" si="269"/>
        <v>0</v>
      </c>
      <c r="X2663" s="17">
        <f t="shared" si="270"/>
        <v>0</v>
      </c>
      <c r="Y2663" s="22"/>
      <c r="Z2663" s="19"/>
      <c r="AA2663" s="20"/>
      <c r="AB2663" s="23"/>
      <c r="AC2663" s="19"/>
      <c r="AD2663" s="17"/>
      <c r="AE2663" s="22"/>
      <c r="AF2663" s="19"/>
      <c r="AG2663" s="17"/>
      <c r="AH2663" s="76" t="s">
        <v>820</v>
      </c>
      <c r="AI2663" s="77" t="s">
        <v>15929</v>
      </c>
      <c r="AJ2663" s="1"/>
    </row>
    <row r="2664" spans="1:36" ht="26.4">
      <c r="A2664" s="39">
        <v>2662</v>
      </c>
      <c r="B2664" s="39" t="s">
        <v>15930</v>
      </c>
      <c r="C2664" s="39" t="s">
        <v>5693</v>
      </c>
      <c r="D2664" s="40" t="s">
        <v>15931</v>
      </c>
      <c r="E2664" s="25" t="s">
        <v>15932</v>
      </c>
      <c r="F2664" s="25" t="s">
        <v>15933</v>
      </c>
      <c r="G2664" s="39" t="s">
        <v>129</v>
      </c>
      <c r="H2664" s="39" t="s">
        <v>15934</v>
      </c>
      <c r="I2664" s="39" t="s">
        <v>129</v>
      </c>
      <c r="J2664" s="40" t="s">
        <v>15935</v>
      </c>
      <c r="K2664" s="41">
        <v>35984</v>
      </c>
      <c r="L2664" s="72">
        <v>45115</v>
      </c>
      <c r="M2664" s="42" t="s">
        <v>15936</v>
      </c>
      <c r="N2664" s="63">
        <v>7.2900000000000006E-2</v>
      </c>
      <c r="O2664" s="55">
        <v>9343413.9299999997</v>
      </c>
      <c r="P2664" s="15">
        <v>0.03</v>
      </c>
      <c r="Q2664" s="223">
        <f t="shared" si="275"/>
        <v>280302.4179</v>
      </c>
      <c r="R2664" s="197">
        <f t="shared" si="272"/>
        <v>23358.534824999999</v>
      </c>
      <c r="S2664" s="200"/>
      <c r="T2664" s="196">
        <f t="shared" si="273"/>
        <v>0</v>
      </c>
      <c r="U2664" s="199">
        <f t="shared" si="274"/>
        <v>0</v>
      </c>
      <c r="V2664" s="21"/>
      <c r="W2664" s="19">
        <f t="shared" si="269"/>
        <v>0</v>
      </c>
      <c r="X2664" s="17">
        <f t="shared" si="270"/>
        <v>0</v>
      </c>
      <c r="Y2664" s="22"/>
      <c r="Z2664" s="19"/>
      <c r="AA2664" s="20"/>
      <c r="AB2664" s="23"/>
      <c r="AC2664" s="19"/>
      <c r="AD2664" s="17"/>
      <c r="AE2664" s="22"/>
      <c r="AF2664" s="19"/>
      <c r="AG2664" s="17"/>
      <c r="AH2664" s="78"/>
      <c r="AI2664" s="79" t="s">
        <v>15936</v>
      </c>
      <c r="AJ2664" s="1"/>
    </row>
    <row r="2665" spans="1:36" ht="26.4">
      <c r="A2665" s="39">
        <v>2663</v>
      </c>
      <c r="B2665" s="10" t="s">
        <v>15937</v>
      </c>
      <c r="C2665" s="10" t="s">
        <v>5693</v>
      </c>
      <c r="D2665" s="11" t="s">
        <v>15938</v>
      </c>
      <c r="E2665" s="35" t="s">
        <v>15939</v>
      </c>
      <c r="F2665" s="35" t="s">
        <v>3819</v>
      </c>
      <c r="G2665" s="10" t="s">
        <v>9458</v>
      </c>
      <c r="H2665" s="10" t="s">
        <v>15940</v>
      </c>
      <c r="I2665" s="10" t="s">
        <v>15941</v>
      </c>
      <c r="J2665" s="11" t="s">
        <v>15942</v>
      </c>
      <c r="K2665" s="12">
        <v>43444</v>
      </c>
      <c r="L2665" s="69">
        <v>47097</v>
      </c>
      <c r="M2665" s="14" t="s">
        <v>15943</v>
      </c>
      <c r="N2665" s="61">
        <v>0.24590000000000001</v>
      </c>
      <c r="O2665" s="56">
        <v>8006233.7800000003</v>
      </c>
      <c r="P2665" s="15">
        <v>0.03</v>
      </c>
      <c r="Q2665" s="223">
        <f t="shared" si="275"/>
        <v>240187.0134</v>
      </c>
      <c r="R2665" s="197">
        <f t="shared" si="272"/>
        <v>20015.584449999998</v>
      </c>
      <c r="S2665" s="198">
        <v>3.5999999999999997E-2</v>
      </c>
      <c r="T2665" s="196">
        <f t="shared" si="273"/>
        <v>288224.41608</v>
      </c>
      <c r="U2665" s="199">
        <f t="shared" si="274"/>
        <v>24018.70134</v>
      </c>
      <c r="V2665" s="21"/>
      <c r="W2665" s="19">
        <f t="shared" si="269"/>
        <v>0</v>
      </c>
      <c r="X2665" s="17">
        <f t="shared" si="270"/>
        <v>0</v>
      </c>
      <c r="Y2665" s="22"/>
      <c r="Z2665" s="19"/>
      <c r="AA2665" s="20"/>
      <c r="AB2665" s="23"/>
      <c r="AC2665" s="19"/>
      <c r="AD2665" s="17"/>
      <c r="AE2665" s="22"/>
      <c r="AF2665" s="19"/>
      <c r="AG2665" s="17"/>
      <c r="AH2665" s="76" t="s">
        <v>409</v>
      </c>
      <c r="AI2665" s="77" t="s">
        <v>15943</v>
      </c>
      <c r="AJ2665" s="1"/>
    </row>
    <row r="2666" spans="1:36" ht="13.2">
      <c r="A2666" s="39">
        <v>2664</v>
      </c>
      <c r="B2666" s="39" t="s">
        <v>15944</v>
      </c>
      <c r="C2666" s="39" t="s">
        <v>5693</v>
      </c>
      <c r="D2666" s="40" t="s">
        <v>15945</v>
      </c>
      <c r="E2666" s="25" t="s">
        <v>15946</v>
      </c>
      <c r="F2666" s="25" t="s">
        <v>15947</v>
      </c>
      <c r="G2666" s="39" t="s">
        <v>1686</v>
      </c>
      <c r="H2666" s="39" t="s">
        <v>15948</v>
      </c>
      <c r="I2666" s="39" t="s">
        <v>15949</v>
      </c>
      <c r="J2666" s="40" t="s">
        <v>15950</v>
      </c>
      <c r="K2666" s="41">
        <v>42321</v>
      </c>
      <c r="L2666" s="72">
        <v>44148</v>
      </c>
      <c r="M2666" s="42" t="s">
        <v>15951</v>
      </c>
      <c r="N2666" s="63">
        <v>0.53810000000000002</v>
      </c>
      <c r="O2666" s="55">
        <v>59918210.829999998</v>
      </c>
      <c r="P2666" s="15">
        <v>0.03</v>
      </c>
      <c r="Q2666" s="223">
        <f t="shared" si="275"/>
        <v>1797546.3248999999</v>
      </c>
      <c r="R2666" s="197">
        <f t="shared" si="272"/>
        <v>149795.52707499999</v>
      </c>
      <c r="S2666" s="201">
        <v>0.04</v>
      </c>
      <c r="T2666" s="196">
        <f t="shared" si="273"/>
        <v>2396728.4331999999</v>
      </c>
      <c r="U2666" s="199">
        <f t="shared" si="274"/>
        <v>199727.36943333331</v>
      </c>
      <c r="V2666" s="21">
        <v>0.06</v>
      </c>
      <c r="W2666" s="19">
        <f t="shared" si="269"/>
        <v>3595092.6497999998</v>
      </c>
      <c r="X2666" s="17">
        <f t="shared" si="270"/>
        <v>299591.05414999998</v>
      </c>
      <c r="Y2666" s="18">
        <v>0.1</v>
      </c>
      <c r="Z2666" s="19">
        <f>O2666*Y2666</f>
        <v>5991821.0830000006</v>
      </c>
      <c r="AA2666" s="20">
        <f>Z2666/12</f>
        <v>499318.42358333338</v>
      </c>
      <c r="AB2666" s="23"/>
      <c r="AC2666" s="19"/>
      <c r="AD2666" s="17"/>
      <c r="AE2666" s="22"/>
      <c r="AF2666" s="19"/>
      <c r="AG2666" s="17"/>
      <c r="AH2666" s="78"/>
      <c r="AI2666" s="79" t="s">
        <v>15951</v>
      </c>
      <c r="AJ2666" s="1"/>
    </row>
    <row r="2667" spans="1:36" ht="13.2">
      <c r="A2667" s="39">
        <v>2665</v>
      </c>
      <c r="B2667" s="10" t="s">
        <v>15952</v>
      </c>
      <c r="C2667" s="10" t="s">
        <v>3687</v>
      </c>
      <c r="D2667" s="11" t="s">
        <v>15953</v>
      </c>
      <c r="E2667" s="35" t="s">
        <v>15954</v>
      </c>
      <c r="F2667" s="35" t="s">
        <v>15955</v>
      </c>
      <c r="G2667" s="10" t="s">
        <v>15956</v>
      </c>
      <c r="H2667" s="10" t="s">
        <v>15957</v>
      </c>
      <c r="I2667" s="10" t="s">
        <v>15958</v>
      </c>
      <c r="J2667" s="11" t="s">
        <v>15826</v>
      </c>
      <c r="K2667" s="12">
        <v>37433</v>
      </c>
      <c r="L2667" s="69">
        <v>46564</v>
      </c>
      <c r="M2667" s="14" t="s">
        <v>15959</v>
      </c>
      <c r="N2667" s="61">
        <v>1.1111</v>
      </c>
      <c r="O2667" s="56">
        <v>43541517.82</v>
      </c>
      <c r="P2667" s="15">
        <v>0.03</v>
      </c>
      <c r="Q2667" s="223">
        <f t="shared" si="275"/>
        <v>1306245.5345999999</v>
      </c>
      <c r="R2667" s="197">
        <f t="shared" si="272"/>
        <v>108853.79454999999</v>
      </c>
      <c r="S2667" s="200"/>
      <c r="T2667" s="196">
        <f t="shared" si="273"/>
        <v>0</v>
      </c>
      <c r="U2667" s="199">
        <f t="shared" si="274"/>
        <v>0</v>
      </c>
      <c r="V2667" s="21"/>
      <c r="W2667" s="19">
        <f t="shared" si="269"/>
        <v>0</v>
      </c>
      <c r="X2667" s="17">
        <f t="shared" si="270"/>
        <v>0</v>
      </c>
      <c r="Y2667" s="22"/>
      <c r="Z2667" s="19"/>
      <c r="AA2667" s="20"/>
      <c r="AB2667" s="23"/>
      <c r="AC2667" s="19"/>
      <c r="AD2667" s="17"/>
      <c r="AE2667" s="22"/>
      <c r="AF2667" s="19"/>
      <c r="AG2667" s="17"/>
      <c r="AH2667" s="76"/>
      <c r="AI2667" s="77" t="s">
        <v>15959</v>
      </c>
      <c r="AJ2667" s="1"/>
    </row>
    <row r="2668" spans="1:36" ht="13.2">
      <c r="A2668" s="39">
        <v>2666</v>
      </c>
      <c r="B2668" s="39" t="s">
        <v>15960</v>
      </c>
      <c r="C2668" s="39" t="s">
        <v>3687</v>
      </c>
      <c r="D2668" s="40" t="s">
        <v>15835</v>
      </c>
      <c r="E2668" s="25" t="s">
        <v>15836</v>
      </c>
      <c r="F2668" s="25" t="s">
        <v>14657</v>
      </c>
      <c r="G2668" s="39" t="s">
        <v>5447</v>
      </c>
      <c r="H2668" s="39" t="s">
        <v>15837</v>
      </c>
      <c r="I2668" s="39" t="s">
        <v>1985</v>
      </c>
      <c r="J2668" s="40" t="s">
        <v>15838</v>
      </c>
      <c r="K2668" s="41">
        <v>43073</v>
      </c>
      <c r="L2668" s="72">
        <v>44169</v>
      </c>
      <c r="M2668" s="42" t="s">
        <v>248</v>
      </c>
      <c r="N2668" s="63">
        <v>4.9099999999999998E-2</v>
      </c>
      <c r="O2668" s="55">
        <v>588554.02</v>
      </c>
      <c r="P2668" s="43">
        <v>3.0000000000000001E-5</v>
      </c>
      <c r="Q2668" s="223">
        <f t="shared" si="275"/>
        <v>17.6566206</v>
      </c>
      <c r="R2668" s="197">
        <f t="shared" si="272"/>
        <v>1.4713850500000001</v>
      </c>
      <c r="S2668" s="200"/>
      <c r="T2668" s="196">
        <f t="shared" si="273"/>
        <v>0</v>
      </c>
      <c r="U2668" s="199">
        <f t="shared" si="274"/>
        <v>0</v>
      </c>
      <c r="V2668" s="21"/>
      <c r="W2668" s="19">
        <f t="shared" si="269"/>
        <v>0</v>
      </c>
      <c r="X2668" s="17">
        <f t="shared" si="270"/>
        <v>0</v>
      </c>
      <c r="Y2668" s="22"/>
      <c r="Z2668" s="19"/>
      <c r="AA2668" s="20"/>
      <c r="AB2668" s="23"/>
      <c r="AC2668" s="19"/>
      <c r="AD2668" s="17"/>
      <c r="AE2668" s="22"/>
      <c r="AF2668" s="19"/>
      <c r="AG2668" s="17"/>
      <c r="AH2668" s="78" t="s">
        <v>249</v>
      </c>
      <c r="AI2668" s="79" t="s">
        <v>248</v>
      </c>
      <c r="AJ2668" s="1"/>
    </row>
    <row r="2669" spans="1:36" ht="26.4">
      <c r="A2669" s="39">
        <v>2667</v>
      </c>
      <c r="B2669" s="10" t="s">
        <v>15961</v>
      </c>
      <c r="C2669" s="10" t="s">
        <v>3687</v>
      </c>
      <c r="D2669" s="11" t="s">
        <v>15821</v>
      </c>
      <c r="E2669" s="35" t="s">
        <v>15822</v>
      </c>
      <c r="F2669" s="35" t="s">
        <v>6001</v>
      </c>
      <c r="G2669" s="10" t="s">
        <v>15962</v>
      </c>
      <c r="H2669" s="10" t="s">
        <v>15963</v>
      </c>
      <c r="I2669" s="10" t="s">
        <v>15964</v>
      </c>
      <c r="J2669" s="11" t="s">
        <v>15826</v>
      </c>
      <c r="K2669" s="12">
        <v>43405</v>
      </c>
      <c r="L2669" s="69">
        <v>45962</v>
      </c>
      <c r="M2669" s="14" t="s">
        <v>15965</v>
      </c>
      <c r="N2669" s="61">
        <v>3.7057000000000002</v>
      </c>
      <c r="O2669" s="56">
        <v>70046365.359999999</v>
      </c>
      <c r="P2669" s="15">
        <v>0.03</v>
      </c>
      <c r="Q2669" s="223">
        <f t="shared" si="275"/>
        <v>2101390.9608</v>
      </c>
      <c r="R2669" s="197">
        <f t="shared" si="272"/>
        <v>175115.91339999999</v>
      </c>
      <c r="S2669" s="198">
        <v>1E-3</v>
      </c>
      <c r="T2669" s="196">
        <f t="shared" si="273"/>
        <v>70046.365359999996</v>
      </c>
      <c r="U2669" s="199">
        <f t="shared" si="274"/>
        <v>5837.1971133333327</v>
      </c>
      <c r="V2669" s="21">
        <v>0.05</v>
      </c>
      <c r="W2669" s="19">
        <f t="shared" si="269"/>
        <v>3502318.2680000002</v>
      </c>
      <c r="X2669" s="17">
        <f t="shared" si="270"/>
        <v>291859.8556666667</v>
      </c>
      <c r="Y2669" s="112">
        <v>3.5999999999999997E-2</v>
      </c>
      <c r="Z2669" s="19">
        <f>O2669*Y2669</f>
        <v>2521669.1529599996</v>
      </c>
      <c r="AA2669" s="20">
        <f>Z2669/12</f>
        <v>210139.09607999996</v>
      </c>
      <c r="AB2669" s="21">
        <v>0.06</v>
      </c>
      <c r="AC2669" s="19">
        <f>O2669*AB2669</f>
        <v>4202781.9216</v>
      </c>
      <c r="AD2669" s="17">
        <f>AC2669/12</f>
        <v>350231.82679999998</v>
      </c>
      <c r="AE2669" s="22"/>
      <c r="AF2669" s="19"/>
      <c r="AG2669" s="17"/>
      <c r="AH2669" s="76" t="s">
        <v>2158</v>
      </c>
      <c r="AI2669" s="77" t="s">
        <v>15965</v>
      </c>
      <c r="AJ2669" s="1"/>
    </row>
    <row r="2670" spans="1:36" ht="26.4">
      <c r="A2670" s="39">
        <v>2668</v>
      </c>
      <c r="B2670" s="39" t="s">
        <v>15966</v>
      </c>
      <c r="C2670" s="39" t="s">
        <v>3687</v>
      </c>
      <c r="D2670" s="40" t="s">
        <v>15821</v>
      </c>
      <c r="E2670" s="25" t="s">
        <v>15822</v>
      </c>
      <c r="F2670" s="25" t="s">
        <v>14795</v>
      </c>
      <c r="G2670" s="39" t="s">
        <v>15962</v>
      </c>
      <c r="H2670" s="39" t="s">
        <v>15967</v>
      </c>
      <c r="I2670" s="39" t="s">
        <v>15964</v>
      </c>
      <c r="J2670" s="40" t="s">
        <v>15826</v>
      </c>
      <c r="K2670" s="41">
        <v>43405</v>
      </c>
      <c r="L2670" s="72">
        <v>45231</v>
      </c>
      <c r="M2670" s="42" t="s">
        <v>15968</v>
      </c>
      <c r="N2670" s="63">
        <v>5.7885</v>
      </c>
      <c r="O2670" s="55">
        <v>113419168.34999999</v>
      </c>
      <c r="P2670" s="15">
        <v>0.03</v>
      </c>
      <c r="Q2670" s="223">
        <f t="shared" si="275"/>
        <v>3402575.0504999999</v>
      </c>
      <c r="R2670" s="197">
        <f t="shared" si="272"/>
        <v>283547.92087500001</v>
      </c>
      <c r="S2670" s="198">
        <v>1E-3</v>
      </c>
      <c r="T2670" s="196">
        <f t="shared" si="273"/>
        <v>113419.16834999999</v>
      </c>
      <c r="U2670" s="199">
        <f t="shared" si="274"/>
        <v>9451.5973624999988</v>
      </c>
      <c r="V2670" s="21">
        <v>0.01</v>
      </c>
      <c r="W2670" s="19">
        <f t="shared" si="269"/>
        <v>1134191.6835</v>
      </c>
      <c r="X2670" s="17">
        <f t="shared" si="270"/>
        <v>94515.973624999999</v>
      </c>
      <c r="Y2670" s="112">
        <v>0.05</v>
      </c>
      <c r="Z2670" s="19">
        <f>O2670*Y2670</f>
        <v>5670958.4175000004</v>
      </c>
      <c r="AA2670" s="20">
        <f>Z2670/12</f>
        <v>472579.86812500004</v>
      </c>
      <c r="AB2670" s="21">
        <v>3.5999999999999997E-2</v>
      </c>
      <c r="AC2670" s="19">
        <f>O2670*AB2670</f>
        <v>4083090.0605999995</v>
      </c>
      <c r="AD2670" s="17">
        <f>AC2670/12</f>
        <v>340257.50504999998</v>
      </c>
      <c r="AE2670" s="112">
        <v>0.06</v>
      </c>
      <c r="AF2670" s="19">
        <f>O2670*AE2670</f>
        <v>6805150.1009999998</v>
      </c>
      <c r="AG2670" s="17">
        <f>AF2670/12</f>
        <v>567095.84175000002</v>
      </c>
      <c r="AH2670" s="78" t="s">
        <v>2158</v>
      </c>
      <c r="AI2670" s="79" t="s">
        <v>15968</v>
      </c>
      <c r="AJ2670" s="1"/>
    </row>
    <row r="2671" spans="1:36" ht="26.4">
      <c r="A2671" s="39">
        <v>2669</v>
      </c>
      <c r="B2671" s="10" t="s">
        <v>15969</v>
      </c>
      <c r="C2671" s="10" t="s">
        <v>5693</v>
      </c>
      <c r="D2671" s="11" t="s">
        <v>15970</v>
      </c>
      <c r="E2671" s="35" t="s">
        <v>15971</v>
      </c>
      <c r="F2671" s="35" t="s">
        <v>15972</v>
      </c>
      <c r="G2671" s="10" t="s">
        <v>15973</v>
      </c>
      <c r="H2671" s="10" t="s">
        <v>15974</v>
      </c>
      <c r="I2671" s="10" t="s">
        <v>15973</v>
      </c>
      <c r="J2671" s="11" t="s">
        <v>15975</v>
      </c>
      <c r="K2671" s="12">
        <v>35198</v>
      </c>
      <c r="L2671" s="69">
        <v>53095</v>
      </c>
      <c r="M2671" s="14" t="s">
        <v>15976</v>
      </c>
      <c r="N2671" s="61">
        <v>0.3574</v>
      </c>
      <c r="O2671" s="56">
        <v>8207427.5199999996</v>
      </c>
      <c r="P2671" s="15">
        <v>0.03</v>
      </c>
      <c r="Q2671" s="223">
        <f t="shared" si="275"/>
        <v>246222.82559999998</v>
      </c>
      <c r="R2671" s="197">
        <f t="shared" si="272"/>
        <v>20518.568799999997</v>
      </c>
      <c r="S2671" s="200"/>
      <c r="T2671" s="196">
        <f t="shared" si="273"/>
        <v>0</v>
      </c>
      <c r="U2671" s="199">
        <f t="shared" si="274"/>
        <v>0</v>
      </c>
      <c r="V2671" s="21"/>
      <c r="W2671" s="19">
        <f t="shared" ref="W2671:W2734" si="276">O2671*V2671</f>
        <v>0</v>
      </c>
      <c r="X2671" s="17">
        <f t="shared" ref="X2671:X2734" si="277">O2671*V2671/12</f>
        <v>0</v>
      </c>
      <c r="Y2671" s="22"/>
      <c r="Z2671" s="19"/>
      <c r="AA2671" s="20"/>
      <c r="AB2671" s="23"/>
      <c r="AC2671" s="19"/>
      <c r="AD2671" s="17"/>
      <c r="AE2671" s="22"/>
      <c r="AF2671" s="19"/>
      <c r="AG2671" s="17"/>
      <c r="AH2671" s="76" t="s">
        <v>452</v>
      </c>
      <c r="AI2671" s="77" t="s">
        <v>15976</v>
      </c>
      <c r="AJ2671" s="1"/>
    </row>
    <row r="2672" spans="1:36" ht="26.4">
      <c r="A2672" s="39">
        <v>2670</v>
      </c>
      <c r="B2672" s="39" t="s">
        <v>15977</v>
      </c>
      <c r="C2672" s="39" t="s">
        <v>2055</v>
      </c>
      <c r="D2672" s="40" t="s">
        <v>15978</v>
      </c>
      <c r="E2672" s="25" t="s">
        <v>15979</v>
      </c>
      <c r="F2672" s="25" t="s">
        <v>15980</v>
      </c>
      <c r="G2672" s="39" t="s">
        <v>10460</v>
      </c>
      <c r="H2672" s="39" t="s">
        <v>15981</v>
      </c>
      <c r="I2672" s="39" t="s">
        <v>10460</v>
      </c>
      <c r="J2672" s="40" t="s">
        <v>15982</v>
      </c>
      <c r="K2672" s="41">
        <v>36602</v>
      </c>
      <c r="L2672" s="72">
        <v>45368</v>
      </c>
      <c r="M2672" s="42" t="s">
        <v>15983</v>
      </c>
      <c r="N2672" s="63">
        <v>0.4713</v>
      </c>
      <c r="O2672" s="55">
        <v>32040477.649999999</v>
      </c>
      <c r="P2672" s="15">
        <v>0.03</v>
      </c>
      <c r="Q2672" s="223">
        <f t="shared" si="275"/>
        <v>961214.32949999988</v>
      </c>
      <c r="R2672" s="197">
        <f t="shared" si="272"/>
        <v>80101.194124999995</v>
      </c>
      <c r="S2672" s="200"/>
      <c r="T2672" s="196">
        <f t="shared" si="273"/>
        <v>0</v>
      </c>
      <c r="U2672" s="199">
        <f t="shared" si="274"/>
        <v>0</v>
      </c>
      <c r="V2672" s="21"/>
      <c r="W2672" s="19">
        <f t="shared" si="276"/>
        <v>0</v>
      </c>
      <c r="X2672" s="17">
        <f t="shared" si="277"/>
        <v>0</v>
      </c>
      <c r="Y2672" s="22"/>
      <c r="Z2672" s="19"/>
      <c r="AA2672" s="20"/>
      <c r="AB2672" s="23"/>
      <c r="AC2672" s="19"/>
      <c r="AD2672" s="17"/>
      <c r="AE2672" s="22"/>
      <c r="AF2672" s="19"/>
      <c r="AG2672" s="17"/>
      <c r="AH2672" s="78"/>
      <c r="AI2672" s="79" t="s">
        <v>15983</v>
      </c>
      <c r="AJ2672" s="1"/>
    </row>
    <row r="2673" spans="1:36" ht="26.4">
      <c r="A2673" s="39">
        <v>2671</v>
      </c>
      <c r="B2673" s="10" t="s">
        <v>15984</v>
      </c>
      <c r="C2673" s="10" t="s">
        <v>2055</v>
      </c>
      <c r="D2673" s="11" t="s">
        <v>15985</v>
      </c>
      <c r="E2673" s="35" t="s">
        <v>15986</v>
      </c>
      <c r="F2673" s="35" t="s">
        <v>15987</v>
      </c>
      <c r="G2673" s="10" t="s">
        <v>1831</v>
      </c>
      <c r="H2673" s="10" t="s">
        <v>15988</v>
      </c>
      <c r="I2673" s="10" t="s">
        <v>197</v>
      </c>
      <c r="J2673" s="11" t="s">
        <v>15989</v>
      </c>
      <c r="K2673" s="12">
        <v>42327</v>
      </c>
      <c r="L2673" s="69">
        <v>45980</v>
      </c>
      <c r="M2673" s="14" t="s">
        <v>15990</v>
      </c>
      <c r="N2673" s="61">
        <v>0.30249999999999999</v>
      </c>
      <c r="O2673" s="56">
        <v>4798480.1900000004</v>
      </c>
      <c r="P2673" s="15">
        <v>0.03</v>
      </c>
      <c r="Q2673" s="223">
        <f t="shared" si="275"/>
        <v>143954.4057</v>
      </c>
      <c r="R2673" s="197">
        <f t="shared" si="272"/>
        <v>11996.200475</v>
      </c>
      <c r="S2673" s="201">
        <v>7.0000000000000007E-2</v>
      </c>
      <c r="T2673" s="196">
        <f t="shared" si="273"/>
        <v>335893.61330000008</v>
      </c>
      <c r="U2673" s="199">
        <f t="shared" si="274"/>
        <v>27991.134441666673</v>
      </c>
      <c r="V2673" s="21">
        <v>0.1</v>
      </c>
      <c r="W2673" s="19">
        <f t="shared" si="276"/>
        <v>479848.01900000009</v>
      </c>
      <c r="X2673" s="17">
        <f t="shared" si="277"/>
        <v>39987.334916666674</v>
      </c>
      <c r="Y2673" s="22"/>
      <c r="Z2673" s="19"/>
      <c r="AA2673" s="20"/>
      <c r="AB2673" s="23"/>
      <c r="AC2673" s="19"/>
      <c r="AD2673" s="17"/>
      <c r="AE2673" s="22"/>
      <c r="AF2673" s="19"/>
      <c r="AG2673" s="17"/>
      <c r="AH2673" s="76" t="s">
        <v>817</v>
      </c>
      <c r="AI2673" s="77" t="s">
        <v>15990</v>
      </c>
      <c r="AJ2673" s="1"/>
    </row>
    <row r="2674" spans="1:36" ht="13.2">
      <c r="A2674" s="39">
        <v>2672</v>
      </c>
      <c r="B2674" s="39" t="s">
        <v>15991</v>
      </c>
      <c r="C2674" s="39" t="s">
        <v>2055</v>
      </c>
      <c r="D2674" s="40" t="s">
        <v>15992</v>
      </c>
      <c r="E2674" s="25" t="s">
        <v>21465</v>
      </c>
      <c r="F2674" s="25" t="s">
        <v>15993</v>
      </c>
      <c r="G2674" s="39" t="s">
        <v>6540</v>
      </c>
      <c r="H2674" s="39" t="s">
        <v>15994</v>
      </c>
      <c r="I2674" s="39" t="s">
        <v>4041</v>
      </c>
      <c r="J2674" s="40" t="s">
        <v>15995</v>
      </c>
      <c r="K2674" s="41">
        <v>42465</v>
      </c>
      <c r="L2674" s="72">
        <v>44291</v>
      </c>
      <c r="M2674" s="42" t="s">
        <v>15996</v>
      </c>
      <c r="N2674" s="63">
        <v>0.12540000000000001</v>
      </c>
      <c r="O2674" s="55">
        <v>6157010.9500000002</v>
      </c>
      <c r="P2674" s="15">
        <v>0.03</v>
      </c>
      <c r="Q2674" s="223">
        <f t="shared" si="275"/>
        <v>184710.3285</v>
      </c>
      <c r="R2674" s="197">
        <f t="shared" si="272"/>
        <v>15392.527375</v>
      </c>
      <c r="S2674" s="198">
        <v>3.5999999999999997E-2</v>
      </c>
      <c r="T2674" s="196">
        <f t="shared" si="273"/>
        <v>221652.39419999998</v>
      </c>
      <c r="U2674" s="199">
        <f t="shared" si="274"/>
        <v>18471.03285</v>
      </c>
      <c r="V2674" s="21"/>
      <c r="W2674" s="19">
        <f t="shared" si="276"/>
        <v>0</v>
      </c>
      <c r="X2674" s="17">
        <f t="shared" si="277"/>
        <v>0</v>
      </c>
      <c r="Y2674" s="22"/>
      <c r="Z2674" s="19"/>
      <c r="AA2674" s="20"/>
      <c r="AB2674" s="23"/>
      <c r="AC2674" s="19"/>
      <c r="AD2674" s="17"/>
      <c r="AE2674" s="22"/>
      <c r="AF2674" s="19"/>
      <c r="AG2674" s="17"/>
      <c r="AH2674" s="78" t="s">
        <v>367</v>
      </c>
      <c r="AI2674" s="79" t="s">
        <v>15996</v>
      </c>
      <c r="AJ2674" s="1"/>
    </row>
    <row r="2675" spans="1:36" ht="13.2">
      <c r="A2675" s="39">
        <v>2673</v>
      </c>
      <c r="B2675" s="10" t="s">
        <v>15997</v>
      </c>
      <c r="C2675" s="10" t="s">
        <v>2055</v>
      </c>
      <c r="D2675" s="11" t="s">
        <v>15998</v>
      </c>
      <c r="E2675" s="35" t="s">
        <v>15999</v>
      </c>
      <c r="F2675" s="35" t="s">
        <v>1350</v>
      </c>
      <c r="G2675" s="10" t="s">
        <v>1686</v>
      </c>
      <c r="H2675" s="10" t="s">
        <v>16000</v>
      </c>
      <c r="I2675" s="10" t="s">
        <v>15949</v>
      </c>
      <c r="J2675" s="11" t="s">
        <v>16001</v>
      </c>
      <c r="K2675" s="12">
        <v>42321</v>
      </c>
      <c r="L2675" s="69">
        <v>44148</v>
      </c>
      <c r="M2675" s="14" t="s">
        <v>16002</v>
      </c>
      <c r="N2675" s="61">
        <v>9.8799999999999999E-2</v>
      </c>
      <c r="O2675" s="56">
        <v>5410706.5899999999</v>
      </c>
      <c r="P2675" s="15">
        <v>0.06</v>
      </c>
      <c r="Q2675" s="223">
        <f t="shared" si="275"/>
        <v>324642.39539999998</v>
      </c>
      <c r="R2675" s="197">
        <f t="shared" si="272"/>
        <v>27053.532949999997</v>
      </c>
      <c r="S2675" s="201">
        <v>0.1</v>
      </c>
      <c r="T2675" s="196">
        <f t="shared" si="273"/>
        <v>541070.65899999999</v>
      </c>
      <c r="U2675" s="199">
        <f t="shared" si="274"/>
        <v>45089.221583333332</v>
      </c>
      <c r="V2675" s="21"/>
      <c r="W2675" s="19">
        <f t="shared" si="276"/>
        <v>0</v>
      </c>
      <c r="X2675" s="17">
        <f t="shared" si="277"/>
        <v>0</v>
      </c>
      <c r="Y2675" s="22"/>
      <c r="Z2675" s="19"/>
      <c r="AA2675" s="20"/>
      <c r="AB2675" s="23"/>
      <c r="AC2675" s="19"/>
      <c r="AD2675" s="17"/>
      <c r="AE2675" s="22"/>
      <c r="AF2675" s="19"/>
      <c r="AG2675" s="17"/>
      <c r="AH2675" s="76" t="s">
        <v>76</v>
      </c>
      <c r="AI2675" s="77" t="s">
        <v>16002</v>
      </c>
      <c r="AJ2675" s="1"/>
    </row>
    <row r="2676" spans="1:36" ht="26.4">
      <c r="A2676" s="39">
        <v>2674</v>
      </c>
      <c r="B2676" s="39" t="s">
        <v>16003</v>
      </c>
      <c r="C2676" s="39" t="s">
        <v>2055</v>
      </c>
      <c r="D2676" s="40" t="s">
        <v>16004</v>
      </c>
      <c r="E2676" s="25" t="s">
        <v>16005</v>
      </c>
      <c r="F2676" s="25" t="s">
        <v>16006</v>
      </c>
      <c r="G2676" s="39" t="s">
        <v>3091</v>
      </c>
      <c r="H2676" s="39" t="s">
        <v>16007</v>
      </c>
      <c r="I2676" s="39" t="s">
        <v>13056</v>
      </c>
      <c r="J2676" s="40" t="s">
        <v>16008</v>
      </c>
      <c r="K2676" s="41">
        <v>43307</v>
      </c>
      <c r="L2676" s="72">
        <v>46960</v>
      </c>
      <c r="M2676" s="42" t="s">
        <v>16009</v>
      </c>
      <c r="N2676" s="63">
        <v>0.42599999999999999</v>
      </c>
      <c r="O2676" s="55">
        <v>16128052.15</v>
      </c>
      <c r="P2676" s="15">
        <v>0.04</v>
      </c>
      <c r="Q2676" s="223">
        <f t="shared" si="275"/>
        <v>645122.08600000001</v>
      </c>
      <c r="R2676" s="197">
        <f t="shared" si="272"/>
        <v>53760.173833333334</v>
      </c>
      <c r="S2676" s="200"/>
      <c r="T2676" s="196">
        <f t="shared" si="273"/>
        <v>0</v>
      </c>
      <c r="U2676" s="199">
        <f t="shared" si="274"/>
        <v>0</v>
      </c>
      <c r="V2676" s="21"/>
      <c r="W2676" s="19">
        <f t="shared" si="276"/>
        <v>0</v>
      </c>
      <c r="X2676" s="17">
        <f t="shared" si="277"/>
        <v>0</v>
      </c>
      <c r="Y2676" s="22"/>
      <c r="Z2676" s="19"/>
      <c r="AA2676" s="20"/>
      <c r="AB2676" s="23"/>
      <c r="AC2676" s="19"/>
      <c r="AD2676" s="17"/>
      <c r="AE2676" s="22"/>
      <c r="AF2676" s="19"/>
      <c r="AG2676" s="17"/>
      <c r="AH2676" s="78" t="s">
        <v>1835</v>
      </c>
      <c r="AI2676" s="79" t="s">
        <v>16009</v>
      </c>
      <c r="AJ2676" s="1"/>
    </row>
    <row r="2677" spans="1:36" ht="26.4">
      <c r="A2677" s="39">
        <v>2675</v>
      </c>
      <c r="B2677" s="10" t="s">
        <v>16010</v>
      </c>
      <c r="C2677" s="10" t="s">
        <v>2055</v>
      </c>
      <c r="D2677" s="11" t="s">
        <v>16011</v>
      </c>
      <c r="E2677" s="35" t="s">
        <v>16012</v>
      </c>
      <c r="F2677" s="35" t="s">
        <v>7403</v>
      </c>
      <c r="G2677" s="10" t="s">
        <v>591</v>
      </c>
      <c r="H2677" s="10" t="s">
        <v>16013</v>
      </c>
      <c r="I2677" s="10" t="s">
        <v>16014</v>
      </c>
      <c r="J2677" s="11" t="s">
        <v>16015</v>
      </c>
      <c r="K2677" s="12">
        <v>41032</v>
      </c>
      <c r="L2677" s="69">
        <v>47021</v>
      </c>
      <c r="M2677" s="14" t="s">
        <v>16016</v>
      </c>
      <c r="N2677" s="61">
        <v>1.9043000000000001</v>
      </c>
      <c r="O2677" s="56">
        <v>56744280.140000001</v>
      </c>
      <c r="P2677" s="15">
        <v>0.06</v>
      </c>
      <c r="Q2677" s="223">
        <f t="shared" si="275"/>
        <v>3404656.8084</v>
      </c>
      <c r="R2677" s="197">
        <f t="shared" si="272"/>
        <v>283721.4007</v>
      </c>
      <c r="S2677" s="201">
        <v>0.06</v>
      </c>
      <c r="T2677" s="196">
        <f t="shared" si="273"/>
        <v>3404656.8084</v>
      </c>
      <c r="U2677" s="199">
        <f t="shared" si="274"/>
        <v>283721.4007</v>
      </c>
      <c r="V2677" s="21"/>
      <c r="W2677" s="19">
        <f t="shared" si="276"/>
        <v>0</v>
      </c>
      <c r="X2677" s="17">
        <f t="shared" si="277"/>
        <v>0</v>
      </c>
      <c r="Y2677" s="22"/>
      <c r="Z2677" s="19"/>
      <c r="AA2677" s="20"/>
      <c r="AB2677" s="23"/>
      <c r="AC2677" s="19"/>
      <c r="AD2677" s="17"/>
      <c r="AE2677" s="22"/>
      <c r="AF2677" s="19"/>
      <c r="AG2677" s="17"/>
      <c r="AH2677" s="76" t="s">
        <v>76</v>
      </c>
      <c r="AI2677" s="77" t="s">
        <v>16016</v>
      </c>
      <c r="AJ2677" s="1"/>
    </row>
    <row r="2678" spans="1:36" ht="26.4">
      <c r="A2678" s="39">
        <v>2676</v>
      </c>
      <c r="B2678" s="39" t="s">
        <v>16017</v>
      </c>
      <c r="C2678" s="39" t="s">
        <v>2055</v>
      </c>
      <c r="D2678" s="40" t="s">
        <v>3088</v>
      </c>
      <c r="E2678" s="25" t="s">
        <v>3089</v>
      </c>
      <c r="F2678" s="25" t="s">
        <v>11293</v>
      </c>
      <c r="G2678" s="39" t="s">
        <v>4318</v>
      </c>
      <c r="H2678" s="39" t="s">
        <v>16018</v>
      </c>
      <c r="I2678" s="39" t="s">
        <v>4320</v>
      </c>
      <c r="J2678" s="40" t="s">
        <v>16019</v>
      </c>
      <c r="K2678" s="41">
        <v>42062</v>
      </c>
      <c r="L2678" s="72">
        <v>44366</v>
      </c>
      <c r="M2678" s="42" t="s">
        <v>16020</v>
      </c>
      <c r="N2678" s="63">
        <v>1.3874</v>
      </c>
      <c r="O2678" s="55">
        <v>37583370.770000003</v>
      </c>
      <c r="P2678" s="15">
        <v>0.06</v>
      </c>
      <c r="Q2678" s="223">
        <f t="shared" si="275"/>
        <v>2255002.2461999999</v>
      </c>
      <c r="R2678" s="197">
        <f t="shared" si="272"/>
        <v>187916.85384999998</v>
      </c>
      <c r="S2678" s="200"/>
      <c r="T2678" s="196">
        <f t="shared" si="273"/>
        <v>0</v>
      </c>
      <c r="U2678" s="199">
        <f t="shared" si="274"/>
        <v>0</v>
      </c>
      <c r="V2678" s="21"/>
      <c r="W2678" s="19">
        <f t="shared" si="276"/>
        <v>0</v>
      </c>
      <c r="X2678" s="17">
        <f t="shared" si="277"/>
        <v>0</v>
      </c>
      <c r="Y2678" s="22"/>
      <c r="Z2678" s="19"/>
      <c r="AA2678" s="20"/>
      <c r="AB2678" s="23"/>
      <c r="AC2678" s="19"/>
      <c r="AD2678" s="17"/>
      <c r="AE2678" s="22"/>
      <c r="AF2678" s="19"/>
      <c r="AG2678" s="17"/>
      <c r="AH2678" s="78" t="s">
        <v>76</v>
      </c>
      <c r="AI2678" s="79" t="s">
        <v>16020</v>
      </c>
      <c r="AJ2678" s="1"/>
    </row>
    <row r="2679" spans="1:36" ht="26.4">
      <c r="A2679" s="39">
        <v>2677</v>
      </c>
      <c r="B2679" s="10" t="s">
        <v>16021</v>
      </c>
      <c r="C2679" s="10" t="s">
        <v>2055</v>
      </c>
      <c r="D2679" s="11" t="s">
        <v>16011</v>
      </c>
      <c r="E2679" s="35" t="s">
        <v>16012</v>
      </c>
      <c r="F2679" s="35" t="s">
        <v>16022</v>
      </c>
      <c r="G2679" s="10" t="s">
        <v>591</v>
      </c>
      <c r="H2679" s="10" t="s">
        <v>16023</v>
      </c>
      <c r="I2679" s="10" t="s">
        <v>16014</v>
      </c>
      <c r="J2679" s="11" t="s">
        <v>16015</v>
      </c>
      <c r="K2679" s="12">
        <v>41032</v>
      </c>
      <c r="L2679" s="69">
        <v>47021</v>
      </c>
      <c r="M2679" s="14" t="s">
        <v>16016</v>
      </c>
      <c r="N2679" s="61">
        <v>1.1231</v>
      </c>
      <c r="O2679" s="56">
        <v>42212926.090000004</v>
      </c>
      <c r="P2679" s="15">
        <v>0.05</v>
      </c>
      <c r="Q2679" s="223">
        <f t="shared" si="275"/>
        <v>2110646.3045000001</v>
      </c>
      <c r="R2679" s="197">
        <f t="shared" si="272"/>
        <v>175887.19204166668</v>
      </c>
      <c r="S2679" s="201">
        <v>0.06</v>
      </c>
      <c r="T2679" s="196">
        <f t="shared" si="273"/>
        <v>2532775.5654000002</v>
      </c>
      <c r="U2679" s="199">
        <f t="shared" si="274"/>
        <v>211064.63045000003</v>
      </c>
      <c r="V2679" s="21"/>
      <c r="W2679" s="19">
        <f t="shared" si="276"/>
        <v>0</v>
      </c>
      <c r="X2679" s="17">
        <f t="shared" si="277"/>
        <v>0</v>
      </c>
      <c r="Y2679" s="22"/>
      <c r="Z2679" s="19"/>
      <c r="AA2679" s="20"/>
      <c r="AB2679" s="23"/>
      <c r="AC2679" s="19"/>
      <c r="AD2679" s="17"/>
      <c r="AE2679" s="22"/>
      <c r="AF2679" s="19"/>
      <c r="AG2679" s="17"/>
      <c r="AH2679" s="76" t="s">
        <v>76</v>
      </c>
      <c r="AI2679" s="77" t="s">
        <v>16016</v>
      </c>
      <c r="AJ2679" s="1"/>
    </row>
    <row r="2680" spans="1:36" ht="26.4">
      <c r="A2680" s="39">
        <v>2678</v>
      </c>
      <c r="B2680" s="39" t="s">
        <v>16024</v>
      </c>
      <c r="C2680" s="39" t="s">
        <v>2055</v>
      </c>
      <c r="D2680" s="40" t="s">
        <v>16025</v>
      </c>
      <c r="E2680" s="25" t="s">
        <v>16026</v>
      </c>
      <c r="F2680" s="25" t="s">
        <v>16027</v>
      </c>
      <c r="G2680" s="39" t="s">
        <v>15115</v>
      </c>
      <c r="H2680" s="39" t="s">
        <v>16028</v>
      </c>
      <c r="I2680" s="39" t="s">
        <v>1424</v>
      </c>
      <c r="J2680" s="40" t="s">
        <v>16029</v>
      </c>
      <c r="K2680" s="41">
        <v>39062</v>
      </c>
      <c r="L2680" s="72">
        <v>44654</v>
      </c>
      <c r="M2680" s="42" t="s">
        <v>16030</v>
      </c>
      <c r="N2680" s="63">
        <v>8.3000000000000004E-2</v>
      </c>
      <c r="O2680" s="55">
        <v>2051658.17</v>
      </c>
      <c r="P2680" s="15">
        <v>0.05</v>
      </c>
      <c r="Q2680" s="223">
        <f t="shared" si="275"/>
        <v>102582.90850000001</v>
      </c>
      <c r="R2680" s="197">
        <f t="shared" si="272"/>
        <v>8548.5757083333338</v>
      </c>
      <c r="S2680" s="201">
        <v>0.06</v>
      </c>
      <c r="T2680" s="196">
        <f t="shared" si="273"/>
        <v>123099.49019999999</v>
      </c>
      <c r="U2680" s="199">
        <f t="shared" si="274"/>
        <v>10258.290849999999</v>
      </c>
      <c r="V2680" s="21"/>
      <c r="W2680" s="19">
        <f t="shared" si="276"/>
        <v>0</v>
      </c>
      <c r="X2680" s="17">
        <f t="shared" si="277"/>
        <v>0</v>
      </c>
      <c r="Y2680" s="22"/>
      <c r="Z2680" s="19"/>
      <c r="AA2680" s="20"/>
      <c r="AB2680" s="23"/>
      <c r="AC2680" s="19"/>
      <c r="AD2680" s="17"/>
      <c r="AE2680" s="22"/>
      <c r="AF2680" s="19"/>
      <c r="AG2680" s="17"/>
      <c r="AH2680" s="78" t="s">
        <v>76</v>
      </c>
      <c r="AI2680" s="79" t="s">
        <v>16030</v>
      </c>
      <c r="AJ2680" s="1"/>
    </row>
    <row r="2681" spans="1:36" ht="26.4">
      <c r="A2681" s="39">
        <v>2679</v>
      </c>
      <c r="B2681" s="10" t="s">
        <v>16031</v>
      </c>
      <c r="C2681" s="10" t="s">
        <v>5693</v>
      </c>
      <c r="D2681" s="11" t="s">
        <v>16032</v>
      </c>
      <c r="E2681" s="35" t="s">
        <v>16033</v>
      </c>
      <c r="F2681" s="35" t="s">
        <v>1214</v>
      </c>
      <c r="G2681" s="10" t="s">
        <v>16034</v>
      </c>
      <c r="H2681" s="10" t="s">
        <v>16035</v>
      </c>
      <c r="I2681" s="10" t="s">
        <v>16036</v>
      </c>
      <c r="J2681" s="11" t="s">
        <v>16037</v>
      </c>
      <c r="K2681" s="12">
        <v>41465</v>
      </c>
      <c r="L2681" s="69">
        <v>45117</v>
      </c>
      <c r="M2681" s="14" t="s">
        <v>16038</v>
      </c>
      <c r="N2681" s="61">
        <v>0.63939999999999997</v>
      </c>
      <c r="O2681" s="56">
        <v>15884257.130000001</v>
      </c>
      <c r="P2681" s="15">
        <v>0.04</v>
      </c>
      <c r="Q2681" s="223">
        <f t="shared" si="275"/>
        <v>635370.28520000004</v>
      </c>
      <c r="R2681" s="197">
        <f t="shared" si="272"/>
        <v>52947.523766666673</v>
      </c>
      <c r="S2681" s="200"/>
      <c r="T2681" s="196">
        <f t="shared" si="273"/>
        <v>0</v>
      </c>
      <c r="U2681" s="199">
        <f t="shared" si="274"/>
        <v>0</v>
      </c>
      <c r="V2681" s="21"/>
      <c r="W2681" s="19">
        <f t="shared" si="276"/>
        <v>0</v>
      </c>
      <c r="X2681" s="17">
        <f t="shared" si="277"/>
        <v>0</v>
      </c>
      <c r="Y2681" s="22"/>
      <c r="Z2681" s="19"/>
      <c r="AA2681" s="20"/>
      <c r="AB2681" s="23"/>
      <c r="AC2681" s="19"/>
      <c r="AD2681" s="17"/>
      <c r="AE2681" s="22"/>
      <c r="AF2681" s="19"/>
      <c r="AG2681" s="17"/>
      <c r="AH2681" s="76" t="s">
        <v>15017</v>
      </c>
      <c r="AI2681" s="77" t="s">
        <v>16038</v>
      </c>
      <c r="AJ2681" s="1"/>
    </row>
    <row r="2682" spans="1:36" ht="13.2">
      <c r="A2682" s="39">
        <v>2680</v>
      </c>
      <c r="B2682" s="39" t="s">
        <v>16039</v>
      </c>
      <c r="C2682" s="39" t="s">
        <v>5693</v>
      </c>
      <c r="D2682" s="40" t="s">
        <v>16040</v>
      </c>
      <c r="E2682" s="25" t="s">
        <v>16041</v>
      </c>
      <c r="F2682" s="25" t="s">
        <v>6846</v>
      </c>
      <c r="G2682" s="39" t="s">
        <v>4692</v>
      </c>
      <c r="H2682" s="39" t="s">
        <v>16042</v>
      </c>
      <c r="I2682" s="39" t="s">
        <v>138</v>
      </c>
      <c r="J2682" s="40" t="s">
        <v>16043</v>
      </c>
      <c r="K2682" s="41">
        <v>42307</v>
      </c>
      <c r="L2682" s="72">
        <v>45960</v>
      </c>
      <c r="M2682" s="42" t="s">
        <v>16044</v>
      </c>
      <c r="N2682" s="63">
        <v>6.4199999999999993E-2</v>
      </c>
      <c r="O2682" s="55">
        <v>3188108.26</v>
      </c>
      <c r="P2682" s="15">
        <v>0.06</v>
      </c>
      <c r="Q2682" s="223">
        <f t="shared" si="275"/>
        <v>191286.49559999997</v>
      </c>
      <c r="R2682" s="197">
        <f t="shared" si="272"/>
        <v>15940.541299999997</v>
      </c>
      <c r="S2682" s="201">
        <v>0.1</v>
      </c>
      <c r="T2682" s="196">
        <f t="shared" si="273"/>
        <v>318810.826</v>
      </c>
      <c r="U2682" s="199">
        <f t="shared" si="274"/>
        <v>26567.568833333335</v>
      </c>
      <c r="V2682" s="21"/>
      <c r="W2682" s="19">
        <f t="shared" si="276"/>
        <v>0</v>
      </c>
      <c r="X2682" s="17">
        <f t="shared" si="277"/>
        <v>0</v>
      </c>
      <c r="Y2682" s="22"/>
      <c r="Z2682" s="19"/>
      <c r="AA2682" s="20"/>
      <c r="AB2682" s="23"/>
      <c r="AC2682" s="19"/>
      <c r="AD2682" s="17"/>
      <c r="AE2682" s="22"/>
      <c r="AF2682" s="19"/>
      <c r="AG2682" s="17"/>
      <c r="AH2682" s="78"/>
      <c r="AI2682" s="79" t="s">
        <v>16045</v>
      </c>
      <c r="AJ2682" s="1"/>
    </row>
    <row r="2683" spans="1:36" ht="13.2">
      <c r="A2683" s="39">
        <v>2681</v>
      </c>
      <c r="B2683" s="10" t="s">
        <v>16046</v>
      </c>
      <c r="C2683" s="10" t="s">
        <v>5693</v>
      </c>
      <c r="D2683" s="11" t="s">
        <v>16040</v>
      </c>
      <c r="E2683" s="35" t="s">
        <v>16041</v>
      </c>
      <c r="F2683" s="35" t="s">
        <v>6846</v>
      </c>
      <c r="G2683" s="10" t="s">
        <v>4692</v>
      </c>
      <c r="H2683" s="10" t="s">
        <v>16042</v>
      </c>
      <c r="I2683" s="10" t="s">
        <v>138</v>
      </c>
      <c r="J2683" s="11" t="s">
        <v>16043</v>
      </c>
      <c r="K2683" s="12">
        <v>42307</v>
      </c>
      <c r="L2683" s="69">
        <v>45960</v>
      </c>
      <c r="M2683" s="14" t="s">
        <v>16044</v>
      </c>
      <c r="N2683" s="61">
        <v>5.3800000000000001E-2</v>
      </c>
      <c r="O2683" s="56">
        <v>2573911.12</v>
      </c>
      <c r="P2683" s="15">
        <v>0.06</v>
      </c>
      <c r="Q2683" s="223">
        <f t="shared" si="275"/>
        <v>154434.6672</v>
      </c>
      <c r="R2683" s="197">
        <f t="shared" si="272"/>
        <v>12869.5556</v>
      </c>
      <c r="S2683" s="201">
        <v>0.1</v>
      </c>
      <c r="T2683" s="196">
        <f t="shared" si="273"/>
        <v>257391.11200000002</v>
      </c>
      <c r="U2683" s="199">
        <f t="shared" si="274"/>
        <v>21449.259333333335</v>
      </c>
      <c r="V2683" s="21"/>
      <c r="W2683" s="19">
        <f t="shared" si="276"/>
        <v>0</v>
      </c>
      <c r="X2683" s="17">
        <f t="shared" si="277"/>
        <v>0</v>
      </c>
      <c r="Y2683" s="22"/>
      <c r="Z2683" s="19"/>
      <c r="AA2683" s="20"/>
      <c r="AB2683" s="23"/>
      <c r="AC2683" s="19"/>
      <c r="AD2683" s="17"/>
      <c r="AE2683" s="22"/>
      <c r="AF2683" s="19"/>
      <c r="AG2683" s="17"/>
      <c r="AH2683" s="76"/>
      <c r="AI2683" s="77" t="s">
        <v>16045</v>
      </c>
      <c r="AJ2683" s="1"/>
    </row>
    <row r="2684" spans="1:36" ht="13.2">
      <c r="A2684" s="39">
        <v>2682</v>
      </c>
      <c r="B2684" s="39" t="s">
        <v>16047</v>
      </c>
      <c r="C2684" s="39" t="s">
        <v>5693</v>
      </c>
      <c r="D2684" s="40" t="s">
        <v>16040</v>
      </c>
      <c r="E2684" s="25" t="s">
        <v>16041</v>
      </c>
      <c r="F2684" s="25" t="s">
        <v>654</v>
      </c>
      <c r="G2684" s="39" t="s">
        <v>4692</v>
      </c>
      <c r="H2684" s="39" t="s">
        <v>16048</v>
      </c>
      <c r="I2684" s="39" t="s">
        <v>4203</v>
      </c>
      <c r="J2684" s="40" t="s">
        <v>16043</v>
      </c>
      <c r="K2684" s="41">
        <v>42307</v>
      </c>
      <c r="L2684" s="72">
        <v>44134</v>
      </c>
      <c r="M2684" s="42" t="s">
        <v>16044</v>
      </c>
      <c r="N2684" s="63">
        <v>5.6800000000000003E-2</v>
      </c>
      <c r="O2684" s="55">
        <v>2820631.6</v>
      </c>
      <c r="P2684" s="15">
        <v>0.06</v>
      </c>
      <c r="Q2684" s="223">
        <f t="shared" si="275"/>
        <v>169237.89600000001</v>
      </c>
      <c r="R2684" s="197">
        <f t="shared" si="272"/>
        <v>14103.158000000001</v>
      </c>
      <c r="S2684" s="201">
        <v>0.1</v>
      </c>
      <c r="T2684" s="196">
        <f t="shared" si="273"/>
        <v>282063.16000000003</v>
      </c>
      <c r="U2684" s="199">
        <f t="shared" si="274"/>
        <v>23505.263333333336</v>
      </c>
      <c r="V2684" s="21"/>
      <c r="W2684" s="19">
        <f t="shared" si="276"/>
        <v>0</v>
      </c>
      <c r="X2684" s="17">
        <f t="shared" si="277"/>
        <v>0</v>
      </c>
      <c r="Y2684" s="22"/>
      <c r="Z2684" s="19"/>
      <c r="AA2684" s="20"/>
      <c r="AB2684" s="23"/>
      <c r="AC2684" s="19"/>
      <c r="AD2684" s="17"/>
      <c r="AE2684" s="22"/>
      <c r="AF2684" s="19"/>
      <c r="AG2684" s="17"/>
      <c r="AH2684" s="78" t="s">
        <v>76</v>
      </c>
      <c r="AI2684" s="79" t="s">
        <v>16045</v>
      </c>
      <c r="AJ2684" s="1"/>
    </row>
    <row r="2685" spans="1:36" ht="13.2">
      <c r="A2685" s="39">
        <v>2683</v>
      </c>
      <c r="B2685" s="10" t="s">
        <v>16049</v>
      </c>
      <c r="C2685" s="10" t="s">
        <v>5693</v>
      </c>
      <c r="D2685" s="11" t="s">
        <v>16040</v>
      </c>
      <c r="E2685" s="35" t="s">
        <v>16041</v>
      </c>
      <c r="F2685" s="35" t="s">
        <v>654</v>
      </c>
      <c r="G2685" s="10" t="s">
        <v>4692</v>
      </c>
      <c r="H2685" s="10" t="s">
        <v>16048</v>
      </c>
      <c r="I2685" s="10" t="s">
        <v>4203</v>
      </c>
      <c r="J2685" s="11" t="s">
        <v>16043</v>
      </c>
      <c r="K2685" s="12">
        <v>42307</v>
      </c>
      <c r="L2685" s="69">
        <v>44134</v>
      </c>
      <c r="M2685" s="14" t="s">
        <v>16044</v>
      </c>
      <c r="N2685" s="61">
        <v>4.4699999999999997E-2</v>
      </c>
      <c r="O2685" s="56">
        <v>2138546.9700000002</v>
      </c>
      <c r="P2685" s="15">
        <v>0.06</v>
      </c>
      <c r="Q2685" s="223">
        <f t="shared" si="275"/>
        <v>128312.81820000001</v>
      </c>
      <c r="R2685" s="197">
        <f t="shared" si="272"/>
        <v>10692.734850000001</v>
      </c>
      <c r="S2685" s="201">
        <v>0.1</v>
      </c>
      <c r="T2685" s="196">
        <f t="shared" si="273"/>
        <v>213854.69700000004</v>
      </c>
      <c r="U2685" s="199">
        <f t="shared" si="274"/>
        <v>17821.224750000005</v>
      </c>
      <c r="V2685" s="21"/>
      <c r="W2685" s="19">
        <f t="shared" si="276"/>
        <v>0</v>
      </c>
      <c r="X2685" s="17">
        <f t="shared" si="277"/>
        <v>0</v>
      </c>
      <c r="Y2685" s="22"/>
      <c r="Z2685" s="19"/>
      <c r="AA2685" s="20"/>
      <c r="AB2685" s="23"/>
      <c r="AC2685" s="19"/>
      <c r="AD2685" s="17"/>
      <c r="AE2685" s="22"/>
      <c r="AF2685" s="19"/>
      <c r="AG2685" s="17"/>
      <c r="AH2685" s="76" t="s">
        <v>76</v>
      </c>
      <c r="AI2685" s="77" t="s">
        <v>16045</v>
      </c>
      <c r="AJ2685" s="1"/>
    </row>
    <row r="2686" spans="1:36" ht="13.2">
      <c r="A2686" s="39">
        <v>2684</v>
      </c>
      <c r="B2686" s="39" t="s">
        <v>16050</v>
      </c>
      <c r="C2686" s="39" t="s">
        <v>2055</v>
      </c>
      <c r="D2686" s="40" t="s">
        <v>16051</v>
      </c>
      <c r="E2686" s="25" t="s">
        <v>16052</v>
      </c>
      <c r="F2686" s="25" t="s">
        <v>14831</v>
      </c>
      <c r="G2686" s="39" t="s">
        <v>3577</v>
      </c>
      <c r="H2686" s="39" t="s">
        <v>16053</v>
      </c>
      <c r="I2686" s="39" t="s">
        <v>4184</v>
      </c>
      <c r="J2686" s="40" t="s">
        <v>16054</v>
      </c>
      <c r="K2686" s="41">
        <v>42502</v>
      </c>
      <c r="L2686" s="72">
        <v>44328</v>
      </c>
      <c r="M2686" s="42" t="s">
        <v>16055</v>
      </c>
      <c r="N2686" s="63">
        <v>0.80049999999999999</v>
      </c>
      <c r="O2686" s="55">
        <v>30306351.52</v>
      </c>
      <c r="P2686" s="15">
        <v>0.04</v>
      </c>
      <c r="Q2686" s="223">
        <f t="shared" si="275"/>
        <v>1212254.0608000001</v>
      </c>
      <c r="R2686" s="197">
        <f t="shared" si="272"/>
        <v>101021.17173333334</v>
      </c>
      <c r="S2686" s="198">
        <v>4.8000000000000001E-2</v>
      </c>
      <c r="T2686" s="196">
        <f t="shared" si="273"/>
        <v>1454704.8729600001</v>
      </c>
      <c r="U2686" s="199">
        <f t="shared" si="274"/>
        <v>121225.40608</v>
      </c>
      <c r="V2686" s="21"/>
      <c r="W2686" s="19">
        <f t="shared" si="276"/>
        <v>0</v>
      </c>
      <c r="X2686" s="17">
        <f t="shared" si="277"/>
        <v>0</v>
      </c>
      <c r="Y2686" s="22"/>
      <c r="Z2686" s="19"/>
      <c r="AA2686" s="20"/>
      <c r="AB2686" s="23"/>
      <c r="AC2686" s="19"/>
      <c r="AD2686" s="17"/>
      <c r="AE2686" s="22"/>
      <c r="AF2686" s="19"/>
      <c r="AG2686" s="17"/>
      <c r="AH2686" s="78" t="s">
        <v>103</v>
      </c>
      <c r="AI2686" s="79" t="s">
        <v>16055</v>
      </c>
      <c r="AJ2686" s="1"/>
    </row>
    <row r="2687" spans="1:36" ht="26.4">
      <c r="A2687" s="39">
        <v>2685</v>
      </c>
      <c r="B2687" s="10" t="s">
        <v>16056</v>
      </c>
      <c r="C2687" s="10" t="s">
        <v>2055</v>
      </c>
      <c r="D2687" s="11" t="s">
        <v>15011</v>
      </c>
      <c r="E2687" s="35" t="s">
        <v>15012</v>
      </c>
      <c r="F2687" s="35" t="s">
        <v>8371</v>
      </c>
      <c r="G2687" s="10" t="s">
        <v>8032</v>
      </c>
      <c r="H2687" s="10" t="s">
        <v>16057</v>
      </c>
      <c r="I2687" s="10" t="s">
        <v>344</v>
      </c>
      <c r="J2687" s="11" t="s">
        <v>16058</v>
      </c>
      <c r="K2687" s="12">
        <v>43579</v>
      </c>
      <c r="L2687" s="69">
        <v>47232</v>
      </c>
      <c r="M2687" s="14" t="s">
        <v>15016</v>
      </c>
      <c r="N2687" s="61">
        <v>0.1389</v>
      </c>
      <c r="O2687" s="56">
        <v>1472423.01</v>
      </c>
      <c r="P2687" s="15">
        <v>0.03</v>
      </c>
      <c r="Q2687" s="223">
        <f t="shared" ref="Q2687:Q2718" si="278">O2687*P2687</f>
        <v>44172.690300000002</v>
      </c>
      <c r="R2687" s="197">
        <f t="shared" si="272"/>
        <v>3681.0575250000002</v>
      </c>
      <c r="S2687" s="201">
        <v>0.05</v>
      </c>
      <c r="T2687" s="196">
        <f t="shared" si="273"/>
        <v>73621.150500000003</v>
      </c>
      <c r="U2687" s="199">
        <f t="shared" si="274"/>
        <v>6135.095875</v>
      </c>
      <c r="V2687" s="21">
        <v>3.5999999999999997E-2</v>
      </c>
      <c r="W2687" s="19">
        <f t="shared" si="276"/>
        <v>53007.228359999994</v>
      </c>
      <c r="X2687" s="17">
        <f t="shared" si="277"/>
        <v>4417.2690299999995</v>
      </c>
      <c r="Y2687" s="18">
        <v>0.06</v>
      </c>
      <c r="Z2687" s="19">
        <f>O2687*Y2687</f>
        <v>88345.380600000004</v>
      </c>
      <c r="AA2687" s="20">
        <f>Z2687/12</f>
        <v>7362.1150500000003</v>
      </c>
      <c r="AB2687" s="23"/>
      <c r="AC2687" s="19"/>
      <c r="AD2687" s="17"/>
      <c r="AE2687" s="22"/>
      <c r="AF2687" s="19"/>
      <c r="AG2687" s="17"/>
      <c r="AH2687" s="76" t="s">
        <v>817</v>
      </c>
      <c r="AI2687" s="77" t="s">
        <v>15016</v>
      </c>
      <c r="AJ2687" s="1"/>
    </row>
    <row r="2688" spans="1:36" ht="13.2">
      <c r="A2688" s="39">
        <v>2686</v>
      </c>
      <c r="B2688" s="39" t="s">
        <v>16059</v>
      </c>
      <c r="C2688" s="39" t="s">
        <v>2055</v>
      </c>
      <c r="D2688" s="40" t="s">
        <v>16060</v>
      </c>
      <c r="E2688" s="25" t="s">
        <v>16061</v>
      </c>
      <c r="F2688" s="25" t="s">
        <v>353</v>
      </c>
      <c r="G2688" s="39" t="s">
        <v>16062</v>
      </c>
      <c r="H2688" s="39" t="s">
        <v>16063</v>
      </c>
      <c r="I2688" s="39" t="s">
        <v>16064</v>
      </c>
      <c r="J2688" s="40" t="s">
        <v>16065</v>
      </c>
      <c r="K2688" s="41">
        <v>40996</v>
      </c>
      <c r="L2688" s="72">
        <v>44648</v>
      </c>
      <c r="M2688" s="42" t="s">
        <v>16066</v>
      </c>
      <c r="N2688" s="63">
        <v>1.9800000000000002E-2</v>
      </c>
      <c r="O2688" s="55">
        <v>1184993.7</v>
      </c>
      <c r="P2688" s="15">
        <v>0.06</v>
      </c>
      <c r="Q2688" s="223">
        <f t="shared" si="278"/>
        <v>71099.621999999988</v>
      </c>
      <c r="R2688" s="197">
        <f t="shared" si="272"/>
        <v>5924.968499999999</v>
      </c>
      <c r="S2688" s="200"/>
      <c r="T2688" s="196">
        <f t="shared" si="273"/>
        <v>0</v>
      </c>
      <c r="U2688" s="199">
        <f t="shared" si="274"/>
        <v>0</v>
      </c>
      <c r="V2688" s="21"/>
      <c r="W2688" s="19">
        <f t="shared" si="276"/>
        <v>0</v>
      </c>
      <c r="X2688" s="17">
        <f t="shared" si="277"/>
        <v>0</v>
      </c>
      <c r="Y2688" s="22"/>
      <c r="Z2688" s="19"/>
      <c r="AA2688" s="20"/>
      <c r="AB2688" s="23"/>
      <c r="AC2688" s="19"/>
      <c r="AD2688" s="17"/>
      <c r="AE2688" s="22"/>
      <c r="AF2688" s="19"/>
      <c r="AG2688" s="17"/>
      <c r="AH2688" s="78"/>
      <c r="AI2688" s="79" t="s">
        <v>16066</v>
      </c>
      <c r="AJ2688" s="1"/>
    </row>
    <row r="2689" spans="1:36" ht="26.4">
      <c r="A2689" s="39">
        <v>2687</v>
      </c>
      <c r="B2689" s="10" t="s">
        <v>16067</v>
      </c>
      <c r="C2689" s="10" t="s">
        <v>2055</v>
      </c>
      <c r="D2689" s="11" t="s">
        <v>16068</v>
      </c>
      <c r="E2689" s="35" t="s">
        <v>16069</v>
      </c>
      <c r="F2689" s="35" t="s">
        <v>16070</v>
      </c>
      <c r="G2689" s="10" t="s">
        <v>12447</v>
      </c>
      <c r="H2689" s="10" t="s">
        <v>16071</v>
      </c>
      <c r="I2689" s="10" t="s">
        <v>4573</v>
      </c>
      <c r="J2689" s="11" t="s">
        <v>16072</v>
      </c>
      <c r="K2689" s="12">
        <v>43454</v>
      </c>
      <c r="L2689" s="69">
        <v>45280</v>
      </c>
      <c r="M2689" s="14" t="s">
        <v>16073</v>
      </c>
      <c r="N2689" s="61">
        <v>0.8286</v>
      </c>
      <c r="O2689" s="56">
        <v>18517950.370000001</v>
      </c>
      <c r="P2689" s="15">
        <v>0.05</v>
      </c>
      <c r="Q2689" s="223">
        <f t="shared" si="278"/>
        <v>925897.51850000012</v>
      </c>
      <c r="R2689" s="197">
        <f t="shared" si="272"/>
        <v>77158.126541666672</v>
      </c>
      <c r="S2689" s="201">
        <v>0.06</v>
      </c>
      <c r="T2689" s="196">
        <f t="shared" si="273"/>
        <v>1111077.0222</v>
      </c>
      <c r="U2689" s="199">
        <f t="shared" si="274"/>
        <v>92589.751850000001</v>
      </c>
      <c r="V2689" s="21"/>
      <c r="W2689" s="19">
        <f t="shared" si="276"/>
        <v>0</v>
      </c>
      <c r="X2689" s="17">
        <f t="shared" si="277"/>
        <v>0</v>
      </c>
      <c r="Y2689" s="22"/>
      <c r="Z2689" s="19"/>
      <c r="AA2689" s="20"/>
      <c r="AB2689" s="23"/>
      <c r="AC2689" s="19"/>
      <c r="AD2689" s="17"/>
      <c r="AE2689" s="22"/>
      <c r="AF2689" s="19"/>
      <c r="AG2689" s="17"/>
      <c r="AH2689" s="76" t="s">
        <v>76</v>
      </c>
      <c r="AI2689" s="77" t="s">
        <v>16073</v>
      </c>
      <c r="AJ2689" s="1"/>
    </row>
    <row r="2690" spans="1:36" ht="26.4">
      <c r="A2690" s="39">
        <v>2688</v>
      </c>
      <c r="B2690" s="39" t="s">
        <v>16074</v>
      </c>
      <c r="C2690" s="39" t="s">
        <v>5070</v>
      </c>
      <c r="D2690" s="40" t="s">
        <v>16075</v>
      </c>
      <c r="E2690" s="25" t="s">
        <v>16076</v>
      </c>
      <c r="F2690" s="25" t="s">
        <v>16077</v>
      </c>
      <c r="G2690" s="39" t="s">
        <v>14113</v>
      </c>
      <c r="H2690" s="39" t="s">
        <v>16078</v>
      </c>
      <c r="I2690" s="39" t="s">
        <v>2234</v>
      </c>
      <c r="J2690" s="40" t="s">
        <v>16079</v>
      </c>
      <c r="K2690" s="41">
        <v>37642</v>
      </c>
      <c r="L2690" s="72">
        <v>44877</v>
      </c>
      <c r="M2690" s="42" t="s">
        <v>16080</v>
      </c>
      <c r="N2690" s="63">
        <v>2.1158000000000001</v>
      </c>
      <c r="O2690" s="55">
        <v>10749262.73</v>
      </c>
      <c r="P2690" s="15">
        <v>0.03</v>
      </c>
      <c r="Q2690" s="223">
        <f t="shared" si="278"/>
        <v>322477.88189999998</v>
      </c>
      <c r="R2690" s="197">
        <f t="shared" si="272"/>
        <v>26873.156824999998</v>
      </c>
      <c r="S2690" s="201">
        <v>0.1</v>
      </c>
      <c r="T2690" s="196">
        <f t="shared" si="273"/>
        <v>1074926.273</v>
      </c>
      <c r="U2690" s="199">
        <f t="shared" si="274"/>
        <v>89577.189416666675</v>
      </c>
      <c r="V2690" s="21"/>
      <c r="W2690" s="19">
        <f t="shared" si="276"/>
        <v>0</v>
      </c>
      <c r="X2690" s="17">
        <f t="shared" si="277"/>
        <v>0</v>
      </c>
      <c r="Y2690" s="22"/>
      <c r="Z2690" s="19"/>
      <c r="AA2690" s="20"/>
      <c r="AB2690" s="23"/>
      <c r="AC2690" s="19"/>
      <c r="AD2690" s="17"/>
      <c r="AE2690" s="22"/>
      <c r="AF2690" s="19"/>
      <c r="AG2690" s="17"/>
      <c r="AH2690" s="78" t="s">
        <v>1707</v>
      </c>
      <c r="AI2690" s="79" t="s">
        <v>16080</v>
      </c>
      <c r="AJ2690" s="1"/>
    </row>
    <row r="2691" spans="1:36" ht="26.4">
      <c r="A2691" s="39">
        <v>2689</v>
      </c>
      <c r="B2691" s="10" t="s">
        <v>16081</v>
      </c>
      <c r="C2691" s="10" t="s">
        <v>5070</v>
      </c>
      <c r="D2691" s="11" t="s">
        <v>16082</v>
      </c>
      <c r="E2691" s="35" t="s">
        <v>16083</v>
      </c>
      <c r="F2691" s="35" t="s">
        <v>1228</v>
      </c>
      <c r="G2691" s="10" t="s">
        <v>5041</v>
      </c>
      <c r="H2691" s="10" t="s">
        <v>16084</v>
      </c>
      <c r="I2691" s="10" t="s">
        <v>3002</v>
      </c>
      <c r="J2691" s="11" t="s">
        <v>16085</v>
      </c>
      <c r="K2691" s="12">
        <v>39535</v>
      </c>
      <c r="L2691" s="69">
        <v>46959</v>
      </c>
      <c r="M2691" s="14" t="s">
        <v>16086</v>
      </c>
      <c r="N2691" s="61">
        <v>10.5168</v>
      </c>
      <c r="O2691" s="56">
        <v>205996369.27000001</v>
      </c>
      <c r="P2691" s="15">
        <v>0.04</v>
      </c>
      <c r="Q2691" s="223">
        <f t="shared" si="278"/>
        <v>8239854.770800001</v>
      </c>
      <c r="R2691" s="197">
        <f t="shared" si="272"/>
        <v>686654.56423333345</v>
      </c>
      <c r="S2691" s="200"/>
      <c r="T2691" s="196">
        <f t="shared" si="273"/>
        <v>0</v>
      </c>
      <c r="U2691" s="199">
        <f t="shared" si="274"/>
        <v>0</v>
      </c>
      <c r="V2691" s="21"/>
      <c r="W2691" s="19">
        <f t="shared" si="276"/>
        <v>0</v>
      </c>
      <c r="X2691" s="17">
        <f t="shared" si="277"/>
        <v>0</v>
      </c>
      <c r="Y2691" s="22"/>
      <c r="Z2691" s="19"/>
      <c r="AA2691" s="20"/>
      <c r="AB2691" s="23"/>
      <c r="AC2691" s="19"/>
      <c r="AD2691" s="17"/>
      <c r="AE2691" s="22"/>
      <c r="AF2691" s="19"/>
      <c r="AG2691" s="17"/>
      <c r="AH2691" s="76" t="s">
        <v>367</v>
      </c>
      <c r="AI2691" s="77" t="s">
        <v>16086</v>
      </c>
      <c r="AJ2691" s="1"/>
    </row>
    <row r="2692" spans="1:36" ht="26.4">
      <c r="A2692" s="39">
        <v>2690</v>
      </c>
      <c r="B2692" s="39" t="s">
        <v>16087</v>
      </c>
      <c r="C2692" s="39" t="s">
        <v>5070</v>
      </c>
      <c r="D2692" s="40" t="s">
        <v>16082</v>
      </c>
      <c r="E2692" s="25" t="s">
        <v>16083</v>
      </c>
      <c r="F2692" s="25" t="s">
        <v>1228</v>
      </c>
      <c r="G2692" s="39" t="s">
        <v>5041</v>
      </c>
      <c r="H2692" s="39" t="s">
        <v>16084</v>
      </c>
      <c r="I2692" s="39" t="s">
        <v>3002</v>
      </c>
      <c r="J2692" s="40" t="s">
        <v>16088</v>
      </c>
      <c r="K2692" s="41">
        <v>39535</v>
      </c>
      <c r="L2692" s="72">
        <v>46959</v>
      </c>
      <c r="M2692" s="42" t="s">
        <v>16086</v>
      </c>
      <c r="N2692" s="63">
        <v>11.0235</v>
      </c>
      <c r="O2692" s="55">
        <v>215921285.63</v>
      </c>
      <c r="P2692" s="15">
        <v>0.04</v>
      </c>
      <c r="Q2692" s="223">
        <f t="shared" si="278"/>
        <v>8636851.4252000004</v>
      </c>
      <c r="R2692" s="197">
        <f t="shared" si="272"/>
        <v>719737.61876666674</v>
      </c>
      <c r="S2692" s="200"/>
      <c r="T2692" s="196">
        <f t="shared" si="273"/>
        <v>0</v>
      </c>
      <c r="U2692" s="199">
        <f t="shared" si="274"/>
        <v>0</v>
      </c>
      <c r="V2692" s="21"/>
      <c r="W2692" s="19">
        <f t="shared" si="276"/>
        <v>0</v>
      </c>
      <c r="X2692" s="17">
        <f t="shared" si="277"/>
        <v>0</v>
      </c>
      <c r="Y2692" s="22"/>
      <c r="Z2692" s="19"/>
      <c r="AA2692" s="20"/>
      <c r="AB2692" s="23"/>
      <c r="AC2692" s="19"/>
      <c r="AD2692" s="17"/>
      <c r="AE2692" s="22"/>
      <c r="AF2692" s="19"/>
      <c r="AG2692" s="17"/>
      <c r="AH2692" s="78" t="s">
        <v>367</v>
      </c>
      <c r="AI2692" s="79" t="s">
        <v>16086</v>
      </c>
      <c r="AJ2692" s="1"/>
    </row>
    <row r="2693" spans="1:36" ht="26.4">
      <c r="A2693" s="39">
        <v>2691</v>
      </c>
      <c r="B2693" s="10" t="s">
        <v>16089</v>
      </c>
      <c r="C2693" s="10" t="s">
        <v>5070</v>
      </c>
      <c r="D2693" s="11" t="s">
        <v>16090</v>
      </c>
      <c r="E2693" s="35" t="s">
        <v>16091</v>
      </c>
      <c r="F2693" s="35" t="s">
        <v>16092</v>
      </c>
      <c r="G2693" s="10" t="s">
        <v>39</v>
      </c>
      <c r="H2693" s="10" t="s">
        <v>16093</v>
      </c>
      <c r="I2693" s="10" t="s">
        <v>1912</v>
      </c>
      <c r="J2693" s="11" t="s">
        <v>16094</v>
      </c>
      <c r="K2693" s="12">
        <v>43461</v>
      </c>
      <c r="L2693" s="69">
        <v>45287</v>
      </c>
      <c r="M2693" s="14" t="s">
        <v>16095</v>
      </c>
      <c r="N2693" s="61">
        <v>0.56359999999999999</v>
      </c>
      <c r="O2693" s="56">
        <v>2173389.21</v>
      </c>
      <c r="P2693" s="15">
        <v>0.06</v>
      </c>
      <c r="Q2693" s="223">
        <f t="shared" si="278"/>
        <v>130403.3526</v>
      </c>
      <c r="R2693" s="197">
        <f t="shared" si="272"/>
        <v>10866.94605</v>
      </c>
      <c r="S2693" s="198">
        <v>7.1999999999999995E-2</v>
      </c>
      <c r="T2693" s="196">
        <f t="shared" si="273"/>
        <v>156484.02312</v>
      </c>
      <c r="U2693" s="199">
        <f t="shared" si="274"/>
        <v>13040.33526</v>
      </c>
      <c r="V2693" s="21"/>
      <c r="W2693" s="19">
        <f t="shared" si="276"/>
        <v>0</v>
      </c>
      <c r="X2693" s="17">
        <f t="shared" si="277"/>
        <v>0</v>
      </c>
      <c r="Y2693" s="22"/>
      <c r="Z2693" s="19"/>
      <c r="AA2693" s="20"/>
      <c r="AB2693" s="23"/>
      <c r="AC2693" s="19"/>
      <c r="AD2693" s="17"/>
      <c r="AE2693" s="22"/>
      <c r="AF2693" s="19"/>
      <c r="AG2693" s="17"/>
      <c r="AH2693" s="76" t="s">
        <v>461</v>
      </c>
      <c r="AI2693" s="77" t="s">
        <v>16095</v>
      </c>
      <c r="AJ2693" s="1"/>
    </row>
    <row r="2694" spans="1:36" ht="26.4">
      <c r="A2694" s="39">
        <v>2692</v>
      </c>
      <c r="B2694" s="39" t="s">
        <v>16096</v>
      </c>
      <c r="C2694" s="39" t="s">
        <v>5070</v>
      </c>
      <c r="D2694" s="40" t="s">
        <v>589</v>
      </c>
      <c r="E2694" s="25" t="s">
        <v>590</v>
      </c>
      <c r="F2694" s="25" t="s">
        <v>11208</v>
      </c>
      <c r="G2694" s="39" t="s">
        <v>9730</v>
      </c>
      <c r="H2694" s="39" t="s">
        <v>16097</v>
      </c>
      <c r="I2694" s="39" t="s">
        <v>1128</v>
      </c>
      <c r="J2694" s="40" t="s">
        <v>16098</v>
      </c>
      <c r="K2694" s="41">
        <v>41261</v>
      </c>
      <c r="L2694" s="72">
        <v>44913</v>
      </c>
      <c r="M2694" s="42" t="s">
        <v>595</v>
      </c>
      <c r="N2694" s="63">
        <v>0.71009999999999995</v>
      </c>
      <c r="O2694" s="55">
        <v>17922696.41</v>
      </c>
      <c r="P2694" s="15">
        <v>0.1</v>
      </c>
      <c r="Q2694" s="223">
        <f t="shared" si="278"/>
        <v>1792269.6410000001</v>
      </c>
      <c r="R2694" s="197">
        <f t="shared" si="272"/>
        <v>149355.80341666666</v>
      </c>
      <c r="S2694" s="200"/>
      <c r="T2694" s="196">
        <f t="shared" si="273"/>
        <v>0</v>
      </c>
      <c r="U2694" s="199">
        <f t="shared" si="274"/>
        <v>0</v>
      </c>
      <c r="V2694" s="21"/>
      <c r="W2694" s="19">
        <f t="shared" si="276"/>
        <v>0</v>
      </c>
      <c r="X2694" s="17">
        <f t="shared" si="277"/>
        <v>0</v>
      </c>
      <c r="Y2694" s="22"/>
      <c r="Z2694" s="19"/>
      <c r="AA2694" s="20"/>
      <c r="AB2694" s="23"/>
      <c r="AC2694" s="19"/>
      <c r="AD2694" s="17"/>
      <c r="AE2694" s="22"/>
      <c r="AF2694" s="19"/>
      <c r="AG2694" s="17"/>
      <c r="AH2694" s="78" t="s">
        <v>76</v>
      </c>
      <c r="AI2694" s="79" t="s">
        <v>595</v>
      </c>
      <c r="AJ2694" s="1"/>
    </row>
    <row r="2695" spans="1:36" ht="26.4">
      <c r="A2695" s="39">
        <v>2693</v>
      </c>
      <c r="B2695" s="10" t="s">
        <v>16099</v>
      </c>
      <c r="C2695" s="10" t="s">
        <v>5693</v>
      </c>
      <c r="D2695" s="11" t="s">
        <v>16100</v>
      </c>
      <c r="E2695" s="35" t="s">
        <v>16101</v>
      </c>
      <c r="F2695" s="35" t="s">
        <v>16102</v>
      </c>
      <c r="G2695" s="10" t="s">
        <v>187</v>
      </c>
      <c r="H2695" s="10" t="s">
        <v>16103</v>
      </c>
      <c r="I2695" s="10" t="s">
        <v>423</v>
      </c>
      <c r="J2695" s="11" t="s">
        <v>16104</v>
      </c>
      <c r="K2695" s="12">
        <v>38566</v>
      </c>
      <c r="L2695" s="69">
        <v>44045</v>
      </c>
      <c r="M2695" s="14" t="s">
        <v>16105</v>
      </c>
      <c r="N2695" s="61">
        <v>0.17949999999999999</v>
      </c>
      <c r="O2695" s="56">
        <v>18521839.300000001</v>
      </c>
      <c r="P2695" s="15">
        <v>0.04</v>
      </c>
      <c r="Q2695" s="223">
        <f t="shared" si="278"/>
        <v>740873.57200000004</v>
      </c>
      <c r="R2695" s="197">
        <f t="shared" si="272"/>
        <v>61739.464333333337</v>
      </c>
      <c r="S2695" s="200"/>
      <c r="T2695" s="196">
        <f t="shared" si="273"/>
        <v>0</v>
      </c>
      <c r="U2695" s="199">
        <f t="shared" si="274"/>
        <v>0</v>
      </c>
      <c r="V2695" s="21"/>
      <c r="W2695" s="19">
        <f t="shared" si="276"/>
        <v>0</v>
      </c>
      <c r="X2695" s="17">
        <f t="shared" si="277"/>
        <v>0</v>
      </c>
      <c r="Y2695" s="22"/>
      <c r="Z2695" s="19"/>
      <c r="AA2695" s="20"/>
      <c r="AB2695" s="23"/>
      <c r="AC2695" s="19"/>
      <c r="AD2695" s="17"/>
      <c r="AE2695" s="22"/>
      <c r="AF2695" s="19"/>
      <c r="AG2695" s="17"/>
      <c r="AH2695" s="76"/>
      <c r="AI2695" s="77" t="s">
        <v>16105</v>
      </c>
      <c r="AJ2695" s="1"/>
    </row>
    <row r="2696" spans="1:36" ht="26.4">
      <c r="A2696" s="39">
        <v>2694</v>
      </c>
      <c r="B2696" s="39" t="s">
        <v>16106</v>
      </c>
      <c r="C2696" s="39" t="s">
        <v>5693</v>
      </c>
      <c r="D2696" s="40" t="s">
        <v>3826</v>
      </c>
      <c r="E2696" s="25" t="s">
        <v>3827</v>
      </c>
      <c r="F2696" s="25" t="s">
        <v>16107</v>
      </c>
      <c r="G2696" s="39" t="s">
        <v>4744</v>
      </c>
      <c r="H2696" s="39" t="s">
        <v>16108</v>
      </c>
      <c r="I2696" s="39" t="s">
        <v>4744</v>
      </c>
      <c r="J2696" s="40" t="s">
        <v>16109</v>
      </c>
      <c r="K2696" s="41">
        <v>36521</v>
      </c>
      <c r="L2696" s="72">
        <v>45287</v>
      </c>
      <c r="M2696" s="42" t="s">
        <v>16110</v>
      </c>
      <c r="N2696" s="63">
        <v>6.5799999999999997E-2</v>
      </c>
      <c r="O2696" s="55">
        <v>5212160.9400000004</v>
      </c>
      <c r="P2696" s="15">
        <v>0.03</v>
      </c>
      <c r="Q2696" s="223">
        <f t="shared" si="278"/>
        <v>156364.82820000002</v>
      </c>
      <c r="R2696" s="197">
        <f t="shared" si="272"/>
        <v>13030.402350000002</v>
      </c>
      <c r="S2696" s="200"/>
      <c r="T2696" s="196">
        <f t="shared" si="273"/>
        <v>0</v>
      </c>
      <c r="U2696" s="199">
        <f t="shared" si="274"/>
        <v>0</v>
      </c>
      <c r="V2696" s="21"/>
      <c r="W2696" s="19">
        <f t="shared" si="276"/>
        <v>0</v>
      </c>
      <c r="X2696" s="17">
        <f t="shared" si="277"/>
        <v>0</v>
      </c>
      <c r="Y2696" s="22"/>
      <c r="Z2696" s="19"/>
      <c r="AA2696" s="20"/>
      <c r="AB2696" s="23"/>
      <c r="AC2696" s="19"/>
      <c r="AD2696" s="17"/>
      <c r="AE2696" s="22"/>
      <c r="AF2696" s="19"/>
      <c r="AG2696" s="17"/>
      <c r="AH2696" s="78"/>
      <c r="AI2696" s="79" t="s">
        <v>16110</v>
      </c>
      <c r="AJ2696" s="1"/>
    </row>
    <row r="2697" spans="1:36" ht="26.4">
      <c r="A2697" s="39">
        <v>2695</v>
      </c>
      <c r="B2697" s="10" t="s">
        <v>16111</v>
      </c>
      <c r="C2697" s="10" t="s">
        <v>5693</v>
      </c>
      <c r="D2697" s="11" t="s">
        <v>16112</v>
      </c>
      <c r="E2697" s="35" t="s">
        <v>16113</v>
      </c>
      <c r="F2697" s="35" t="s">
        <v>12819</v>
      </c>
      <c r="G2697" s="10" t="s">
        <v>16114</v>
      </c>
      <c r="H2697" s="10" t="s">
        <v>16115</v>
      </c>
      <c r="I2697" s="10" t="s">
        <v>2535</v>
      </c>
      <c r="J2697" s="11" t="s">
        <v>16116</v>
      </c>
      <c r="K2697" s="12">
        <v>38194</v>
      </c>
      <c r="L2697" s="69">
        <v>47325</v>
      </c>
      <c r="M2697" s="14" t="s">
        <v>16117</v>
      </c>
      <c r="N2697" s="61">
        <v>4.6300000000000001E-2</v>
      </c>
      <c r="O2697" s="56">
        <v>3701170.58</v>
      </c>
      <c r="P2697" s="15">
        <v>0.03</v>
      </c>
      <c r="Q2697" s="223">
        <f t="shared" si="278"/>
        <v>111035.1174</v>
      </c>
      <c r="R2697" s="197">
        <f t="shared" si="272"/>
        <v>9252.9264500000008</v>
      </c>
      <c r="S2697" s="201">
        <v>0.04</v>
      </c>
      <c r="T2697" s="196">
        <f t="shared" si="273"/>
        <v>148046.82320000001</v>
      </c>
      <c r="U2697" s="199">
        <f t="shared" si="274"/>
        <v>12337.235266666668</v>
      </c>
      <c r="V2697" s="21">
        <v>0.1</v>
      </c>
      <c r="W2697" s="19">
        <f t="shared" si="276"/>
        <v>370117.05800000002</v>
      </c>
      <c r="X2697" s="17">
        <f t="shared" si="277"/>
        <v>30843.088166666668</v>
      </c>
      <c r="Y2697" s="22"/>
      <c r="Z2697" s="19"/>
      <c r="AA2697" s="20"/>
      <c r="AB2697" s="23"/>
      <c r="AC2697" s="19"/>
      <c r="AD2697" s="17"/>
      <c r="AE2697" s="22"/>
      <c r="AF2697" s="19"/>
      <c r="AG2697" s="17"/>
      <c r="AH2697" s="76"/>
      <c r="AI2697" s="77" t="s">
        <v>16117</v>
      </c>
      <c r="AJ2697" s="1"/>
    </row>
    <row r="2698" spans="1:36" ht="26.4">
      <c r="A2698" s="39">
        <v>2696</v>
      </c>
      <c r="B2698" s="39" t="s">
        <v>16118</v>
      </c>
      <c r="C2698" s="39" t="s">
        <v>5693</v>
      </c>
      <c r="D2698" s="40" t="s">
        <v>16119</v>
      </c>
      <c r="E2698" s="25" t="s">
        <v>12568</v>
      </c>
      <c r="F2698" s="25" t="s">
        <v>5185</v>
      </c>
      <c r="G2698" s="39" t="s">
        <v>301</v>
      </c>
      <c r="H2698" s="39" t="s">
        <v>16120</v>
      </c>
      <c r="I2698" s="39" t="s">
        <v>2615</v>
      </c>
      <c r="J2698" s="40" t="s">
        <v>16121</v>
      </c>
      <c r="K2698" s="41">
        <v>39113</v>
      </c>
      <c r="L2698" s="72">
        <v>48244</v>
      </c>
      <c r="M2698" s="42" t="s">
        <v>16122</v>
      </c>
      <c r="N2698" s="63">
        <v>0.21609999999999999</v>
      </c>
      <c r="O2698" s="55">
        <v>1785447.35</v>
      </c>
      <c r="P2698" s="15">
        <v>0.03</v>
      </c>
      <c r="Q2698" s="223">
        <f t="shared" si="278"/>
        <v>53563.4205</v>
      </c>
      <c r="R2698" s="197">
        <f t="shared" si="272"/>
        <v>4463.618375</v>
      </c>
      <c r="S2698" s="200"/>
      <c r="T2698" s="196">
        <f t="shared" si="273"/>
        <v>0</v>
      </c>
      <c r="U2698" s="199">
        <f t="shared" si="274"/>
        <v>0</v>
      </c>
      <c r="V2698" s="21"/>
      <c r="W2698" s="19">
        <f t="shared" si="276"/>
        <v>0</v>
      </c>
      <c r="X2698" s="17">
        <f t="shared" si="277"/>
        <v>0</v>
      </c>
      <c r="Y2698" s="22"/>
      <c r="Z2698" s="19"/>
      <c r="AA2698" s="20"/>
      <c r="AB2698" s="23"/>
      <c r="AC2698" s="19"/>
      <c r="AD2698" s="17"/>
      <c r="AE2698" s="22"/>
      <c r="AF2698" s="19"/>
      <c r="AG2698" s="17"/>
      <c r="AH2698" s="78"/>
      <c r="AI2698" s="79" t="s">
        <v>16122</v>
      </c>
      <c r="AJ2698" s="1"/>
    </row>
    <row r="2699" spans="1:36" ht="26.4">
      <c r="A2699" s="39">
        <v>2697</v>
      </c>
      <c r="B2699" s="10" t="s">
        <v>16123</v>
      </c>
      <c r="C2699" s="10" t="s">
        <v>5693</v>
      </c>
      <c r="D2699" s="11" t="s">
        <v>16124</v>
      </c>
      <c r="E2699" s="35" t="s">
        <v>16125</v>
      </c>
      <c r="F2699" s="35" t="s">
        <v>3910</v>
      </c>
      <c r="G2699" s="10" t="s">
        <v>16126</v>
      </c>
      <c r="H2699" s="10" t="s">
        <v>16127</v>
      </c>
      <c r="I2699" s="10" t="s">
        <v>6654</v>
      </c>
      <c r="J2699" s="11" t="s">
        <v>16128</v>
      </c>
      <c r="K2699" s="12">
        <v>42927</v>
      </c>
      <c r="L2699" s="69">
        <v>46579</v>
      </c>
      <c r="M2699" s="14" t="s">
        <v>16129</v>
      </c>
      <c r="N2699" s="61">
        <v>0.25469999999999998</v>
      </c>
      <c r="O2699" s="56">
        <v>13471614.83</v>
      </c>
      <c r="P2699" s="15">
        <v>0.03</v>
      </c>
      <c r="Q2699" s="223">
        <f t="shared" si="278"/>
        <v>404148.4449</v>
      </c>
      <c r="R2699" s="197">
        <f t="shared" si="272"/>
        <v>33679.037075</v>
      </c>
      <c r="S2699" s="198">
        <v>3.5999999999999997E-2</v>
      </c>
      <c r="T2699" s="196">
        <f t="shared" si="273"/>
        <v>484978.13387999998</v>
      </c>
      <c r="U2699" s="199">
        <f t="shared" si="274"/>
        <v>40414.844489999996</v>
      </c>
      <c r="V2699" s="21"/>
      <c r="W2699" s="19">
        <f t="shared" si="276"/>
        <v>0</v>
      </c>
      <c r="X2699" s="17">
        <f t="shared" si="277"/>
        <v>0</v>
      </c>
      <c r="Y2699" s="22"/>
      <c r="Z2699" s="19"/>
      <c r="AA2699" s="20"/>
      <c r="AB2699" s="23"/>
      <c r="AC2699" s="19"/>
      <c r="AD2699" s="17"/>
      <c r="AE2699" s="22"/>
      <c r="AF2699" s="19"/>
      <c r="AG2699" s="17"/>
      <c r="AH2699" s="76"/>
      <c r="AI2699" s="77" t="s">
        <v>16129</v>
      </c>
      <c r="AJ2699" s="1"/>
    </row>
    <row r="2700" spans="1:36" ht="26.4">
      <c r="A2700" s="39">
        <v>2698</v>
      </c>
      <c r="B2700" s="39" t="s">
        <v>16130</v>
      </c>
      <c r="C2700" s="39" t="s">
        <v>5693</v>
      </c>
      <c r="D2700" s="40" t="s">
        <v>16131</v>
      </c>
      <c r="E2700" s="25" t="s">
        <v>16132</v>
      </c>
      <c r="F2700" s="25" t="s">
        <v>16133</v>
      </c>
      <c r="G2700" s="39" t="s">
        <v>16134</v>
      </c>
      <c r="H2700" s="39" t="s">
        <v>16135</v>
      </c>
      <c r="I2700" s="39" t="s">
        <v>16134</v>
      </c>
      <c r="J2700" s="40" t="s">
        <v>16136</v>
      </c>
      <c r="K2700" s="41">
        <v>36508</v>
      </c>
      <c r="L2700" s="72">
        <v>54406</v>
      </c>
      <c r="M2700" s="42" t="s">
        <v>16137</v>
      </c>
      <c r="N2700" s="63">
        <v>0.27379999999999999</v>
      </c>
      <c r="O2700" s="55">
        <v>19024582.559999999</v>
      </c>
      <c r="P2700" s="15">
        <v>0.03</v>
      </c>
      <c r="Q2700" s="223">
        <f t="shared" si="278"/>
        <v>570737.47679999995</v>
      </c>
      <c r="R2700" s="197">
        <f t="shared" si="272"/>
        <v>47561.456399999995</v>
      </c>
      <c r="S2700" s="200"/>
      <c r="T2700" s="196">
        <f t="shared" si="273"/>
        <v>0</v>
      </c>
      <c r="U2700" s="199">
        <f t="shared" si="274"/>
        <v>0</v>
      </c>
      <c r="V2700" s="21"/>
      <c r="W2700" s="19">
        <f t="shared" si="276"/>
        <v>0</v>
      </c>
      <c r="X2700" s="17">
        <f t="shared" si="277"/>
        <v>0</v>
      </c>
      <c r="Y2700" s="22"/>
      <c r="Z2700" s="19"/>
      <c r="AA2700" s="20"/>
      <c r="AB2700" s="23"/>
      <c r="AC2700" s="19"/>
      <c r="AD2700" s="17"/>
      <c r="AE2700" s="22"/>
      <c r="AF2700" s="19"/>
      <c r="AG2700" s="17"/>
      <c r="AH2700" s="78"/>
      <c r="AI2700" s="79" t="s">
        <v>16137</v>
      </c>
      <c r="AJ2700" s="1"/>
    </row>
    <row r="2701" spans="1:36" ht="26.4">
      <c r="A2701" s="39">
        <v>2699</v>
      </c>
      <c r="B2701" s="10" t="s">
        <v>16138</v>
      </c>
      <c r="C2701" s="10" t="s">
        <v>2055</v>
      </c>
      <c r="D2701" s="11" t="s">
        <v>16139</v>
      </c>
      <c r="E2701" s="35" t="s">
        <v>16140</v>
      </c>
      <c r="F2701" s="35" t="s">
        <v>14514</v>
      </c>
      <c r="G2701" s="10" t="s">
        <v>16141</v>
      </c>
      <c r="H2701" s="10" t="s">
        <v>16142</v>
      </c>
      <c r="I2701" s="10" t="s">
        <v>11939</v>
      </c>
      <c r="J2701" s="11" t="s">
        <v>16143</v>
      </c>
      <c r="K2701" s="12">
        <v>40553</v>
      </c>
      <c r="L2701" s="69">
        <v>46032</v>
      </c>
      <c r="M2701" s="14" t="s">
        <v>16144</v>
      </c>
      <c r="N2701" s="61">
        <v>0.3614</v>
      </c>
      <c r="O2701" s="56">
        <v>15101417.74</v>
      </c>
      <c r="P2701" s="15">
        <v>0.12</v>
      </c>
      <c r="Q2701" s="223">
        <f t="shared" si="278"/>
        <v>1812170.1288000001</v>
      </c>
      <c r="R2701" s="197">
        <f t="shared" si="272"/>
        <v>151014.17740000002</v>
      </c>
      <c r="S2701" s="200"/>
      <c r="T2701" s="196">
        <f t="shared" si="273"/>
        <v>0</v>
      </c>
      <c r="U2701" s="199">
        <f t="shared" si="274"/>
        <v>0</v>
      </c>
      <c r="V2701" s="21"/>
      <c r="W2701" s="19">
        <f t="shared" si="276"/>
        <v>0</v>
      </c>
      <c r="X2701" s="17">
        <f t="shared" si="277"/>
        <v>0</v>
      </c>
      <c r="Y2701" s="22"/>
      <c r="Z2701" s="19"/>
      <c r="AA2701" s="20"/>
      <c r="AB2701" s="23"/>
      <c r="AC2701" s="19"/>
      <c r="AD2701" s="17"/>
      <c r="AE2701" s="22"/>
      <c r="AF2701" s="19"/>
      <c r="AG2701" s="17"/>
      <c r="AH2701" s="76"/>
      <c r="AI2701" s="77" t="s">
        <v>16144</v>
      </c>
      <c r="AJ2701" s="1"/>
    </row>
    <row r="2702" spans="1:36" ht="39.6">
      <c r="A2702" s="39">
        <v>2700</v>
      </c>
      <c r="B2702" s="39" t="s">
        <v>16145</v>
      </c>
      <c r="C2702" s="39" t="s">
        <v>2055</v>
      </c>
      <c r="D2702" s="40" t="s">
        <v>16146</v>
      </c>
      <c r="E2702" s="25" t="s">
        <v>16147</v>
      </c>
      <c r="F2702" s="25" t="s">
        <v>403</v>
      </c>
      <c r="G2702" s="39" t="s">
        <v>6099</v>
      </c>
      <c r="H2702" s="39" t="s">
        <v>16148</v>
      </c>
      <c r="I2702" s="39" t="s">
        <v>2599</v>
      </c>
      <c r="J2702" s="40" t="s">
        <v>16149</v>
      </c>
      <c r="K2702" s="41">
        <v>38567</v>
      </c>
      <c r="L2702" s="72">
        <v>44046</v>
      </c>
      <c r="M2702" s="42" t="s">
        <v>16150</v>
      </c>
      <c r="N2702" s="63">
        <v>2.3195999999999999</v>
      </c>
      <c r="O2702" s="55">
        <v>75039895.579999998</v>
      </c>
      <c r="P2702" s="15">
        <v>0.03</v>
      </c>
      <c r="Q2702" s="223">
        <f t="shared" si="278"/>
        <v>2251196.8673999999</v>
      </c>
      <c r="R2702" s="197">
        <f t="shared" si="272"/>
        <v>187599.73895</v>
      </c>
      <c r="S2702" s="200"/>
      <c r="T2702" s="196">
        <f t="shared" si="273"/>
        <v>0</v>
      </c>
      <c r="U2702" s="199">
        <f t="shared" si="274"/>
        <v>0</v>
      </c>
      <c r="V2702" s="21"/>
      <c r="W2702" s="19">
        <f t="shared" si="276"/>
        <v>0</v>
      </c>
      <c r="X2702" s="17">
        <f t="shared" si="277"/>
        <v>0</v>
      </c>
      <c r="Y2702" s="22"/>
      <c r="Z2702" s="19"/>
      <c r="AA2702" s="20"/>
      <c r="AB2702" s="23"/>
      <c r="AC2702" s="19"/>
      <c r="AD2702" s="17"/>
      <c r="AE2702" s="22"/>
      <c r="AF2702" s="19"/>
      <c r="AG2702" s="17"/>
      <c r="AH2702" s="78"/>
      <c r="AI2702" s="79" t="s">
        <v>16150</v>
      </c>
      <c r="AJ2702" s="1"/>
    </row>
    <row r="2703" spans="1:36" ht="26.4">
      <c r="A2703" s="39">
        <v>2701</v>
      </c>
      <c r="B2703" s="10" t="s">
        <v>16151</v>
      </c>
      <c r="C2703" s="10" t="s">
        <v>2055</v>
      </c>
      <c r="D2703" s="11" t="s">
        <v>16152</v>
      </c>
      <c r="E2703" s="35" t="s">
        <v>16153</v>
      </c>
      <c r="F2703" s="35" t="s">
        <v>16154</v>
      </c>
      <c r="G2703" s="10" t="s">
        <v>16155</v>
      </c>
      <c r="H2703" s="10" t="s">
        <v>16156</v>
      </c>
      <c r="I2703" s="10" t="s">
        <v>8358</v>
      </c>
      <c r="J2703" s="11" t="s">
        <v>16157</v>
      </c>
      <c r="K2703" s="12">
        <v>38673</v>
      </c>
      <c r="L2703" s="69">
        <v>44152</v>
      </c>
      <c r="M2703" s="14" t="s">
        <v>16158</v>
      </c>
      <c r="N2703" s="61">
        <v>0.4642</v>
      </c>
      <c r="O2703" s="56">
        <v>30034074.43</v>
      </c>
      <c r="P2703" s="15">
        <v>0.03</v>
      </c>
      <c r="Q2703" s="223">
        <f t="shared" si="278"/>
        <v>901022.23289999994</v>
      </c>
      <c r="R2703" s="197">
        <f t="shared" ref="R2703:R2766" si="279">Q2703/12</f>
        <v>75085.186074999991</v>
      </c>
      <c r="S2703" s="200"/>
      <c r="T2703" s="196">
        <f t="shared" si="273"/>
        <v>0</v>
      </c>
      <c r="U2703" s="199">
        <f t="shared" si="274"/>
        <v>0</v>
      </c>
      <c r="V2703" s="21"/>
      <c r="W2703" s="19">
        <f t="shared" si="276"/>
        <v>0</v>
      </c>
      <c r="X2703" s="17">
        <f t="shared" si="277"/>
        <v>0</v>
      </c>
      <c r="Y2703" s="22"/>
      <c r="Z2703" s="19"/>
      <c r="AA2703" s="20"/>
      <c r="AB2703" s="23"/>
      <c r="AC2703" s="19"/>
      <c r="AD2703" s="17"/>
      <c r="AE2703" s="22"/>
      <c r="AF2703" s="19"/>
      <c r="AG2703" s="17"/>
      <c r="AH2703" s="76"/>
      <c r="AI2703" s="77" t="s">
        <v>16158</v>
      </c>
      <c r="AJ2703" s="1"/>
    </row>
    <row r="2704" spans="1:36" ht="26.4">
      <c r="A2704" s="39">
        <v>2702</v>
      </c>
      <c r="B2704" s="39" t="s">
        <v>16159</v>
      </c>
      <c r="C2704" s="39" t="s">
        <v>2055</v>
      </c>
      <c r="D2704" s="40" t="s">
        <v>16160</v>
      </c>
      <c r="E2704" s="25" t="s">
        <v>16161</v>
      </c>
      <c r="F2704" s="25" t="s">
        <v>16162</v>
      </c>
      <c r="G2704" s="39" t="s">
        <v>13391</v>
      </c>
      <c r="H2704" s="39" t="s">
        <v>16163</v>
      </c>
      <c r="I2704" s="39" t="s">
        <v>7135</v>
      </c>
      <c r="J2704" s="40" t="s">
        <v>16054</v>
      </c>
      <c r="K2704" s="41">
        <v>38750</v>
      </c>
      <c r="L2704" s="72">
        <v>46055</v>
      </c>
      <c r="M2704" s="42" t="s">
        <v>16164</v>
      </c>
      <c r="N2704" s="63">
        <v>6.9599999999999995E-2</v>
      </c>
      <c r="O2704" s="55">
        <v>3752641.79</v>
      </c>
      <c r="P2704" s="15">
        <v>0.03</v>
      </c>
      <c r="Q2704" s="223">
        <f t="shared" si="278"/>
        <v>112579.2537</v>
      </c>
      <c r="R2704" s="197">
        <f t="shared" si="279"/>
        <v>9381.6044750000001</v>
      </c>
      <c r="S2704" s="200"/>
      <c r="T2704" s="196">
        <f t="shared" si="273"/>
        <v>0</v>
      </c>
      <c r="U2704" s="199">
        <f t="shared" si="274"/>
        <v>0</v>
      </c>
      <c r="V2704" s="21"/>
      <c r="W2704" s="19">
        <f t="shared" si="276"/>
        <v>0</v>
      </c>
      <c r="X2704" s="17">
        <f t="shared" si="277"/>
        <v>0</v>
      </c>
      <c r="Y2704" s="22"/>
      <c r="Z2704" s="19"/>
      <c r="AA2704" s="20"/>
      <c r="AB2704" s="23"/>
      <c r="AC2704" s="19"/>
      <c r="AD2704" s="17"/>
      <c r="AE2704" s="22"/>
      <c r="AF2704" s="19"/>
      <c r="AG2704" s="17"/>
      <c r="AH2704" s="78"/>
      <c r="AI2704" s="79" t="s">
        <v>16164</v>
      </c>
      <c r="AJ2704" s="1"/>
    </row>
    <row r="2705" spans="1:36" ht="26.4">
      <c r="A2705" s="39">
        <v>2703</v>
      </c>
      <c r="B2705" s="10" t="s">
        <v>16165</v>
      </c>
      <c r="C2705" s="10" t="s">
        <v>2055</v>
      </c>
      <c r="D2705" s="11" t="s">
        <v>16160</v>
      </c>
      <c r="E2705" s="35" t="s">
        <v>16161</v>
      </c>
      <c r="F2705" s="35" t="s">
        <v>16162</v>
      </c>
      <c r="G2705" s="10" t="s">
        <v>13391</v>
      </c>
      <c r="H2705" s="10" t="s">
        <v>16163</v>
      </c>
      <c r="I2705" s="10" t="s">
        <v>7135</v>
      </c>
      <c r="J2705" s="11" t="s">
        <v>16054</v>
      </c>
      <c r="K2705" s="12">
        <v>38750</v>
      </c>
      <c r="L2705" s="69">
        <v>46055</v>
      </c>
      <c r="M2705" s="14" t="s">
        <v>16164</v>
      </c>
      <c r="N2705" s="61">
        <v>0.93489999999999995</v>
      </c>
      <c r="O2705" s="56">
        <v>50407252.960000001</v>
      </c>
      <c r="P2705" s="15">
        <v>0.03</v>
      </c>
      <c r="Q2705" s="223">
        <f t="shared" si="278"/>
        <v>1512217.5888</v>
      </c>
      <c r="R2705" s="197">
        <f t="shared" si="279"/>
        <v>126018.1324</v>
      </c>
      <c r="S2705" s="200"/>
      <c r="T2705" s="196">
        <f t="shared" si="273"/>
        <v>0</v>
      </c>
      <c r="U2705" s="199">
        <f t="shared" si="274"/>
        <v>0</v>
      </c>
      <c r="V2705" s="21"/>
      <c r="W2705" s="19">
        <f t="shared" si="276"/>
        <v>0</v>
      </c>
      <c r="X2705" s="17">
        <f t="shared" si="277"/>
        <v>0</v>
      </c>
      <c r="Y2705" s="22"/>
      <c r="Z2705" s="19"/>
      <c r="AA2705" s="20"/>
      <c r="AB2705" s="23"/>
      <c r="AC2705" s="19"/>
      <c r="AD2705" s="17"/>
      <c r="AE2705" s="22"/>
      <c r="AF2705" s="19"/>
      <c r="AG2705" s="17"/>
      <c r="AH2705" s="76"/>
      <c r="AI2705" s="77" t="s">
        <v>16164</v>
      </c>
      <c r="AJ2705" s="1"/>
    </row>
    <row r="2706" spans="1:36" ht="26.4">
      <c r="A2706" s="39">
        <v>2704</v>
      </c>
      <c r="B2706" s="39" t="s">
        <v>16166</v>
      </c>
      <c r="C2706" s="39" t="s">
        <v>2055</v>
      </c>
      <c r="D2706" s="40" t="s">
        <v>16160</v>
      </c>
      <c r="E2706" s="25" t="s">
        <v>16161</v>
      </c>
      <c r="F2706" s="25" t="s">
        <v>16167</v>
      </c>
      <c r="G2706" s="39" t="s">
        <v>13391</v>
      </c>
      <c r="H2706" s="39" t="s">
        <v>16168</v>
      </c>
      <c r="I2706" s="39" t="s">
        <v>7135</v>
      </c>
      <c r="J2706" s="40" t="s">
        <v>16054</v>
      </c>
      <c r="K2706" s="41">
        <v>38750</v>
      </c>
      <c r="L2706" s="72">
        <v>47077</v>
      </c>
      <c r="M2706" s="42" t="s">
        <v>16164</v>
      </c>
      <c r="N2706" s="63">
        <v>0.16039999999999999</v>
      </c>
      <c r="O2706" s="55">
        <v>8648329.6300000008</v>
      </c>
      <c r="P2706" s="15">
        <v>0.05</v>
      </c>
      <c r="Q2706" s="223">
        <f t="shared" si="278"/>
        <v>432416.48150000005</v>
      </c>
      <c r="R2706" s="197">
        <f t="shared" si="279"/>
        <v>36034.706791666671</v>
      </c>
      <c r="S2706" s="201">
        <v>0.06</v>
      </c>
      <c r="T2706" s="196">
        <f t="shared" si="273"/>
        <v>518899.77780000004</v>
      </c>
      <c r="U2706" s="199">
        <f t="shared" si="274"/>
        <v>43241.648150000001</v>
      </c>
      <c r="V2706" s="21"/>
      <c r="W2706" s="19">
        <f t="shared" si="276"/>
        <v>0</v>
      </c>
      <c r="X2706" s="17">
        <f t="shared" si="277"/>
        <v>0</v>
      </c>
      <c r="Y2706" s="22"/>
      <c r="Z2706" s="19"/>
      <c r="AA2706" s="20"/>
      <c r="AB2706" s="23"/>
      <c r="AC2706" s="19"/>
      <c r="AD2706" s="17"/>
      <c r="AE2706" s="22"/>
      <c r="AF2706" s="19"/>
      <c r="AG2706" s="17"/>
      <c r="AH2706" s="78"/>
      <c r="AI2706" s="79" t="s">
        <v>16164</v>
      </c>
      <c r="AJ2706" s="1"/>
    </row>
    <row r="2707" spans="1:36" ht="26.4">
      <c r="A2707" s="39">
        <v>2705</v>
      </c>
      <c r="B2707" s="10" t="s">
        <v>16169</v>
      </c>
      <c r="C2707" s="10" t="s">
        <v>5070</v>
      </c>
      <c r="D2707" s="11" t="s">
        <v>16170</v>
      </c>
      <c r="E2707" s="35" t="s">
        <v>16171</v>
      </c>
      <c r="F2707" s="35" t="s">
        <v>16172</v>
      </c>
      <c r="G2707" s="10" t="s">
        <v>4130</v>
      </c>
      <c r="H2707" s="10" t="s">
        <v>16173</v>
      </c>
      <c r="I2707" s="10" t="s">
        <v>4982</v>
      </c>
      <c r="J2707" s="11" t="s">
        <v>16174</v>
      </c>
      <c r="K2707" s="12">
        <v>42363</v>
      </c>
      <c r="L2707" s="69">
        <v>51495</v>
      </c>
      <c r="M2707" s="14" t="s">
        <v>16175</v>
      </c>
      <c r="N2707" s="61">
        <v>1.9099999999999999E-2</v>
      </c>
      <c r="O2707" s="56">
        <v>189050.15</v>
      </c>
      <c r="P2707" s="15">
        <v>0.03</v>
      </c>
      <c r="Q2707" s="223">
        <f t="shared" si="278"/>
        <v>5671.5045</v>
      </c>
      <c r="R2707" s="197">
        <f t="shared" si="279"/>
        <v>472.62537500000002</v>
      </c>
      <c r="S2707" s="200"/>
      <c r="T2707" s="196">
        <f t="shared" si="273"/>
        <v>0</v>
      </c>
      <c r="U2707" s="199">
        <f t="shared" si="274"/>
        <v>0</v>
      </c>
      <c r="V2707" s="21"/>
      <c r="W2707" s="19">
        <f t="shared" si="276"/>
        <v>0</v>
      </c>
      <c r="X2707" s="17">
        <f t="shared" si="277"/>
        <v>0</v>
      </c>
      <c r="Y2707" s="22"/>
      <c r="Z2707" s="19"/>
      <c r="AA2707" s="20"/>
      <c r="AB2707" s="23"/>
      <c r="AC2707" s="19"/>
      <c r="AD2707" s="17"/>
      <c r="AE2707" s="22"/>
      <c r="AF2707" s="19"/>
      <c r="AG2707" s="17"/>
      <c r="AH2707" s="76" t="s">
        <v>1997</v>
      </c>
      <c r="AI2707" s="77" t="s">
        <v>16175</v>
      </c>
      <c r="AJ2707" s="1"/>
    </row>
    <row r="2708" spans="1:36" ht="26.4">
      <c r="A2708" s="39">
        <v>2706</v>
      </c>
      <c r="B2708" s="39" t="s">
        <v>16176</v>
      </c>
      <c r="C2708" s="39" t="s">
        <v>5070</v>
      </c>
      <c r="D2708" s="40" t="s">
        <v>16170</v>
      </c>
      <c r="E2708" s="25" t="s">
        <v>16171</v>
      </c>
      <c r="F2708" s="25" t="s">
        <v>16172</v>
      </c>
      <c r="G2708" s="39" t="s">
        <v>4130</v>
      </c>
      <c r="H2708" s="39" t="s">
        <v>16173</v>
      </c>
      <c r="I2708" s="39" t="s">
        <v>4982</v>
      </c>
      <c r="J2708" s="40" t="s">
        <v>16174</v>
      </c>
      <c r="K2708" s="41">
        <v>42363</v>
      </c>
      <c r="L2708" s="72">
        <v>51495</v>
      </c>
      <c r="M2708" s="42" t="s">
        <v>16175</v>
      </c>
      <c r="N2708" s="63">
        <v>2.6608000000000001</v>
      </c>
      <c r="O2708" s="55">
        <v>26336368.309999999</v>
      </c>
      <c r="P2708" s="15">
        <v>0.03</v>
      </c>
      <c r="Q2708" s="223">
        <f t="shared" si="278"/>
        <v>790091.04929999996</v>
      </c>
      <c r="R2708" s="197">
        <f t="shared" si="279"/>
        <v>65840.920774999991</v>
      </c>
      <c r="S2708" s="200"/>
      <c r="T2708" s="196">
        <f t="shared" si="273"/>
        <v>0</v>
      </c>
      <c r="U2708" s="199">
        <f t="shared" si="274"/>
        <v>0</v>
      </c>
      <c r="V2708" s="21"/>
      <c r="W2708" s="19">
        <f t="shared" si="276"/>
        <v>0</v>
      </c>
      <c r="X2708" s="17">
        <f t="shared" si="277"/>
        <v>0</v>
      </c>
      <c r="Y2708" s="22"/>
      <c r="Z2708" s="19"/>
      <c r="AA2708" s="20"/>
      <c r="AB2708" s="23"/>
      <c r="AC2708" s="19"/>
      <c r="AD2708" s="17"/>
      <c r="AE2708" s="22"/>
      <c r="AF2708" s="19"/>
      <c r="AG2708" s="17"/>
      <c r="AH2708" s="78" t="s">
        <v>1997</v>
      </c>
      <c r="AI2708" s="79" t="s">
        <v>16175</v>
      </c>
      <c r="AJ2708" s="1"/>
    </row>
    <row r="2709" spans="1:36" ht="26.4">
      <c r="A2709" s="39">
        <v>2707</v>
      </c>
      <c r="B2709" s="10" t="s">
        <v>16177</v>
      </c>
      <c r="C2709" s="10" t="s">
        <v>5070</v>
      </c>
      <c r="D2709" s="11" t="s">
        <v>16178</v>
      </c>
      <c r="E2709" s="35" t="s">
        <v>16171</v>
      </c>
      <c r="F2709" s="35" t="s">
        <v>16179</v>
      </c>
      <c r="G2709" s="10" t="s">
        <v>4130</v>
      </c>
      <c r="H2709" s="10" t="s">
        <v>16180</v>
      </c>
      <c r="I2709" s="10" t="s">
        <v>4982</v>
      </c>
      <c r="J2709" s="11" t="s">
        <v>16181</v>
      </c>
      <c r="K2709" s="12">
        <v>42363</v>
      </c>
      <c r="L2709" s="69">
        <v>44190</v>
      </c>
      <c r="M2709" s="14" t="s">
        <v>16182</v>
      </c>
      <c r="N2709" s="61">
        <v>3.9800000000000002E-2</v>
      </c>
      <c r="O2709" s="56">
        <v>393936.96</v>
      </c>
      <c r="P2709" s="15">
        <v>0.03</v>
      </c>
      <c r="Q2709" s="223">
        <f t="shared" si="278"/>
        <v>11818.1088</v>
      </c>
      <c r="R2709" s="197">
        <f t="shared" si="279"/>
        <v>984.8424</v>
      </c>
      <c r="S2709" s="200"/>
      <c r="T2709" s="196">
        <f t="shared" si="273"/>
        <v>0</v>
      </c>
      <c r="U2709" s="199">
        <f t="shared" si="274"/>
        <v>0</v>
      </c>
      <c r="V2709" s="21"/>
      <c r="W2709" s="19">
        <f t="shared" si="276"/>
        <v>0</v>
      </c>
      <c r="X2709" s="17">
        <f t="shared" si="277"/>
        <v>0</v>
      </c>
      <c r="Y2709" s="22"/>
      <c r="Z2709" s="19"/>
      <c r="AA2709" s="20"/>
      <c r="AB2709" s="23"/>
      <c r="AC2709" s="19"/>
      <c r="AD2709" s="17"/>
      <c r="AE2709" s="22"/>
      <c r="AF2709" s="19"/>
      <c r="AG2709" s="17"/>
      <c r="AH2709" s="76" t="s">
        <v>4884</v>
      </c>
      <c r="AI2709" s="77" t="s">
        <v>16182</v>
      </c>
      <c r="AJ2709" s="1"/>
    </row>
    <row r="2710" spans="1:36" ht="26.4">
      <c r="A2710" s="39">
        <v>2708</v>
      </c>
      <c r="B2710" s="39" t="s">
        <v>16183</v>
      </c>
      <c r="C2710" s="39" t="s">
        <v>5070</v>
      </c>
      <c r="D2710" s="40" t="s">
        <v>16178</v>
      </c>
      <c r="E2710" s="25" t="s">
        <v>16171</v>
      </c>
      <c r="F2710" s="25" t="s">
        <v>16179</v>
      </c>
      <c r="G2710" s="39" t="s">
        <v>4130</v>
      </c>
      <c r="H2710" s="39" t="s">
        <v>16180</v>
      </c>
      <c r="I2710" s="39" t="s">
        <v>4982</v>
      </c>
      <c r="J2710" s="40" t="s">
        <v>16181</v>
      </c>
      <c r="K2710" s="41">
        <v>42363</v>
      </c>
      <c r="L2710" s="72">
        <v>44190</v>
      </c>
      <c r="M2710" s="42" t="s">
        <v>16182</v>
      </c>
      <c r="N2710" s="63">
        <v>0.1303</v>
      </c>
      <c r="O2710" s="55">
        <v>1289698.1299999999</v>
      </c>
      <c r="P2710" s="15">
        <v>0.03</v>
      </c>
      <c r="Q2710" s="223">
        <f t="shared" si="278"/>
        <v>38690.943899999998</v>
      </c>
      <c r="R2710" s="197">
        <f t="shared" si="279"/>
        <v>3224.2453249999999</v>
      </c>
      <c r="S2710" s="200"/>
      <c r="T2710" s="196">
        <f t="shared" si="273"/>
        <v>0</v>
      </c>
      <c r="U2710" s="199">
        <f t="shared" si="274"/>
        <v>0</v>
      </c>
      <c r="V2710" s="21"/>
      <c r="W2710" s="19">
        <f t="shared" si="276"/>
        <v>0</v>
      </c>
      <c r="X2710" s="17">
        <f t="shared" si="277"/>
        <v>0</v>
      </c>
      <c r="Y2710" s="22"/>
      <c r="Z2710" s="19"/>
      <c r="AA2710" s="20"/>
      <c r="AB2710" s="23"/>
      <c r="AC2710" s="19"/>
      <c r="AD2710" s="17"/>
      <c r="AE2710" s="22"/>
      <c r="AF2710" s="19"/>
      <c r="AG2710" s="17"/>
      <c r="AH2710" s="78" t="s">
        <v>4884</v>
      </c>
      <c r="AI2710" s="79" t="s">
        <v>16182</v>
      </c>
      <c r="AJ2710" s="1"/>
    </row>
    <row r="2711" spans="1:36" ht="26.4">
      <c r="A2711" s="39">
        <v>2709</v>
      </c>
      <c r="B2711" s="10" t="s">
        <v>16184</v>
      </c>
      <c r="C2711" s="10" t="s">
        <v>5070</v>
      </c>
      <c r="D2711" s="11" t="s">
        <v>16178</v>
      </c>
      <c r="E2711" s="35" t="s">
        <v>16171</v>
      </c>
      <c r="F2711" s="35" t="s">
        <v>16179</v>
      </c>
      <c r="G2711" s="10" t="s">
        <v>4130</v>
      </c>
      <c r="H2711" s="10" t="s">
        <v>16180</v>
      </c>
      <c r="I2711" s="10" t="s">
        <v>4982</v>
      </c>
      <c r="J2711" s="11" t="s">
        <v>16181</v>
      </c>
      <c r="K2711" s="12">
        <v>42363</v>
      </c>
      <c r="L2711" s="69">
        <v>44190</v>
      </c>
      <c r="M2711" s="14" t="s">
        <v>16182</v>
      </c>
      <c r="N2711" s="61">
        <v>1.54E-2</v>
      </c>
      <c r="O2711" s="56">
        <v>152427.87</v>
      </c>
      <c r="P2711" s="15">
        <v>0.03</v>
      </c>
      <c r="Q2711" s="223">
        <f t="shared" si="278"/>
        <v>4572.8360999999995</v>
      </c>
      <c r="R2711" s="197">
        <f t="shared" si="279"/>
        <v>381.06967499999996</v>
      </c>
      <c r="S2711" s="200"/>
      <c r="T2711" s="196">
        <f t="shared" ref="T2711:T2773" si="280">O2711*S2711</f>
        <v>0</v>
      </c>
      <c r="U2711" s="199">
        <f t="shared" ref="U2711:U2773" si="281">O2711*S2711/12</f>
        <v>0</v>
      </c>
      <c r="V2711" s="21"/>
      <c r="W2711" s="19">
        <f t="shared" si="276"/>
        <v>0</v>
      </c>
      <c r="X2711" s="17">
        <f t="shared" si="277"/>
        <v>0</v>
      </c>
      <c r="Y2711" s="22"/>
      <c r="Z2711" s="19"/>
      <c r="AA2711" s="20"/>
      <c r="AB2711" s="23"/>
      <c r="AC2711" s="19"/>
      <c r="AD2711" s="17"/>
      <c r="AE2711" s="22"/>
      <c r="AF2711" s="19"/>
      <c r="AG2711" s="17"/>
      <c r="AH2711" s="76" t="s">
        <v>4884</v>
      </c>
      <c r="AI2711" s="77" t="s">
        <v>16182</v>
      </c>
      <c r="AJ2711" s="1"/>
    </row>
    <row r="2712" spans="1:36" ht="26.4">
      <c r="A2712" s="39">
        <v>2710</v>
      </c>
      <c r="B2712" s="39" t="s">
        <v>16185</v>
      </c>
      <c r="C2712" s="39" t="s">
        <v>5070</v>
      </c>
      <c r="D2712" s="40" t="s">
        <v>16178</v>
      </c>
      <c r="E2712" s="25" t="s">
        <v>16171</v>
      </c>
      <c r="F2712" s="25" t="s">
        <v>16179</v>
      </c>
      <c r="G2712" s="39" t="s">
        <v>4130</v>
      </c>
      <c r="H2712" s="39" t="s">
        <v>16180</v>
      </c>
      <c r="I2712" s="39" t="s">
        <v>4982</v>
      </c>
      <c r="J2712" s="40" t="s">
        <v>16181</v>
      </c>
      <c r="K2712" s="41">
        <v>42363</v>
      </c>
      <c r="L2712" s="72">
        <v>44190</v>
      </c>
      <c r="M2712" s="42" t="s">
        <v>16186</v>
      </c>
      <c r="N2712" s="63">
        <v>0.16139999999999999</v>
      </c>
      <c r="O2712" s="55">
        <v>1597523.24</v>
      </c>
      <c r="P2712" s="15">
        <v>0.03</v>
      </c>
      <c r="Q2712" s="223">
        <f t="shared" si="278"/>
        <v>47925.697199999995</v>
      </c>
      <c r="R2712" s="197">
        <f t="shared" si="279"/>
        <v>3993.8080999999997</v>
      </c>
      <c r="S2712" s="200"/>
      <c r="T2712" s="196">
        <f t="shared" si="280"/>
        <v>0</v>
      </c>
      <c r="U2712" s="199">
        <f t="shared" si="281"/>
        <v>0</v>
      </c>
      <c r="V2712" s="21"/>
      <c r="W2712" s="19">
        <f t="shared" si="276"/>
        <v>0</v>
      </c>
      <c r="X2712" s="17">
        <f t="shared" si="277"/>
        <v>0</v>
      </c>
      <c r="Y2712" s="22"/>
      <c r="Z2712" s="19"/>
      <c r="AA2712" s="20"/>
      <c r="AB2712" s="23"/>
      <c r="AC2712" s="19"/>
      <c r="AD2712" s="17"/>
      <c r="AE2712" s="22"/>
      <c r="AF2712" s="19"/>
      <c r="AG2712" s="17"/>
      <c r="AH2712" s="78" t="s">
        <v>1997</v>
      </c>
      <c r="AI2712" s="79" t="s">
        <v>16186</v>
      </c>
      <c r="AJ2712" s="1"/>
    </row>
    <row r="2713" spans="1:36" ht="39.6">
      <c r="A2713" s="39">
        <v>2711</v>
      </c>
      <c r="B2713" s="10" t="s">
        <v>16187</v>
      </c>
      <c r="C2713" s="10" t="s">
        <v>5693</v>
      </c>
      <c r="D2713" s="11" t="s">
        <v>16188</v>
      </c>
      <c r="E2713" s="35" t="s">
        <v>16189</v>
      </c>
      <c r="F2713" s="35" t="s">
        <v>4397</v>
      </c>
      <c r="G2713" s="10" t="s">
        <v>3262</v>
      </c>
      <c r="H2713" s="10" t="s">
        <v>16190</v>
      </c>
      <c r="I2713" s="10" t="s">
        <v>2993</v>
      </c>
      <c r="J2713" s="11" t="s">
        <v>16191</v>
      </c>
      <c r="K2713" s="12">
        <v>43180</v>
      </c>
      <c r="L2713" s="69">
        <v>48659</v>
      </c>
      <c r="M2713" s="14" t="s">
        <v>16192</v>
      </c>
      <c r="N2713" s="61">
        <v>3.7499999999999999E-2</v>
      </c>
      <c r="O2713" s="56">
        <v>4514121.3499999996</v>
      </c>
      <c r="P2713" s="15">
        <v>0.03</v>
      </c>
      <c r="Q2713" s="223">
        <f t="shared" si="278"/>
        <v>135423.64049999998</v>
      </c>
      <c r="R2713" s="197">
        <f t="shared" si="279"/>
        <v>11285.303374999998</v>
      </c>
      <c r="S2713" s="198">
        <v>3.5999999999999997E-2</v>
      </c>
      <c r="T2713" s="196">
        <f t="shared" si="280"/>
        <v>162508.36859999999</v>
      </c>
      <c r="U2713" s="199">
        <f t="shared" si="281"/>
        <v>13542.364049999998</v>
      </c>
      <c r="V2713" s="21"/>
      <c r="W2713" s="19">
        <f t="shared" si="276"/>
        <v>0</v>
      </c>
      <c r="X2713" s="17">
        <f t="shared" si="277"/>
        <v>0</v>
      </c>
      <c r="Y2713" s="22"/>
      <c r="Z2713" s="19"/>
      <c r="AA2713" s="20"/>
      <c r="AB2713" s="23"/>
      <c r="AC2713" s="19"/>
      <c r="AD2713" s="17"/>
      <c r="AE2713" s="22"/>
      <c r="AF2713" s="19"/>
      <c r="AG2713" s="17"/>
      <c r="AH2713" s="76" t="s">
        <v>367</v>
      </c>
      <c r="AI2713" s="77" t="s">
        <v>16192</v>
      </c>
      <c r="AJ2713" s="1"/>
    </row>
    <row r="2714" spans="1:36" ht="26.4">
      <c r="A2714" s="39">
        <v>2712</v>
      </c>
      <c r="B2714" s="39" t="s">
        <v>16193</v>
      </c>
      <c r="C2714" s="39" t="s">
        <v>5693</v>
      </c>
      <c r="D2714" s="40" t="s">
        <v>16194</v>
      </c>
      <c r="E2714" s="25" t="s">
        <v>16195</v>
      </c>
      <c r="F2714" s="25" t="s">
        <v>16196</v>
      </c>
      <c r="G2714" s="39" t="s">
        <v>1888</v>
      </c>
      <c r="H2714" s="39" t="s">
        <v>16197</v>
      </c>
      <c r="I2714" s="39" t="s">
        <v>13204</v>
      </c>
      <c r="J2714" s="40" t="s">
        <v>16198</v>
      </c>
      <c r="K2714" s="41">
        <v>42228</v>
      </c>
      <c r="L2714" s="72">
        <v>47707</v>
      </c>
      <c r="M2714" s="42" t="s">
        <v>16199</v>
      </c>
      <c r="N2714" s="63">
        <v>0.35570000000000002</v>
      </c>
      <c r="O2714" s="55">
        <v>19803911.289999999</v>
      </c>
      <c r="P2714" s="15">
        <v>0.06</v>
      </c>
      <c r="Q2714" s="223">
        <f t="shared" si="278"/>
        <v>1188234.6773999999</v>
      </c>
      <c r="R2714" s="197">
        <f t="shared" si="279"/>
        <v>99019.556449999989</v>
      </c>
      <c r="S2714" s="201">
        <v>0.1</v>
      </c>
      <c r="T2714" s="196">
        <f t="shared" si="280"/>
        <v>1980391.129</v>
      </c>
      <c r="U2714" s="199">
        <f t="shared" si="281"/>
        <v>165032.59408333333</v>
      </c>
      <c r="V2714" s="21"/>
      <c r="W2714" s="19">
        <f t="shared" si="276"/>
        <v>0</v>
      </c>
      <c r="X2714" s="17">
        <f t="shared" si="277"/>
        <v>0</v>
      </c>
      <c r="Y2714" s="22"/>
      <c r="Z2714" s="19"/>
      <c r="AA2714" s="20"/>
      <c r="AB2714" s="23"/>
      <c r="AC2714" s="19"/>
      <c r="AD2714" s="17"/>
      <c r="AE2714" s="22"/>
      <c r="AF2714" s="19"/>
      <c r="AG2714" s="17"/>
      <c r="AH2714" s="78" t="s">
        <v>367</v>
      </c>
      <c r="AI2714" s="79" t="s">
        <v>16199</v>
      </c>
      <c r="AJ2714" s="1"/>
    </row>
    <row r="2715" spans="1:36" ht="52.8">
      <c r="A2715" s="39">
        <v>2713</v>
      </c>
      <c r="B2715" s="10" t="s">
        <v>16200</v>
      </c>
      <c r="C2715" s="10" t="s">
        <v>5693</v>
      </c>
      <c r="D2715" s="11" t="s">
        <v>16201</v>
      </c>
      <c r="E2715" s="35" t="s">
        <v>16202</v>
      </c>
      <c r="F2715" s="35" t="s">
        <v>1933</v>
      </c>
      <c r="G2715" s="10" t="s">
        <v>1754</v>
      </c>
      <c r="H2715" s="10" t="s">
        <v>16203</v>
      </c>
      <c r="I2715" s="10" t="s">
        <v>10287</v>
      </c>
      <c r="J2715" s="11" t="s">
        <v>16204</v>
      </c>
      <c r="K2715" s="12">
        <v>43196</v>
      </c>
      <c r="L2715" s="69">
        <v>52327</v>
      </c>
      <c r="M2715" s="14" t="s">
        <v>16205</v>
      </c>
      <c r="N2715" s="61">
        <v>0.84889999999999999</v>
      </c>
      <c r="O2715" s="56">
        <v>9255844.1500000004</v>
      </c>
      <c r="P2715" s="15">
        <v>0.01</v>
      </c>
      <c r="Q2715" s="223">
        <f t="shared" si="278"/>
        <v>92558.441500000001</v>
      </c>
      <c r="R2715" s="197">
        <f t="shared" si="279"/>
        <v>7713.2034583333334</v>
      </c>
      <c r="S2715" s="200"/>
      <c r="T2715" s="196">
        <f t="shared" si="280"/>
        <v>0</v>
      </c>
      <c r="U2715" s="199">
        <f t="shared" si="281"/>
        <v>0</v>
      </c>
      <c r="V2715" s="21"/>
      <c r="W2715" s="19">
        <f t="shared" si="276"/>
        <v>0</v>
      </c>
      <c r="X2715" s="17">
        <f t="shared" si="277"/>
        <v>0</v>
      </c>
      <c r="Y2715" s="22"/>
      <c r="Z2715" s="19"/>
      <c r="AA2715" s="20"/>
      <c r="AB2715" s="23"/>
      <c r="AC2715" s="19"/>
      <c r="AD2715" s="17"/>
      <c r="AE2715" s="22"/>
      <c r="AF2715" s="19"/>
      <c r="AG2715" s="17"/>
      <c r="AH2715" s="76" t="s">
        <v>2467</v>
      </c>
      <c r="AI2715" s="77" t="s">
        <v>16205</v>
      </c>
      <c r="AJ2715" s="1"/>
    </row>
    <row r="2716" spans="1:36" ht="26.4">
      <c r="A2716" s="39">
        <v>2714</v>
      </c>
      <c r="B2716" s="39" t="s">
        <v>16206</v>
      </c>
      <c r="C2716" s="39" t="s">
        <v>5693</v>
      </c>
      <c r="D2716" s="40" t="s">
        <v>16207</v>
      </c>
      <c r="E2716" s="25" t="s">
        <v>16208</v>
      </c>
      <c r="F2716" s="25" t="s">
        <v>5794</v>
      </c>
      <c r="G2716" s="39" t="s">
        <v>1250</v>
      </c>
      <c r="H2716" s="39" t="s">
        <v>16209</v>
      </c>
      <c r="I2716" s="39" t="s">
        <v>16210</v>
      </c>
      <c r="J2716" s="40" t="s">
        <v>16211</v>
      </c>
      <c r="K2716" s="41">
        <v>41782</v>
      </c>
      <c r="L2716" s="72">
        <v>44734</v>
      </c>
      <c r="M2716" s="42" t="s">
        <v>16212</v>
      </c>
      <c r="N2716" s="63">
        <v>1.7041999999999999</v>
      </c>
      <c r="O2716" s="55">
        <v>59260045.259999998</v>
      </c>
      <c r="P2716" s="15">
        <v>0.03</v>
      </c>
      <c r="Q2716" s="223">
        <f t="shared" si="278"/>
        <v>1777801.3577999999</v>
      </c>
      <c r="R2716" s="197">
        <f t="shared" si="279"/>
        <v>148150.11314999999</v>
      </c>
      <c r="S2716" s="201">
        <v>0.06</v>
      </c>
      <c r="T2716" s="196">
        <f t="shared" si="280"/>
        <v>3555602.7155999998</v>
      </c>
      <c r="U2716" s="199">
        <f t="shared" si="281"/>
        <v>296300.22629999998</v>
      </c>
      <c r="V2716" s="21">
        <v>0.1</v>
      </c>
      <c r="W2716" s="19">
        <f t="shared" si="276"/>
        <v>5926004.5260000005</v>
      </c>
      <c r="X2716" s="17">
        <f t="shared" si="277"/>
        <v>493833.71050000004</v>
      </c>
      <c r="Y2716" s="22"/>
      <c r="Z2716" s="19"/>
      <c r="AA2716" s="20"/>
      <c r="AB2716" s="23"/>
      <c r="AC2716" s="19"/>
      <c r="AD2716" s="17"/>
      <c r="AE2716" s="22"/>
      <c r="AF2716" s="19"/>
      <c r="AG2716" s="17"/>
      <c r="AH2716" s="78" t="s">
        <v>1997</v>
      </c>
      <c r="AI2716" s="79" t="s">
        <v>16212</v>
      </c>
      <c r="AJ2716" s="1"/>
    </row>
    <row r="2717" spans="1:36" ht="26.4">
      <c r="A2717" s="39">
        <v>2715</v>
      </c>
      <c r="B2717" s="10" t="s">
        <v>16213</v>
      </c>
      <c r="C2717" s="10" t="s">
        <v>2055</v>
      </c>
      <c r="D2717" s="11" t="s">
        <v>16160</v>
      </c>
      <c r="E2717" s="35" t="s">
        <v>16161</v>
      </c>
      <c r="F2717" s="35" t="s">
        <v>16162</v>
      </c>
      <c r="G2717" s="10" t="s">
        <v>13391</v>
      </c>
      <c r="H2717" s="10" t="s">
        <v>16163</v>
      </c>
      <c r="I2717" s="10" t="s">
        <v>7135</v>
      </c>
      <c r="J2717" s="11" t="s">
        <v>16054</v>
      </c>
      <c r="K2717" s="12">
        <v>38750</v>
      </c>
      <c r="L2717" s="69">
        <v>46055</v>
      </c>
      <c r="M2717" s="14" t="s">
        <v>16164</v>
      </c>
      <c r="N2717" s="61">
        <v>0.4158</v>
      </c>
      <c r="O2717" s="56">
        <v>20176919.670000002</v>
      </c>
      <c r="P2717" s="15">
        <v>0.03</v>
      </c>
      <c r="Q2717" s="223">
        <f t="shared" si="278"/>
        <v>605307.59010000003</v>
      </c>
      <c r="R2717" s="197">
        <f t="shared" si="279"/>
        <v>50442.299175</v>
      </c>
      <c r="S2717" s="200"/>
      <c r="T2717" s="196">
        <f t="shared" si="280"/>
        <v>0</v>
      </c>
      <c r="U2717" s="199">
        <f t="shared" si="281"/>
        <v>0</v>
      </c>
      <c r="V2717" s="21"/>
      <c r="W2717" s="19">
        <f t="shared" si="276"/>
        <v>0</v>
      </c>
      <c r="X2717" s="17">
        <f t="shared" si="277"/>
        <v>0</v>
      </c>
      <c r="Y2717" s="22"/>
      <c r="Z2717" s="19"/>
      <c r="AA2717" s="20"/>
      <c r="AB2717" s="23"/>
      <c r="AC2717" s="19"/>
      <c r="AD2717" s="17"/>
      <c r="AE2717" s="22"/>
      <c r="AF2717" s="19"/>
      <c r="AG2717" s="17"/>
      <c r="AH2717" s="76"/>
      <c r="AI2717" s="77" t="s">
        <v>16164</v>
      </c>
      <c r="AJ2717" s="1"/>
    </row>
    <row r="2718" spans="1:36" ht="26.4">
      <c r="A2718" s="39">
        <v>2716</v>
      </c>
      <c r="B2718" s="39" t="s">
        <v>16214</v>
      </c>
      <c r="C2718" s="39" t="s">
        <v>2055</v>
      </c>
      <c r="D2718" s="40" t="s">
        <v>16160</v>
      </c>
      <c r="E2718" s="25" t="s">
        <v>16161</v>
      </c>
      <c r="F2718" s="25" t="s">
        <v>16167</v>
      </c>
      <c r="G2718" s="39" t="s">
        <v>13391</v>
      </c>
      <c r="H2718" s="39" t="s">
        <v>16168</v>
      </c>
      <c r="I2718" s="39" t="s">
        <v>7135</v>
      </c>
      <c r="J2718" s="40" t="s">
        <v>16054</v>
      </c>
      <c r="K2718" s="41">
        <v>38750</v>
      </c>
      <c r="L2718" s="72">
        <v>47077</v>
      </c>
      <c r="M2718" s="42" t="s">
        <v>16164</v>
      </c>
      <c r="N2718" s="63">
        <v>0.2011</v>
      </c>
      <c r="O2718" s="55">
        <v>10842762.4</v>
      </c>
      <c r="P2718" s="15">
        <v>0.05</v>
      </c>
      <c r="Q2718" s="223">
        <f t="shared" si="278"/>
        <v>542138.12</v>
      </c>
      <c r="R2718" s="197">
        <f t="shared" si="279"/>
        <v>45178.176666666666</v>
      </c>
      <c r="S2718" s="201">
        <v>0.06</v>
      </c>
      <c r="T2718" s="196">
        <f t="shared" si="280"/>
        <v>650565.74399999995</v>
      </c>
      <c r="U2718" s="199">
        <f t="shared" si="281"/>
        <v>54213.811999999998</v>
      </c>
      <c r="V2718" s="21"/>
      <c r="W2718" s="19">
        <f t="shared" si="276"/>
        <v>0</v>
      </c>
      <c r="X2718" s="17">
        <f t="shared" si="277"/>
        <v>0</v>
      </c>
      <c r="Y2718" s="22"/>
      <c r="Z2718" s="19"/>
      <c r="AA2718" s="20"/>
      <c r="AB2718" s="23"/>
      <c r="AC2718" s="19"/>
      <c r="AD2718" s="17"/>
      <c r="AE2718" s="22"/>
      <c r="AF2718" s="19"/>
      <c r="AG2718" s="17"/>
      <c r="AH2718" s="78"/>
      <c r="AI2718" s="79" t="s">
        <v>16164</v>
      </c>
      <c r="AJ2718" s="1"/>
    </row>
    <row r="2719" spans="1:36" ht="26.4">
      <c r="A2719" s="39">
        <v>2717</v>
      </c>
      <c r="B2719" s="10" t="s">
        <v>16215</v>
      </c>
      <c r="C2719" s="10" t="s">
        <v>2055</v>
      </c>
      <c r="D2719" s="11" t="s">
        <v>16160</v>
      </c>
      <c r="E2719" s="35" t="s">
        <v>16161</v>
      </c>
      <c r="F2719" s="35" t="s">
        <v>16162</v>
      </c>
      <c r="G2719" s="10" t="s">
        <v>13391</v>
      </c>
      <c r="H2719" s="10" t="s">
        <v>16163</v>
      </c>
      <c r="I2719" s="10" t="s">
        <v>7135</v>
      </c>
      <c r="J2719" s="11" t="s">
        <v>16054</v>
      </c>
      <c r="K2719" s="12">
        <v>38750</v>
      </c>
      <c r="L2719" s="69">
        <v>46055</v>
      </c>
      <c r="M2719" s="14" t="s">
        <v>16164</v>
      </c>
      <c r="N2719" s="61">
        <v>3.9199999999999999E-2</v>
      </c>
      <c r="O2719" s="56">
        <v>1902201.18</v>
      </c>
      <c r="P2719" s="15">
        <v>0.03</v>
      </c>
      <c r="Q2719" s="223">
        <f t="shared" ref="Q2719:Q2750" si="282">O2719*P2719</f>
        <v>57066.035399999993</v>
      </c>
      <c r="R2719" s="197">
        <f t="shared" si="279"/>
        <v>4755.5029499999991</v>
      </c>
      <c r="S2719" s="200"/>
      <c r="T2719" s="196">
        <f t="shared" si="280"/>
        <v>0</v>
      </c>
      <c r="U2719" s="199">
        <f t="shared" si="281"/>
        <v>0</v>
      </c>
      <c r="V2719" s="21"/>
      <c r="W2719" s="19">
        <f t="shared" si="276"/>
        <v>0</v>
      </c>
      <c r="X2719" s="17">
        <f t="shared" si="277"/>
        <v>0</v>
      </c>
      <c r="Y2719" s="22"/>
      <c r="Z2719" s="19"/>
      <c r="AA2719" s="20"/>
      <c r="AB2719" s="23"/>
      <c r="AC2719" s="19"/>
      <c r="AD2719" s="17"/>
      <c r="AE2719" s="22"/>
      <c r="AF2719" s="19"/>
      <c r="AG2719" s="17"/>
      <c r="AH2719" s="76"/>
      <c r="AI2719" s="77" t="s">
        <v>16164</v>
      </c>
      <c r="AJ2719" s="1"/>
    </row>
    <row r="2720" spans="1:36" ht="26.4">
      <c r="A2720" s="39">
        <v>2718</v>
      </c>
      <c r="B2720" s="39" t="s">
        <v>16216</v>
      </c>
      <c r="C2720" s="39" t="s">
        <v>2055</v>
      </c>
      <c r="D2720" s="40" t="s">
        <v>16160</v>
      </c>
      <c r="E2720" s="25" t="s">
        <v>16161</v>
      </c>
      <c r="F2720" s="25" t="s">
        <v>16162</v>
      </c>
      <c r="G2720" s="39" t="s">
        <v>13391</v>
      </c>
      <c r="H2720" s="39" t="s">
        <v>16163</v>
      </c>
      <c r="I2720" s="39" t="s">
        <v>7135</v>
      </c>
      <c r="J2720" s="40" t="s">
        <v>16054</v>
      </c>
      <c r="K2720" s="41">
        <v>38750</v>
      </c>
      <c r="L2720" s="72">
        <v>46055</v>
      </c>
      <c r="M2720" s="42" t="s">
        <v>16164</v>
      </c>
      <c r="N2720" s="63">
        <v>9.8599999999999993E-2</v>
      </c>
      <c r="O2720" s="55">
        <v>4784618.28</v>
      </c>
      <c r="P2720" s="15">
        <v>0.03</v>
      </c>
      <c r="Q2720" s="223">
        <f t="shared" si="282"/>
        <v>143538.5484</v>
      </c>
      <c r="R2720" s="197">
        <f t="shared" si="279"/>
        <v>11961.545700000001</v>
      </c>
      <c r="S2720" s="200"/>
      <c r="T2720" s="196">
        <f t="shared" si="280"/>
        <v>0</v>
      </c>
      <c r="U2720" s="199">
        <f t="shared" si="281"/>
        <v>0</v>
      </c>
      <c r="V2720" s="21"/>
      <c r="W2720" s="19">
        <f t="shared" si="276"/>
        <v>0</v>
      </c>
      <c r="X2720" s="17">
        <f t="shared" si="277"/>
        <v>0</v>
      </c>
      <c r="Y2720" s="22"/>
      <c r="Z2720" s="19"/>
      <c r="AA2720" s="20"/>
      <c r="AB2720" s="23"/>
      <c r="AC2720" s="19"/>
      <c r="AD2720" s="17"/>
      <c r="AE2720" s="22"/>
      <c r="AF2720" s="19"/>
      <c r="AG2720" s="17"/>
      <c r="AH2720" s="78"/>
      <c r="AI2720" s="79" t="s">
        <v>16164</v>
      </c>
      <c r="AJ2720" s="1"/>
    </row>
    <row r="2721" spans="1:36" ht="26.4">
      <c r="A2721" s="39">
        <v>2719</v>
      </c>
      <c r="B2721" s="10" t="s">
        <v>16217</v>
      </c>
      <c r="C2721" s="10" t="s">
        <v>2055</v>
      </c>
      <c r="D2721" s="11" t="s">
        <v>16160</v>
      </c>
      <c r="E2721" s="35" t="s">
        <v>16161</v>
      </c>
      <c r="F2721" s="35" t="s">
        <v>16167</v>
      </c>
      <c r="G2721" s="10" t="s">
        <v>13391</v>
      </c>
      <c r="H2721" s="10" t="s">
        <v>16168</v>
      </c>
      <c r="I2721" s="10" t="s">
        <v>7135</v>
      </c>
      <c r="J2721" s="11" t="s">
        <v>16054</v>
      </c>
      <c r="K2721" s="12">
        <v>38750</v>
      </c>
      <c r="L2721" s="69">
        <v>47077</v>
      </c>
      <c r="M2721" s="14" t="s">
        <v>16164</v>
      </c>
      <c r="N2721" s="61">
        <v>8.6400000000000005E-2</v>
      </c>
      <c r="O2721" s="56">
        <v>4658451.87</v>
      </c>
      <c r="P2721" s="15">
        <v>0.05</v>
      </c>
      <c r="Q2721" s="223">
        <f t="shared" si="282"/>
        <v>232922.59350000002</v>
      </c>
      <c r="R2721" s="197">
        <f t="shared" si="279"/>
        <v>19410.216125000003</v>
      </c>
      <c r="S2721" s="201">
        <v>0.06</v>
      </c>
      <c r="T2721" s="196">
        <f t="shared" si="280"/>
        <v>279507.11219999997</v>
      </c>
      <c r="U2721" s="199">
        <f t="shared" si="281"/>
        <v>23292.259349999997</v>
      </c>
      <c r="V2721" s="21"/>
      <c r="W2721" s="19">
        <f t="shared" si="276"/>
        <v>0</v>
      </c>
      <c r="X2721" s="17">
        <f t="shared" si="277"/>
        <v>0</v>
      </c>
      <c r="Y2721" s="22"/>
      <c r="Z2721" s="19"/>
      <c r="AA2721" s="20"/>
      <c r="AB2721" s="23"/>
      <c r="AC2721" s="19"/>
      <c r="AD2721" s="17"/>
      <c r="AE2721" s="22"/>
      <c r="AF2721" s="19"/>
      <c r="AG2721" s="17"/>
      <c r="AH2721" s="76"/>
      <c r="AI2721" s="77" t="s">
        <v>16164</v>
      </c>
      <c r="AJ2721" s="1"/>
    </row>
    <row r="2722" spans="1:36" ht="13.2">
      <c r="A2722" s="39">
        <v>2720</v>
      </c>
      <c r="B2722" s="39" t="s">
        <v>16218</v>
      </c>
      <c r="C2722" s="39" t="s">
        <v>2055</v>
      </c>
      <c r="D2722" s="40" t="s">
        <v>16219</v>
      </c>
      <c r="E2722" s="25" t="s">
        <v>16220</v>
      </c>
      <c r="F2722" s="25" t="s">
        <v>16221</v>
      </c>
      <c r="G2722" s="39" t="s">
        <v>6385</v>
      </c>
      <c r="H2722" s="39" t="s">
        <v>16222</v>
      </c>
      <c r="I2722" s="39" t="s">
        <v>854</v>
      </c>
      <c r="J2722" s="40" t="s">
        <v>16223</v>
      </c>
      <c r="K2722" s="41">
        <v>37146</v>
      </c>
      <c r="L2722" s="72">
        <v>48500</v>
      </c>
      <c r="M2722" s="42" t="s">
        <v>16224</v>
      </c>
      <c r="N2722" s="63">
        <v>9.1499999999999998E-2</v>
      </c>
      <c r="O2722" s="55">
        <v>4768982.2699999996</v>
      </c>
      <c r="P2722" s="15">
        <v>0.03</v>
      </c>
      <c r="Q2722" s="223">
        <f t="shared" si="282"/>
        <v>143069.46809999997</v>
      </c>
      <c r="R2722" s="197">
        <f t="shared" si="279"/>
        <v>11922.455674999997</v>
      </c>
      <c r="S2722" s="198">
        <v>3.5999999999999997E-2</v>
      </c>
      <c r="T2722" s="196">
        <f t="shared" si="280"/>
        <v>171683.36171999996</v>
      </c>
      <c r="U2722" s="199">
        <f t="shared" si="281"/>
        <v>14306.946809999996</v>
      </c>
      <c r="V2722" s="21"/>
      <c r="W2722" s="19">
        <f t="shared" si="276"/>
        <v>0</v>
      </c>
      <c r="X2722" s="17">
        <f t="shared" si="277"/>
        <v>0</v>
      </c>
      <c r="Y2722" s="22"/>
      <c r="Z2722" s="19"/>
      <c r="AA2722" s="20"/>
      <c r="AB2722" s="23"/>
      <c r="AC2722" s="19"/>
      <c r="AD2722" s="17"/>
      <c r="AE2722" s="22"/>
      <c r="AF2722" s="19"/>
      <c r="AG2722" s="17"/>
      <c r="AH2722" s="78" t="s">
        <v>76</v>
      </c>
      <c r="AI2722" s="79" t="s">
        <v>16224</v>
      </c>
      <c r="AJ2722" s="1"/>
    </row>
    <row r="2723" spans="1:36" ht="26.4">
      <c r="A2723" s="39">
        <v>2721</v>
      </c>
      <c r="B2723" s="10" t="s">
        <v>16225</v>
      </c>
      <c r="C2723" s="10" t="s">
        <v>5070</v>
      </c>
      <c r="D2723" s="11" t="s">
        <v>16178</v>
      </c>
      <c r="E2723" s="35" t="s">
        <v>16171</v>
      </c>
      <c r="F2723" s="35" t="s">
        <v>16179</v>
      </c>
      <c r="G2723" s="10" t="s">
        <v>4130</v>
      </c>
      <c r="H2723" s="10" t="s">
        <v>16180</v>
      </c>
      <c r="I2723" s="10" t="s">
        <v>4982</v>
      </c>
      <c r="J2723" s="11" t="s">
        <v>16181</v>
      </c>
      <c r="K2723" s="12">
        <v>42363</v>
      </c>
      <c r="L2723" s="69">
        <v>44190</v>
      </c>
      <c r="M2723" s="14" t="s">
        <v>16186</v>
      </c>
      <c r="N2723" s="61">
        <v>0.17219999999999999</v>
      </c>
      <c r="O2723" s="56">
        <v>1704420.71</v>
      </c>
      <c r="P2723" s="15">
        <v>0.03</v>
      </c>
      <c r="Q2723" s="223">
        <f t="shared" si="282"/>
        <v>51132.621299999999</v>
      </c>
      <c r="R2723" s="197">
        <f t="shared" si="279"/>
        <v>4261.0517749999999</v>
      </c>
      <c r="S2723" s="200"/>
      <c r="T2723" s="196">
        <f t="shared" si="280"/>
        <v>0</v>
      </c>
      <c r="U2723" s="199">
        <f t="shared" si="281"/>
        <v>0</v>
      </c>
      <c r="V2723" s="21"/>
      <c r="W2723" s="19">
        <f t="shared" si="276"/>
        <v>0</v>
      </c>
      <c r="X2723" s="17">
        <f t="shared" si="277"/>
        <v>0</v>
      </c>
      <c r="Y2723" s="22"/>
      <c r="Z2723" s="19"/>
      <c r="AA2723" s="20"/>
      <c r="AB2723" s="23"/>
      <c r="AC2723" s="19"/>
      <c r="AD2723" s="17"/>
      <c r="AE2723" s="22"/>
      <c r="AF2723" s="19"/>
      <c r="AG2723" s="17"/>
      <c r="AH2723" s="76" t="s">
        <v>1997</v>
      </c>
      <c r="AI2723" s="77" t="s">
        <v>16186</v>
      </c>
      <c r="AJ2723" s="1"/>
    </row>
    <row r="2724" spans="1:36" ht="26.4">
      <c r="A2724" s="39">
        <v>2722</v>
      </c>
      <c r="B2724" s="39" t="s">
        <v>16226</v>
      </c>
      <c r="C2724" s="39" t="s">
        <v>5070</v>
      </c>
      <c r="D2724" s="40" t="s">
        <v>16178</v>
      </c>
      <c r="E2724" s="25" t="s">
        <v>16171</v>
      </c>
      <c r="F2724" s="25" t="s">
        <v>16179</v>
      </c>
      <c r="G2724" s="39" t="s">
        <v>4130</v>
      </c>
      <c r="H2724" s="39" t="s">
        <v>16180</v>
      </c>
      <c r="I2724" s="39" t="s">
        <v>4982</v>
      </c>
      <c r="J2724" s="40" t="s">
        <v>16227</v>
      </c>
      <c r="K2724" s="41">
        <v>42363</v>
      </c>
      <c r="L2724" s="72">
        <v>44190</v>
      </c>
      <c r="M2724" s="42" t="s">
        <v>16186</v>
      </c>
      <c r="N2724" s="63">
        <v>8.2500000000000004E-2</v>
      </c>
      <c r="O2724" s="55">
        <v>816577.87</v>
      </c>
      <c r="P2724" s="15">
        <v>0.03</v>
      </c>
      <c r="Q2724" s="223">
        <f t="shared" si="282"/>
        <v>24497.3361</v>
      </c>
      <c r="R2724" s="197">
        <f t="shared" si="279"/>
        <v>2041.444675</v>
      </c>
      <c r="S2724" s="200"/>
      <c r="T2724" s="196">
        <f t="shared" si="280"/>
        <v>0</v>
      </c>
      <c r="U2724" s="199">
        <f t="shared" si="281"/>
        <v>0</v>
      </c>
      <c r="V2724" s="21"/>
      <c r="W2724" s="19">
        <f t="shared" si="276"/>
        <v>0</v>
      </c>
      <c r="X2724" s="17">
        <f t="shared" si="277"/>
        <v>0</v>
      </c>
      <c r="Y2724" s="22"/>
      <c r="Z2724" s="19"/>
      <c r="AA2724" s="20"/>
      <c r="AB2724" s="23"/>
      <c r="AC2724" s="19"/>
      <c r="AD2724" s="17"/>
      <c r="AE2724" s="22"/>
      <c r="AF2724" s="19"/>
      <c r="AG2724" s="17"/>
      <c r="AH2724" s="78" t="s">
        <v>1997</v>
      </c>
      <c r="AI2724" s="79" t="s">
        <v>16186</v>
      </c>
      <c r="AJ2724" s="1"/>
    </row>
    <row r="2725" spans="1:36" s="24" customFormat="1" ht="26.4">
      <c r="A2725" s="39">
        <v>2723</v>
      </c>
      <c r="B2725" s="10" t="s">
        <v>16228</v>
      </c>
      <c r="C2725" s="10" t="s">
        <v>5070</v>
      </c>
      <c r="D2725" s="11" t="s">
        <v>16229</v>
      </c>
      <c r="E2725" s="35" t="s">
        <v>16230</v>
      </c>
      <c r="F2725" s="35" t="s">
        <v>2577</v>
      </c>
      <c r="G2725" s="10" t="s">
        <v>16231</v>
      </c>
      <c r="H2725" s="10" t="s">
        <v>16232</v>
      </c>
      <c r="I2725" s="10" t="s">
        <v>374</v>
      </c>
      <c r="J2725" s="11" t="s">
        <v>16227</v>
      </c>
      <c r="K2725" s="12">
        <v>43812</v>
      </c>
      <c r="L2725" s="69">
        <v>45639</v>
      </c>
      <c r="M2725" s="14" t="s">
        <v>16233</v>
      </c>
      <c r="N2725" s="61">
        <v>3.7499999999999999E-2</v>
      </c>
      <c r="O2725" s="56">
        <v>371171.76</v>
      </c>
      <c r="P2725" s="15">
        <v>0.03</v>
      </c>
      <c r="Q2725" s="223">
        <f t="shared" si="282"/>
        <v>11135.1528</v>
      </c>
      <c r="R2725" s="197">
        <f t="shared" si="279"/>
        <v>927.92939999999999</v>
      </c>
      <c r="S2725" s="198">
        <v>3.5999999999999997E-2</v>
      </c>
      <c r="T2725" s="196">
        <f t="shared" si="280"/>
        <v>13362.183359999999</v>
      </c>
      <c r="U2725" s="199">
        <f t="shared" si="281"/>
        <v>1113.5152799999998</v>
      </c>
      <c r="V2725" s="21"/>
      <c r="W2725" s="19">
        <f t="shared" si="276"/>
        <v>0</v>
      </c>
      <c r="X2725" s="17">
        <f t="shared" si="277"/>
        <v>0</v>
      </c>
      <c r="Y2725" s="22"/>
      <c r="Z2725" s="19"/>
      <c r="AA2725" s="20"/>
      <c r="AB2725" s="23"/>
      <c r="AC2725" s="19"/>
      <c r="AD2725" s="17"/>
      <c r="AE2725" s="22"/>
      <c r="AF2725" s="19"/>
      <c r="AG2725" s="17"/>
      <c r="AH2725" s="82" t="s">
        <v>1997</v>
      </c>
      <c r="AI2725" s="83" t="s">
        <v>16233</v>
      </c>
    </row>
    <row r="2726" spans="1:36" ht="13.2">
      <c r="A2726" s="39">
        <v>2724</v>
      </c>
      <c r="B2726" s="39" t="s">
        <v>16234</v>
      </c>
      <c r="C2726" s="39" t="s">
        <v>5070</v>
      </c>
      <c r="D2726" s="40" t="s">
        <v>231</v>
      </c>
      <c r="E2726" s="25" t="s">
        <v>232</v>
      </c>
      <c r="F2726" s="25" t="s">
        <v>3378</v>
      </c>
      <c r="G2726" s="39" t="s">
        <v>1474</v>
      </c>
      <c r="H2726" s="39" t="s">
        <v>16235</v>
      </c>
      <c r="I2726" s="39" t="s">
        <v>1476</v>
      </c>
      <c r="J2726" s="40" t="s">
        <v>16236</v>
      </c>
      <c r="K2726" s="41">
        <v>41253</v>
      </c>
      <c r="L2726" s="72">
        <v>46731</v>
      </c>
      <c r="M2726" s="42" t="s">
        <v>3769</v>
      </c>
      <c r="N2726" s="63">
        <v>5.1000000000000004E-3</v>
      </c>
      <c r="O2726" s="55">
        <v>22061.64</v>
      </c>
      <c r="P2726" s="15">
        <v>0.03</v>
      </c>
      <c r="Q2726" s="223">
        <f t="shared" si="282"/>
        <v>661.8492</v>
      </c>
      <c r="R2726" s="197">
        <f t="shared" si="279"/>
        <v>55.1541</v>
      </c>
      <c r="S2726" s="200"/>
      <c r="T2726" s="196">
        <f t="shared" si="280"/>
        <v>0</v>
      </c>
      <c r="U2726" s="199">
        <f t="shared" si="281"/>
        <v>0</v>
      </c>
      <c r="V2726" s="21"/>
      <c r="W2726" s="19">
        <f t="shared" si="276"/>
        <v>0</v>
      </c>
      <c r="X2726" s="17">
        <f t="shared" si="277"/>
        <v>0</v>
      </c>
      <c r="Y2726" s="22"/>
      <c r="Z2726" s="19"/>
      <c r="AA2726" s="20"/>
      <c r="AB2726" s="23"/>
      <c r="AC2726" s="19"/>
      <c r="AD2726" s="17"/>
      <c r="AE2726" s="22"/>
      <c r="AF2726" s="19"/>
      <c r="AG2726" s="17"/>
      <c r="AH2726" s="78" t="s">
        <v>239</v>
      </c>
      <c r="AI2726" s="79" t="s">
        <v>3769</v>
      </c>
      <c r="AJ2726" s="1"/>
    </row>
    <row r="2727" spans="1:36" ht="13.2">
      <c r="A2727" s="39">
        <v>2725</v>
      </c>
      <c r="B2727" s="10" t="s">
        <v>16237</v>
      </c>
      <c r="C2727" s="10" t="s">
        <v>5070</v>
      </c>
      <c r="D2727" s="11" t="s">
        <v>231</v>
      </c>
      <c r="E2727" s="35" t="s">
        <v>232</v>
      </c>
      <c r="F2727" s="35" t="s">
        <v>16238</v>
      </c>
      <c r="G2727" s="10" t="s">
        <v>1594</v>
      </c>
      <c r="H2727" s="10" t="s">
        <v>16239</v>
      </c>
      <c r="I2727" s="10" t="s">
        <v>3767</v>
      </c>
      <c r="J2727" s="11" t="s">
        <v>16240</v>
      </c>
      <c r="K2727" s="12">
        <v>41620</v>
      </c>
      <c r="L2727" s="69">
        <v>47099</v>
      </c>
      <c r="M2727" s="14" t="s">
        <v>3769</v>
      </c>
      <c r="N2727" s="61">
        <v>4.8999999999999998E-3</v>
      </c>
      <c r="O2727" s="56">
        <v>21196.48</v>
      </c>
      <c r="P2727" s="15">
        <v>0.03</v>
      </c>
      <c r="Q2727" s="223">
        <f t="shared" si="282"/>
        <v>635.89440000000002</v>
      </c>
      <c r="R2727" s="197">
        <f t="shared" si="279"/>
        <v>52.991199999999999</v>
      </c>
      <c r="S2727" s="200"/>
      <c r="T2727" s="196">
        <f t="shared" si="280"/>
        <v>0</v>
      </c>
      <c r="U2727" s="199">
        <f t="shared" si="281"/>
        <v>0</v>
      </c>
      <c r="V2727" s="21"/>
      <c r="W2727" s="19">
        <f t="shared" si="276"/>
        <v>0</v>
      </c>
      <c r="X2727" s="17">
        <f t="shared" si="277"/>
        <v>0</v>
      </c>
      <c r="Y2727" s="22"/>
      <c r="Z2727" s="19"/>
      <c r="AA2727" s="20"/>
      <c r="AB2727" s="23"/>
      <c r="AC2727" s="19"/>
      <c r="AD2727" s="17"/>
      <c r="AE2727" s="22"/>
      <c r="AF2727" s="19"/>
      <c r="AG2727" s="17"/>
      <c r="AH2727" s="76" t="s">
        <v>239</v>
      </c>
      <c r="AI2727" s="77" t="s">
        <v>3769</v>
      </c>
      <c r="AJ2727" s="1"/>
    </row>
    <row r="2728" spans="1:36" ht="13.2">
      <c r="A2728" s="39">
        <v>2726</v>
      </c>
      <c r="B2728" s="39" t="s">
        <v>16241</v>
      </c>
      <c r="C2728" s="39" t="s">
        <v>5070</v>
      </c>
      <c r="D2728" s="40" t="s">
        <v>231</v>
      </c>
      <c r="E2728" s="25" t="s">
        <v>232</v>
      </c>
      <c r="F2728" s="25" t="s">
        <v>16242</v>
      </c>
      <c r="G2728" s="39" t="s">
        <v>1594</v>
      </c>
      <c r="H2728" s="39" t="s">
        <v>16243</v>
      </c>
      <c r="I2728" s="39" t="s">
        <v>3767</v>
      </c>
      <c r="J2728" s="40" t="s">
        <v>16244</v>
      </c>
      <c r="K2728" s="41">
        <v>41620</v>
      </c>
      <c r="L2728" s="72">
        <v>45272</v>
      </c>
      <c r="M2728" s="42" t="s">
        <v>3769</v>
      </c>
      <c r="N2728" s="63">
        <v>4.8999999999999998E-3</v>
      </c>
      <c r="O2728" s="55">
        <v>21196.48</v>
      </c>
      <c r="P2728" s="15">
        <v>0.03</v>
      </c>
      <c r="Q2728" s="223">
        <f t="shared" si="282"/>
        <v>635.89440000000002</v>
      </c>
      <c r="R2728" s="197">
        <f t="shared" si="279"/>
        <v>52.991199999999999</v>
      </c>
      <c r="S2728" s="200"/>
      <c r="T2728" s="196">
        <f t="shared" si="280"/>
        <v>0</v>
      </c>
      <c r="U2728" s="199">
        <f t="shared" si="281"/>
        <v>0</v>
      </c>
      <c r="V2728" s="21"/>
      <c r="W2728" s="19">
        <f t="shared" si="276"/>
        <v>0</v>
      </c>
      <c r="X2728" s="17">
        <f t="shared" si="277"/>
        <v>0</v>
      </c>
      <c r="Y2728" s="22"/>
      <c r="Z2728" s="19"/>
      <c r="AA2728" s="20"/>
      <c r="AB2728" s="23"/>
      <c r="AC2728" s="19"/>
      <c r="AD2728" s="17"/>
      <c r="AE2728" s="22"/>
      <c r="AF2728" s="19"/>
      <c r="AG2728" s="17"/>
      <c r="AH2728" s="78" t="s">
        <v>239</v>
      </c>
      <c r="AI2728" s="79" t="s">
        <v>3769</v>
      </c>
      <c r="AJ2728" s="1"/>
    </row>
    <row r="2729" spans="1:36" ht="26.4">
      <c r="A2729" s="39">
        <v>2727</v>
      </c>
      <c r="B2729" s="10" t="s">
        <v>16245</v>
      </c>
      <c r="C2729" s="10" t="s">
        <v>5693</v>
      </c>
      <c r="D2729" s="11" t="s">
        <v>11273</v>
      </c>
      <c r="E2729" s="35" t="s">
        <v>11274</v>
      </c>
      <c r="F2729" s="35" t="s">
        <v>111</v>
      </c>
      <c r="G2729" s="10" t="s">
        <v>3929</v>
      </c>
      <c r="H2729" s="10" t="s">
        <v>16246</v>
      </c>
      <c r="I2729" s="10" t="s">
        <v>12266</v>
      </c>
      <c r="J2729" s="11" t="s">
        <v>16247</v>
      </c>
      <c r="K2729" s="12">
        <v>38058</v>
      </c>
      <c r="L2729" s="69">
        <v>47189</v>
      </c>
      <c r="M2729" s="14" t="s">
        <v>16248</v>
      </c>
      <c r="N2729" s="61">
        <v>0.2303</v>
      </c>
      <c r="O2729" s="56">
        <v>33267268.719999999</v>
      </c>
      <c r="P2729" s="15">
        <v>0.03</v>
      </c>
      <c r="Q2729" s="223">
        <f t="shared" si="282"/>
        <v>998018.0615999999</v>
      </c>
      <c r="R2729" s="197">
        <f t="shared" si="279"/>
        <v>83168.171799999996</v>
      </c>
      <c r="S2729" s="201">
        <v>0.04</v>
      </c>
      <c r="T2729" s="196">
        <f t="shared" si="280"/>
        <v>1330690.7487999999</v>
      </c>
      <c r="U2729" s="199">
        <f t="shared" si="281"/>
        <v>110890.89573333332</v>
      </c>
      <c r="V2729" s="21">
        <v>0.1</v>
      </c>
      <c r="W2729" s="19">
        <f t="shared" si="276"/>
        <v>3326726.872</v>
      </c>
      <c r="X2729" s="17">
        <f t="shared" si="277"/>
        <v>277227.23933333333</v>
      </c>
      <c r="Y2729" s="22"/>
      <c r="Z2729" s="19"/>
      <c r="AA2729" s="20"/>
      <c r="AB2729" s="23"/>
      <c r="AC2729" s="19"/>
      <c r="AD2729" s="17"/>
      <c r="AE2729" s="22"/>
      <c r="AF2729" s="19"/>
      <c r="AG2729" s="17"/>
      <c r="AH2729" s="76"/>
      <c r="AI2729" s="77" t="s">
        <v>16248</v>
      </c>
      <c r="AJ2729" s="1"/>
    </row>
    <row r="2730" spans="1:36" ht="13.2">
      <c r="A2730" s="39">
        <v>2728</v>
      </c>
      <c r="B2730" s="39" t="s">
        <v>16249</v>
      </c>
      <c r="C2730" s="39" t="s">
        <v>5693</v>
      </c>
      <c r="D2730" s="40" t="s">
        <v>16250</v>
      </c>
      <c r="E2730" s="25" t="s">
        <v>16251</v>
      </c>
      <c r="F2730" s="25" t="s">
        <v>16252</v>
      </c>
      <c r="G2730" s="39" t="s">
        <v>16253</v>
      </c>
      <c r="H2730" s="39" t="s">
        <v>16254</v>
      </c>
      <c r="I2730" s="39" t="s">
        <v>16255</v>
      </c>
      <c r="J2730" s="40" t="s">
        <v>16256</v>
      </c>
      <c r="K2730" s="41">
        <v>37632</v>
      </c>
      <c r="L2730" s="72">
        <v>46763</v>
      </c>
      <c r="M2730" s="42" t="s">
        <v>16257</v>
      </c>
      <c r="N2730" s="63">
        <v>0.13270000000000001</v>
      </c>
      <c r="O2730" s="55">
        <v>12697258.810000001</v>
      </c>
      <c r="P2730" s="15">
        <v>0.03</v>
      </c>
      <c r="Q2730" s="223">
        <f t="shared" si="282"/>
        <v>380917.76429999998</v>
      </c>
      <c r="R2730" s="197">
        <f t="shared" si="279"/>
        <v>31743.147024999998</v>
      </c>
      <c r="S2730" s="200"/>
      <c r="T2730" s="196">
        <f t="shared" si="280"/>
        <v>0</v>
      </c>
      <c r="U2730" s="199">
        <f t="shared" si="281"/>
        <v>0</v>
      </c>
      <c r="V2730" s="21"/>
      <c r="W2730" s="19">
        <f t="shared" si="276"/>
        <v>0</v>
      </c>
      <c r="X2730" s="17">
        <f t="shared" si="277"/>
        <v>0</v>
      </c>
      <c r="Y2730" s="22"/>
      <c r="Z2730" s="19"/>
      <c r="AA2730" s="20"/>
      <c r="AB2730" s="23"/>
      <c r="AC2730" s="19"/>
      <c r="AD2730" s="17"/>
      <c r="AE2730" s="22"/>
      <c r="AF2730" s="19"/>
      <c r="AG2730" s="17"/>
      <c r="AH2730" s="78"/>
      <c r="AI2730" s="79" t="s">
        <v>16257</v>
      </c>
      <c r="AJ2730" s="1"/>
    </row>
    <row r="2731" spans="1:36" ht="13.2">
      <c r="A2731" s="39">
        <v>2729</v>
      </c>
      <c r="B2731" s="10" t="s">
        <v>16258</v>
      </c>
      <c r="C2731" s="10" t="s">
        <v>5693</v>
      </c>
      <c r="D2731" s="11" t="s">
        <v>16259</v>
      </c>
      <c r="E2731" s="35" t="s">
        <v>16260</v>
      </c>
      <c r="F2731" s="35" t="s">
        <v>16261</v>
      </c>
      <c r="G2731" s="10" t="s">
        <v>4039</v>
      </c>
      <c r="H2731" s="10" t="s">
        <v>16262</v>
      </c>
      <c r="I2731" s="10" t="s">
        <v>6875</v>
      </c>
      <c r="J2731" s="11" t="s">
        <v>16263</v>
      </c>
      <c r="K2731" s="12">
        <v>42466</v>
      </c>
      <c r="L2731" s="69">
        <v>47243</v>
      </c>
      <c r="M2731" s="14" t="s">
        <v>16264</v>
      </c>
      <c r="N2731" s="61">
        <v>4.0099999999999997E-2</v>
      </c>
      <c r="O2731" s="56">
        <v>1351588.12</v>
      </c>
      <c r="P2731" s="15">
        <v>0.05</v>
      </c>
      <c r="Q2731" s="223">
        <f t="shared" si="282"/>
        <v>67579.406000000003</v>
      </c>
      <c r="R2731" s="197">
        <f t="shared" si="279"/>
        <v>5631.6171666666669</v>
      </c>
      <c r="S2731" s="201">
        <v>0.1</v>
      </c>
      <c r="T2731" s="196">
        <f t="shared" si="280"/>
        <v>135158.81200000001</v>
      </c>
      <c r="U2731" s="199">
        <f t="shared" si="281"/>
        <v>11263.234333333334</v>
      </c>
      <c r="V2731" s="21"/>
      <c r="W2731" s="19">
        <f t="shared" si="276"/>
        <v>0</v>
      </c>
      <c r="X2731" s="17">
        <f t="shared" si="277"/>
        <v>0</v>
      </c>
      <c r="Y2731" s="22"/>
      <c r="Z2731" s="19"/>
      <c r="AA2731" s="20"/>
      <c r="AB2731" s="23"/>
      <c r="AC2731" s="19"/>
      <c r="AD2731" s="17"/>
      <c r="AE2731" s="22"/>
      <c r="AF2731" s="19"/>
      <c r="AG2731" s="17"/>
      <c r="AH2731" s="76"/>
      <c r="AI2731" s="77" t="s">
        <v>16264</v>
      </c>
      <c r="AJ2731" s="1"/>
    </row>
    <row r="2732" spans="1:36" ht="13.2">
      <c r="A2732" s="39">
        <v>2730</v>
      </c>
      <c r="B2732" s="39" t="s">
        <v>16265</v>
      </c>
      <c r="C2732" s="39" t="s">
        <v>2055</v>
      </c>
      <c r="D2732" s="40" t="s">
        <v>16219</v>
      </c>
      <c r="E2732" s="25" t="s">
        <v>16220</v>
      </c>
      <c r="F2732" s="25" t="s">
        <v>16266</v>
      </c>
      <c r="G2732" s="39" t="s">
        <v>16267</v>
      </c>
      <c r="H2732" s="39" t="s">
        <v>16268</v>
      </c>
      <c r="I2732" s="39" t="s">
        <v>16269</v>
      </c>
      <c r="J2732" s="40" t="s">
        <v>16223</v>
      </c>
      <c r="K2732" s="41">
        <v>39343</v>
      </c>
      <c r="L2732" s="72">
        <v>46649</v>
      </c>
      <c r="M2732" s="42" t="s">
        <v>16270</v>
      </c>
      <c r="N2732" s="63">
        <v>0.37</v>
      </c>
      <c r="O2732" s="55">
        <v>19284409.18</v>
      </c>
      <c r="P2732" s="15">
        <v>0.04</v>
      </c>
      <c r="Q2732" s="223">
        <f t="shared" si="282"/>
        <v>771376.36719999998</v>
      </c>
      <c r="R2732" s="197">
        <f t="shared" si="279"/>
        <v>64281.363933333334</v>
      </c>
      <c r="S2732" s="201">
        <v>0.05</v>
      </c>
      <c r="T2732" s="196">
        <f t="shared" si="280"/>
        <v>964220.45900000003</v>
      </c>
      <c r="U2732" s="199">
        <f t="shared" si="281"/>
        <v>80351.704916666669</v>
      </c>
      <c r="V2732" s="21">
        <v>0.06</v>
      </c>
      <c r="W2732" s="19">
        <f t="shared" si="276"/>
        <v>1157064.5507999999</v>
      </c>
      <c r="X2732" s="17">
        <f t="shared" si="277"/>
        <v>96422.045899999983</v>
      </c>
      <c r="Y2732" s="22"/>
      <c r="Z2732" s="19"/>
      <c r="AA2732" s="20"/>
      <c r="AB2732" s="23"/>
      <c r="AC2732" s="19"/>
      <c r="AD2732" s="17"/>
      <c r="AE2732" s="22"/>
      <c r="AF2732" s="19"/>
      <c r="AG2732" s="17"/>
      <c r="AH2732" s="78" t="s">
        <v>367</v>
      </c>
      <c r="AI2732" s="79" t="s">
        <v>16270</v>
      </c>
      <c r="AJ2732" s="1"/>
    </row>
    <row r="2733" spans="1:36" ht="13.2">
      <c r="A2733" s="39">
        <v>2731</v>
      </c>
      <c r="B2733" s="10" t="s">
        <v>16271</v>
      </c>
      <c r="C2733" s="10" t="s">
        <v>2055</v>
      </c>
      <c r="D2733" s="11" t="s">
        <v>16272</v>
      </c>
      <c r="E2733" s="35" t="s">
        <v>16273</v>
      </c>
      <c r="F2733" s="35" t="s">
        <v>16274</v>
      </c>
      <c r="G2733" s="10" t="s">
        <v>11606</v>
      </c>
      <c r="H2733" s="10" t="s">
        <v>16275</v>
      </c>
      <c r="I2733" s="10" t="s">
        <v>14167</v>
      </c>
      <c r="J2733" s="11" t="s">
        <v>16276</v>
      </c>
      <c r="K2733" s="12">
        <v>41583</v>
      </c>
      <c r="L2733" s="69">
        <v>50714</v>
      </c>
      <c r="M2733" s="14" t="s">
        <v>16277</v>
      </c>
      <c r="N2733" s="61">
        <v>4.5400000000000003E-2</v>
      </c>
      <c r="O2733" s="56">
        <v>2545757.6800000002</v>
      </c>
      <c r="P2733" s="15">
        <v>0.03</v>
      </c>
      <c r="Q2733" s="223">
        <f t="shared" si="282"/>
        <v>76372.7304</v>
      </c>
      <c r="R2733" s="197">
        <f t="shared" si="279"/>
        <v>6364.3941999999997</v>
      </c>
      <c r="S2733" s="201">
        <v>0.06</v>
      </c>
      <c r="T2733" s="196">
        <f t="shared" si="280"/>
        <v>152745.4608</v>
      </c>
      <c r="U2733" s="199">
        <f t="shared" si="281"/>
        <v>12728.788399999999</v>
      </c>
      <c r="V2733" s="21"/>
      <c r="W2733" s="19">
        <f t="shared" si="276"/>
        <v>0</v>
      </c>
      <c r="X2733" s="17">
        <f t="shared" si="277"/>
        <v>0</v>
      </c>
      <c r="Y2733" s="22"/>
      <c r="Z2733" s="19"/>
      <c r="AA2733" s="20"/>
      <c r="AB2733" s="23"/>
      <c r="AC2733" s="19"/>
      <c r="AD2733" s="17"/>
      <c r="AE2733" s="22"/>
      <c r="AF2733" s="19"/>
      <c r="AG2733" s="17"/>
      <c r="AH2733" s="76" t="s">
        <v>76</v>
      </c>
      <c r="AI2733" s="77" t="s">
        <v>16277</v>
      </c>
      <c r="AJ2733" s="1"/>
    </row>
    <row r="2734" spans="1:36" ht="13.2">
      <c r="A2734" s="39">
        <v>2732</v>
      </c>
      <c r="B2734" s="39" t="s">
        <v>16278</v>
      </c>
      <c r="C2734" s="39" t="s">
        <v>2055</v>
      </c>
      <c r="D2734" s="40" t="s">
        <v>16272</v>
      </c>
      <c r="E2734" s="25" t="s">
        <v>16273</v>
      </c>
      <c r="F2734" s="25" t="s">
        <v>16279</v>
      </c>
      <c r="G2734" s="39" t="s">
        <v>11606</v>
      </c>
      <c r="H2734" s="39" t="s">
        <v>16280</v>
      </c>
      <c r="I2734" s="39" t="s">
        <v>14167</v>
      </c>
      <c r="J2734" s="40" t="s">
        <v>16276</v>
      </c>
      <c r="K2734" s="41">
        <v>41583</v>
      </c>
      <c r="L2734" s="72">
        <v>50714</v>
      </c>
      <c r="M2734" s="42" t="s">
        <v>16277</v>
      </c>
      <c r="N2734" s="63">
        <v>0.11070000000000001</v>
      </c>
      <c r="O2734" s="55">
        <v>6207387.1200000001</v>
      </c>
      <c r="P2734" s="15">
        <v>0.03</v>
      </c>
      <c r="Q2734" s="223">
        <f t="shared" si="282"/>
        <v>186221.61359999998</v>
      </c>
      <c r="R2734" s="197">
        <f t="shared" si="279"/>
        <v>15518.467799999999</v>
      </c>
      <c r="S2734" s="201">
        <v>0.06</v>
      </c>
      <c r="T2734" s="196">
        <f t="shared" si="280"/>
        <v>372443.22719999996</v>
      </c>
      <c r="U2734" s="199">
        <f t="shared" si="281"/>
        <v>31036.935599999997</v>
      </c>
      <c r="V2734" s="21"/>
      <c r="W2734" s="19">
        <f t="shared" si="276"/>
        <v>0</v>
      </c>
      <c r="X2734" s="17">
        <f t="shared" si="277"/>
        <v>0</v>
      </c>
      <c r="Y2734" s="22"/>
      <c r="Z2734" s="19"/>
      <c r="AA2734" s="20"/>
      <c r="AB2734" s="23"/>
      <c r="AC2734" s="19"/>
      <c r="AD2734" s="17"/>
      <c r="AE2734" s="22"/>
      <c r="AF2734" s="19"/>
      <c r="AG2734" s="17"/>
      <c r="AH2734" s="78" t="s">
        <v>76</v>
      </c>
      <c r="AI2734" s="79" t="s">
        <v>16277</v>
      </c>
      <c r="AJ2734" s="1"/>
    </row>
    <row r="2735" spans="1:36" ht="13.2">
      <c r="A2735" s="39">
        <v>2733</v>
      </c>
      <c r="B2735" s="10" t="s">
        <v>16281</v>
      </c>
      <c r="C2735" s="10" t="s">
        <v>2055</v>
      </c>
      <c r="D2735" s="11" t="s">
        <v>16272</v>
      </c>
      <c r="E2735" s="35" t="s">
        <v>16273</v>
      </c>
      <c r="F2735" s="35" t="s">
        <v>16282</v>
      </c>
      <c r="G2735" s="10" t="s">
        <v>11606</v>
      </c>
      <c r="H2735" s="10" t="s">
        <v>16283</v>
      </c>
      <c r="I2735" s="10" t="s">
        <v>14167</v>
      </c>
      <c r="J2735" s="11" t="s">
        <v>16276</v>
      </c>
      <c r="K2735" s="12">
        <v>41583</v>
      </c>
      <c r="L2735" s="69">
        <v>50714</v>
      </c>
      <c r="M2735" s="14" t="s">
        <v>16277</v>
      </c>
      <c r="N2735" s="61">
        <v>8.14E-2</v>
      </c>
      <c r="O2735" s="56">
        <v>5091084.0199999996</v>
      </c>
      <c r="P2735" s="15">
        <v>0.03</v>
      </c>
      <c r="Q2735" s="223">
        <f t="shared" si="282"/>
        <v>152732.52059999999</v>
      </c>
      <c r="R2735" s="197">
        <f t="shared" si="279"/>
        <v>12727.71005</v>
      </c>
      <c r="S2735" s="201">
        <v>0.06</v>
      </c>
      <c r="T2735" s="196">
        <f t="shared" si="280"/>
        <v>305465.04119999998</v>
      </c>
      <c r="U2735" s="199">
        <f t="shared" si="281"/>
        <v>25455.420099999999</v>
      </c>
      <c r="V2735" s="21"/>
      <c r="W2735" s="19">
        <f t="shared" ref="W2735:W2796" si="283">O2735*V2735</f>
        <v>0</v>
      </c>
      <c r="X2735" s="17">
        <f t="shared" ref="X2735:X2796" si="284">O2735*V2735/12</f>
        <v>0</v>
      </c>
      <c r="Y2735" s="22"/>
      <c r="Z2735" s="19"/>
      <c r="AA2735" s="20"/>
      <c r="AB2735" s="23"/>
      <c r="AC2735" s="19"/>
      <c r="AD2735" s="17"/>
      <c r="AE2735" s="22"/>
      <c r="AF2735" s="19"/>
      <c r="AG2735" s="17"/>
      <c r="AH2735" s="76" t="s">
        <v>76</v>
      </c>
      <c r="AI2735" s="77" t="s">
        <v>16277</v>
      </c>
      <c r="AJ2735" s="1"/>
    </row>
    <row r="2736" spans="1:36" ht="13.2">
      <c r="A2736" s="39">
        <v>2734</v>
      </c>
      <c r="B2736" s="39" t="s">
        <v>16284</v>
      </c>
      <c r="C2736" s="39" t="s">
        <v>2055</v>
      </c>
      <c r="D2736" s="40" t="s">
        <v>14462</v>
      </c>
      <c r="E2736" s="25" t="s">
        <v>21465</v>
      </c>
      <c r="F2736" s="25" t="s">
        <v>3491</v>
      </c>
      <c r="G2736" s="39" t="s">
        <v>9011</v>
      </c>
      <c r="H2736" s="39" t="s">
        <v>16285</v>
      </c>
      <c r="I2736" s="39" t="s">
        <v>2134</v>
      </c>
      <c r="J2736" s="40" t="s">
        <v>16286</v>
      </c>
      <c r="K2736" s="41">
        <v>43621</v>
      </c>
      <c r="L2736" s="72">
        <v>49100</v>
      </c>
      <c r="M2736" s="42" t="s">
        <v>16287</v>
      </c>
      <c r="N2736" s="63">
        <v>0.13569999999999999</v>
      </c>
      <c r="O2736" s="55">
        <v>5670344.1799999997</v>
      </c>
      <c r="P2736" s="15">
        <v>0.05</v>
      </c>
      <c r="Q2736" s="223">
        <f t="shared" si="282"/>
        <v>283517.20899999997</v>
      </c>
      <c r="R2736" s="197">
        <f t="shared" si="279"/>
        <v>23626.43408333333</v>
      </c>
      <c r="S2736" s="201">
        <v>0.06</v>
      </c>
      <c r="T2736" s="196">
        <f t="shared" si="280"/>
        <v>340220.65079999994</v>
      </c>
      <c r="U2736" s="199">
        <f t="shared" si="281"/>
        <v>28351.720899999997</v>
      </c>
      <c r="V2736" s="21"/>
      <c r="W2736" s="19">
        <f t="shared" si="283"/>
        <v>0</v>
      </c>
      <c r="X2736" s="17">
        <f t="shared" si="284"/>
        <v>0</v>
      </c>
      <c r="Y2736" s="22"/>
      <c r="Z2736" s="19"/>
      <c r="AA2736" s="20"/>
      <c r="AB2736" s="23"/>
      <c r="AC2736" s="19"/>
      <c r="AD2736" s="17"/>
      <c r="AE2736" s="22"/>
      <c r="AF2736" s="19"/>
      <c r="AG2736" s="17"/>
      <c r="AH2736" s="78" t="s">
        <v>367</v>
      </c>
      <c r="AI2736" s="79" t="s">
        <v>16287</v>
      </c>
      <c r="AJ2736" s="1"/>
    </row>
    <row r="2737" spans="1:36" ht="26.4">
      <c r="A2737" s="39">
        <v>2735</v>
      </c>
      <c r="B2737" s="10" t="s">
        <v>16288</v>
      </c>
      <c r="C2737" s="10" t="s">
        <v>2055</v>
      </c>
      <c r="D2737" s="11" t="s">
        <v>16289</v>
      </c>
      <c r="E2737" s="35" t="s">
        <v>16290</v>
      </c>
      <c r="F2737" s="35" t="s">
        <v>64</v>
      </c>
      <c r="G2737" s="10" t="s">
        <v>583</v>
      </c>
      <c r="H2737" s="10" t="s">
        <v>16291</v>
      </c>
      <c r="I2737" s="10" t="s">
        <v>585</v>
      </c>
      <c r="J2737" s="11" t="s">
        <v>16292</v>
      </c>
      <c r="K2737" s="12">
        <v>42655</v>
      </c>
      <c r="L2737" s="69">
        <v>45211</v>
      </c>
      <c r="M2737" s="14" t="s">
        <v>16293</v>
      </c>
      <c r="N2737" s="61">
        <v>5.0622999999999996</v>
      </c>
      <c r="O2737" s="56">
        <v>80433472.200000003</v>
      </c>
      <c r="P2737" s="15">
        <v>0.05</v>
      </c>
      <c r="Q2737" s="223">
        <f t="shared" si="282"/>
        <v>4021673.6100000003</v>
      </c>
      <c r="R2737" s="197">
        <f t="shared" si="279"/>
        <v>335139.46750000003</v>
      </c>
      <c r="S2737" s="201">
        <v>0.03</v>
      </c>
      <c r="T2737" s="196">
        <f t="shared" si="280"/>
        <v>2413004.1660000002</v>
      </c>
      <c r="U2737" s="199">
        <f t="shared" si="281"/>
        <v>201083.68050000002</v>
      </c>
      <c r="V2737" s="21">
        <v>0.06</v>
      </c>
      <c r="W2737" s="19">
        <f t="shared" si="283"/>
        <v>4826008.3320000004</v>
      </c>
      <c r="X2737" s="17">
        <f t="shared" si="284"/>
        <v>402167.36100000003</v>
      </c>
      <c r="Y2737" s="22"/>
      <c r="Z2737" s="19"/>
      <c r="AA2737" s="20"/>
      <c r="AB2737" s="23"/>
      <c r="AC2737" s="19"/>
      <c r="AD2737" s="17"/>
      <c r="AE2737" s="22"/>
      <c r="AF2737" s="19"/>
      <c r="AG2737" s="17"/>
      <c r="AH2737" s="76" t="s">
        <v>1997</v>
      </c>
      <c r="AI2737" s="77" t="s">
        <v>16293</v>
      </c>
      <c r="AJ2737" s="1"/>
    </row>
    <row r="2738" spans="1:36" ht="26.4">
      <c r="A2738" s="39">
        <v>2736</v>
      </c>
      <c r="B2738" s="39" t="s">
        <v>16294</v>
      </c>
      <c r="C2738" s="39" t="s">
        <v>2055</v>
      </c>
      <c r="D2738" s="40" t="s">
        <v>16295</v>
      </c>
      <c r="E2738" s="25" t="s">
        <v>16296</v>
      </c>
      <c r="F2738" s="25" t="s">
        <v>16297</v>
      </c>
      <c r="G2738" s="39" t="s">
        <v>16298</v>
      </c>
      <c r="H2738" s="39" t="s">
        <v>16299</v>
      </c>
      <c r="I2738" s="39" t="s">
        <v>4415</v>
      </c>
      <c r="J2738" s="40" t="s">
        <v>16300</v>
      </c>
      <c r="K2738" s="41">
        <v>38638</v>
      </c>
      <c r="L2738" s="72">
        <v>47769</v>
      </c>
      <c r="M2738" s="42" t="s">
        <v>16301</v>
      </c>
      <c r="N2738" s="63">
        <v>0.3594</v>
      </c>
      <c r="O2738" s="55">
        <v>17473843.34</v>
      </c>
      <c r="P2738" s="15">
        <v>0.03</v>
      </c>
      <c r="Q2738" s="223">
        <f t="shared" si="282"/>
        <v>524215.3002</v>
      </c>
      <c r="R2738" s="197">
        <f t="shared" si="279"/>
        <v>43684.608350000002</v>
      </c>
      <c r="S2738" s="200"/>
      <c r="T2738" s="196">
        <f t="shared" si="280"/>
        <v>0</v>
      </c>
      <c r="U2738" s="199">
        <f t="shared" si="281"/>
        <v>0</v>
      </c>
      <c r="V2738" s="21"/>
      <c r="W2738" s="19">
        <f t="shared" si="283"/>
        <v>0</v>
      </c>
      <c r="X2738" s="17">
        <f t="shared" si="284"/>
        <v>0</v>
      </c>
      <c r="Y2738" s="22"/>
      <c r="Z2738" s="19"/>
      <c r="AA2738" s="20"/>
      <c r="AB2738" s="23"/>
      <c r="AC2738" s="19"/>
      <c r="AD2738" s="17"/>
      <c r="AE2738" s="22"/>
      <c r="AF2738" s="19"/>
      <c r="AG2738" s="17"/>
      <c r="AH2738" s="78"/>
      <c r="AI2738" s="79" t="s">
        <v>16301</v>
      </c>
      <c r="AJ2738" s="1"/>
    </row>
    <row r="2739" spans="1:36" ht="13.2">
      <c r="A2739" s="39">
        <v>2737</v>
      </c>
      <c r="B2739" s="10" t="s">
        <v>16302</v>
      </c>
      <c r="C2739" s="10" t="s">
        <v>5070</v>
      </c>
      <c r="D2739" s="11" t="s">
        <v>16303</v>
      </c>
      <c r="E2739" s="35" t="s">
        <v>21465</v>
      </c>
      <c r="F2739" s="35" t="s">
        <v>16304</v>
      </c>
      <c r="G2739" s="10" t="s">
        <v>466</v>
      </c>
      <c r="H2739" s="10" t="s">
        <v>16305</v>
      </c>
      <c r="I2739" s="10" t="s">
        <v>16306</v>
      </c>
      <c r="J2739" s="11" t="s">
        <v>16307</v>
      </c>
      <c r="K2739" s="12">
        <v>41520</v>
      </c>
      <c r="L2739" s="69">
        <v>50651</v>
      </c>
      <c r="M2739" s="14" t="s">
        <v>16308</v>
      </c>
      <c r="N2739" s="61">
        <v>0.1</v>
      </c>
      <c r="O2739" s="56">
        <v>807469.85</v>
      </c>
      <c r="P2739" s="21">
        <v>1E-3</v>
      </c>
      <c r="Q2739" s="223">
        <f t="shared" si="282"/>
        <v>807.46984999999995</v>
      </c>
      <c r="R2739" s="197">
        <f t="shared" si="279"/>
        <v>67.289154166666663</v>
      </c>
      <c r="S2739" s="200"/>
      <c r="T2739" s="196">
        <f t="shared" si="280"/>
        <v>0</v>
      </c>
      <c r="U2739" s="199">
        <f t="shared" si="281"/>
        <v>0</v>
      </c>
      <c r="V2739" s="21"/>
      <c r="W2739" s="19">
        <f t="shared" si="283"/>
        <v>0</v>
      </c>
      <c r="X2739" s="17">
        <f t="shared" si="284"/>
        <v>0</v>
      </c>
      <c r="Y2739" s="22"/>
      <c r="Z2739" s="19"/>
      <c r="AA2739" s="20"/>
      <c r="AB2739" s="23"/>
      <c r="AC2739" s="19"/>
      <c r="AD2739" s="17"/>
      <c r="AE2739" s="22"/>
      <c r="AF2739" s="19"/>
      <c r="AG2739" s="17"/>
      <c r="AH2739" s="76" t="s">
        <v>4884</v>
      </c>
      <c r="AI2739" s="77" t="s">
        <v>16308</v>
      </c>
      <c r="AJ2739" s="1"/>
    </row>
    <row r="2740" spans="1:36" ht="26.4">
      <c r="A2740" s="39">
        <v>2738</v>
      </c>
      <c r="B2740" s="10" t="s">
        <v>16311</v>
      </c>
      <c r="C2740" s="10" t="s">
        <v>2055</v>
      </c>
      <c r="D2740" s="11" t="s">
        <v>16309</v>
      </c>
      <c r="E2740" s="35" t="s">
        <v>21465</v>
      </c>
      <c r="F2740" s="35" t="s">
        <v>9022</v>
      </c>
      <c r="G2740" s="10" t="s">
        <v>8440</v>
      </c>
      <c r="H2740" s="10" t="s">
        <v>16312</v>
      </c>
      <c r="I2740" s="10" t="s">
        <v>8442</v>
      </c>
      <c r="J2740" s="11" t="s">
        <v>16310</v>
      </c>
      <c r="K2740" s="12">
        <v>42733</v>
      </c>
      <c r="L2740" s="69">
        <v>47201</v>
      </c>
      <c r="M2740" s="14" t="s">
        <v>13223</v>
      </c>
      <c r="N2740" s="61">
        <v>1.2999999999999999E-2</v>
      </c>
      <c r="O2740" s="56">
        <v>76188.570000000007</v>
      </c>
      <c r="P2740" s="15">
        <v>0.1</v>
      </c>
      <c r="Q2740" s="223">
        <f t="shared" si="282"/>
        <v>7618.8570000000009</v>
      </c>
      <c r="R2740" s="197">
        <f t="shared" si="279"/>
        <v>634.90475000000004</v>
      </c>
      <c r="S2740" s="200"/>
      <c r="T2740" s="196">
        <f t="shared" si="280"/>
        <v>0</v>
      </c>
      <c r="U2740" s="199">
        <f t="shared" si="281"/>
        <v>0</v>
      </c>
      <c r="V2740" s="21"/>
      <c r="W2740" s="19">
        <f t="shared" si="283"/>
        <v>0</v>
      </c>
      <c r="X2740" s="17">
        <f t="shared" si="284"/>
        <v>0</v>
      </c>
      <c r="Y2740" s="22"/>
      <c r="Z2740" s="19"/>
      <c r="AA2740" s="20"/>
      <c r="AB2740" s="23"/>
      <c r="AC2740" s="19"/>
      <c r="AD2740" s="17"/>
      <c r="AE2740" s="22"/>
      <c r="AF2740" s="19"/>
      <c r="AG2740" s="17"/>
      <c r="AH2740" s="76" t="s">
        <v>4775</v>
      </c>
      <c r="AI2740" s="77" t="s">
        <v>13223</v>
      </c>
      <c r="AJ2740" s="1"/>
    </row>
    <row r="2741" spans="1:36" ht="13.2">
      <c r="A2741" s="39">
        <v>2739</v>
      </c>
      <c r="B2741" s="39" t="s">
        <v>16313</v>
      </c>
      <c r="C2741" s="39" t="s">
        <v>5693</v>
      </c>
      <c r="D2741" s="40" t="s">
        <v>8636</v>
      </c>
      <c r="E2741" s="25" t="s">
        <v>8637</v>
      </c>
      <c r="F2741" s="25" t="s">
        <v>16314</v>
      </c>
      <c r="G2741" s="39" t="s">
        <v>16315</v>
      </c>
      <c r="H2741" s="39" t="s">
        <v>16316</v>
      </c>
      <c r="I2741" s="39" t="s">
        <v>16317</v>
      </c>
      <c r="J2741" s="40" t="s">
        <v>16318</v>
      </c>
      <c r="K2741" s="41">
        <v>38457</v>
      </c>
      <c r="L2741" s="72">
        <v>47588</v>
      </c>
      <c r="M2741" s="42" t="s">
        <v>16319</v>
      </c>
      <c r="N2741" s="63">
        <v>1.9991000000000001</v>
      </c>
      <c r="O2741" s="55">
        <v>91815246.739999995</v>
      </c>
      <c r="P2741" s="15">
        <v>0.03</v>
      </c>
      <c r="Q2741" s="223">
        <f t="shared" si="282"/>
        <v>2754457.4021999999</v>
      </c>
      <c r="R2741" s="197">
        <f t="shared" si="279"/>
        <v>229538.11684999999</v>
      </c>
      <c r="S2741" s="200"/>
      <c r="T2741" s="196">
        <f t="shared" si="280"/>
        <v>0</v>
      </c>
      <c r="U2741" s="199">
        <f t="shared" si="281"/>
        <v>0</v>
      </c>
      <c r="V2741" s="21"/>
      <c r="W2741" s="19">
        <f t="shared" si="283"/>
        <v>0</v>
      </c>
      <c r="X2741" s="17">
        <f t="shared" si="284"/>
        <v>0</v>
      </c>
      <c r="Y2741" s="22"/>
      <c r="Z2741" s="19"/>
      <c r="AA2741" s="20"/>
      <c r="AB2741" s="23"/>
      <c r="AC2741" s="19"/>
      <c r="AD2741" s="17"/>
      <c r="AE2741" s="22"/>
      <c r="AF2741" s="19"/>
      <c r="AG2741" s="17"/>
      <c r="AH2741" s="78"/>
      <c r="AI2741" s="79" t="s">
        <v>16319</v>
      </c>
      <c r="AJ2741" s="1"/>
    </row>
    <row r="2742" spans="1:36" ht="13.2">
      <c r="A2742" s="39">
        <v>2740</v>
      </c>
      <c r="B2742" s="10" t="s">
        <v>16320</v>
      </c>
      <c r="C2742" s="10" t="s">
        <v>5693</v>
      </c>
      <c r="D2742" s="11" t="s">
        <v>16321</v>
      </c>
      <c r="E2742" s="35" t="s">
        <v>16322</v>
      </c>
      <c r="F2742" s="35" t="s">
        <v>16323</v>
      </c>
      <c r="G2742" s="10" t="s">
        <v>6997</v>
      </c>
      <c r="H2742" s="10" t="s">
        <v>16324</v>
      </c>
      <c r="I2742" s="10" t="s">
        <v>3735</v>
      </c>
      <c r="J2742" s="11" t="s">
        <v>16325</v>
      </c>
      <c r="K2742" s="12">
        <v>37074</v>
      </c>
      <c r="L2742" s="69">
        <v>46205</v>
      </c>
      <c r="M2742" s="14" t="s">
        <v>16326</v>
      </c>
      <c r="N2742" s="61">
        <v>3.7199999999999997E-2</v>
      </c>
      <c r="O2742" s="56">
        <v>4271331.07</v>
      </c>
      <c r="P2742" s="15">
        <v>0.03</v>
      </c>
      <c r="Q2742" s="223">
        <f t="shared" si="282"/>
        <v>128139.93210000001</v>
      </c>
      <c r="R2742" s="197">
        <f t="shared" si="279"/>
        <v>10678.327675</v>
      </c>
      <c r="S2742" s="200"/>
      <c r="T2742" s="196">
        <f t="shared" si="280"/>
        <v>0</v>
      </c>
      <c r="U2742" s="199">
        <f t="shared" si="281"/>
        <v>0</v>
      </c>
      <c r="V2742" s="21"/>
      <c r="W2742" s="19">
        <f t="shared" si="283"/>
        <v>0</v>
      </c>
      <c r="X2742" s="17">
        <f t="shared" si="284"/>
        <v>0</v>
      </c>
      <c r="Y2742" s="22"/>
      <c r="Z2742" s="19"/>
      <c r="AA2742" s="20"/>
      <c r="AB2742" s="23"/>
      <c r="AC2742" s="19"/>
      <c r="AD2742" s="17"/>
      <c r="AE2742" s="22"/>
      <c r="AF2742" s="19"/>
      <c r="AG2742" s="17"/>
      <c r="AH2742" s="76"/>
      <c r="AI2742" s="77" t="s">
        <v>16326</v>
      </c>
      <c r="AJ2742" s="1"/>
    </row>
    <row r="2743" spans="1:36" ht="26.4">
      <c r="A2743" s="39">
        <v>2741</v>
      </c>
      <c r="B2743" s="39" t="s">
        <v>16327</v>
      </c>
      <c r="C2743" s="39" t="s">
        <v>5693</v>
      </c>
      <c r="D2743" s="40" t="s">
        <v>16328</v>
      </c>
      <c r="E2743" s="25" t="s">
        <v>16329</v>
      </c>
      <c r="F2743" s="25" t="s">
        <v>4657</v>
      </c>
      <c r="G2743" s="39" t="s">
        <v>16330</v>
      </c>
      <c r="H2743" s="39" t="s">
        <v>16331</v>
      </c>
      <c r="I2743" s="39" t="s">
        <v>2024</v>
      </c>
      <c r="J2743" s="40" t="s">
        <v>16332</v>
      </c>
      <c r="K2743" s="41">
        <v>37348</v>
      </c>
      <c r="L2743" s="72">
        <v>48909</v>
      </c>
      <c r="M2743" s="42" t="s">
        <v>16333</v>
      </c>
      <c r="N2743" s="63">
        <v>8.1699999999999995E-2</v>
      </c>
      <c r="O2743" s="55">
        <v>7817377.8799999999</v>
      </c>
      <c r="P2743" s="15">
        <v>0.04</v>
      </c>
      <c r="Q2743" s="223">
        <f t="shared" si="282"/>
        <v>312695.1152</v>
      </c>
      <c r="R2743" s="197">
        <f t="shared" si="279"/>
        <v>26057.926266666665</v>
      </c>
      <c r="S2743" s="200"/>
      <c r="T2743" s="196">
        <f t="shared" si="280"/>
        <v>0</v>
      </c>
      <c r="U2743" s="199">
        <f t="shared" si="281"/>
        <v>0</v>
      </c>
      <c r="V2743" s="21"/>
      <c r="W2743" s="19">
        <f t="shared" si="283"/>
        <v>0</v>
      </c>
      <c r="X2743" s="17">
        <f t="shared" si="284"/>
        <v>0</v>
      </c>
      <c r="Y2743" s="22"/>
      <c r="Z2743" s="19"/>
      <c r="AA2743" s="20"/>
      <c r="AB2743" s="23"/>
      <c r="AC2743" s="19"/>
      <c r="AD2743" s="17"/>
      <c r="AE2743" s="22"/>
      <c r="AF2743" s="19"/>
      <c r="AG2743" s="17"/>
      <c r="AH2743" s="78" t="s">
        <v>367</v>
      </c>
      <c r="AI2743" s="79" t="s">
        <v>16333</v>
      </c>
      <c r="AJ2743" s="1"/>
    </row>
    <row r="2744" spans="1:36" ht="13.2">
      <c r="A2744" s="39">
        <v>2742</v>
      </c>
      <c r="B2744" s="10" t="s">
        <v>16334</v>
      </c>
      <c r="C2744" s="10" t="s">
        <v>5693</v>
      </c>
      <c r="D2744" s="11" t="s">
        <v>8636</v>
      </c>
      <c r="E2744" s="35" t="s">
        <v>8637</v>
      </c>
      <c r="F2744" s="35" t="s">
        <v>16335</v>
      </c>
      <c r="G2744" s="10" t="s">
        <v>16315</v>
      </c>
      <c r="H2744" s="10" t="s">
        <v>16336</v>
      </c>
      <c r="I2744" s="10" t="s">
        <v>16317</v>
      </c>
      <c r="J2744" s="11" t="s">
        <v>16318</v>
      </c>
      <c r="K2744" s="12">
        <v>38457</v>
      </c>
      <c r="L2744" s="69">
        <v>47588</v>
      </c>
      <c r="M2744" s="14" t="s">
        <v>16337</v>
      </c>
      <c r="N2744" s="61">
        <v>2.0799999999999999E-2</v>
      </c>
      <c r="O2744" s="56">
        <v>955308.45</v>
      </c>
      <c r="P2744" s="15">
        <v>0.03</v>
      </c>
      <c r="Q2744" s="223">
        <f t="shared" si="282"/>
        <v>28659.253499999999</v>
      </c>
      <c r="R2744" s="197">
        <f t="shared" si="279"/>
        <v>2388.2711249999998</v>
      </c>
      <c r="S2744" s="200"/>
      <c r="T2744" s="196">
        <f t="shared" si="280"/>
        <v>0</v>
      </c>
      <c r="U2744" s="199">
        <f t="shared" si="281"/>
        <v>0</v>
      </c>
      <c r="V2744" s="21"/>
      <c r="W2744" s="19">
        <f t="shared" si="283"/>
        <v>0</v>
      </c>
      <c r="X2744" s="17">
        <f t="shared" si="284"/>
        <v>0</v>
      </c>
      <c r="Y2744" s="22"/>
      <c r="Z2744" s="19"/>
      <c r="AA2744" s="20"/>
      <c r="AB2744" s="23"/>
      <c r="AC2744" s="19"/>
      <c r="AD2744" s="17"/>
      <c r="AE2744" s="22"/>
      <c r="AF2744" s="19"/>
      <c r="AG2744" s="17"/>
      <c r="AH2744" s="76"/>
      <c r="AI2744" s="77" t="s">
        <v>16337</v>
      </c>
      <c r="AJ2744" s="1"/>
    </row>
    <row r="2745" spans="1:36" ht="13.2">
      <c r="A2745" s="39">
        <v>2743</v>
      </c>
      <c r="B2745" s="39" t="s">
        <v>16338</v>
      </c>
      <c r="C2745" s="39" t="s">
        <v>5693</v>
      </c>
      <c r="D2745" s="40" t="s">
        <v>16339</v>
      </c>
      <c r="E2745" s="25" t="s">
        <v>16340</v>
      </c>
      <c r="F2745" s="25" t="s">
        <v>2066</v>
      </c>
      <c r="G2745" s="39" t="s">
        <v>16341</v>
      </c>
      <c r="H2745" s="39" t="s">
        <v>16342</v>
      </c>
      <c r="I2745" s="39" t="s">
        <v>1785</v>
      </c>
      <c r="J2745" s="40" t="s">
        <v>16343</v>
      </c>
      <c r="K2745" s="41">
        <v>36571</v>
      </c>
      <c r="L2745" s="72">
        <v>54469</v>
      </c>
      <c r="M2745" s="42" t="s">
        <v>16344</v>
      </c>
      <c r="N2745" s="63">
        <v>1.175</v>
      </c>
      <c r="O2745" s="55">
        <v>265103498.97</v>
      </c>
      <c r="P2745" s="15">
        <v>0.03</v>
      </c>
      <c r="Q2745" s="223">
        <f t="shared" si="282"/>
        <v>7953104.9690999994</v>
      </c>
      <c r="R2745" s="197">
        <f t="shared" si="279"/>
        <v>662758.74742499995</v>
      </c>
      <c r="S2745" s="200"/>
      <c r="T2745" s="196">
        <f t="shared" si="280"/>
        <v>0</v>
      </c>
      <c r="U2745" s="199">
        <f t="shared" si="281"/>
        <v>0</v>
      </c>
      <c r="V2745" s="21"/>
      <c r="W2745" s="19">
        <f t="shared" si="283"/>
        <v>0</v>
      </c>
      <c r="X2745" s="17">
        <f t="shared" si="284"/>
        <v>0</v>
      </c>
      <c r="Y2745" s="22"/>
      <c r="Z2745" s="19"/>
      <c r="AA2745" s="20"/>
      <c r="AB2745" s="23"/>
      <c r="AC2745" s="19"/>
      <c r="AD2745" s="17"/>
      <c r="AE2745" s="22"/>
      <c r="AF2745" s="19"/>
      <c r="AG2745" s="17"/>
      <c r="AH2745" s="78" t="s">
        <v>76</v>
      </c>
      <c r="AI2745" s="79" t="s">
        <v>16344</v>
      </c>
      <c r="AJ2745" s="1"/>
    </row>
    <row r="2746" spans="1:36" ht="26.4">
      <c r="A2746" s="39">
        <v>2744</v>
      </c>
      <c r="B2746" s="10" t="s">
        <v>16345</v>
      </c>
      <c r="C2746" s="10" t="s">
        <v>5693</v>
      </c>
      <c r="D2746" s="11" t="s">
        <v>2130</v>
      </c>
      <c r="E2746" s="35" t="s">
        <v>2131</v>
      </c>
      <c r="F2746" s="35" t="s">
        <v>858</v>
      </c>
      <c r="G2746" s="10" t="s">
        <v>8440</v>
      </c>
      <c r="H2746" s="10" t="s">
        <v>16346</v>
      </c>
      <c r="I2746" s="10" t="s">
        <v>8442</v>
      </c>
      <c r="J2746" s="11" t="s">
        <v>16347</v>
      </c>
      <c r="K2746" s="12">
        <v>42733</v>
      </c>
      <c r="L2746" s="69">
        <v>46385</v>
      </c>
      <c r="M2746" s="14" t="s">
        <v>15395</v>
      </c>
      <c r="N2746" s="61">
        <v>0.41260000000000002</v>
      </c>
      <c r="O2746" s="56">
        <v>93090811.640000001</v>
      </c>
      <c r="P2746" s="15">
        <v>0.06</v>
      </c>
      <c r="Q2746" s="223">
        <f t="shared" si="282"/>
        <v>5585448.6984000001</v>
      </c>
      <c r="R2746" s="197">
        <f t="shared" si="279"/>
        <v>465454.05820000003</v>
      </c>
      <c r="S2746" s="198">
        <v>7.1999999999999995E-2</v>
      </c>
      <c r="T2746" s="196">
        <f t="shared" si="280"/>
        <v>6702538.4380799998</v>
      </c>
      <c r="U2746" s="199">
        <f t="shared" si="281"/>
        <v>558544.86983999994</v>
      </c>
      <c r="V2746" s="21"/>
      <c r="W2746" s="19">
        <f t="shared" si="283"/>
        <v>0</v>
      </c>
      <c r="X2746" s="17">
        <f t="shared" si="284"/>
        <v>0</v>
      </c>
      <c r="Y2746" s="22"/>
      <c r="Z2746" s="19"/>
      <c r="AA2746" s="20"/>
      <c r="AB2746" s="23"/>
      <c r="AC2746" s="19"/>
      <c r="AD2746" s="17"/>
      <c r="AE2746" s="22"/>
      <c r="AF2746" s="19"/>
      <c r="AG2746" s="17"/>
      <c r="AH2746" s="76"/>
      <c r="AI2746" s="77" t="s">
        <v>15395</v>
      </c>
      <c r="AJ2746" s="1"/>
    </row>
    <row r="2747" spans="1:36" ht="26.4">
      <c r="A2747" s="39">
        <v>2745</v>
      </c>
      <c r="B2747" s="39" t="s">
        <v>16348</v>
      </c>
      <c r="C2747" s="39" t="s">
        <v>5693</v>
      </c>
      <c r="D2747" s="40" t="s">
        <v>16349</v>
      </c>
      <c r="E2747" s="25" t="s">
        <v>16350</v>
      </c>
      <c r="F2747" s="25" t="s">
        <v>16351</v>
      </c>
      <c r="G2747" s="39" t="s">
        <v>12705</v>
      </c>
      <c r="H2747" s="39" t="s">
        <v>16352</v>
      </c>
      <c r="I2747" s="39" t="s">
        <v>6077</v>
      </c>
      <c r="J2747" s="40" t="s">
        <v>16353</v>
      </c>
      <c r="K2747" s="41">
        <v>38743</v>
      </c>
      <c r="L2747" s="72">
        <v>46503</v>
      </c>
      <c r="M2747" s="42" t="s">
        <v>2444</v>
      </c>
      <c r="N2747" s="63">
        <v>7.0699999999999999E-2</v>
      </c>
      <c r="O2747" s="55">
        <v>8874325.3100000005</v>
      </c>
      <c r="P2747" s="44">
        <v>0.1125</v>
      </c>
      <c r="Q2747" s="223">
        <f t="shared" si="282"/>
        <v>998361.59737500013</v>
      </c>
      <c r="R2747" s="197">
        <f t="shared" si="279"/>
        <v>83196.799781250011</v>
      </c>
      <c r="S2747" s="200"/>
      <c r="T2747" s="196">
        <f t="shared" si="280"/>
        <v>0</v>
      </c>
      <c r="U2747" s="199">
        <f t="shared" si="281"/>
        <v>0</v>
      </c>
      <c r="V2747" s="21"/>
      <c r="W2747" s="19">
        <f t="shared" si="283"/>
        <v>0</v>
      </c>
      <c r="X2747" s="17">
        <f t="shared" si="284"/>
        <v>0</v>
      </c>
      <c r="Y2747" s="22"/>
      <c r="Z2747" s="19"/>
      <c r="AA2747" s="20"/>
      <c r="AB2747" s="23"/>
      <c r="AC2747" s="19"/>
      <c r="AD2747" s="17"/>
      <c r="AE2747" s="22"/>
      <c r="AF2747" s="19"/>
      <c r="AG2747" s="17"/>
      <c r="AH2747" s="78"/>
      <c r="AI2747" s="79"/>
      <c r="AJ2747" s="1"/>
    </row>
    <row r="2748" spans="1:36" ht="26.4">
      <c r="A2748" s="39">
        <v>2746</v>
      </c>
      <c r="B2748" s="10" t="s">
        <v>16354</v>
      </c>
      <c r="C2748" s="10" t="s">
        <v>5693</v>
      </c>
      <c r="D2748" s="11" t="s">
        <v>16355</v>
      </c>
      <c r="E2748" s="35" t="s">
        <v>16356</v>
      </c>
      <c r="F2748" s="35" t="s">
        <v>16357</v>
      </c>
      <c r="G2748" s="10" t="s">
        <v>16358</v>
      </c>
      <c r="H2748" s="10" t="s">
        <v>16359</v>
      </c>
      <c r="I2748" s="10" t="s">
        <v>16360</v>
      </c>
      <c r="J2748" s="11" t="s">
        <v>16361</v>
      </c>
      <c r="K2748" s="12">
        <v>37470</v>
      </c>
      <c r="L2748" s="69">
        <v>48923</v>
      </c>
      <c r="M2748" s="14" t="s">
        <v>221</v>
      </c>
      <c r="N2748" s="61">
        <v>4.3400000000000001E-2</v>
      </c>
      <c r="O2748" s="56">
        <v>4635392.83</v>
      </c>
      <c r="P2748" s="15">
        <v>0.05</v>
      </c>
      <c r="Q2748" s="223">
        <f t="shared" si="282"/>
        <v>231769.64150000003</v>
      </c>
      <c r="R2748" s="197">
        <f t="shared" si="279"/>
        <v>19314.136791666668</v>
      </c>
      <c r="S2748" s="201">
        <v>0.06</v>
      </c>
      <c r="T2748" s="196">
        <f t="shared" si="280"/>
        <v>278123.5698</v>
      </c>
      <c r="U2748" s="199">
        <f t="shared" si="281"/>
        <v>23176.96415</v>
      </c>
      <c r="V2748" s="21"/>
      <c r="W2748" s="19">
        <f t="shared" si="283"/>
        <v>0</v>
      </c>
      <c r="X2748" s="17">
        <f t="shared" si="284"/>
        <v>0</v>
      </c>
      <c r="Y2748" s="22"/>
      <c r="Z2748" s="19"/>
      <c r="AA2748" s="20"/>
      <c r="AB2748" s="23"/>
      <c r="AC2748" s="19"/>
      <c r="AD2748" s="17"/>
      <c r="AE2748" s="22"/>
      <c r="AF2748" s="19"/>
      <c r="AG2748" s="17"/>
      <c r="AH2748" s="76" t="s">
        <v>76</v>
      </c>
      <c r="AI2748" s="77" t="s">
        <v>221</v>
      </c>
      <c r="AJ2748" s="1"/>
    </row>
    <row r="2749" spans="1:36" ht="13.2">
      <c r="A2749" s="39">
        <v>2747</v>
      </c>
      <c r="B2749" s="39" t="s">
        <v>16362</v>
      </c>
      <c r="C2749" s="39" t="s">
        <v>5693</v>
      </c>
      <c r="D2749" s="40" t="s">
        <v>16363</v>
      </c>
      <c r="E2749" s="25" t="s">
        <v>16364</v>
      </c>
      <c r="F2749" s="25" t="s">
        <v>5429</v>
      </c>
      <c r="G2749" s="39" t="s">
        <v>16365</v>
      </c>
      <c r="H2749" s="39" t="s">
        <v>16366</v>
      </c>
      <c r="I2749" s="39" t="s">
        <v>9541</v>
      </c>
      <c r="J2749" s="40" t="s">
        <v>16367</v>
      </c>
      <c r="K2749" s="41">
        <v>37761</v>
      </c>
      <c r="L2749" s="72">
        <v>46691</v>
      </c>
      <c r="M2749" s="42" t="s">
        <v>16368</v>
      </c>
      <c r="N2749" s="63">
        <v>1.9699999999999999E-2</v>
      </c>
      <c r="O2749" s="55">
        <v>2524900.61</v>
      </c>
      <c r="P2749" s="15">
        <v>0.03</v>
      </c>
      <c r="Q2749" s="223">
        <f t="shared" si="282"/>
        <v>75747.018299999996</v>
      </c>
      <c r="R2749" s="197">
        <f t="shared" si="279"/>
        <v>6312.2515249999997</v>
      </c>
      <c r="S2749" s="198">
        <v>3.5999999999999997E-2</v>
      </c>
      <c r="T2749" s="196">
        <f t="shared" si="280"/>
        <v>90896.421959999992</v>
      </c>
      <c r="U2749" s="199">
        <f t="shared" si="281"/>
        <v>7574.7018299999991</v>
      </c>
      <c r="V2749" s="21"/>
      <c r="W2749" s="19">
        <f t="shared" si="283"/>
        <v>0</v>
      </c>
      <c r="X2749" s="17">
        <f t="shared" si="284"/>
        <v>0</v>
      </c>
      <c r="Y2749" s="22"/>
      <c r="Z2749" s="19"/>
      <c r="AA2749" s="20"/>
      <c r="AB2749" s="23"/>
      <c r="AC2749" s="19"/>
      <c r="AD2749" s="17"/>
      <c r="AE2749" s="22"/>
      <c r="AF2749" s="19"/>
      <c r="AG2749" s="17"/>
      <c r="AH2749" s="78"/>
      <c r="AI2749" s="79" t="s">
        <v>16368</v>
      </c>
      <c r="AJ2749" s="1"/>
    </row>
    <row r="2750" spans="1:36" ht="13.2">
      <c r="A2750" s="39">
        <v>2748</v>
      </c>
      <c r="B2750" s="10" t="s">
        <v>16369</v>
      </c>
      <c r="C2750" s="10" t="s">
        <v>2055</v>
      </c>
      <c r="D2750" s="11" t="s">
        <v>5677</v>
      </c>
      <c r="E2750" s="35" t="s">
        <v>5678</v>
      </c>
      <c r="F2750" s="35" t="s">
        <v>7448</v>
      </c>
      <c r="G2750" s="10" t="s">
        <v>12636</v>
      </c>
      <c r="H2750" s="10" t="s">
        <v>16370</v>
      </c>
      <c r="I2750" s="10" t="s">
        <v>16371</v>
      </c>
      <c r="J2750" s="11" t="s">
        <v>16372</v>
      </c>
      <c r="K2750" s="12">
        <v>37967</v>
      </c>
      <c r="L2750" s="69">
        <v>45407</v>
      </c>
      <c r="M2750" s="14" t="s">
        <v>11041</v>
      </c>
      <c r="N2750" s="61">
        <v>8.2500000000000004E-2</v>
      </c>
      <c r="O2750" s="56">
        <v>3244278.21</v>
      </c>
      <c r="P2750" s="15">
        <v>0.1</v>
      </c>
      <c r="Q2750" s="223">
        <f t="shared" si="282"/>
        <v>324427.821</v>
      </c>
      <c r="R2750" s="197">
        <f t="shared" si="279"/>
        <v>27035.651750000001</v>
      </c>
      <c r="S2750" s="200"/>
      <c r="T2750" s="196">
        <f t="shared" si="280"/>
        <v>0</v>
      </c>
      <c r="U2750" s="199">
        <f t="shared" si="281"/>
        <v>0</v>
      </c>
      <c r="V2750" s="21"/>
      <c r="W2750" s="19">
        <f t="shared" si="283"/>
        <v>0</v>
      </c>
      <c r="X2750" s="17">
        <f t="shared" si="284"/>
        <v>0</v>
      </c>
      <c r="Y2750" s="22"/>
      <c r="Z2750" s="19"/>
      <c r="AA2750" s="20"/>
      <c r="AB2750" s="23"/>
      <c r="AC2750" s="19"/>
      <c r="AD2750" s="17"/>
      <c r="AE2750" s="22"/>
      <c r="AF2750" s="19"/>
      <c r="AG2750" s="17"/>
      <c r="AH2750" s="76" t="s">
        <v>76</v>
      </c>
      <c r="AI2750" s="77" t="s">
        <v>11041</v>
      </c>
      <c r="AJ2750" s="1"/>
    </row>
    <row r="2751" spans="1:36" ht="13.2">
      <c r="A2751" s="39">
        <v>2749</v>
      </c>
      <c r="B2751" s="39" t="s">
        <v>16373</v>
      </c>
      <c r="C2751" s="39" t="s">
        <v>2055</v>
      </c>
      <c r="D2751" s="40" t="s">
        <v>5677</v>
      </c>
      <c r="E2751" s="25" t="s">
        <v>5678</v>
      </c>
      <c r="F2751" s="25" t="s">
        <v>7448</v>
      </c>
      <c r="G2751" s="39" t="s">
        <v>12636</v>
      </c>
      <c r="H2751" s="39" t="s">
        <v>16370</v>
      </c>
      <c r="I2751" s="39" t="s">
        <v>16371</v>
      </c>
      <c r="J2751" s="40" t="s">
        <v>16372</v>
      </c>
      <c r="K2751" s="41">
        <v>37967</v>
      </c>
      <c r="L2751" s="72">
        <v>45407</v>
      </c>
      <c r="M2751" s="42" t="s">
        <v>11041</v>
      </c>
      <c r="N2751" s="63">
        <v>3.32E-2</v>
      </c>
      <c r="O2751" s="55">
        <v>1305576.2</v>
      </c>
      <c r="P2751" s="15">
        <v>0.1</v>
      </c>
      <c r="Q2751" s="223">
        <f t="shared" ref="Q2751:Q2781" si="285">O2751*P2751</f>
        <v>130557.62</v>
      </c>
      <c r="R2751" s="197">
        <f t="shared" si="279"/>
        <v>10879.801666666666</v>
      </c>
      <c r="S2751" s="200"/>
      <c r="T2751" s="196">
        <f t="shared" si="280"/>
        <v>0</v>
      </c>
      <c r="U2751" s="199">
        <f t="shared" si="281"/>
        <v>0</v>
      </c>
      <c r="V2751" s="21"/>
      <c r="W2751" s="19">
        <f t="shared" si="283"/>
        <v>0</v>
      </c>
      <c r="X2751" s="17">
        <f t="shared" si="284"/>
        <v>0</v>
      </c>
      <c r="Y2751" s="22"/>
      <c r="Z2751" s="19"/>
      <c r="AA2751" s="20"/>
      <c r="AB2751" s="23"/>
      <c r="AC2751" s="19"/>
      <c r="AD2751" s="17"/>
      <c r="AE2751" s="22"/>
      <c r="AF2751" s="19"/>
      <c r="AG2751" s="17"/>
      <c r="AH2751" s="78" t="s">
        <v>76</v>
      </c>
      <c r="AI2751" s="79" t="s">
        <v>11041</v>
      </c>
      <c r="AJ2751" s="1"/>
    </row>
    <row r="2752" spans="1:36" ht="26.4">
      <c r="A2752" s="39">
        <v>2750</v>
      </c>
      <c r="B2752" s="10" t="s">
        <v>16374</v>
      </c>
      <c r="C2752" s="10" t="s">
        <v>2055</v>
      </c>
      <c r="D2752" s="11" t="s">
        <v>14155</v>
      </c>
      <c r="E2752" s="35" t="s">
        <v>14156</v>
      </c>
      <c r="F2752" s="35" t="s">
        <v>4552</v>
      </c>
      <c r="G2752" s="10" t="s">
        <v>10032</v>
      </c>
      <c r="H2752" s="10" t="s">
        <v>16375</v>
      </c>
      <c r="I2752" s="10" t="s">
        <v>2277</v>
      </c>
      <c r="J2752" s="11" t="s">
        <v>16376</v>
      </c>
      <c r="K2752" s="12">
        <v>42517</v>
      </c>
      <c r="L2752" s="69">
        <v>51648</v>
      </c>
      <c r="M2752" s="14" t="s">
        <v>16377</v>
      </c>
      <c r="N2752" s="61">
        <v>2.2446999999999999</v>
      </c>
      <c r="O2752" s="56">
        <v>47078343.810000002</v>
      </c>
      <c r="P2752" s="15">
        <v>0.03</v>
      </c>
      <c r="Q2752" s="223">
        <f t="shared" si="285"/>
        <v>1412350.3143</v>
      </c>
      <c r="R2752" s="197">
        <f t="shared" si="279"/>
        <v>117695.85952499999</v>
      </c>
      <c r="S2752" s="201">
        <v>0.05</v>
      </c>
      <c r="T2752" s="196">
        <f t="shared" si="280"/>
        <v>2353917.1905</v>
      </c>
      <c r="U2752" s="199">
        <f t="shared" si="281"/>
        <v>196159.76587500001</v>
      </c>
      <c r="V2752" s="21">
        <v>0.06</v>
      </c>
      <c r="W2752" s="19">
        <f t="shared" si="283"/>
        <v>2824700.6285999999</v>
      </c>
      <c r="X2752" s="17">
        <f t="shared" si="284"/>
        <v>235391.71904999999</v>
      </c>
      <c r="Y2752" s="22"/>
      <c r="Z2752" s="19"/>
      <c r="AA2752" s="20"/>
      <c r="AB2752" s="23"/>
      <c r="AC2752" s="19"/>
      <c r="AD2752" s="17"/>
      <c r="AE2752" s="22"/>
      <c r="AF2752" s="19"/>
      <c r="AG2752" s="17"/>
      <c r="AH2752" s="76" t="s">
        <v>2158</v>
      </c>
      <c r="AI2752" s="77" t="s">
        <v>16377</v>
      </c>
      <c r="AJ2752" s="1"/>
    </row>
    <row r="2753" spans="1:36" ht="26.4">
      <c r="A2753" s="39">
        <v>2751</v>
      </c>
      <c r="B2753" s="39" t="s">
        <v>16378</v>
      </c>
      <c r="C2753" s="39" t="s">
        <v>2055</v>
      </c>
      <c r="D2753" s="40" t="s">
        <v>5906</v>
      </c>
      <c r="E2753" s="25" t="s">
        <v>5907</v>
      </c>
      <c r="F2753" s="25" t="s">
        <v>16379</v>
      </c>
      <c r="G2753" s="39" t="s">
        <v>6139</v>
      </c>
      <c r="H2753" s="39" t="s">
        <v>16380</v>
      </c>
      <c r="I2753" s="39" t="s">
        <v>5980</v>
      </c>
      <c r="J2753" s="40" t="s">
        <v>16381</v>
      </c>
      <c r="K2753" s="41">
        <v>42520</v>
      </c>
      <c r="L2753" s="72">
        <v>47998</v>
      </c>
      <c r="M2753" s="42" t="s">
        <v>16382</v>
      </c>
      <c r="N2753" s="63">
        <v>1.1452</v>
      </c>
      <c r="O2753" s="55">
        <v>48218772.640000001</v>
      </c>
      <c r="P2753" s="15">
        <v>0.05</v>
      </c>
      <c r="Q2753" s="223">
        <f t="shared" si="285"/>
        <v>2410938.6320000002</v>
      </c>
      <c r="R2753" s="197">
        <f t="shared" si="279"/>
        <v>200911.55266666668</v>
      </c>
      <c r="S2753" s="201">
        <v>0.06</v>
      </c>
      <c r="T2753" s="196">
        <f t="shared" si="280"/>
        <v>2893126.3583999998</v>
      </c>
      <c r="U2753" s="199">
        <f t="shared" si="281"/>
        <v>241093.86319999999</v>
      </c>
      <c r="V2753" s="21"/>
      <c r="W2753" s="19">
        <f t="shared" si="283"/>
        <v>0</v>
      </c>
      <c r="X2753" s="17">
        <f t="shared" si="284"/>
        <v>0</v>
      </c>
      <c r="Y2753" s="22"/>
      <c r="Z2753" s="19"/>
      <c r="AA2753" s="20"/>
      <c r="AB2753" s="23"/>
      <c r="AC2753" s="19"/>
      <c r="AD2753" s="17"/>
      <c r="AE2753" s="22"/>
      <c r="AF2753" s="19"/>
      <c r="AG2753" s="17"/>
      <c r="AH2753" s="78" t="s">
        <v>76</v>
      </c>
      <c r="AI2753" s="79" t="s">
        <v>16382</v>
      </c>
      <c r="AJ2753" s="1"/>
    </row>
    <row r="2754" spans="1:36" ht="26.4">
      <c r="A2754" s="39">
        <v>2752</v>
      </c>
      <c r="B2754" s="10" t="s">
        <v>16383</v>
      </c>
      <c r="C2754" s="10" t="s">
        <v>2055</v>
      </c>
      <c r="D2754" s="11" t="s">
        <v>16289</v>
      </c>
      <c r="E2754" s="35" t="s">
        <v>16290</v>
      </c>
      <c r="F2754" s="35" t="s">
        <v>201</v>
      </c>
      <c r="G2754" s="10" t="s">
        <v>583</v>
      </c>
      <c r="H2754" s="10" t="s">
        <v>16384</v>
      </c>
      <c r="I2754" s="10" t="s">
        <v>585</v>
      </c>
      <c r="J2754" s="11" t="s">
        <v>16385</v>
      </c>
      <c r="K2754" s="12">
        <v>42655</v>
      </c>
      <c r="L2754" s="69">
        <v>54259</v>
      </c>
      <c r="M2754" s="14" t="s">
        <v>16386</v>
      </c>
      <c r="N2754" s="61">
        <v>0.14779999999999999</v>
      </c>
      <c r="O2754" s="56">
        <v>6516679.46</v>
      </c>
      <c r="P2754" s="15">
        <v>0.05</v>
      </c>
      <c r="Q2754" s="223">
        <f t="shared" si="285"/>
        <v>325833.973</v>
      </c>
      <c r="R2754" s="197">
        <f t="shared" si="279"/>
        <v>27152.831083333334</v>
      </c>
      <c r="S2754" s="201">
        <v>0.06</v>
      </c>
      <c r="T2754" s="196">
        <f t="shared" si="280"/>
        <v>391000.76759999996</v>
      </c>
      <c r="U2754" s="199">
        <f t="shared" si="281"/>
        <v>32583.397299999997</v>
      </c>
      <c r="V2754" s="21"/>
      <c r="W2754" s="19">
        <f t="shared" si="283"/>
        <v>0</v>
      </c>
      <c r="X2754" s="17">
        <f t="shared" si="284"/>
        <v>0</v>
      </c>
      <c r="Y2754" s="22"/>
      <c r="Z2754" s="19"/>
      <c r="AA2754" s="20"/>
      <c r="AB2754" s="23"/>
      <c r="AC2754" s="19"/>
      <c r="AD2754" s="17"/>
      <c r="AE2754" s="22"/>
      <c r="AF2754" s="19"/>
      <c r="AG2754" s="17"/>
      <c r="AH2754" s="76" t="s">
        <v>367</v>
      </c>
      <c r="AI2754" s="77" t="s">
        <v>16386</v>
      </c>
      <c r="AJ2754" s="1"/>
    </row>
    <row r="2755" spans="1:36" ht="26.4">
      <c r="A2755" s="39">
        <v>2753</v>
      </c>
      <c r="B2755" s="39" t="s">
        <v>16387</v>
      </c>
      <c r="C2755" s="39" t="s">
        <v>2055</v>
      </c>
      <c r="D2755" s="40" t="s">
        <v>16289</v>
      </c>
      <c r="E2755" s="25" t="s">
        <v>16290</v>
      </c>
      <c r="F2755" s="25" t="s">
        <v>201</v>
      </c>
      <c r="G2755" s="39" t="s">
        <v>583</v>
      </c>
      <c r="H2755" s="39" t="s">
        <v>16384</v>
      </c>
      <c r="I2755" s="39" t="s">
        <v>585</v>
      </c>
      <c r="J2755" s="40" t="s">
        <v>16385</v>
      </c>
      <c r="K2755" s="41">
        <v>42655</v>
      </c>
      <c r="L2755" s="72">
        <v>54259</v>
      </c>
      <c r="M2755" s="42" t="s">
        <v>16386</v>
      </c>
      <c r="N2755" s="63">
        <v>0.1401</v>
      </c>
      <c r="O2755" s="55">
        <v>5898925.9900000002</v>
      </c>
      <c r="P2755" s="15">
        <v>0.05</v>
      </c>
      <c r="Q2755" s="223">
        <f t="shared" si="285"/>
        <v>294946.29950000002</v>
      </c>
      <c r="R2755" s="197">
        <f t="shared" si="279"/>
        <v>24578.858291666667</v>
      </c>
      <c r="S2755" s="201">
        <v>0.06</v>
      </c>
      <c r="T2755" s="196">
        <f t="shared" si="280"/>
        <v>353935.55940000003</v>
      </c>
      <c r="U2755" s="199">
        <f t="shared" si="281"/>
        <v>29494.629950000002</v>
      </c>
      <c r="V2755" s="21"/>
      <c r="W2755" s="19">
        <f t="shared" si="283"/>
        <v>0</v>
      </c>
      <c r="X2755" s="17">
        <f t="shared" si="284"/>
        <v>0</v>
      </c>
      <c r="Y2755" s="22"/>
      <c r="Z2755" s="19"/>
      <c r="AA2755" s="20"/>
      <c r="AB2755" s="23"/>
      <c r="AC2755" s="19"/>
      <c r="AD2755" s="17"/>
      <c r="AE2755" s="22"/>
      <c r="AF2755" s="19"/>
      <c r="AG2755" s="17"/>
      <c r="AH2755" s="78" t="s">
        <v>367</v>
      </c>
      <c r="AI2755" s="79" t="s">
        <v>16386</v>
      </c>
      <c r="AJ2755" s="1"/>
    </row>
    <row r="2756" spans="1:36" ht="13.2">
      <c r="A2756" s="39">
        <v>2754</v>
      </c>
      <c r="B2756" s="10" t="s">
        <v>16388</v>
      </c>
      <c r="C2756" s="10" t="s">
        <v>2055</v>
      </c>
      <c r="D2756" s="11" t="s">
        <v>16389</v>
      </c>
      <c r="E2756" s="35" t="s">
        <v>16390</v>
      </c>
      <c r="F2756" s="35" t="s">
        <v>16391</v>
      </c>
      <c r="G2756" s="10" t="s">
        <v>16392</v>
      </c>
      <c r="H2756" s="10" t="s">
        <v>16393</v>
      </c>
      <c r="I2756" s="10" t="s">
        <v>16394</v>
      </c>
      <c r="J2756" s="11" t="s">
        <v>16395</v>
      </c>
      <c r="K2756" s="12">
        <v>38052</v>
      </c>
      <c r="L2756" s="69">
        <v>47183</v>
      </c>
      <c r="M2756" s="14" t="s">
        <v>16396</v>
      </c>
      <c r="N2756" s="61">
        <v>4.5012999999999996</v>
      </c>
      <c r="O2756" s="56">
        <v>180230147.31999999</v>
      </c>
      <c r="P2756" s="15">
        <v>0.03</v>
      </c>
      <c r="Q2756" s="223">
        <f t="shared" si="285"/>
        <v>5406904.4195999997</v>
      </c>
      <c r="R2756" s="197">
        <f t="shared" si="279"/>
        <v>450575.36829999997</v>
      </c>
      <c r="S2756" s="201">
        <v>0.04</v>
      </c>
      <c r="T2756" s="196">
        <f t="shared" si="280"/>
        <v>7209205.8927999996</v>
      </c>
      <c r="U2756" s="199">
        <f t="shared" si="281"/>
        <v>600767.1577333333</v>
      </c>
      <c r="V2756" s="21"/>
      <c r="W2756" s="19">
        <f t="shared" si="283"/>
        <v>0</v>
      </c>
      <c r="X2756" s="17">
        <f t="shared" si="284"/>
        <v>0</v>
      </c>
      <c r="Y2756" s="22"/>
      <c r="Z2756" s="19"/>
      <c r="AA2756" s="20"/>
      <c r="AB2756" s="23"/>
      <c r="AC2756" s="19"/>
      <c r="AD2756" s="17"/>
      <c r="AE2756" s="22"/>
      <c r="AF2756" s="19"/>
      <c r="AG2756" s="17"/>
      <c r="AH2756" s="76"/>
      <c r="AI2756" s="77" t="s">
        <v>16396</v>
      </c>
      <c r="AJ2756" s="1"/>
    </row>
    <row r="2757" spans="1:36" ht="26.4">
      <c r="A2757" s="39">
        <v>2755</v>
      </c>
      <c r="B2757" s="39" t="s">
        <v>16397</v>
      </c>
      <c r="C2757" s="39" t="s">
        <v>2055</v>
      </c>
      <c r="D2757" s="40" t="s">
        <v>16295</v>
      </c>
      <c r="E2757" s="25" t="s">
        <v>16296</v>
      </c>
      <c r="F2757" s="25" t="s">
        <v>11307</v>
      </c>
      <c r="G2757" s="39" t="s">
        <v>16298</v>
      </c>
      <c r="H2757" s="39" t="s">
        <v>16398</v>
      </c>
      <c r="I2757" s="39" t="s">
        <v>4415</v>
      </c>
      <c r="J2757" s="40" t="s">
        <v>16019</v>
      </c>
      <c r="K2757" s="41">
        <v>38638</v>
      </c>
      <c r="L2757" s="72">
        <v>47769</v>
      </c>
      <c r="M2757" s="42" t="s">
        <v>16399</v>
      </c>
      <c r="N2757" s="63">
        <v>1.0589</v>
      </c>
      <c r="O2757" s="55">
        <v>44921592.93</v>
      </c>
      <c r="P2757" s="15">
        <v>0.03</v>
      </c>
      <c r="Q2757" s="223">
        <f t="shared" si="285"/>
        <v>1347647.7878999999</v>
      </c>
      <c r="R2757" s="197">
        <f t="shared" si="279"/>
        <v>112303.98232499999</v>
      </c>
      <c r="S2757" s="200"/>
      <c r="T2757" s="196">
        <f t="shared" si="280"/>
        <v>0</v>
      </c>
      <c r="U2757" s="199">
        <f t="shared" si="281"/>
        <v>0</v>
      </c>
      <c r="V2757" s="21"/>
      <c r="W2757" s="19">
        <f t="shared" si="283"/>
        <v>0</v>
      </c>
      <c r="X2757" s="17">
        <f t="shared" si="284"/>
        <v>0</v>
      </c>
      <c r="Y2757" s="22"/>
      <c r="Z2757" s="19"/>
      <c r="AA2757" s="20"/>
      <c r="AB2757" s="23"/>
      <c r="AC2757" s="19"/>
      <c r="AD2757" s="17"/>
      <c r="AE2757" s="22"/>
      <c r="AF2757" s="19"/>
      <c r="AG2757" s="17"/>
      <c r="AH2757" s="78"/>
      <c r="AI2757" s="79" t="s">
        <v>16399</v>
      </c>
      <c r="AJ2757" s="1"/>
    </row>
    <row r="2758" spans="1:36" ht="26.4">
      <c r="A2758" s="39">
        <v>2756</v>
      </c>
      <c r="B2758" s="10" t="s">
        <v>16400</v>
      </c>
      <c r="C2758" s="10" t="s">
        <v>5070</v>
      </c>
      <c r="D2758" s="11" t="s">
        <v>9351</v>
      </c>
      <c r="E2758" s="35" t="s">
        <v>9352</v>
      </c>
      <c r="F2758" s="35" t="s">
        <v>16401</v>
      </c>
      <c r="G2758" s="10" t="s">
        <v>16402</v>
      </c>
      <c r="H2758" s="10" t="s">
        <v>16403</v>
      </c>
      <c r="I2758" s="10" t="s">
        <v>2766</v>
      </c>
      <c r="J2758" s="11" t="s">
        <v>16404</v>
      </c>
      <c r="K2758" s="12">
        <v>39035</v>
      </c>
      <c r="L2758" s="69">
        <v>44880</v>
      </c>
      <c r="M2758" s="14" t="s">
        <v>16405</v>
      </c>
      <c r="N2758" s="61">
        <v>0.49099999999999999</v>
      </c>
      <c r="O2758" s="56">
        <v>4089232.73</v>
      </c>
      <c r="P2758" s="15">
        <v>7.0000000000000007E-2</v>
      </c>
      <c r="Q2758" s="223">
        <f t="shared" si="285"/>
        <v>286246.29110000003</v>
      </c>
      <c r="R2758" s="197">
        <f t="shared" si="279"/>
        <v>23853.85759166667</v>
      </c>
      <c r="S2758" s="200"/>
      <c r="T2758" s="196">
        <f t="shared" si="280"/>
        <v>0</v>
      </c>
      <c r="U2758" s="199">
        <f t="shared" si="281"/>
        <v>0</v>
      </c>
      <c r="V2758" s="21"/>
      <c r="W2758" s="19">
        <f t="shared" si="283"/>
        <v>0</v>
      </c>
      <c r="X2758" s="17">
        <f t="shared" si="284"/>
        <v>0</v>
      </c>
      <c r="Y2758" s="22"/>
      <c r="Z2758" s="19"/>
      <c r="AA2758" s="20"/>
      <c r="AB2758" s="23"/>
      <c r="AC2758" s="19"/>
      <c r="AD2758" s="17"/>
      <c r="AE2758" s="22"/>
      <c r="AF2758" s="19"/>
      <c r="AG2758" s="17"/>
      <c r="AH2758" s="76"/>
      <c r="AI2758" s="77" t="s">
        <v>16405</v>
      </c>
      <c r="AJ2758" s="1"/>
    </row>
    <row r="2759" spans="1:36" ht="26.4">
      <c r="A2759" s="39">
        <v>2757</v>
      </c>
      <c r="B2759" s="39" t="s">
        <v>16406</v>
      </c>
      <c r="C2759" s="39" t="s">
        <v>5070</v>
      </c>
      <c r="D2759" s="40" t="s">
        <v>16407</v>
      </c>
      <c r="E2759" s="25" t="s">
        <v>16408</v>
      </c>
      <c r="F2759" s="25" t="s">
        <v>8181</v>
      </c>
      <c r="G2759" s="39" t="s">
        <v>12885</v>
      </c>
      <c r="H2759" s="39" t="s">
        <v>16409</v>
      </c>
      <c r="I2759" s="39" t="s">
        <v>3392</v>
      </c>
      <c r="J2759" s="40" t="s">
        <v>16410</v>
      </c>
      <c r="K2759" s="41">
        <v>38547</v>
      </c>
      <c r="L2759" s="72">
        <v>47678</v>
      </c>
      <c r="M2759" s="42" t="s">
        <v>16411</v>
      </c>
      <c r="N2759" s="63">
        <v>1.5057</v>
      </c>
      <c r="O2759" s="55">
        <v>38897582.719999999</v>
      </c>
      <c r="P2759" s="15">
        <v>0.03</v>
      </c>
      <c r="Q2759" s="223">
        <f t="shared" si="285"/>
        <v>1166927.4815999998</v>
      </c>
      <c r="R2759" s="197">
        <f t="shared" si="279"/>
        <v>97243.956799999985</v>
      </c>
      <c r="S2759" s="200"/>
      <c r="T2759" s="196">
        <f t="shared" si="280"/>
        <v>0</v>
      </c>
      <c r="U2759" s="199">
        <f t="shared" si="281"/>
        <v>0</v>
      </c>
      <c r="V2759" s="21"/>
      <c r="W2759" s="19">
        <f t="shared" si="283"/>
        <v>0</v>
      </c>
      <c r="X2759" s="17">
        <f t="shared" si="284"/>
        <v>0</v>
      </c>
      <c r="Y2759" s="22"/>
      <c r="Z2759" s="19"/>
      <c r="AA2759" s="20"/>
      <c r="AB2759" s="23"/>
      <c r="AC2759" s="19"/>
      <c r="AD2759" s="17"/>
      <c r="AE2759" s="22"/>
      <c r="AF2759" s="19"/>
      <c r="AG2759" s="17"/>
      <c r="AH2759" s="78"/>
      <c r="AI2759" s="79" t="s">
        <v>16411</v>
      </c>
      <c r="AJ2759" s="1"/>
    </row>
    <row r="2760" spans="1:36" ht="26.4">
      <c r="A2760" s="39">
        <v>2758</v>
      </c>
      <c r="B2760" s="10" t="s">
        <v>16412</v>
      </c>
      <c r="C2760" s="10" t="s">
        <v>5070</v>
      </c>
      <c r="D2760" s="11" t="s">
        <v>16413</v>
      </c>
      <c r="E2760" s="35" t="s">
        <v>16414</v>
      </c>
      <c r="F2760" s="35" t="s">
        <v>16415</v>
      </c>
      <c r="G2760" s="10" t="s">
        <v>16416</v>
      </c>
      <c r="H2760" s="10" t="s">
        <v>16417</v>
      </c>
      <c r="I2760" s="10" t="s">
        <v>16416</v>
      </c>
      <c r="J2760" s="11" t="s">
        <v>16418</v>
      </c>
      <c r="K2760" s="12">
        <v>36384</v>
      </c>
      <c r="L2760" s="69">
        <v>54282</v>
      </c>
      <c r="M2760" s="14" t="s">
        <v>16419</v>
      </c>
      <c r="N2760" s="61">
        <v>0.21590000000000001</v>
      </c>
      <c r="O2760" s="56">
        <v>5358598.7699999996</v>
      </c>
      <c r="P2760" s="15">
        <v>0.03</v>
      </c>
      <c r="Q2760" s="223">
        <f t="shared" si="285"/>
        <v>160757.96309999999</v>
      </c>
      <c r="R2760" s="197">
        <f t="shared" si="279"/>
        <v>13396.496924999999</v>
      </c>
      <c r="S2760" s="200"/>
      <c r="T2760" s="196">
        <f t="shared" si="280"/>
        <v>0</v>
      </c>
      <c r="U2760" s="199">
        <f t="shared" si="281"/>
        <v>0</v>
      </c>
      <c r="V2760" s="21"/>
      <c r="W2760" s="19">
        <f t="shared" si="283"/>
        <v>0</v>
      </c>
      <c r="X2760" s="17">
        <f t="shared" si="284"/>
        <v>0</v>
      </c>
      <c r="Y2760" s="22"/>
      <c r="Z2760" s="19"/>
      <c r="AA2760" s="20"/>
      <c r="AB2760" s="23"/>
      <c r="AC2760" s="19"/>
      <c r="AD2760" s="17"/>
      <c r="AE2760" s="22"/>
      <c r="AF2760" s="19"/>
      <c r="AG2760" s="17"/>
      <c r="AH2760" s="76"/>
      <c r="AI2760" s="77" t="s">
        <v>16419</v>
      </c>
      <c r="AJ2760" s="1"/>
    </row>
    <row r="2761" spans="1:36" ht="26.4">
      <c r="A2761" s="39">
        <v>2759</v>
      </c>
      <c r="B2761" s="39" t="s">
        <v>16420</v>
      </c>
      <c r="C2761" s="39" t="s">
        <v>5070</v>
      </c>
      <c r="D2761" s="40" t="s">
        <v>16421</v>
      </c>
      <c r="E2761" s="25" t="s">
        <v>16422</v>
      </c>
      <c r="F2761" s="25" t="s">
        <v>16423</v>
      </c>
      <c r="G2761" s="39" t="s">
        <v>9201</v>
      </c>
      <c r="H2761" s="39" t="s">
        <v>16424</v>
      </c>
      <c r="I2761" s="39" t="s">
        <v>7905</v>
      </c>
      <c r="J2761" s="40" t="s">
        <v>16425</v>
      </c>
      <c r="K2761" s="41">
        <v>39063</v>
      </c>
      <c r="L2761" s="72">
        <v>44542</v>
      </c>
      <c r="M2761" s="42" t="s">
        <v>16426</v>
      </c>
      <c r="N2761" s="63">
        <v>0.99280000000000002</v>
      </c>
      <c r="O2761" s="55">
        <v>28090119.329999998</v>
      </c>
      <c r="P2761" s="15">
        <v>0.03</v>
      </c>
      <c r="Q2761" s="223">
        <f t="shared" si="285"/>
        <v>842703.5798999999</v>
      </c>
      <c r="R2761" s="197">
        <f t="shared" si="279"/>
        <v>70225.298324999996</v>
      </c>
      <c r="S2761" s="200"/>
      <c r="T2761" s="196">
        <f t="shared" si="280"/>
        <v>0</v>
      </c>
      <c r="U2761" s="199">
        <f t="shared" si="281"/>
        <v>0</v>
      </c>
      <c r="V2761" s="21"/>
      <c r="W2761" s="19">
        <f t="shared" si="283"/>
        <v>0</v>
      </c>
      <c r="X2761" s="17">
        <f t="shared" si="284"/>
        <v>0</v>
      </c>
      <c r="Y2761" s="22"/>
      <c r="Z2761" s="19"/>
      <c r="AA2761" s="20"/>
      <c r="AB2761" s="23"/>
      <c r="AC2761" s="19"/>
      <c r="AD2761" s="17"/>
      <c r="AE2761" s="22"/>
      <c r="AF2761" s="19"/>
      <c r="AG2761" s="17"/>
      <c r="AH2761" s="78"/>
      <c r="AI2761" s="79" t="s">
        <v>16426</v>
      </c>
      <c r="AJ2761" s="1"/>
    </row>
    <row r="2762" spans="1:36" ht="13.2">
      <c r="A2762" s="39">
        <v>2760</v>
      </c>
      <c r="B2762" s="10" t="s">
        <v>16427</v>
      </c>
      <c r="C2762" s="10" t="s">
        <v>5070</v>
      </c>
      <c r="D2762" s="11" t="s">
        <v>16428</v>
      </c>
      <c r="E2762" s="35" t="s">
        <v>16429</v>
      </c>
      <c r="F2762" s="35" t="s">
        <v>16430</v>
      </c>
      <c r="G2762" s="10" t="s">
        <v>1076</v>
      </c>
      <c r="H2762" s="10" t="s">
        <v>16431</v>
      </c>
      <c r="I2762" s="10" t="s">
        <v>16432</v>
      </c>
      <c r="J2762" s="11" t="s">
        <v>16433</v>
      </c>
      <c r="K2762" s="12">
        <v>41010</v>
      </c>
      <c r="L2762" s="69">
        <v>44662</v>
      </c>
      <c r="M2762" s="14" t="s">
        <v>16434</v>
      </c>
      <c r="N2762" s="61">
        <v>0.48280000000000001</v>
      </c>
      <c r="O2762" s="56">
        <v>16599813.890000001</v>
      </c>
      <c r="P2762" s="15">
        <v>0.05</v>
      </c>
      <c r="Q2762" s="223">
        <f t="shared" si="285"/>
        <v>829990.6945000001</v>
      </c>
      <c r="R2762" s="197">
        <f t="shared" si="279"/>
        <v>69165.891208333342</v>
      </c>
      <c r="S2762" s="201">
        <v>0.1</v>
      </c>
      <c r="T2762" s="196">
        <f t="shared" si="280"/>
        <v>1659981.3890000002</v>
      </c>
      <c r="U2762" s="199">
        <f t="shared" si="281"/>
        <v>138331.78241666668</v>
      </c>
      <c r="V2762" s="21"/>
      <c r="W2762" s="19">
        <f t="shared" si="283"/>
        <v>0</v>
      </c>
      <c r="X2762" s="17">
        <f t="shared" si="284"/>
        <v>0</v>
      </c>
      <c r="Y2762" s="22"/>
      <c r="Z2762" s="19"/>
      <c r="AA2762" s="20"/>
      <c r="AB2762" s="23"/>
      <c r="AC2762" s="19"/>
      <c r="AD2762" s="17"/>
      <c r="AE2762" s="22"/>
      <c r="AF2762" s="19"/>
      <c r="AG2762" s="17"/>
      <c r="AH2762" s="76" t="s">
        <v>367</v>
      </c>
      <c r="AI2762" s="77" t="s">
        <v>16434</v>
      </c>
      <c r="AJ2762" s="1"/>
    </row>
    <row r="2763" spans="1:36" ht="52.8">
      <c r="A2763" s="39">
        <v>2761</v>
      </c>
      <c r="B2763" s="39" t="s">
        <v>16435</v>
      </c>
      <c r="C2763" s="39" t="s">
        <v>1818</v>
      </c>
      <c r="D2763" s="40" t="s">
        <v>16436</v>
      </c>
      <c r="E2763" s="25" t="s">
        <v>21465</v>
      </c>
      <c r="F2763" s="25" t="s">
        <v>16437</v>
      </c>
      <c r="G2763" s="39" t="s">
        <v>7175</v>
      </c>
      <c r="H2763" s="39" t="s">
        <v>16438</v>
      </c>
      <c r="I2763" s="39" t="s">
        <v>16439</v>
      </c>
      <c r="J2763" s="40" t="s">
        <v>16440</v>
      </c>
      <c r="K2763" s="41">
        <v>42272</v>
      </c>
      <c r="L2763" s="72">
        <v>49577</v>
      </c>
      <c r="M2763" s="42" t="s">
        <v>16441</v>
      </c>
      <c r="N2763" s="63">
        <v>7.9799999999999996E-2</v>
      </c>
      <c r="O2763" s="55">
        <v>4618562.4000000004</v>
      </c>
      <c r="P2763" s="15">
        <v>0.03</v>
      </c>
      <c r="Q2763" s="223">
        <f t="shared" si="285"/>
        <v>138556.872</v>
      </c>
      <c r="R2763" s="197">
        <f t="shared" si="279"/>
        <v>11546.406000000001</v>
      </c>
      <c r="S2763" s="201">
        <v>0.1</v>
      </c>
      <c r="T2763" s="196">
        <f t="shared" si="280"/>
        <v>461856.24000000005</v>
      </c>
      <c r="U2763" s="199">
        <f t="shared" si="281"/>
        <v>38488.020000000004</v>
      </c>
      <c r="V2763" s="21"/>
      <c r="W2763" s="19">
        <f t="shared" si="283"/>
        <v>0</v>
      </c>
      <c r="X2763" s="17">
        <f t="shared" si="284"/>
        <v>0</v>
      </c>
      <c r="Y2763" s="22"/>
      <c r="Z2763" s="19"/>
      <c r="AA2763" s="20"/>
      <c r="AB2763" s="23"/>
      <c r="AC2763" s="19"/>
      <c r="AD2763" s="17"/>
      <c r="AE2763" s="22"/>
      <c r="AF2763" s="19"/>
      <c r="AG2763" s="17"/>
      <c r="AH2763" s="78" t="s">
        <v>76</v>
      </c>
      <c r="AI2763" s="79" t="s">
        <v>16441</v>
      </c>
      <c r="AJ2763" s="1"/>
    </row>
    <row r="2764" spans="1:36" ht="13.2">
      <c r="A2764" s="39">
        <v>2762</v>
      </c>
      <c r="B2764" s="10" t="s">
        <v>16442</v>
      </c>
      <c r="C2764" s="10" t="s">
        <v>5693</v>
      </c>
      <c r="D2764" s="11" t="s">
        <v>16443</v>
      </c>
      <c r="E2764" s="35" t="s">
        <v>16444</v>
      </c>
      <c r="F2764" s="35" t="s">
        <v>3045</v>
      </c>
      <c r="G2764" s="10" t="s">
        <v>2624</v>
      </c>
      <c r="H2764" s="10" t="s">
        <v>16445</v>
      </c>
      <c r="I2764" s="10" t="s">
        <v>11389</v>
      </c>
      <c r="J2764" s="11" t="s">
        <v>16446</v>
      </c>
      <c r="K2764" s="12">
        <v>37091</v>
      </c>
      <c r="L2764" s="69">
        <v>46789</v>
      </c>
      <c r="M2764" s="14" t="s">
        <v>16447</v>
      </c>
      <c r="N2764" s="61">
        <v>5.0999999999999997E-2</v>
      </c>
      <c r="O2764" s="56">
        <v>7681877.0800000001</v>
      </c>
      <c r="P2764" s="15">
        <v>0.05</v>
      </c>
      <c r="Q2764" s="223">
        <f t="shared" si="285"/>
        <v>384093.85400000005</v>
      </c>
      <c r="R2764" s="197">
        <f t="shared" si="279"/>
        <v>32007.821166666672</v>
      </c>
      <c r="S2764" s="201">
        <v>0.06</v>
      </c>
      <c r="T2764" s="196">
        <f t="shared" si="280"/>
        <v>460912.62479999999</v>
      </c>
      <c r="U2764" s="199">
        <f t="shared" si="281"/>
        <v>38409.385399999999</v>
      </c>
      <c r="V2764" s="21"/>
      <c r="W2764" s="19">
        <f t="shared" si="283"/>
        <v>0</v>
      </c>
      <c r="X2764" s="17">
        <f t="shared" si="284"/>
        <v>0</v>
      </c>
      <c r="Y2764" s="22"/>
      <c r="Z2764" s="19"/>
      <c r="AA2764" s="20"/>
      <c r="AB2764" s="23"/>
      <c r="AC2764" s="19"/>
      <c r="AD2764" s="17"/>
      <c r="AE2764" s="22"/>
      <c r="AF2764" s="19"/>
      <c r="AG2764" s="17"/>
      <c r="AH2764" s="76"/>
      <c r="AI2764" s="77" t="s">
        <v>16447</v>
      </c>
      <c r="AJ2764" s="1"/>
    </row>
    <row r="2765" spans="1:36" ht="13.2">
      <c r="A2765" s="39">
        <v>2763</v>
      </c>
      <c r="B2765" s="39" t="s">
        <v>16448</v>
      </c>
      <c r="C2765" s="39" t="s">
        <v>5693</v>
      </c>
      <c r="D2765" s="40" t="s">
        <v>12104</v>
      </c>
      <c r="E2765" s="25" t="s">
        <v>12105</v>
      </c>
      <c r="F2765" s="25" t="s">
        <v>16449</v>
      </c>
      <c r="G2765" s="39" t="s">
        <v>14211</v>
      </c>
      <c r="H2765" s="39" t="s">
        <v>16450</v>
      </c>
      <c r="I2765" s="39" t="s">
        <v>12975</v>
      </c>
      <c r="J2765" s="40" t="s">
        <v>16451</v>
      </c>
      <c r="K2765" s="41">
        <v>37896</v>
      </c>
      <c r="L2765" s="72">
        <v>47028</v>
      </c>
      <c r="M2765" s="42" t="s">
        <v>16452</v>
      </c>
      <c r="N2765" s="63">
        <v>0.13100000000000001</v>
      </c>
      <c r="O2765" s="55">
        <v>11994662.24</v>
      </c>
      <c r="P2765" s="15">
        <v>0.03</v>
      </c>
      <c r="Q2765" s="223">
        <f t="shared" si="285"/>
        <v>359839.86719999998</v>
      </c>
      <c r="R2765" s="197">
        <f t="shared" si="279"/>
        <v>29986.655599999998</v>
      </c>
      <c r="S2765" s="201">
        <v>0.04</v>
      </c>
      <c r="T2765" s="196">
        <f t="shared" si="280"/>
        <v>479786.48960000003</v>
      </c>
      <c r="U2765" s="199">
        <f t="shared" si="281"/>
        <v>39982.207466666667</v>
      </c>
      <c r="V2765" s="21"/>
      <c r="W2765" s="19">
        <f t="shared" si="283"/>
        <v>0</v>
      </c>
      <c r="X2765" s="17">
        <f t="shared" si="284"/>
        <v>0</v>
      </c>
      <c r="Y2765" s="22"/>
      <c r="Z2765" s="19"/>
      <c r="AA2765" s="20"/>
      <c r="AB2765" s="23"/>
      <c r="AC2765" s="19"/>
      <c r="AD2765" s="17"/>
      <c r="AE2765" s="22"/>
      <c r="AF2765" s="19"/>
      <c r="AG2765" s="17"/>
      <c r="AH2765" s="78"/>
      <c r="AI2765" s="79" t="s">
        <v>16452</v>
      </c>
      <c r="AJ2765" s="1"/>
    </row>
    <row r="2766" spans="1:36" ht="52.8">
      <c r="A2766" s="39">
        <v>2764</v>
      </c>
      <c r="B2766" s="10" t="s">
        <v>16453</v>
      </c>
      <c r="C2766" s="10" t="s">
        <v>5693</v>
      </c>
      <c r="D2766" s="11" t="s">
        <v>16454</v>
      </c>
      <c r="E2766" s="35" t="s">
        <v>16455</v>
      </c>
      <c r="F2766" s="35" t="s">
        <v>16456</v>
      </c>
      <c r="G2766" s="10" t="s">
        <v>12115</v>
      </c>
      <c r="H2766" s="10" t="s">
        <v>16457</v>
      </c>
      <c r="I2766" s="10" t="s">
        <v>4999</v>
      </c>
      <c r="J2766" s="11" t="s">
        <v>16458</v>
      </c>
      <c r="K2766" s="12">
        <v>37832</v>
      </c>
      <c r="L2766" s="69">
        <v>56095</v>
      </c>
      <c r="M2766" s="14" t="s">
        <v>16459</v>
      </c>
      <c r="N2766" s="61">
        <v>0.17530000000000001</v>
      </c>
      <c r="O2766" s="56">
        <v>16787150.989999998</v>
      </c>
      <c r="P2766" s="15">
        <v>0.02</v>
      </c>
      <c r="Q2766" s="223">
        <f t="shared" si="285"/>
        <v>335743.01979999995</v>
      </c>
      <c r="R2766" s="197">
        <f t="shared" si="279"/>
        <v>27978.58498333333</v>
      </c>
      <c r="S2766" s="201">
        <v>0.04</v>
      </c>
      <c r="T2766" s="196">
        <f t="shared" si="280"/>
        <v>671486.0395999999</v>
      </c>
      <c r="U2766" s="199">
        <f t="shared" si="281"/>
        <v>55957.169966666661</v>
      </c>
      <c r="V2766" s="21"/>
      <c r="W2766" s="19">
        <f t="shared" si="283"/>
        <v>0</v>
      </c>
      <c r="X2766" s="17">
        <f t="shared" si="284"/>
        <v>0</v>
      </c>
      <c r="Y2766" s="22"/>
      <c r="Z2766" s="19"/>
      <c r="AA2766" s="20"/>
      <c r="AB2766" s="23"/>
      <c r="AC2766" s="19"/>
      <c r="AD2766" s="17"/>
      <c r="AE2766" s="22"/>
      <c r="AF2766" s="19"/>
      <c r="AG2766" s="17"/>
      <c r="AH2766" s="76" t="s">
        <v>76</v>
      </c>
      <c r="AI2766" s="77" t="s">
        <v>16459</v>
      </c>
      <c r="AJ2766" s="1"/>
    </row>
    <row r="2767" spans="1:36" ht="13.2">
      <c r="A2767" s="39">
        <v>2765</v>
      </c>
      <c r="B2767" s="39" t="s">
        <v>16460</v>
      </c>
      <c r="C2767" s="39" t="s">
        <v>5693</v>
      </c>
      <c r="D2767" s="40" t="s">
        <v>16461</v>
      </c>
      <c r="E2767" s="25" t="s">
        <v>16462</v>
      </c>
      <c r="F2767" s="25" t="s">
        <v>16463</v>
      </c>
      <c r="G2767" s="39" t="s">
        <v>11894</v>
      </c>
      <c r="H2767" s="39" t="s">
        <v>16464</v>
      </c>
      <c r="I2767" s="39" t="s">
        <v>16465</v>
      </c>
      <c r="J2767" s="40" t="s">
        <v>16466</v>
      </c>
      <c r="K2767" s="41">
        <v>42299</v>
      </c>
      <c r="L2767" s="72">
        <v>44126</v>
      </c>
      <c r="M2767" s="42" t="s">
        <v>16467</v>
      </c>
      <c r="N2767" s="63">
        <v>1.35E-2</v>
      </c>
      <c r="O2767" s="55">
        <v>1619392.8</v>
      </c>
      <c r="P2767" s="15">
        <v>0.06</v>
      </c>
      <c r="Q2767" s="223">
        <f t="shared" si="285"/>
        <v>97163.567999999999</v>
      </c>
      <c r="R2767" s="197">
        <f t="shared" ref="R2767:R2828" si="286">Q2767/12</f>
        <v>8096.9639999999999</v>
      </c>
      <c r="S2767" s="200"/>
      <c r="T2767" s="196">
        <f t="shared" si="280"/>
        <v>0</v>
      </c>
      <c r="U2767" s="199">
        <f t="shared" si="281"/>
        <v>0</v>
      </c>
      <c r="V2767" s="21"/>
      <c r="W2767" s="19">
        <f t="shared" si="283"/>
        <v>0</v>
      </c>
      <c r="X2767" s="17">
        <f t="shared" si="284"/>
        <v>0</v>
      </c>
      <c r="Y2767" s="22"/>
      <c r="Z2767" s="19"/>
      <c r="AA2767" s="20"/>
      <c r="AB2767" s="23"/>
      <c r="AC2767" s="19"/>
      <c r="AD2767" s="17"/>
      <c r="AE2767" s="22"/>
      <c r="AF2767" s="19"/>
      <c r="AG2767" s="17"/>
      <c r="AH2767" s="78"/>
      <c r="AI2767" s="79" t="s">
        <v>16467</v>
      </c>
      <c r="AJ2767" s="1"/>
    </row>
    <row r="2768" spans="1:36" ht="26.4">
      <c r="A2768" s="39">
        <v>2766</v>
      </c>
      <c r="B2768" s="10" t="s">
        <v>16468</v>
      </c>
      <c r="C2768" s="10" t="s">
        <v>5693</v>
      </c>
      <c r="D2768" s="11" t="s">
        <v>16469</v>
      </c>
      <c r="E2768" s="35" t="s">
        <v>16470</v>
      </c>
      <c r="F2768" s="35" t="s">
        <v>16471</v>
      </c>
      <c r="G2768" s="10" t="s">
        <v>16472</v>
      </c>
      <c r="H2768" s="10" t="s">
        <v>16473</v>
      </c>
      <c r="I2768" s="10" t="s">
        <v>16474</v>
      </c>
      <c r="J2768" s="11" t="s">
        <v>16475</v>
      </c>
      <c r="K2768" s="12">
        <v>37089</v>
      </c>
      <c r="L2768" s="69">
        <v>55351</v>
      </c>
      <c r="M2768" s="14" t="s">
        <v>16476</v>
      </c>
      <c r="N2768" s="61">
        <v>0.12820000000000001</v>
      </c>
      <c r="O2768" s="56">
        <v>16431079.1</v>
      </c>
      <c r="P2768" s="15">
        <v>0.03</v>
      </c>
      <c r="Q2768" s="223">
        <f t="shared" si="285"/>
        <v>492932.37299999996</v>
      </c>
      <c r="R2768" s="197">
        <f t="shared" si="286"/>
        <v>41077.697749999999</v>
      </c>
      <c r="S2768" s="200"/>
      <c r="T2768" s="196">
        <f t="shared" si="280"/>
        <v>0</v>
      </c>
      <c r="U2768" s="199">
        <f t="shared" si="281"/>
        <v>0</v>
      </c>
      <c r="V2768" s="21"/>
      <c r="W2768" s="19">
        <f t="shared" si="283"/>
        <v>0</v>
      </c>
      <c r="X2768" s="17">
        <f t="shared" si="284"/>
        <v>0</v>
      </c>
      <c r="Y2768" s="22"/>
      <c r="Z2768" s="19"/>
      <c r="AA2768" s="20"/>
      <c r="AB2768" s="23"/>
      <c r="AC2768" s="19"/>
      <c r="AD2768" s="17"/>
      <c r="AE2768" s="22"/>
      <c r="AF2768" s="19"/>
      <c r="AG2768" s="17"/>
      <c r="AH2768" s="76"/>
      <c r="AI2768" s="77" t="s">
        <v>16476</v>
      </c>
      <c r="AJ2768" s="1"/>
    </row>
    <row r="2769" spans="1:36" ht="26.4">
      <c r="A2769" s="39">
        <v>2767</v>
      </c>
      <c r="B2769" s="39" t="s">
        <v>16477</v>
      </c>
      <c r="C2769" s="39" t="s">
        <v>5693</v>
      </c>
      <c r="D2769" s="40" t="s">
        <v>16469</v>
      </c>
      <c r="E2769" s="25" t="s">
        <v>16470</v>
      </c>
      <c r="F2769" s="25" t="s">
        <v>16471</v>
      </c>
      <c r="G2769" s="39" t="s">
        <v>16472</v>
      </c>
      <c r="H2769" s="39" t="s">
        <v>16473</v>
      </c>
      <c r="I2769" s="39" t="s">
        <v>16474</v>
      </c>
      <c r="J2769" s="40" t="s">
        <v>16478</v>
      </c>
      <c r="K2769" s="41">
        <v>37089</v>
      </c>
      <c r="L2769" s="72">
        <v>55351</v>
      </c>
      <c r="M2769" s="42" t="s">
        <v>16476</v>
      </c>
      <c r="N2769" s="63">
        <v>0.52249999999999996</v>
      </c>
      <c r="O2769" s="55">
        <v>64697455.399999999</v>
      </c>
      <c r="P2769" s="15">
        <v>0.03</v>
      </c>
      <c r="Q2769" s="223">
        <f t="shared" si="285"/>
        <v>1940923.6619999998</v>
      </c>
      <c r="R2769" s="197">
        <f t="shared" si="286"/>
        <v>161743.63849999997</v>
      </c>
      <c r="S2769" s="200"/>
      <c r="T2769" s="196">
        <f t="shared" si="280"/>
        <v>0</v>
      </c>
      <c r="U2769" s="199">
        <f t="shared" si="281"/>
        <v>0</v>
      </c>
      <c r="V2769" s="21"/>
      <c r="W2769" s="19">
        <f t="shared" si="283"/>
        <v>0</v>
      </c>
      <c r="X2769" s="17">
        <f t="shared" si="284"/>
        <v>0</v>
      </c>
      <c r="Y2769" s="22"/>
      <c r="Z2769" s="19"/>
      <c r="AA2769" s="20"/>
      <c r="AB2769" s="23"/>
      <c r="AC2769" s="19"/>
      <c r="AD2769" s="17"/>
      <c r="AE2769" s="22"/>
      <c r="AF2769" s="19"/>
      <c r="AG2769" s="17"/>
      <c r="AH2769" s="78"/>
      <c r="AI2769" s="79" t="s">
        <v>16476</v>
      </c>
      <c r="AJ2769" s="1"/>
    </row>
    <row r="2770" spans="1:36" ht="26.4">
      <c r="A2770" s="39">
        <v>2768</v>
      </c>
      <c r="B2770" s="39" t="s">
        <v>16479</v>
      </c>
      <c r="C2770" s="39" t="s">
        <v>5693</v>
      </c>
      <c r="D2770" s="40" t="s">
        <v>16480</v>
      </c>
      <c r="E2770" s="25" t="s">
        <v>16481</v>
      </c>
      <c r="F2770" s="25" t="s">
        <v>16482</v>
      </c>
      <c r="G2770" s="39" t="s">
        <v>11145</v>
      </c>
      <c r="H2770" s="39" t="s">
        <v>16483</v>
      </c>
      <c r="I2770" s="39" t="s">
        <v>11145</v>
      </c>
      <c r="J2770" s="40" t="s">
        <v>16484</v>
      </c>
      <c r="K2770" s="41">
        <v>35591</v>
      </c>
      <c r="L2770" s="72">
        <v>50201</v>
      </c>
      <c r="M2770" s="42" t="s">
        <v>16485</v>
      </c>
      <c r="N2770" s="63">
        <v>0.17349999999999999</v>
      </c>
      <c r="O2770" s="55">
        <v>15393441.460000001</v>
      </c>
      <c r="P2770" s="15">
        <v>0.03</v>
      </c>
      <c r="Q2770" s="223">
        <f t="shared" si="285"/>
        <v>461803.2438</v>
      </c>
      <c r="R2770" s="197">
        <f t="shared" si="286"/>
        <v>38483.603649999997</v>
      </c>
      <c r="S2770" s="200"/>
      <c r="T2770" s="196">
        <f t="shared" si="280"/>
        <v>0</v>
      </c>
      <c r="U2770" s="199">
        <f t="shared" si="281"/>
        <v>0</v>
      </c>
      <c r="V2770" s="21"/>
      <c r="W2770" s="19">
        <f t="shared" si="283"/>
        <v>0</v>
      </c>
      <c r="X2770" s="17">
        <f t="shared" si="284"/>
        <v>0</v>
      </c>
      <c r="Y2770" s="22"/>
      <c r="Z2770" s="19"/>
      <c r="AA2770" s="20"/>
      <c r="AB2770" s="23"/>
      <c r="AC2770" s="19"/>
      <c r="AD2770" s="17"/>
      <c r="AE2770" s="22"/>
      <c r="AF2770" s="19"/>
      <c r="AG2770" s="17"/>
      <c r="AH2770" s="78"/>
      <c r="AI2770" s="79" t="s">
        <v>16485</v>
      </c>
      <c r="AJ2770" s="1"/>
    </row>
    <row r="2771" spans="1:36" ht="26.4">
      <c r="A2771" s="39">
        <v>2769</v>
      </c>
      <c r="B2771" s="10" t="s">
        <v>16486</v>
      </c>
      <c r="C2771" s="10" t="s">
        <v>2055</v>
      </c>
      <c r="D2771" s="11" t="s">
        <v>16487</v>
      </c>
      <c r="E2771" s="35" t="s">
        <v>16488</v>
      </c>
      <c r="F2771" s="35" t="s">
        <v>16489</v>
      </c>
      <c r="G2771" s="10" t="s">
        <v>16490</v>
      </c>
      <c r="H2771" s="10" t="s">
        <v>16491</v>
      </c>
      <c r="I2771" s="10" t="s">
        <v>16492</v>
      </c>
      <c r="J2771" s="11" t="s">
        <v>16493</v>
      </c>
      <c r="K2771" s="12">
        <v>37634</v>
      </c>
      <c r="L2771" s="69">
        <v>46765</v>
      </c>
      <c r="M2771" s="14" t="s">
        <v>16494</v>
      </c>
      <c r="N2771" s="61">
        <v>1.3926000000000001</v>
      </c>
      <c r="O2771" s="56">
        <v>61401406.109999999</v>
      </c>
      <c r="P2771" s="15">
        <v>0.05</v>
      </c>
      <c r="Q2771" s="223">
        <f t="shared" si="285"/>
        <v>3070070.3055000002</v>
      </c>
      <c r="R2771" s="197">
        <f t="shared" si="286"/>
        <v>255839.19212500003</v>
      </c>
      <c r="S2771" s="201">
        <v>0.06</v>
      </c>
      <c r="T2771" s="196">
        <f t="shared" si="280"/>
        <v>3684084.3665999998</v>
      </c>
      <c r="U2771" s="199">
        <f t="shared" si="281"/>
        <v>307007.03054999997</v>
      </c>
      <c r="V2771" s="21"/>
      <c r="W2771" s="19">
        <f t="shared" si="283"/>
        <v>0</v>
      </c>
      <c r="X2771" s="17">
        <f t="shared" si="284"/>
        <v>0</v>
      </c>
      <c r="Y2771" s="22"/>
      <c r="Z2771" s="19"/>
      <c r="AA2771" s="20"/>
      <c r="AB2771" s="23"/>
      <c r="AC2771" s="19"/>
      <c r="AD2771" s="17"/>
      <c r="AE2771" s="22"/>
      <c r="AF2771" s="19"/>
      <c r="AG2771" s="17"/>
      <c r="AH2771" s="76" t="s">
        <v>76</v>
      </c>
      <c r="AI2771" s="77" t="s">
        <v>16494</v>
      </c>
      <c r="AJ2771" s="1"/>
    </row>
    <row r="2772" spans="1:36" ht="26.4">
      <c r="A2772" s="39">
        <v>2770</v>
      </c>
      <c r="B2772" s="39" t="s">
        <v>16495</v>
      </c>
      <c r="C2772" s="39" t="s">
        <v>2055</v>
      </c>
      <c r="D2772" s="40" t="s">
        <v>16487</v>
      </c>
      <c r="E2772" s="25" t="s">
        <v>16488</v>
      </c>
      <c r="F2772" s="25" t="s">
        <v>16489</v>
      </c>
      <c r="G2772" s="39" t="s">
        <v>16490</v>
      </c>
      <c r="H2772" s="39" t="s">
        <v>16491</v>
      </c>
      <c r="I2772" s="39" t="s">
        <v>16492</v>
      </c>
      <c r="J2772" s="40" t="s">
        <v>16493</v>
      </c>
      <c r="K2772" s="41">
        <v>37634</v>
      </c>
      <c r="L2772" s="72">
        <v>46765</v>
      </c>
      <c r="M2772" s="42" t="s">
        <v>16494</v>
      </c>
      <c r="N2772" s="63">
        <v>1.0003</v>
      </c>
      <c r="O2772" s="55">
        <v>42117742.119999997</v>
      </c>
      <c r="P2772" s="15">
        <v>0.05</v>
      </c>
      <c r="Q2772" s="223">
        <f t="shared" si="285"/>
        <v>2105887.1060000001</v>
      </c>
      <c r="R2772" s="197">
        <f t="shared" si="286"/>
        <v>175490.59216666667</v>
      </c>
      <c r="S2772" s="201">
        <v>0.06</v>
      </c>
      <c r="T2772" s="196">
        <f t="shared" si="280"/>
        <v>2527064.5271999999</v>
      </c>
      <c r="U2772" s="199">
        <f t="shared" si="281"/>
        <v>210588.71059999999</v>
      </c>
      <c r="V2772" s="21"/>
      <c r="W2772" s="19">
        <f t="shared" si="283"/>
        <v>0</v>
      </c>
      <c r="X2772" s="17">
        <f t="shared" si="284"/>
        <v>0</v>
      </c>
      <c r="Y2772" s="22"/>
      <c r="Z2772" s="19"/>
      <c r="AA2772" s="20"/>
      <c r="AB2772" s="23"/>
      <c r="AC2772" s="19"/>
      <c r="AD2772" s="17"/>
      <c r="AE2772" s="22"/>
      <c r="AF2772" s="19"/>
      <c r="AG2772" s="17"/>
      <c r="AH2772" s="78" t="s">
        <v>76</v>
      </c>
      <c r="AI2772" s="79" t="s">
        <v>16494</v>
      </c>
      <c r="AJ2772" s="1"/>
    </row>
    <row r="2773" spans="1:36" ht="26.4">
      <c r="A2773" s="39">
        <v>2771</v>
      </c>
      <c r="B2773" s="10" t="s">
        <v>16496</v>
      </c>
      <c r="C2773" s="10" t="s">
        <v>2055</v>
      </c>
      <c r="D2773" s="11" t="s">
        <v>5442</v>
      </c>
      <c r="E2773" s="35" t="s">
        <v>5443</v>
      </c>
      <c r="F2773" s="35" t="s">
        <v>5422</v>
      </c>
      <c r="G2773" s="10" t="s">
        <v>354</v>
      </c>
      <c r="H2773" s="10" t="s">
        <v>16497</v>
      </c>
      <c r="I2773" s="10" t="s">
        <v>8080</v>
      </c>
      <c r="J2773" s="11" t="s">
        <v>16498</v>
      </c>
      <c r="K2773" s="12">
        <v>42257</v>
      </c>
      <c r="L2773" s="69">
        <v>54342</v>
      </c>
      <c r="M2773" s="14" t="s">
        <v>16499</v>
      </c>
      <c r="N2773" s="61">
        <v>0.67800000000000005</v>
      </c>
      <c r="O2773" s="56">
        <v>10235653.98</v>
      </c>
      <c r="P2773" s="15">
        <v>0.03</v>
      </c>
      <c r="Q2773" s="223">
        <f t="shared" si="285"/>
        <v>307069.61940000003</v>
      </c>
      <c r="R2773" s="197">
        <f t="shared" si="286"/>
        <v>25589.134950000003</v>
      </c>
      <c r="S2773" s="200"/>
      <c r="T2773" s="196">
        <f t="shared" si="280"/>
        <v>0</v>
      </c>
      <c r="U2773" s="199">
        <f t="shared" si="281"/>
        <v>0</v>
      </c>
      <c r="V2773" s="21"/>
      <c r="W2773" s="19">
        <f t="shared" si="283"/>
        <v>0</v>
      </c>
      <c r="X2773" s="17">
        <f t="shared" si="284"/>
        <v>0</v>
      </c>
      <c r="Y2773" s="22"/>
      <c r="Z2773" s="19"/>
      <c r="AA2773" s="20"/>
      <c r="AB2773" s="23"/>
      <c r="AC2773" s="19"/>
      <c r="AD2773" s="17"/>
      <c r="AE2773" s="22"/>
      <c r="AF2773" s="19"/>
      <c r="AG2773" s="17"/>
      <c r="AH2773" s="76"/>
      <c r="AI2773" s="77" t="s">
        <v>16499</v>
      </c>
      <c r="AJ2773" s="1"/>
    </row>
    <row r="2774" spans="1:36" ht="13.2">
      <c r="A2774" s="39">
        <v>2772</v>
      </c>
      <c r="B2774" s="39" t="s">
        <v>16500</v>
      </c>
      <c r="C2774" s="39" t="s">
        <v>2055</v>
      </c>
      <c r="D2774" s="40" t="s">
        <v>16501</v>
      </c>
      <c r="E2774" s="25" t="s">
        <v>16502</v>
      </c>
      <c r="F2774" s="25" t="s">
        <v>16503</v>
      </c>
      <c r="G2774" s="39" t="s">
        <v>8951</v>
      </c>
      <c r="H2774" s="39" t="s">
        <v>16504</v>
      </c>
      <c r="I2774" s="39" t="s">
        <v>676</v>
      </c>
      <c r="J2774" s="40" t="s">
        <v>16505</v>
      </c>
      <c r="K2774" s="41">
        <v>37931</v>
      </c>
      <c r="L2774" s="72">
        <v>44244</v>
      </c>
      <c r="M2774" s="42" t="s">
        <v>4993</v>
      </c>
      <c r="N2774" s="63">
        <v>0.69140000000000001</v>
      </c>
      <c r="O2774" s="55">
        <v>45460242.479999997</v>
      </c>
      <c r="P2774" s="15">
        <v>0.03</v>
      </c>
      <c r="Q2774" s="223">
        <f t="shared" si="285"/>
        <v>1363807.2743999998</v>
      </c>
      <c r="R2774" s="197">
        <f t="shared" si="286"/>
        <v>113650.60619999998</v>
      </c>
      <c r="S2774" s="200"/>
      <c r="T2774" s="196">
        <f t="shared" ref="T2774:T2836" si="287">O2774*S2774</f>
        <v>0</v>
      </c>
      <c r="U2774" s="199">
        <f t="shared" ref="U2774:U2836" si="288">O2774*S2774/12</f>
        <v>0</v>
      </c>
      <c r="V2774" s="21"/>
      <c r="W2774" s="19">
        <f t="shared" si="283"/>
        <v>0</v>
      </c>
      <c r="X2774" s="17">
        <f t="shared" si="284"/>
        <v>0</v>
      </c>
      <c r="Y2774" s="22"/>
      <c r="Z2774" s="19"/>
      <c r="AA2774" s="20"/>
      <c r="AB2774" s="23"/>
      <c r="AC2774" s="19"/>
      <c r="AD2774" s="17"/>
      <c r="AE2774" s="22"/>
      <c r="AF2774" s="19"/>
      <c r="AG2774" s="17"/>
      <c r="AH2774" s="78"/>
      <c r="AI2774" s="79" t="s">
        <v>4993</v>
      </c>
      <c r="AJ2774" s="1"/>
    </row>
    <row r="2775" spans="1:36" ht="26.4">
      <c r="A2775" s="39">
        <v>2773</v>
      </c>
      <c r="B2775" s="10" t="s">
        <v>16506</v>
      </c>
      <c r="C2775" s="10" t="s">
        <v>2055</v>
      </c>
      <c r="D2775" s="11" t="s">
        <v>15011</v>
      </c>
      <c r="E2775" s="35" t="s">
        <v>15012</v>
      </c>
      <c r="F2775" s="35" t="s">
        <v>16507</v>
      </c>
      <c r="G2775" s="10" t="s">
        <v>6801</v>
      </c>
      <c r="H2775" s="10" t="s">
        <v>16508</v>
      </c>
      <c r="I2775" s="10" t="s">
        <v>5492</v>
      </c>
      <c r="J2775" s="11" t="s">
        <v>16509</v>
      </c>
      <c r="K2775" s="12">
        <v>42365</v>
      </c>
      <c r="L2775" s="69">
        <v>47844</v>
      </c>
      <c r="M2775" s="14" t="s">
        <v>16510</v>
      </c>
      <c r="N2775" s="61">
        <v>5.0200000000000002E-2</v>
      </c>
      <c r="O2775" s="56">
        <v>732599.07</v>
      </c>
      <c r="P2775" s="15">
        <v>0.04</v>
      </c>
      <c r="Q2775" s="223">
        <f t="shared" si="285"/>
        <v>29303.962799999998</v>
      </c>
      <c r="R2775" s="197">
        <f t="shared" si="286"/>
        <v>2441.9968999999996</v>
      </c>
      <c r="S2775" s="201">
        <v>0.1</v>
      </c>
      <c r="T2775" s="196">
        <f t="shared" si="287"/>
        <v>73259.906999999992</v>
      </c>
      <c r="U2775" s="199">
        <f t="shared" si="288"/>
        <v>6104.9922499999993</v>
      </c>
      <c r="V2775" s="21"/>
      <c r="W2775" s="19">
        <f t="shared" si="283"/>
        <v>0</v>
      </c>
      <c r="X2775" s="17">
        <f t="shared" si="284"/>
        <v>0</v>
      </c>
      <c r="Y2775" s="22"/>
      <c r="Z2775" s="19"/>
      <c r="AA2775" s="20"/>
      <c r="AB2775" s="23"/>
      <c r="AC2775" s="19"/>
      <c r="AD2775" s="17"/>
      <c r="AE2775" s="22"/>
      <c r="AF2775" s="19"/>
      <c r="AG2775" s="17"/>
      <c r="AH2775" s="76" t="s">
        <v>817</v>
      </c>
      <c r="AI2775" s="77" t="s">
        <v>16510</v>
      </c>
      <c r="AJ2775" s="1"/>
    </row>
    <row r="2776" spans="1:36" ht="13.2">
      <c r="A2776" s="39">
        <v>2774</v>
      </c>
      <c r="B2776" s="39" t="s">
        <v>16511</v>
      </c>
      <c r="C2776" s="39" t="s">
        <v>1818</v>
      </c>
      <c r="D2776" s="40" t="s">
        <v>16512</v>
      </c>
      <c r="E2776" s="25" t="s">
        <v>16513</v>
      </c>
      <c r="F2776" s="25" t="s">
        <v>3576</v>
      </c>
      <c r="G2776" s="39" t="s">
        <v>1554</v>
      </c>
      <c r="H2776" s="39" t="s">
        <v>16514</v>
      </c>
      <c r="I2776" s="39" t="s">
        <v>6745</v>
      </c>
      <c r="J2776" s="40" t="s">
        <v>16515</v>
      </c>
      <c r="K2776" s="41">
        <v>38813</v>
      </c>
      <c r="L2776" s="72">
        <v>47944</v>
      </c>
      <c r="M2776" s="42" t="s">
        <v>16516</v>
      </c>
      <c r="N2776" s="63">
        <v>0.46910000000000002</v>
      </c>
      <c r="O2776" s="55">
        <v>27149970.190000001</v>
      </c>
      <c r="P2776" s="15">
        <v>0.05</v>
      </c>
      <c r="Q2776" s="223">
        <f t="shared" si="285"/>
        <v>1357498.5095000002</v>
      </c>
      <c r="R2776" s="197">
        <f t="shared" si="286"/>
        <v>113124.87579166668</v>
      </c>
      <c r="S2776" s="201">
        <v>0.06</v>
      </c>
      <c r="T2776" s="196">
        <f t="shared" si="287"/>
        <v>1628998.2113999999</v>
      </c>
      <c r="U2776" s="199">
        <f t="shared" si="288"/>
        <v>135749.85094999999</v>
      </c>
      <c r="V2776" s="21"/>
      <c r="W2776" s="19">
        <f t="shared" si="283"/>
        <v>0</v>
      </c>
      <c r="X2776" s="17">
        <f t="shared" si="284"/>
        <v>0</v>
      </c>
      <c r="Y2776" s="22"/>
      <c r="Z2776" s="19"/>
      <c r="AA2776" s="20"/>
      <c r="AB2776" s="23"/>
      <c r="AC2776" s="19"/>
      <c r="AD2776" s="17"/>
      <c r="AE2776" s="22"/>
      <c r="AF2776" s="19"/>
      <c r="AG2776" s="17"/>
      <c r="AH2776" s="78" t="s">
        <v>367</v>
      </c>
      <c r="AI2776" s="79" t="s">
        <v>16516</v>
      </c>
      <c r="AJ2776" s="1"/>
    </row>
    <row r="2777" spans="1:36" ht="13.2">
      <c r="A2777" s="39">
        <v>2775</v>
      </c>
      <c r="B2777" s="10" t="s">
        <v>16517</v>
      </c>
      <c r="C2777" s="10" t="s">
        <v>1818</v>
      </c>
      <c r="D2777" s="11" t="s">
        <v>16512</v>
      </c>
      <c r="E2777" s="35" t="s">
        <v>16513</v>
      </c>
      <c r="F2777" s="35" t="s">
        <v>11182</v>
      </c>
      <c r="G2777" s="10" t="s">
        <v>5574</v>
      </c>
      <c r="H2777" s="10" t="s">
        <v>16518</v>
      </c>
      <c r="I2777" s="10" t="s">
        <v>16519</v>
      </c>
      <c r="J2777" s="11" t="s">
        <v>16520</v>
      </c>
      <c r="K2777" s="12">
        <v>43612</v>
      </c>
      <c r="L2777" s="69">
        <v>52744</v>
      </c>
      <c r="M2777" s="14" t="s">
        <v>16521</v>
      </c>
      <c r="N2777" s="61">
        <v>4.07E-2</v>
      </c>
      <c r="O2777" s="56">
        <v>2355582.58</v>
      </c>
      <c r="P2777" s="15">
        <v>0.05</v>
      </c>
      <c r="Q2777" s="223">
        <f t="shared" si="285"/>
        <v>117779.12900000002</v>
      </c>
      <c r="R2777" s="197">
        <f t="shared" si="286"/>
        <v>9814.9274166666673</v>
      </c>
      <c r="S2777" s="201">
        <v>0.06</v>
      </c>
      <c r="T2777" s="196">
        <f t="shared" si="287"/>
        <v>141334.95480000001</v>
      </c>
      <c r="U2777" s="199">
        <f t="shared" si="288"/>
        <v>11777.912900000001</v>
      </c>
      <c r="V2777" s="21"/>
      <c r="W2777" s="19">
        <f t="shared" si="283"/>
        <v>0</v>
      </c>
      <c r="X2777" s="17">
        <f t="shared" si="284"/>
        <v>0</v>
      </c>
      <c r="Y2777" s="22"/>
      <c r="Z2777" s="19"/>
      <c r="AA2777" s="20"/>
      <c r="AB2777" s="23"/>
      <c r="AC2777" s="19"/>
      <c r="AD2777" s="17"/>
      <c r="AE2777" s="22"/>
      <c r="AF2777" s="19"/>
      <c r="AG2777" s="17"/>
      <c r="AH2777" s="76" t="s">
        <v>367</v>
      </c>
      <c r="AI2777" s="77" t="s">
        <v>16521</v>
      </c>
      <c r="AJ2777" s="1"/>
    </row>
    <row r="2778" spans="1:36" ht="13.2">
      <c r="A2778" s="39">
        <v>2776</v>
      </c>
      <c r="B2778" s="39" t="s">
        <v>16522</v>
      </c>
      <c r="C2778" s="39" t="s">
        <v>1818</v>
      </c>
      <c r="D2778" s="40" t="s">
        <v>16523</v>
      </c>
      <c r="E2778" s="25" t="s">
        <v>16524</v>
      </c>
      <c r="F2778" s="25" t="s">
        <v>97</v>
      </c>
      <c r="G2778" s="39" t="s">
        <v>1686</v>
      </c>
      <c r="H2778" s="39" t="s">
        <v>16525</v>
      </c>
      <c r="I2778" s="39" t="s">
        <v>2843</v>
      </c>
      <c r="J2778" s="40" t="s">
        <v>16526</v>
      </c>
      <c r="K2778" s="41">
        <v>42321</v>
      </c>
      <c r="L2778" s="72">
        <v>45974</v>
      </c>
      <c r="M2778" s="42" t="s">
        <v>16527</v>
      </c>
      <c r="N2778" s="63">
        <v>4.1200000000000001E-2</v>
      </c>
      <c r="O2778" s="55">
        <v>2861425.12</v>
      </c>
      <c r="P2778" s="15">
        <v>0.03</v>
      </c>
      <c r="Q2778" s="223">
        <f t="shared" si="285"/>
        <v>85842.753599999996</v>
      </c>
      <c r="R2778" s="197">
        <f t="shared" si="286"/>
        <v>7153.5627999999997</v>
      </c>
      <c r="S2778" s="201">
        <v>0.1</v>
      </c>
      <c r="T2778" s="196">
        <f t="shared" si="287"/>
        <v>286142.51200000005</v>
      </c>
      <c r="U2778" s="199">
        <f t="shared" si="288"/>
        <v>23845.209333333336</v>
      </c>
      <c r="V2778" s="21"/>
      <c r="W2778" s="19">
        <f t="shared" si="283"/>
        <v>0</v>
      </c>
      <c r="X2778" s="17">
        <f t="shared" si="284"/>
        <v>0</v>
      </c>
      <c r="Y2778" s="22"/>
      <c r="Z2778" s="19"/>
      <c r="AA2778" s="20"/>
      <c r="AB2778" s="23"/>
      <c r="AC2778" s="19"/>
      <c r="AD2778" s="17"/>
      <c r="AE2778" s="22"/>
      <c r="AF2778" s="19"/>
      <c r="AG2778" s="17"/>
      <c r="AH2778" s="78"/>
      <c r="AI2778" s="79" t="s">
        <v>16527</v>
      </c>
      <c r="AJ2778" s="1"/>
    </row>
    <row r="2779" spans="1:36" ht="26.4">
      <c r="A2779" s="39">
        <v>2777</v>
      </c>
      <c r="B2779" s="10" t="s">
        <v>16528</v>
      </c>
      <c r="C2779" s="10" t="s">
        <v>1818</v>
      </c>
      <c r="D2779" s="11" t="s">
        <v>16529</v>
      </c>
      <c r="E2779" s="35" t="s">
        <v>16530</v>
      </c>
      <c r="F2779" s="35" t="s">
        <v>16531</v>
      </c>
      <c r="G2779" s="10" t="s">
        <v>16532</v>
      </c>
      <c r="H2779" s="10" t="s">
        <v>16533</v>
      </c>
      <c r="I2779" s="10" t="s">
        <v>16532</v>
      </c>
      <c r="J2779" s="11" t="s">
        <v>16534</v>
      </c>
      <c r="K2779" s="12">
        <v>39651</v>
      </c>
      <c r="L2779" s="69">
        <v>45129</v>
      </c>
      <c r="M2779" s="14" t="s">
        <v>16535</v>
      </c>
      <c r="N2779" s="61">
        <v>0.46960000000000002</v>
      </c>
      <c r="O2779" s="56">
        <v>28352431.27</v>
      </c>
      <c r="P2779" s="15">
        <v>0.03</v>
      </c>
      <c r="Q2779" s="223">
        <f t="shared" si="285"/>
        <v>850572.93809999991</v>
      </c>
      <c r="R2779" s="197">
        <f t="shared" si="286"/>
        <v>70881.078174999988</v>
      </c>
      <c r="S2779" s="200"/>
      <c r="T2779" s="196">
        <f t="shared" si="287"/>
        <v>0</v>
      </c>
      <c r="U2779" s="199">
        <f t="shared" si="288"/>
        <v>0</v>
      </c>
      <c r="V2779" s="21"/>
      <c r="W2779" s="19">
        <f t="shared" si="283"/>
        <v>0</v>
      </c>
      <c r="X2779" s="17">
        <f t="shared" si="284"/>
        <v>0</v>
      </c>
      <c r="Y2779" s="22"/>
      <c r="Z2779" s="19"/>
      <c r="AA2779" s="20"/>
      <c r="AB2779" s="23"/>
      <c r="AC2779" s="19"/>
      <c r="AD2779" s="17"/>
      <c r="AE2779" s="22"/>
      <c r="AF2779" s="19"/>
      <c r="AG2779" s="17"/>
      <c r="AH2779" s="76" t="s">
        <v>817</v>
      </c>
      <c r="AI2779" s="77" t="s">
        <v>3223</v>
      </c>
      <c r="AJ2779" s="1"/>
    </row>
    <row r="2780" spans="1:36" ht="13.2">
      <c r="A2780" s="39">
        <v>2778</v>
      </c>
      <c r="B2780" s="39" t="s">
        <v>16536</v>
      </c>
      <c r="C2780" s="39" t="s">
        <v>11699</v>
      </c>
      <c r="D2780" s="40" t="s">
        <v>8898</v>
      </c>
      <c r="E2780" s="25" t="s">
        <v>8899</v>
      </c>
      <c r="F2780" s="25" t="s">
        <v>9955</v>
      </c>
      <c r="G2780" s="39" t="s">
        <v>1360</v>
      </c>
      <c r="H2780" s="39" t="s">
        <v>16537</v>
      </c>
      <c r="I2780" s="39" t="s">
        <v>6639</v>
      </c>
      <c r="J2780" s="40" t="s">
        <v>16538</v>
      </c>
      <c r="K2780" s="41">
        <v>42181</v>
      </c>
      <c r="L2780" s="72">
        <v>44008</v>
      </c>
      <c r="M2780" s="42" t="s">
        <v>16539</v>
      </c>
      <c r="N2780" s="63">
        <v>0.33879999999999999</v>
      </c>
      <c r="O2780" s="55">
        <v>6819239.8200000003</v>
      </c>
      <c r="P2780" s="15">
        <v>0.03</v>
      </c>
      <c r="Q2780" s="223">
        <f t="shared" si="285"/>
        <v>204577.19459999999</v>
      </c>
      <c r="R2780" s="197">
        <f t="shared" si="286"/>
        <v>17048.099549999999</v>
      </c>
      <c r="S2780" s="201">
        <v>0.1</v>
      </c>
      <c r="T2780" s="196">
        <f t="shared" si="287"/>
        <v>681923.98200000008</v>
      </c>
      <c r="U2780" s="199">
        <f t="shared" si="288"/>
        <v>56826.998500000009</v>
      </c>
      <c r="V2780" s="21"/>
      <c r="W2780" s="19">
        <f t="shared" si="283"/>
        <v>0</v>
      </c>
      <c r="X2780" s="17">
        <f t="shared" si="284"/>
        <v>0</v>
      </c>
      <c r="Y2780" s="22"/>
      <c r="Z2780" s="19"/>
      <c r="AA2780" s="20"/>
      <c r="AB2780" s="23"/>
      <c r="AC2780" s="19"/>
      <c r="AD2780" s="17"/>
      <c r="AE2780" s="22"/>
      <c r="AF2780" s="19"/>
      <c r="AG2780" s="17"/>
      <c r="AH2780" s="78" t="s">
        <v>452</v>
      </c>
      <c r="AI2780" s="79" t="s">
        <v>16539</v>
      </c>
      <c r="AJ2780" s="1"/>
    </row>
    <row r="2781" spans="1:36" ht="13.2">
      <c r="A2781" s="39">
        <v>2779</v>
      </c>
      <c r="B2781" s="10" t="s">
        <v>16540</v>
      </c>
      <c r="C2781" s="10" t="s">
        <v>11699</v>
      </c>
      <c r="D2781" s="11" t="s">
        <v>16541</v>
      </c>
      <c r="E2781" s="35" t="s">
        <v>16542</v>
      </c>
      <c r="F2781" s="35" t="s">
        <v>7084</v>
      </c>
      <c r="G2781" s="10" t="s">
        <v>11825</v>
      </c>
      <c r="H2781" s="10" t="s">
        <v>16543</v>
      </c>
      <c r="I2781" s="10" t="s">
        <v>4546</v>
      </c>
      <c r="J2781" s="11" t="s">
        <v>16544</v>
      </c>
      <c r="K2781" s="12">
        <v>38646</v>
      </c>
      <c r="L2781" s="69">
        <v>47257</v>
      </c>
      <c r="M2781" s="14" t="s">
        <v>16545</v>
      </c>
      <c r="N2781" s="61">
        <v>0.45140000000000002</v>
      </c>
      <c r="O2781" s="56">
        <v>18928355.309999999</v>
      </c>
      <c r="P2781" s="15">
        <v>0.03</v>
      </c>
      <c r="Q2781" s="223">
        <f t="shared" si="285"/>
        <v>567850.65929999994</v>
      </c>
      <c r="R2781" s="197">
        <f t="shared" si="286"/>
        <v>47320.888274999998</v>
      </c>
      <c r="S2781" s="201">
        <v>0.04</v>
      </c>
      <c r="T2781" s="196">
        <f t="shared" si="287"/>
        <v>757134.21239999996</v>
      </c>
      <c r="U2781" s="199">
        <f t="shared" si="288"/>
        <v>63094.517699999997</v>
      </c>
      <c r="V2781" s="21">
        <v>0.1</v>
      </c>
      <c r="W2781" s="19">
        <f t="shared" si="283"/>
        <v>1892835.531</v>
      </c>
      <c r="X2781" s="17">
        <f t="shared" si="284"/>
        <v>157736.29425000001</v>
      </c>
      <c r="Y2781" s="22"/>
      <c r="Z2781" s="19"/>
      <c r="AA2781" s="20"/>
      <c r="AB2781" s="23"/>
      <c r="AC2781" s="19"/>
      <c r="AD2781" s="17"/>
      <c r="AE2781" s="22"/>
      <c r="AF2781" s="19"/>
      <c r="AG2781" s="17"/>
      <c r="AH2781" s="76" t="s">
        <v>367</v>
      </c>
      <c r="AI2781" s="77" t="s">
        <v>16545</v>
      </c>
      <c r="AJ2781" s="1"/>
    </row>
    <row r="2782" spans="1:36" ht="26.4">
      <c r="A2782" s="39">
        <v>2780</v>
      </c>
      <c r="B2782" s="10" t="s">
        <v>16546</v>
      </c>
      <c r="C2782" s="10" t="s">
        <v>11699</v>
      </c>
      <c r="D2782" s="11" t="s">
        <v>16547</v>
      </c>
      <c r="E2782" s="35" t="s">
        <v>16548</v>
      </c>
      <c r="F2782" s="35" t="s">
        <v>6825</v>
      </c>
      <c r="G2782" s="10" t="s">
        <v>6540</v>
      </c>
      <c r="H2782" s="10" t="s">
        <v>16549</v>
      </c>
      <c r="I2782" s="10" t="s">
        <v>6875</v>
      </c>
      <c r="J2782" s="11" t="s">
        <v>16550</v>
      </c>
      <c r="K2782" s="12">
        <v>42465</v>
      </c>
      <c r="L2782" s="69">
        <v>44291</v>
      </c>
      <c r="M2782" s="14" t="s">
        <v>16551</v>
      </c>
      <c r="N2782" s="61">
        <v>0.182</v>
      </c>
      <c r="O2782" s="56">
        <v>29098206.379999999</v>
      </c>
      <c r="P2782" s="15">
        <v>0.05</v>
      </c>
      <c r="Q2782" s="223">
        <f t="shared" ref="Q2782:Q2813" si="289">O2782*P2782</f>
        <v>1454910.3190000001</v>
      </c>
      <c r="R2782" s="197">
        <f t="shared" si="286"/>
        <v>121242.52658333334</v>
      </c>
      <c r="S2782" s="200"/>
      <c r="T2782" s="196">
        <f t="shared" si="287"/>
        <v>0</v>
      </c>
      <c r="U2782" s="199">
        <f t="shared" si="288"/>
        <v>0</v>
      </c>
      <c r="V2782" s="21"/>
      <c r="W2782" s="19">
        <f t="shared" si="283"/>
        <v>0</v>
      </c>
      <c r="X2782" s="17">
        <f t="shared" si="284"/>
        <v>0</v>
      </c>
      <c r="Y2782" s="22"/>
      <c r="Z2782" s="19"/>
      <c r="AA2782" s="20"/>
      <c r="AB2782" s="23"/>
      <c r="AC2782" s="19"/>
      <c r="AD2782" s="17"/>
      <c r="AE2782" s="22"/>
      <c r="AF2782" s="19"/>
      <c r="AG2782" s="17"/>
      <c r="AH2782" s="76"/>
      <c r="AI2782" s="77" t="s">
        <v>16551</v>
      </c>
      <c r="AJ2782" s="1"/>
    </row>
    <row r="2783" spans="1:36" ht="26.4">
      <c r="A2783" s="39">
        <v>2781</v>
      </c>
      <c r="B2783" s="39" t="s">
        <v>16552</v>
      </c>
      <c r="C2783" s="39" t="s">
        <v>11699</v>
      </c>
      <c r="D2783" s="40" t="s">
        <v>16553</v>
      </c>
      <c r="E2783" s="25" t="s">
        <v>16554</v>
      </c>
      <c r="F2783" s="25" t="s">
        <v>4973</v>
      </c>
      <c r="G2783" s="39" t="s">
        <v>1130</v>
      </c>
      <c r="H2783" s="39" t="s">
        <v>16555</v>
      </c>
      <c r="I2783" s="39" t="s">
        <v>1504</v>
      </c>
      <c r="J2783" s="40" t="s">
        <v>16556</v>
      </c>
      <c r="K2783" s="41">
        <v>41268</v>
      </c>
      <c r="L2783" s="72">
        <v>45280</v>
      </c>
      <c r="M2783" s="42" t="s">
        <v>16557</v>
      </c>
      <c r="N2783" s="63">
        <v>0.23250000000000001</v>
      </c>
      <c r="O2783" s="55">
        <v>12929446.689999999</v>
      </c>
      <c r="P2783" s="21">
        <v>4.4999999999999998E-2</v>
      </c>
      <c r="Q2783" s="223">
        <f t="shared" si="289"/>
        <v>581825.10104999994</v>
      </c>
      <c r="R2783" s="197">
        <f t="shared" si="286"/>
        <v>48485.425087499993</v>
      </c>
      <c r="S2783" s="200"/>
      <c r="T2783" s="196">
        <f t="shared" si="287"/>
        <v>0</v>
      </c>
      <c r="U2783" s="199">
        <f t="shared" si="288"/>
        <v>0</v>
      </c>
      <c r="V2783" s="21"/>
      <c r="W2783" s="19">
        <f t="shared" si="283"/>
        <v>0</v>
      </c>
      <c r="X2783" s="17">
        <f t="shared" si="284"/>
        <v>0</v>
      </c>
      <c r="Y2783" s="22"/>
      <c r="Z2783" s="19"/>
      <c r="AA2783" s="20"/>
      <c r="AB2783" s="23"/>
      <c r="AC2783" s="19"/>
      <c r="AD2783" s="17"/>
      <c r="AE2783" s="22"/>
      <c r="AF2783" s="19"/>
      <c r="AG2783" s="17"/>
      <c r="AH2783" s="78" t="s">
        <v>1997</v>
      </c>
      <c r="AI2783" s="79" t="s">
        <v>16557</v>
      </c>
      <c r="AJ2783" s="1"/>
    </row>
    <row r="2784" spans="1:36" ht="26.4">
      <c r="A2784" s="39">
        <v>2782</v>
      </c>
      <c r="B2784" s="10" t="s">
        <v>16558</v>
      </c>
      <c r="C2784" s="10" t="s">
        <v>5693</v>
      </c>
      <c r="D2784" s="11" t="s">
        <v>16559</v>
      </c>
      <c r="E2784" s="35" t="s">
        <v>1309</v>
      </c>
      <c r="F2784" s="35" t="s">
        <v>16560</v>
      </c>
      <c r="G2784" s="10" t="s">
        <v>16561</v>
      </c>
      <c r="H2784" s="10" t="s">
        <v>16562</v>
      </c>
      <c r="I2784" s="10" t="s">
        <v>16561</v>
      </c>
      <c r="J2784" s="11" t="s">
        <v>16563</v>
      </c>
      <c r="K2784" s="12">
        <v>36076</v>
      </c>
      <c r="L2784" s="69">
        <v>44842</v>
      </c>
      <c r="M2784" s="14" t="s">
        <v>16564</v>
      </c>
      <c r="N2784" s="61">
        <v>3.5914999999999999</v>
      </c>
      <c r="O2784" s="56">
        <v>49634393.939999998</v>
      </c>
      <c r="P2784" s="15">
        <v>0.03</v>
      </c>
      <c r="Q2784" s="223">
        <f t="shared" si="289"/>
        <v>1489031.8181999999</v>
      </c>
      <c r="R2784" s="197">
        <f t="shared" si="286"/>
        <v>124085.98484999999</v>
      </c>
      <c r="S2784" s="200"/>
      <c r="T2784" s="196">
        <f t="shared" si="287"/>
        <v>0</v>
      </c>
      <c r="U2784" s="199">
        <f t="shared" si="288"/>
        <v>0</v>
      </c>
      <c r="V2784" s="21"/>
      <c r="W2784" s="19">
        <f t="shared" si="283"/>
        <v>0</v>
      </c>
      <c r="X2784" s="17">
        <f t="shared" si="284"/>
        <v>0</v>
      </c>
      <c r="Y2784" s="22"/>
      <c r="Z2784" s="19"/>
      <c r="AA2784" s="20"/>
      <c r="AB2784" s="23"/>
      <c r="AC2784" s="19"/>
      <c r="AD2784" s="17"/>
      <c r="AE2784" s="22"/>
      <c r="AF2784" s="19"/>
      <c r="AG2784" s="17"/>
      <c r="AH2784" s="76" t="s">
        <v>16565</v>
      </c>
      <c r="AI2784" s="77" t="s">
        <v>16564</v>
      </c>
      <c r="AJ2784" s="1"/>
    </row>
    <row r="2785" spans="1:36" ht="26.4">
      <c r="A2785" s="39">
        <v>2783</v>
      </c>
      <c r="B2785" s="39" t="s">
        <v>16566</v>
      </c>
      <c r="C2785" s="39" t="s">
        <v>5693</v>
      </c>
      <c r="D2785" s="40" t="s">
        <v>16559</v>
      </c>
      <c r="E2785" s="25" t="s">
        <v>1309</v>
      </c>
      <c r="F2785" s="25" t="s">
        <v>16560</v>
      </c>
      <c r="G2785" s="39" t="s">
        <v>16561</v>
      </c>
      <c r="H2785" s="39" t="s">
        <v>16562</v>
      </c>
      <c r="I2785" s="39" t="s">
        <v>16561</v>
      </c>
      <c r="J2785" s="40" t="s">
        <v>16563</v>
      </c>
      <c r="K2785" s="41">
        <v>36076</v>
      </c>
      <c r="L2785" s="72">
        <v>44842</v>
      </c>
      <c r="M2785" s="42" t="s">
        <v>16564</v>
      </c>
      <c r="N2785" s="63">
        <v>8.6499999999999994E-2</v>
      </c>
      <c r="O2785" s="55">
        <v>1227924.1000000001</v>
      </c>
      <c r="P2785" s="15">
        <v>0.03</v>
      </c>
      <c r="Q2785" s="223">
        <f t="shared" si="289"/>
        <v>36837.722999999998</v>
      </c>
      <c r="R2785" s="197">
        <f t="shared" si="286"/>
        <v>3069.81025</v>
      </c>
      <c r="S2785" s="200"/>
      <c r="T2785" s="196">
        <f t="shared" si="287"/>
        <v>0</v>
      </c>
      <c r="U2785" s="199">
        <f t="shared" si="288"/>
        <v>0</v>
      </c>
      <c r="V2785" s="21"/>
      <c r="W2785" s="19">
        <f t="shared" si="283"/>
        <v>0</v>
      </c>
      <c r="X2785" s="17">
        <f t="shared" si="284"/>
        <v>0</v>
      </c>
      <c r="Y2785" s="22"/>
      <c r="Z2785" s="19"/>
      <c r="AA2785" s="20"/>
      <c r="AB2785" s="23"/>
      <c r="AC2785" s="19"/>
      <c r="AD2785" s="17"/>
      <c r="AE2785" s="22"/>
      <c r="AF2785" s="19"/>
      <c r="AG2785" s="17"/>
      <c r="AH2785" s="78" t="s">
        <v>367</v>
      </c>
      <c r="AI2785" s="79" t="s">
        <v>16567</v>
      </c>
      <c r="AJ2785" s="1"/>
    </row>
    <row r="2786" spans="1:36" ht="26.4">
      <c r="A2786" s="39">
        <v>2784</v>
      </c>
      <c r="B2786" s="10" t="s">
        <v>16568</v>
      </c>
      <c r="C2786" s="10" t="s">
        <v>5693</v>
      </c>
      <c r="D2786" s="11" t="s">
        <v>16559</v>
      </c>
      <c r="E2786" s="35" t="s">
        <v>1309</v>
      </c>
      <c r="F2786" s="35" t="s">
        <v>16560</v>
      </c>
      <c r="G2786" s="10" t="s">
        <v>16561</v>
      </c>
      <c r="H2786" s="10" t="s">
        <v>16562</v>
      </c>
      <c r="I2786" s="10" t="s">
        <v>16561</v>
      </c>
      <c r="J2786" s="11" t="s">
        <v>16563</v>
      </c>
      <c r="K2786" s="12">
        <v>36076</v>
      </c>
      <c r="L2786" s="69">
        <v>44842</v>
      </c>
      <c r="M2786" s="14" t="s">
        <v>16564</v>
      </c>
      <c r="N2786" s="61">
        <v>0.1459</v>
      </c>
      <c r="O2786" s="56">
        <v>2071145.97</v>
      </c>
      <c r="P2786" s="15">
        <v>0.03</v>
      </c>
      <c r="Q2786" s="223">
        <f t="shared" si="289"/>
        <v>62134.379099999998</v>
      </c>
      <c r="R2786" s="197">
        <f t="shared" si="286"/>
        <v>5177.8649249999999</v>
      </c>
      <c r="S2786" s="200"/>
      <c r="T2786" s="196">
        <f t="shared" si="287"/>
        <v>0</v>
      </c>
      <c r="U2786" s="199">
        <f t="shared" si="288"/>
        <v>0</v>
      </c>
      <c r="V2786" s="21"/>
      <c r="W2786" s="19">
        <f t="shared" si="283"/>
        <v>0</v>
      </c>
      <c r="X2786" s="17">
        <f t="shared" si="284"/>
        <v>0</v>
      </c>
      <c r="Y2786" s="22"/>
      <c r="Z2786" s="19"/>
      <c r="AA2786" s="20"/>
      <c r="AB2786" s="23"/>
      <c r="AC2786" s="19"/>
      <c r="AD2786" s="17"/>
      <c r="AE2786" s="22"/>
      <c r="AF2786" s="19"/>
      <c r="AG2786" s="17"/>
      <c r="AH2786" s="76" t="s">
        <v>367</v>
      </c>
      <c r="AI2786" s="77" t="s">
        <v>16567</v>
      </c>
      <c r="AJ2786" s="1"/>
    </row>
    <row r="2787" spans="1:36" ht="26.4">
      <c r="A2787" s="39">
        <v>2785</v>
      </c>
      <c r="B2787" s="39" t="s">
        <v>16569</v>
      </c>
      <c r="C2787" s="39" t="s">
        <v>5693</v>
      </c>
      <c r="D2787" s="40" t="s">
        <v>16559</v>
      </c>
      <c r="E2787" s="25" t="s">
        <v>1309</v>
      </c>
      <c r="F2787" s="25" t="s">
        <v>16560</v>
      </c>
      <c r="G2787" s="39" t="s">
        <v>16561</v>
      </c>
      <c r="H2787" s="39" t="s">
        <v>16562</v>
      </c>
      <c r="I2787" s="39" t="s">
        <v>16561</v>
      </c>
      <c r="J2787" s="40" t="s">
        <v>16563</v>
      </c>
      <c r="K2787" s="41">
        <v>36076</v>
      </c>
      <c r="L2787" s="72">
        <v>44842</v>
      </c>
      <c r="M2787" s="42" t="s">
        <v>16564</v>
      </c>
      <c r="N2787" s="63">
        <v>0.30309999999999998</v>
      </c>
      <c r="O2787" s="55">
        <v>4302702.83</v>
      </c>
      <c r="P2787" s="15">
        <v>0.03</v>
      </c>
      <c r="Q2787" s="223">
        <f t="shared" si="289"/>
        <v>129081.0849</v>
      </c>
      <c r="R2787" s="197">
        <f t="shared" si="286"/>
        <v>10756.757075</v>
      </c>
      <c r="S2787" s="200"/>
      <c r="T2787" s="196">
        <f t="shared" si="287"/>
        <v>0</v>
      </c>
      <c r="U2787" s="199">
        <f t="shared" si="288"/>
        <v>0</v>
      </c>
      <c r="V2787" s="21"/>
      <c r="W2787" s="19">
        <f t="shared" si="283"/>
        <v>0</v>
      </c>
      <c r="X2787" s="17">
        <f t="shared" si="284"/>
        <v>0</v>
      </c>
      <c r="Y2787" s="22"/>
      <c r="Z2787" s="19"/>
      <c r="AA2787" s="20"/>
      <c r="AB2787" s="23"/>
      <c r="AC2787" s="19"/>
      <c r="AD2787" s="17"/>
      <c r="AE2787" s="22"/>
      <c r="AF2787" s="19"/>
      <c r="AG2787" s="17"/>
      <c r="AH2787" s="78" t="s">
        <v>16565</v>
      </c>
      <c r="AI2787" s="79" t="s">
        <v>16564</v>
      </c>
      <c r="AJ2787" s="1"/>
    </row>
    <row r="2788" spans="1:36" s="24" customFormat="1" ht="26.4">
      <c r="A2788" s="39">
        <v>2786</v>
      </c>
      <c r="B2788" s="10" t="s">
        <v>16570</v>
      </c>
      <c r="C2788" s="10" t="s">
        <v>5693</v>
      </c>
      <c r="D2788" s="11" t="s">
        <v>16571</v>
      </c>
      <c r="E2788" s="35" t="s">
        <v>16572</v>
      </c>
      <c r="F2788" s="35" t="s">
        <v>15132</v>
      </c>
      <c r="G2788" s="10" t="s">
        <v>16573</v>
      </c>
      <c r="H2788" s="10" t="s">
        <v>16574</v>
      </c>
      <c r="I2788" s="10" t="s">
        <v>16575</v>
      </c>
      <c r="J2788" s="11" t="s">
        <v>16563</v>
      </c>
      <c r="K2788" s="12">
        <v>42761</v>
      </c>
      <c r="L2788" s="69">
        <v>46413</v>
      </c>
      <c r="M2788" s="14" t="s">
        <v>16576</v>
      </c>
      <c r="N2788" s="61">
        <v>30.887799999999999</v>
      </c>
      <c r="O2788" s="56">
        <v>1249646715.1199999</v>
      </c>
      <c r="P2788" s="15">
        <v>0.03</v>
      </c>
      <c r="Q2788" s="223">
        <f t="shared" si="289"/>
        <v>37489401.453599997</v>
      </c>
      <c r="R2788" s="197">
        <f t="shared" si="286"/>
        <v>3124116.7877999996</v>
      </c>
      <c r="S2788" s="201">
        <v>0.05</v>
      </c>
      <c r="T2788" s="196">
        <f t="shared" si="287"/>
        <v>62482335.755999997</v>
      </c>
      <c r="U2788" s="199">
        <f t="shared" si="288"/>
        <v>5206861.3130000001</v>
      </c>
      <c r="V2788" s="21">
        <v>0.06</v>
      </c>
      <c r="W2788" s="19">
        <f t="shared" si="283"/>
        <v>74978802.907199994</v>
      </c>
      <c r="X2788" s="17">
        <f t="shared" si="284"/>
        <v>6248233.5755999992</v>
      </c>
      <c r="Y2788" s="22"/>
      <c r="Z2788" s="19"/>
      <c r="AA2788" s="20"/>
      <c r="AB2788" s="23"/>
      <c r="AC2788" s="19"/>
      <c r="AD2788" s="17"/>
      <c r="AE2788" s="22"/>
      <c r="AF2788" s="19"/>
      <c r="AG2788" s="17"/>
      <c r="AH2788" s="82"/>
      <c r="AI2788" s="83"/>
    </row>
    <row r="2789" spans="1:36" ht="26.4">
      <c r="A2789" s="39">
        <v>2787</v>
      </c>
      <c r="B2789" s="39" t="s">
        <v>16577</v>
      </c>
      <c r="C2789" s="39" t="s">
        <v>5693</v>
      </c>
      <c r="D2789" s="40" t="s">
        <v>16571</v>
      </c>
      <c r="E2789" s="25" t="s">
        <v>16572</v>
      </c>
      <c r="F2789" s="25" t="s">
        <v>4758</v>
      </c>
      <c r="G2789" s="39" t="s">
        <v>16573</v>
      </c>
      <c r="H2789" s="39" t="s">
        <v>16578</v>
      </c>
      <c r="I2789" s="39" t="s">
        <v>16575</v>
      </c>
      <c r="J2789" s="40" t="s">
        <v>16563</v>
      </c>
      <c r="K2789" s="41">
        <v>42761</v>
      </c>
      <c r="L2789" s="72">
        <v>46413</v>
      </c>
      <c r="M2789" s="42" t="s">
        <v>16576</v>
      </c>
      <c r="N2789" s="63">
        <v>0.2177</v>
      </c>
      <c r="O2789" s="55">
        <v>1817151.64</v>
      </c>
      <c r="P2789" s="15">
        <v>0.03</v>
      </c>
      <c r="Q2789" s="223">
        <f t="shared" si="289"/>
        <v>54514.549199999994</v>
      </c>
      <c r="R2789" s="197">
        <f t="shared" si="286"/>
        <v>4542.8790999999992</v>
      </c>
      <c r="S2789" s="201">
        <v>0.05</v>
      </c>
      <c r="T2789" s="196">
        <f t="shared" si="287"/>
        <v>90857.581999999995</v>
      </c>
      <c r="U2789" s="199">
        <f t="shared" si="288"/>
        <v>7571.4651666666659</v>
      </c>
      <c r="V2789" s="21">
        <v>0.06</v>
      </c>
      <c r="W2789" s="19">
        <f t="shared" si="283"/>
        <v>109029.09839999999</v>
      </c>
      <c r="X2789" s="17">
        <f t="shared" si="284"/>
        <v>9085.7581999999984</v>
      </c>
      <c r="Y2789" s="22"/>
      <c r="Z2789" s="19"/>
      <c r="AA2789" s="20"/>
      <c r="AB2789" s="23"/>
      <c r="AC2789" s="19"/>
      <c r="AD2789" s="17"/>
      <c r="AE2789" s="22"/>
      <c r="AF2789" s="19"/>
      <c r="AG2789" s="17"/>
      <c r="AH2789" s="78" t="s">
        <v>817</v>
      </c>
      <c r="AI2789" s="79" t="s">
        <v>16576</v>
      </c>
      <c r="AJ2789" s="1"/>
    </row>
    <row r="2790" spans="1:36" ht="26.4">
      <c r="A2790" s="39">
        <v>2788</v>
      </c>
      <c r="B2790" s="10" t="s">
        <v>16579</v>
      </c>
      <c r="C2790" s="10" t="s">
        <v>5693</v>
      </c>
      <c r="D2790" s="11" t="s">
        <v>16559</v>
      </c>
      <c r="E2790" s="35" t="s">
        <v>1309</v>
      </c>
      <c r="F2790" s="35" t="s">
        <v>16560</v>
      </c>
      <c r="G2790" s="10" t="s">
        <v>16561</v>
      </c>
      <c r="H2790" s="10" t="s">
        <v>16562</v>
      </c>
      <c r="I2790" s="10" t="s">
        <v>16561</v>
      </c>
      <c r="J2790" s="11" t="s">
        <v>16563</v>
      </c>
      <c r="K2790" s="12">
        <v>36076</v>
      </c>
      <c r="L2790" s="69">
        <v>44842</v>
      </c>
      <c r="M2790" s="14" t="s">
        <v>16564</v>
      </c>
      <c r="N2790" s="61">
        <v>0.68630000000000002</v>
      </c>
      <c r="O2790" s="56">
        <v>9742477.5600000005</v>
      </c>
      <c r="P2790" s="15">
        <v>0.03</v>
      </c>
      <c r="Q2790" s="223">
        <f t="shared" si="289"/>
        <v>292274.32679999998</v>
      </c>
      <c r="R2790" s="197">
        <f t="shared" si="286"/>
        <v>24356.193899999998</v>
      </c>
      <c r="S2790" s="200"/>
      <c r="T2790" s="196">
        <f t="shared" si="287"/>
        <v>0</v>
      </c>
      <c r="U2790" s="199">
        <f t="shared" si="288"/>
        <v>0</v>
      </c>
      <c r="V2790" s="21"/>
      <c r="W2790" s="19">
        <f t="shared" si="283"/>
        <v>0</v>
      </c>
      <c r="X2790" s="17">
        <f t="shared" si="284"/>
        <v>0</v>
      </c>
      <c r="Y2790" s="22"/>
      <c r="Z2790" s="19"/>
      <c r="AA2790" s="20"/>
      <c r="AB2790" s="23"/>
      <c r="AC2790" s="19"/>
      <c r="AD2790" s="17"/>
      <c r="AE2790" s="22"/>
      <c r="AF2790" s="19"/>
      <c r="AG2790" s="17"/>
      <c r="AH2790" s="76" t="s">
        <v>16565</v>
      </c>
      <c r="AI2790" s="77" t="s">
        <v>16564</v>
      </c>
      <c r="AJ2790" s="1"/>
    </row>
    <row r="2791" spans="1:36" ht="13.2">
      <c r="A2791" s="39">
        <v>2789</v>
      </c>
      <c r="B2791" s="39" t="s">
        <v>16580</v>
      </c>
      <c r="C2791" s="39" t="s">
        <v>5693</v>
      </c>
      <c r="D2791" s="40" t="s">
        <v>16581</v>
      </c>
      <c r="E2791" s="25" t="s">
        <v>21465</v>
      </c>
      <c r="F2791" s="25" t="s">
        <v>5284</v>
      </c>
      <c r="G2791" s="39" t="s">
        <v>2904</v>
      </c>
      <c r="H2791" s="39" t="s">
        <v>16582</v>
      </c>
      <c r="I2791" s="39" t="s">
        <v>16583</v>
      </c>
      <c r="J2791" s="40" t="s">
        <v>16584</v>
      </c>
      <c r="K2791" s="41">
        <v>42444</v>
      </c>
      <c r="L2791" s="72">
        <v>46096</v>
      </c>
      <c r="M2791" s="42" t="s">
        <v>16585</v>
      </c>
      <c r="N2791" s="63">
        <v>9.9000000000000008E-3</v>
      </c>
      <c r="O2791" s="55">
        <v>433216.31</v>
      </c>
      <c r="P2791" s="15">
        <v>0.03</v>
      </c>
      <c r="Q2791" s="223">
        <f t="shared" si="289"/>
        <v>12996.489299999999</v>
      </c>
      <c r="R2791" s="197">
        <f t="shared" si="286"/>
        <v>1083.0407749999999</v>
      </c>
      <c r="S2791" s="200"/>
      <c r="T2791" s="196">
        <f t="shared" si="287"/>
        <v>0</v>
      </c>
      <c r="U2791" s="199">
        <f t="shared" si="288"/>
        <v>0</v>
      </c>
      <c r="V2791" s="21"/>
      <c r="W2791" s="19">
        <f t="shared" si="283"/>
        <v>0</v>
      </c>
      <c r="X2791" s="17">
        <f t="shared" si="284"/>
        <v>0</v>
      </c>
      <c r="Y2791" s="22"/>
      <c r="Z2791" s="19"/>
      <c r="AA2791" s="20"/>
      <c r="AB2791" s="23"/>
      <c r="AC2791" s="19"/>
      <c r="AD2791" s="17"/>
      <c r="AE2791" s="22"/>
      <c r="AF2791" s="19"/>
      <c r="AG2791" s="17"/>
      <c r="AH2791" s="78" t="s">
        <v>44</v>
      </c>
      <c r="AI2791" s="79" t="s">
        <v>16585</v>
      </c>
      <c r="AJ2791" s="1"/>
    </row>
    <row r="2792" spans="1:36" ht="26.4">
      <c r="A2792" s="39">
        <v>2790</v>
      </c>
      <c r="B2792" s="10" t="s">
        <v>16586</v>
      </c>
      <c r="C2792" s="10" t="s">
        <v>11699</v>
      </c>
      <c r="D2792" s="11" t="s">
        <v>16587</v>
      </c>
      <c r="E2792" s="35" t="s">
        <v>16588</v>
      </c>
      <c r="F2792" s="35" t="s">
        <v>1586</v>
      </c>
      <c r="G2792" s="10" t="s">
        <v>16589</v>
      </c>
      <c r="H2792" s="10" t="s">
        <v>16590</v>
      </c>
      <c r="I2792" s="10" t="s">
        <v>3152</v>
      </c>
      <c r="J2792" s="11" t="s">
        <v>16591</v>
      </c>
      <c r="K2792" s="12">
        <v>42776</v>
      </c>
      <c r="L2792" s="69">
        <v>46428</v>
      </c>
      <c r="M2792" s="14" t="s">
        <v>16592</v>
      </c>
      <c r="N2792" s="61">
        <v>0.2868</v>
      </c>
      <c r="O2792" s="56">
        <v>7395606.7800000003</v>
      </c>
      <c r="P2792" s="15">
        <v>0.03</v>
      </c>
      <c r="Q2792" s="223">
        <f t="shared" si="289"/>
        <v>221868.2034</v>
      </c>
      <c r="R2792" s="197">
        <f t="shared" si="286"/>
        <v>18489.016950000001</v>
      </c>
      <c r="S2792" s="201">
        <v>0.05</v>
      </c>
      <c r="T2792" s="196">
        <f t="shared" si="287"/>
        <v>369780.33900000004</v>
      </c>
      <c r="U2792" s="199">
        <f t="shared" si="288"/>
        <v>30815.028250000003</v>
      </c>
      <c r="V2792" s="21">
        <v>0.06</v>
      </c>
      <c r="W2792" s="19">
        <f t="shared" si="283"/>
        <v>443736.4068</v>
      </c>
      <c r="X2792" s="17">
        <f t="shared" si="284"/>
        <v>36978.033900000002</v>
      </c>
      <c r="Y2792" s="22"/>
      <c r="Z2792" s="19"/>
      <c r="AA2792" s="20"/>
      <c r="AB2792" s="23"/>
      <c r="AC2792" s="19"/>
      <c r="AD2792" s="17"/>
      <c r="AE2792" s="22"/>
      <c r="AF2792" s="19"/>
      <c r="AG2792" s="17"/>
      <c r="AH2792" s="76" t="s">
        <v>1997</v>
      </c>
      <c r="AI2792" s="77" t="s">
        <v>16592</v>
      </c>
      <c r="AJ2792" s="1"/>
    </row>
    <row r="2793" spans="1:36" ht="26.4">
      <c r="A2793" s="39">
        <v>2791</v>
      </c>
      <c r="B2793" s="39" t="s">
        <v>16593</v>
      </c>
      <c r="C2793" s="39" t="s">
        <v>11699</v>
      </c>
      <c r="D2793" s="40" t="s">
        <v>16587</v>
      </c>
      <c r="E2793" s="25" t="s">
        <v>16588</v>
      </c>
      <c r="F2793" s="25" t="s">
        <v>15167</v>
      </c>
      <c r="G2793" s="39" t="s">
        <v>16589</v>
      </c>
      <c r="H2793" s="39" t="s">
        <v>16594</v>
      </c>
      <c r="I2793" s="39" t="s">
        <v>3152</v>
      </c>
      <c r="J2793" s="40" t="s">
        <v>16591</v>
      </c>
      <c r="K2793" s="41">
        <v>42776</v>
      </c>
      <c r="L2793" s="72">
        <v>46428</v>
      </c>
      <c r="M2793" s="42" t="s">
        <v>16592</v>
      </c>
      <c r="N2793" s="63">
        <v>4.1256000000000004</v>
      </c>
      <c r="O2793" s="55">
        <v>106385339.31</v>
      </c>
      <c r="P2793" s="15">
        <v>0.03</v>
      </c>
      <c r="Q2793" s="223">
        <f t="shared" si="289"/>
        <v>3191560.1793</v>
      </c>
      <c r="R2793" s="197">
        <f t="shared" si="286"/>
        <v>265963.348275</v>
      </c>
      <c r="S2793" s="201">
        <v>0.05</v>
      </c>
      <c r="T2793" s="196">
        <f t="shared" si="287"/>
        <v>5319266.9655000009</v>
      </c>
      <c r="U2793" s="199">
        <f t="shared" si="288"/>
        <v>443272.24712500005</v>
      </c>
      <c r="V2793" s="21">
        <v>0.06</v>
      </c>
      <c r="W2793" s="19">
        <f t="shared" si="283"/>
        <v>6383120.3585999999</v>
      </c>
      <c r="X2793" s="17">
        <f t="shared" si="284"/>
        <v>531926.69654999999</v>
      </c>
      <c r="Y2793" s="22"/>
      <c r="Z2793" s="19"/>
      <c r="AA2793" s="20"/>
      <c r="AB2793" s="23"/>
      <c r="AC2793" s="19"/>
      <c r="AD2793" s="17"/>
      <c r="AE2793" s="22"/>
      <c r="AF2793" s="19"/>
      <c r="AG2793" s="17"/>
      <c r="AH2793" s="78" t="s">
        <v>1997</v>
      </c>
      <c r="AI2793" s="79" t="s">
        <v>16592</v>
      </c>
      <c r="AJ2793" s="1"/>
    </row>
    <row r="2794" spans="1:36" ht="26.4">
      <c r="A2794" s="39">
        <v>2792</v>
      </c>
      <c r="B2794" s="10" t="s">
        <v>16595</v>
      </c>
      <c r="C2794" s="10" t="s">
        <v>11699</v>
      </c>
      <c r="D2794" s="11" t="s">
        <v>16596</v>
      </c>
      <c r="E2794" s="35" t="s">
        <v>16597</v>
      </c>
      <c r="F2794" s="35" t="s">
        <v>16598</v>
      </c>
      <c r="G2794" s="10" t="s">
        <v>16599</v>
      </c>
      <c r="H2794" s="10" t="s">
        <v>16600</v>
      </c>
      <c r="I2794" s="10" t="s">
        <v>16601</v>
      </c>
      <c r="J2794" s="11" t="s">
        <v>16602</v>
      </c>
      <c r="K2794" s="12">
        <v>42656</v>
      </c>
      <c r="L2794" s="69">
        <v>48134</v>
      </c>
      <c r="M2794" s="14" t="s">
        <v>13535</v>
      </c>
      <c r="N2794" s="61">
        <v>4.5659000000000001</v>
      </c>
      <c r="O2794" s="56">
        <v>76648215.609999999</v>
      </c>
      <c r="P2794" s="15">
        <v>0.03</v>
      </c>
      <c r="Q2794" s="223">
        <f t="shared" si="289"/>
        <v>2299446.4682999998</v>
      </c>
      <c r="R2794" s="197">
        <f t="shared" si="286"/>
        <v>191620.53902499998</v>
      </c>
      <c r="S2794" s="198">
        <v>3.5999999999999997E-2</v>
      </c>
      <c r="T2794" s="196">
        <f t="shared" si="287"/>
        <v>2759335.7619599998</v>
      </c>
      <c r="U2794" s="199">
        <f t="shared" si="288"/>
        <v>229944.64682999998</v>
      </c>
      <c r="V2794" s="21"/>
      <c r="W2794" s="19">
        <f t="shared" si="283"/>
        <v>0</v>
      </c>
      <c r="X2794" s="17">
        <f t="shared" si="284"/>
        <v>0</v>
      </c>
      <c r="Y2794" s="22"/>
      <c r="Z2794" s="19"/>
      <c r="AA2794" s="20"/>
      <c r="AB2794" s="23"/>
      <c r="AC2794" s="19"/>
      <c r="AD2794" s="17"/>
      <c r="AE2794" s="22"/>
      <c r="AF2794" s="19"/>
      <c r="AG2794" s="17"/>
      <c r="AH2794" s="76" t="s">
        <v>817</v>
      </c>
      <c r="AI2794" s="77" t="s">
        <v>13535</v>
      </c>
      <c r="AJ2794" s="1"/>
    </row>
    <row r="2795" spans="1:36" ht="26.4">
      <c r="A2795" s="39">
        <v>2793</v>
      </c>
      <c r="B2795" s="39" t="s">
        <v>16603</v>
      </c>
      <c r="C2795" s="39" t="s">
        <v>11699</v>
      </c>
      <c r="D2795" s="40" t="s">
        <v>16604</v>
      </c>
      <c r="E2795" s="25" t="s">
        <v>16605</v>
      </c>
      <c r="F2795" s="25" t="s">
        <v>16606</v>
      </c>
      <c r="G2795" s="39" t="s">
        <v>16126</v>
      </c>
      <c r="H2795" s="39" t="s">
        <v>16607</v>
      </c>
      <c r="I2795" s="39" t="s">
        <v>10523</v>
      </c>
      <c r="J2795" s="40" t="s">
        <v>16608</v>
      </c>
      <c r="K2795" s="41">
        <v>42927</v>
      </c>
      <c r="L2795" s="72">
        <v>52058</v>
      </c>
      <c r="M2795" s="42" t="s">
        <v>16609</v>
      </c>
      <c r="N2795" s="63">
        <v>3.4548000000000001</v>
      </c>
      <c r="O2795" s="55">
        <v>89087664.879999995</v>
      </c>
      <c r="P2795" s="15">
        <v>0.03</v>
      </c>
      <c r="Q2795" s="223">
        <f t="shared" si="289"/>
        <v>2672629.9463999998</v>
      </c>
      <c r="R2795" s="197">
        <f t="shared" si="286"/>
        <v>222719.16219999999</v>
      </c>
      <c r="S2795" s="201">
        <v>0.05</v>
      </c>
      <c r="T2795" s="196">
        <f t="shared" si="287"/>
        <v>4454383.2439999999</v>
      </c>
      <c r="U2795" s="199">
        <f t="shared" si="288"/>
        <v>371198.60366666666</v>
      </c>
      <c r="V2795" s="21">
        <v>0.06</v>
      </c>
      <c r="W2795" s="19">
        <f t="shared" si="283"/>
        <v>5345259.8927999996</v>
      </c>
      <c r="X2795" s="17">
        <f t="shared" si="284"/>
        <v>445438.32439999998</v>
      </c>
      <c r="Y2795" s="22"/>
      <c r="Z2795" s="19"/>
      <c r="AA2795" s="20"/>
      <c r="AB2795" s="23"/>
      <c r="AC2795" s="19"/>
      <c r="AD2795" s="17"/>
      <c r="AE2795" s="22"/>
      <c r="AF2795" s="19"/>
      <c r="AG2795" s="17"/>
      <c r="AH2795" s="78" t="s">
        <v>1997</v>
      </c>
      <c r="AI2795" s="79" t="s">
        <v>16609</v>
      </c>
      <c r="AJ2795" s="1"/>
    </row>
    <row r="2796" spans="1:36" ht="26.4">
      <c r="A2796" s="39">
        <v>2794</v>
      </c>
      <c r="B2796" s="10" t="s">
        <v>16610</v>
      </c>
      <c r="C2796" s="10" t="s">
        <v>11699</v>
      </c>
      <c r="D2796" s="11" t="s">
        <v>16611</v>
      </c>
      <c r="E2796" s="35" t="s">
        <v>16612</v>
      </c>
      <c r="F2796" s="35" t="s">
        <v>4728</v>
      </c>
      <c r="G2796" s="10" t="s">
        <v>10114</v>
      </c>
      <c r="H2796" s="10" t="s">
        <v>16613</v>
      </c>
      <c r="I2796" s="10" t="s">
        <v>16614</v>
      </c>
      <c r="J2796" s="11" t="s">
        <v>16615</v>
      </c>
      <c r="K2796" s="12">
        <v>41852</v>
      </c>
      <c r="L2796" s="69">
        <v>47331</v>
      </c>
      <c r="M2796" s="14" t="s">
        <v>16616</v>
      </c>
      <c r="N2796" s="61">
        <v>0.10440000000000001</v>
      </c>
      <c r="O2796" s="56">
        <v>9040062.9000000004</v>
      </c>
      <c r="P2796" s="15">
        <v>0.1</v>
      </c>
      <c r="Q2796" s="223">
        <f t="shared" si="289"/>
        <v>904006.29</v>
      </c>
      <c r="R2796" s="197">
        <f t="shared" si="286"/>
        <v>75333.857499999998</v>
      </c>
      <c r="S2796" s="200"/>
      <c r="T2796" s="196">
        <f t="shared" si="287"/>
        <v>0</v>
      </c>
      <c r="U2796" s="199">
        <f t="shared" si="288"/>
        <v>0</v>
      </c>
      <c r="V2796" s="21"/>
      <c r="W2796" s="19">
        <f t="shared" si="283"/>
        <v>0</v>
      </c>
      <c r="X2796" s="17">
        <f t="shared" si="284"/>
        <v>0</v>
      </c>
      <c r="Y2796" s="22"/>
      <c r="Z2796" s="19"/>
      <c r="AA2796" s="20"/>
      <c r="AB2796" s="23"/>
      <c r="AC2796" s="19"/>
      <c r="AD2796" s="17"/>
      <c r="AE2796" s="22"/>
      <c r="AF2796" s="19"/>
      <c r="AG2796" s="17"/>
      <c r="AH2796" s="76" t="s">
        <v>76</v>
      </c>
      <c r="AI2796" s="77" t="s">
        <v>16616</v>
      </c>
      <c r="AJ2796" s="1"/>
    </row>
    <row r="2797" spans="1:36" ht="13.2">
      <c r="A2797" s="39">
        <v>2795</v>
      </c>
      <c r="B2797" s="39" t="s">
        <v>16617</v>
      </c>
      <c r="C2797" s="39" t="s">
        <v>11699</v>
      </c>
      <c r="D2797" s="40" t="s">
        <v>16618</v>
      </c>
      <c r="E2797" s="25" t="s">
        <v>16619</v>
      </c>
      <c r="F2797" s="25" t="s">
        <v>3465</v>
      </c>
      <c r="G2797" s="39" t="s">
        <v>16620</v>
      </c>
      <c r="H2797" s="39" t="s">
        <v>16621</v>
      </c>
      <c r="I2797" s="39" t="s">
        <v>16622</v>
      </c>
      <c r="J2797" s="40" t="s">
        <v>16623</v>
      </c>
      <c r="K2797" s="41">
        <v>39385</v>
      </c>
      <c r="L2797" s="72">
        <v>44864</v>
      </c>
      <c r="M2797" s="42" t="s">
        <v>16624</v>
      </c>
      <c r="N2797" s="63">
        <v>0.12809999999999999</v>
      </c>
      <c r="O2797" s="55">
        <v>13310713.310000001</v>
      </c>
      <c r="P2797" s="15">
        <v>0.04</v>
      </c>
      <c r="Q2797" s="223">
        <f t="shared" si="289"/>
        <v>532428.53240000003</v>
      </c>
      <c r="R2797" s="197">
        <f t="shared" si="286"/>
        <v>44369.044366666669</v>
      </c>
      <c r="S2797" s="200"/>
      <c r="T2797" s="196">
        <f t="shared" si="287"/>
        <v>0</v>
      </c>
      <c r="U2797" s="199">
        <f t="shared" si="288"/>
        <v>0</v>
      </c>
      <c r="V2797" s="21"/>
      <c r="W2797" s="19">
        <f t="shared" ref="W2797:W2856" si="290">O2797*V2797</f>
        <v>0</v>
      </c>
      <c r="X2797" s="17">
        <f t="shared" ref="X2797:X2856" si="291">O2797*V2797/12</f>
        <v>0</v>
      </c>
      <c r="Y2797" s="22"/>
      <c r="Z2797" s="19"/>
      <c r="AA2797" s="20"/>
      <c r="AB2797" s="23"/>
      <c r="AC2797" s="19"/>
      <c r="AD2797" s="17"/>
      <c r="AE2797" s="22"/>
      <c r="AF2797" s="19"/>
      <c r="AG2797" s="17"/>
      <c r="AH2797" s="78"/>
      <c r="AI2797" s="79" t="s">
        <v>16624</v>
      </c>
      <c r="AJ2797" s="1"/>
    </row>
    <row r="2798" spans="1:36" ht="13.2">
      <c r="A2798" s="39">
        <v>2796</v>
      </c>
      <c r="B2798" s="10" t="s">
        <v>16625</v>
      </c>
      <c r="C2798" s="10" t="s">
        <v>11699</v>
      </c>
      <c r="D2798" s="11" t="s">
        <v>16626</v>
      </c>
      <c r="E2798" s="35" t="s">
        <v>16627</v>
      </c>
      <c r="F2798" s="35" t="s">
        <v>16628</v>
      </c>
      <c r="G2798" s="10" t="s">
        <v>16629</v>
      </c>
      <c r="H2798" s="10" t="s">
        <v>16630</v>
      </c>
      <c r="I2798" s="10" t="s">
        <v>9426</v>
      </c>
      <c r="J2798" s="11" t="s">
        <v>16631</v>
      </c>
      <c r="K2798" s="12">
        <v>38175</v>
      </c>
      <c r="L2798" s="69">
        <v>47306</v>
      </c>
      <c r="M2798" s="14" t="s">
        <v>16632</v>
      </c>
      <c r="N2798" s="61">
        <v>6.0499999999999998E-2</v>
      </c>
      <c r="O2798" s="56">
        <v>9882478.4900000002</v>
      </c>
      <c r="P2798" s="15">
        <v>0.04</v>
      </c>
      <c r="Q2798" s="223">
        <f t="shared" si="289"/>
        <v>395299.13959999999</v>
      </c>
      <c r="R2798" s="197">
        <f t="shared" si="286"/>
        <v>32941.594966666664</v>
      </c>
      <c r="S2798" s="200"/>
      <c r="T2798" s="196">
        <f t="shared" si="287"/>
        <v>0</v>
      </c>
      <c r="U2798" s="199">
        <f t="shared" si="288"/>
        <v>0</v>
      </c>
      <c r="V2798" s="21"/>
      <c r="W2798" s="19">
        <f t="shared" si="290"/>
        <v>0</v>
      </c>
      <c r="X2798" s="17">
        <f t="shared" si="291"/>
        <v>0</v>
      </c>
      <c r="Y2798" s="22"/>
      <c r="Z2798" s="19"/>
      <c r="AA2798" s="20"/>
      <c r="AB2798" s="23"/>
      <c r="AC2798" s="19"/>
      <c r="AD2798" s="17"/>
      <c r="AE2798" s="22"/>
      <c r="AF2798" s="19"/>
      <c r="AG2798" s="17"/>
      <c r="AH2798" s="76"/>
      <c r="AI2798" s="77" t="s">
        <v>16632</v>
      </c>
      <c r="AJ2798" s="1"/>
    </row>
    <row r="2799" spans="1:36" ht="26.4">
      <c r="A2799" s="39">
        <v>2797</v>
      </c>
      <c r="B2799" s="39" t="s">
        <v>16633</v>
      </c>
      <c r="C2799" s="39" t="s">
        <v>11699</v>
      </c>
      <c r="D2799" s="40" t="s">
        <v>16634</v>
      </c>
      <c r="E2799" s="25" t="s">
        <v>16635</v>
      </c>
      <c r="F2799" s="25" t="s">
        <v>105</v>
      </c>
      <c r="G2799" s="39" t="s">
        <v>16636</v>
      </c>
      <c r="H2799" s="39" t="s">
        <v>16637</v>
      </c>
      <c r="I2799" s="39" t="s">
        <v>9501</v>
      </c>
      <c r="J2799" s="40" t="s">
        <v>16638</v>
      </c>
      <c r="K2799" s="41">
        <v>38254</v>
      </c>
      <c r="L2799" s="72">
        <v>45280</v>
      </c>
      <c r="M2799" s="42" t="s">
        <v>16639</v>
      </c>
      <c r="N2799" s="63">
        <v>0.21149999999999999</v>
      </c>
      <c r="O2799" s="55">
        <v>8061162.21</v>
      </c>
      <c r="P2799" s="15">
        <v>0.05</v>
      </c>
      <c r="Q2799" s="223">
        <f t="shared" si="289"/>
        <v>403058.11050000001</v>
      </c>
      <c r="R2799" s="197">
        <f t="shared" si="286"/>
        <v>33588.175875000001</v>
      </c>
      <c r="S2799" s="201">
        <v>0.06</v>
      </c>
      <c r="T2799" s="196">
        <f t="shared" si="287"/>
        <v>483669.73259999999</v>
      </c>
      <c r="U2799" s="199">
        <f t="shared" si="288"/>
        <v>40305.811049999997</v>
      </c>
      <c r="V2799" s="21"/>
      <c r="W2799" s="19">
        <f t="shared" si="290"/>
        <v>0</v>
      </c>
      <c r="X2799" s="17">
        <f t="shared" si="291"/>
        <v>0</v>
      </c>
      <c r="Y2799" s="22"/>
      <c r="Z2799" s="19"/>
      <c r="AA2799" s="20"/>
      <c r="AB2799" s="23"/>
      <c r="AC2799" s="19"/>
      <c r="AD2799" s="17"/>
      <c r="AE2799" s="22"/>
      <c r="AF2799" s="19"/>
      <c r="AG2799" s="17"/>
      <c r="AH2799" s="78" t="s">
        <v>817</v>
      </c>
      <c r="AI2799" s="79" t="s">
        <v>16639</v>
      </c>
      <c r="AJ2799" s="1"/>
    </row>
    <row r="2800" spans="1:36" ht="26.4">
      <c r="A2800" s="39">
        <v>2798</v>
      </c>
      <c r="B2800" s="10" t="s">
        <v>16640</v>
      </c>
      <c r="C2800" s="10" t="s">
        <v>11699</v>
      </c>
      <c r="D2800" s="11" t="s">
        <v>16641</v>
      </c>
      <c r="E2800" s="35" t="s">
        <v>16642</v>
      </c>
      <c r="F2800" s="35" t="s">
        <v>16643</v>
      </c>
      <c r="G2800" s="10" t="s">
        <v>16644</v>
      </c>
      <c r="H2800" s="10" t="s">
        <v>16645</v>
      </c>
      <c r="I2800" s="10" t="s">
        <v>16644</v>
      </c>
      <c r="J2800" s="11" t="s">
        <v>16646</v>
      </c>
      <c r="K2800" s="12">
        <v>36417</v>
      </c>
      <c r="L2800" s="69">
        <v>54315</v>
      </c>
      <c r="M2800" s="14" t="s">
        <v>16647</v>
      </c>
      <c r="N2800" s="61">
        <v>0.5242</v>
      </c>
      <c r="O2800" s="56">
        <v>71355306.109999999</v>
      </c>
      <c r="P2800" s="15">
        <v>0.03</v>
      </c>
      <c r="Q2800" s="223">
        <f t="shared" si="289"/>
        <v>2140659.1832999997</v>
      </c>
      <c r="R2800" s="197">
        <f t="shared" si="286"/>
        <v>178388.26527499998</v>
      </c>
      <c r="S2800" s="200"/>
      <c r="T2800" s="196">
        <f t="shared" si="287"/>
        <v>0</v>
      </c>
      <c r="U2800" s="199">
        <f t="shared" si="288"/>
        <v>0</v>
      </c>
      <c r="V2800" s="21"/>
      <c r="W2800" s="19">
        <f t="shared" si="290"/>
        <v>0</v>
      </c>
      <c r="X2800" s="17">
        <f t="shared" si="291"/>
        <v>0</v>
      </c>
      <c r="Y2800" s="22"/>
      <c r="Z2800" s="19"/>
      <c r="AA2800" s="20"/>
      <c r="AB2800" s="23"/>
      <c r="AC2800" s="19"/>
      <c r="AD2800" s="17"/>
      <c r="AE2800" s="22"/>
      <c r="AF2800" s="19"/>
      <c r="AG2800" s="17"/>
      <c r="AH2800" s="76"/>
      <c r="AI2800" s="77" t="s">
        <v>16647</v>
      </c>
      <c r="AJ2800" s="1"/>
    </row>
    <row r="2801" spans="1:36" ht="26.4">
      <c r="A2801" s="39">
        <v>2799</v>
      </c>
      <c r="B2801" s="39" t="s">
        <v>16648</v>
      </c>
      <c r="C2801" s="39" t="s">
        <v>11699</v>
      </c>
      <c r="D2801" s="40" t="s">
        <v>16649</v>
      </c>
      <c r="E2801" s="25" t="s">
        <v>16650</v>
      </c>
      <c r="F2801" s="25" t="s">
        <v>16651</v>
      </c>
      <c r="G2801" s="39" t="s">
        <v>16652</v>
      </c>
      <c r="H2801" s="39" t="s">
        <v>16653</v>
      </c>
      <c r="I2801" s="39" t="s">
        <v>6360</v>
      </c>
      <c r="J2801" s="40" t="s">
        <v>16654</v>
      </c>
      <c r="K2801" s="41">
        <v>38351</v>
      </c>
      <c r="L2801" s="72">
        <v>46747</v>
      </c>
      <c r="M2801" s="42" t="s">
        <v>16655</v>
      </c>
      <c r="N2801" s="63">
        <v>0.15290000000000001</v>
      </c>
      <c r="O2801" s="55">
        <v>24975718.359999999</v>
      </c>
      <c r="P2801" s="15">
        <v>0.04</v>
      </c>
      <c r="Q2801" s="223">
        <f t="shared" si="289"/>
        <v>999028.73439999996</v>
      </c>
      <c r="R2801" s="197">
        <f t="shared" si="286"/>
        <v>83252.394533333325</v>
      </c>
      <c r="S2801" s="198">
        <v>4.8000000000000001E-2</v>
      </c>
      <c r="T2801" s="196">
        <f t="shared" si="287"/>
        <v>1198834.4812799999</v>
      </c>
      <c r="U2801" s="199">
        <f t="shared" si="288"/>
        <v>99902.873439999996</v>
      </c>
      <c r="V2801" s="21"/>
      <c r="W2801" s="19">
        <f t="shared" si="290"/>
        <v>0</v>
      </c>
      <c r="X2801" s="17">
        <f t="shared" si="291"/>
        <v>0</v>
      </c>
      <c r="Y2801" s="22"/>
      <c r="Z2801" s="19"/>
      <c r="AA2801" s="20"/>
      <c r="AB2801" s="23"/>
      <c r="AC2801" s="19"/>
      <c r="AD2801" s="17"/>
      <c r="AE2801" s="22"/>
      <c r="AF2801" s="19"/>
      <c r="AG2801" s="17"/>
      <c r="AH2801" s="78"/>
      <c r="AI2801" s="79" t="s">
        <v>16655</v>
      </c>
      <c r="AJ2801" s="1"/>
    </row>
    <row r="2802" spans="1:36" ht="13.2">
      <c r="A2802" s="39">
        <v>2800</v>
      </c>
      <c r="B2802" s="10" t="s">
        <v>16656</v>
      </c>
      <c r="C2802" s="10" t="s">
        <v>11699</v>
      </c>
      <c r="D2802" s="11" t="s">
        <v>16657</v>
      </c>
      <c r="E2802" s="35" t="s">
        <v>16658</v>
      </c>
      <c r="F2802" s="35" t="s">
        <v>4835</v>
      </c>
      <c r="G2802" s="10" t="s">
        <v>16659</v>
      </c>
      <c r="H2802" s="10" t="s">
        <v>16660</v>
      </c>
      <c r="I2802" s="10" t="s">
        <v>1148</v>
      </c>
      <c r="J2802" s="11" t="s">
        <v>16661</v>
      </c>
      <c r="K2802" s="12">
        <v>38377</v>
      </c>
      <c r="L2802" s="69">
        <v>47508</v>
      </c>
      <c r="M2802" s="14" t="s">
        <v>16662</v>
      </c>
      <c r="N2802" s="61">
        <v>7.0300000000000001E-2</v>
      </c>
      <c r="O2802" s="56">
        <v>9569397.2100000009</v>
      </c>
      <c r="P2802" s="15">
        <v>0.03</v>
      </c>
      <c r="Q2802" s="223">
        <f t="shared" si="289"/>
        <v>287081.91630000004</v>
      </c>
      <c r="R2802" s="197">
        <f t="shared" si="286"/>
        <v>23923.493025000003</v>
      </c>
      <c r="S2802" s="201">
        <v>0.04</v>
      </c>
      <c r="T2802" s="196">
        <f t="shared" si="287"/>
        <v>382775.88840000005</v>
      </c>
      <c r="U2802" s="199">
        <f t="shared" si="288"/>
        <v>31897.990700000006</v>
      </c>
      <c r="V2802" s="21">
        <v>0.1</v>
      </c>
      <c r="W2802" s="19">
        <f t="shared" si="290"/>
        <v>956939.72100000014</v>
      </c>
      <c r="X2802" s="17">
        <f t="shared" si="291"/>
        <v>79744.976750000016</v>
      </c>
      <c r="Y2802" s="22"/>
      <c r="Z2802" s="19"/>
      <c r="AA2802" s="20"/>
      <c r="AB2802" s="23"/>
      <c r="AC2802" s="19"/>
      <c r="AD2802" s="17"/>
      <c r="AE2802" s="22"/>
      <c r="AF2802" s="19"/>
      <c r="AG2802" s="17"/>
      <c r="AH2802" s="76"/>
      <c r="AI2802" s="77" t="s">
        <v>16662</v>
      </c>
      <c r="AJ2802" s="1"/>
    </row>
    <row r="2803" spans="1:36" ht="26.4">
      <c r="A2803" s="39">
        <v>2801</v>
      </c>
      <c r="B2803" s="39" t="s">
        <v>16663</v>
      </c>
      <c r="C2803" s="39" t="s">
        <v>11699</v>
      </c>
      <c r="D2803" s="40" t="s">
        <v>16664</v>
      </c>
      <c r="E2803" s="25" t="s">
        <v>21465</v>
      </c>
      <c r="F2803" s="25" t="s">
        <v>9933</v>
      </c>
      <c r="G2803" s="39" t="s">
        <v>16665</v>
      </c>
      <c r="H2803" s="39" t="s">
        <v>16666</v>
      </c>
      <c r="I2803" s="39" t="s">
        <v>16667</v>
      </c>
      <c r="J2803" s="40" t="s">
        <v>16668</v>
      </c>
      <c r="K2803" s="41">
        <v>40345</v>
      </c>
      <c r="L2803" s="72">
        <v>45824</v>
      </c>
      <c r="M2803" s="42" t="s">
        <v>16669</v>
      </c>
      <c r="N2803" s="63">
        <v>2.7099999999999999E-2</v>
      </c>
      <c r="O2803" s="55">
        <v>4388256.1100000003</v>
      </c>
      <c r="P2803" s="21">
        <v>4.4999999999999998E-2</v>
      </c>
      <c r="Q2803" s="223">
        <f t="shared" si="289"/>
        <v>197471.52495000002</v>
      </c>
      <c r="R2803" s="197">
        <f t="shared" si="286"/>
        <v>16455.960412500001</v>
      </c>
      <c r="S2803" s="201">
        <v>0.1</v>
      </c>
      <c r="T2803" s="196">
        <f t="shared" si="287"/>
        <v>438825.61100000003</v>
      </c>
      <c r="U2803" s="199">
        <f t="shared" si="288"/>
        <v>36568.800916666667</v>
      </c>
      <c r="V2803" s="21"/>
      <c r="W2803" s="19">
        <f t="shared" si="290"/>
        <v>0</v>
      </c>
      <c r="X2803" s="17">
        <f t="shared" si="291"/>
        <v>0</v>
      </c>
      <c r="Y2803" s="22"/>
      <c r="Z2803" s="19"/>
      <c r="AA2803" s="20"/>
      <c r="AB2803" s="23"/>
      <c r="AC2803" s="19"/>
      <c r="AD2803" s="17"/>
      <c r="AE2803" s="22"/>
      <c r="AF2803" s="19"/>
      <c r="AG2803" s="17"/>
      <c r="AH2803" s="78"/>
      <c r="AI2803" s="79" t="s">
        <v>16669</v>
      </c>
      <c r="AJ2803" s="1"/>
    </row>
    <row r="2804" spans="1:36" ht="26.4">
      <c r="A2804" s="39">
        <v>2802</v>
      </c>
      <c r="B2804" s="10" t="s">
        <v>16670</v>
      </c>
      <c r="C2804" s="10" t="s">
        <v>11699</v>
      </c>
      <c r="D2804" s="11" t="s">
        <v>16671</v>
      </c>
      <c r="E2804" s="35" t="s">
        <v>21465</v>
      </c>
      <c r="F2804" s="35" t="s">
        <v>1214</v>
      </c>
      <c r="G2804" s="10" t="s">
        <v>16672</v>
      </c>
      <c r="H2804" s="10" t="s">
        <v>16673</v>
      </c>
      <c r="I2804" s="10" t="s">
        <v>10155</v>
      </c>
      <c r="J2804" s="11" t="s">
        <v>16674</v>
      </c>
      <c r="K2804" s="12">
        <v>38125</v>
      </c>
      <c r="L2804" s="69">
        <v>47256</v>
      </c>
      <c r="M2804" s="14" t="s">
        <v>16675</v>
      </c>
      <c r="N2804" s="61">
        <v>0.1129</v>
      </c>
      <c r="O2804" s="56">
        <v>23052310.359999999</v>
      </c>
      <c r="P2804" s="15">
        <v>0.03</v>
      </c>
      <c r="Q2804" s="223">
        <f t="shared" si="289"/>
        <v>691569.31079999998</v>
      </c>
      <c r="R2804" s="197">
        <f t="shared" si="286"/>
        <v>57630.775900000001</v>
      </c>
      <c r="S2804" s="201">
        <v>0.04</v>
      </c>
      <c r="T2804" s="196">
        <f t="shared" si="287"/>
        <v>922092.41440000001</v>
      </c>
      <c r="U2804" s="199">
        <f t="shared" si="288"/>
        <v>76841.034533333339</v>
      </c>
      <c r="V2804" s="21">
        <v>7.4999999999999997E-2</v>
      </c>
      <c r="W2804" s="19">
        <f t="shared" si="290"/>
        <v>1728923.277</v>
      </c>
      <c r="X2804" s="17">
        <f t="shared" si="291"/>
        <v>144076.93974999999</v>
      </c>
      <c r="Y2804" s="22"/>
      <c r="Z2804" s="19"/>
      <c r="AA2804" s="20"/>
      <c r="AB2804" s="23"/>
      <c r="AC2804" s="19"/>
      <c r="AD2804" s="17"/>
      <c r="AE2804" s="22"/>
      <c r="AF2804" s="19"/>
      <c r="AG2804" s="17"/>
      <c r="AH2804" s="76"/>
      <c r="AI2804" s="77" t="s">
        <v>16675</v>
      </c>
      <c r="AJ2804" s="1"/>
    </row>
    <row r="2805" spans="1:36" ht="26.4">
      <c r="A2805" s="39">
        <v>2803</v>
      </c>
      <c r="B2805" s="39" t="s">
        <v>16676</v>
      </c>
      <c r="C2805" s="39" t="s">
        <v>11699</v>
      </c>
      <c r="D2805" s="40" t="s">
        <v>16677</v>
      </c>
      <c r="E2805" s="25" t="s">
        <v>10251</v>
      </c>
      <c r="F2805" s="25" t="s">
        <v>16678</v>
      </c>
      <c r="G2805" s="39" t="s">
        <v>16679</v>
      </c>
      <c r="H2805" s="39" t="s">
        <v>16680</v>
      </c>
      <c r="I2805" s="39" t="s">
        <v>11600</v>
      </c>
      <c r="J2805" s="40" t="s">
        <v>16681</v>
      </c>
      <c r="K2805" s="41">
        <v>37362</v>
      </c>
      <c r="L2805" s="72">
        <v>46493</v>
      </c>
      <c r="M2805" s="42" t="s">
        <v>16682</v>
      </c>
      <c r="N2805" s="63">
        <v>0.1154</v>
      </c>
      <c r="O2805" s="55">
        <v>23562768.960000001</v>
      </c>
      <c r="P2805" s="15">
        <v>0.06</v>
      </c>
      <c r="Q2805" s="223">
        <f t="shared" si="289"/>
        <v>1413766.1376</v>
      </c>
      <c r="R2805" s="197">
        <f t="shared" si="286"/>
        <v>117813.84480000001</v>
      </c>
      <c r="S2805" s="200"/>
      <c r="T2805" s="196">
        <f t="shared" si="287"/>
        <v>0</v>
      </c>
      <c r="U2805" s="199">
        <f t="shared" si="288"/>
        <v>0</v>
      </c>
      <c r="V2805" s="21"/>
      <c r="W2805" s="19">
        <f t="shared" si="290"/>
        <v>0</v>
      </c>
      <c r="X2805" s="17">
        <f t="shared" si="291"/>
        <v>0</v>
      </c>
      <c r="Y2805" s="22"/>
      <c r="Z2805" s="19"/>
      <c r="AA2805" s="20"/>
      <c r="AB2805" s="23"/>
      <c r="AC2805" s="19"/>
      <c r="AD2805" s="17"/>
      <c r="AE2805" s="22"/>
      <c r="AF2805" s="19"/>
      <c r="AG2805" s="17"/>
      <c r="AH2805" s="78"/>
      <c r="AI2805" s="79" t="s">
        <v>16682</v>
      </c>
      <c r="AJ2805" s="1"/>
    </row>
    <row r="2806" spans="1:36" ht="13.2">
      <c r="A2806" s="39">
        <v>2804</v>
      </c>
      <c r="B2806" s="10" t="s">
        <v>16683</v>
      </c>
      <c r="C2806" s="10" t="s">
        <v>5693</v>
      </c>
      <c r="D2806" s="11" t="s">
        <v>231</v>
      </c>
      <c r="E2806" s="35" t="s">
        <v>232</v>
      </c>
      <c r="F2806" s="35" t="s">
        <v>9249</v>
      </c>
      <c r="G2806" s="10" t="s">
        <v>234</v>
      </c>
      <c r="H2806" s="10" t="s">
        <v>16684</v>
      </c>
      <c r="I2806" s="10" t="s">
        <v>236</v>
      </c>
      <c r="J2806" s="11" t="s">
        <v>16685</v>
      </c>
      <c r="K2806" s="12">
        <v>41725</v>
      </c>
      <c r="L2806" s="69">
        <v>45378</v>
      </c>
      <c r="M2806" s="14" t="s">
        <v>16686</v>
      </c>
      <c r="N2806" s="61">
        <v>2.2700000000000001E-2</v>
      </c>
      <c r="O2806" s="56">
        <v>245968.51</v>
      </c>
      <c r="P2806" s="15">
        <v>0.03</v>
      </c>
      <c r="Q2806" s="223">
        <f t="shared" si="289"/>
        <v>7379.0553</v>
      </c>
      <c r="R2806" s="197">
        <f t="shared" si="286"/>
        <v>614.92127500000004</v>
      </c>
      <c r="S2806" s="200"/>
      <c r="T2806" s="196">
        <f t="shared" si="287"/>
        <v>0</v>
      </c>
      <c r="U2806" s="199">
        <f t="shared" si="288"/>
        <v>0</v>
      </c>
      <c r="V2806" s="21"/>
      <c r="W2806" s="19">
        <f t="shared" si="290"/>
        <v>0</v>
      </c>
      <c r="X2806" s="17">
        <f t="shared" si="291"/>
        <v>0</v>
      </c>
      <c r="Y2806" s="22"/>
      <c r="Z2806" s="19"/>
      <c r="AA2806" s="20"/>
      <c r="AB2806" s="23"/>
      <c r="AC2806" s="19"/>
      <c r="AD2806" s="17"/>
      <c r="AE2806" s="22"/>
      <c r="AF2806" s="19"/>
      <c r="AG2806" s="17"/>
      <c r="AH2806" s="76" t="s">
        <v>239</v>
      </c>
      <c r="AI2806" s="77" t="s">
        <v>16686</v>
      </c>
      <c r="AJ2806" s="1"/>
    </row>
    <row r="2807" spans="1:36" ht="13.2">
      <c r="A2807" s="39">
        <v>2805</v>
      </c>
      <c r="B2807" s="39" t="s">
        <v>16687</v>
      </c>
      <c r="C2807" s="39" t="s">
        <v>5693</v>
      </c>
      <c r="D2807" s="40" t="s">
        <v>5385</v>
      </c>
      <c r="E2807" s="25" t="s">
        <v>3842</v>
      </c>
      <c r="F2807" s="25" t="s">
        <v>1927</v>
      </c>
      <c r="G2807" s="39" t="s">
        <v>5386</v>
      </c>
      <c r="H2807" s="39" t="s">
        <v>16688</v>
      </c>
      <c r="I2807" s="39" t="s">
        <v>2383</v>
      </c>
      <c r="J2807" s="40" t="s">
        <v>16689</v>
      </c>
      <c r="K2807" s="41">
        <v>39164</v>
      </c>
      <c r="L2807" s="72">
        <v>48296</v>
      </c>
      <c r="M2807" s="42" t="s">
        <v>16690</v>
      </c>
      <c r="N2807" s="63">
        <v>0.60089999999999999</v>
      </c>
      <c r="O2807" s="55">
        <v>10492179.300000001</v>
      </c>
      <c r="P2807" s="44">
        <v>2.9999999999999997E-4</v>
      </c>
      <c r="Q2807" s="223">
        <f t="shared" si="289"/>
        <v>3147.6537899999998</v>
      </c>
      <c r="R2807" s="197">
        <f t="shared" si="286"/>
        <v>262.30448250000001</v>
      </c>
      <c r="S2807" s="201">
        <v>0.04</v>
      </c>
      <c r="T2807" s="196">
        <f t="shared" si="287"/>
        <v>419687.17200000002</v>
      </c>
      <c r="U2807" s="199">
        <f t="shared" si="288"/>
        <v>34973.931000000004</v>
      </c>
      <c r="V2807" s="21"/>
      <c r="W2807" s="19">
        <f t="shared" si="290"/>
        <v>0</v>
      </c>
      <c r="X2807" s="17">
        <f t="shared" si="291"/>
        <v>0</v>
      </c>
      <c r="Y2807" s="22"/>
      <c r="Z2807" s="19"/>
      <c r="AA2807" s="20"/>
      <c r="AB2807" s="23"/>
      <c r="AC2807" s="19"/>
      <c r="AD2807" s="17"/>
      <c r="AE2807" s="22"/>
      <c r="AF2807" s="19"/>
      <c r="AG2807" s="17"/>
      <c r="AH2807" s="78"/>
      <c r="AI2807" s="79" t="s">
        <v>16690</v>
      </c>
      <c r="AJ2807" s="1"/>
    </row>
    <row r="2808" spans="1:36" ht="13.2">
      <c r="A2808" s="39">
        <v>2806</v>
      </c>
      <c r="B2808" s="10" t="s">
        <v>16691</v>
      </c>
      <c r="C2808" s="10" t="s">
        <v>5693</v>
      </c>
      <c r="D2808" s="11" t="s">
        <v>5385</v>
      </c>
      <c r="E2808" s="35" t="s">
        <v>3842</v>
      </c>
      <c r="F2808" s="35" t="s">
        <v>1927</v>
      </c>
      <c r="G2808" s="10" t="s">
        <v>5386</v>
      </c>
      <c r="H2808" s="10" t="s">
        <v>16688</v>
      </c>
      <c r="I2808" s="10" t="s">
        <v>2383</v>
      </c>
      <c r="J2808" s="11" t="s">
        <v>16692</v>
      </c>
      <c r="K2808" s="12">
        <v>39164</v>
      </c>
      <c r="L2808" s="69">
        <v>48296</v>
      </c>
      <c r="M2808" s="14" t="s">
        <v>16690</v>
      </c>
      <c r="N2808" s="61">
        <v>0.40939999999999999</v>
      </c>
      <c r="O2808" s="56">
        <v>7148441.0199999996</v>
      </c>
      <c r="P2808" s="44">
        <v>2.9999999999999997E-4</v>
      </c>
      <c r="Q2808" s="223">
        <f t="shared" si="289"/>
        <v>2144.5323059999996</v>
      </c>
      <c r="R2808" s="197">
        <f t="shared" si="286"/>
        <v>178.71102549999998</v>
      </c>
      <c r="S2808" s="201">
        <v>0.04</v>
      </c>
      <c r="T2808" s="196">
        <f t="shared" si="287"/>
        <v>285937.64079999999</v>
      </c>
      <c r="U2808" s="199">
        <f t="shared" si="288"/>
        <v>23828.136733333333</v>
      </c>
      <c r="V2808" s="21"/>
      <c r="W2808" s="19">
        <f t="shared" si="290"/>
        <v>0</v>
      </c>
      <c r="X2808" s="17">
        <f t="shared" si="291"/>
        <v>0</v>
      </c>
      <c r="Y2808" s="22"/>
      <c r="Z2808" s="19"/>
      <c r="AA2808" s="20"/>
      <c r="AB2808" s="23"/>
      <c r="AC2808" s="19"/>
      <c r="AD2808" s="17"/>
      <c r="AE2808" s="22"/>
      <c r="AF2808" s="19"/>
      <c r="AG2808" s="17"/>
      <c r="AH2808" s="76"/>
      <c r="AI2808" s="77" t="s">
        <v>16690</v>
      </c>
      <c r="AJ2808" s="1"/>
    </row>
    <row r="2809" spans="1:36" ht="13.2">
      <c r="A2809" s="39">
        <v>2807</v>
      </c>
      <c r="B2809" s="39" t="s">
        <v>16693</v>
      </c>
      <c r="C2809" s="39" t="s">
        <v>5693</v>
      </c>
      <c r="D2809" s="40" t="s">
        <v>5385</v>
      </c>
      <c r="E2809" s="25" t="s">
        <v>3842</v>
      </c>
      <c r="F2809" s="25" t="s">
        <v>1927</v>
      </c>
      <c r="G2809" s="39" t="s">
        <v>5386</v>
      </c>
      <c r="H2809" s="39" t="s">
        <v>16688</v>
      </c>
      <c r="I2809" s="39" t="s">
        <v>2383</v>
      </c>
      <c r="J2809" s="40" t="s">
        <v>16694</v>
      </c>
      <c r="K2809" s="41">
        <v>39164</v>
      </c>
      <c r="L2809" s="72">
        <v>48296</v>
      </c>
      <c r="M2809" s="42" t="s">
        <v>16690</v>
      </c>
      <c r="N2809" s="63">
        <v>0.22770000000000001</v>
      </c>
      <c r="O2809" s="55">
        <v>3975818.32</v>
      </c>
      <c r="P2809" s="44">
        <v>2.9999999999999997E-4</v>
      </c>
      <c r="Q2809" s="223">
        <f t="shared" si="289"/>
        <v>1192.7454959999998</v>
      </c>
      <c r="R2809" s="197">
        <f t="shared" si="286"/>
        <v>99.395457999999977</v>
      </c>
      <c r="S2809" s="201">
        <v>0.04</v>
      </c>
      <c r="T2809" s="196">
        <f t="shared" si="287"/>
        <v>159032.7328</v>
      </c>
      <c r="U2809" s="199">
        <f t="shared" si="288"/>
        <v>13252.727733333333</v>
      </c>
      <c r="V2809" s="21"/>
      <c r="W2809" s="19">
        <f t="shared" si="290"/>
        <v>0</v>
      </c>
      <c r="X2809" s="17">
        <f t="shared" si="291"/>
        <v>0</v>
      </c>
      <c r="Y2809" s="22"/>
      <c r="Z2809" s="19"/>
      <c r="AA2809" s="20"/>
      <c r="AB2809" s="23"/>
      <c r="AC2809" s="19"/>
      <c r="AD2809" s="17"/>
      <c r="AE2809" s="22"/>
      <c r="AF2809" s="19"/>
      <c r="AG2809" s="17"/>
      <c r="AH2809" s="78"/>
      <c r="AI2809" s="79" t="s">
        <v>16690</v>
      </c>
      <c r="AJ2809" s="1"/>
    </row>
    <row r="2810" spans="1:36" ht="13.2">
      <c r="A2810" s="39">
        <v>2808</v>
      </c>
      <c r="B2810" s="10" t="s">
        <v>16695</v>
      </c>
      <c r="C2810" s="10" t="s">
        <v>5693</v>
      </c>
      <c r="D2810" s="11" t="s">
        <v>5385</v>
      </c>
      <c r="E2810" s="35" t="s">
        <v>3842</v>
      </c>
      <c r="F2810" s="35" t="s">
        <v>1927</v>
      </c>
      <c r="G2810" s="10" t="s">
        <v>5386</v>
      </c>
      <c r="H2810" s="10" t="s">
        <v>16688</v>
      </c>
      <c r="I2810" s="10" t="s">
        <v>2383</v>
      </c>
      <c r="J2810" s="11" t="s">
        <v>16696</v>
      </c>
      <c r="K2810" s="12">
        <v>39164</v>
      </c>
      <c r="L2810" s="69">
        <v>48296</v>
      </c>
      <c r="M2810" s="14" t="s">
        <v>16690</v>
      </c>
      <c r="N2810" s="61">
        <v>0.76619999999999999</v>
      </c>
      <c r="O2810" s="56">
        <v>13378445.300000001</v>
      </c>
      <c r="P2810" s="44">
        <v>2.9999999999999997E-4</v>
      </c>
      <c r="Q2810" s="223">
        <f t="shared" si="289"/>
        <v>4013.53359</v>
      </c>
      <c r="R2810" s="197">
        <f t="shared" si="286"/>
        <v>334.46113250000002</v>
      </c>
      <c r="S2810" s="201">
        <v>0.04</v>
      </c>
      <c r="T2810" s="196">
        <f t="shared" si="287"/>
        <v>535137.81200000003</v>
      </c>
      <c r="U2810" s="199">
        <f t="shared" si="288"/>
        <v>44594.81766666667</v>
      </c>
      <c r="V2810" s="21"/>
      <c r="W2810" s="19">
        <f t="shared" si="290"/>
        <v>0</v>
      </c>
      <c r="X2810" s="17">
        <f t="shared" si="291"/>
        <v>0</v>
      </c>
      <c r="Y2810" s="22"/>
      <c r="Z2810" s="19"/>
      <c r="AA2810" s="20"/>
      <c r="AB2810" s="23"/>
      <c r="AC2810" s="19"/>
      <c r="AD2810" s="17"/>
      <c r="AE2810" s="22"/>
      <c r="AF2810" s="19"/>
      <c r="AG2810" s="17"/>
      <c r="AH2810" s="76"/>
      <c r="AI2810" s="77" t="s">
        <v>16690</v>
      </c>
      <c r="AJ2810" s="1"/>
    </row>
    <row r="2811" spans="1:36" ht="13.2">
      <c r="A2811" s="39">
        <v>2809</v>
      </c>
      <c r="B2811" s="39" t="s">
        <v>16697</v>
      </c>
      <c r="C2811" s="39" t="s">
        <v>5693</v>
      </c>
      <c r="D2811" s="40" t="s">
        <v>16698</v>
      </c>
      <c r="E2811" s="25" t="s">
        <v>16699</v>
      </c>
      <c r="F2811" s="25" t="s">
        <v>16700</v>
      </c>
      <c r="G2811" s="39" t="s">
        <v>559</v>
      </c>
      <c r="H2811" s="39" t="s">
        <v>16701</v>
      </c>
      <c r="I2811" s="39" t="s">
        <v>15805</v>
      </c>
      <c r="J2811" s="40" t="s">
        <v>16702</v>
      </c>
      <c r="K2811" s="41">
        <v>36949</v>
      </c>
      <c r="L2811" s="72">
        <v>53632</v>
      </c>
      <c r="M2811" s="42" t="s">
        <v>16703</v>
      </c>
      <c r="N2811" s="63">
        <v>0.52510000000000001</v>
      </c>
      <c r="O2811" s="55">
        <v>22921631.52</v>
      </c>
      <c r="P2811" s="15">
        <v>0.05</v>
      </c>
      <c r="Q2811" s="223">
        <f t="shared" si="289"/>
        <v>1146081.5760000001</v>
      </c>
      <c r="R2811" s="197">
        <f t="shared" si="286"/>
        <v>95506.79800000001</v>
      </c>
      <c r="S2811" s="200"/>
      <c r="T2811" s="196">
        <f t="shared" si="287"/>
        <v>0</v>
      </c>
      <c r="U2811" s="199">
        <f t="shared" si="288"/>
        <v>0</v>
      </c>
      <c r="V2811" s="21"/>
      <c r="W2811" s="19">
        <f t="shared" si="290"/>
        <v>0</v>
      </c>
      <c r="X2811" s="17">
        <f t="shared" si="291"/>
        <v>0</v>
      </c>
      <c r="Y2811" s="22"/>
      <c r="Z2811" s="19"/>
      <c r="AA2811" s="20"/>
      <c r="AB2811" s="23"/>
      <c r="AC2811" s="19"/>
      <c r="AD2811" s="17"/>
      <c r="AE2811" s="22"/>
      <c r="AF2811" s="19"/>
      <c r="AG2811" s="17"/>
      <c r="AH2811" s="78" t="s">
        <v>76</v>
      </c>
      <c r="AI2811" s="79" t="s">
        <v>16703</v>
      </c>
      <c r="AJ2811" s="1"/>
    </row>
    <row r="2812" spans="1:36" ht="13.2">
      <c r="A2812" s="39">
        <v>2810</v>
      </c>
      <c r="B2812" s="10" t="s">
        <v>16704</v>
      </c>
      <c r="C2812" s="10" t="s">
        <v>5693</v>
      </c>
      <c r="D2812" s="11" t="s">
        <v>16705</v>
      </c>
      <c r="E2812" s="35" t="s">
        <v>21465</v>
      </c>
      <c r="F2812" s="35" t="s">
        <v>1275</v>
      </c>
      <c r="G2812" s="10" t="s">
        <v>1962</v>
      </c>
      <c r="H2812" s="10" t="s">
        <v>16706</v>
      </c>
      <c r="I2812" s="10" t="s">
        <v>2362</v>
      </c>
      <c r="J2812" s="11" t="s">
        <v>16707</v>
      </c>
      <c r="K2812" s="12">
        <v>42829</v>
      </c>
      <c r="L2812" s="69">
        <v>46481</v>
      </c>
      <c r="M2812" s="14" t="s">
        <v>5911</v>
      </c>
      <c r="N2812" s="61">
        <v>7.4899999999999994E-2</v>
      </c>
      <c r="O2812" s="56">
        <v>3269530</v>
      </c>
      <c r="P2812" s="15">
        <v>0.05</v>
      </c>
      <c r="Q2812" s="223">
        <f t="shared" si="289"/>
        <v>163476.5</v>
      </c>
      <c r="R2812" s="197">
        <f t="shared" si="286"/>
        <v>13623.041666666666</v>
      </c>
      <c r="S2812" s="201">
        <v>0.06</v>
      </c>
      <c r="T2812" s="196">
        <f t="shared" si="287"/>
        <v>196171.8</v>
      </c>
      <c r="U2812" s="199">
        <f t="shared" si="288"/>
        <v>16347.65</v>
      </c>
      <c r="V2812" s="21"/>
      <c r="W2812" s="19">
        <f t="shared" si="290"/>
        <v>0</v>
      </c>
      <c r="X2812" s="17">
        <f t="shared" si="291"/>
        <v>0</v>
      </c>
      <c r="Y2812" s="22"/>
      <c r="Z2812" s="19"/>
      <c r="AA2812" s="20"/>
      <c r="AB2812" s="23"/>
      <c r="AC2812" s="19"/>
      <c r="AD2812" s="17"/>
      <c r="AE2812" s="22"/>
      <c r="AF2812" s="19"/>
      <c r="AG2812" s="17"/>
      <c r="AH2812" s="76" t="s">
        <v>76</v>
      </c>
      <c r="AI2812" s="77" t="s">
        <v>5911</v>
      </c>
      <c r="AJ2812" s="1"/>
    </row>
    <row r="2813" spans="1:36" ht="13.2">
      <c r="A2813" s="39">
        <v>2811</v>
      </c>
      <c r="B2813" s="39" t="s">
        <v>16708</v>
      </c>
      <c r="C2813" s="39" t="s">
        <v>5693</v>
      </c>
      <c r="D2813" s="40" t="s">
        <v>16698</v>
      </c>
      <c r="E2813" s="25" t="s">
        <v>16699</v>
      </c>
      <c r="F2813" s="25" t="s">
        <v>1433</v>
      </c>
      <c r="G2813" s="39" t="s">
        <v>7983</v>
      </c>
      <c r="H2813" s="39" t="s">
        <v>16709</v>
      </c>
      <c r="I2813" s="39" t="s">
        <v>867</v>
      </c>
      <c r="J2813" s="40" t="s">
        <v>16702</v>
      </c>
      <c r="K2813" s="41">
        <v>37824</v>
      </c>
      <c r="L2813" s="72">
        <v>53267</v>
      </c>
      <c r="M2813" s="42" t="s">
        <v>16710</v>
      </c>
      <c r="N2813" s="63">
        <v>0.12839999999999999</v>
      </c>
      <c r="O2813" s="55">
        <v>5604908.5599999996</v>
      </c>
      <c r="P2813" s="15">
        <v>0.03</v>
      </c>
      <c r="Q2813" s="223">
        <f t="shared" si="289"/>
        <v>168147.25679999997</v>
      </c>
      <c r="R2813" s="197">
        <f t="shared" si="286"/>
        <v>14012.271399999998</v>
      </c>
      <c r="S2813" s="201">
        <v>0.04</v>
      </c>
      <c r="T2813" s="196">
        <f t="shared" si="287"/>
        <v>224196.34239999999</v>
      </c>
      <c r="U2813" s="199">
        <f t="shared" si="288"/>
        <v>18683.028533333334</v>
      </c>
      <c r="V2813" s="21"/>
      <c r="W2813" s="19">
        <f t="shared" si="290"/>
        <v>0</v>
      </c>
      <c r="X2813" s="17">
        <f t="shared" si="291"/>
        <v>0</v>
      </c>
      <c r="Y2813" s="22"/>
      <c r="Z2813" s="19"/>
      <c r="AA2813" s="20"/>
      <c r="AB2813" s="23"/>
      <c r="AC2813" s="19"/>
      <c r="AD2813" s="17"/>
      <c r="AE2813" s="22"/>
      <c r="AF2813" s="19"/>
      <c r="AG2813" s="17"/>
      <c r="AH2813" s="78" t="s">
        <v>76</v>
      </c>
      <c r="AI2813" s="79" t="s">
        <v>16710</v>
      </c>
      <c r="AJ2813" s="1"/>
    </row>
    <row r="2814" spans="1:36" ht="26.4">
      <c r="A2814" s="39">
        <v>2812</v>
      </c>
      <c r="B2814" s="10" t="s">
        <v>16711</v>
      </c>
      <c r="C2814" s="10" t="s">
        <v>5693</v>
      </c>
      <c r="D2814" s="11" t="s">
        <v>10147</v>
      </c>
      <c r="E2814" s="35" t="s">
        <v>10148</v>
      </c>
      <c r="F2814" s="35" t="s">
        <v>12007</v>
      </c>
      <c r="G2814" s="10" t="s">
        <v>6889</v>
      </c>
      <c r="H2814" s="10" t="s">
        <v>16712</v>
      </c>
      <c r="I2814" s="10" t="s">
        <v>16713</v>
      </c>
      <c r="J2814" s="11" t="s">
        <v>16714</v>
      </c>
      <c r="K2814" s="12">
        <v>42915</v>
      </c>
      <c r="L2814" s="69">
        <v>46567</v>
      </c>
      <c r="M2814" s="14" t="s">
        <v>16715</v>
      </c>
      <c r="N2814" s="61">
        <v>3.8199999999999998E-2</v>
      </c>
      <c r="O2814" s="56">
        <v>2001004.74</v>
      </c>
      <c r="P2814" s="15">
        <v>0.03</v>
      </c>
      <c r="Q2814" s="223">
        <f t="shared" ref="Q2814:Q2843" si="292">O2814*P2814</f>
        <v>60030.142199999995</v>
      </c>
      <c r="R2814" s="197">
        <f t="shared" si="286"/>
        <v>5002.5118499999999</v>
      </c>
      <c r="S2814" s="198">
        <v>3.5999999999999997E-2</v>
      </c>
      <c r="T2814" s="196">
        <f t="shared" si="287"/>
        <v>72036.170639999997</v>
      </c>
      <c r="U2814" s="199">
        <f t="shared" si="288"/>
        <v>6003.01422</v>
      </c>
      <c r="V2814" s="21"/>
      <c r="W2814" s="19">
        <f t="shared" si="290"/>
        <v>0</v>
      </c>
      <c r="X2814" s="17">
        <f t="shared" si="291"/>
        <v>0</v>
      </c>
      <c r="Y2814" s="22"/>
      <c r="Z2814" s="19"/>
      <c r="AA2814" s="20"/>
      <c r="AB2814" s="23"/>
      <c r="AC2814" s="19"/>
      <c r="AD2814" s="17"/>
      <c r="AE2814" s="22"/>
      <c r="AF2814" s="19"/>
      <c r="AG2814" s="17"/>
      <c r="AH2814" s="76"/>
      <c r="AI2814" s="77" t="s">
        <v>16715</v>
      </c>
      <c r="AJ2814" s="1"/>
    </row>
    <row r="2815" spans="1:36" ht="26.4">
      <c r="A2815" s="39">
        <v>2813</v>
      </c>
      <c r="B2815" s="39" t="s">
        <v>16716</v>
      </c>
      <c r="C2815" s="39" t="s">
        <v>5693</v>
      </c>
      <c r="D2815" s="40" t="s">
        <v>231</v>
      </c>
      <c r="E2815" s="25" t="s">
        <v>232</v>
      </c>
      <c r="F2815" s="25" t="s">
        <v>16717</v>
      </c>
      <c r="G2815" s="39" t="s">
        <v>3895</v>
      </c>
      <c r="H2815" s="39" t="s">
        <v>16718</v>
      </c>
      <c r="I2815" s="39" t="s">
        <v>236</v>
      </c>
      <c r="J2815" s="40" t="s">
        <v>16719</v>
      </c>
      <c r="K2815" s="41">
        <v>41731</v>
      </c>
      <c r="L2815" s="72">
        <v>45384</v>
      </c>
      <c r="M2815" s="42" t="s">
        <v>16720</v>
      </c>
      <c r="N2815" s="63">
        <v>1.6500000000000001E-2</v>
      </c>
      <c r="O2815" s="55">
        <v>180394.63</v>
      </c>
      <c r="P2815" s="15">
        <v>0.03</v>
      </c>
      <c r="Q2815" s="223">
        <f t="shared" si="292"/>
        <v>5411.8388999999997</v>
      </c>
      <c r="R2815" s="197">
        <f t="shared" si="286"/>
        <v>450.98657499999996</v>
      </c>
      <c r="S2815" s="200"/>
      <c r="T2815" s="196">
        <f t="shared" si="287"/>
        <v>0</v>
      </c>
      <c r="U2815" s="199">
        <f t="shared" si="288"/>
        <v>0</v>
      </c>
      <c r="V2815" s="21"/>
      <c r="W2815" s="19">
        <f t="shared" si="290"/>
        <v>0</v>
      </c>
      <c r="X2815" s="17">
        <f t="shared" si="291"/>
        <v>0</v>
      </c>
      <c r="Y2815" s="22"/>
      <c r="Z2815" s="19"/>
      <c r="AA2815" s="20"/>
      <c r="AB2815" s="23"/>
      <c r="AC2815" s="19"/>
      <c r="AD2815" s="17"/>
      <c r="AE2815" s="22"/>
      <c r="AF2815" s="19"/>
      <c r="AG2815" s="17"/>
      <c r="AH2815" s="78" t="s">
        <v>239</v>
      </c>
      <c r="AI2815" s="79" t="s">
        <v>16720</v>
      </c>
      <c r="AJ2815" s="1"/>
    </row>
    <row r="2816" spans="1:36" ht="13.2">
      <c r="A2816" s="39">
        <v>2814</v>
      </c>
      <c r="B2816" s="10" t="s">
        <v>16721</v>
      </c>
      <c r="C2816" s="10" t="s">
        <v>5693</v>
      </c>
      <c r="D2816" s="11" t="s">
        <v>16698</v>
      </c>
      <c r="E2816" s="35" t="s">
        <v>16699</v>
      </c>
      <c r="F2816" s="35" t="s">
        <v>1433</v>
      </c>
      <c r="G2816" s="10" t="s">
        <v>7983</v>
      </c>
      <c r="H2816" s="10" t="s">
        <v>16709</v>
      </c>
      <c r="I2816" s="10" t="s">
        <v>867</v>
      </c>
      <c r="J2816" s="11" t="s">
        <v>16702</v>
      </c>
      <c r="K2816" s="12">
        <v>37824</v>
      </c>
      <c r="L2816" s="69">
        <v>53267</v>
      </c>
      <c r="M2816" s="14" t="s">
        <v>16710</v>
      </c>
      <c r="N2816" s="61">
        <v>4.2299999999999997E-2</v>
      </c>
      <c r="O2816" s="56">
        <v>1778716.27</v>
      </c>
      <c r="P2816" s="15">
        <v>0.03</v>
      </c>
      <c r="Q2816" s="223">
        <f t="shared" si="292"/>
        <v>53361.488099999995</v>
      </c>
      <c r="R2816" s="197">
        <f t="shared" si="286"/>
        <v>4446.7906749999993</v>
      </c>
      <c r="S2816" s="201">
        <v>0.04</v>
      </c>
      <c r="T2816" s="196">
        <f t="shared" si="287"/>
        <v>71148.650800000003</v>
      </c>
      <c r="U2816" s="199">
        <f t="shared" si="288"/>
        <v>5929.0542333333333</v>
      </c>
      <c r="V2816" s="21"/>
      <c r="W2816" s="19">
        <f t="shared" si="290"/>
        <v>0</v>
      </c>
      <c r="X2816" s="17">
        <f t="shared" si="291"/>
        <v>0</v>
      </c>
      <c r="Y2816" s="22"/>
      <c r="Z2816" s="19"/>
      <c r="AA2816" s="20"/>
      <c r="AB2816" s="23"/>
      <c r="AC2816" s="19"/>
      <c r="AD2816" s="17"/>
      <c r="AE2816" s="22"/>
      <c r="AF2816" s="19"/>
      <c r="AG2816" s="17"/>
      <c r="AH2816" s="76" t="s">
        <v>76</v>
      </c>
      <c r="AI2816" s="77" t="s">
        <v>16710</v>
      </c>
      <c r="AJ2816" s="1"/>
    </row>
    <row r="2817" spans="1:36" ht="13.2">
      <c r="A2817" s="39">
        <v>2815</v>
      </c>
      <c r="B2817" s="39" t="s">
        <v>16722</v>
      </c>
      <c r="C2817" s="39" t="s">
        <v>5693</v>
      </c>
      <c r="D2817" s="40" t="s">
        <v>16698</v>
      </c>
      <c r="E2817" s="25" t="s">
        <v>16699</v>
      </c>
      <c r="F2817" s="25" t="s">
        <v>1433</v>
      </c>
      <c r="G2817" s="39" t="s">
        <v>7983</v>
      </c>
      <c r="H2817" s="39" t="s">
        <v>16709</v>
      </c>
      <c r="I2817" s="39" t="s">
        <v>867</v>
      </c>
      <c r="J2817" s="40" t="s">
        <v>16702</v>
      </c>
      <c r="K2817" s="41">
        <v>37824</v>
      </c>
      <c r="L2817" s="72">
        <v>53267</v>
      </c>
      <c r="M2817" s="42" t="s">
        <v>16710</v>
      </c>
      <c r="N2817" s="63">
        <v>2.4899999999999999E-2</v>
      </c>
      <c r="O2817" s="55">
        <v>1086933.2</v>
      </c>
      <c r="P2817" s="15">
        <v>0.03</v>
      </c>
      <c r="Q2817" s="223">
        <f t="shared" si="292"/>
        <v>32607.995999999999</v>
      </c>
      <c r="R2817" s="197">
        <f t="shared" si="286"/>
        <v>2717.3330000000001</v>
      </c>
      <c r="S2817" s="201">
        <v>0.04</v>
      </c>
      <c r="T2817" s="196">
        <f t="shared" si="287"/>
        <v>43477.328000000001</v>
      </c>
      <c r="U2817" s="199">
        <f t="shared" si="288"/>
        <v>3623.1106666666669</v>
      </c>
      <c r="V2817" s="21"/>
      <c r="W2817" s="19">
        <f t="shared" si="290"/>
        <v>0</v>
      </c>
      <c r="X2817" s="17">
        <f t="shared" si="291"/>
        <v>0</v>
      </c>
      <c r="Y2817" s="22"/>
      <c r="Z2817" s="19"/>
      <c r="AA2817" s="20"/>
      <c r="AB2817" s="23"/>
      <c r="AC2817" s="19"/>
      <c r="AD2817" s="17"/>
      <c r="AE2817" s="22"/>
      <c r="AF2817" s="19"/>
      <c r="AG2817" s="17"/>
      <c r="AH2817" s="78" t="s">
        <v>76</v>
      </c>
      <c r="AI2817" s="79" t="s">
        <v>16710</v>
      </c>
      <c r="AJ2817" s="1"/>
    </row>
    <row r="2818" spans="1:36" ht="13.2">
      <c r="A2818" s="39">
        <v>2816</v>
      </c>
      <c r="B2818" s="10" t="s">
        <v>16723</v>
      </c>
      <c r="C2818" s="10" t="s">
        <v>5693</v>
      </c>
      <c r="D2818" s="11" t="s">
        <v>16698</v>
      </c>
      <c r="E2818" s="35" t="s">
        <v>16699</v>
      </c>
      <c r="F2818" s="35" t="s">
        <v>1433</v>
      </c>
      <c r="G2818" s="10" t="s">
        <v>7983</v>
      </c>
      <c r="H2818" s="10" t="s">
        <v>16709</v>
      </c>
      <c r="I2818" s="10" t="s">
        <v>867</v>
      </c>
      <c r="J2818" s="11" t="s">
        <v>16702</v>
      </c>
      <c r="K2818" s="12">
        <v>37824</v>
      </c>
      <c r="L2818" s="69">
        <v>53267</v>
      </c>
      <c r="M2818" s="14" t="s">
        <v>16710</v>
      </c>
      <c r="N2818" s="61">
        <v>2.18E-2</v>
      </c>
      <c r="O2818" s="56">
        <v>951612.2</v>
      </c>
      <c r="P2818" s="15">
        <v>0.03</v>
      </c>
      <c r="Q2818" s="223">
        <f t="shared" si="292"/>
        <v>28548.365999999998</v>
      </c>
      <c r="R2818" s="197">
        <f t="shared" si="286"/>
        <v>2379.0304999999998</v>
      </c>
      <c r="S2818" s="201">
        <v>0.04</v>
      </c>
      <c r="T2818" s="196">
        <f t="shared" si="287"/>
        <v>38064.487999999998</v>
      </c>
      <c r="U2818" s="199">
        <f t="shared" si="288"/>
        <v>3172.0406666666663</v>
      </c>
      <c r="V2818" s="21"/>
      <c r="W2818" s="19">
        <f t="shared" si="290"/>
        <v>0</v>
      </c>
      <c r="X2818" s="17">
        <f t="shared" si="291"/>
        <v>0</v>
      </c>
      <c r="Y2818" s="22"/>
      <c r="Z2818" s="19"/>
      <c r="AA2818" s="20"/>
      <c r="AB2818" s="23"/>
      <c r="AC2818" s="19"/>
      <c r="AD2818" s="17"/>
      <c r="AE2818" s="22"/>
      <c r="AF2818" s="19"/>
      <c r="AG2818" s="17"/>
      <c r="AH2818" s="76" t="s">
        <v>76</v>
      </c>
      <c r="AI2818" s="77" t="s">
        <v>16710</v>
      </c>
      <c r="AJ2818" s="1"/>
    </row>
    <row r="2819" spans="1:36" ht="26.4">
      <c r="A2819" s="39">
        <v>2817</v>
      </c>
      <c r="B2819" s="39" t="s">
        <v>16724</v>
      </c>
      <c r="C2819" s="39" t="s">
        <v>5693</v>
      </c>
      <c r="D2819" s="40" t="s">
        <v>16725</v>
      </c>
      <c r="E2819" s="25" t="s">
        <v>16726</v>
      </c>
      <c r="F2819" s="25" t="s">
        <v>16727</v>
      </c>
      <c r="G2819" s="39" t="s">
        <v>16728</v>
      </c>
      <c r="H2819" s="39" t="s">
        <v>16729</v>
      </c>
      <c r="I2819" s="39" t="s">
        <v>16730</v>
      </c>
      <c r="J2819" s="40" t="s">
        <v>16731</v>
      </c>
      <c r="K2819" s="41">
        <v>41971</v>
      </c>
      <c r="L2819" s="72">
        <v>47450</v>
      </c>
      <c r="M2819" s="42" t="s">
        <v>16732</v>
      </c>
      <c r="N2819" s="63">
        <v>0.1116</v>
      </c>
      <c r="O2819" s="55">
        <v>4648090.17</v>
      </c>
      <c r="P2819" s="15">
        <v>0.06</v>
      </c>
      <c r="Q2819" s="223">
        <f t="shared" si="292"/>
        <v>278885.41019999998</v>
      </c>
      <c r="R2819" s="197">
        <f t="shared" si="286"/>
        <v>23240.450849999997</v>
      </c>
      <c r="S2819" s="201">
        <v>0.1</v>
      </c>
      <c r="T2819" s="196">
        <f t="shared" si="287"/>
        <v>464809.01699999999</v>
      </c>
      <c r="U2819" s="199">
        <f t="shared" si="288"/>
        <v>38734.084750000002</v>
      </c>
      <c r="V2819" s="21"/>
      <c r="W2819" s="19">
        <f t="shared" si="290"/>
        <v>0</v>
      </c>
      <c r="X2819" s="17">
        <f t="shared" si="291"/>
        <v>0</v>
      </c>
      <c r="Y2819" s="22"/>
      <c r="Z2819" s="19"/>
      <c r="AA2819" s="20"/>
      <c r="AB2819" s="23"/>
      <c r="AC2819" s="19"/>
      <c r="AD2819" s="17"/>
      <c r="AE2819" s="22"/>
      <c r="AF2819" s="19"/>
      <c r="AG2819" s="17"/>
      <c r="AH2819" s="78" t="s">
        <v>76</v>
      </c>
      <c r="AI2819" s="79" t="s">
        <v>16732</v>
      </c>
      <c r="AJ2819" s="1"/>
    </row>
    <row r="2820" spans="1:36" ht="26.4">
      <c r="A2820" s="39">
        <v>2818</v>
      </c>
      <c r="B2820" s="10" t="s">
        <v>16733</v>
      </c>
      <c r="C2820" s="10" t="s">
        <v>5693</v>
      </c>
      <c r="D2820" s="11" t="s">
        <v>16734</v>
      </c>
      <c r="E2820" s="35" t="s">
        <v>16735</v>
      </c>
      <c r="F2820" s="35" t="s">
        <v>12498</v>
      </c>
      <c r="G2820" s="10" t="s">
        <v>14267</v>
      </c>
      <c r="H2820" s="10" t="s">
        <v>16736</v>
      </c>
      <c r="I2820" s="10" t="s">
        <v>6491</v>
      </c>
      <c r="J2820" s="11" t="s">
        <v>16737</v>
      </c>
      <c r="K2820" s="12">
        <v>43542</v>
      </c>
      <c r="L2820" s="69">
        <v>52674</v>
      </c>
      <c r="M2820" s="14" t="s">
        <v>16738</v>
      </c>
      <c r="N2820" s="61">
        <v>4.99E-2</v>
      </c>
      <c r="O2820" s="56">
        <v>2178231.6</v>
      </c>
      <c r="P2820" s="15">
        <v>0.05</v>
      </c>
      <c r="Q2820" s="223">
        <f t="shared" si="292"/>
        <v>108911.58000000002</v>
      </c>
      <c r="R2820" s="197">
        <f t="shared" si="286"/>
        <v>9075.965000000002</v>
      </c>
      <c r="S2820" s="201">
        <v>0.06</v>
      </c>
      <c r="T2820" s="196">
        <f t="shared" si="287"/>
        <v>130693.89600000001</v>
      </c>
      <c r="U2820" s="199">
        <f t="shared" si="288"/>
        <v>10891.158000000001</v>
      </c>
      <c r="V2820" s="21"/>
      <c r="W2820" s="19">
        <f t="shared" si="290"/>
        <v>0</v>
      </c>
      <c r="X2820" s="17">
        <f t="shared" si="291"/>
        <v>0</v>
      </c>
      <c r="Y2820" s="22"/>
      <c r="Z2820" s="19"/>
      <c r="AA2820" s="20"/>
      <c r="AB2820" s="23"/>
      <c r="AC2820" s="19"/>
      <c r="AD2820" s="17"/>
      <c r="AE2820" s="22"/>
      <c r="AF2820" s="19"/>
      <c r="AG2820" s="17"/>
      <c r="AH2820" s="76" t="s">
        <v>76</v>
      </c>
      <c r="AI2820" s="77" t="s">
        <v>16738</v>
      </c>
      <c r="AJ2820" s="1"/>
    </row>
    <row r="2821" spans="1:36" ht="26.4">
      <c r="A2821" s="39">
        <v>2819</v>
      </c>
      <c r="B2821" s="39" t="s">
        <v>16739</v>
      </c>
      <c r="C2821" s="39" t="s">
        <v>11699</v>
      </c>
      <c r="D2821" s="40" t="s">
        <v>16740</v>
      </c>
      <c r="E2821" s="25" t="s">
        <v>16741</v>
      </c>
      <c r="F2821" s="25" t="s">
        <v>2048</v>
      </c>
      <c r="G2821" s="39" t="s">
        <v>7941</v>
      </c>
      <c r="H2821" s="39" t="s">
        <v>16742</v>
      </c>
      <c r="I2821" s="39" t="s">
        <v>5747</v>
      </c>
      <c r="J2821" s="40" t="s">
        <v>16743</v>
      </c>
      <c r="K2821" s="41">
        <v>42152</v>
      </c>
      <c r="L2821" s="72">
        <v>44135</v>
      </c>
      <c r="M2821" s="42" t="s">
        <v>16744</v>
      </c>
      <c r="N2821" s="63">
        <v>0.3614</v>
      </c>
      <c r="O2821" s="55">
        <v>9272254.0999999996</v>
      </c>
      <c r="P2821" s="15">
        <v>0.03</v>
      </c>
      <c r="Q2821" s="223">
        <f t="shared" si="292"/>
        <v>278167.62299999996</v>
      </c>
      <c r="R2821" s="197">
        <f t="shared" si="286"/>
        <v>23180.635249999996</v>
      </c>
      <c r="S2821" s="201">
        <v>0.04</v>
      </c>
      <c r="T2821" s="196">
        <f t="shared" si="287"/>
        <v>370890.16399999999</v>
      </c>
      <c r="U2821" s="199">
        <f t="shared" si="288"/>
        <v>30907.513666666666</v>
      </c>
      <c r="V2821" s="21">
        <v>0.06</v>
      </c>
      <c r="W2821" s="19">
        <f t="shared" si="290"/>
        <v>556335.24599999993</v>
      </c>
      <c r="X2821" s="17">
        <f t="shared" si="291"/>
        <v>46361.270499999991</v>
      </c>
      <c r="Y2821" s="22"/>
      <c r="Z2821" s="19"/>
      <c r="AA2821" s="20"/>
      <c r="AB2821" s="23"/>
      <c r="AC2821" s="19"/>
      <c r="AD2821" s="17"/>
      <c r="AE2821" s="22"/>
      <c r="AF2821" s="19"/>
      <c r="AG2821" s="115">
        <v>0.1</v>
      </c>
      <c r="AH2821" s="78" t="s">
        <v>409</v>
      </c>
      <c r="AI2821" s="79" t="s">
        <v>16744</v>
      </c>
      <c r="AJ2821" s="1"/>
    </row>
    <row r="2822" spans="1:36" ht="26.4">
      <c r="A2822" s="39">
        <v>2820</v>
      </c>
      <c r="B2822" s="10" t="s">
        <v>16745</v>
      </c>
      <c r="C2822" s="10" t="s">
        <v>11699</v>
      </c>
      <c r="D2822" s="11" t="s">
        <v>16746</v>
      </c>
      <c r="E2822" s="35" t="s">
        <v>16747</v>
      </c>
      <c r="F2822" s="35" t="s">
        <v>16748</v>
      </c>
      <c r="G2822" s="10" t="s">
        <v>13755</v>
      </c>
      <c r="H2822" s="10" t="s">
        <v>16749</v>
      </c>
      <c r="I2822" s="10" t="s">
        <v>8549</v>
      </c>
      <c r="J2822" s="11" t="s">
        <v>16750</v>
      </c>
      <c r="K2822" s="12">
        <v>38308</v>
      </c>
      <c r="L2822" s="69">
        <v>47439</v>
      </c>
      <c r="M2822" s="14" t="s">
        <v>16751</v>
      </c>
      <c r="N2822" s="61">
        <v>1.4500000000000001E-2</v>
      </c>
      <c r="O2822" s="56">
        <v>766507.71</v>
      </c>
      <c r="P2822" s="15">
        <v>0.03</v>
      </c>
      <c r="Q2822" s="223">
        <f t="shared" si="292"/>
        <v>22995.231299999999</v>
      </c>
      <c r="R2822" s="197">
        <f t="shared" si="286"/>
        <v>1916.2692749999999</v>
      </c>
      <c r="S2822" s="200"/>
      <c r="T2822" s="196">
        <f t="shared" si="287"/>
        <v>0</v>
      </c>
      <c r="U2822" s="199">
        <f t="shared" si="288"/>
        <v>0</v>
      </c>
      <c r="V2822" s="21"/>
      <c r="W2822" s="19">
        <f t="shared" si="290"/>
        <v>0</v>
      </c>
      <c r="X2822" s="17">
        <f t="shared" si="291"/>
        <v>0</v>
      </c>
      <c r="Y2822" s="22"/>
      <c r="Z2822" s="19"/>
      <c r="AA2822" s="20"/>
      <c r="AB2822" s="23"/>
      <c r="AC2822" s="19"/>
      <c r="AD2822" s="17"/>
      <c r="AE2822" s="22"/>
      <c r="AF2822" s="19"/>
      <c r="AG2822" s="17"/>
      <c r="AH2822" s="76"/>
      <c r="AI2822" s="77" t="s">
        <v>16751</v>
      </c>
      <c r="AJ2822" s="1"/>
    </row>
    <row r="2823" spans="1:36" ht="26.4">
      <c r="A2823" s="39">
        <v>2821</v>
      </c>
      <c r="B2823" s="39" t="s">
        <v>16752</v>
      </c>
      <c r="C2823" s="39" t="s">
        <v>11699</v>
      </c>
      <c r="D2823" s="40" t="s">
        <v>16753</v>
      </c>
      <c r="E2823" s="25" t="s">
        <v>16754</v>
      </c>
      <c r="F2823" s="25" t="s">
        <v>9491</v>
      </c>
      <c r="G2823" s="39" t="s">
        <v>16755</v>
      </c>
      <c r="H2823" s="39" t="s">
        <v>16756</v>
      </c>
      <c r="I2823" s="39" t="s">
        <v>2385</v>
      </c>
      <c r="J2823" s="40" t="s">
        <v>16757</v>
      </c>
      <c r="K2823" s="41">
        <v>39171</v>
      </c>
      <c r="L2823" s="72">
        <v>48303</v>
      </c>
      <c r="M2823" s="42" t="s">
        <v>10628</v>
      </c>
      <c r="N2823" s="63">
        <v>3.15E-2</v>
      </c>
      <c r="O2823" s="55">
        <v>1746399.82</v>
      </c>
      <c r="P2823" s="15">
        <v>0.04</v>
      </c>
      <c r="Q2823" s="223">
        <f t="shared" si="292"/>
        <v>69855.992800000007</v>
      </c>
      <c r="R2823" s="197">
        <f t="shared" si="286"/>
        <v>5821.3327333333336</v>
      </c>
      <c r="S2823" s="200"/>
      <c r="T2823" s="196">
        <f t="shared" si="287"/>
        <v>0</v>
      </c>
      <c r="U2823" s="199">
        <f t="shared" si="288"/>
        <v>0</v>
      </c>
      <c r="V2823" s="21"/>
      <c r="W2823" s="19">
        <f t="shared" si="290"/>
        <v>0</v>
      </c>
      <c r="X2823" s="17">
        <f t="shared" si="291"/>
        <v>0</v>
      </c>
      <c r="Y2823" s="22"/>
      <c r="Z2823" s="19"/>
      <c r="AA2823" s="20"/>
      <c r="AB2823" s="23"/>
      <c r="AC2823" s="19"/>
      <c r="AD2823" s="17"/>
      <c r="AE2823" s="22"/>
      <c r="AF2823" s="19"/>
      <c r="AG2823" s="17"/>
      <c r="AH2823" s="78"/>
      <c r="AI2823" s="79" t="s">
        <v>10628</v>
      </c>
      <c r="AJ2823" s="1"/>
    </row>
    <row r="2824" spans="1:36" ht="13.2">
      <c r="A2824" s="39">
        <v>2822</v>
      </c>
      <c r="B2824" s="10" t="s">
        <v>16758</v>
      </c>
      <c r="C2824" s="10" t="s">
        <v>11699</v>
      </c>
      <c r="D2824" s="11" t="s">
        <v>231</v>
      </c>
      <c r="E2824" s="35" t="s">
        <v>232</v>
      </c>
      <c r="F2824" s="35" t="s">
        <v>16759</v>
      </c>
      <c r="G2824" s="10" t="s">
        <v>1076</v>
      </c>
      <c r="H2824" s="10" t="s">
        <v>16760</v>
      </c>
      <c r="I2824" s="10" t="s">
        <v>16761</v>
      </c>
      <c r="J2824" s="11" t="s">
        <v>16762</v>
      </c>
      <c r="K2824" s="12">
        <v>40906</v>
      </c>
      <c r="L2824" s="69">
        <v>44559</v>
      </c>
      <c r="M2824" s="14" t="s">
        <v>1764</v>
      </c>
      <c r="N2824" s="61">
        <v>3.5400000000000001E-2</v>
      </c>
      <c r="O2824" s="56">
        <v>1050232.8899999999</v>
      </c>
      <c r="P2824" s="44">
        <v>0.1125</v>
      </c>
      <c r="Q2824" s="223">
        <f t="shared" si="292"/>
        <v>118151.20012499999</v>
      </c>
      <c r="R2824" s="197">
        <f t="shared" si="286"/>
        <v>9845.933343749999</v>
      </c>
      <c r="S2824" s="200"/>
      <c r="T2824" s="196">
        <f t="shared" si="287"/>
        <v>0</v>
      </c>
      <c r="U2824" s="199">
        <f t="shared" si="288"/>
        <v>0</v>
      </c>
      <c r="V2824" s="21"/>
      <c r="W2824" s="19">
        <f t="shared" si="290"/>
        <v>0</v>
      </c>
      <c r="X2824" s="17">
        <f t="shared" si="291"/>
        <v>0</v>
      </c>
      <c r="Y2824" s="22"/>
      <c r="Z2824" s="19"/>
      <c r="AA2824" s="20"/>
      <c r="AB2824" s="23"/>
      <c r="AC2824" s="19"/>
      <c r="AD2824" s="17"/>
      <c r="AE2824" s="22"/>
      <c r="AF2824" s="19"/>
      <c r="AG2824" s="17"/>
      <c r="AH2824" s="76"/>
      <c r="AI2824" s="77" t="s">
        <v>1764</v>
      </c>
      <c r="AJ2824" s="1"/>
    </row>
    <row r="2825" spans="1:36" ht="13.2">
      <c r="A2825" s="39">
        <v>2823</v>
      </c>
      <c r="B2825" s="39" t="s">
        <v>16763</v>
      </c>
      <c r="C2825" s="39" t="s">
        <v>11699</v>
      </c>
      <c r="D2825" s="40" t="s">
        <v>6112</v>
      </c>
      <c r="E2825" s="25" t="s">
        <v>6113</v>
      </c>
      <c r="F2825" s="25" t="s">
        <v>16764</v>
      </c>
      <c r="G2825" s="39" t="s">
        <v>1130</v>
      </c>
      <c r="H2825" s="39" t="s">
        <v>16765</v>
      </c>
      <c r="I2825" s="39" t="s">
        <v>6198</v>
      </c>
      <c r="J2825" s="40" t="s">
        <v>16766</v>
      </c>
      <c r="K2825" s="41">
        <v>41269</v>
      </c>
      <c r="L2825" s="72">
        <v>44921</v>
      </c>
      <c r="M2825" s="42" t="s">
        <v>16767</v>
      </c>
      <c r="N2825" s="63">
        <v>0.40589999999999998</v>
      </c>
      <c r="O2825" s="55">
        <v>9812644.3300000001</v>
      </c>
      <c r="P2825" s="21">
        <v>4.4999999999999998E-2</v>
      </c>
      <c r="Q2825" s="223">
        <f t="shared" si="292"/>
        <v>441568.99484999996</v>
      </c>
      <c r="R2825" s="197">
        <f t="shared" si="286"/>
        <v>36797.416237499994</v>
      </c>
      <c r="S2825" s="200"/>
      <c r="T2825" s="196">
        <f t="shared" si="287"/>
        <v>0</v>
      </c>
      <c r="U2825" s="199">
        <f t="shared" si="288"/>
        <v>0</v>
      </c>
      <c r="V2825" s="21"/>
      <c r="W2825" s="19">
        <f t="shared" si="290"/>
        <v>0</v>
      </c>
      <c r="X2825" s="17">
        <f t="shared" si="291"/>
        <v>0</v>
      </c>
      <c r="Y2825" s="22"/>
      <c r="Z2825" s="19"/>
      <c r="AA2825" s="20"/>
      <c r="AB2825" s="23"/>
      <c r="AC2825" s="19"/>
      <c r="AD2825" s="17"/>
      <c r="AE2825" s="22"/>
      <c r="AF2825" s="19"/>
      <c r="AG2825" s="17"/>
      <c r="AH2825" s="78" t="s">
        <v>1707</v>
      </c>
      <c r="AI2825" s="79" t="s">
        <v>16767</v>
      </c>
      <c r="AJ2825" s="1"/>
    </row>
    <row r="2826" spans="1:36" s="24" customFormat="1" ht="13.2">
      <c r="A2826" s="39">
        <v>2824</v>
      </c>
      <c r="B2826" s="10" t="s">
        <v>16768</v>
      </c>
      <c r="C2826" s="10" t="s">
        <v>11699</v>
      </c>
      <c r="D2826" s="11" t="s">
        <v>8314</v>
      </c>
      <c r="E2826" s="35" t="s">
        <v>8315</v>
      </c>
      <c r="F2826" s="35" t="s">
        <v>2858</v>
      </c>
      <c r="G2826" s="10" t="s">
        <v>16769</v>
      </c>
      <c r="H2826" s="10" t="s">
        <v>16770</v>
      </c>
      <c r="I2826" s="10" t="s">
        <v>10823</v>
      </c>
      <c r="J2826" s="11" t="s">
        <v>16771</v>
      </c>
      <c r="K2826" s="12">
        <v>38748</v>
      </c>
      <c r="L2826" s="69">
        <v>44227</v>
      </c>
      <c r="M2826" s="14" t="s">
        <v>16772</v>
      </c>
      <c r="N2826" s="61">
        <v>3.1600000000000003E-2</v>
      </c>
      <c r="O2826" s="56">
        <v>5376830.5800000001</v>
      </c>
      <c r="P2826" s="21">
        <v>2.5000000000000001E-2</v>
      </c>
      <c r="Q2826" s="223">
        <f t="shared" si="292"/>
        <v>134420.76450000002</v>
      </c>
      <c r="R2826" s="197">
        <f t="shared" si="286"/>
        <v>11201.730375000001</v>
      </c>
      <c r="S2826" s="200"/>
      <c r="T2826" s="196">
        <f t="shared" si="287"/>
        <v>0</v>
      </c>
      <c r="U2826" s="199">
        <f t="shared" si="288"/>
        <v>0</v>
      </c>
      <c r="V2826" s="21"/>
      <c r="W2826" s="19">
        <f t="shared" si="290"/>
        <v>0</v>
      </c>
      <c r="X2826" s="17">
        <f t="shared" si="291"/>
        <v>0</v>
      </c>
      <c r="Y2826" s="22"/>
      <c r="Z2826" s="19"/>
      <c r="AA2826" s="20"/>
      <c r="AB2826" s="23"/>
      <c r="AC2826" s="19"/>
      <c r="AD2826" s="17"/>
      <c r="AE2826" s="22"/>
      <c r="AF2826" s="19"/>
      <c r="AG2826" s="17"/>
      <c r="AH2826" s="82"/>
      <c r="AI2826" s="83" t="s">
        <v>16772</v>
      </c>
    </row>
    <row r="2827" spans="1:36" ht="26.4">
      <c r="A2827" s="39">
        <v>2825</v>
      </c>
      <c r="B2827" s="39" t="s">
        <v>16773</v>
      </c>
      <c r="C2827" s="39" t="s">
        <v>11699</v>
      </c>
      <c r="D2827" s="40" t="s">
        <v>16774</v>
      </c>
      <c r="E2827" s="25" t="s">
        <v>16775</v>
      </c>
      <c r="F2827" s="25" t="s">
        <v>16776</v>
      </c>
      <c r="G2827" s="39" t="s">
        <v>16777</v>
      </c>
      <c r="H2827" s="39" t="s">
        <v>16778</v>
      </c>
      <c r="I2827" s="39" t="s">
        <v>16777</v>
      </c>
      <c r="J2827" s="40" t="s">
        <v>16779</v>
      </c>
      <c r="K2827" s="41">
        <v>36459</v>
      </c>
      <c r="L2827" s="72">
        <v>54357</v>
      </c>
      <c r="M2827" s="42" t="s">
        <v>16780</v>
      </c>
      <c r="N2827" s="63">
        <v>0.1129</v>
      </c>
      <c r="O2827" s="55">
        <v>18281701.649999999</v>
      </c>
      <c r="P2827" s="15">
        <v>0.03</v>
      </c>
      <c r="Q2827" s="223">
        <f t="shared" si="292"/>
        <v>548451.04949999996</v>
      </c>
      <c r="R2827" s="197">
        <f t="shared" si="286"/>
        <v>45704.254124999999</v>
      </c>
      <c r="S2827" s="200"/>
      <c r="T2827" s="196">
        <f t="shared" si="287"/>
        <v>0</v>
      </c>
      <c r="U2827" s="199">
        <f t="shared" si="288"/>
        <v>0</v>
      </c>
      <c r="V2827" s="21"/>
      <c r="W2827" s="19">
        <f t="shared" si="290"/>
        <v>0</v>
      </c>
      <c r="X2827" s="17">
        <f t="shared" si="291"/>
        <v>0</v>
      </c>
      <c r="Y2827" s="22"/>
      <c r="Z2827" s="19"/>
      <c r="AA2827" s="20"/>
      <c r="AB2827" s="23"/>
      <c r="AC2827" s="19"/>
      <c r="AD2827" s="17"/>
      <c r="AE2827" s="22"/>
      <c r="AF2827" s="19"/>
      <c r="AG2827" s="17"/>
      <c r="AH2827" s="78"/>
      <c r="AI2827" s="79" t="s">
        <v>16780</v>
      </c>
      <c r="AJ2827" s="1"/>
    </row>
    <row r="2828" spans="1:36" ht="26.4">
      <c r="A2828" s="39">
        <v>2826</v>
      </c>
      <c r="B2828" s="10" t="s">
        <v>16781</v>
      </c>
      <c r="C2828" s="10" t="s">
        <v>11699</v>
      </c>
      <c r="D2828" s="11" t="s">
        <v>16782</v>
      </c>
      <c r="E2828" s="35" t="s">
        <v>16783</v>
      </c>
      <c r="F2828" s="35" t="s">
        <v>14179</v>
      </c>
      <c r="G2828" s="10" t="s">
        <v>4064</v>
      </c>
      <c r="H2828" s="10" t="s">
        <v>16784</v>
      </c>
      <c r="I2828" s="10" t="s">
        <v>9426</v>
      </c>
      <c r="J2828" s="11" t="s">
        <v>16785</v>
      </c>
      <c r="K2828" s="12">
        <v>38175</v>
      </c>
      <c r="L2828" s="69">
        <v>47306</v>
      </c>
      <c r="M2828" s="14" t="s">
        <v>16786</v>
      </c>
      <c r="N2828" s="61">
        <v>0.11459999999999999</v>
      </c>
      <c r="O2828" s="56">
        <v>15464149.76</v>
      </c>
      <c r="P2828" s="15">
        <v>0.03</v>
      </c>
      <c r="Q2828" s="223">
        <f t="shared" si="292"/>
        <v>463924.49279999995</v>
      </c>
      <c r="R2828" s="197">
        <f t="shared" si="286"/>
        <v>38660.374399999993</v>
      </c>
      <c r="S2828" s="200"/>
      <c r="T2828" s="196">
        <f t="shared" si="287"/>
        <v>0</v>
      </c>
      <c r="U2828" s="199">
        <f t="shared" si="288"/>
        <v>0</v>
      </c>
      <c r="V2828" s="21"/>
      <c r="W2828" s="19">
        <f t="shared" si="290"/>
        <v>0</v>
      </c>
      <c r="X2828" s="17">
        <f t="shared" si="291"/>
        <v>0</v>
      </c>
      <c r="Y2828" s="22"/>
      <c r="Z2828" s="19"/>
      <c r="AA2828" s="20"/>
      <c r="AB2828" s="23"/>
      <c r="AC2828" s="19"/>
      <c r="AD2828" s="17"/>
      <c r="AE2828" s="22"/>
      <c r="AF2828" s="19"/>
      <c r="AG2828" s="17"/>
      <c r="AH2828" s="76" t="s">
        <v>367</v>
      </c>
      <c r="AI2828" s="77" t="s">
        <v>16786</v>
      </c>
      <c r="AJ2828" s="1"/>
    </row>
    <row r="2829" spans="1:36" ht="26.4">
      <c r="A2829" s="39">
        <v>2827</v>
      </c>
      <c r="B2829" s="39" t="s">
        <v>16787</v>
      </c>
      <c r="C2829" s="39" t="s">
        <v>11699</v>
      </c>
      <c r="D2829" s="40" t="s">
        <v>16788</v>
      </c>
      <c r="E2829" s="25" t="s">
        <v>16789</v>
      </c>
      <c r="F2829" s="25" t="s">
        <v>4686</v>
      </c>
      <c r="G2829" s="39" t="s">
        <v>15683</v>
      </c>
      <c r="H2829" s="39" t="s">
        <v>16790</v>
      </c>
      <c r="I2829" s="39" t="s">
        <v>11287</v>
      </c>
      <c r="J2829" s="40" t="s">
        <v>16791</v>
      </c>
      <c r="K2829" s="41">
        <v>42438</v>
      </c>
      <c r="L2829" s="72">
        <v>47916</v>
      </c>
      <c r="M2829" s="42" t="s">
        <v>16792</v>
      </c>
      <c r="N2829" s="63">
        <v>0.11990000000000001</v>
      </c>
      <c r="O2829" s="55">
        <v>19415199.539999999</v>
      </c>
      <c r="P2829" s="15">
        <v>0.05</v>
      </c>
      <c r="Q2829" s="223">
        <f t="shared" si="292"/>
        <v>970759.97699999996</v>
      </c>
      <c r="R2829" s="197">
        <f t="shared" ref="R2829:R2887" si="293">Q2829/12</f>
        <v>80896.664749999996</v>
      </c>
      <c r="S2829" s="201">
        <v>0.06</v>
      </c>
      <c r="T2829" s="196">
        <f t="shared" si="287"/>
        <v>1164911.9723999999</v>
      </c>
      <c r="U2829" s="199">
        <f t="shared" si="288"/>
        <v>97075.997699999993</v>
      </c>
      <c r="V2829" s="21"/>
      <c r="W2829" s="19">
        <f t="shared" si="290"/>
        <v>0</v>
      </c>
      <c r="X2829" s="17">
        <f t="shared" si="291"/>
        <v>0</v>
      </c>
      <c r="Y2829" s="22"/>
      <c r="Z2829" s="19"/>
      <c r="AA2829" s="20"/>
      <c r="AB2829" s="23"/>
      <c r="AC2829" s="19"/>
      <c r="AD2829" s="17"/>
      <c r="AE2829" s="22"/>
      <c r="AF2829" s="19"/>
      <c r="AG2829" s="17"/>
      <c r="AH2829" s="78" t="s">
        <v>817</v>
      </c>
      <c r="AI2829" s="79" t="s">
        <v>16792</v>
      </c>
      <c r="AJ2829" s="1"/>
    </row>
    <row r="2830" spans="1:36" ht="26.4">
      <c r="A2830" s="39">
        <v>2828</v>
      </c>
      <c r="B2830" s="10" t="s">
        <v>16793</v>
      </c>
      <c r="C2830" s="10" t="s">
        <v>11699</v>
      </c>
      <c r="D2830" s="11" t="s">
        <v>16794</v>
      </c>
      <c r="E2830" s="35" t="s">
        <v>16795</v>
      </c>
      <c r="F2830" s="35" t="s">
        <v>16796</v>
      </c>
      <c r="G2830" s="10" t="s">
        <v>6531</v>
      </c>
      <c r="H2830" s="10" t="s">
        <v>16797</v>
      </c>
      <c r="I2830" s="10" t="s">
        <v>3591</v>
      </c>
      <c r="J2830" s="11" t="s">
        <v>16798</v>
      </c>
      <c r="K2830" s="12">
        <v>38119</v>
      </c>
      <c r="L2830" s="69">
        <v>47250</v>
      </c>
      <c r="M2830" s="14" t="s">
        <v>16799</v>
      </c>
      <c r="N2830" s="61">
        <v>7.5999999999999998E-2</v>
      </c>
      <c r="O2830" s="56">
        <v>12306548.5</v>
      </c>
      <c r="P2830" s="15">
        <v>0.03</v>
      </c>
      <c r="Q2830" s="223">
        <f t="shared" si="292"/>
        <v>369196.45499999996</v>
      </c>
      <c r="R2830" s="197">
        <f t="shared" si="293"/>
        <v>30766.371249999997</v>
      </c>
      <c r="S2830" s="201">
        <v>0.04</v>
      </c>
      <c r="T2830" s="196">
        <f t="shared" si="287"/>
        <v>492261.94</v>
      </c>
      <c r="U2830" s="199">
        <f t="shared" si="288"/>
        <v>41021.828333333331</v>
      </c>
      <c r="V2830" s="21"/>
      <c r="W2830" s="19">
        <f t="shared" si="290"/>
        <v>0</v>
      </c>
      <c r="X2830" s="17">
        <f t="shared" si="291"/>
        <v>0</v>
      </c>
      <c r="Y2830" s="22"/>
      <c r="Z2830" s="19"/>
      <c r="AA2830" s="20"/>
      <c r="AB2830" s="23"/>
      <c r="AC2830" s="19"/>
      <c r="AD2830" s="17"/>
      <c r="AE2830" s="22"/>
      <c r="AF2830" s="19"/>
      <c r="AG2830" s="17"/>
      <c r="AH2830" s="76"/>
      <c r="AI2830" s="77" t="s">
        <v>16799</v>
      </c>
      <c r="AJ2830" s="1"/>
    </row>
    <row r="2831" spans="1:36" ht="13.2">
      <c r="A2831" s="39">
        <v>2829</v>
      </c>
      <c r="B2831" s="39" t="s">
        <v>16800</v>
      </c>
      <c r="C2831" s="39" t="s">
        <v>5693</v>
      </c>
      <c r="D2831" s="40" t="s">
        <v>16801</v>
      </c>
      <c r="E2831" s="25" t="s">
        <v>21465</v>
      </c>
      <c r="F2831" s="25" t="s">
        <v>14143</v>
      </c>
      <c r="G2831" s="39" t="s">
        <v>3860</v>
      </c>
      <c r="H2831" s="39" t="s">
        <v>16802</v>
      </c>
      <c r="I2831" s="39" t="s">
        <v>16803</v>
      </c>
      <c r="J2831" s="40" t="s">
        <v>16804</v>
      </c>
      <c r="K2831" s="41">
        <v>42880</v>
      </c>
      <c r="L2831" s="72">
        <v>48359</v>
      </c>
      <c r="M2831" s="42" t="s">
        <v>16805</v>
      </c>
      <c r="N2831" s="63">
        <v>5.6300000000000003E-2</v>
      </c>
      <c r="O2831" s="55">
        <v>2991578.03</v>
      </c>
      <c r="P2831" s="15">
        <v>0.05</v>
      </c>
      <c r="Q2831" s="223">
        <f t="shared" si="292"/>
        <v>149578.90150000001</v>
      </c>
      <c r="R2831" s="197">
        <f t="shared" si="293"/>
        <v>12464.908458333333</v>
      </c>
      <c r="S2831" s="201">
        <v>0.06</v>
      </c>
      <c r="T2831" s="196">
        <f t="shared" si="287"/>
        <v>179494.68179999999</v>
      </c>
      <c r="U2831" s="199">
        <f t="shared" si="288"/>
        <v>14957.890149999999</v>
      </c>
      <c r="V2831" s="21"/>
      <c r="W2831" s="19">
        <f t="shared" si="290"/>
        <v>0</v>
      </c>
      <c r="X2831" s="17">
        <f t="shared" si="291"/>
        <v>0</v>
      </c>
      <c r="Y2831" s="22"/>
      <c r="Z2831" s="19"/>
      <c r="AA2831" s="20"/>
      <c r="AB2831" s="23"/>
      <c r="AC2831" s="19"/>
      <c r="AD2831" s="17"/>
      <c r="AE2831" s="22"/>
      <c r="AF2831" s="19"/>
      <c r="AG2831" s="17"/>
      <c r="AH2831" s="78"/>
      <c r="AI2831" s="79" t="s">
        <v>16805</v>
      </c>
      <c r="AJ2831" s="1"/>
    </row>
    <row r="2832" spans="1:36" ht="26.4">
      <c r="A2832" s="39">
        <v>2830</v>
      </c>
      <c r="B2832" s="10" t="s">
        <v>16806</v>
      </c>
      <c r="C2832" s="10" t="s">
        <v>5693</v>
      </c>
      <c r="D2832" s="11" t="s">
        <v>16807</v>
      </c>
      <c r="E2832" s="35" t="s">
        <v>21465</v>
      </c>
      <c r="F2832" s="35" t="s">
        <v>16808</v>
      </c>
      <c r="G2832" s="10" t="s">
        <v>16809</v>
      </c>
      <c r="H2832" s="10" t="s">
        <v>16810</v>
      </c>
      <c r="I2832" s="10" t="s">
        <v>16809</v>
      </c>
      <c r="J2832" s="11" t="s">
        <v>16811</v>
      </c>
      <c r="K2832" s="12">
        <v>36640</v>
      </c>
      <c r="L2832" s="69">
        <v>45406</v>
      </c>
      <c r="M2832" s="14" t="s">
        <v>16812</v>
      </c>
      <c r="N2832" s="61">
        <v>4.3999999999999997E-2</v>
      </c>
      <c r="O2832" s="56">
        <v>2097311.17</v>
      </c>
      <c r="P2832" s="15">
        <v>0.03</v>
      </c>
      <c r="Q2832" s="223">
        <f t="shared" si="292"/>
        <v>62919.335099999997</v>
      </c>
      <c r="R2832" s="197">
        <f t="shared" si="293"/>
        <v>5243.2779249999994</v>
      </c>
      <c r="S2832" s="200"/>
      <c r="T2832" s="196">
        <f t="shared" si="287"/>
        <v>0</v>
      </c>
      <c r="U2832" s="199">
        <f t="shared" si="288"/>
        <v>0</v>
      </c>
      <c r="V2832" s="21"/>
      <c r="W2832" s="19">
        <f t="shared" si="290"/>
        <v>0</v>
      </c>
      <c r="X2832" s="17">
        <f t="shared" si="291"/>
        <v>0</v>
      </c>
      <c r="Y2832" s="22"/>
      <c r="Z2832" s="19"/>
      <c r="AA2832" s="20"/>
      <c r="AB2832" s="23"/>
      <c r="AC2832" s="19"/>
      <c r="AD2832" s="17"/>
      <c r="AE2832" s="22"/>
      <c r="AF2832" s="19"/>
      <c r="AG2832" s="17"/>
      <c r="AH2832" s="76"/>
      <c r="AI2832" s="77" t="s">
        <v>16812</v>
      </c>
      <c r="AJ2832" s="1"/>
    </row>
    <row r="2833" spans="1:36" ht="13.2">
      <c r="A2833" s="39">
        <v>2831</v>
      </c>
      <c r="B2833" s="39" t="s">
        <v>16813</v>
      </c>
      <c r="C2833" s="39" t="s">
        <v>5693</v>
      </c>
      <c r="D2833" s="40" t="s">
        <v>16814</v>
      </c>
      <c r="E2833" s="25" t="s">
        <v>16815</v>
      </c>
      <c r="F2833" s="25" t="s">
        <v>16816</v>
      </c>
      <c r="G2833" s="39" t="s">
        <v>2034</v>
      </c>
      <c r="H2833" s="39" t="s">
        <v>16817</v>
      </c>
      <c r="I2833" s="39" t="s">
        <v>2042</v>
      </c>
      <c r="J2833" s="40" t="s">
        <v>16818</v>
      </c>
      <c r="K2833" s="41">
        <v>43270</v>
      </c>
      <c r="L2833" s="72">
        <v>46923</v>
      </c>
      <c r="M2833" s="42" t="s">
        <v>16819</v>
      </c>
      <c r="N2833" s="63">
        <v>2.0899999999999998E-2</v>
      </c>
      <c r="O2833" s="55">
        <v>896600.52</v>
      </c>
      <c r="P2833" s="15">
        <v>0.03</v>
      </c>
      <c r="Q2833" s="223">
        <f t="shared" si="292"/>
        <v>26898.015599999999</v>
      </c>
      <c r="R2833" s="197">
        <f t="shared" si="293"/>
        <v>2241.5012999999999</v>
      </c>
      <c r="S2833" s="198">
        <v>3.5999999999999997E-2</v>
      </c>
      <c r="T2833" s="196">
        <f t="shared" si="287"/>
        <v>32277.618719999999</v>
      </c>
      <c r="U2833" s="199">
        <f t="shared" si="288"/>
        <v>2689.8015599999999</v>
      </c>
      <c r="V2833" s="21"/>
      <c r="W2833" s="19">
        <f t="shared" si="290"/>
        <v>0</v>
      </c>
      <c r="X2833" s="17">
        <f t="shared" si="291"/>
        <v>0</v>
      </c>
      <c r="Y2833" s="22"/>
      <c r="Z2833" s="19"/>
      <c r="AA2833" s="20"/>
      <c r="AB2833" s="23"/>
      <c r="AC2833" s="19"/>
      <c r="AD2833" s="17"/>
      <c r="AE2833" s="22"/>
      <c r="AF2833" s="19"/>
      <c r="AG2833" s="17"/>
      <c r="AH2833" s="78" t="s">
        <v>44</v>
      </c>
      <c r="AI2833" s="79" t="s">
        <v>16819</v>
      </c>
      <c r="AJ2833" s="1"/>
    </row>
    <row r="2834" spans="1:36" ht="52.8">
      <c r="A2834" s="39">
        <v>2832</v>
      </c>
      <c r="B2834" s="10" t="s">
        <v>16820</v>
      </c>
      <c r="C2834" s="10" t="s">
        <v>5693</v>
      </c>
      <c r="D2834" s="11" t="s">
        <v>16201</v>
      </c>
      <c r="E2834" s="35" t="s">
        <v>16202</v>
      </c>
      <c r="F2834" s="35" t="s">
        <v>10279</v>
      </c>
      <c r="G2834" s="10" t="s">
        <v>1754</v>
      </c>
      <c r="H2834" s="10" t="s">
        <v>16821</v>
      </c>
      <c r="I2834" s="10" t="s">
        <v>10287</v>
      </c>
      <c r="J2834" s="11" t="s">
        <v>16822</v>
      </c>
      <c r="K2834" s="12">
        <v>43196</v>
      </c>
      <c r="L2834" s="69">
        <v>52327</v>
      </c>
      <c r="M2834" s="14" t="s">
        <v>16205</v>
      </c>
      <c r="N2834" s="61">
        <v>0.49819999999999998</v>
      </c>
      <c r="O2834" s="56">
        <v>6104236.5499999998</v>
      </c>
      <c r="P2834" s="15">
        <v>0.01</v>
      </c>
      <c r="Q2834" s="223">
        <f t="shared" si="292"/>
        <v>61042.3655</v>
      </c>
      <c r="R2834" s="197">
        <f t="shared" si="293"/>
        <v>5086.8637916666667</v>
      </c>
      <c r="S2834" s="200"/>
      <c r="T2834" s="196">
        <f t="shared" si="287"/>
        <v>0</v>
      </c>
      <c r="U2834" s="199">
        <f t="shared" si="288"/>
        <v>0</v>
      </c>
      <c r="V2834" s="21"/>
      <c r="W2834" s="19">
        <f t="shared" si="290"/>
        <v>0</v>
      </c>
      <c r="X2834" s="17">
        <f t="shared" si="291"/>
        <v>0</v>
      </c>
      <c r="Y2834" s="22"/>
      <c r="Z2834" s="19"/>
      <c r="AA2834" s="20"/>
      <c r="AB2834" s="23"/>
      <c r="AC2834" s="19"/>
      <c r="AD2834" s="17"/>
      <c r="AE2834" s="22"/>
      <c r="AF2834" s="19"/>
      <c r="AG2834" s="17"/>
      <c r="AH2834" s="76" t="s">
        <v>2467</v>
      </c>
      <c r="AI2834" s="77" t="s">
        <v>16205</v>
      </c>
      <c r="AJ2834" s="1"/>
    </row>
    <row r="2835" spans="1:36" ht="13.2">
      <c r="A2835" s="39">
        <v>2833</v>
      </c>
      <c r="B2835" s="39" t="s">
        <v>16823</v>
      </c>
      <c r="C2835" s="39" t="s">
        <v>5693</v>
      </c>
      <c r="D2835" s="40" t="s">
        <v>16824</v>
      </c>
      <c r="E2835" s="25" t="s">
        <v>16825</v>
      </c>
      <c r="F2835" s="25" t="s">
        <v>9190</v>
      </c>
      <c r="G2835" s="39" t="s">
        <v>8326</v>
      </c>
      <c r="H2835" s="39" t="s">
        <v>16826</v>
      </c>
      <c r="I2835" s="39" t="s">
        <v>6129</v>
      </c>
      <c r="J2835" s="40" t="s">
        <v>16827</v>
      </c>
      <c r="K2835" s="41">
        <v>42478</v>
      </c>
      <c r="L2835" s="72">
        <v>44304</v>
      </c>
      <c r="M2835" s="42" t="s">
        <v>4664</v>
      </c>
      <c r="N2835" s="63">
        <v>5.7000000000000002E-3</v>
      </c>
      <c r="O2835" s="55">
        <v>96504.8</v>
      </c>
      <c r="P2835" s="15">
        <v>0.04</v>
      </c>
      <c r="Q2835" s="223">
        <f t="shared" si="292"/>
        <v>3860.192</v>
      </c>
      <c r="R2835" s="197">
        <f t="shared" si="293"/>
        <v>321.68266666666665</v>
      </c>
      <c r="S2835" s="200"/>
      <c r="T2835" s="196">
        <f t="shared" si="287"/>
        <v>0</v>
      </c>
      <c r="U2835" s="199">
        <f t="shared" si="288"/>
        <v>0</v>
      </c>
      <c r="V2835" s="21"/>
      <c r="W2835" s="19">
        <f t="shared" si="290"/>
        <v>0</v>
      </c>
      <c r="X2835" s="17">
        <f t="shared" si="291"/>
        <v>0</v>
      </c>
      <c r="Y2835" s="22"/>
      <c r="Z2835" s="19"/>
      <c r="AA2835" s="20"/>
      <c r="AB2835" s="23"/>
      <c r="AC2835" s="19"/>
      <c r="AD2835" s="17"/>
      <c r="AE2835" s="22"/>
      <c r="AF2835" s="19"/>
      <c r="AG2835" s="17"/>
      <c r="AH2835" s="78" t="s">
        <v>4884</v>
      </c>
      <c r="AI2835" s="79" t="s">
        <v>4664</v>
      </c>
      <c r="AJ2835" s="1"/>
    </row>
    <row r="2836" spans="1:36" ht="13.2">
      <c r="A2836" s="39">
        <v>2834</v>
      </c>
      <c r="B2836" s="10" t="s">
        <v>16828</v>
      </c>
      <c r="C2836" s="10" t="s">
        <v>5693</v>
      </c>
      <c r="D2836" s="11" t="s">
        <v>16824</v>
      </c>
      <c r="E2836" s="35" t="s">
        <v>16825</v>
      </c>
      <c r="F2836" s="35" t="s">
        <v>9193</v>
      </c>
      <c r="G2836" s="10" t="s">
        <v>8326</v>
      </c>
      <c r="H2836" s="10" t="s">
        <v>16829</v>
      </c>
      <c r="I2836" s="10" t="s">
        <v>6129</v>
      </c>
      <c r="J2836" s="11" t="s">
        <v>16827</v>
      </c>
      <c r="K2836" s="12">
        <v>42478</v>
      </c>
      <c r="L2836" s="69">
        <v>44304</v>
      </c>
      <c r="M2836" s="14" t="s">
        <v>4664</v>
      </c>
      <c r="N2836" s="61">
        <v>2.5899999999999999E-2</v>
      </c>
      <c r="O2836" s="56">
        <v>438504.26</v>
      </c>
      <c r="P2836" s="15">
        <v>0.04</v>
      </c>
      <c r="Q2836" s="223">
        <f t="shared" si="292"/>
        <v>17540.170399999999</v>
      </c>
      <c r="R2836" s="197">
        <f t="shared" si="293"/>
        <v>1461.6808666666666</v>
      </c>
      <c r="S2836" s="200"/>
      <c r="T2836" s="196">
        <f t="shared" si="287"/>
        <v>0</v>
      </c>
      <c r="U2836" s="199">
        <f t="shared" si="288"/>
        <v>0</v>
      </c>
      <c r="V2836" s="21"/>
      <c r="W2836" s="19">
        <f t="shared" si="290"/>
        <v>0</v>
      </c>
      <c r="X2836" s="17">
        <f t="shared" si="291"/>
        <v>0</v>
      </c>
      <c r="Y2836" s="22"/>
      <c r="Z2836" s="19"/>
      <c r="AA2836" s="20"/>
      <c r="AB2836" s="23"/>
      <c r="AC2836" s="19"/>
      <c r="AD2836" s="17"/>
      <c r="AE2836" s="22"/>
      <c r="AF2836" s="19"/>
      <c r="AG2836" s="17"/>
      <c r="AH2836" s="76" t="s">
        <v>4884</v>
      </c>
      <c r="AI2836" s="77" t="s">
        <v>4664</v>
      </c>
      <c r="AJ2836" s="1"/>
    </row>
    <row r="2837" spans="1:36" s="24" customFormat="1" ht="13.2">
      <c r="A2837" s="39">
        <v>2835</v>
      </c>
      <c r="B2837" s="39" t="s">
        <v>16830</v>
      </c>
      <c r="C2837" s="39" t="s">
        <v>5693</v>
      </c>
      <c r="D2837" s="40" t="s">
        <v>16831</v>
      </c>
      <c r="E2837" s="25" t="s">
        <v>16832</v>
      </c>
      <c r="F2837" s="25" t="s">
        <v>16833</v>
      </c>
      <c r="G2837" s="39" t="s">
        <v>211</v>
      </c>
      <c r="H2837" s="39" t="s">
        <v>16834</v>
      </c>
      <c r="I2837" s="39" t="s">
        <v>576</v>
      </c>
      <c r="J2837" s="40" t="s">
        <v>16835</v>
      </c>
      <c r="K2837" s="41">
        <v>38170</v>
      </c>
      <c r="L2837" s="72">
        <v>47301</v>
      </c>
      <c r="M2837" s="42" t="s">
        <v>16836</v>
      </c>
      <c r="N2837" s="63">
        <v>8.7499999999999994E-2</v>
      </c>
      <c r="O2837" s="55">
        <v>4246011.67</v>
      </c>
      <c r="P2837" s="21">
        <v>1.4999999999999999E-2</v>
      </c>
      <c r="Q2837" s="223">
        <f t="shared" si="292"/>
        <v>63690.175049999998</v>
      </c>
      <c r="R2837" s="197">
        <f t="shared" si="293"/>
        <v>5307.5145874999998</v>
      </c>
      <c r="S2837" s="201">
        <v>0.04</v>
      </c>
      <c r="T2837" s="196">
        <f t="shared" ref="T2837:T2895" si="294">O2837*S2837</f>
        <v>169840.46679999999</v>
      </c>
      <c r="U2837" s="199">
        <f t="shared" ref="U2837:U2895" si="295">O2837*S2837/12</f>
        <v>14153.372233333333</v>
      </c>
      <c r="V2837" s="21">
        <v>7.4999999999999997E-2</v>
      </c>
      <c r="W2837" s="19">
        <f t="shared" si="290"/>
        <v>318450.87524999998</v>
      </c>
      <c r="X2837" s="17">
        <f t="shared" si="291"/>
        <v>26537.572937499997</v>
      </c>
      <c r="Y2837" s="22"/>
      <c r="Z2837" s="19"/>
      <c r="AA2837" s="20"/>
      <c r="AB2837" s="23"/>
      <c r="AC2837" s="19"/>
      <c r="AD2837" s="17"/>
      <c r="AE2837" s="22"/>
      <c r="AF2837" s="19"/>
      <c r="AG2837" s="17"/>
      <c r="AH2837" s="88"/>
      <c r="AI2837" s="89" t="s">
        <v>16836</v>
      </c>
    </row>
    <row r="2838" spans="1:36" ht="26.4">
      <c r="A2838" s="39">
        <v>2836</v>
      </c>
      <c r="B2838" s="39" t="s">
        <v>16837</v>
      </c>
      <c r="C2838" s="39" t="s">
        <v>5693</v>
      </c>
      <c r="D2838" s="40" t="s">
        <v>16838</v>
      </c>
      <c r="E2838" s="25" t="s">
        <v>16839</v>
      </c>
      <c r="F2838" s="25" t="s">
        <v>1896</v>
      </c>
      <c r="G2838" s="39" t="s">
        <v>16840</v>
      </c>
      <c r="H2838" s="39" t="s">
        <v>16841</v>
      </c>
      <c r="I2838" s="39" t="s">
        <v>1857</v>
      </c>
      <c r="J2838" s="40" t="s">
        <v>16842</v>
      </c>
      <c r="K2838" s="41">
        <v>38344</v>
      </c>
      <c r="L2838" s="72">
        <v>47475</v>
      </c>
      <c r="M2838" s="42" t="s">
        <v>16843</v>
      </c>
      <c r="N2838" s="63">
        <v>5.4699999999999999E-2</v>
      </c>
      <c r="O2838" s="55">
        <v>10898682.470000001</v>
      </c>
      <c r="P2838" s="15">
        <v>0.03</v>
      </c>
      <c r="Q2838" s="223">
        <f t="shared" si="292"/>
        <v>326960.47409999999</v>
      </c>
      <c r="R2838" s="197">
        <f t="shared" si="293"/>
        <v>27246.706174999999</v>
      </c>
      <c r="S2838" s="201">
        <v>0.04</v>
      </c>
      <c r="T2838" s="196">
        <f t="shared" si="294"/>
        <v>435947.29880000005</v>
      </c>
      <c r="U2838" s="199">
        <f t="shared" si="295"/>
        <v>36328.941566666668</v>
      </c>
      <c r="V2838" s="21">
        <v>0.1</v>
      </c>
      <c r="W2838" s="19">
        <f t="shared" si="290"/>
        <v>1089868.2470000002</v>
      </c>
      <c r="X2838" s="17">
        <f t="shared" si="291"/>
        <v>90822.353916666689</v>
      </c>
      <c r="Y2838" s="22"/>
      <c r="Z2838" s="19"/>
      <c r="AA2838" s="20"/>
      <c r="AB2838" s="23"/>
      <c r="AC2838" s="19"/>
      <c r="AD2838" s="17"/>
      <c r="AE2838" s="22"/>
      <c r="AF2838" s="19"/>
      <c r="AG2838" s="17"/>
      <c r="AH2838" s="78"/>
      <c r="AI2838" s="79" t="s">
        <v>16843</v>
      </c>
      <c r="AJ2838" s="1"/>
    </row>
    <row r="2839" spans="1:36" s="24" customFormat="1" ht="26.4">
      <c r="A2839" s="39">
        <v>2837</v>
      </c>
      <c r="B2839" s="39" t="s">
        <v>16844</v>
      </c>
      <c r="C2839" s="39" t="s">
        <v>11699</v>
      </c>
      <c r="D2839" s="40" t="s">
        <v>16845</v>
      </c>
      <c r="E2839" s="25" t="s">
        <v>16846</v>
      </c>
      <c r="F2839" s="25" t="s">
        <v>16847</v>
      </c>
      <c r="G2839" s="39" t="s">
        <v>6360</v>
      </c>
      <c r="H2839" s="39" t="s">
        <v>16848</v>
      </c>
      <c r="I2839" s="39" t="s">
        <v>1148</v>
      </c>
      <c r="J2839" s="40" t="s">
        <v>16849</v>
      </c>
      <c r="K2839" s="41">
        <v>38377</v>
      </c>
      <c r="L2839" s="72">
        <v>47508</v>
      </c>
      <c r="M2839" s="42" t="s">
        <v>16850</v>
      </c>
      <c r="N2839" s="63">
        <v>0.4763</v>
      </c>
      <c r="O2839" s="55">
        <v>46058265.509999998</v>
      </c>
      <c r="P2839" s="15">
        <v>0.02</v>
      </c>
      <c r="Q2839" s="223">
        <f t="shared" si="292"/>
        <v>921165.31019999995</v>
      </c>
      <c r="R2839" s="197">
        <f t="shared" si="293"/>
        <v>76763.775849999991</v>
      </c>
      <c r="S2839" s="200"/>
      <c r="T2839" s="196">
        <f t="shared" si="294"/>
        <v>0</v>
      </c>
      <c r="U2839" s="199">
        <f t="shared" si="295"/>
        <v>0</v>
      </c>
      <c r="V2839" s="21"/>
      <c r="W2839" s="19">
        <f t="shared" si="290"/>
        <v>0</v>
      </c>
      <c r="X2839" s="17">
        <f t="shared" si="291"/>
        <v>0</v>
      </c>
      <c r="Y2839" s="22"/>
      <c r="Z2839" s="19"/>
      <c r="AA2839" s="20"/>
      <c r="AB2839" s="23"/>
      <c r="AC2839" s="19"/>
      <c r="AD2839" s="17"/>
      <c r="AE2839" s="22"/>
      <c r="AF2839" s="19"/>
      <c r="AG2839" s="17"/>
      <c r="AH2839" s="88"/>
      <c r="AI2839" s="89" t="s">
        <v>16850</v>
      </c>
    </row>
    <row r="2840" spans="1:36" ht="13.2">
      <c r="A2840" s="39">
        <v>2838</v>
      </c>
      <c r="B2840" s="10" t="s">
        <v>16851</v>
      </c>
      <c r="C2840" s="10" t="s">
        <v>11699</v>
      </c>
      <c r="D2840" s="11" t="s">
        <v>16852</v>
      </c>
      <c r="E2840" s="35" t="s">
        <v>16853</v>
      </c>
      <c r="F2840" s="35" t="s">
        <v>1188</v>
      </c>
      <c r="G2840" s="10" t="s">
        <v>812</v>
      </c>
      <c r="H2840" s="10" t="s">
        <v>16854</v>
      </c>
      <c r="I2840" s="10" t="s">
        <v>6042</v>
      </c>
      <c r="J2840" s="11" t="s">
        <v>16855</v>
      </c>
      <c r="K2840" s="12">
        <v>42979</v>
      </c>
      <c r="L2840" s="69">
        <v>52110</v>
      </c>
      <c r="M2840" s="14" t="s">
        <v>16856</v>
      </c>
      <c r="N2840" s="61">
        <v>1.0820000000000001</v>
      </c>
      <c r="O2840" s="56">
        <v>41851810.439999998</v>
      </c>
      <c r="P2840" s="15">
        <v>0.03</v>
      </c>
      <c r="Q2840" s="223">
        <f t="shared" si="292"/>
        <v>1255554.3132</v>
      </c>
      <c r="R2840" s="197">
        <f t="shared" si="293"/>
        <v>104629.5261</v>
      </c>
      <c r="S2840" s="198">
        <v>3.5999999999999997E-2</v>
      </c>
      <c r="T2840" s="196">
        <f t="shared" si="294"/>
        <v>1506665.1758399997</v>
      </c>
      <c r="U2840" s="199">
        <f t="shared" si="295"/>
        <v>125555.43131999997</v>
      </c>
      <c r="V2840" s="21">
        <v>0.05</v>
      </c>
      <c r="W2840" s="19">
        <f t="shared" si="290"/>
        <v>2092590.5219999999</v>
      </c>
      <c r="X2840" s="17">
        <f t="shared" si="291"/>
        <v>174382.5435</v>
      </c>
      <c r="Y2840" s="22"/>
      <c r="Z2840" s="19"/>
      <c r="AA2840" s="20"/>
      <c r="AB2840" s="23"/>
      <c r="AC2840" s="19"/>
      <c r="AD2840" s="17"/>
      <c r="AE2840" s="22"/>
      <c r="AF2840" s="19"/>
      <c r="AG2840" s="115">
        <v>0.06</v>
      </c>
      <c r="AH2840" s="76" t="s">
        <v>1997</v>
      </c>
      <c r="AI2840" s="77" t="s">
        <v>16857</v>
      </c>
      <c r="AJ2840" s="1"/>
    </row>
    <row r="2841" spans="1:36" ht="13.2">
      <c r="A2841" s="39">
        <v>2839</v>
      </c>
      <c r="B2841" s="39" t="s">
        <v>16858</v>
      </c>
      <c r="C2841" s="39" t="s">
        <v>11699</v>
      </c>
      <c r="D2841" s="40" t="s">
        <v>16859</v>
      </c>
      <c r="E2841" s="25" t="s">
        <v>16860</v>
      </c>
      <c r="F2841" s="25" t="s">
        <v>16861</v>
      </c>
      <c r="G2841" s="39" t="s">
        <v>3290</v>
      </c>
      <c r="H2841" s="39" t="s">
        <v>16862</v>
      </c>
      <c r="I2841" s="39" t="s">
        <v>894</v>
      </c>
      <c r="J2841" s="40" t="s">
        <v>16863</v>
      </c>
      <c r="K2841" s="41">
        <v>38169</v>
      </c>
      <c r="L2841" s="72">
        <v>47300</v>
      </c>
      <c r="M2841" s="42" t="s">
        <v>16864</v>
      </c>
      <c r="N2841" s="63">
        <v>1.0398000000000001</v>
      </c>
      <c r="O2841" s="55">
        <v>156856098.63</v>
      </c>
      <c r="P2841" s="15">
        <v>0.03</v>
      </c>
      <c r="Q2841" s="223">
        <f t="shared" si="292"/>
        <v>4705682.9589</v>
      </c>
      <c r="R2841" s="197">
        <f t="shared" si="293"/>
        <v>392140.246575</v>
      </c>
      <c r="S2841" s="200"/>
      <c r="T2841" s="196">
        <f t="shared" si="294"/>
        <v>0</v>
      </c>
      <c r="U2841" s="199">
        <f t="shared" si="295"/>
        <v>0</v>
      </c>
      <c r="V2841" s="21"/>
      <c r="W2841" s="19">
        <f t="shared" si="290"/>
        <v>0</v>
      </c>
      <c r="X2841" s="17">
        <f t="shared" si="291"/>
        <v>0</v>
      </c>
      <c r="Y2841" s="22"/>
      <c r="Z2841" s="19"/>
      <c r="AA2841" s="20"/>
      <c r="AB2841" s="23"/>
      <c r="AC2841" s="19"/>
      <c r="AD2841" s="17"/>
      <c r="AE2841" s="22"/>
      <c r="AF2841" s="19"/>
      <c r="AG2841" s="17"/>
      <c r="AH2841" s="78"/>
      <c r="AI2841" s="79" t="s">
        <v>16864</v>
      </c>
      <c r="AJ2841" s="1"/>
    </row>
    <row r="2842" spans="1:36" ht="13.2">
      <c r="A2842" s="39">
        <v>2840</v>
      </c>
      <c r="B2842" s="10" t="s">
        <v>16865</v>
      </c>
      <c r="C2842" s="10" t="s">
        <v>11699</v>
      </c>
      <c r="D2842" s="11" t="s">
        <v>16866</v>
      </c>
      <c r="E2842" s="35" t="s">
        <v>16867</v>
      </c>
      <c r="F2842" s="35" t="s">
        <v>3296</v>
      </c>
      <c r="G2842" s="10" t="s">
        <v>1017</v>
      </c>
      <c r="H2842" s="10" t="s">
        <v>16868</v>
      </c>
      <c r="I2842" s="10" t="s">
        <v>4942</v>
      </c>
      <c r="J2842" s="11" t="s">
        <v>16869</v>
      </c>
      <c r="K2842" s="12">
        <v>37939</v>
      </c>
      <c r="L2842" s="69">
        <v>47071</v>
      </c>
      <c r="M2842" s="14" t="s">
        <v>16870</v>
      </c>
      <c r="N2842" s="61">
        <v>0.6613</v>
      </c>
      <c r="O2842" s="56">
        <v>41352800.890000001</v>
      </c>
      <c r="P2842" s="15">
        <v>0.03</v>
      </c>
      <c r="Q2842" s="223">
        <f t="shared" si="292"/>
        <v>1240584.0267</v>
      </c>
      <c r="R2842" s="197">
        <f t="shared" si="293"/>
        <v>103382.002225</v>
      </c>
      <c r="S2842" s="201">
        <v>0.04</v>
      </c>
      <c r="T2842" s="196">
        <f t="shared" si="294"/>
        <v>1654112.0356000001</v>
      </c>
      <c r="U2842" s="199">
        <f t="shared" si="295"/>
        <v>137842.66963333334</v>
      </c>
      <c r="V2842" s="21"/>
      <c r="W2842" s="19">
        <f t="shared" si="290"/>
        <v>0</v>
      </c>
      <c r="X2842" s="17">
        <f t="shared" si="291"/>
        <v>0</v>
      </c>
      <c r="Y2842" s="22"/>
      <c r="Z2842" s="19"/>
      <c r="AA2842" s="20"/>
      <c r="AB2842" s="23"/>
      <c r="AC2842" s="19"/>
      <c r="AD2842" s="17"/>
      <c r="AE2842" s="22"/>
      <c r="AF2842" s="19"/>
      <c r="AG2842" s="17"/>
      <c r="AH2842" s="76" t="s">
        <v>367</v>
      </c>
      <c r="AI2842" s="77" t="s">
        <v>16870</v>
      </c>
      <c r="AJ2842" s="1"/>
    </row>
    <row r="2843" spans="1:36" ht="39.6">
      <c r="A2843" s="39">
        <v>2841</v>
      </c>
      <c r="B2843" s="39" t="s">
        <v>16871</v>
      </c>
      <c r="C2843" s="39" t="s">
        <v>11699</v>
      </c>
      <c r="D2843" s="40" t="s">
        <v>16872</v>
      </c>
      <c r="E2843" s="25" t="s">
        <v>16873</v>
      </c>
      <c r="F2843" s="25" t="s">
        <v>16874</v>
      </c>
      <c r="G2843" s="39" t="s">
        <v>8568</v>
      </c>
      <c r="H2843" s="39" t="s">
        <v>16875</v>
      </c>
      <c r="I2843" s="39" t="s">
        <v>16876</v>
      </c>
      <c r="J2843" s="40" t="s">
        <v>16877</v>
      </c>
      <c r="K2843" s="41">
        <v>38372</v>
      </c>
      <c r="L2843" s="72">
        <v>47503</v>
      </c>
      <c r="M2843" s="42" t="s">
        <v>16878</v>
      </c>
      <c r="N2843" s="63">
        <v>0.79220000000000002</v>
      </c>
      <c r="O2843" s="55">
        <v>59445980.090000004</v>
      </c>
      <c r="P2843" s="15">
        <v>0.03</v>
      </c>
      <c r="Q2843" s="223">
        <f t="shared" si="292"/>
        <v>1783379.4027</v>
      </c>
      <c r="R2843" s="197">
        <f t="shared" si="293"/>
        <v>148614.95022500001</v>
      </c>
      <c r="S2843" s="200"/>
      <c r="T2843" s="196">
        <f t="shared" si="294"/>
        <v>0</v>
      </c>
      <c r="U2843" s="199">
        <f t="shared" si="295"/>
        <v>0</v>
      </c>
      <c r="V2843" s="21"/>
      <c r="W2843" s="19">
        <f t="shared" si="290"/>
        <v>0</v>
      </c>
      <c r="X2843" s="17">
        <f t="shared" si="291"/>
        <v>0</v>
      </c>
      <c r="Y2843" s="22"/>
      <c r="Z2843" s="19"/>
      <c r="AA2843" s="20"/>
      <c r="AB2843" s="23"/>
      <c r="AC2843" s="19"/>
      <c r="AD2843" s="17"/>
      <c r="AE2843" s="22"/>
      <c r="AF2843" s="19"/>
      <c r="AG2843" s="17"/>
      <c r="AH2843" s="78"/>
      <c r="AI2843" s="79" t="s">
        <v>16878</v>
      </c>
      <c r="AJ2843" s="1"/>
    </row>
    <row r="2844" spans="1:36" ht="26.4">
      <c r="A2844" s="39">
        <v>2842</v>
      </c>
      <c r="B2844" s="10" t="s">
        <v>16879</v>
      </c>
      <c r="C2844" s="10" t="s">
        <v>11699</v>
      </c>
      <c r="D2844" s="11" t="s">
        <v>16880</v>
      </c>
      <c r="E2844" s="35" t="s">
        <v>16881</v>
      </c>
      <c r="F2844" s="35" t="s">
        <v>16882</v>
      </c>
      <c r="G2844" s="10" t="s">
        <v>15554</v>
      </c>
      <c r="H2844" s="10" t="s">
        <v>16883</v>
      </c>
      <c r="I2844" s="10" t="s">
        <v>15554</v>
      </c>
      <c r="J2844" s="11" t="s">
        <v>16884</v>
      </c>
      <c r="K2844" s="12">
        <v>36410</v>
      </c>
      <c r="L2844" s="69">
        <v>45542</v>
      </c>
      <c r="M2844" s="14" t="s">
        <v>16885</v>
      </c>
      <c r="N2844" s="61">
        <v>0.55030000000000001</v>
      </c>
      <c r="O2844" s="56">
        <v>10781104.24</v>
      </c>
      <c r="P2844" s="15">
        <v>0.03</v>
      </c>
      <c r="Q2844" s="223">
        <f t="shared" ref="Q2844:Q2845" si="296">O2844*P2844</f>
        <v>323433.12719999999</v>
      </c>
      <c r="R2844" s="197">
        <f t="shared" si="293"/>
        <v>26952.760599999998</v>
      </c>
      <c r="S2844" s="200"/>
      <c r="T2844" s="196">
        <f t="shared" si="294"/>
        <v>0</v>
      </c>
      <c r="U2844" s="199">
        <f t="shared" si="295"/>
        <v>0</v>
      </c>
      <c r="V2844" s="21"/>
      <c r="W2844" s="19">
        <f t="shared" si="290"/>
        <v>0</v>
      </c>
      <c r="X2844" s="17">
        <f t="shared" si="291"/>
        <v>0</v>
      </c>
      <c r="Y2844" s="22"/>
      <c r="Z2844" s="19"/>
      <c r="AA2844" s="20"/>
      <c r="AB2844" s="23"/>
      <c r="AC2844" s="19"/>
      <c r="AD2844" s="17"/>
      <c r="AE2844" s="22"/>
      <c r="AF2844" s="19"/>
      <c r="AG2844" s="17"/>
      <c r="AH2844" s="76"/>
      <c r="AI2844" s="77" t="s">
        <v>16885</v>
      </c>
      <c r="AJ2844" s="1"/>
    </row>
    <row r="2845" spans="1:36" ht="13.2">
      <c r="A2845" s="39">
        <v>2843</v>
      </c>
      <c r="B2845" s="39" t="s">
        <v>16886</v>
      </c>
      <c r="C2845" s="39" t="s">
        <v>11699</v>
      </c>
      <c r="D2845" s="40" t="s">
        <v>16887</v>
      </c>
      <c r="E2845" s="25" t="s">
        <v>16888</v>
      </c>
      <c r="F2845" s="25" t="s">
        <v>16889</v>
      </c>
      <c r="G2845" s="39" t="s">
        <v>5779</v>
      </c>
      <c r="H2845" s="39" t="s">
        <v>16890</v>
      </c>
      <c r="I2845" s="39" t="s">
        <v>5909</v>
      </c>
      <c r="J2845" s="40" t="s">
        <v>16891</v>
      </c>
      <c r="K2845" s="41">
        <v>39289</v>
      </c>
      <c r="L2845" s="72">
        <v>46849</v>
      </c>
      <c r="M2845" s="42" t="s">
        <v>16892</v>
      </c>
      <c r="N2845" s="63">
        <v>0.27310000000000001</v>
      </c>
      <c r="O2845" s="55">
        <v>48256007.380000003</v>
      </c>
      <c r="P2845" s="15">
        <v>0.04</v>
      </c>
      <c r="Q2845" s="223">
        <f t="shared" si="296"/>
        <v>1930240.2952000001</v>
      </c>
      <c r="R2845" s="197">
        <f t="shared" si="293"/>
        <v>160853.35793333335</v>
      </c>
      <c r="S2845" s="200"/>
      <c r="T2845" s="196">
        <f t="shared" si="294"/>
        <v>0</v>
      </c>
      <c r="U2845" s="199">
        <f t="shared" si="295"/>
        <v>0</v>
      </c>
      <c r="V2845" s="21"/>
      <c r="W2845" s="19">
        <f t="shared" si="290"/>
        <v>0</v>
      </c>
      <c r="X2845" s="17">
        <f t="shared" si="291"/>
        <v>0</v>
      </c>
      <c r="Y2845" s="22"/>
      <c r="Z2845" s="19"/>
      <c r="AA2845" s="20"/>
      <c r="AB2845" s="23"/>
      <c r="AC2845" s="19"/>
      <c r="AD2845" s="17"/>
      <c r="AE2845" s="22"/>
      <c r="AF2845" s="19"/>
      <c r="AG2845" s="17"/>
      <c r="AH2845" s="78" t="s">
        <v>367</v>
      </c>
      <c r="AI2845" s="79" t="s">
        <v>16892</v>
      </c>
      <c r="AJ2845" s="1"/>
    </row>
    <row r="2846" spans="1:36" ht="26.4">
      <c r="A2846" s="39">
        <v>2844</v>
      </c>
      <c r="B2846" s="10" t="s">
        <v>16893</v>
      </c>
      <c r="C2846" s="10" t="s">
        <v>11699</v>
      </c>
      <c r="D2846" s="11" t="s">
        <v>16894</v>
      </c>
      <c r="E2846" s="35" t="s">
        <v>16895</v>
      </c>
      <c r="F2846" s="35" t="s">
        <v>7696</v>
      </c>
      <c r="G2846" s="10" t="s">
        <v>2654</v>
      </c>
      <c r="H2846" s="10" t="s">
        <v>16896</v>
      </c>
      <c r="I2846" s="10" t="s">
        <v>16897</v>
      </c>
      <c r="J2846" s="11" t="s">
        <v>16898</v>
      </c>
      <c r="K2846" s="12">
        <v>41099</v>
      </c>
      <c r="L2846" s="69">
        <v>45614</v>
      </c>
      <c r="M2846" s="14" t="s">
        <v>16899</v>
      </c>
      <c r="N2846" s="61">
        <v>7.0499999999999993E-2</v>
      </c>
      <c r="O2846" s="56">
        <v>13231828.92</v>
      </c>
      <c r="P2846" s="15">
        <v>7.0000000000000007E-2</v>
      </c>
      <c r="Q2846" s="223">
        <f t="shared" ref="Q2846:Q2908" si="297">O2846*P2846</f>
        <v>926228.02440000011</v>
      </c>
      <c r="R2846" s="197">
        <f t="shared" si="293"/>
        <v>77185.668700000009</v>
      </c>
      <c r="S2846" s="200"/>
      <c r="T2846" s="196">
        <f t="shared" si="294"/>
        <v>0</v>
      </c>
      <c r="U2846" s="199">
        <f t="shared" si="295"/>
        <v>0</v>
      </c>
      <c r="V2846" s="21"/>
      <c r="W2846" s="19">
        <f t="shared" si="290"/>
        <v>0</v>
      </c>
      <c r="X2846" s="17">
        <f t="shared" si="291"/>
        <v>0</v>
      </c>
      <c r="Y2846" s="22"/>
      <c r="Z2846" s="19"/>
      <c r="AA2846" s="20"/>
      <c r="AB2846" s="23"/>
      <c r="AC2846" s="19"/>
      <c r="AD2846" s="17"/>
      <c r="AE2846" s="22"/>
      <c r="AF2846" s="19"/>
      <c r="AG2846" s="17"/>
      <c r="AH2846" s="76" t="s">
        <v>367</v>
      </c>
      <c r="AI2846" s="77" t="s">
        <v>16899</v>
      </c>
      <c r="AJ2846" s="1"/>
    </row>
    <row r="2847" spans="1:36" ht="26.4">
      <c r="A2847" s="39">
        <v>2845</v>
      </c>
      <c r="B2847" s="39" t="s">
        <v>16900</v>
      </c>
      <c r="C2847" s="39" t="s">
        <v>11699</v>
      </c>
      <c r="D2847" s="40" t="s">
        <v>16901</v>
      </c>
      <c r="E2847" s="25" t="s">
        <v>16902</v>
      </c>
      <c r="F2847" s="25" t="s">
        <v>3250</v>
      </c>
      <c r="G2847" s="39" t="s">
        <v>768</v>
      </c>
      <c r="H2847" s="39" t="s">
        <v>16903</v>
      </c>
      <c r="I2847" s="39" t="s">
        <v>544</v>
      </c>
      <c r="J2847" s="40" t="s">
        <v>16904</v>
      </c>
      <c r="K2847" s="41">
        <v>38820</v>
      </c>
      <c r="L2847" s="72">
        <v>44299</v>
      </c>
      <c r="M2847" s="42" t="s">
        <v>5775</v>
      </c>
      <c r="N2847" s="63">
        <v>3.7499999999999999E-2</v>
      </c>
      <c r="O2847" s="55">
        <v>7038206.8700000001</v>
      </c>
      <c r="P2847" s="15">
        <v>0.06</v>
      </c>
      <c r="Q2847" s="223">
        <f t="shared" si="297"/>
        <v>422292.41219999996</v>
      </c>
      <c r="R2847" s="197">
        <f t="shared" si="293"/>
        <v>35191.034349999994</v>
      </c>
      <c r="S2847" s="200"/>
      <c r="T2847" s="196">
        <f t="shared" si="294"/>
        <v>0</v>
      </c>
      <c r="U2847" s="199">
        <f t="shared" si="295"/>
        <v>0</v>
      </c>
      <c r="V2847" s="21"/>
      <c r="W2847" s="19">
        <f t="shared" si="290"/>
        <v>0</v>
      </c>
      <c r="X2847" s="17">
        <f t="shared" si="291"/>
        <v>0</v>
      </c>
      <c r="Y2847" s="22"/>
      <c r="Z2847" s="19"/>
      <c r="AA2847" s="20"/>
      <c r="AB2847" s="23"/>
      <c r="AC2847" s="19"/>
      <c r="AD2847" s="17"/>
      <c r="AE2847" s="22"/>
      <c r="AF2847" s="19"/>
      <c r="AG2847" s="17"/>
      <c r="AH2847" s="78"/>
      <c r="AI2847" s="79"/>
      <c r="AJ2847" s="1"/>
    </row>
    <row r="2848" spans="1:36" ht="13.2">
      <c r="A2848" s="39">
        <v>2846</v>
      </c>
      <c r="B2848" s="10" t="s">
        <v>16905</v>
      </c>
      <c r="C2848" s="10" t="s">
        <v>11699</v>
      </c>
      <c r="D2848" s="11" t="s">
        <v>16906</v>
      </c>
      <c r="E2848" s="35" t="s">
        <v>16907</v>
      </c>
      <c r="F2848" s="35" t="s">
        <v>8194</v>
      </c>
      <c r="G2848" s="10" t="s">
        <v>6500</v>
      </c>
      <c r="H2848" s="10" t="s">
        <v>16908</v>
      </c>
      <c r="I2848" s="10" t="s">
        <v>16909</v>
      </c>
      <c r="J2848" s="11" t="s">
        <v>16910</v>
      </c>
      <c r="K2848" s="12">
        <v>36996</v>
      </c>
      <c r="L2848" s="69">
        <v>46127</v>
      </c>
      <c r="M2848" s="14" t="s">
        <v>16911</v>
      </c>
      <c r="N2848" s="61">
        <v>0.1028</v>
      </c>
      <c r="O2848" s="56">
        <v>23152885.32</v>
      </c>
      <c r="P2848" s="15">
        <v>0.03</v>
      </c>
      <c r="Q2848" s="223">
        <f t="shared" si="297"/>
        <v>694586.55960000004</v>
      </c>
      <c r="R2848" s="197">
        <f t="shared" si="293"/>
        <v>57882.213300000003</v>
      </c>
      <c r="S2848" s="200"/>
      <c r="T2848" s="196">
        <f t="shared" si="294"/>
        <v>0</v>
      </c>
      <c r="U2848" s="199">
        <f t="shared" si="295"/>
        <v>0</v>
      </c>
      <c r="V2848" s="21"/>
      <c r="W2848" s="19">
        <f t="shared" si="290"/>
        <v>0</v>
      </c>
      <c r="X2848" s="17">
        <f t="shared" si="291"/>
        <v>0</v>
      </c>
      <c r="Y2848" s="22"/>
      <c r="Z2848" s="19"/>
      <c r="AA2848" s="20"/>
      <c r="AB2848" s="23"/>
      <c r="AC2848" s="19"/>
      <c r="AD2848" s="17"/>
      <c r="AE2848" s="22"/>
      <c r="AF2848" s="19"/>
      <c r="AG2848" s="17"/>
      <c r="AH2848" s="76"/>
      <c r="AI2848" s="77" t="s">
        <v>16911</v>
      </c>
      <c r="AJ2848" s="1"/>
    </row>
    <row r="2849" spans="1:36" ht="26.4">
      <c r="A2849" s="39">
        <v>2847</v>
      </c>
      <c r="B2849" s="39" t="s">
        <v>16912</v>
      </c>
      <c r="C2849" s="39" t="s">
        <v>5693</v>
      </c>
      <c r="D2849" s="40" t="s">
        <v>16913</v>
      </c>
      <c r="E2849" s="25" t="s">
        <v>21465</v>
      </c>
      <c r="F2849" s="25" t="s">
        <v>16914</v>
      </c>
      <c r="G2849" s="39" t="s">
        <v>10195</v>
      </c>
      <c r="H2849" s="39" t="s">
        <v>16915</v>
      </c>
      <c r="I2849" s="39" t="s">
        <v>5630</v>
      </c>
      <c r="J2849" s="40" t="s">
        <v>16916</v>
      </c>
      <c r="K2849" s="41">
        <v>43137</v>
      </c>
      <c r="L2849" s="72">
        <v>48616</v>
      </c>
      <c r="M2849" s="42" t="s">
        <v>16917</v>
      </c>
      <c r="N2849" s="63">
        <v>3.8999999999999998E-3</v>
      </c>
      <c r="O2849" s="55">
        <v>212309.88</v>
      </c>
      <c r="P2849" s="15">
        <v>0.03</v>
      </c>
      <c r="Q2849" s="223">
        <f t="shared" si="297"/>
        <v>6369.2964000000002</v>
      </c>
      <c r="R2849" s="197">
        <f t="shared" si="293"/>
        <v>530.77470000000005</v>
      </c>
      <c r="S2849" s="200"/>
      <c r="T2849" s="196">
        <f t="shared" si="294"/>
        <v>0</v>
      </c>
      <c r="U2849" s="199">
        <f t="shared" si="295"/>
        <v>0</v>
      </c>
      <c r="V2849" s="21"/>
      <c r="W2849" s="19">
        <f t="shared" si="290"/>
        <v>0</v>
      </c>
      <c r="X2849" s="17">
        <f t="shared" si="291"/>
        <v>0</v>
      </c>
      <c r="Y2849" s="22"/>
      <c r="Z2849" s="19"/>
      <c r="AA2849" s="20"/>
      <c r="AB2849" s="23"/>
      <c r="AC2849" s="19"/>
      <c r="AD2849" s="17"/>
      <c r="AE2849" s="22"/>
      <c r="AF2849" s="19"/>
      <c r="AG2849" s="17"/>
      <c r="AH2849" s="78" t="s">
        <v>1997</v>
      </c>
      <c r="AI2849" s="79" t="s">
        <v>16917</v>
      </c>
      <c r="AJ2849" s="1"/>
    </row>
    <row r="2850" spans="1:36" ht="13.2">
      <c r="A2850" s="39">
        <v>2848</v>
      </c>
      <c r="B2850" s="10" t="s">
        <v>16918</v>
      </c>
      <c r="C2850" s="10" t="s">
        <v>5693</v>
      </c>
      <c r="D2850" s="11" t="s">
        <v>16919</v>
      </c>
      <c r="E2850" s="35" t="s">
        <v>16920</v>
      </c>
      <c r="F2850" s="35" t="s">
        <v>4181</v>
      </c>
      <c r="G2850" s="10" t="s">
        <v>5810</v>
      </c>
      <c r="H2850" s="10" t="s">
        <v>16921</v>
      </c>
      <c r="I2850" s="10" t="s">
        <v>16922</v>
      </c>
      <c r="J2850" s="11" t="s">
        <v>16923</v>
      </c>
      <c r="K2850" s="12">
        <v>41711</v>
      </c>
      <c r="L2850" s="69">
        <v>47190</v>
      </c>
      <c r="M2850" s="14" t="s">
        <v>16924</v>
      </c>
      <c r="N2850" s="61">
        <v>9.2999999999999992E-3</v>
      </c>
      <c r="O2850" s="56">
        <v>227084.58</v>
      </c>
      <c r="P2850" s="15">
        <v>0.1</v>
      </c>
      <c r="Q2850" s="223">
        <f t="shared" si="297"/>
        <v>22708.457999999999</v>
      </c>
      <c r="R2850" s="197">
        <f t="shared" si="293"/>
        <v>1892.3715</v>
      </c>
      <c r="S2850" s="200"/>
      <c r="T2850" s="196">
        <f t="shared" si="294"/>
        <v>0</v>
      </c>
      <c r="U2850" s="199">
        <f t="shared" si="295"/>
        <v>0</v>
      </c>
      <c r="V2850" s="21"/>
      <c r="W2850" s="19">
        <f t="shared" si="290"/>
        <v>0</v>
      </c>
      <c r="X2850" s="17">
        <f t="shared" si="291"/>
        <v>0</v>
      </c>
      <c r="Y2850" s="22"/>
      <c r="Z2850" s="19"/>
      <c r="AA2850" s="20"/>
      <c r="AB2850" s="23"/>
      <c r="AC2850" s="19"/>
      <c r="AD2850" s="17"/>
      <c r="AE2850" s="22"/>
      <c r="AF2850" s="19"/>
      <c r="AG2850" s="17"/>
      <c r="AH2850" s="76" t="s">
        <v>2649</v>
      </c>
      <c r="AI2850" s="77" t="s">
        <v>16924</v>
      </c>
      <c r="AJ2850" s="1"/>
    </row>
    <row r="2851" spans="1:36" ht="26.4">
      <c r="A2851" s="39">
        <v>2849</v>
      </c>
      <c r="B2851" s="39" t="s">
        <v>16925</v>
      </c>
      <c r="C2851" s="39" t="s">
        <v>5693</v>
      </c>
      <c r="D2851" s="40" t="s">
        <v>16926</v>
      </c>
      <c r="E2851" s="25" t="s">
        <v>16927</v>
      </c>
      <c r="F2851" s="25" t="s">
        <v>4038</v>
      </c>
      <c r="G2851" s="39" t="s">
        <v>16928</v>
      </c>
      <c r="H2851" s="39" t="s">
        <v>16929</v>
      </c>
      <c r="I2851" s="39" t="s">
        <v>16930</v>
      </c>
      <c r="J2851" s="40" t="s">
        <v>16931</v>
      </c>
      <c r="K2851" s="41">
        <v>40785</v>
      </c>
      <c r="L2851" s="72">
        <v>46264</v>
      </c>
      <c r="M2851" s="42" t="s">
        <v>16932</v>
      </c>
      <c r="N2851" s="63">
        <v>0.22789999999999999</v>
      </c>
      <c r="O2851" s="55">
        <v>3671217.72</v>
      </c>
      <c r="P2851" s="15">
        <v>0.03</v>
      </c>
      <c r="Q2851" s="223">
        <f t="shared" si="297"/>
        <v>110136.5316</v>
      </c>
      <c r="R2851" s="197">
        <f t="shared" si="293"/>
        <v>9178.0442999999996</v>
      </c>
      <c r="S2851" s="200"/>
      <c r="T2851" s="196">
        <f t="shared" si="294"/>
        <v>0</v>
      </c>
      <c r="U2851" s="199">
        <f t="shared" si="295"/>
        <v>0</v>
      </c>
      <c r="V2851" s="21"/>
      <c r="W2851" s="19">
        <f t="shared" si="290"/>
        <v>0</v>
      </c>
      <c r="X2851" s="17">
        <f t="shared" si="291"/>
        <v>0</v>
      </c>
      <c r="Y2851" s="22"/>
      <c r="Z2851" s="19"/>
      <c r="AA2851" s="20"/>
      <c r="AB2851" s="23"/>
      <c r="AC2851" s="19"/>
      <c r="AD2851" s="17"/>
      <c r="AE2851" s="22"/>
      <c r="AF2851" s="19"/>
      <c r="AG2851" s="17"/>
      <c r="AH2851" s="78"/>
      <c r="AI2851" s="79" t="s">
        <v>16932</v>
      </c>
      <c r="AJ2851" s="1"/>
    </row>
    <row r="2852" spans="1:36" ht="26.4">
      <c r="A2852" s="39">
        <v>2850</v>
      </c>
      <c r="B2852" s="10" t="s">
        <v>16933</v>
      </c>
      <c r="C2852" s="10" t="s">
        <v>5693</v>
      </c>
      <c r="D2852" s="11" t="s">
        <v>16926</v>
      </c>
      <c r="E2852" s="35" t="s">
        <v>16927</v>
      </c>
      <c r="F2852" s="35" t="s">
        <v>16261</v>
      </c>
      <c r="G2852" s="10" t="s">
        <v>16928</v>
      </c>
      <c r="H2852" s="10" t="s">
        <v>16934</v>
      </c>
      <c r="I2852" s="10" t="s">
        <v>16930</v>
      </c>
      <c r="J2852" s="11" t="s">
        <v>16931</v>
      </c>
      <c r="K2852" s="12">
        <v>40785</v>
      </c>
      <c r="L2852" s="69">
        <v>45097</v>
      </c>
      <c r="M2852" s="14" t="s">
        <v>16932</v>
      </c>
      <c r="N2852" s="61">
        <v>6.1000000000000004E-3</v>
      </c>
      <c r="O2852" s="56">
        <v>98264.27</v>
      </c>
      <c r="P2852" s="15">
        <v>0.03</v>
      </c>
      <c r="Q2852" s="223">
        <f t="shared" si="297"/>
        <v>2947.9281000000001</v>
      </c>
      <c r="R2852" s="197">
        <f t="shared" si="293"/>
        <v>245.660675</v>
      </c>
      <c r="S2852" s="200"/>
      <c r="T2852" s="196">
        <f t="shared" si="294"/>
        <v>0</v>
      </c>
      <c r="U2852" s="199">
        <f t="shared" si="295"/>
        <v>0</v>
      </c>
      <c r="V2852" s="21"/>
      <c r="W2852" s="19">
        <f t="shared" si="290"/>
        <v>0</v>
      </c>
      <c r="X2852" s="17">
        <f t="shared" si="291"/>
        <v>0</v>
      </c>
      <c r="Y2852" s="22"/>
      <c r="Z2852" s="19"/>
      <c r="AA2852" s="20"/>
      <c r="AB2852" s="23"/>
      <c r="AC2852" s="19"/>
      <c r="AD2852" s="17"/>
      <c r="AE2852" s="22"/>
      <c r="AF2852" s="19"/>
      <c r="AG2852" s="17"/>
      <c r="AH2852" s="76"/>
      <c r="AI2852" s="77" t="s">
        <v>16932</v>
      </c>
      <c r="AJ2852" s="1"/>
    </row>
    <row r="2853" spans="1:36" ht="13.2">
      <c r="A2853" s="39">
        <v>2851</v>
      </c>
      <c r="B2853" s="39" t="s">
        <v>16935</v>
      </c>
      <c r="C2853" s="39" t="s">
        <v>5693</v>
      </c>
      <c r="D2853" s="40" t="s">
        <v>8636</v>
      </c>
      <c r="E2853" s="25" t="s">
        <v>8637</v>
      </c>
      <c r="F2853" s="25" t="s">
        <v>16936</v>
      </c>
      <c r="G2853" s="39" t="s">
        <v>16315</v>
      </c>
      <c r="H2853" s="39" t="s">
        <v>16937</v>
      </c>
      <c r="I2853" s="39" t="s">
        <v>16317</v>
      </c>
      <c r="J2853" s="40" t="s">
        <v>16938</v>
      </c>
      <c r="K2853" s="41">
        <v>38457</v>
      </c>
      <c r="L2853" s="72">
        <v>47588</v>
      </c>
      <c r="M2853" s="42" t="s">
        <v>16939</v>
      </c>
      <c r="N2853" s="63">
        <v>1.2883</v>
      </c>
      <c r="O2853" s="55">
        <v>29584859.760000002</v>
      </c>
      <c r="P2853" s="15">
        <v>0.03</v>
      </c>
      <c r="Q2853" s="223">
        <f t="shared" si="297"/>
        <v>887545.79280000005</v>
      </c>
      <c r="R2853" s="197">
        <f t="shared" si="293"/>
        <v>73962.149400000009</v>
      </c>
      <c r="S2853" s="200"/>
      <c r="T2853" s="196">
        <f t="shared" si="294"/>
        <v>0</v>
      </c>
      <c r="U2853" s="199">
        <f t="shared" si="295"/>
        <v>0</v>
      </c>
      <c r="V2853" s="21"/>
      <c r="W2853" s="19">
        <f t="shared" si="290"/>
        <v>0</v>
      </c>
      <c r="X2853" s="17">
        <f t="shared" si="291"/>
        <v>0</v>
      </c>
      <c r="Y2853" s="22"/>
      <c r="Z2853" s="19"/>
      <c r="AA2853" s="20"/>
      <c r="AB2853" s="23"/>
      <c r="AC2853" s="19"/>
      <c r="AD2853" s="17"/>
      <c r="AE2853" s="22"/>
      <c r="AF2853" s="19"/>
      <c r="AG2853" s="17"/>
      <c r="AH2853" s="78"/>
      <c r="AI2853" s="79" t="s">
        <v>16939</v>
      </c>
      <c r="AJ2853" s="1"/>
    </row>
    <row r="2854" spans="1:36" ht="13.2">
      <c r="A2854" s="39">
        <v>2852</v>
      </c>
      <c r="B2854" s="10" t="s">
        <v>16940</v>
      </c>
      <c r="C2854" s="10" t="s">
        <v>5693</v>
      </c>
      <c r="D2854" s="11" t="s">
        <v>16941</v>
      </c>
      <c r="E2854" s="35" t="s">
        <v>16942</v>
      </c>
      <c r="F2854" s="35" t="s">
        <v>9569</v>
      </c>
      <c r="G2854" s="10" t="s">
        <v>324</v>
      </c>
      <c r="H2854" s="10" t="s">
        <v>16943</v>
      </c>
      <c r="I2854" s="10" t="s">
        <v>326</v>
      </c>
      <c r="J2854" s="11" t="s">
        <v>16944</v>
      </c>
      <c r="K2854" s="12">
        <v>42487</v>
      </c>
      <c r="L2854" s="69">
        <v>45110</v>
      </c>
      <c r="M2854" s="14" t="s">
        <v>16945</v>
      </c>
      <c r="N2854" s="61">
        <v>0.30859999999999999</v>
      </c>
      <c r="O2854" s="56">
        <v>9419126.6799999997</v>
      </c>
      <c r="P2854" s="15">
        <v>0.03</v>
      </c>
      <c r="Q2854" s="223">
        <f t="shared" si="297"/>
        <v>282573.80040000001</v>
      </c>
      <c r="R2854" s="197">
        <f t="shared" si="293"/>
        <v>23547.816699999999</v>
      </c>
      <c r="S2854" s="200"/>
      <c r="T2854" s="196">
        <f t="shared" si="294"/>
        <v>0</v>
      </c>
      <c r="U2854" s="199">
        <f t="shared" si="295"/>
        <v>0</v>
      </c>
      <c r="V2854" s="21"/>
      <c r="W2854" s="19">
        <f t="shared" si="290"/>
        <v>0</v>
      </c>
      <c r="X2854" s="17">
        <f t="shared" si="291"/>
        <v>0</v>
      </c>
      <c r="Y2854" s="22"/>
      <c r="Z2854" s="19"/>
      <c r="AA2854" s="20"/>
      <c r="AB2854" s="23"/>
      <c r="AC2854" s="19"/>
      <c r="AD2854" s="17"/>
      <c r="AE2854" s="22"/>
      <c r="AF2854" s="19"/>
      <c r="AG2854" s="17"/>
      <c r="AH2854" s="76"/>
      <c r="AI2854" s="77" t="s">
        <v>16945</v>
      </c>
      <c r="AJ2854" s="1"/>
    </row>
    <row r="2855" spans="1:36" ht="26.4">
      <c r="A2855" s="39">
        <v>2853</v>
      </c>
      <c r="B2855" s="39" t="s">
        <v>16946</v>
      </c>
      <c r="C2855" s="39" t="s">
        <v>5693</v>
      </c>
      <c r="D2855" s="40" t="s">
        <v>16947</v>
      </c>
      <c r="E2855" s="25" t="s">
        <v>16948</v>
      </c>
      <c r="F2855" s="25" t="s">
        <v>16949</v>
      </c>
      <c r="G2855" s="39" t="s">
        <v>16950</v>
      </c>
      <c r="H2855" s="39" t="s">
        <v>16951</v>
      </c>
      <c r="I2855" s="39" t="s">
        <v>16950</v>
      </c>
      <c r="J2855" s="40" t="s">
        <v>16952</v>
      </c>
      <c r="K2855" s="41">
        <v>38855</v>
      </c>
      <c r="L2855" s="72">
        <v>46469</v>
      </c>
      <c r="M2855" s="42" t="s">
        <v>16953</v>
      </c>
      <c r="N2855" s="63">
        <v>0.59409999999999996</v>
      </c>
      <c r="O2855" s="55">
        <v>2884722.14</v>
      </c>
      <c r="P2855" s="15">
        <v>0.03</v>
      </c>
      <c r="Q2855" s="223">
        <f t="shared" si="297"/>
        <v>86541.664199999999</v>
      </c>
      <c r="R2855" s="197">
        <f t="shared" si="293"/>
        <v>7211.8053499999996</v>
      </c>
      <c r="S2855" s="201">
        <v>0.04</v>
      </c>
      <c r="T2855" s="196">
        <f t="shared" si="294"/>
        <v>115388.88560000001</v>
      </c>
      <c r="U2855" s="199">
        <f t="shared" si="295"/>
        <v>9615.740466666668</v>
      </c>
      <c r="V2855" s="21"/>
      <c r="W2855" s="19">
        <f t="shared" si="290"/>
        <v>0</v>
      </c>
      <c r="X2855" s="17">
        <f t="shared" si="291"/>
        <v>0</v>
      </c>
      <c r="Y2855" s="22"/>
      <c r="Z2855" s="19"/>
      <c r="AA2855" s="20"/>
      <c r="AB2855" s="23"/>
      <c r="AC2855" s="19"/>
      <c r="AD2855" s="17"/>
      <c r="AE2855" s="22"/>
      <c r="AF2855" s="19"/>
      <c r="AG2855" s="17"/>
      <c r="AH2855" s="78" t="s">
        <v>817</v>
      </c>
      <c r="AI2855" s="79" t="s">
        <v>16953</v>
      </c>
      <c r="AJ2855" s="1"/>
    </row>
    <row r="2856" spans="1:36" ht="13.2">
      <c r="A2856" s="39">
        <v>2854</v>
      </c>
      <c r="B2856" s="10" t="s">
        <v>16954</v>
      </c>
      <c r="C2856" s="10" t="s">
        <v>5693</v>
      </c>
      <c r="D2856" s="11" t="s">
        <v>16955</v>
      </c>
      <c r="E2856" s="35" t="s">
        <v>16956</v>
      </c>
      <c r="F2856" s="35" t="s">
        <v>4629</v>
      </c>
      <c r="G2856" s="10" t="s">
        <v>2255</v>
      </c>
      <c r="H2856" s="10" t="s">
        <v>16957</v>
      </c>
      <c r="I2856" s="10" t="s">
        <v>138</v>
      </c>
      <c r="J2856" s="11" t="s">
        <v>16958</v>
      </c>
      <c r="K2856" s="12">
        <v>42314</v>
      </c>
      <c r="L2856" s="69">
        <v>44141</v>
      </c>
      <c r="M2856" s="14" t="s">
        <v>16959</v>
      </c>
      <c r="N2856" s="61">
        <v>4.4999999999999998E-2</v>
      </c>
      <c r="O2856" s="56">
        <v>3373950.63</v>
      </c>
      <c r="P2856" s="15">
        <v>0.06</v>
      </c>
      <c r="Q2856" s="223">
        <f t="shared" si="297"/>
        <v>202437.03779999999</v>
      </c>
      <c r="R2856" s="197">
        <f t="shared" si="293"/>
        <v>16869.75315</v>
      </c>
      <c r="S2856" s="200">
        <v>10</v>
      </c>
      <c r="T2856" s="196">
        <f t="shared" si="294"/>
        <v>33739506.299999997</v>
      </c>
      <c r="U2856" s="199">
        <f t="shared" si="295"/>
        <v>2811625.5249999999</v>
      </c>
      <c r="V2856" s="21"/>
      <c r="W2856" s="19">
        <f t="shared" si="290"/>
        <v>0</v>
      </c>
      <c r="X2856" s="17">
        <f t="shared" si="291"/>
        <v>0</v>
      </c>
      <c r="Y2856" s="22"/>
      <c r="Z2856" s="19"/>
      <c r="AA2856" s="20"/>
      <c r="AB2856" s="23"/>
      <c r="AC2856" s="19"/>
      <c r="AD2856" s="17"/>
      <c r="AE2856" s="22"/>
      <c r="AF2856" s="19"/>
      <c r="AG2856" s="17"/>
      <c r="AH2856" s="76"/>
      <c r="AI2856" s="77" t="s">
        <v>16959</v>
      </c>
      <c r="AJ2856" s="1"/>
    </row>
    <row r="2857" spans="1:36" ht="26.4">
      <c r="A2857" s="39">
        <v>2855</v>
      </c>
      <c r="B2857" s="39" t="s">
        <v>16960</v>
      </c>
      <c r="C2857" s="39" t="s">
        <v>11699</v>
      </c>
      <c r="D2857" s="40" t="s">
        <v>16961</v>
      </c>
      <c r="E2857" s="25" t="s">
        <v>16962</v>
      </c>
      <c r="F2857" s="25" t="s">
        <v>5422</v>
      </c>
      <c r="G2857" s="39" t="s">
        <v>768</v>
      </c>
      <c r="H2857" s="39" t="s">
        <v>16963</v>
      </c>
      <c r="I2857" s="39" t="s">
        <v>544</v>
      </c>
      <c r="J2857" s="40" t="s">
        <v>16964</v>
      </c>
      <c r="K2857" s="41">
        <v>38820</v>
      </c>
      <c r="L2857" s="72">
        <v>44299</v>
      </c>
      <c r="M2857" s="42" t="s">
        <v>16965</v>
      </c>
      <c r="N2857" s="63">
        <v>1.8499999999999999E-2</v>
      </c>
      <c r="O2857" s="55">
        <v>2884722.14</v>
      </c>
      <c r="P2857" s="15">
        <v>0.03</v>
      </c>
      <c r="Q2857" s="223">
        <f t="shared" si="297"/>
        <v>86541.664199999999</v>
      </c>
      <c r="R2857" s="197">
        <f t="shared" si="293"/>
        <v>7211.8053499999996</v>
      </c>
      <c r="S2857" s="200"/>
      <c r="T2857" s="196">
        <f t="shared" si="294"/>
        <v>0</v>
      </c>
      <c r="U2857" s="199">
        <f t="shared" si="295"/>
        <v>0</v>
      </c>
      <c r="V2857" s="21"/>
      <c r="W2857" s="19">
        <f t="shared" ref="W2857:W2919" si="298">O2857*V2857</f>
        <v>0</v>
      </c>
      <c r="X2857" s="17">
        <f t="shared" ref="X2857:X2919" si="299">O2857*V2857/12</f>
        <v>0</v>
      </c>
      <c r="Y2857" s="22"/>
      <c r="Z2857" s="19"/>
      <c r="AA2857" s="20"/>
      <c r="AB2857" s="23"/>
      <c r="AC2857" s="19"/>
      <c r="AD2857" s="17"/>
      <c r="AE2857" s="22"/>
      <c r="AF2857" s="19"/>
      <c r="AG2857" s="17"/>
      <c r="AH2857" s="78"/>
      <c r="AI2857" s="79" t="s">
        <v>16965</v>
      </c>
      <c r="AJ2857" s="1"/>
    </row>
    <row r="2858" spans="1:36" s="24" customFormat="1" ht="13.2">
      <c r="A2858" s="39">
        <v>2856</v>
      </c>
      <c r="B2858" s="10" t="s">
        <v>16966</v>
      </c>
      <c r="C2858" s="10" t="s">
        <v>11699</v>
      </c>
      <c r="D2858" s="11" t="s">
        <v>7060</v>
      </c>
      <c r="E2858" s="35" t="s">
        <v>16967</v>
      </c>
      <c r="F2858" s="35" t="s">
        <v>8038</v>
      </c>
      <c r="G2858" s="10" t="s">
        <v>16968</v>
      </c>
      <c r="H2858" s="10" t="s">
        <v>16969</v>
      </c>
      <c r="I2858" s="10" t="s">
        <v>903</v>
      </c>
      <c r="J2858" s="11" t="s">
        <v>16970</v>
      </c>
      <c r="K2858" s="12">
        <v>36689</v>
      </c>
      <c r="L2858" s="69">
        <v>45455</v>
      </c>
      <c r="M2858" s="14" t="s">
        <v>16971</v>
      </c>
      <c r="N2858" s="61">
        <v>9.4799999999999995E-2</v>
      </c>
      <c r="O2858" s="56">
        <v>13750756.57</v>
      </c>
      <c r="P2858" s="15">
        <v>0.03</v>
      </c>
      <c r="Q2858" s="223">
        <f t="shared" si="297"/>
        <v>412522.69709999999</v>
      </c>
      <c r="R2858" s="197">
        <f t="shared" si="293"/>
        <v>34376.891425000002</v>
      </c>
      <c r="S2858" s="200"/>
      <c r="T2858" s="196">
        <f t="shared" si="294"/>
        <v>0</v>
      </c>
      <c r="U2858" s="199">
        <f t="shared" si="295"/>
        <v>0</v>
      </c>
      <c r="V2858" s="21"/>
      <c r="W2858" s="19">
        <f t="shared" si="298"/>
        <v>0</v>
      </c>
      <c r="X2858" s="17">
        <f t="shared" si="299"/>
        <v>0</v>
      </c>
      <c r="Y2858" s="22"/>
      <c r="Z2858" s="19"/>
      <c r="AA2858" s="20"/>
      <c r="AB2858" s="23"/>
      <c r="AC2858" s="19"/>
      <c r="AD2858" s="17"/>
      <c r="AE2858" s="22"/>
      <c r="AF2858" s="19"/>
      <c r="AG2858" s="17"/>
      <c r="AH2858" s="82"/>
      <c r="AI2858" s="83"/>
    </row>
    <row r="2859" spans="1:36" ht="13.2">
      <c r="A2859" s="39">
        <v>2857</v>
      </c>
      <c r="B2859" s="39" t="s">
        <v>16972</v>
      </c>
      <c r="C2859" s="39" t="s">
        <v>11699</v>
      </c>
      <c r="D2859" s="40" t="s">
        <v>16973</v>
      </c>
      <c r="E2859" s="25" t="s">
        <v>21465</v>
      </c>
      <c r="F2859" s="25" t="s">
        <v>16974</v>
      </c>
      <c r="G2859" s="39" t="s">
        <v>1866</v>
      </c>
      <c r="H2859" s="39" t="s">
        <v>16975</v>
      </c>
      <c r="I2859" s="39" t="s">
        <v>1868</v>
      </c>
      <c r="J2859" s="40" t="s">
        <v>16976</v>
      </c>
      <c r="K2859" s="41">
        <v>43089</v>
      </c>
      <c r="L2859" s="72">
        <v>46741</v>
      </c>
      <c r="M2859" s="42" t="s">
        <v>16977</v>
      </c>
      <c r="N2859" s="63">
        <v>1.7000000000000001E-2</v>
      </c>
      <c r="O2859" s="55">
        <v>2054877.48</v>
      </c>
      <c r="P2859" s="15">
        <v>0.05</v>
      </c>
      <c r="Q2859" s="223">
        <f t="shared" si="297"/>
        <v>102743.87400000001</v>
      </c>
      <c r="R2859" s="197">
        <f t="shared" si="293"/>
        <v>8561.9895000000015</v>
      </c>
      <c r="S2859" s="201">
        <v>0.06</v>
      </c>
      <c r="T2859" s="196">
        <f t="shared" si="294"/>
        <v>123292.6488</v>
      </c>
      <c r="U2859" s="199">
        <f t="shared" si="295"/>
        <v>10274.3874</v>
      </c>
      <c r="V2859" s="21"/>
      <c r="W2859" s="19">
        <f t="shared" si="298"/>
        <v>0</v>
      </c>
      <c r="X2859" s="17">
        <f t="shared" si="299"/>
        <v>0</v>
      </c>
      <c r="Y2859" s="22"/>
      <c r="Z2859" s="19"/>
      <c r="AA2859" s="20"/>
      <c r="AB2859" s="23"/>
      <c r="AC2859" s="19"/>
      <c r="AD2859" s="17"/>
      <c r="AE2859" s="22"/>
      <c r="AF2859" s="19"/>
      <c r="AG2859" s="17"/>
      <c r="AH2859" s="78" t="s">
        <v>76</v>
      </c>
      <c r="AI2859" s="79" t="s">
        <v>16977</v>
      </c>
      <c r="AJ2859" s="1"/>
    </row>
    <row r="2860" spans="1:36" ht="13.2">
      <c r="A2860" s="39">
        <v>2858</v>
      </c>
      <c r="B2860" s="10" t="s">
        <v>16978</v>
      </c>
      <c r="C2860" s="10" t="s">
        <v>11699</v>
      </c>
      <c r="D2860" s="11" t="s">
        <v>16979</v>
      </c>
      <c r="E2860" s="35" t="s">
        <v>16980</v>
      </c>
      <c r="F2860" s="35" t="s">
        <v>16981</v>
      </c>
      <c r="G2860" s="10" t="s">
        <v>9440</v>
      </c>
      <c r="H2860" s="10" t="s">
        <v>16982</v>
      </c>
      <c r="I2860" s="10" t="s">
        <v>16983</v>
      </c>
      <c r="J2860" s="11" t="s">
        <v>16984</v>
      </c>
      <c r="K2860" s="12">
        <v>37229</v>
      </c>
      <c r="L2860" s="69">
        <v>46747</v>
      </c>
      <c r="M2860" s="14" t="s">
        <v>4548</v>
      </c>
      <c r="N2860" s="61">
        <v>1.2500000000000001E-2</v>
      </c>
      <c r="O2860" s="56">
        <v>1686752.81</v>
      </c>
      <c r="P2860" s="15">
        <v>0.05</v>
      </c>
      <c r="Q2860" s="223">
        <f t="shared" si="297"/>
        <v>84337.640500000009</v>
      </c>
      <c r="R2860" s="197">
        <f t="shared" si="293"/>
        <v>7028.1367083333344</v>
      </c>
      <c r="S2860" s="201">
        <v>0.06</v>
      </c>
      <c r="T2860" s="196">
        <f t="shared" si="294"/>
        <v>101205.1686</v>
      </c>
      <c r="U2860" s="199">
        <f t="shared" si="295"/>
        <v>8433.7640499999998</v>
      </c>
      <c r="V2860" s="21"/>
      <c r="W2860" s="19">
        <f t="shared" si="298"/>
        <v>0</v>
      </c>
      <c r="X2860" s="17">
        <f t="shared" si="299"/>
        <v>0</v>
      </c>
      <c r="Y2860" s="22"/>
      <c r="Z2860" s="19"/>
      <c r="AA2860" s="20"/>
      <c r="AB2860" s="23"/>
      <c r="AC2860" s="19"/>
      <c r="AD2860" s="17"/>
      <c r="AE2860" s="22"/>
      <c r="AF2860" s="19"/>
      <c r="AG2860" s="17"/>
      <c r="AH2860" s="76" t="s">
        <v>76</v>
      </c>
      <c r="AI2860" s="77" t="s">
        <v>4548</v>
      </c>
      <c r="AJ2860" s="1"/>
    </row>
    <row r="2861" spans="1:36" ht="26.4">
      <c r="A2861" s="39">
        <v>2859</v>
      </c>
      <c r="B2861" s="39" t="s">
        <v>16985</v>
      </c>
      <c r="C2861" s="39" t="s">
        <v>11699</v>
      </c>
      <c r="D2861" s="40" t="s">
        <v>16986</v>
      </c>
      <c r="E2861" s="25" t="s">
        <v>16987</v>
      </c>
      <c r="F2861" s="25" t="s">
        <v>16988</v>
      </c>
      <c r="G2861" s="39" t="s">
        <v>16989</v>
      </c>
      <c r="H2861" s="39" t="s">
        <v>16990</v>
      </c>
      <c r="I2861" s="39" t="s">
        <v>16991</v>
      </c>
      <c r="J2861" s="40" t="s">
        <v>16992</v>
      </c>
      <c r="K2861" s="41">
        <v>39286</v>
      </c>
      <c r="L2861" s="72">
        <v>44765</v>
      </c>
      <c r="M2861" s="42" t="s">
        <v>16993</v>
      </c>
      <c r="N2861" s="63">
        <v>0.19389999999999999</v>
      </c>
      <c r="O2861" s="55">
        <v>34261588.549999997</v>
      </c>
      <c r="P2861" s="15">
        <v>0.04</v>
      </c>
      <c r="Q2861" s="223">
        <f t="shared" si="297"/>
        <v>1370463.5419999999</v>
      </c>
      <c r="R2861" s="197">
        <f t="shared" si="293"/>
        <v>114205.29516666666</v>
      </c>
      <c r="S2861" s="200"/>
      <c r="T2861" s="196">
        <f t="shared" si="294"/>
        <v>0</v>
      </c>
      <c r="U2861" s="199">
        <f t="shared" si="295"/>
        <v>0</v>
      </c>
      <c r="V2861" s="21"/>
      <c r="W2861" s="19">
        <f t="shared" si="298"/>
        <v>0</v>
      </c>
      <c r="X2861" s="17">
        <f t="shared" si="299"/>
        <v>0</v>
      </c>
      <c r="Y2861" s="22"/>
      <c r="Z2861" s="19"/>
      <c r="AA2861" s="20"/>
      <c r="AB2861" s="23"/>
      <c r="AC2861" s="19"/>
      <c r="AD2861" s="17"/>
      <c r="AE2861" s="22"/>
      <c r="AF2861" s="19"/>
      <c r="AG2861" s="17"/>
      <c r="AH2861" s="78"/>
      <c r="AI2861" s="79" t="s">
        <v>16993</v>
      </c>
      <c r="AJ2861" s="1"/>
    </row>
    <row r="2862" spans="1:36" ht="26.4">
      <c r="A2862" s="39">
        <v>2860</v>
      </c>
      <c r="B2862" s="10" t="s">
        <v>16994</v>
      </c>
      <c r="C2862" s="10" t="s">
        <v>11699</v>
      </c>
      <c r="D2862" s="11" t="s">
        <v>231</v>
      </c>
      <c r="E2862" s="35" t="s">
        <v>232</v>
      </c>
      <c r="F2862" s="35" t="s">
        <v>16995</v>
      </c>
      <c r="G2862" s="10" t="s">
        <v>15507</v>
      </c>
      <c r="H2862" s="10" t="s">
        <v>16996</v>
      </c>
      <c r="I2862" s="10" t="s">
        <v>15507</v>
      </c>
      <c r="J2862" s="11" t="s">
        <v>16997</v>
      </c>
      <c r="K2862" s="12">
        <v>36175</v>
      </c>
      <c r="L2862" s="69">
        <v>45306</v>
      </c>
      <c r="M2862" s="14" t="s">
        <v>16998</v>
      </c>
      <c r="N2862" s="61">
        <v>0.38740000000000002</v>
      </c>
      <c r="O2862" s="56">
        <v>13690499.640000001</v>
      </c>
      <c r="P2862" s="44">
        <v>0.1125</v>
      </c>
      <c r="Q2862" s="223">
        <f t="shared" si="297"/>
        <v>1540181.2095000001</v>
      </c>
      <c r="R2862" s="197">
        <f t="shared" si="293"/>
        <v>128348.43412500001</v>
      </c>
      <c r="S2862" s="200"/>
      <c r="T2862" s="196">
        <f t="shared" si="294"/>
        <v>0</v>
      </c>
      <c r="U2862" s="199">
        <f t="shared" si="295"/>
        <v>0</v>
      </c>
      <c r="V2862" s="21"/>
      <c r="W2862" s="19">
        <f t="shared" si="298"/>
        <v>0</v>
      </c>
      <c r="X2862" s="17">
        <f t="shared" si="299"/>
        <v>0</v>
      </c>
      <c r="Y2862" s="22"/>
      <c r="Z2862" s="19"/>
      <c r="AA2862" s="20"/>
      <c r="AB2862" s="23"/>
      <c r="AC2862" s="19"/>
      <c r="AD2862" s="17"/>
      <c r="AE2862" s="22"/>
      <c r="AF2862" s="19"/>
      <c r="AG2862" s="17"/>
      <c r="AH2862" s="76" t="s">
        <v>1707</v>
      </c>
      <c r="AI2862" s="77" t="s">
        <v>16998</v>
      </c>
      <c r="AJ2862" s="1"/>
    </row>
    <row r="2863" spans="1:36" ht="26.4">
      <c r="A2863" s="39">
        <v>2861</v>
      </c>
      <c r="B2863" s="39" t="s">
        <v>16999</v>
      </c>
      <c r="C2863" s="39" t="s">
        <v>11699</v>
      </c>
      <c r="D2863" s="40" t="s">
        <v>17000</v>
      </c>
      <c r="E2863" s="25" t="s">
        <v>21465</v>
      </c>
      <c r="F2863" s="25" t="s">
        <v>7923</v>
      </c>
      <c r="G2863" s="39" t="s">
        <v>7983</v>
      </c>
      <c r="H2863" s="39" t="s">
        <v>17001</v>
      </c>
      <c r="I2863" s="39" t="s">
        <v>17002</v>
      </c>
      <c r="J2863" s="40" t="s">
        <v>17003</v>
      </c>
      <c r="K2863" s="41">
        <v>37819</v>
      </c>
      <c r="L2863" s="72">
        <v>46951</v>
      </c>
      <c r="M2863" s="42" t="s">
        <v>17004</v>
      </c>
      <c r="N2863" s="63">
        <v>8.5000000000000006E-2</v>
      </c>
      <c r="O2863" s="55">
        <v>15953268.91</v>
      </c>
      <c r="P2863" s="15">
        <v>0.03</v>
      </c>
      <c r="Q2863" s="223">
        <f t="shared" si="297"/>
        <v>478598.0673</v>
      </c>
      <c r="R2863" s="197">
        <f t="shared" si="293"/>
        <v>39883.172274999997</v>
      </c>
      <c r="S2863" s="201">
        <v>0.04</v>
      </c>
      <c r="T2863" s="196">
        <f t="shared" si="294"/>
        <v>638130.75640000007</v>
      </c>
      <c r="U2863" s="199">
        <f t="shared" si="295"/>
        <v>53177.563033333339</v>
      </c>
      <c r="V2863" s="21"/>
      <c r="W2863" s="19">
        <f t="shared" si="298"/>
        <v>0</v>
      </c>
      <c r="X2863" s="17">
        <f t="shared" si="299"/>
        <v>0</v>
      </c>
      <c r="Y2863" s="22"/>
      <c r="Z2863" s="19"/>
      <c r="AA2863" s="20"/>
      <c r="AB2863" s="23"/>
      <c r="AC2863" s="19"/>
      <c r="AD2863" s="17"/>
      <c r="AE2863" s="22"/>
      <c r="AF2863" s="19"/>
      <c r="AG2863" s="17"/>
      <c r="AH2863" s="78"/>
      <c r="AI2863" s="79"/>
      <c r="AJ2863" s="1"/>
    </row>
    <row r="2864" spans="1:36" ht="26.4">
      <c r="A2864" s="39">
        <v>2862</v>
      </c>
      <c r="B2864" s="10" t="s">
        <v>17005</v>
      </c>
      <c r="C2864" s="10" t="s">
        <v>11699</v>
      </c>
      <c r="D2864" s="11" t="s">
        <v>17006</v>
      </c>
      <c r="E2864" s="35" t="s">
        <v>17007</v>
      </c>
      <c r="F2864" s="35" t="s">
        <v>17008</v>
      </c>
      <c r="G2864" s="10" t="s">
        <v>15276</v>
      </c>
      <c r="H2864" s="10" t="s">
        <v>17009</v>
      </c>
      <c r="I2864" s="10" t="s">
        <v>15276</v>
      </c>
      <c r="J2864" s="11" t="s">
        <v>17010</v>
      </c>
      <c r="K2864" s="12">
        <v>38992</v>
      </c>
      <c r="L2864" s="69">
        <v>48123</v>
      </c>
      <c r="M2864" s="14" t="s">
        <v>17011</v>
      </c>
      <c r="N2864" s="61">
        <v>0.98</v>
      </c>
      <c r="O2864" s="56">
        <v>183931806.19999999</v>
      </c>
      <c r="P2864" s="15">
        <v>0.03</v>
      </c>
      <c r="Q2864" s="223">
        <f t="shared" si="297"/>
        <v>5517954.1859999998</v>
      </c>
      <c r="R2864" s="197">
        <f t="shared" si="293"/>
        <v>459829.51549999998</v>
      </c>
      <c r="S2864" s="200"/>
      <c r="T2864" s="196">
        <f t="shared" si="294"/>
        <v>0</v>
      </c>
      <c r="U2864" s="199">
        <f t="shared" si="295"/>
        <v>0</v>
      </c>
      <c r="V2864" s="21"/>
      <c r="W2864" s="19">
        <f t="shared" si="298"/>
        <v>0</v>
      </c>
      <c r="X2864" s="17">
        <f t="shared" si="299"/>
        <v>0</v>
      </c>
      <c r="Y2864" s="22"/>
      <c r="Z2864" s="19"/>
      <c r="AA2864" s="20"/>
      <c r="AB2864" s="23"/>
      <c r="AC2864" s="19"/>
      <c r="AD2864" s="17"/>
      <c r="AE2864" s="22"/>
      <c r="AF2864" s="19"/>
      <c r="AG2864" s="17"/>
      <c r="AH2864" s="76" t="s">
        <v>367</v>
      </c>
      <c r="AI2864" s="77" t="s">
        <v>17011</v>
      </c>
      <c r="AJ2864" s="1"/>
    </row>
    <row r="2865" spans="1:36" ht="26.4">
      <c r="A2865" s="39">
        <v>2863</v>
      </c>
      <c r="B2865" s="39" t="s">
        <v>17012</v>
      </c>
      <c r="C2865" s="39" t="s">
        <v>11699</v>
      </c>
      <c r="D2865" s="40" t="s">
        <v>17006</v>
      </c>
      <c r="E2865" s="25" t="s">
        <v>17007</v>
      </c>
      <c r="F2865" s="25" t="s">
        <v>3287</v>
      </c>
      <c r="G2865" s="39" t="s">
        <v>928</v>
      </c>
      <c r="H2865" s="39" t="s">
        <v>17013</v>
      </c>
      <c r="I2865" s="39" t="s">
        <v>17014</v>
      </c>
      <c r="J2865" s="40" t="s">
        <v>17015</v>
      </c>
      <c r="K2865" s="41">
        <v>40849</v>
      </c>
      <c r="L2865" s="72">
        <v>49981</v>
      </c>
      <c r="M2865" s="42" t="s">
        <v>17016</v>
      </c>
      <c r="N2865" s="63">
        <v>2.7199999999999998E-2</v>
      </c>
      <c r="O2865" s="55">
        <v>5105046.05</v>
      </c>
      <c r="P2865" s="44">
        <v>0.1125</v>
      </c>
      <c r="Q2865" s="223">
        <f t="shared" si="297"/>
        <v>574317.68062500004</v>
      </c>
      <c r="R2865" s="197">
        <f t="shared" si="293"/>
        <v>47859.806718750006</v>
      </c>
      <c r="S2865" s="200"/>
      <c r="T2865" s="196">
        <f t="shared" si="294"/>
        <v>0</v>
      </c>
      <c r="U2865" s="199">
        <f t="shared" si="295"/>
        <v>0</v>
      </c>
      <c r="V2865" s="21"/>
      <c r="W2865" s="19">
        <f t="shared" si="298"/>
        <v>0</v>
      </c>
      <c r="X2865" s="17">
        <f t="shared" si="299"/>
        <v>0</v>
      </c>
      <c r="Y2865" s="22"/>
      <c r="Z2865" s="19"/>
      <c r="AA2865" s="20"/>
      <c r="AB2865" s="23"/>
      <c r="AC2865" s="19"/>
      <c r="AD2865" s="17"/>
      <c r="AE2865" s="22"/>
      <c r="AF2865" s="19"/>
      <c r="AG2865" s="17"/>
      <c r="AH2865" s="78" t="s">
        <v>367</v>
      </c>
      <c r="AI2865" s="79" t="s">
        <v>17016</v>
      </c>
      <c r="AJ2865" s="1"/>
    </row>
    <row r="2866" spans="1:36" ht="13.2">
      <c r="A2866" s="39">
        <v>2864</v>
      </c>
      <c r="B2866" s="10" t="s">
        <v>17017</v>
      </c>
      <c r="C2866" s="10" t="s">
        <v>11699</v>
      </c>
      <c r="D2866" s="11" t="s">
        <v>17018</v>
      </c>
      <c r="E2866" s="35" t="s">
        <v>17019</v>
      </c>
      <c r="F2866" s="35" t="s">
        <v>17020</v>
      </c>
      <c r="G2866" s="10" t="s">
        <v>15400</v>
      </c>
      <c r="H2866" s="10" t="s">
        <v>17021</v>
      </c>
      <c r="I2866" s="10" t="s">
        <v>4511</v>
      </c>
      <c r="J2866" s="11" t="s">
        <v>17022</v>
      </c>
      <c r="K2866" s="12">
        <v>37986</v>
      </c>
      <c r="L2866" s="69">
        <v>47118</v>
      </c>
      <c r="M2866" s="14" t="s">
        <v>17023</v>
      </c>
      <c r="N2866" s="61">
        <v>0.1401</v>
      </c>
      <c r="O2866" s="56">
        <v>31553689.039999999</v>
      </c>
      <c r="P2866" s="15">
        <v>0.03</v>
      </c>
      <c r="Q2866" s="223">
        <f t="shared" si="297"/>
        <v>946610.67119999998</v>
      </c>
      <c r="R2866" s="197">
        <f t="shared" si="293"/>
        <v>78884.222599999994</v>
      </c>
      <c r="S2866" s="200"/>
      <c r="T2866" s="196">
        <f t="shared" si="294"/>
        <v>0</v>
      </c>
      <c r="U2866" s="199">
        <f t="shared" si="295"/>
        <v>0</v>
      </c>
      <c r="V2866" s="21"/>
      <c r="W2866" s="19">
        <f t="shared" si="298"/>
        <v>0</v>
      </c>
      <c r="X2866" s="17">
        <f t="shared" si="299"/>
        <v>0</v>
      </c>
      <c r="Y2866" s="22"/>
      <c r="Z2866" s="19"/>
      <c r="AA2866" s="20"/>
      <c r="AB2866" s="23"/>
      <c r="AC2866" s="19"/>
      <c r="AD2866" s="17"/>
      <c r="AE2866" s="22"/>
      <c r="AF2866" s="19"/>
      <c r="AG2866" s="17"/>
      <c r="AH2866" s="76"/>
      <c r="AI2866" s="77" t="s">
        <v>17023</v>
      </c>
      <c r="AJ2866" s="1"/>
    </row>
    <row r="2867" spans="1:36" ht="26.4">
      <c r="A2867" s="39">
        <v>2865</v>
      </c>
      <c r="B2867" s="39" t="s">
        <v>17024</v>
      </c>
      <c r="C2867" s="39" t="s">
        <v>5693</v>
      </c>
      <c r="D2867" s="40" t="s">
        <v>17025</v>
      </c>
      <c r="E2867" s="25" t="s">
        <v>17026</v>
      </c>
      <c r="F2867" s="25" t="s">
        <v>17027</v>
      </c>
      <c r="G2867" s="39" t="s">
        <v>10550</v>
      </c>
      <c r="H2867" s="39" t="s">
        <v>17028</v>
      </c>
      <c r="I2867" s="39" t="s">
        <v>10550</v>
      </c>
      <c r="J2867" s="40" t="s">
        <v>17029</v>
      </c>
      <c r="K2867" s="41">
        <v>35972</v>
      </c>
      <c r="L2867" s="72">
        <v>53869</v>
      </c>
      <c r="M2867" s="42" t="s">
        <v>17030</v>
      </c>
      <c r="N2867" s="63">
        <v>0.33300000000000002</v>
      </c>
      <c r="O2867" s="55">
        <v>24199682</v>
      </c>
      <c r="P2867" s="15">
        <v>0.03</v>
      </c>
      <c r="Q2867" s="223">
        <f t="shared" si="297"/>
        <v>725990.46</v>
      </c>
      <c r="R2867" s="197">
        <f t="shared" si="293"/>
        <v>60499.204999999994</v>
      </c>
      <c r="S2867" s="200"/>
      <c r="T2867" s="196">
        <f t="shared" si="294"/>
        <v>0</v>
      </c>
      <c r="U2867" s="199">
        <f t="shared" si="295"/>
        <v>0</v>
      </c>
      <c r="V2867" s="21"/>
      <c r="W2867" s="19">
        <f t="shared" si="298"/>
        <v>0</v>
      </c>
      <c r="X2867" s="17">
        <f t="shared" si="299"/>
        <v>0</v>
      </c>
      <c r="Y2867" s="22"/>
      <c r="Z2867" s="19"/>
      <c r="AA2867" s="20"/>
      <c r="AB2867" s="23"/>
      <c r="AC2867" s="19"/>
      <c r="AD2867" s="17"/>
      <c r="AE2867" s="22"/>
      <c r="AF2867" s="19"/>
      <c r="AG2867" s="17"/>
      <c r="AH2867" s="78"/>
      <c r="AI2867" s="79" t="s">
        <v>17030</v>
      </c>
      <c r="AJ2867" s="1"/>
    </row>
    <row r="2868" spans="1:36" ht="26.4">
      <c r="A2868" s="39">
        <v>2866</v>
      </c>
      <c r="B2868" s="10" t="s">
        <v>17031</v>
      </c>
      <c r="C2868" s="10" t="s">
        <v>5693</v>
      </c>
      <c r="D2868" s="11" t="s">
        <v>17032</v>
      </c>
      <c r="E2868" s="35" t="s">
        <v>17033</v>
      </c>
      <c r="F2868" s="35" t="s">
        <v>17034</v>
      </c>
      <c r="G2868" s="10" t="s">
        <v>9300</v>
      </c>
      <c r="H2868" s="10" t="s">
        <v>17035</v>
      </c>
      <c r="I2868" s="10" t="s">
        <v>9300</v>
      </c>
      <c r="J2868" s="11" t="s">
        <v>17036</v>
      </c>
      <c r="K2868" s="12">
        <v>35976</v>
      </c>
      <c r="L2868" s="69">
        <v>53873</v>
      </c>
      <c r="M2868" s="14" t="s">
        <v>17037</v>
      </c>
      <c r="N2868" s="61">
        <v>1.3848</v>
      </c>
      <c r="O2868" s="56">
        <v>40254317.880000003</v>
      </c>
      <c r="P2868" s="15">
        <v>0.03</v>
      </c>
      <c r="Q2868" s="223">
        <f t="shared" si="297"/>
        <v>1207629.5364000001</v>
      </c>
      <c r="R2868" s="197">
        <f t="shared" si="293"/>
        <v>100635.79470000001</v>
      </c>
      <c r="S2868" s="200"/>
      <c r="T2868" s="196">
        <f t="shared" si="294"/>
        <v>0</v>
      </c>
      <c r="U2868" s="199">
        <f t="shared" si="295"/>
        <v>0</v>
      </c>
      <c r="V2868" s="21"/>
      <c r="W2868" s="19">
        <f t="shared" si="298"/>
        <v>0</v>
      </c>
      <c r="X2868" s="17">
        <f t="shared" si="299"/>
        <v>0</v>
      </c>
      <c r="Y2868" s="22"/>
      <c r="Z2868" s="19"/>
      <c r="AA2868" s="20"/>
      <c r="AB2868" s="23"/>
      <c r="AC2868" s="19"/>
      <c r="AD2868" s="17"/>
      <c r="AE2868" s="22"/>
      <c r="AF2868" s="19"/>
      <c r="AG2868" s="17"/>
      <c r="AH2868" s="76"/>
      <c r="AI2868" s="77" t="s">
        <v>17037</v>
      </c>
      <c r="AJ2868" s="1"/>
    </row>
    <row r="2869" spans="1:36" ht="13.2">
      <c r="A2869" s="39">
        <v>2867</v>
      </c>
      <c r="B2869" s="39" t="s">
        <v>17038</v>
      </c>
      <c r="C2869" s="39" t="s">
        <v>5693</v>
      </c>
      <c r="D2869" s="40" t="s">
        <v>17039</v>
      </c>
      <c r="E2869" s="25" t="s">
        <v>17040</v>
      </c>
      <c r="F2869" s="25" t="s">
        <v>17041</v>
      </c>
      <c r="G2869" s="39" t="s">
        <v>17042</v>
      </c>
      <c r="H2869" s="39" t="s">
        <v>17043</v>
      </c>
      <c r="I2869" s="39" t="s">
        <v>17044</v>
      </c>
      <c r="J2869" s="40" t="s">
        <v>17045</v>
      </c>
      <c r="K2869" s="41">
        <v>39812</v>
      </c>
      <c r="L2869" s="72">
        <v>45290</v>
      </c>
      <c r="M2869" s="42" t="s">
        <v>17046</v>
      </c>
      <c r="N2869" s="63">
        <v>3.8584999999999998</v>
      </c>
      <c r="O2869" s="55">
        <v>117384451.66</v>
      </c>
      <c r="P2869" s="15">
        <v>0.04</v>
      </c>
      <c r="Q2869" s="223">
        <f t="shared" si="297"/>
        <v>4695378.0663999999</v>
      </c>
      <c r="R2869" s="197">
        <f t="shared" si="293"/>
        <v>391281.50553333334</v>
      </c>
      <c r="S2869" s="200"/>
      <c r="T2869" s="196">
        <f t="shared" si="294"/>
        <v>0</v>
      </c>
      <c r="U2869" s="199">
        <f t="shared" si="295"/>
        <v>0</v>
      </c>
      <c r="V2869" s="21"/>
      <c r="W2869" s="19">
        <f t="shared" si="298"/>
        <v>0</v>
      </c>
      <c r="X2869" s="17">
        <f t="shared" si="299"/>
        <v>0</v>
      </c>
      <c r="Y2869" s="22"/>
      <c r="Z2869" s="19"/>
      <c r="AA2869" s="20"/>
      <c r="AB2869" s="23"/>
      <c r="AC2869" s="19"/>
      <c r="AD2869" s="17"/>
      <c r="AE2869" s="22"/>
      <c r="AF2869" s="19"/>
      <c r="AG2869" s="17"/>
      <c r="AH2869" s="78"/>
      <c r="AI2869" s="79" t="s">
        <v>17046</v>
      </c>
      <c r="AJ2869" s="1"/>
    </row>
    <row r="2870" spans="1:36" ht="13.2">
      <c r="A2870" s="39">
        <v>2868</v>
      </c>
      <c r="B2870" s="10" t="s">
        <v>17047</v>
      </c>
      <c r="C2870" s="10" t="s">
        <v>5693</v>
      </c>
      <c r="D2870" s="11" t="s">
        <v>231</v>
      </c>
      <c r="E2870" s="35" t="s">
        <v>232</v>
      </c>
      <c r="F2870" s="35" t="s">
        <v>17048</v>
      </c>
      <c r="G2870" s="10" t="s">
        <v>2472</v>
      </c>
      <c r="H2870" s="10" t="s">
        <v>17049</v>
      </c>
      <c r="I2870" s="10" t="s">
        <v>236</v>
      </c>
      <c r="J2870" s="11" t="s">
        <v>17050</v>
      </c>
      <c r="K2870" s="12">
        <v>41730</v>
      </c>
      <c r="L2870" s="69">
        <v>45383</v>
      </c>
      <c r="M2870" s="14" t="s">
        <v>17051</v>
      </c>
      <c r="N2870" s="61">
        <v>0.53979999999999995</v>
      </c>
      <c r="O2870" s="56">
        <v>9161061.9299999997</v>
      </c>
      <c r="P2870" s="15">
        <v>0.03</v>
      </c>
      <c r="Q2870" s="223">
        <f t="shared" si="297"/>
        <v>274831.8579</v>
      </c>
      <c r="R2870" s="197">
        <f t="shared" si="293"/>
        <v>22902.654825000001</v>
      </c>
      <c r="S2870" s="200"/>
      <c r="T2870" s="196">
        <f t="shared" si="294"/>
        <v>0</v>
      </c>
      <c r="U2870" s="199">
        <f t="shared" si="295"/>
        <v>0</v>
      </c>
      <c r="V2870" s="21"/>
      <c r="W2870" s="19">
        <f t="shared" si="298"/>
        <v>0</v>
      </c>
      <c r="X2870" s="17">
        <f t="shared" si="299"/>
        <v>0</v>
      </c>
      <c r="Y2870" s="22"/>
      <c r="Z2870" s="19"/>
      <c r="AA2870" s="20"/>
      <c r="AB2870" s="23"/>
      <c r="AC2870" s="19"/>
      <c r="AD2870" s="17"/>
      <c r="AE2870" s="22"/>
      <c r="AF2870" s="19"/>
      <c r="AG2870" s="17"/>
      <c r="AH2870" s="76" t="s">
        <v>239</v>
      </c>
      <c r="AI2870" s="77" t="s">
        <v>17051</v>
      </c>
      <c r="AJ2870" s="1"/>
    </row>
    <row r="2871" spans="1:36" ht="26.4">
      <c r="A2871" s="39">
        <v>2869</v>
      </c>
      <c r="B2871" s="39" t="s">
        <v>17052</v>
      </c>
      <c r="C2871" s="39" t="s">
        <v>5693</v>
      </c>
      <c r="D2871" s="40" t="s">
        <v>17053</v>
      </c>
      <c r="E2871" s="25" t="s">
        <v>17040</v>
      </c>
      <c r="F2871" s="25" t="s">
        <v>5629</v>
      </c>
      <c r="G2871" s="39" t="s">
        <v>7363</v>
      </c>
      <c r="H2871" s="39" t="s">
        <v>17054</v>
      </c>
      <c r="I2871" s="39" t="s">
        <v>17055</v>
      </c>
      <c r="J2871" s="40" t="s">
        <v>17045</v>
      </c>
      <c r="K2871" s="41">
        <v>38022</v>
      </c>
      <c r="L2871" s="72">
        <v>49059</v>
      </c>
      <c r="M2871" s="42" t="s">
        <v>17056</v>
      </c>
      <c r="N2871" s="63">
        <v>3.4140999999999999</v>
      </c>
      <c r="O2871" s="55">
        <v>79589870.280000001</v>
      </c>
      <c r="P2871" s="15">
        <v>0.03</v>
      </c>
      <c r="Q2871" s="223">
        <f t="shared" si="297"/>
        <v>2387696.1083999998</v>
      </c>
      <c r="R2871" s="197">
        <f t="shared" si="293"/>
        <v>198974.67569999999</v>
      </c>
      <c r="S2871" s="201">
        <v>0.05</v>
      </c>
      <c r="T2871" s="196">
        <f t="shared" si="294"/>
        <v>3979493.5140000004</v>
      </c>
      <c r="U2871" s="199">
        <f t="shared" si="295"/>
        <v>331624.45950000006</v>
      </c>
      <c r="V2871" s="21"/>
      <c r="W2871" s="19">
        <f t="shared" si="298"/>
        <v>0</v>
      </c>
      <c r="X2871" s="17">
        <f t="shared" si="299"/>
        <v>0</v>
      </c>
      <c r="Y2871" s="22"/>
      <c r="Z2871" s="19"/>
      <c r="AA2871" s="20"/>
      <c r="AB2871" s="23"/>
      <c r="AC2871" s="19"/>
      <c r="AD2871" s="17"/>
      <c r="AE2871" s="22"/>
      <c r="AF2871" s="19"/>
      <c r="AG2871" s="17"/>
      <c r="AH2871" s="78" t="s">
        <v>1997</v>
      </c>
      <c r="AI2871" s="79" t="s">
        <v>17056</v>
      </c>
      <c r="AJ2871" s="1"/>
    </row>
    <row r="2872" spans="1:36" ht="39.6">
      <c r="A2872" s="39">
        <v>2870</v>
      </c>
      <c r="B2872" s="10" t="s">
        <v>17057</v>
      </c>
      <c r="C2872" s="10" t="s">
        <v>5693</v>
      </c>
      <c r="D2872" s="11" t="s">
        <v>17058</v>
      </c>
      <c r="E2872" s="35" t="s">
        <v>17059</v>
      </c>
      <c r="F2872" s="35" t="s">
        <v>11182</v>
      </c>
      <c r="G2872" s="10" t="s">
        <v>1269</v>
      </c>
      <c r="H2872" s="10" t="s">
        <v>17060</v>
      </c>
      <c r="I2872" s="10" t="s">
        <v>5509</v>
      </c>
      <c r="J2872" s="11" t="s">
        <v>17061</v>
      </c>
      <c r="K2872" s="12">
        <v>37722</v>
      </c>
      <c r="L2872" s="69">
        <v>44185</v>
      </c>
      <c r="M2872" s="14" t="s">
        <v>248</v>
      </c>
      <c r="N2872" s="61">
        <v>7.2900000000000006E-2</v>
      </c>
      <c r="O2872" s="56">
        <v>5065347.22</v>
      </c>
      <c r="P2872" s="21">
        <v>1E-3</v>
      </c>
      <c r="Q2872" s="223">
        <f t="shared" si="297"/>
        <v>5065.3472199999997</v>
      </c>
      <c r="R2872" s="197">
        <f t="shared" si="293"/>
        <v>422.1122683333333</v>
      </c>
      <c r="S2872" s="200"/>
      <c r="T2872" s="196">
        <f t="shared" si="294"/>
        <v>0</v>
      </c>
      <c r="U2872" s="199">
        <f t="shared" si="295"/>
        <v>0</v>
      </c>
      <c r="V2872" s="21"/>
      <c r="W2872" s="19">
        <f t="shared" si="298"/>
        <v>0</v>
      </c>
      <c r="X2872" s="17">
        <f t="shared" si="299"/>
        <v>0</v>
      </c>
      <c r="Y2872" s="22"/>
      <c r="Z2872" s="19"/>
      <c r="AA2872" s="20"/>
      <c r="AB2872" s="23"/>
      <c r="AC2872" s="19"/>
      <c r="AD2872" s="17"/>
      <c r="AE2872" s="22"/>
      <c r="AF2872" s="19"/>
      <c r="AG2872" s="17"/>
      <c r="AH2872" s="76"/>
      <c r="AI2872" s="77" t="s">
        <v>248</v>
      </c>
      <c r="AJ2872" s="1"/>
    </row>
    <row r="2873" spans="1:36" ht="39.6">
      <c r="A2873" s="39">
        <v>2871</v>
      </c>
      <c r="B2873" s="39" t="s">
        <v>17062</v>
      </c>
      <c r="C2873" s="39" t="s">
        <v>5693</v>
      </c>
      <c r="D2873" s="40" t="s">
        <v>17058</v>
      </c>
      <c r="E2873" s="25" t="s">
        <v>17059</v>
      </c>
      <c r="F2873" s="25" t="s">
        <v>11182</v>
      </c>
      <c r="G2873" s="39" t="s">
        <v>1269</v>
      </c>
      <c r="H2873" s="39" t="s">
        <v>17060</v>
      </c>
      <c r="I2873" s="39" t="s">
        <v>5509</v>
      </c>
      <c r="J2873" s="40" t="s">
        <v>17061</v>
      </c>
      <c r="K2873" s="41">
        <v>37722</v>
      </c>
      <c r="L2873" s="72">
        <v>44185</v>
      </c>
      <c r="M2873" s="42" t="s">
        <v>248</v>
      </c>
      <c r="N2873" s="63">
        <v>0.1016</v>
      </c>
      <c r="O2873" s="55">
        <v>7059523.7000000002</v>
      </c>
      <c r="P2873" s="21">
        <v>1E-3</v>
      </c>
      <c r="Q2873" s="223">
        <f t="shared" si="297"/>
        <v>7059.5237000000006</v>
      </c>
      <c r="R2873" s="197">
        <f t="shared" si="293"/>
        <v>588.29364166666676</v>
      </c>
      <c r="S2873" s="200"/>
      <c r="T2873" s="196">
        <f t="shared" si="294"/>
        <v>0</v>
      </c>
      <c r="U2873" s="199">
        <f t="shared" si="295"/>
        <v>0</v>
      </c>
      <c r="V2873" s="21"/>
      <c r="W2873" s="19">
        <f t="shared" si="298"/>
        <v>0</v>
      </c>
      <c r="X2873" s="17">
        <f t="shared" si="299"/>
        <v>0</v>
      </c>
      <c r="Y2873" s="22"/>
      <c r="Z2873" s="19"/>
      <c r="AA2873" s="20"/>
      <c r="AB2873" s="23"/>
      <c r="AC2873" s="19"/>
      <c r="AD2873" s="17"/>
      <c r="AE2873" s="22"/>
      <c r="AF2873" s="19"/>
      <c r="AG2873" s="17"/>
      <c r="AH2873" s="78"/>
      <c r="AI2873" s="79" t="s">
        <v>248</v>
      </c>
      <c r="AJ2873" s="1"/>
    </row>
    <row r="2874" spans="1:36" ht="39.6">
      <c r="A2874" s="39">
        <v>2872</v>
      </c>
      <c r="B2874" s="10" t="s">
        <v>17063</v>
      </c>
      <c r="C2874" s="10" t="s">
        <v>5693</v>
      </c>
      <c r="D2874" s="11" t="s">
        <v>17058</v>
      </c>
      <c r="E2874" s="35" t="s">
        <v>17059</v>
      </c>
      <c r="F2874" s="35" t="s">
        <v>11182</v>
      </c>
      <c r="G2874" s="10" t="s">
        <v>1269</v>
      </c>
      <c r="H2874" s="10" t="s">
        <v>17060</v>
      </c>
      <c r="I2874" s="10" t="s">
        <v>5509</v>
      </c>
      <c r="J2874" s="11" t="s">
        <v>17061</v>
      </c>
      <c r="K2874" s="12">
        <v>37722</v>
      </c>
      <c r="L2874" s="69">
        <v>44185</v>
      </c>
      <c r="M2874" s="14" t="s">
        <v>248</v>
      </c>
      <c r="N2874" s="61">
        <v>3.0999999999999999E-3</v>
      </c>
      <c r="O2874" s="56">
        <v>316508.65999999997</v>
      </c>
      <c r="P2874" s="21">
        <v>1E-3</v>
      </c>
      <c r="Q2874" s="223">
        <f t="shared" si="297"/>
        <v>316.50865999999996</v>
      </c>
      <c r="R2874" s="197">
        <f t="shared" si="293"/>
        <v>26.375721666666664</v>
      </c>
      <c r="S2874" s="200"/>
      <c r="T2874" s="196">
        <f t="shared" si="294"/>
        <v>0</v>
      </c>
      <c r="U2874" s="199">
        <f t="shared" si="295"/>
        <v>0</v>
      </c>
      <c r="V2874" s="21"/>
      <c r="W2874" s="19">
        <f t="shared" si="298"/>
        <v>0</v>
      </c>
      <c r="X2874" s="17">
        <f t="shared" si="299"/>
        <v>0</v>
      </c>
      <c r="Y2874" s="22"/>
      <c r="Z2874" s="19"/>
      <c r="AA2874" s="20"/>
      <c r="AB2874" s="23"/>
      <c r="AC2874" s="19"/>
      <c r="AD2874" s="17"/>
      <c r="AE2874" s="22"/>
      <c r="AF2874" s="19"/>
      <c r="AG2874" s="17"/>
      <c r="AH2874" s="76"/>
      <c r="AI2874" s="77" t="s">
        <v>248</v>
      </c>
      <c r="AJ2874" s="1"/>
    </row>
    <row r="2875" spans="1:36" ht="39.6">
      <c r="A2875" s="39">
        <v>2873</v>
      </c>
      <c r="B2875" s="39" t="s">
        <v>17064</v>
      </c>
      <c r="C2875" s="39" t="s">
        <v>5693</v>
      </c>
      <c r="D2875" s="40" t="s">
        <v>17058</v>
      </c>
      <c r="E2875" s="25" t="s">
        <v>17059</v>
      </c>
      <c r="F2875" s="25" t="s">
        <v>11182</v>
      </c>
      <c r="G2875" s="39" t="s">
        <v>1269</v>
      </c>
      <c r="H2875" s="39" t="s">
        <v>17060</v>
      </c>
      <c r="I2875" s="39" t="s">
        <v>5509</v>
      </c>
      <c r="J2875" s="40" t="s">
        <v>17061</v>
      </c>
      <c r="K2875" s="41">
        <v>37722</v>
      </c>
      <c r="L2875" s="72">
        <v>44185</v>
      </c>
      <c r="M2875" s="42" t="s">
        <v>248</v>
      </c>
      <c r="N2875" s="63">
        <v>1.6E-2</v>
      </c>
      <c r="O2875" s="55">
        <v>1004838.32</v>
      </c>
      <c r="P2875" s="21">
        <v>1E-3</v>
      </c>
      <c r="Q2875" s="223">
        <f t="shared" si="297"/>
        <v>1004.83832</v>
      </c>
      <c r="R2875" s="197">
        <f t="shared" si="293"/>
        <v>83.736526666666663</v>
      </c>
      <c r="S2875" s="200"/>
      <c r="T2875" s="196">
        <f t="shared" si="294"/>
        <v>0</v>
      </c>
      <c r="U2875" s="199">
        <f t="shared" si="295"/>
        <v>0</v>
      </c>
      <c r="V2875" s="21"/>
      <c r="W2875" s="19">
        <f t="shared" si="298"/>
        <v>0</v>
      </c>
      <c r="X2875" s="17">
        <f t="shared" si="299"/>
        <v>0</v>
      </c>
      <c r="Y2875" s="22"/>
      <c r="Z2875" s="19"/>
      <c r="AA2875" s="20"/>
      <c r="AB2875" s="23"/>
      <c r="AC2875" s="19"/>
      <c r="AD2875" s="17"/>
      <c r="AE2875" s="22"/>
      <c r="AF2875" s="19"/>
      <c r="AG2875" s="17"/>
      <c r="AH2875" s="78"/>
      <c r="AI2875" s="79" t="s">
        <v>248</v>
      </c>
      <c r="AJ2875" s="1"/>
    </row>
    <row r="2876" spans="1:36" ht="39.6">
      <c r="A2876" s="39">
        <v>2874</v>
      </c>
      <c r="B2876" s="10" t="s">
        <v>17065</v>
      </c>
      <c r="C2876" s="10" t="s">
        <v>5693</v>
      </c>
      <c r="D2876" s="11" t="s">
        <v>17058</v>
      </c>
      <c r="E2876" s="35" t="s">
        <v>17059</v>
      </c>
      <c r="F2876" s="35" t="s">
        <v>11182</v>
      </c>
      <c r="G2876" s="10" t="s">
        <v>1269</v>
      </c>
      <c r="H2876" s="10" t="s">
        <v>17060</v>
      </c>
      <c r="I2876" s="10" t="s">
        <v>5509</v>
      </c>
      <c r="J2876" s="11" t="s">
        <v>17061</v>
      </c>
      <c r="K2876" s="12">
        <v>37722</v>
      </c>
      <c r="L2876" s="69">
        <v>44185</v>
      </c>
      <c r="M2876" s="14" t="s">
        <v>248</v>
      </c>
      <c r="N2876" s="61">
        <v>1.8E-3</v>
      </c>
      <c r="O2876" s="56">
        <v>183779.22</v>
      </c>
      <c r="P2876" s="21">
        <v>1E-3</v>
      </c>
      <c r="Q2876" s="223">
        <f t="shared" si="297"/>
        <v>183.77922000000001</v>
      </c>
      <c r="R2876" s="197">
        <f t="shared" si="293"/>
        <v>15.314935</v>
      </c>
      <c r="S2876" s="200"/>
      <c r="T2876" s="196">
        <f t="shared" si="294"/>
        <v>0</v>
      </c>
      <c r="U2876" s="199">
        <f t="shared" si="295"/>
        <v>0</v>
      </c>
      <c r="V2876" s="21"/>
      <c r="W2876" s="19">
        <f t="shared" si="298"/>
        <v>0</v>
      </c>
      <c r="X2876" s="17">
        <f t="shared" si="299"/>
        <v>0</v>
      </c>
      <c r="Y2876" s="22"/>
      <c r="Z2876" s="19"/>
      <c r="AA2876" s="20"/>
      <c r="AB2876" s="23"/>
      <c r="AC2876" s="19"/>
      <c r="AD2876" s="17"/>
      <c r="AE2876" s="22"/>
      <c r="AF2876" s="19"/>
      <c r="AG2876" s="17"/>
      <c r="AH2876" s="76"/>
      <c r="AI2876" s="77" t="s">
        <v>248</v>
      </c>
      <c r="AJ2876" s="1"/>
    </row>
    <row r="2877" spans="1:36" ht="26.4">
      <c r="A2877" s="39">
        <v>2875</v>
      </c>
      <c r="B2877" s="39" t="s">
        <v>17066</v>
      </c>
      <c r="C2877" s="39" t="s">
        <v>5693</v>
      </c>
      <c r="D2877" s="40" t="s">
        <v>17067</v>
      </c>
      <c r="E2877" s="25" t="s">
        <v>17068</v>
      </c>
      <c r="F2877" s="25" t="s">
        <v>17069</v>
      </c>
      <c r="G2877" s="39" t="s">
        <v>9377</v>
      </c>
      <c r="H2877" s="39" t="s">
        <v>17070</v>
      </c>
      <c r="I2877" s="39" t="s">
        <v>9379</v>
      </c>
      <c r="J2877" s="40" t="s">
        <v>17071</v>
      </c>
      <c r="K2877" s="41">
        <v>41529</v>
      </c>
      <c r="L2877" s="72">
        <v>47385</v>
      </c>
      <c r="M2877" s="42" t="s">
        <v>17072</v>
      </c>
      <c r="N2877" s="63">
        <v>1.2321</v>
      </c>
      <c r="O2877" s="55">
        <v>35671068.920000002</v>
      </c>
      <c r="P2877" s="15">
        <v>0.03</v>
      </c>
      <c r="Q2877" s="223">
        <f t="shared" si="297"/>
        <v>1070132.0676</v>
      </c>
      <c r="R2877" s="197">
        <f t="shared" si="293"/>
        <v>89177.672299999991</v>
      </c>
      <c r="S2877" s="198">
        <v>1E-3</v>
      </c>
      <c r="T2877" s="196">
        <f t="shared" si="294"/>
        <v>35671.068920000005</v>
      </c>
      <c r="U2877" s="199">
        <f t="shared" si="295"/>
        <v>2972.5890766666671</v>
      </c>
      <c r="V2877" s="21">
        <v>0.06</v>
      </c>
      <c r="W2877" s="19">
        <f t="shared" si="298"/>
        <v>2140264.1351999999</v>
      </c>
      <c r="X2877" s="17">
        <f t="shared" si="299"/>
        <v>178355.34459999998</v>
      </c>
      <c r="Y2877" s="22"/>
      <c r="Z2877" s="19"/>
      <c r="AA2877" s="20"/>
      <c r="AB2877" s="23"/>
      <c r="AC2877" s="19"/>
      <c r="AD2877" s="17"/>
      <c r="AE2877" s="22"/>
      <c r="AF2877" s="19"/>
      <c r="AG2877" s="115">
        <v>0.1</v>
      </c>
      <c r="AH2877" s="78" t="s">
        <v>2158</v>
      </c>
      <c r="AI2877" s="79" t="s">
        <v>17072</v>
      </c>
      <c r="AJ2877" s="1"/>
    </row>
    <row r="2878" spans="1:36" ht="26.4">
      <c r="A2878" s="39">
        <v>2876</v>
      </c>
      <c r="B2878" s="10" t="s">
        <v>17073</v>
      </c>
      <c r="C2878" s="10" t="s">
        <v>11699</v>
      </c>
      <c r="D2878" s="11" t="s">
        <v>14220</v>
      </c>
      <c r="E2878" s="35" t="s">
        <v>14221</v>
      </c>
      <c r="F2878" s="35" t="s">
        <v>8004</v>
      </c>
      <c r="G2878" s="10" t="s">
        <v>17074</v>
      </c>
      <c r="H2878" s="10" t="s">
        <v>17075</v>
      </c>
      <c r="I2878" s="10" t="s">
        <v>17076</v>
      </c>
      <c r="J2878" s="11" t="s">
        <v>17077</v>
      </c>
      <c r="K2878" s="12">
        <v>39213</v>
      </c>
      <c r="L2878" s="69">
        <v>47023</v>
      </c>
      <c r="M2878" s="14" t="s">
        <v>17078</v>
      </c>
      <c r="N2878" s="61">
        <v>1.9699999999999999E-2</v>
      </c>
      <c r="O2878" s="56">
        <v>2381240.37</v>
      </c>
      <c r="P2878" s="15">
        <v>0.05</v>
      </c>
      <c r="Q2878" s="223">
        <f t="shared" si="297"/>
        <v>119062.01850000001</v>
      </c>
      <c r="R2878" s="197">
        <f t="shared" si="293"/>
        <v>9921.8348750000005</v>
      </c>
      <c r="S2878" s="200"/>
      <c r="T2878" s="196">
        <f t="shared" si="294"/>
        <v>0</v>
      </c>
      <c r="U2878" s="199">
        <f t="shared" si="295"/>
        <v>0</v>
      </c>
      <c r="V2878" s="21"/>
      <c r="W2878" s="19">
        <f t="shared" si="298"/>
        <v>0</v>
      </c>
      <c r="X2878" s="17">
        <f t="shared" si="299"/>
        <v>0</v>
      </c>
      <c r="Y2878" s="22"/>
      <c r="Z2878" s="19"/>
      <c r="AA2878" s="20"/>
      <c r="AB2878" s="23"/>
      <c r="AC2878" s="19"/>
      <c r="AD2878" s="17"/>
      <c r="AE2878" s="22"/>
      <c r="AF2878" s="19"/>
      <c r="AG2878" s="17"/>
      <c r="AH2878" s="76" t="s">
        <v>76</v>
      </c>
      <c r="AI2878" s="77" t="s">
        <v>17078</v>
      </c>
      <c r="AJ2878" s="1"/>
    </row>
    <row r="2879" spans="1:36" ht="26.4">
      <c r="A2879" s="39">
        <v>2877</v>
      </c>
      <c r="B2879" s="39" t="s">
        <v>17079</v>
      </c>
      <c r="C2879" s="39" t="s">
        <v>11699</v>
      </c>
      <c r="D2879" s="40" t="s">
        <v>17080</v>
      </c>
      <c r="E2879" s="25" t="s">
        <v>17081</v>
      </c>
      <c r="F2879" s="25" t="s">
        <v>7220</v>
      </c>
      <c r="G2879" s="39" t="s">
        <v>17082</v>
      </c>
      <c r="H2879" s="39" t="s">
        <v>17083</v>
      </c>
      <c r="I2879" s="39" t="s">
        <v>8799</v>
      </c>
      <c r="J2879" s="40" t="s">
        <v>17084</v>
      </c>
      <c r="K2879" s="41">
        <v>37945</v>
      </c>
      <c r="L2879" s="72">
        <v>47077</v>
      </c>
      <c r="M2879" s="42" t="s">
        <v>17085</v>
      </c>
      <c r="N2879" s="63">
        <v>0.1421</v>
      </c>
      <c r="O2879" s="55">
        <v>23211573.440000001</v>
      </c>
      <c r="P2879" s="15">
        <v>0.04</v>
      </c>
      <c r="Q2879" s="223">
        <f t="shared" si="297"/>
        <v>928462.93760000006</v>
      </c>
      <c r="R2879" s="197">
        <f t="shared" si="293"/>
        <v>77371.911466666672</v>
      </c>
      <c r="S2879" s="200"/>
      <c r="T2879" s="196">
        <f t="shared" si="294"/>
        <v>0</v>
      </c>
      <c r="U2879" s="199">
        <f t="shared" si="295"/>
        <v>0</v>
      </c>
      <c r="V2879" s="21"/>
      <c r="W2879" s="19">
        <f t="shared" si="298"/>
        <v>0</v>
      </c>
      <c r="X2879" s="17">
        <f t="shared" si="299"/>
        <v>0</v>
      </c>
      <c r="Y2879" s="22"/>
      <c r="Z2879" s="19"/>
      <c r="AA2879" s="20"/>
      <c r="AB2879" s="23"/>
      <c r="AC2879" s="19"/>
      <c r="AD2879" s="17"/>
      <c r="AE2879" s="22"/>
      <c r="AF2879" s="19"/>
      <c r="AG2879" s="17"/>
      <c r="AH2879" s="78"/>
      <c r="AI2879" s="79" t="s">
        <v>17085</v>
      </c>
      <c r="AJ2879" s="1"/>
    </row>
    <row r="2880" spans="1:36" ht="26.4">
      <c r="A2880" s="39">
        <v>2878</v>
      </c>
      <c r="B2880" s="39" t="s">
        <v>17086</v>
      </c>
      <c r="C2880" s="39" t="s">
        <v>11699</v>
      </c>
      <c r="D2880" s="40" t="s">
        <v>17087</v>
      </c>
      <c r="E2880" s="25" t="s">
        <v>17088</v>
      </c>
      <c r="F2880" s="25" t="s">
        <v>17089</v>
      </c>
      <c r="G2880" s="39" t="s">
        <v>17090</v>
      </c>
      <c r="H2880" s="39" t="s">
        <v>17091</v>
      </c>
      <c r="I2880" s="39" t="s">
        <v>17090</v>
      </c>
      <c r="J2880" s="40" t="s">
        <v>17092</v>
      </c>
      <c r="K2880" s="41">
        <v>39813</v>
      </c>
      <c r="L2880" s="72">
        <v>45291</v>
      </c>
      <c r="M2880" s="42" t="s">
        <v>17093</v>
      </c>
      <c r="N2880" s="63">
        <v>3.4000000000000002E-2</v>
      </c>
      <c r="O2880" s="55">
        <v>6942236.9500000002</v>
      </c>
      <c r="P2880" s="15">
        <v>0.03</v>
      </c>
      <c r="Q2880" s="223">
        <f t="shared" si="297"/>
        <v>208267.1085</v>
      </c>
      <c r="R2880" s="197">
        <f t="shared" si="293"/>
        <v>17355.592375</v>
      </c>
      <c r="S2880" s="200"/>
      <c r="T2880" s="196">
        <f t="shared" si="294"/>
        <v>0</v>
      </c>
      <c r="U2880" s="199">
        <f t="shared" si="295"/>
        <v>0</v>
      </c>
      <c r="V2880" s="21"/>
      <c r="W2880" s="19">
        <f t="shared" si="298"/>
        <v>0</v>
      </c>
      <c r="X2880" s="17">
        <f t="shared" si="299"/>
        <v>0</v>
      </c>
      <c r="Y2880" s="22"/>
      <c r="Z2880" s="19"/>
      <c r="AA2880" s="20"/>
      <c r="AB2880" s="23"/>
      <c r="AC2880" s="19"/>
      <c r="AD2880" s="17"/>
      <c r="AE2880" s="22"/>
      <c r="AF2880" s="19"/>
      <c r="AG2880" s="17"/>
      <c r="AH2880" s="78"/>
      <c r="AI2880" s="79" t="s">
        <v>17093</v>
      </c>
      <c r="AJ2880" s="1"/>
    </row>
    <row r="2881" spans="1:36" ht="13.2">
      <c r="A2881" s="39">
        <v>2879</v>
      </c>
      <c r="B2881" s="10" t="s">
        <v>17094</v>
      </c>
      <c r="C2881" s="10" t="s">
        <v>11699</v>
      </c>
      <c r="D2881" s="11" t="s">
        <v>11432</v>
      </c>
      <c r="E2881" s="35" t="s">
        <v>11433</v>
      </c>
      <c r="F2881" s="35" t="s">
        <v>17095</v>
      </c>
      <c r="G2881" s="10" t="s">
        <v>4115</v>
      </c>
      <c r="H2881" s="10" t="s">
        <v>17096</v>
      </c>
      <c r="I2881" s="10" t="s">
        <v>17097</v>
      </c>
      <c r="J2881" s="11" t="s">
        <v>17098</v>
      </c>
      <c r="K2881" s="12">
        <v>36734</v>
      </c>
      <c r="L2881" s="69">
        <v>54996</v>
      </c>
      <c r="M2881" s="14" t="s">
        <v>17099</v>
      </c>
      <c r="N2881" s="61">
        <v>7.0599999999999996E-2</v>
      </c>
      <c r="O2881" s="56">
        <v>15900716.960000001</v>
      </c>
      <c r="P2881" s="15">
        <v>0.08</v>
      </c>
      <c r="Q2881" s="223">
        <f t="shared" si="297"/>
        <v>1272057.3568000002</v>
      </c>
      <c r="R2881" s="197">
        <f t="shared" si="293"/>
        <v>106004.77973333334</v>
      </c>
      <c r="S2881" s="200"/>
      <c r="T2881" s="196">
        <f t="shared" si="294"/>
        <v>0</v>
      </c>
      <c r="U2881" s="199">
        <f t="shared" si="295"/>
        <v>0</v>
      </c>
      <c r="V2881" s="21"/>
      <c r="W2881" s="19">
        <f t="shared" si="298"/>
        <v>0</v>
      </c>
      <c r="X2881" s="17">
        <f t="shared" si="299"/>
        <v>0</v>
      </c>
      <c r="Y2881" s="22"/>
      <c r="Z2881" s="19"/>
      <c r="AA2881" s="20"/>
      <c r="AB2881" s="23"/>
      <c r="AC2881" s="19"/>
      <c r="AD2881" s="17"/>
      <c r="AE2881" s="22"/>
      <c r="AF2881" s="19"/>
      <c r="AG2881" s="17"/>
      <c r="AH2881" s="76"/>
      <c r="AI2881" s="77" t="s">
        <v>17099</v>
      </c>
      <c r="AJ2881" s="1"/>
    </row>
    <row r="2882" spans="1:36" s="24" customFormat="1" ht="39.6">
      <c r="A2882" s="39">
        <v>2880</v>
      </c>
      <c r="B2882" s="39" t="s">
        <v>17100</v>
      </c>
      <c r="C2882" s="39" t="s">
        <v>11699</v>
      </c>
      <c r="D2882" s="40" t="s">
        <v>17101</v>
      </c>
      <c r="E2882" s="25" t="s">
        <v>17102</v>
      </c>
      <c r="F2882" s="25" t="s">
        <v>17103</v>
      </c>
      <c r="G2882" s="39" t="s">
        <v>16155</v>
      </c>
      <c r="H2882" s="39" t="s">
        <v>17104</v>
      </c>
      <c r="I2882" s="39" t="s">
        <v>544</v>
      </c>
      <c r="J2882" s="40" t="s">
        <v>17105</v>
      </c>
      <c r="K2882" s="41">
        <v>38820</v>
      </c>
      <c r="L2882" s="72">
        <v>47951</v>
      </c>
      <c r="M2882" s="42" t="s">
        <v>17106</v>
      </c>
      <c r="N2882" s="63">
        <v>0.35539999999999999</v>
      </c>
      <c r="O2882" s="55">
        <v>66703432.579999998</v>
      </c>
      <c r="P2882" s="21">
        <v>1.4999999999999999E-2</v>
      </c>
      <c r="Q2882" s="223">
        <f t="shared" si="297"/>
        <v>1000551.4887</v>
      </c>
      <c r="R2882" s="197">
        <f t="shared" si="293"/>
        <v>83379.290724999999</v>
      </c>
      <c r="S2882" s="200"/>
      <c r="T2882" s="196">
        <f t="shared" si="294"/>
        <v>0</v>
      </c>
      <c r="U2882" s="199">
        <f t="shared" si="295"/>
        <v>0</v>
      </c>
      <c r="V2882" s="21"/>
      <c r="W2882" s="19">
        <f t="shared" si="298"/>
        <v>0</v>
      </c>
      <c r="X2882" s="17">
        <f t="shared" si="299"/>
        <v>0</v>
      </c>
      <c r="Y2882" s="22"/>
      <c r="Z2882" s="19"/>
      <c r="AA2882" s="20"/>
      <c r="AB2882" s="23"/>
      <c r="AC2882" s="19"/>
      <c r="AD2882" s="17"/>
      <c r="AE2882" s="22"/>
      <c r="AF2882" s="19"/>
      <c r="AG2882" s="17"/>
      <c r="AH2882" s="88" t="s">
        <v>76</v>
      </c>
      <c r="AI2882" s="89" t="s">
        <v>17106</v>
      </c>
    </row>
    <row r="2883" spans="1:36" ht="26.4">
      <c r="A2883" s="39">
        <v>2881</v>
      </c>
      <c r="B2883" s="10" t="s">
        <v>17107</v>
      </c>
      <c r="C2883" s="10" t="s">
        <v>11699</v>
      </c>
      <c r="D2883" s="11" t="s">
        <v>17108</v>
      </c>
      <c r="E2883" s="35" t="s">
        <v>17109</v>
      </c>
      <c r="F2883" s="35" t="s">
        <v>795</v>
      </c>
      <c r="G2883" s="10" t="s">
        <v>7182</v>
      </c>
      <c r="H2883" s="10" t="s">
        <v>17110</v>
      </c>
      <c r="I2883" s="10" t="s">
        <v>17111</v>
      </c>
      <c r="J2883" s="11" t="s">
        <v>17112</v>
      </c>
      <c r="K2883" s="12">
        <v>43609</v>
      </c>
      <c r="L2883" s="69">
        <v>45436</v>
      </c>
      <c r="M2883" s="14" t="s">
        <v>17113</v>
      </c>
      <c r="N2883" s="61">
        <v>0.16109999999999999</v>
      </c>
      <c r="O2883" s="56">
        <v>30236136.710000001</v>
      </c>
      <c r="P2883" s="15">
        <v>0.05</v>
      </c>
      <c r="Q2883" s="223">
        <f t="shared" si="297"/>
        <v>1511806.8355</v>
      </c>
      <c r="R2883" s="197">
        <f t="shared" si="293"/>
        <v>125983.90295833333</v>
      </c>
      <c r="S2883" s="201">
        <v>0.06</v>
      </c>
      <c r="T2883" s="196">
        <f t="shared" si="294"/>
        <v>1814168.2026</v>
      </c>
      <c r="U2883" s="199">
        <f t="shared" si="295"/>
        <v>151180.68354999999</v>
      </c>
      <c r="V2883" s="21">
        <v>7.1999999999999995E-2</v>
      </c>
      <c r="W2883" s="19">
        <f t="shared" si="298"/>
        <v>2177001.8431199999</v>
      </c>
      <c r="X2883" s="17">
        <f t="shared" si="299"/>
        <v>181416.82025999998</v>
      </c>
      <c r="Y2883" s="22"/>
      <c r="Z2883" s="19"/>
      <c r="AA2883" s="20"/>
      <c r="AB2883" s="23"/>
      <c r="AC2883" s="19"/>
      <c r="AD2883" s="17"/>
      <c r="AE2883" s="22"/>
      <c r="AF2883" s="19"/>
      <c r="AG2883" s="17"/>
      <c r="AH2883" s="76" t="s">
        <v>367</v>
      </c>
      <c r="AI2883" s="77" t="s">
        <v>17113</v>
      </c>
      <c r="AJ2883" s="1"/>
    </row>
    <row r="2884" spans="1:36" ht="26.4">
      <c r="A2884" s="39">
        <v>2882</v>
      </c>
      <c r="B2884" s="39" t="s">
        <v>17114</v>
      </c>
      <c r="C2884" s="39" t="s">
        <v>5693</v>
      </c>
      <c r="D2884" s="40" t="s">
        <v>17115</v>
      </c>
      <c r="E2884" s="25" t="s">
        <v>17116</v>
      </c>
      <c r="F2884" s="25" t="s">
        <v>17117</v>
      </c>
      <c r="G2884" s="39" t="s">
        <v>3569</v>
      </c>
      <c r="H2884" s="39" t="s">
        <v>17118</v>
      </c>
      <c r="I2884" s="39" t="s">
        <v>3569</v>
      </c>
      <c r="J2884" s="40" t="s">
        <v>17119</v>
      </c>
      <c r="K2884" s="41">
        <v>39080</v>
      </c>
      <c r="L2884" s="72">
        <v>48211</v>
      </c>
      <c r="M2884" s="42" t="s">
        <v>17120</v>
      </c>
      <c r="N2884" s="63">
        <v>0.2969</v>
      </c>
      <c r="O2884" s="55">
        <v>1453466.65</v>
      </c>
      <c r="P2884" s="15">
        <v>0.03</v>
      </c>
      <c r="Q2884" s="223">
        <f t="shared" si="297"/>
        <v>43603.999499999998</v>
      </c>
      <c r="R2884" s="197">
        <f t="shared" si="293"/>
        <v>3633.6666249999998</v>
      </c>
      <c r="S2884" s="200"/>
      <c r="T2884" s="196">
        <f t="shared" si="294"/>
        <v>0</v>
      </c>
      <c r="U2884" s="199">
        <f t="shared" si="295"/>
        <v>0</v>
      </c>
      <c r="V2884" s="21"/>
      <c r="W2884" s="19">
        <f t="shared" si="298"/>
        <v>0</v>
      </c>
      <c r="X2884" s="17">
        <f t="shared" si="299"/>
        <v>0</v>
      </c>
      <c r="Y2884" s="22"/>
      <c r="Z2884" s="19"/>
      <c r="AA2884" s="20"/>
      <c r="AB2884" s="23"/>
      <c r="AC2884" s="19"/>
      <c r="AD2884" s="17"/>
      <c r="AE2884" s="22"/>
      <c r="AF2884" s="19"/>
      <c r="AG2884" s="17"/>
      <c r="AH2884" s="78"/>
      <c r="AI2884" s="79" t="s">
        <v>17120</v>
      </c>
      <c r="AJ2884" s="1"/>
    </row>
    <row r="2885" spans="1:36" ht="26.4">
      <c r="A2885" s="39">
        <v>2883</v>
      </c>
      <c r="B2885" s="10" t="s">
        <v>17121</v>
      </c>
      <c r="C2885" s="10" t="s">
        <v>5693</v>
      </c>
      <c r="D2885" s="11" t="s">
        <v>17122</v>
      </c>
      <c r="E2885" s="35" t="s">
        <v>17123</v>
      </c>
      <c r="F2885" s="35" t="s">
        <v>17124</v>
      </c>
      <c r="G2885" s="10" t="s">
        <v>17125</v>
      </c>
      <c r="H2885" s="10" t="s">
        <v>17126</v>
      </c>
      <c r="I2885" s="10" t="s">
        <v>17125</v>
      </c>
      <c r="J2885" s="11" t="s">
        <v>17127</v>
      </c>
      <c r="K2885" s="12">
        <v>36202</v>
      </c>
      <c r="L2885" s="69">
        <v>45333</v>
      </c>
      <c r="M2885" s="14" t="s">
        <v>17128</v>
      </c>
      <c r="N2885" s="61">
        <v>0.65569999999999995</v>
      </c>
      <c r="O2885" s="56">
        <v>11005739.76</v>
      </c>
      <c r="P2885" s="15">
        <v>0.03</v>
      </c>
      <c r="Q2885" s="223">
        <f t="shared" si="297"/>
        <v>330172.19279999996</v>
      </c>
      <c r="R2885" s="197">
        <f t="shared" si="293"/>
        <v>27514.349399999996</v>
      </c>
      <c r="S2885" s="200"/>
      <c r="T2885" s="196">
        <f t="shared" si="294"/>
        <v>0</v>
      </c>
      <c r="U2885" s="199">
        <f t="shared" si="295"/>
        <v>0</v>
      </c>
      <c r="V2885" s="21"/>
      <c r="W2885" s="19">
        <f t="shared" si="298"/>
        <v>0</v>
      </c>
      <c r="X2885" s="17">
        <f t="shared" si="299"/>
        <v>0</v>
      </c>
      <c r="Y2885" s="22"/>
      <c r="Z2885" s="19"/>
      <c r="AA2885" s="20"/>
      <c r="AB2885" s="23"/>
      <c r="AC2885" s="19"/>
      <c r="AD2885" s="17"/>
      <c r="AE2885" s="22"/>
      <c r="AF2885" s="19"/>
      <c r="AG2885" s="17"/>
      <c r="AH2885" s="76"/>
      <c r="AI2885" s="77" t="s">
        <v>17128</v>
      </c>
      <c r="AJ2885" s="1"/>
    </row>
    <row r="2886" spans="1:36" ht="26.4">
      <c r="A2886" s="39">
        <v>2884</v>
      </c>
      <c r="B2886" s="39" t="s">
        <v>17129</v>
      </c>
      <c r="C2886" s="39" t="s">
        <v>5693</v>
      </c>
      <c r="D2886" s="40" t="s">
        <v>17130</v>
      </c>
      <c r="E2886" s="25" t="s">
        <v>17131</v>
      </c>
      <c r="F2886" s="25" t="s">
        <v>17132</v>
      </c>
      <c r="G2886" s="39" t="s">
        <v>17133</v>
      </c>
      <c r="H2886" s="39" t="s">
        <v>17134</v>
      </c>
      <c r="I2886" s="39" t="s">
        <v>17133</v>
      </c>
      <c r="J2886" s="40" t="s">
        <v>17135</v>
      </c>
      <c r="K2886" s="41">
        <v>39042</v>
      </c>
      <c r="L2886" s="72">
        <v>44521</v>
      </c>
      <c r="M2886" s="42" t="s">
        <v>17136</v>
      </c>
      <c r="N2886" s="63">
        <v>1.0907</v>
      </c>
      <c r="O2886" s="55">
        <v>19324152.879999999</v>
      </c>
      <c r="P2886" s="15">
        <v>0.03</v>
      </c>
      <c r="Q2886" s="223">
        <f t="shared" si="297"/>
        <v>579724.58639999991</v>
      </c>
      <c r="R2886" s="197">
        <f t="shared" si="293"/>
        <v>48310.382199999993</v>
      </c>
      <c r="S2886" s="200"/>
      <c r="T2886" s="196">
        <f t="shared" si="294"/>
        <v>0</v>
      </c>
      <c r="U2886" s="199">
        <f t="shared" si="295"/>
        <v>0</v>
      </c>
      <c r="V2886" s="21"/>
      <c r="W2886" s="19">
        <f t="shared" si="298"/>
        <v>0</v>
      </c>
      <c r="X2886" s="17">
        <f t="shared" si="299"/>
        <v>0</v>
      </c>
      <c r="Y2886" s="22"/>
      <c r="Z2886" s="19"/>
      <c r="AA2886" s="20"/>
      <c r="AB2886" s="23"/>
      <c r="AC2886" s="19"/>
      <c r="AD2886" s="17"/>
      <c r="AE2886" s="22"/>
      <c r="AF2886" s="19"/>
      <c r="AG2886" s="17"/>
      <c r="AH2886" s="78"/>
      <c r="AI2886" s="79" t="s">
        <v>17136</v>
      </c>
      <c r="AJ2886" s="1"/>
    </row>
    <row r="2887" spans="1:36" ht="13.2">
      <c r="A2887" s="39">
        <v>2885</v>
      </c>
      <c r="B2887" s="10" t="s">
        <v>17137</v>
      </c>
      <c r="C2887" s="10" t="s">
        <v>5693</v>
      </c>
      <c r="D2887" s="11" t="s">
        <v>17138</v>
      </c>
      <c r="E2887" s="35" t="s">
        <v>17139</v>
      </c>
      <c r="F2887" s="35" t="s">
        <v>3543</v>
      </c>
      <c r="G2887" s="10" t="s">
        <v>14726</v>
      </c>
      <c r="H2887" s="10" t="s">
        <v>17140</v>
      </c>
      <c r="I2887" s="10" t="s">
        <v>17141</v>
      </c>
      <c r="J2887" s="11" t="s">
        <v>17142</v>
      </c>
      <c r="K2887" s="12">
        <v>37910</v>
      </c>
      <c r="L2887" s="69">
        <v>47042</v>
      </c>
      <c r="M2887" s="14" t="s">
        <v>17143</v>
      </c>
      <c r="N2887" s="61">
        <v>0.20250000000000001</v>
      </c>
      <c r="O2887" s="56">
        <v>14261102.24</v>
      </c>
      <c r="P2887" s="15">
        <v>0.03</v>
      </c>
      <c r="Q2887" s="223">
        <f t="shared" si="297"/>
        <v>427833.06719999999</v>
      </c>
      <c r="R2887" s="197">
        <f t="shared" si="293"/>
        <v>35652.755599999997</v>
      </c>
      <c r="S2887" s="201">
        <v>0.04</v>
      </c>
      <c r="T2887" s="196">
        <f t="shared" si="294"/>
        <v>570444.08960000006</v>
      </c>
      <c r="U2887" s="199">
        <f t="shared" si="295"/>
        <v>47537.00746666667</v>
      </c>
      <c r="V2887" s="21"/>
      <c r="W2887" s="19">
        <f t="shared" si="298"/>
        <v>0</v>
      </c>
      <c r="X2887" s="17">
        <f t="shared" si="299"/>
        <v>0</v>
      </c>
      <c r="Y2887" s="22"/>
      <c r="Z2887" s="19"/>
      <c r="AA2887" s="20"/>
      <c r="AB2887" s="23"/>
      <c r="AC2887" s="19"/>
      <c r="AD2887" s="17"/>
      <c r="AE2887" s="22"/>
      <c r="AF2887" s="19"/>
      <c r="AG2887" s="17"/>
      <c r="AH2887" s="76"/>
      <c r="AI2887" s="77" t="s">
        <v>17143</v>
      </c>
      <c r="AJ2887" s="1"/>
    </row>
    <row r="2888" spans="1:36" ht="26.4">
      <c r="A2888" s="39">
        <v>2886</v>
      </c>
      <c r="B2888" s="39" t="s">
        <v>17144</v>
      </c>
      <c r="C2888" s="39" t="s">
        <v>5693</v>
      </c>
      <c r="D2888" s="40" t="s">
        <v>17145</v>
      </c>
      <c r="E2888" s="25" t="s">
        <v>17146</v>
      </c>
      <c r="F2888" s="25" t="s">
        <v>17147</v>
      </c>
      <c r="G2888" s="39" t="s">
        <v>4252</v>
      </c>
      <c r="H2888" s="39" t="s">
        <v>17148</v>
      </c>
      <c r="I2888" s="39" t="s">
        <v>4252</v>
      </c>
      <c r="J2888" s="40" t="s">
        <v>17149</v>
      </c>
      <c r="K2888" s="41">
        <v>35979</v>
      </c>
      <c r="L2888" s="72">
        <v>53876</v>
      </c>
      <c r="M2888" s="42" t="s">
        <v>17150</v>
      </c>
      <c r="N2888" s="63">
        <v>0.23180000000000001</v>
      </c>
      <c r="O2888" s="55">
        <v>10132025.539999999</v>
      </c>
      <c r="P2888" s="15">
        <v>0.03</v>
      </c>
      <c r="Q2888" s="223">
        <f t="shared" si="297"/>
        <v>303960.76619999995</v>
      </c>
      <c r="R2888" s="197">
        <f t="shared" ref="R2888:R2951" si="300">Q2888/12</f>
        <v>25330.063849999995</v>
      </c>
      <c r="S2888" s="200"/>
      <c r="T2888" s="196">
        <f t="shared" si="294"/>
        <v>0</v>
      </c>
      <c r="U2888" s="199">
        <f t="shared" si="295"/>
        <v>0</v>
      </c>
      <c r="V2888" s="21"/>
      <c r="W2888" s="19">
        <f t="shared" si="298"/>
        <v>0</v>
      </c>
      <c r="X2888" s="17">
        <f t="shared" si="299"/>
        <v>0</v>
      </c>
      <c r="Y2888" s="22"/>
      <c r="Z2888" s="19"/>
      <c r="AA2888" s="20"/>
      <c r="AB2888" s="23"/>
      <c r="AC2888" s="19"/>
      <c r="AD2888" s="17"/>
      <c r="AE2888" s="22"/>
      <c r="AF2888" s="19"/>
      <c r="AG2888" s="17"/>
      <c r="AH2888" s="78"/>
      <c r="AI2888" s="79"/>
      <c r="AJ2888" s="1"/>
    </row>
    <row r="2889" spans="1:36" ht="26.4">
      <c r="A2889" s="39">
        <v>2887</v>
      </c>
      <c r="B2889" s="10" t="s">
        <v>17151</v>
      </c>
      <c r="C2889" s="10" t="s">
        <v>5693</v>
      </c>
      <c r="D2889" s="11" t="s">
        <v>17152</v>
      </c>
      <c r="E2889" s="35" t="s">
        <v>17153</v>
      </c>
      <c r="F2889" s="35" t="s">
        <v>16297</v>
      </c>
      <c r="G2889" s="10" t="s">
        <v>1805</v>
      </c>
      <c r="H2889" s="10" t="s">
        <v>17154</v>
      </c>
      <c r="I2889" s="10" t="s">
        <v>544</v>
      </c>
      <c r="J2889" s="11" t="s">
        <v>17149</v>
      </c>
      <c r="K2889" s="12">
        <v>38820</v>
      </c>
      <c r="L2889" s="69">
        <v>47951</v>
      </c>
      <c r="M2889" s="14" t="s">
        <v>17155</v>
      </c>
      <c r="N2889" s="61">
        <v>0.16400000000000001</v>
      </c>
      <c r="O2889" s="56">
        <v>7168473.4199999999</v>
      </c>
      <c r="P2889" s="15">
        <v>0.03</v>
      </c>
      <c r="Q2889" s="223">
        <f t="shared" si="297"/>
        <v>215054.20259999999</v>
      </c>
      <c r="R2889" s="197">
        <f t="shared" si="300"/>
        <v>17921.183549999998</v>
      </c>
      <c r="S2889" s="200"/>
      <c r="T2889" s="196">
        <f t="shared" si="294"/>
        <v>0</v>
      </c>
      <c r="U2889" s="199">
        <f t="shared" si="295"/>
        <v>0</v>
      </c>
      <c r="V2889" s="21"/>
      <c r="W2889" s="19">
        <f t="shared" si="298"/>
        <v>0</v>
      </c>
      <c r="X2889" s="17">
        <f t="shared" si="299"/>
        <v>0</v>
      </c>
      <c r="Y2889" s="22"/>
      <c r="Z2889" s="19"/>
      <c r="AA2889" s="20"/>
      <c r="AB2889" s="23"/>
      <c r="AC2889" s="19"/>
      <c r="AD2889" s="17"/>
      <c r="AE2889" s="22"/>
      <c r="AF2889" s="19"/>
      <c r="AG2889" s="17"/>
      <c r="AH2889" s="76"/>
      <c r="AI2889" s="77" t="s">
        <v>17155</v>
      </c>
      <c r="AJ2889" s="1"/>
    </row>
    <row r="2890" spans="1:36" ht="26.4">
      <c r="A2890" s="39">
        <v>2888</v>
      </c>
      <c r="B2890" s="39" t="s">
        <v>17156</v>
      </c>
      <c r="C2890" s="39" t="s">
        <v>5693</v>
      </c>
      <c r="D2890" s="40" t="s">
        <v>17157</v>
      </c>
      <c r="E2890" s="25" t="s">
        <v>17158</v>
      </c>
      <c r="F2890" s="25" t="s">
        <v>7704</v>
      </c>
      <c r="G2890" s="39" t="s">
        <v>8526</v>
      </c>
      <c r="H2890" s="39" t="s">
        <v>17159</v>
      </c>
      <c r="I2890" s="39" t="s">
        <v>17160</v>
      </c>
      <c r="J2890" s="40" t="s">
        <v>17161</v>
      </c>
      <c r="K2890" s="41">
        <v>42359</v>
      </c>
      <c r="L2890" s="72">
        <v>46296</v>
      </c>
      <c r="M2890" s="42" t="s">
        <v>17162</v>
      </c>
      <c r="N2890" s="63">
        <v>0.152</v>
      </c>
      <c r="O2890" s="55">
        <v>13198912.5</v>
      </c>
      <c r="P2890" s="15">
        <v>0.03</v>
      </c>
      <c r="Q2890" s="223">
        <f t="shared" si="297"/>
        <v>395967.375</v>
      </c>
      <c r="R2890" s="197">
        <f t="shared" si="300"/>
        <v>32997.28125</v>
      </c>
      <c r="S2890" s="200"/>
      <c r="T2890" s="196">
        <f t="shared" si="294"/>
        <v>0</v>
      </c>
      <c r="U2890" s="199">
        <f t="shared" si="295"/>
        <v>0</v>
      </c>
      <c r="V2890" s="21"/>
      <c r="W2890" s="19">
        <f t="shared" si="298"/>
        <v>0</v>
      </c>
      <c r="X2890" s="17">
        <f t="shared" si="299"/>
        <v>0</v>
      </c>
      <c r="Y2890" s="22"/>
      <c r="Z2890" s="19"/>
      <c r="AA2890" s="20"/>
      <c r="AB2890" s="23"/>
      <c r="AC2890" s="19"/>
      <c r="AD2890" s="17"/>
      <c r="AE2890" s="22"/>
      <c r="AF2890" s="19"/>
      <c r="AG2890" s="17"/>
      <c r="AH2890" s="78"/>
      <c r="AI2890" s="79" t="s">
        <v>17162</v>
      </c>
      <c r="AJ2890" s="1"/>
    </row>
    <row r="2891" spans="1:36" ht="26.4">
      <c r="A2891" s="39">
        <v>2889</v>
      </c>
      <c r="B2891" s="10" t="s">
        <v>17163</v>
      </c>
      <c r="C2891" s="10" t="s">
        <v>5693</v>
      </c>
      <c r="D2891" s="11" t="s">
        <v>17164</v>
      </c>
      <c r="E2891" s="35" t="s">
        <v>17165</v>
      </c>
      <c r="F2891" s="35" t="s">
        <v>17166</v>
      </c>
      <c r="G2891" s="10" t="s">
        <v>1704</v>
      </c>
      <c r="H2891" s="10" t="s">
        <v>17167</v>
      </c>
      <c r="I2891" s="10" t="s">
        <v>244</v>
      </c>
      <c r="J2891" s="11" t="s">
        <v>17168</v>
      </c>
      <c r="K2891" s="12">
        <v>39750</v>
      </c>
      <c r="L2891" s="69">
        <v>44776</v>
      </c>
      <c r="M2891" s="14" t="s">
        <v>17169</v>
      </c>
      <c r="N2891" s="61">
        <v>0.2349</v>
      </c>
      <c r="O2891" s="56">
        <v>13601386.4</v>
      </c>
      <c r="P2891" s="15">
        <v>0.03</v>
      </c>
      <c r="Q2891" s="223">
        <f t="shared" si="297"/>
        <v>408041.592</v>
      </c>
      <c r="R2891" s="197">
        <f t="shared" si="300"/>
        <v>34003.466</v>
      </c>
      <c r="S2891" s="198">
        <v>3.5999999999999997E-2</v>
      </c>
      <c r="T2891" s="196">
        <f t="shared" si="294"/>
        <v>489649.91039999999</v>
      </c>
      <c r="U2891" s="199">
        <f t="shared" si="295"/>
        <v>40804.159200000002</v>
      </c>
      <c r="V2891" s="21"/>
      <c r="W2891" s="19">
        <f t="shared" si="298"/>
        <v>0</v>
      </c>
      <c r="X2891" s="17">
        <f t="shared" si="299"/>
        <v>0</v>
      </c>
      <c r="Y2891" s="22"/>
      <c r="Z2891" s="19"/>
      <c r="AA2891" s="20"/>
      <c r="AB2891" s="23"/>
      <c r="AC2891" s="19"/>
      <c r="AD2891" s="17"/>
      <c r="AE2891" s="22"/>
      <c r="AF2891" s="19"/>
      <c r="AG2891" s="17"/>
      <c r="AH2891" s="76"/>
      <c r="AI2891" s="77" t="s">
        <v>17169</v>
      </c>
      <c r="AJ2891" s="1"/>
    </row>
    <row r="2892" spans="1:36" s="24" customFormat="1" ht="26.4">
      <c r="A2892" s="39">
        <v>2890</v>
      </c>
      <c r="B2892" s="39" t="s">
        <v>17170</v>
      </c>
      <c r="C2892" s="39" t="s">
        <v>5693</v>
      </c>
      <c r="D2892" s="40" t="s">
        <v>17171</v>
      </c>
      <c r="E2892" s="25" t="s">
        <v>17172</v>
      </c>
      <c r="F2892" s="25" t="s">
        <v>17173</v>
      </c>
      <c r="G2892" s="39" t="s">
        <v>17174</v>
      </c>
      <c r="H2892" s="39" t="s">
        <v>17175</v>
      </c>
      <c r="I2892" s="39" t="s">
        <v>17174</v>
      </c>
      <c r="J2892" s="40" t="s">
        <v>17176</v>
      </c>
      <c r="K2892" s="41">
        <v>36192</v>
      </c>
      <c r="L2892" s="72">
        <v>54089</v>
      </c>
      <c r="M2892" s="42" t="s">
        <v>488</v>
      </c>
      <c r="N2892" s="63">
        <v>0.78939999999999999</v>
      </c>
      <c r="O2892" s="55">
        <v>36419810.719999999</v>
      </c>
      <c r="P2892" s="15">
        <v>0.02</v>
      </c>
      <c r="Q2892" s="223">
        <f t="shared" si="297"/>
        <v>728396.21439999994</v>
      </c>
      <c r="R2892" s="197">
        <f t="shared" si="300"/>
        <v>60699.684533333326</v>
      </c>
      <c r="S2892" s="200"/>
      <c r="T2892" s="196">
        <f t="shared" si="294"/>
        <v>0</v>
      </c>
      <c r="U2892" s="199">
        <f t="shared" si="295"/>
        <v>0</v>
      </c>
      <c r="V2892" s="21"/>
      <c r="W2892" s="19">
        <f t="shared" si="298"/>
        <v>0</v>
      </c>
      <c r="X2892" s="17">
        <f t="shared" si="299"/>
        <v>0</v>
      </c>
      <c r="Y2892" s="22"/>
      <c r="Z2892" s="19"/>
      <c r="AA2892" s="20"/>
      <c r="AB2892" s="23"/>
      <c r="AC2892" s="19"/>
      <c r="AD2892" s="17"/>
      <c r="AE2892" s="22"/>
      <c r="AF2892" s="19"/>
      <c r="AG2892" s="17"/>
      <c r="AH2892" s="88"/>
      <c r="AI2892" s="89" t="s">
        <v>488</v>
      </c>
    </row>
    <row r="2893" spans="1:36" ht="26.4">
      <c r="A2893" s="39">
        <v>2891</v>
      </c>
      <c r="B2893" s="10" t="s">
        <v>17177</v>
      </c>
      <c r="C2893" s="10" t="s">
        <v>5693</v>
      </c>
      <c r="D2893" s="11" t="s">
        <v>17178</v>
      </c>
      <c r="E2893" s="35" t="s">
        <v>17179</v>
      </c>
      <c r="F2893" s="35" t="s">
        <v>837</v>
      </c>
      <c r="G2893" s="10" t="s">
        <v>11745</v>
      </c>
      <c r="H2893" s="10" t="s">
        <v>17180</v>
      </c>
      <c r="I2893" s="10" t="s">
        <v>11256</v>
      </c>
      <c r="J2893" s="11" t="s">
        <v>17181</v>
      </c>
      <c r="K2893" s="12">
        <v>39118</v>
      </c>
      <c r="L2893" s="69">
        <v>48249</v>
      </c>
      <c r="M2893" s="14" t="s">
        <v>17182</v>
      </c>
      <c r="N2893" s="61">
        <v>9.3399999999999997E-2</v>
      </c>
      <c r="O2893" s="56">
        <v>5170930.3099999996</v>
      </c>
      <c r="P2893" s="15">
        <v>0.03</v>
      </c>
      <c r="Q2893" s="223">
        <f t="shared" si="297"/>
        <v>155127.90929999997</v>
      </c>
      <c r="R2893" s="197">
        <f t="shared" si="300"/>
        <v>12927.325774999998</v>
      </c>
      <c r="S2893" s="200"/>
      <c r="T2893" s="196">
        <f t="shared" si="294"/>
        <v>0</v>
      </c>
      <c r="U2893" s="199">
        <f t="shared" si="295"/>
        <v>0</v>
      </c>
      <c r="V2893" s="21"/>
      <c r="W2893" s="19">
        <f t="shared" si="298"/>
        <v>0</v>
      </c>
      <c r="X2893" s="17">
        <f t="shared" si="299"/>
        <v>0</v>
      </c>
      <c r="Y2893" s="22"/>
      <c r="Z2893" s="19"/>
      <c r="AA2893" s="20"/>
      <c r="AB2893" s="23"/>
      <c r="AC2893" s="19"/>
      <c r="AD2893" s="17"/>
      <c r="AE2893" s="22"/>
      <c r="AF2893" s="19"/>
      <c r="AG2893" s="17"/>
      <c r="AH2893" s="76"/>
      <c r="AI2893" s="77"/>
      <c r="AJ2893" s="1"/>
    </row>
    <row r="2894" spans="1:36" ht="13.2">
      <c r="A2894" s="39">
        <v>2892</v>
      </c>
      <c r="B2894" s="39" t="s">
        <v>17183</v>
      </c>
      <c r="C2894" s="39" t="s">
        <v>5693</v>
      </c>
      <c r="D2894" s="40" t="s">
        <v>231</v>
      </c>
      <c r="E2894" s="25" t="s">
        <v>232</v>
      </c>
      <c r="F2894" s="25" t="s">
        <v>17184</v>
      </c>
      <c r="G2894" s="39" t="s">
        <v>859</v>
      </c>
      <c r="H2894" s="39" t="s">
        <v>17185</v>
      </c>
      <c r="I2894" s="39" t="s">
        <v>17186</v>
      </c>
      <c r="J2894" s="40" t="s">
        <v>17187</v>
      </c>
      <c r="K2894" s="41">
        <v>41724</v>
      </c>
      <c r="L2894" s="72">
        <v>45377</v>
      </c>
      <c r="M2894" s="42" t="s">
        <v>17188</v>
      </c>
      <c r="N2894" s="63">
        <v>8.0999999999999996E-3</v>
      </c>
      <c r="O2894" s="55">
        <v>97162.559999999998</v>
      </c>
      <c r="P2894" s="15">
        <v>0.03</v>
      </c>
      <c r="Q2894" s="223">
        <f t="shared" si="297"/>
        <v>2914.8768</v>
      </c>
      <c r="R2894" s="197">
        <f t="shared" si="300"/>
        <v>242.90639999999999</v>
      </c>
      <c r="S2894" s="200"/>
      <c r="T2894" s="196">
        <f t="shared" si="294"/>
        <v>0</v>
      </c>
      <c r="U2894" s="199">
        <f t="shared" si="295"/>
        <v>0</v>
      </c>
      <c r="V2894" s="21"/>
      <c r="W2894" s="19">
        <f t="shared" si="298"/>
        <v>0</v>
      </c>
      <c r="X2894" s="17">
        <f t="shared" si="299"/>
        <v>0</v>
      </c>
      <c r="Y2894" s="22"/>
      <c r="Z2894" s="19"/>
      <c r="AA2894" s="20"/>
      <c r="AB2894" s="23"/>
      <c r="AC2894" s="19"/>
      <c r="AD2894" s="17"/>
      <c r="AE2894" s="22"/>
      <c r="AF2894" s="19"/>
      <c r="AG2894" s="17"/>
      <c r="AH2894" s="78" t="s">
        <v>239</v>
      </c>
      <c r="AI2894" s="79" t="s">
        <v>17188</v>
      </c>
      <c r="AJ2894" s="1"/>
    </row>
    <row r="2895" spans="1:36" ht="26.4">
      <c r="A2895" s="39">
        <v>2893</v>
      </c>
      <c r="B2895" s="10" t="s">
        <v>17189</v>
      </c>
      <c r="C2895" s="10" t="s">
        <v>5693</v>
      </c>
      <c r="D2895" s="11" t="s">
        <v>17190</v>
      </c>
      <c r="E2895" s="35" t="s">
        <v>17191</v>
      </c>
      <c r="F2895" s="35" t="s">
        <v>17192</v>
      </c>
      <c r="G2895" s="10" t="s">
        <v>2549</v>
      </c>
      <c r="H2895" s="10" t="s">
        <v>17193</v>
      </c>
      <c r="I2895" s="10" t="s">
        <v>2551</v>
      </c>
      <c r="J2895" s="11" t="s">
        <v>17194</v>
      </c>
      <c r="K2895" s="12">
        <v>42625</v>
      </c>
      <c r="L2895" s="69">
        <v>46277</v>
      </c>
      <c r="M2895" s="14" t="s">
        <v>17195</v>
      </c>
      <c r="N2895" s="61">
        <v>4.2733999999999996</v>
      </c>
      <c r="O2895" s="56">
        <v>72351510.319999993</v>
      </c>
      <c r="P2895" s="15">
        <v>0.03</v>
      </c>
      <c r="Q2895" s="223">
        <f t="shared" si="297"/>
        <v>2170545.3095999998</v>
      </c>
      <c r="R2895" s="197">
        <f t="shared" si="300"/>
        <v>180878.77579999997</v>
      </c>
      <c r="S2895" s="201">
        <v>0.05</v>
      </c>
      <c r="T2895" s="196">
        <f t="shared" si="294"/>
        <v>3617575.5159999998</v>
      </c>
      <c r="U2895" s="199">
        <f t="shared" si="295"/>
        <v>301464.62633333332</v>
      </c>
      <c r="V2895" s="21">
        <v>0.06</v>
      </c>
      <c r="W2895" s="19">
        <f t="shared" si="298"/>
        <v>4341090.6191999996</v>
      </c>
      <c r="X2895" s="17">
        <f t="shared" si="299"/>
        <v>361757.55159999995</v>
      </c>
      <c r="Y2895" s="22"/>
      <c r="Z2895" s="19"/>
      <c r="AA2895" s="20"/>
      <c r="AB2895" s="23"/>
      <c r="AC2895" s="19"/>
      <c r="AD2895" s="17"/>
      <c r="AE2895" s="22"/>
      <c r="AF2895" s="19"/>
      <c r="AG2895" s="17"/>
      <c r="AH2895" s="76" t="s">
        <v>2404</v>
      </c>
      <c r="AI2895" s="77" t="s">
        <v>17195</v>
      </c>
      <c r="AJ2895" s="1"/>
    </row>
    <row r="2896" spans="1:36" ht="26.4">
      <c r="A2896" s="39">
        <v>2894</v>
      </c>
      <c r="B2896" s="39" t="s">
        <v>17196</v>
      </c>
      <c r="C2896" s="39" t="s">
        <v>11699</v>
      </c>
      <c r="D2896" s="40" t="s">
        <v>17197</v>
      </c>
      <c r="E2896" s="25" t="s">
        <v>17198</v>
      </c>
      <c r="F2896" s="25" t="s">
        <v>17199</v>
      </c>
      <c r="G2896" s="39" t="s">
        <v>1444</v>
      </c>
      <c r="H2896" s="39" t="s">
        <v>17200</v>
      </c>
      <c r="I2896" s="39" t="s">
        <v>14008</v>
      </c>
      <c r="J2896" s="40" t="s">
        <v>17201</v>
      </c>
      <c r="K2896" s="41">
        <v>42536</v>
      </c>
      <c r="L2896" s="72">
        <v>46188</v>
      </c>
      <c r="M2896" s="42" t="s">
        <v>17202</v>
      </c>
      <c r="N2896" s="63">
        <v>0.1381</v>
      </c>
      <c r="O2896" s="55">
        <v>18798488.699999999</v>
      </c>
      <c r="P2896" s="15">
        <v>0.06</v>
      </c>
      <c r="Q2896" s="223">
        <f t="shared" si="297"/>
        <v>1127909.3219999999</v>
      </c>
      <c r="R2896" s="197">
        <f t="shared" si="300"/>
        <v>93992.443499999994</v>
      </c>
      <c r="S2896" s="198">
        <v>7.1999999999999995E-2</v>
      </c>
      <c r="T2896" s="196">
        <f t="shared" ref="T2896:T2959" si="301">O2896*S2896</f>
        <v>1353491.1863999998</v>
      </c>
      <c r="U2896" s="199">
        <f t="shared" ref="U2896:U2959" si="302">O2896*S2896/12</f>
        <v>112790.93219999998</v>
      </c>
      <c r="V2896" s="21"/>
      <c r="W2896" s="19">
        <f t="shared" si="298"/>
        <v>0</v>
      </c>
      <c r="X2896" s="17">
        <f t="shared" si="299"/>
        <v>0</v>
      </c>
      <c r="Y2896" s="22"/>
      <c r="Z2896" s="19"/>
      <c r="AA2896" s="20"/>
      <c r="AB2896" s="23"/>
      <c r="AC2896" s="19"/>
      <c r="AD2896" s="17"/>
      <c r="AE2896" s="22"/>
      <c r="AF2896" s="19"/>
      <c r="AG2896" s="17"/>
      <c r="AH2896" s="78" t="s">
        <v>5535</v>
      </c>
      <c r="AI2896" s="79" t="s">
        <v>17202</v>
      </c>
      <c r="AJ2896" s="1"/>
    </row>
    <row r="2897" spans="1:36" ht="13.2">
      <c r="A2897" s="39">
        <v>2895</v>
      </c>
      <c r="B2897" s="10" t="s">
        <v>17203</v>
      </c>
      <c r="C2897" s="10" t="s">
        <v>11699</v>
      </c>
      <c r="D2897" s="11" t="s">
        <v>17204</v>
      </c>
      <c r="E2897" s="35" t="s">
        <v>7546</v>
      </c>
      <c r="F2897" s="35" t="s">
        <v>17205</v>
      </c>
      <c r="G2897" s="10" t="s">
        <v>16620</v>
      </c>
      <c r="H2897" s="10" t="s">
        <v>17206</v>
      </c>
      <c r="I2897" s="10" t="s">
        <v>17207</v>
      </c>
      <c r="J2897" s="11" t="s">
        <v>17208</v>
      </c>
      <c r="K2897" s="12">
        <v>39388</v>
      </c>
      <c r="L2897" s="69">
        <v>44867</v>
      </c>
      <c r="M2897" s="14" t="s">
        <v>17209</v>
      </c>
      <c r="N2897" s="61">
        <v>0.1167</v>
      </c>
      <c r="O2897" s="56">
        <v>19856839.530000001</v>
      </c>
      <c r="P2897" s="15">
        <v>0.04</v>
      </c>
      <c r="Q2897" s="223">
        <f t="shared" si="297"/>
        <v>794273.58120000002</v>
      </c>
      <c r="R2897" s="197">
        <f t="shared" si="300"/>
        <v>66189.465100000001</v>
      </c>
      <c r="S2897" s="200"/>
      <c r="T2897" s="196">
        <f t="shared" si="301"/>
        <v>0</v>
      </c>
      <c r="U2897" s="199">
        <f t="shared" si="302"/>
        <v>0</v>
      </c>
      <c r="V2897" s="21"/>
      <c r="W2897" s="19">
        <f t="shared" si="298"/>
        <v>0</v>
      </c>
      <c r="X2897" s="17">
        <f t="shared" si="299"/>
        <v>0</v>
      </c>
      <c r="Y2897" s="22"/>
      <c r="Z2897" s="19"/>
      <c r="AA2897" s="20"/>
      <c r="AB2897" s="23"/>
      <c r="AC2897" s="19"/>
      <c r="AD2897" s="17"/>
      <c r="AE2897" s="22"/>
      <c r="AF2897" s="19"/>
      <c r="AG2897" s="17"/>
      <c r="AH2897" s="76" t="s">
        <v>367</v>
      </c>
      <c r="AI2897" s="77" t="s">
        <v>17209</v>
      </c>
      <c r="AJ2897" s="1"/>
    </row>
    <row r="2898" spans="1:36" ht="13.2">
      <c r="A2898" s="39">
        <v>2896</v>
      </c>
      <c r="B2898" s="39" t="s">
        <v>17210</v>
      </c>
      <c r="C2898" s="39" t="s">
        <v>11699</v>
      </c>
      <c r="D2898" s="40" t="s">
        <v>17211</v>
      </c>
      <c r="E2898" s="25" t="s">
        <v>17212</v>
      </c>
      <c r="F2898" s="25" t="s">
        <v>17213</v>
      </c>
      <c r="G2898" s="39" t="s">
        <v>1001</v>
      </c>
      <c r="H2898" s="39" t="s">
        <v>17214</v>
      </c>
      <c r="I2898" s="39" t="s">
        <v>3606</v>
      </c>
      <c r="J2898" s="40" t="s">
        <v>17215</v>
      </c>
      <c r="K2898" s="41">
        <v>38617</v>
      </c>
      <c r="L2898" s="72">
        <v>44096</v>
      </c>
      <c r="M2898" s="42" t="s">
        <v>17216</v>
      </c>
      <c r="N2898" s="63">
        <v>0.2195</v>
      </c>
      <c r="O2898" s="55">
        <v>29878843.359999999</v>
      </c>
      <c r="P2898" s="15">
        <v>0.03</v>
      </c>
      <c r="Q2898" s="223">
        <f t="shared" si="297"/>
        <v>896365.30079999997</v>
      </c>
      <c r="R2898" s="197">
        <f t="shared" si="300"/>
        <v>74697.108399999997</v>
      </c>
      <c r="S2898" s="200"/>
      <c r="T2898" s="196">
        <f t="shared" si="301"/>
        <v>0</v>
      </c>
      <c r="U2898" s="199">
        <f t="shared" si="302"/>
        <v>0</v>
      </c>
      <c r="V2898" s="21"/>
      <c r="W2898" s="19">
        <f t="shared" si="298"/>
        <v>0</v>
      </c>
      <c r="X2898" s="17">
        <f t="shared" si="299"/>
        <v>0</v>
      </c>
      <c r="Y2898" s="22"/>
      <c r="Z2898" s="19"/>
      <c r="AA2898" s="20"/>
      <c r="AB2898" s="23"/>
      <c r="AC2898" s="19"/>
      <c r="AD2898" s="17"/>
      <c r="AE2898" s="22"/>
      <c r="AF2898" s="19"/>
      <c r="AG2898" s="17"/>
      <c r="AH2898" s="78" t="s">
        <v>367</v>
      </c>
      <c r="AI2898" s="79" t="s">
        <v>17217</v>
      </c>
      <c r="AJ2898" s="1"/>
    </row>
    <row r="2899" spans="1:36" ht="26.4">
      <c r="A2899" s="39">
        <v>2897</v>
      </c>
      <c r="B2899" s="10" t="s">
        <v>17218</v>
      </c>
      <c r="C2899" s="10" t="s">
        <v>11699</v>
      </c>
      <c r="D2899" s="11" t="s">
        <v>11953</v>
      </c>
      <c r="E2899" s="35" t="s">
        <v>11954</v>
      </c>
      <c r="F2899" s="35" t="s">
        <v>9275</v>
      </c>
      <c r="G2899" s="10" t="s">
        <v>11955</v>
      </c>
      <c r="H2899" s="10" t="s">
        <v>17219</v>
      </c>
      <c r="I2899" s="10" t="s">
        <v>2757</v>
      </c>
      <c r="J2899" s="11" t="s">
        <v>17220</v>
      </c>
      <c r="K2899" s="12">
        <v>38251</v>
      </c>
      <c r="L2899" s="69">
        <v>47017</v>
      </c>
      <c r="M2899" s="14" t="s">
        <v>17221</v>
      </c>
      <c r="N2899" s="61">
        <v>0.2198</v>
      </c>
      <c r="O2899" s="56">
        <v>29659861.41</v>
      </c>
      <c r="P2899" s="15">
        <v>0.03</v>
      </c>
      <c r="Q2899" s="223">
        <f t="shared" si="297"/>
        <v>889795.84230000002</v>
      </c>
      <c r="R2899" s="197">
        <f t="shared" si="300"/>
        <v>74149.653525000002</v>
      </c>
      <c r="S2899" s="200"/>
      <c r="T2899" s="196">
        <f t="shared" si="301"/>
        <v>0</v>
      </c>
      <c r="U2899" s="199">
        <f t="shared" si="302"/>
        <v>0</v>
      </c>
      <c r="V2899" s="21"/>
      <c r="W2899" s="19">
        <f t="shared" si="298"/>
        <v>0</v>
      </c>
      <c r="X2899" s="17">
        <f t="shared" si="299"/>
        <v>0</v>
      </c>
      <c r="Y2899" s="22"/>
      <c r="Z2899" s="19"/>
      <c r="AA2899" s="20"/>
      <c r="AB2899" s="23"/>
      <c r="AC2899" s="19"/>
      <c r="AD2899" s="17"/>
      <c r="AE2899" s="22"/>
      <c r="AF2899" s="19"/>
      <c r="AG2899" s="17"/>
      <c r="AH2899" s="76"/>
      <c r="AI2899" s="77" t="s">
        <v>17221</v>
      </c>
      <c r="AJ2899" s="1"/>
    </row>
    <row r="2900" spans="1:36" ht="13.2">
      <c r="A2900" s="39">
        <v>2898</v>
      </c>
      <c r="B2900" s="39" t="s">
        <v>17222</v>
      </c>
      <c r="C2900" s="39" t="s">
        <v>11699</v>
      </c>
      <c r="D2900" s="40" t="s">
        <v>17223</v>
      </c>
      <c r="E2900" s="25" t="s">
        <v>17224</v>
      </c>
      <c r="F2900" s="25" t="s">
        <v>17225</v>
      </c>
      <c r="G2900" s="39" t="s">
        <v>7550</v>
      </c>
      <c r="H2900" s="39" t="s">
        <v>17226</v>
      </c>
      <c r="I2900" s="39" t="s">
        <v>6819</v>
      </c>
      <c r="J2900" s="40" t="s">
        <v>17227</v>
      </c>
      <c r="K2900" s="41">
        <v>37964</v>
      </c>
      <c r="L2900" s="72">
        <v>47096</v>
      </c>
      <c r="M2900" s="42" t="s">
        <v>17228</v>
      </c>
      <c r="N2900" s="63">
        <v>6.1499999999999999E-2</v>
      </c>
      <c r="O2900" s="55">
        <v>9958588.5899999999</v>
      </c>
      <c r="P2900" s="15">
        <v>0.03</v>
      </c>
      <c r="Q2900" s="223">
        <f t="shared" si="297"/>
        <v>298757.65769999998</v>
      </c>
      <c r="R2900" s="197">
        <f t="shared" si="300"/>
        <v>24896.471474999998</v>
      </c>
      <c r="S2900" s="200"/>
      <c r="T2900" s="196">
        <f t="shared" si="301"/>
        <v>0</v>
      </c>
      <c r="U2900" s="199">
        <f t="shared" si="302"/>
        <v>0</v>
      </c>
      <c r="V2900" s="21"/>
      <c r="W2900" s="19">
        <f t="shared" si="298"/>
        <v>0</v>
      </c>
      <c r="X2900" s="17">
        <f t="shared" si="299"/>
        <v>0</v>
      </c>
      <c r="Y2900" s="22"/>
      <c r="Z2900" s="19"/>
      <c r="AA2900" s="20"/>
      <c r="AB2900" s="23"/>
      <c r="AC2900" s="19"/>
      <c r="AD2900" s="17"/>
      <c r="AE2900" s="22"/>
      <c r="AF2900" s="19"/>
      <c r="AG2900" s="17"/>
      <c r="AH2900" s="78"/>
      <c r="AI2900" s="79" t="s">
        <v>17228</v>
      </c>
      <c r="AJ2900" s="1"/>
    </row>
    <row r="2901" spans="1:36" ht="13.2">
      <c r="A2901" s="39">
        <v>2899</v>
      </c>
      <c r="B2901" s="10" t="s">
        <v>17229</v>
      </c>
      <c r="C2901" s="10" t="s">
        <v>11699</v>
      </c>
      <c r="D2901" s="11" t="s">
        <v>17230</v>
      </c>
      <c r="E2901" s="35" t="s">
        <v>17231</v>
      </c>
      <c r="F2901" s="35" t="s">
        <v>17232</v>
      </c>
      <c r="G2901" s="10" t="s">
        <v>901</v>
      </c>
      <c r="H2901" s="10" t="s">
        <v>17233</v>
      </c>
      <c r="I2901" s="10" t="s">
        <v>16968</v>
      </c>
      <c r="J2901" s="11" t="s">
        <v>17234</v>
      </c>
      <c r="K2901" s="12">
        <v>36665</v>
      </c>
      <c r="L2901" s="69">
        <v>45431</v>
      </c>
      <c r="M2901" s="14" t="s">
        <v>17235</v>
      </c>
      <c r="N2901" s="61">
        <v>6.1899999999999997E-2</v>
      </c>
      <c r="O2901" s="56">
        <v>9652124.3499999996</v>
      </c>
      <c r="P2901" s="15">
        <v>0.03</v>
      </c>
      <c r="Q2901" s="223">
        <f t="shared" si="297"/>
        <v>289563.73050000001</v>
      </c>
      <c r="R2901" s="197">
        <f t="shared" si="300"/>
        <v>24130.310874999999</v>
      </c>
      <c r="S2901" s="200"/>
      <c r="T2901" s="196">
        <f t="shared" si="301"/>
        <v>0</v>
      </c>
      <c r="U2901" s="199">
        <f t="shared" si="302"/>
        <v>0</v>
      </c>
      <c r="V2901" s="21"/>
      <c r="W2901" s="19">
        <f t="shared" si="298"/>
        <v>0</v>
      </c>
      <c r="X2901" s="17">
        <f t="shared" si="299"/>
        <v>0</v>
      </c>
      <c r="Y2901" s="22"/>
      <c r="Z2901" s="19"/>
      <c r="AA2901" s="20"/>
      <c r="AB2901" s="23"/>
      <c r="AC2901" s="19"/>
      <c r="AD2901" s="17"/>
      <c r="AE2901" s="22"/>
      <c r="AF2901" s="19"/>
      <c r="AG2901" s="17"/>
      <c r="AH2901" s="76"/>
      <c r="AI2901" s="77" t="s">
        <v>17235</v>
      </c>
      <c r="AJ2901" s="1"/>
    </row>
    <row r="2902" spans="1:36" ht="13.2">
      <c r="A2902" s="39">
        <v>2900</v>
      </c>
      <c r="B2902" s="39" t="s">
        <v>17236</v>
      </c>
      <c r="C2902" s="39" t="s">
        <v>11699</v>
      </c>
      <c r="D2902" s="40" t="s">
        <v>17237</v>
      </c>
      <c r="E2902" s="25" t="s">
        <v>17238</v>
      </c>
      <c r="F2902" s="25" t="s">
        <v>11401</v>
      </c>
      <c r="G2902" s="39" t="s">
        <v>5523</v>
      </c>
      <c r="H2902" s="39" t="s">
        <v>17239</v>
      </c>
      <c r="I2902" s="39" t="s">
        <v>1654</v>
      </c>
      <c r="J2902" s="40" t="s">
        <v>17240</v>
      </c>
      <c r="K2902" s="41">
        <v>39370</v>
      </c>
      <c r="L2902" s="72">
        <v>44849</v>
      </c>
      <c r="M2902" s="42" t="s">
        <v>17241</v>
      </c>
      <c r="N2902" s="63">
        <v>5.4300000000000001E-2</v>
      </c>
      <c r="O2902" s="55">
        <v>7055874.4199999999</v>
      </c>
      <c r="P2902" s="15">
        <v>0.04</v>
      </c>
      <c r="Q2902" s="223">
        <f t="shared" si="297"/>
        <v>282234.9768</v>
      </c>
      <c r="R2902" s="197">
        <f t="shared" si="300"/>
        <v>23519.581399999999</v>
      </c>
      <c r="S2902" s="200"/>
      <c r="T2902" s="196">
        <f t="shared" si="301"/>
        <v>0</v>
      </c>
      <c r="U2902" s="199">
        <f t="shared" si="302"/>
        <v>0</v>
      </c>
      <c r="V2902" s="21"/>
      <c r="W2902" s="19">
        <f t="shared" si="298"/>
        <v>0</v>
      </c>
      <c r="X2902" s="17">
        <f t="shared" si="299"/>
        <v>0</v>
      </c>
      <c r="Y2902" s="22"/>
      <c r="Z2902" s="19"/>
      <c r="AA2902" s="20"/>
      <c r="AB2902" s="23"/>
      <c r="AC2902" s="19"/>
      <c r="AD2902" s="17"/>
      <c r="AE2902" s="22"/>
      <c r="AF2902" s="19"/>
      <c r="AG2902" s="17"/>
      <c r="AH2902" s="78" t="s">
        <v>367</v>
      </c>
      <c r="AI2902" s="79" t="s">
        <v>17241</v>
      </c>
      <c r="AJ2902" s="1"/>
    </row>
    <row r="2903" spans="1:36" ht="13.2">
      <c r="A2903" s="39">
        <v>2901</v>
      </c>
      <c r="B2903" s="10" t="s">
        <v>17242</v>
      </c>
      <c r="C2903" s="10" t="s">
        <v>11699</v>
      </c>
      <c r="D2903" s="11" t="s">
        <v>17243</v>
      </c>
      <c r="E2903" s="35" t="s">
        <v>17244</v>
      </c>
      <c r="F2903" s="35" t="s">
        <v>17245</v>
      </c>
      <c r="G2903" s="10" t="s">
        <v>17246</v>
      </c>
      <c r="H2903" s="10" t="s">
        <v>17247</v>
      </c>
      <c r="I2903" s="10" t="s">
        <v>13794</v>
      </c>
      <c r="J2903" s="11" t="s">
        <v>17248</v>
      </c>
      <c r="K2903" s="12">
        <v>38051</v>
      </c>
      <c r="L2903" s="69">
        <v>47182</v>
      </c>
      <c r="M2903" s="14" t="s">
        <v>17249</v>
      </c>
      <c r="N2903" s="61">
        <v>9.1999999999999998E-2</v>
      </c>
      <c r="O2903" s="56">
        <v>9753685.8599999994</v>
      </c>
      <c r="P2903" s="15">
        <v>0.03</v>
      </c>
      <c r="Q2903" s="223">
        <f t="shared" si="297"/>
        <v>292610.57579999999</v>
      </c>
      <c r="R2903" s="197">
        <f t="shared" si="300"/>
        <v>24384.214649999998</v>
      </c>
      <c r="S2903" s="200"/>
      <c r="T2903" s="196">
        <f t="shared" si="301"/>
        <v>0</v>
      </c>
      <c r="U2903" s="199">
        <f t="shared" si="302"/>
        <v>0</v>
      </c>
      <c r="V2903" s="21"/>
      <c r="W2903" s="19">
        <f t="shared" si="298"/>
        <v>0</v>
      </c>
      <c r="X2903" s="17">
        <f t="shared" si="299"/>
        <v>0</v>
      </c>
      <c r="Y2903" s="22"/>
      <c r="Z2903" s="19"/>
      <c r="AA2903" s="20"/>
      <c r="AB2903" s="23"/>
      <c r="AC2903" s="19"/>
      <c r="AD2903" s="17"/>
      <c r="AE2903" s="22"/>
      <c r="AF2903" s="19"/>
      <c r="AG2903" s="17"/>
      <c r="AH2903" s="76"/>
      <c r="AI2903" s="77" t="s">
        <v>17249</v>
      </c>
      <c r="AJ2903" s="1"/>
    </row>
    <row r="2904" spans="1:36" ht="26.4">
      <c r="A2904" s="39">
        <v>2902</v>
      </c>
      <c r="B2904" s="39" t="s">
        <v>17250</v>
      </c>
      <c r="C2904" s="39" t="s">
        <v>11699</v>
      </c>
      <c r="D2904" s="40" t="s">
        <v>17251</v>
      </c>
      <c r="E2904" s="25" t="s">
        <v>17252</v>
      </c>
      <c r="F2904" s="25" t="s">
        <v>17253</v>
      </c>
      <c r="G2904" s="39" t="s">
        <v>9730</v>
      </c>
      <c r="H2904" s="39" t="s">
        <v>17254</v>
      </c>
      <c r="I2904" s="39" t="s">
        <v>17255</v>
      </c>
      <c r="J2904" s="40" t="s">
        <v>17256</v>
      </c>
      <c r="K2904" s="41">
        <v>41263</v>
      </c>
      <c r="L2904" s="72">
        <v>46741</v>
      </c>
      <c r="M2904" s="42" t="s">
        <v>17257</v>
      </c>
      <c r="N2904" s="63">
        <v>0.27360000000000001</v>
      </c>
      <c r="O2904" s="55">
        <v>48344355.990000002</v>
      </c>
      <c r="P2904" s="15">
        <v>7.0000000000000007E-2</v>
      </c>
      <c r="Q2904" s="223">
        <f t="shared" si="297"/>
        <v>3384104.9193000006</v>
      </c>
      <c r="R2904" s="197">
        <f t="shared" si="300"/>
        <v>282008.74327500007</v>
      </c>
      <c r="S2904" s="201">
        <v>0.1</v>
      </c>
      <c r="T2904" s="196">
        <f t="shared" si="301"/>
        <v>4834435.5990000004</v>
      </c>
      <c r="U2904" s="199">
        <f t="shared" si="302"/>
        <v>402869.63325000001</v>
      </c>
      <c r="V2904" s="21"/>
      <c r="W2904" s="19">
        <f t="shared" si="298"/>
        <v>0</v>
      </c>
      <c r="X2904" s="17">
        <f t="shared" si="299"/>
        <v>0</v>
      </c>
      <c r="Y2904" s="22"/>
      <c r="Z2904" s="19"/>
      <c r="AA2904" s="20"/>
      <c r="AB2904" s="23"/>
      <c r="AC2904" s="19"/>
      <c r="AD2904" s="17"/>
      <c r="AE2904" s="22"/>
      <c r="AF2904" s="19"/>
      <c r="AG2904" s="17"/>
      <c r="AH2904" s="78" t="s">
        <v>44</v>
      </c>
      <c r="AI2904" s="79" t="s">
        <v>17257</v>
      </c>
      <c r="AJ2904" s="1"/>
    </row>
    <row r="2905" spans="1:36" ht="26.4">
      <c r="A2905" s="39">
        <v>2903</v>
      </c>
      <c r="B2905" s="10" t="s">
        <v>17258</v>
      </c>
      <c r="C2905" s="10" t="s">
        <v>11699</v>
      </c>
      <c r="D2905" s="11" t="s">
        <v>17259</v>
      </c>
      <c r="E2905" s="35" t="s">
        <v>17260</v>
      </c>
      <c r="F2905" s="35" t="s">
        <v>17261</v>
      </c>
      <c r="G2905" s="10" t="s">
        <v>17262</v>
      </c>
      <c r="H2905" s="10" t="s">
        <v>17263</v>
      </c>
      <c r="I2905" s="10" t="s">
        <v>17262</v>
      </c>
      <c r="J2905" s="11" t="s">
        <v>17264</v>
      </c>
      <c r="K2905" s="12">
        <v>34543</v>
      </c>
      <c r="L2905" s="69">
        <v>52440</v>
      </c>
      <c r="M2905" s="14" t="s">
        <v>17265</v>
      </c>
      <c r="N2905" s="61">
        <v>3.5700000000000003E-2</v>
      </c>
      <c r="O2905" s="56">
        <v>7569708.3700000001</v>
      </c>
      <c r="P2905" s="15">
        <v>0.03</v>
      </c>
      <c r="Q2905" s="223">
        <f t="shared" si="297"/>
        <v>227091.25109999999</v>
      </c>
      <c r="R2905" s="197">
        <f t="shared" si="300"/>
        <v>18924.270925000001</v>
      </c>
      <c r="S2905" s="200"/>
      <c r="T2905" s="196">
        <f t="shared" si="301"/>
        <v>0</v>
      </c>
      <c r="U2905" s="199">
        <f t="shared" si="302"/>
        <v>0</v>
      </c>
      <c r="V2905" s="21"/>
      <c r="W2905" s="19">
        <f t="shared" si="298"/>
        <v>0</v>
      </c>
      <c r="X2905" s="17">
        <f t="shared" si="299"/>
        <v>0</v>
      </c>
      <c r="Y2905" s="22"/>
      <c r="Z2905" s="19"/>
      <c r="AA2905" s="20"/>
      <c r="AB2905" s="23"/>
      <c r="AC2905" s="19"/>
      <c r="AD2905" s="17"/>
      <c r="AE2905" s="22"/>
      <c r="AF2905" s="19"/>
      <c r="AG2905" s="17"/>
      <c r="AH2905" s="76"/>
      <c r="AI2905" s="77" t="s">
        <v>17265</v>
      </c>
      <c r="AJ2905" s="1"/>
    </row>
    <row r="2906" spans="1:36" ht="13.2">
      <c r="A2906" s="39">
        <v>2904</v>
      </c>
      <c r="B2906" s="39" t="s">
        <v>17266</v>
      </c>
      <c r="C2906" s="39" t="s">
        <v>11699</v>
      </c>
      <c r="D2906" s="40" t="s">
        <v>17267</v>
      </c>
      <c r="E2906" s="25" t="s">
        <v>17268</v>
      </c>
      <c r="F2906" s="25" t="s">
        <v>10279</v>
      </c>
      <c r="G2906" s="39" t="s">
        <v>4436</v>
      </c>
      <c r="H2906" s="39" t="s">
        <v>17269</v>
      </c>
      <c r="I2906" s="39" t="s">
        <v>7798</v>
      </c>
      <c r="J2906" s="40" t="s">
        <v>17270</v>
      </c>
      <c r="K2906" s="41">
        <v>42142</v>
      </c>
      <c r="L2906" s="72">
        <v>47053</v>
      </c>
      <c r="M2906" s="42" t="s">
        <v>17271</v>
      </c>
      <c r="N2906" s="63">
        <v>8.2699999999999996E-2</v>
      </c>
      <c r="O2906" s="55">
        <v>17535430.879999999</v>
      </c>
      <c r="P2906" s="15">
        <v>0.03</v>
      </c>
      <c r="Q2906" s="223">
        <f t="shared" si="297"/>
        <v>526062.9264</v>
      </c>
      <c r="R2906" s="197">
        <f t="shared" si="300"/>
        <v>43838.5772</v>
      </c>
      <c r="S2906" s="201">
        <v>0.04</v>
      </c>
      <c r="T2906" s="196">
        <f t="shared" si="301"/>
        <v>701417.2352</v>
      </c>
      <c r="U2906" s="199">
        <f t="shared" si="302"/>
        <v>58451.436266666664</v>
      </c>
      <c r="V2906" s="21"/>
      <c r="W2906" s="19">
        <f t="shared" si="298"/>
        <v>0</v>
      </c>
      <c r="X2906" s="17">
        <f t="shared" si="299"/>
        <v>0</v>
      </c>
      <c r="Y2906" s="22"/>
      <c r="Z2906" s="19"/>
      <c r="AA2906" s="20"/>
      <c r="AB2906" s="23"/>
      <c r="AC2906" s="19"/>
      <c r="AD2906" s="17"/>
      <c r="AE2906" s="22"/>
      <c r="AF2906" s="19"/>
      <c r="AG2906" s="17"/>
      <c r="AH2906" s="78"/>
      <c r="AI2906" s="79" t="s">
        <v>17271</v>
      </c>
      <c r="AJ2906" s="1"/>
    </row>
    <row r="2907" spans="1:36" ht="26.4">
      <c r="A2907" s="39">
        <v>2905</v>
      </c>
      <c r="B2907" s="10" t="s">
        <v>17272</v>
      </c>
      <c r="C2907" s="10" t="s">
        <v>11699</v>
      </c>
      <c r="D2907" s="11" t="s">
        <v>17273</v>
      </c>
      <c r="E2907" s="35" t="s">
        <v>17274</v>
      </c>
      <c r="F2907" s="35" t="s">
        <v>4494</v>
      </c>
      <c r="G2907" s="10" t="s">
        <v>17275</v>
      </c>
      <c r="H2907" s="10" t="s">
        <v>17276</v>
      </c>
      <c r="I2907" s="10" t="s">
        <v>657</v>
      </c>
      <c r="J2907" s="11" t="s">
        <v>17277</v>
      </c>
      <c r="K2907" s="12">
        <v>38112</v>
      </c>
      <c r="L2907" s="69">
        <v>47243</v>
      </c>
      <c r="M2907" s="14" t="s">
        <v>17278</v>
      </c>
      <c r="N2907" s="61">
        <v>6.0600000000000001E-2</v>
      </c>
      <c r="O2907" s="56">
        <v>3172696.53</v>
      </c>
      <c r="P2907" s="15">
        <v>0.03</v>
      </c>
      <c r="Q2907" s="223">
        <f t="shared" si="297"/>
        <v>95180.895899999989</v>
      </c>
      <c r="R2907" s="197">
        <f t="shared" si="300"/>
        <v>7931.7413249999991</v>
      </c>
      <c r="S2907" s="200"/>
      <c r="T2907" s="196">
        <f t="shared" si="301"/>
        <v>0</v>
      </c>
      <c r="U2907" s="199">
        <f t="shared" si="302"/>
        <v>0</v>
      </c>
      <c r="V2907" s="21"/>
      <c r="W2907" s="19">
        <f t="shared" si="298"/>
        <v>0</v>
      </c>
      <c r="X2907" s="17">
        <f t="shared" si="299"/>
        <v>0</v>
      </c>
      <c r="Y2907" s="22"/>
      <c r="Z2907" s="19"/>
      <c r="AA2907" s="20"/>
      <c r="AB2907" s="23"/>
      <c r="AC2907" s="19"/>
      <c r="AD2907" s="17"/>
      <c r="AE2907" s="22"/>
      <c r="AF2907" s="19"/>
      <c r="AG2907" s="17"/>
      <c r="AH2907" s="76" t="s">
        <v>1997</v>
      </c>
      <c r="AI2907" s="77" t="s">
        <v>17278</v>
      </c>
      <c r="AJ2907" s="1"/>
    </row>
    <row r="2908" spans="1:36" ht="26.4">
      <c r="A2908" s="39">
        <v>2906</v>
      </c>
      <c r="B2908" s="39" t="s">
        <v>17279</v>
      </c>
      <c r="C2908" s="39" t="s">
        <v>5693</v>
      </c>
      <c r="D2908" s="40" t="s">
        <v>17157</v>
      </c>
      <c r="E2908" s="25" t="s">
        <v>17158</v>
      </c>
      <c r="F2908" s="25" t="s">
        <v>8596</v>
      </c>
      <c r="G2908" s="39" t="s">
        <v>8526</v>
      </c>
      <c r="H2908" s="39" t="s">
        <v>17280</v>
      </c>
      <c r="I2908" s="39" t="s">
        <v>17160</v>
      </c>
      <c r="J2908" s="40" t="s">
        <v>17161</v>
      </c>
      <c r="K2908" s="41">
        <v>42359</v>
      </c>
      <c r="L2908" s="72">
        <v>46296</v>
      </c>
      <c r="M2908" s="42" t="s">
        <v>17162</v>
      </c>
      <c r="N2908" s="63">
        <v>6.4000000000000003E-3</v>
      </c>
      <c r="O2908" s="55">
        <v>420089.71</v>
      </c>
      <c r="P2908" s="15">
        <v>0.05</v>
      </c>
      <c r="Q2908" s="223">
        <f t="shared" si="297"/>
        <v>21004.485500000003</v>
      </c>
      <c r="R2908" s="197">
        <f t="shared" si="300"/>
        <v>1750.3737916666669</v>
      </c>
      <c r="S2908" s="200"/>
      <c r="T2908" s="196">
        <f t="shared" si="301"/>
        <v>0</v>
      </c>
      <c r="U2908" s="199">
        <f t="shared" si="302"/>
        <v>0</v>
      </c>
      <c r="V2908" s="21"/>
      <c r="W2908" s="19">
        <f t="shared" si="298"/>
        <v>0</v>
      </c>
      <c r="X2908" s="17">
        <f t="shared" si="299"/>
        <v>0</v>
      </c>
      <c r="Y2908" s="22"/>
      <c r="Z2908" s="19"/>
      <c r="AA2908" s="20"/>
      <c r="AB2908" s="23"/>
      <c r="AC2908" s="19"/>
      <c r="AD2908" s="17"/>
      <c r="AE2908" s="22"/>
      <c r="AF2908" s="19"/>
      <c r="AG2908" s="17"/>
      <c r="AH2908" s="78"/>
      <c r="AI2908" s="79" t="s">
        <v>17162</v>
      </c>
      <c r="AJ2908" s="1"/>
    </row>
    <row r="2909" spans="1:36" ht="26.4">
      <c r="A2909" s="39">
        <v>2907</v>
      </c>
      <c r="B2909" s="10" t="s">
        <v>17281</v>
      </c>
      <c r="C2909" s="10" t="s">
        <v>5693</v>
      </c>
      <c r="D2909" s="11" t="s">
        <v>17157</v>
      </c>
      <c r="E2909" s="35" t="s">
        <v>17158</v>
      </c>
      <c r="F2909" s="35" t="s">
        <v>17282</v>
      </c>
      <c r="G2909" s="10" t="s">
        <v>8526</v>
      </c>
      <c r="H2909" s="10" t="s">
        <v>17283</v>
      </c>
      <c r="I2909" s="10" t="s">
        <v>17284</v>
      </c>
      <c r="J2909" s="11" t="s">
        <v>17161</v>
      </c>
      <c r="K2909" s="12">
        <v>42359</v>
      </c>
      <c r="L2909" s="69">
        <v>46296</v>
      </c>
      <c r="M2909" s="14" t="s">
        <v>17162</v>
      </c>
      <c r="N2909" s="61">
        <v>0.1575</v>
      </c>
      <c r="O2909" s="56">
        <v>11091968.41</v>
      </c>
      <c r="P2909" s="15">
        <v>0.04</v>
      </c>
      <c r="Q2909" s="223">
        <f t="shared" ref="Q2909:Q2972" si="303">O2909*P2909</f>
        <v>443678.73639999999</v>
      </c>
      <c r="R2909" s="197">
        <f t="shared" si="300"/>
        <v>36973.228033333333</v>
      </c>
      <c r="S2909" s="200"/>
      <c r="T2909" s="196">
        <f t="shared" si="301"/>
        <v>0</v>
      </c>
      <c r="U2909" s="199">
        <f t="shared" si="302"/>
        <v>0</v>
      </c>
      <c r="V2909" s="21"/>
      <c r="W2909" s="19">
        <f t="shared" si="298"/>
        <v>0</v>
      </c>
      <c r="X2909" s="17">
        <f t="shared" si="299"/>
        <v>0</v>
      </c>
      <c r="Y2909" s="22"/>
      <c r="Z2909" s="19"/>
      <c r="AA2909" s="20"/>
      <c r="AB2909" s="23"/>
      <c r="AC2909" s="19"/>
      <c r="AD2909" s="17"/>
      <c r="AE2909" s="22"/>
      <c r="AF2909" s="19"/>
      <c r="AG2909" s="17"/>
      <c r="AH2909" s="76"/>
      <c r="AI2909" s="77" t="s">
        <v>17162</v>
      </c>
      <c r="AJ2909" s="1"/>
    </row>
    <row r="2910" spans="1:36" ht="26.4">
      <c r="A2910" s="39">
        <v>2908</v>
      </c>
      <c r="B2910" s="39" t="s">
        <v>17285</v>
      </c>
      <c r="C2910" s="39" t="s">
        <v>5693</v>
      </c>
      <c r="D2910" s="40" t="s">
        <v>17152</v>
      </c>
      <c r="E2910" s="25" t="s">
        <v>17153</v>
      </c>
      <c r="F2910" s="25" t="s">
        <v>17286</v>
      </c>
      <c r="G2910" s="39" t="s">
        <v>6133</v>
      </c>
      <c r="H2910" s="39" t="s">
        <v>17287</v>
      </c>
      <c r="I2910" s="39" t="s">
        <v>3026</v>
      </c>
      <c r="J2910" s="40" t="s">
        <v>17149</v>
      </c>
      <c r="K2910" s="41">
        <v>42328</v>
      </c>
      <c r="L2910" s="72">
        <v>44155</v>
      </c>
      <c r="M2910" s="42" t="s">
        <v>17155</v>
      </c>
      <c r="N2910" s="63">
        <v>9.4000000000000004E-3</v>
      </c>
      <c r="O2910" s="55">
        <v>410875.92</v>
      </c>
      <c r="P2910" s="15">
        <v>0.06</v>
      </c>
      <c r="Q2910" s="223">
        <f t="shared" si="303"/>
        <v>24652.555199999999</v>
      </c>
      <c r="R2910" s="197">
        <f t="shared" si="300"/>
        <v>2054.3795999999998</v>
      </c>
      <c r="S2910" s="200"/>
      <c r="T2910" s="196">
        <f t="shared" si="301"/>
        <v>0</v>
      </c>
      <c r="U2910" s="199">
        <f t="shared" si="302"/>
        <v>0</v>
      </c>
      <c r="V2910" s="21"/>
      <c r="W2910" s="19">
        <f t="shared" si="298"/>
        <v>0</v>
      </c>
      <c r="X2910" s="17">
        <f t="shared" si="299"/>
        <v>0</v>
      </c>
      <c r="Y2910" s="22"/>
      <c r="Z2910" s="19"/>
      <c r="AA2910" s="20"/>
      <c r="AB2910" s="23"/>
      <c r="AC2910" s="19"/>
      <c r="AD2910" s="17"/>
      <c r="AE2910" s="22"/>
      <c r="AF2910" s="19"/>
      <c r="AG2910" s="17"/>
      <c r="AH2910" s="78"/>
      <c r="AI2910" s="79" t="s">
        <v>17155</v>
      </c>
      <c r="AJ2910" s="1"/>
    </row>
    <row r="2911" spans="1:36" ht="26.4">
      <c r="A2911" s="39">
        <v>2909</v>
      </c>
      <c r="B2911" s="10" t="s">
        <v>17288</v>
      </c>
      <c r="C2911" s="10" t="s">
        <v>5693</v>
      </c>
      <c r="D2911" s="11" t="s">
        <v>231</v>
      </c>
      <c r="E2911" s="35" t="s">
        <v>232</v>
      </c>
      <c r="F2911" s="35" t="s">
        <v>9722</v>
      </c>
      <c r="G2911" s="10" t="s">
        <v>234</v>
      </c>
      <c r="H2911" s="10" t="s">
        <v>17289</v>
      </c>
      <c r="I2911" s="10" t="s">
        <v>236</v>
      </c>
      <c r="J2911" s="11" t="s">
        <v>17290</v>
      </c>
      <c r="K2911" s="12">
        <v>41725</v>
      </c>
      <c r="L2911" s="69">
        <v>45378</v>
      </c>
      <c r="M2911" s="14" t="s">
        <v>17291</v>
      </c>
      <c r="N2911" s="61">
        <v>9.7000000000000003E-3</v>
      </c>
      <c r="O2911" s="56">
        <v>179319.07</v>
      </c>
      <c r="P2911" s="15">
        <v>0.03</v>
      </c>
      <c r="Q2911" s="223">
        <f t="shared" si="303"/>
        <v>5379.5721000000003</v>
      </c>
      <c r="R2911" s="197">
        <f t="shared" si="300"/>
        <v>448.29767500000003</v>
      </c>
      <c r="S2911" s="200"/>
      <c r="T2911" s="196">
        <f t="shared" si="301"/>
        <v>0</v>
      </c>
      <c r="U2911" s="199">
        <f t="shared" si="302"/>
        <v>0</v>
      </c>
      <c r="V2911" s="21"/>
      <c r="W2911" s="19">
        <f t="shared" si="298"/>
        <v>0</v>
      </c>
      <c r="X2911" s="17">
        <f t="shared" si="299"/>
        <v>0</v>
      </c>
      <c r="Y2911" s="22"/>
      <c r="Z2911" s="19"/>
      <c r="AA2911" s="20"/>
      <c r="AB2911" s="23"/>
      <c r="AC2911" s="19"/>
      <c r="AD2911" s="17"/>
      <c r="AE2911" s="22"/>
      <c r="AF2911" s="19"/>
      <c r="AG2911" s="17"/>
      <c r="AH2911" s="76" t="s">
        <v>239</v>
      </c>
      <c r="AI2911" s="77" t="s">
        <v>17291</v>
      </c>
      <c r="AJ2911" s="1"/>
    </row>
    <row r="2912" spans="1:36" ht="26.4">
      <c r="A2912" s="39">
        <v>2910</v>
      </c>
      <c r="B2912" s="39" t="s">
        <v>17292</v>
      </c>
      <c r="C2912" s="39" t="s">
        <v>5693</v>
      </c>
      <c r="D2912" s="40" t="s">
        <v>17293</v>
      </c>
      <c r="E2912" s="25" t="s">
        <v>17294</v>
      </c>
      <c r="F2912" s="25" t="s">
        <v>2170</v>
      </c>
      <c r="G2912" s="39" t="s">
        <v>1444</v>
      </c>
      <c r="H2912" s="39" t="s">
        <v>17295</v>
      </c>
      <c r="I2912" s="39" t="s">
        <v>17296</v>
      </c>
      <c r="J2912" s="40" t="s">
        <v>17297</v>
      </c>
      <c r="K2912" s="41">
        <v>42536</v>
      </c>
      <c r="L2912" s="72">
        <v>44573</v>
      </c>
      <c r="M2912" s="42" t="s">
        <v>17298</v>
      </c>
      <c r="N2912" s="63">
        <v>0.41760000000000003</v>
      </c>
      <c r="O2912" s="55">
        <v>24507968.289999999</v>
      </c>
      <c r="P2912" s="15">
        <v>0.03</v>
      </c>
      <c r="Q2912" s="223">
        <f t="shared" si="303"/>
        <v>735239.04869999993</v>
      </c>
      <c r="R2912" s="197">
        <f t="shared" si="300"/>
        <v>61269.920724999996</v>
      </c>
      <c r="S2912" s="198">
        <v>3.5999999999999997E-2</v>
      </c>
      <c r="T2912" s="196">
        <f t="shared" si="301"/>
        <v>882286.85843999987</v>
      </c>
      <c r="U2912" s="199">
        <f t="shared" si="302"/>
        <v>73523.904869999984</v>
      </c>
      <c r="V2912" s="21"/>
      <c r="W2912" s="19">
        <f t="shared" si="298"/>
        <v>0</v>
      </c>
      <c r="X2912" s="17">
        <f t="shared" si="299"/>
        <v>0</v>
      </c>
      <c r="Y2912" s="22"/>
      <c r="Z2912" s="19"/>
      <c r="AA2912" s="20"/>
      <c r="AB2912" s="23"/>
      <c r="AC2912" s="19"/>
      <c r="AD2912" s="17"/>
      <c r="AE2912" s="22"/>
      <c r="AF2912" s="19"/>
      <c r="AG2912" s="17"/>
      <c r="AH2912" s="78" t="s">
        <v>367</v>
      </c>
      <c r="AI2912" s="79" t="s">
        <v>17298</v>
      </c>
      <c r="AJ2912" s="1"/>
    </row>
    <row r="2913" spans="1:36" ht="26.4">
      <c r="A2913" s="39">
        <v>2911</v>
      </c>
      <c r="B2913" s="10" t="s">
        <v>17299</v>
      </c>
      <c r="C2913" s="10" t="s">
        <v>5693</v>
      </c>
      <c r="D2913" s="11" t="s">
        <v>17300</v>
      </c>
      <c r="E2913" s="35" t="s">
        <v>17301</v>
      </c>
      <c r="F2913" s="35" t="s">
        <v>17302</v>
      </c>
      <c r="G2913" s="10" t="s">
        <v>17303</v>
      </c>
      <c r="H2913" s="10" t="s">
        <v>17304</v>
      </c>
      <c r="I2913" s="10" t="s">
        <v>17305</v>
      </c>
      <c r="J2913" s="11" t="s">
        <v>17306</v>
      </c>
      <c r="K2913" s="12">
        <v>37455</v>
      </c>
      <c r="L2913" s="69">
        <v>46586</v>
      </c>
      <c r="M2913" s="14" t="s">
        <v>17307</v>
      </c>
      <c r="N2913" s="61">
        <v>0.14799999999999999</v>
      </c>
      <c r="O2913" s="56">
        <v>10764599.310000001</v>
      </c>
      <c r="P2913" s="15">
        <v>0.03</v>
      </c>
      <c r="Q2913" s="223">
        <f t="shared" si="303"/>
        <v>322937.97930000001</v>
      </c>
      <c r="R2913" s="197">
        <f t="shared" si="300"/>
        <v>26911.498275000002</v>
      </c>
      <c r="S2913" s="200"/>
      <c r="T2913" s="196">
        <f t="shared" si="301"/>
        <v>0</v>
      </c>
      <c r="U2913" s="199">
        <f t="shared" si="302"/>
        <v>0</v>
      </c>
      <c r="V2913" s="21"/>
      <c r="W2913" s="19">
        <f t="shared" si="298"/>
        <v>0</v>
      </c>
      <c r="X2913" s="17">
        <f t="shared" si="299"/>
        <v>0</v>
      </c>
      <c r="Y2913" s="22"/>
      <c r="Z2913" s="19"/>
      <c r="AA2913" s="20"/>
      <c r="AB2913" s="23"/>
      <c r="AC2913" s="19"/>
      <c r="AD2913" s="17"/>
      <c r="AE2913" s="22"/>
      <c r="AF2913" s="19"/>
      <c r="AG2913" s="17"/>
      <c r="AH2913" s="76"/>
      <c r="AI2913" s="77" t="s">
        <v>17307</v>
      </c>
      <c r="AJ2913" s="1"/>
    </row>
    <row r="2914" spans="1:36" ht="26.4">
      <c r="A2914" s="39">
        <v>2912</v>
      </c>
      <c r="B2914" s="39" t="s">
        <v>17308</v>
      </c>
      <c r="C2914" s="39" t="s">
        <v>5693</v>
      </c>
      <c r="D2914" s="40" t="s">
        <v>17309</v>
      </c>
      <c r="E2914" s="25" t="s">
        <v>17310</v>
      </c>
      <c r="F2914" s="25" t="s">
        <v>17311</v>
      </c>
      <c r="G2914" s="39" t="s">
        <v>17312</v>
      </c>
      <c r="H2914" s="39" t="s">
        <v>17313</v>
      </c>
      <c r="I2914" s="39" t="s">
        <v>17312</v>
      </c>
      <c r="J2914" s="40" t="s">
        <v>17314</v>
      </c>
      <c r="K2914" s="41">
        <v>39751</v>
      </c>
      <c r="L2914" s="72">
        <v>47191</v>
      </c>
      <c r="M2914" s="42" t="s">
        <v>17315</v>
      </c>
      <c r="N2914" s="63">
        <v>0.4022</v>
      </c>
      <c r="O2914" s="55">
        <v>19455469.989999998</v>
      </c>
      <c r="P2914" s="15">
        <v>0.05</v>
      </c>
      <c r="Q2914" s="223">
        <f t="shared" si="303"/>
        <v>972773.49949999992</v>
      </c>
      <c r="R2914" s="197">
        <f t="shared" si="300"/>
        <v>81064.458291666655</v>
      </c>
      <c r="S2914" s="200"/>
      <c r="T2914" s="196">
        <f t="shared" si="301"/>
        <v>0</v>
      </c>
      <c r="U2914" s="199">
        <f t="shared" si="302"/>
        <v>0</v>
      </c>
      <c r="V2914" s="21"/>
      <c r="W2914" s="19">
        <f t="shared" si="298"/>
        <v>0</v>
      </c>
      <c r="X2914" s="17">
        <f t="shared" si="299"/>
        <v>0</v>
      </c>
      <c r="Y2914" s="22"/>
      <c r="Z2914" s="19"/>
      <c r="AA2914" s="20"/>
      <c r="AB2914" s="23"/>
      <c r="AC2914" s="19"/>
      <c r="AD2914" s="17"/>
      <c r="AE2914" s="22"/>
      <c r="AF2914" s="19"/>
      <c r="AG2914" s="17"/>
      <c r="AH2914" s="78" t="s">
        <v>367</v>
      </c>
      <c r="AI2914" s="79" t="s">
        <v>17315</v>
      </c>
      <c r="AJ2914" s="1"/>
    </row>
    <row r="2915" spans="1:36" ht="13.2">
      <c r="A2915" s="39">
        <v>2913</v>
      </c>
      <c r="B2915" s="10" t="s">
        <v>17316</v>
      </c>
      <c r="C2915" s="10" t="s">
        <v>5693</v>
      </c>
      <c r="D2915" s="11" t="s">
        <v>17317</v>
      </c>
      <c r="E2915" s="35" t="s">
        <v>17318</v>
      </c>
      <c r="F2915" s="35" t="s">
        <v>17319</v>
      </c>
      <c r="G2915" s="10" t="s">
        <v>5688</v>
      </c>
      <c r="H2915" s="10" t="s">
        <v>17320</v>
      </c>
      <c r="I2915" s="10" t="s">
        <v>14625</v>
      </c>
      <c r="J2915" s="11" t="s">
        <v>17321</v>
      </c>
      <c r="K2915" s="12">
        <v>36474</v>
      </c>
      <c r="L2915" s="69">
        <v>45606</v>
      </c>
      <c r="M2915" s="14" t="s">
        <v>17322</v>
      </c>
      <c r="N2915" s="61">
        <v>7.5499999999999998E-2</v>
      </c>
      <c r="O2915" s="56">
        <v>5755409.9500000002</v>
      </c>
      <c r="P2915" s="15">
        <v>0.03</v>
      </c>
      <c r="Q2915" s="223">
        <f t="shared" si="303"/>
        <v>172662.2985</v>
      </c>
      <c r="R2915" s="197">
        <f t="shared" si="300"/>
        <v>14388.524875000001</v>
      </c>
      <c r="S2915" s="200"/>
      <c r="T2915" s="196">
        <f t="shared" si="301"/>
        <v>0</v>
      </c>
      <c r="U2915" s="199">
        <f t="shared" si="302"/>
        <v>0</v>
      </c>
      <c r="V2915" s="21"/>
      <c r="W2915" s="19">
        <f t="shared" si="298"/>
        <v>0</v>
      </c>
      <c r="X2915" s="17">
        <f t="shared" si="299"/>
        <v>0</v>
      </c>
      <c r="Y2915" s="22"/>
      <c r="Z2915" s="19"/>
      <c r="AA2915" s="20"/>
      <c r="AB2915" s="23"/>
      <c r="AC2915" s="19"/>
      <c r="AD2915" s="17"/>
      <c r="AE2915" s="22"/>
      <c r="AF2915" s="19"/>
      <c r="AG2915" s="17"/>
      <c r="AH2915" s="76"/>
      <c r="AI2915" s="77" t="s">
        <v>17322</v>
      </c>
      <c r="AJ2915" s="1"/>
    </row>
    <row r="2916" spans="1:36" s="24" customFormat="1" ht="13.2">
      <c r="A2916" s="39">
        <v>2914</v>
      </c>
      <c r="B2916" s="39" t="s">
        <v>17323</v>
      </c>
      <c r="C2916" s="39" t="s">
        <v>5693</v>
      </c>
      <c r="D2916" s="40" t="s">
        <v>17324</v>
      </c>
      <c r="E2916" s="25" t="s">
        <v>17325</v>
      </c>
      <c r="F2916" s="25" t="s">
        <v>17326</v>
      </c>
      <c r="G2916" s="39" t="s">
        <v>12309</v>
      </c>
      <c r="H2916" s="39" t="s">
        <v>17327</v>
      </c>
      <c r="I2916" s="39" t="s">
        <v>11345</v>
      </c>
      <c r="J2916" s="40" t="s">
        <v>17176</v>
      </c>
      <c r="K2916" s="41">
        <v>38660</v>
      </c>
      <c r="L2916" s="72">
        <v>44139</v>
      </c>
      <c r="M2916" s="42" t="s">
        <v>17328</v>
      </c>
      <c r="N2916" s="63">
        <v>0.12</v>
      </c>
      <c r="O2916" s="55">
        <v>5790287.9500000002</v>
      </c>
      <c r="P2916" s="15">
        <v>0.02</v>
      </c>
      <c r="Q2916" s="223">
        <f t="shared" si="303"/>
        <v>115805.75900000001</v>
      </c>
      <c r="R2916" s="197">
        <f t="shared" si="300"/>
        <v>9650.4799166666671</v>
      </c>
      <c r="S2916" s="200"/>
      <c r="T2916" s="196">
        <f t="shared" si="301"/>
        <v>0</v>
      </c>
      <c r="U2916" s="199">
        <f t="shared" si="302"/>
        <v>0</v>
      </c>
      <c r="V2916" s="21"/>
      <c r="W2916" s="19">
        <f t="shared" si="298"/>
        <v>0</v>
      </c>
      <c r="X2916" s="17">
        <f t="shared" si="299"/>
        <v>0</v>
      </c>
      <c r="Y2916" s="22"/>
      <c r="Z2916" s="19"/>
      <c r="AA2916" s="20"/>
      <c r="AB2916" s="23"/>
      <c r="AC2916" s="19"/>
      <c r="AD2916" s="17"/>
      <c r="AE2916" s="22"/>
      <c r="AF2916" s="19"/>
      <c r="AG2916" s="17"/>
      <c r="AH2916" s="88"/>
      <c r="AI2916" s="89" t="s">
        <v>17328</v>
      </c>
    </row>
    <row r="2917" spans="1:36" ht="13.2">
      <c r="A2917" s="39">
        <v>2915</v>
      </c>
      <c r="B2917" s="10" t="s">
        <v>17329</v>
      </c>
      <c r="C2917" s="10" t="s">
        <v>3687</v>
      </c>
      <c r="D2917" s="11" t="s">
        <v>17330</v>
      </c>
      <c r="E2917" s="35" t="s">
        <v>17331</v>
      </c>
      <c r="F2917" s="35" t="s">
        <v>14200</v>
      </c>
      <c r="G2917" s="10" t="s">
        <v>9385</v>
      </c>
      <c r="H2917" s="10" t="s">
        <v>17332</v>
      </c>
      <c r="I2917" s="10" t="s">
        <v>10393</v>
      </c>
      <c r="J2917" s="11" t="s">
        <v>17333</v>
      </c>
      <c r="K2917" s="12">
        <v>38034</v>
      </c>
      <c r="L2917" s="69">
        <v>47166</v>
      </c>
      <c r="M2917" s="14" t="s">
        <v>17334</v>
      </c>
      <c r="N2917" s="61">
        <v>0.41789999999999999</v>
      </c>
      <c r="O2917" s="56">
        <v>12523254.85</v>
      </c>
      <c r="P2917" s="15">
        <v>0.03</v>
      </c>
      <c r="Q2917" s="223">
        <f t="shared" si="303"/>
        <v>375697.64549999998</v>
      </c>
      <c r="R2917" s="197">
        <f t="shared" si="300"/>
        <v>31308.137124999997</v>
      </c>
      <c r="S2917" s="201">
        <v>0.04</v>
      </c>
      <c r="T2917" s="196">
        <f t="shared" si="301"/>
        <v>500930.19400000002</v>
      </c>
      <c r="U2917" s="199">
        <f t="shared" si="302"/>
        <v>41744.182833333332</v>
      </c>
      <c r="V2917" s="21">
        <v>7.4999999999999997E-2</v>
      </c>
      <c r="W2917" s="19">
        <f t="shared" si="298"/>
        <v>939244.1137499999</v>
      </c>
      <c r="X2917" s="17">
        <f t="shared" si="299"/>
        <v>78270.342812499992</v>
      </c>
      <c r="Y2917" s="22"/>
      <c r="Z2917" s="19"/>
      <c r="AA2917" s="20"/>
      <c r="AB2917" s="23"/>
      <c r="AC2917" s="19"/>
      <c r="AD2917" s="17"/>
      <c r="AE2917" s="22"/>
      <c r="AF2917" s="19"/>
      <c r="AG2917" s="17"/>
      <c r="AH2917" s="76"/>
      <c r="AI2917" s="77" t="s">
        <v>17334</v>
      </c>
      <c r="AJ2917" s="1"/>
    </row>
    <row r="2918" spans="1:36" ht="13.2">
      <c r="A2918" s="39">
        <v>2916</v>
      </c>
      <c r="B2918" s="39" t="s">
        <v>17335</v>
      </c>
      <c r="C2918" s="39" t="s">
        <v>3687</v>
      </c>
      <c r="D2918" s="40" t="s">
        <v>17336</v>
      </c>
      <c r="E2918" s="25" t="s">
        <v>17337</v>
      </c>
      <c r="F2918" s="25" t="s">
        <v>991</v>
      </c>
      <c r="G2918" s="39" t="s">
        <v>11256</v>
      </c>
      <c r="H2918" s="39" t="s">
        <v>17338</v>
      </c>
      <c r="I2918" s="39" t="s">
        <v>9577</v>
      </c>
      <c r="J2918" s="40" t="s">
        <v>17339</v>
      </c>
      <c r="K2918" s="41">
        <v>39135</v>
      </c>
      <c r="L2918" s="72">
        <v>44614</v>
      </c>
      <c r="M2918" s="42" t="s">
        <v>17340</v>
      </c>
      <c r="N2918" s="63">
        <v>0.16569999999999999</v>
      </c>
      <c r="O2918" s="55">
        <v>8386394.6100000003</v>
      </c>
      <c r="P2918" s="15">
        <v>0.04</v>
      </c>
      <c r="Q2918" s="223">
        <f t="shared" si="303"/>
        <v>335455.7844</v>
      </c>
      <c r="R2918" s="197">
        <f t="shared" si="300"/>
        <v>27954.648700000002</v>
      </c>
      <c r="S2918" s="200"/>
      <c r="T2918" s="196">
        <f t="shared" si="301"/>
        <v>0</v>
      </c>
      <c r="U2918" s="199">
        <f t="shared" si="302"/>
        <v>0</v>
      </c>
      <c r="V2918" s="21"/>
      <c r="W2918" s="19">
        <f t="shared" si="298"/>
        <v>0</v>
      </c>
      <c r="X2918" s="17">
        <f t="shared" si="299"/>
        <v>0</v>
      </c>
      <c r="Y2918" s="22"/>
      <c r="Z2918" s="19"/>
      <c r="AA2918" s="20"/>
      <c r="AB2918" s="23"/>
      <c r="AC2918" s="19"/>
      <c r="AD2918" s="17"/>
      <c r="AE2918" s="22"/>
      <c r="AF2918" s="19"/>
      <c r="AG2918" s="17"/>
      <c r="AH2918" s="78"/>
      <c r="AI2918" s="79" t="s">
        <v>17340</v>
      </c>
      <c r="AJ2918" s="1"/>
    </row>
    <row r="2919" spans="1:36" ht="26.4">
      <c r="A2919" s="39">
        <v>2917</v>
      </c>
      <c r="B2919" s="10" t="s">
        <v>17341</v>
      </c>
      <c r="C2919" s="10" t="s">
        <v>3687</v>
      </c>
      <c r="D2919" s="11" t="s">
        <v>17342</v>
      </c>
      <c r="E2919" s="35" t="s">
        <v>21465</v>
      </c>
      <c r="F2919" s="35" t="s">
        <v>17343</v>
      </c>
      <c r="G2919" s="10" t="s">
        <v>3297</v>
      </c>
      <c r="H2919" s="10" t="s">
        <v>17344</v>
      </c>
      <c r="I2919" s="10" t="s">
        <v>3550</v>
      </c>
      <c r="J2919" s="11" t="s">
        <v>17345</v>
      </c>
      <c r="K2919" s="12">
        <v>38300</v>
      </c>
      <c r="L2919" s="69">
        <v>47431</v>
      </c>
      <c r="M2919" s="14" t="s">
        <v>2037</v>
      </c>
      <c r="N2919" s="61">
        <v>5.5599999999999997E-2</v>
      </c>
      <c r="O2919" s="56">
        <v>2253057.29</v>
      </c>
      <c r="P2919" s="15">
        <v>0.03</v>
      </c>
      <c r="Q2919" s="223">
        <f t="shared" si="303"/>
        <v>67591.718699999998</v>
      </c>
      <c r="R2919" s="197">
        <f t="shared" si="300"/>
        <v>5632.6432249999998</v>
      </c>
      <c r="S2919" s="200"/>
      <c r="T2919" s="196">
        <f t="shared" si="301"/>
        <v>0</v>
      </c>
      <c r="U2919" s="199">
        <f t="shared" si="302"/>
        <v>0</v>
      </c>
      <c r="V2919" s="21"/>
      <c r="W2919" s="19">
        <f t="shared" si="298"/>
        <v>0</v>
      </c>
      <c r="X2919" s="17">
        <f t="shared" si="299"/>
        <v>0</v>
      </c>
      <c r="Y2919" s="22"/>
      <c r="Z2919" s="19"/>
      <c r="AA2919" s="20"/>
      <c r="AB2919" s="23"/>
      <c r="AC2919" s="19"/>
      <c r="AD2919" s="17"/>
      <c r="AE2919" s="22"/>
      <c r="AF2919" s="19"/>
      <c r="AG2919" s="17"/>
      <c r="AH2919" s="76"/>
      <c r="AI2919" s="77" t="s">
        <v>2037</v>
      </c>
      <c r="AJ2919" s="1"/>
    </row>
    <row r="2920" spans="1:36" ht="26.4">
      <c r="A2920" s="39">
        <v>2918</v>
      </c>
      <c r="B2920" s="39" t="s">
        <v>17346</v>
      </c>
      <c r="C2920" s="39" t="s">
        <v>11699</v>
      </c>
      <c r="D2920" s="40" t="s">
        <v>17347</v>
      </c>
      <c r="E2920" s="25" t="s">
        <v>17348</v>
      </c>
      <c r="F2920" s="25" t="s">
        <v>1720</v>
      </c>
      <c r="G2920" s="39" t="s">
        <v>7299</v>
      </c>
      <c r="H2920" s="39" t="s">
        <v>17349</v>
      </c>
      <c r="I2920" s="39" t="s">
        <v>5287</v>
      </c>
      <c r="J2920" s="40" t="s">
        <v>17350</v>
      </c>
      <c r="K2920" s="41">
        <v>38398</v>
      </c>
      <c r="L2920" s="72">
        <v>47529</v>
      </c>
      <c r="M2920" s="42" t="s">
        <v>17351</v>
      </c>
      <c r="N2920" s="63">
        <v>1.8166</v>
      </c>
      <c r="O2920" s="55">
        <v>35175484.75</v>
      </c>
      <c r="P2920" s="15">
        <v>0.03</v>
      </c>
      <c r="Q2920" s="223">
        <f t="shared" si="303"/>
        <v>1055264.5425</v>
      </c>
      <c r="R2920" s="197">
        <f t="shared" si="300"/>
        <v>87938.711874999994</v>
      </c>
      <c r="S2920" s="200"/>
      <c r="T2920" s="196">
        <f t="shared" si="301"/>
        <v>0</v>
      </c>
      <c r="U2920" s="199">
        <f t="shared" si="302"/>
        <v>0</v>
      </c>
      <c r="V2920" s="21"/>
      <c r="W2920" s="19">
        <f t="shared" ref="W2920:W2983" si="304">O2920*V2920</f>
        <v>0</v>
      </c>
      <c r="X2920" s="17">
        <f t="shared" ref="X2920:X2983" si="305">O2920*V2920/12</f>
        <v>0</v>
      </c>
      <c r="Y2920" s="22"/>
      <c r="Z2920" s="19"/>
      <c r="AA2920" s="20"/>
      <c r="AB2920" s="23"/>
      <c r="AC2920" s="19"/>
      <c r="AD2920" s="17"/>
      <c r="AE2920" s="22"/>
      <c r="AF2920" s="19"/>
      <c r="AG2920" s="17"/>
      <c r="AH2920" s="78" t="s">
        <v>452</v>
      </c>
      <c r="AI2920" s="79" t="s">
        <v>17351</v>
      </c>
      <c r="AJ2920" s="1"/>
    </row>
    <row r="2921" spans="1:36" ht="26.4">
      <c r="A2921" s="39">
        <v>2919</v>
      </c>
      <c r="B2921" s="10" t="s">
        <v>17352</v>
      </c>
      <c r="C2921" s="10" t="s">
        <v>11699</v>
      </c>
      <c r="D2921" s="11" t="s">
        <v>3013</v>
      </c>
      <c r="E2921" s="35" t="s">
        <v>3014</v>
      </c>
      <c r="F2921" s="35" t="s">
        <v>17353</v>
      </c>
      <c r="G2921" s="10" t="s">
        <v>1360</v>
      </c>
      <c r="H2921" s="10" t="s">
        <v>17354</v>
      </c>
      <c r="I2921" s="10" t="s">
        <v>3347</v>
      </c>
      <c r="J2921" s="11" t="s">
        <v>17355</v>
      </c>
      <c r="K2921" s="12">
        <v>42181</v>
      </c>
      <c r="L2921" s="69">
        <v>44008</v>
      </c>
      <c r="M2921" s="14" t="s">
        <v>17356</v>
      </c>
      <c r="N2921" s="61">
        <v>0.2969</v>
      </c>
      <c r="O2921" s="56">
        <v>12547382.210000001</v>
      </c>
      <c r="P2921" s="15">
        <v>0.04</v>
      </c>
      <c r="Q2921" s="223">
        <f t="shared" si="303"/>
        <v>501895.28840000002</v>
      </c>
      <c r="R2921" s="197">
        <f t="shared" si="300"/>
        <v>41824.607366666671</v>
      </c>
      <c r="S2921" s="201">
        <v>0.1</v>
      </c>
      <c r="T2921" s="196">
        <f t="shared" si="301"/>
        <v>1254738.2210000001</v>
      </c>
      <c r="U2921" s="199">
        <f t="shared" si="302"/>
        <v>104561.51841666667</v>
      </c>
      <c r="V2921" s="21"/>
      <c r="W2921" s="19">
        <f t="shared" si="304"/>
        <v>0</v>
      </c>
      <c r="X2921" s="17">
        <f t="shared" si="305"/>
        <v>0</v>
      </c>
      <c r="Y2921" s="22"/>
      <c r="Z2921" s="19"/>
      <c r="AA2921" s="20"/>
      <c r="AB2921" s="23"/>
      <c r="AC2921" s="19"/>
      <c r="AD2921" s="17"/>
      <c r="AE2921" s="22"/>
      <c r="AF2921" s="19"/>
      <c r="AG2921" s="17"/>
      <c r="AH2921" s="76" t="s">
        <v>44</v>
      </c>
      <c r="AI2921" s="77" t="s">
        <v>17356</v>
      </c>
      <c r="AJ2921" s="1"/>
    </row>
    <row r="2922" spans="1:36" ht="26.4">
      <c r="A2922" s="39">
        <v>2920</v>
      </c>
      <c r="B2922" s="39" t="s">
        <v>17357</v>
      </c>
      <c r="C2922" s="39" t="s">
        <v>11699</v>
      </c>
      <c r="D2922" s="40" t="s">
        <v>3013</v>
      </c>
      <c r="E2922" s="25" t="s">
        <v>3014</v>
      </c>
      <c r="F2922" s="25" t="s">
        <v>17358</v>
      </c>
      <c r="G2922" s="39" t="s">
        <v>1360</v>
      </c>
      <c r="H2922" s="39" t="s">
        <v>17359</v>
      </c>
      <c r="I2922" s="39" t="s">
        <v>3347</v>
      </c>
      <c r="J2922" s="40" t="s">
        <v>17355</v>
      </c>
      <c r="K2922" s="41">
        <v>42181</v>
      </c>
      <c r="L2922" s="72">
        <v>44008</v>
      </c>
      <c r="M2922" s="42" t="s">
        <v>17360</v>
      </c>
      <c r="N2922" s="63">
        <v>7.5999999999999998E-2</v>
      </c>
      <c r="O2922" s="55">
        <v>3211859.37</v>
      </c>
      <c r="P2922" s="15">
        <v>0.04</v>
      </c>
      <c r="Q2922" s="223">
        <f t="shared" si="303"/>
        <v>128474.37480000001</v>
      </c>
      <c r="R2922" s="197">
        <f t="shared" si="300"/>
        <v>10706.197900000001</v>
      </c>
      <c r="S2922" s="201">
        <v>0.1</v>
      </c>
      <c r="T2922" s="196">
        <f t="shared" si="301"/>
        <v>321185.93700000003</v>
      </c>
      <c r="U2922" s="199">
        <f t="shared" si="302"/>
        <v>26765.494750000002</v>
      </c>
      <c r="V2922" s="21"/>
      <c r="W2922" s="19">
        <f t="shared" si="304"/>
        <v>0</v>
      </c>
      <c r="X2922" s="17">
        <f t="shared" si="305"/>
        <v>0</v>
      </c>
      <c r="Y2922" s="22"/>
      <c r="Z2922" s="19"/>
      <c r="AA2922" s="20"/>
      <c r="AB2922" s="23"/>
      <c r="AC2922" s="19"/>
      <c r="AD2922" s="17"/>
      <c r="AE2922" s="22"/>
      <c r="AF2922" s="19"/>
      <c r="AG2922" s="17"/>
      <c r="AH2922" s="78" t="s">
        <v>44</v>
      </c>
      <c r="AI2922" s="79" t="s">
        <v>17360</v>
      </c>
      <c r="AJ2922" s="1"/>
    </row>
    <row r="2923" spans="1:36" ht="26.4">
      <c r="A2923" s="39">
        <v>2921</v>
      </c>
      <c r="B2923" s="10" t="s">
        <v>17361</v>
      </c>
      <c r="C2923" s="10" t="s">
        <v>11699</v>
      </c>
      <c r="D2923" s="11" t="s">
        <v>17362</v>
      </c>
      <c r="E2923" s="35" t="s">
        <v>17363</v>
      </c>
      <c r="F2923" s="35" t="s">
        <v>13546</v>
      </c>
      <c r="G2923" s="10" t="s">
        <v>2535</v>
      </c>
      <c r="H2923" s="10" t="s">
        <v>17364</v>
      </c>
      <c r="I2923" s="10" t="s">
        <v>17365</v>
      </c>
      <c r="J2923" s="11" t="s">
        <v>17366</v>
      </c>
      <c r="K2923" s="12">
        <v>38314</v>
      </c>
      <c r="L2923" s="69">
        <v>47445</v>
      </c>
      <c r="M2923" s="14" t="s">
        <v>17367</v>
      </c>
      <c r="N2923" s="61">
        <v>0.63</v>
      </c>
      <c r="O2923" s="56">
        <v>25199980.760000002</v>
      </c>
      <c r="P2923" s="15">
        <v>0.03</v>
      </c>
      <c r="Q2923" s="223">
        <f t="shared" si="303"/>
        <v>755999.42280000006</v>
      </c>
      <c r="R2923" s="197">
        <f t="shared" si="300"/>
        <v>62999.951900000007</v>
      </c>
      <c r="S2923" s="201">
        <v>0.06</v>
      </c>
      <c r="T2923" s="196">
        <f t="shared" si="301"/>
        <v>1511998.8456000001</v>
      </c>
      <c r="U2923" s="199">
        <f t="shared" si="302"/>
        <v>125999.90380000001</v>
      </c>
      <c r="V2923" s="21">
        <v>0.08</v>
      </c>
      <c r="W2923" s="19">
        <f t="shared" si="304"/>
        <v>2015998.4608000002</v>
      </c>
      <c r="X2923" s="17">
        <f t="shared" si="305"/>
        <v>167999.87173333336</v>
      </c>
      <c r="Y2923" s="22"/>
      <c r="Z2923" s="19"/>
      <c r="AA2923" s="20"/>
      <c r="AB2923" s="23"/>
      <c r="AC2923" s="19"/>
      <c r="AD2923" s="17"/>
      <c r="AE2923" s="22"/>
      <c r="AF2923" s="19"/>
      <c r="AG2923" s="115">
        <v>0.1</v>
      </c>
      <c r="AH2923" s="76"/>
      <c r="AI2923" s="77" t="s">
        <v>17367</v>
      </c>
      <c r="AJ2923" s="1"/>
    </row>
    <row r="2924" spans="1:36" ht="13.2">
      <c r="A2924" s="39">
        <v>2922</v>
      </c>
      <c r="B2924" s="39" t="s">
        <v>17368</v>
      </c>
      <c r="C2924" s="39" t="s">
        <v>11699</v>
      </c>
      <c r="D2924" s="40" t="s">
        <v>17369</v>
      </c>
      <c r="E2924" s="25" t="s">
        <v>17370</v>
      </c>
      <c r="F2924" s="25" t="s">
        <v>17371</v>
      </c>
      <c r="G2924" s="39" t="s">
        <v>5478</v>
      </c>
      <c r="H2924" s="39" t="s">
        <v>17372</v>
      </c>
      <c r="I2924" s="39" t="s">
        <v>17373</v>
      </c>
      <c r="J2924" s="40" t="s">
        <v>17374</v>
      </c>
      <c r="K2924" s="41">
        <v>40616</v>
      </c>
      <c r="L2924" s="72">
        <v>46095</v>
      </c>
      <c r="M2924" s="42" t="s">
        <v>17375</v>
      </c>
      <c r="N2924" s="63">
        <v>3.3599999999999998E-2</v>
      </c>
      <c r="O2924" s="55">
        <v>7124431.4100000001</v>
      </c>
      <c r="P2924" s="15">
        <v>0.06</v>
      </c>
      <c r="Q2924" s="223">
        <f t="shared" si="303"/>
        <v>427465.88459999999</v>
      </c>
      <c r="R2924" s="197">
        <f t="shared" si="300"/>
        <v>35622.157050000002</v>
      </c>
      <c r="S2924" s="200"/>
      <c r="T2924" s="196">
        <f t="shared" si="301"/>
        <v>0</v>
      </c>
      <c r="U2924" s="199">
        <f t="shared" si="302"/>
        <v>0</v>
      </c>
      <c r="V2924" s="21"/>
      <c r="W2924" s="19">
        <f t="shared" si="304"/>
        <v>0</v>
      </c>
      <c r="X2924" s="17">
        <f t="shared" si="305"/>
        <v>0</v>
      </c>
      <c r="Y2924" s="22"/>
      <c r="Z2924" s="19"/>
      <c r="AA2924" s="20"/>
      <c r="AB2924" s="23"/>
      <c r="AC2924" s="19"/>
      <c r="AD2924" s="17"/>
      <c r="AE2924" s="22"/>
      <c r="AF2924" s="19"/>
      <c r="AG2924" s="17"/>
      <c r="AH2924" s="78"/>
      <c r="AI2924" s="79" t="s">
        <v>17375</v>
      </c>
      <c r="AJ2924" s="1"/>
    </row>
    <row r="2925" spans="1:36" ht="26.4">
      <c r="A2925" s="39">
        <v>2923</v>
      </c>
      <c r="B2925" s="10" t="s">
        <v>17376</v>
      </c>
      <c r="C2925" s="10" t="s">
        <v>11699</v>
      </c>
      <c r="D2925" s="11" t="s">
        <v>17377</v>
      </c>
      <c r="E2925" s="35" t="s">
        <v>17378</v>
      </c>
      <c r="F2925" s="35" t="s">
        <v>17379</v>
      </c>
      <c r="G2925" s="10" t="s">
        <v>12765</v>
      </c>
      <c r="H2925" s="10" t="s">
        <v>17380</v>
      </c>
      <c r="I2925" s="10" t="s">
        <v>17381</v>
      </c>
      <c r="J2925" s="11" t="s">
        <v>17382</v>
      </c>
      <c r="K2925" s="12">
        <v>38643</v>
      </c>
      <c r="L2925" s="69">
        <v>44122</v>
      </c>
      <c r="M2925" s="14" t="s">
        <v>17383</v>
      </c>
      <c r="N2925" s="61">
        <v>0.32329999999999998</v>
      </c>
      <c r="O2925" s="56">
        <v>68551448.650000006</v>
      </c>
      <c r="P2925" s="15">
        <v>0.03</v>
      </c>
      <c r="Q2925" s="223">
        <f t="shared" si="303"/>
        <v>2056543.4595000001</v>
      </c>
      <c r="R2925" s="197">
        <f t="shared" si="300"/>
        <v>171378.621625</v>
      </c>
      <c r="S2925" s="200"/>
      <c r="T2925" s="196">
        <f t="shared" si="301"/>
        <v>0</v>
      </c>
      <c r="U2925" s="199">
        <f t="shared" si="302"/>
        <v>0</v>
      </c>
      <c r="V2925" s="21"/>
      <c r="W2925" s="19">
        <f t="shared" si="304"/>
        <v>0</v>
      </c>
      <c r="X2925" s="17">
        <f t="shared" si="305"/>
        <v>0</v>
      </c>
      <c r="Y2925" s="22"/>
      <c r="Z2925" s="19"/>
      <c r="AA2925" s="20"/>
      <c r="AB2925" s="23"/>
      <c r="AC2925" s="19"/>
      <c r="AD2925" s="17"/>
      <c r="AE2925" s="22"/>
      <c r="AF2925" s="19"/>
      <c r="AG2925" s="17"/>
      <c r="AH2925" s="76"/>
      <c r="AI2925" s="77" t="s">
        <v>17383</v>
      </c>
      <c r="AJ2925" s="1"/>
    </row>
    <row r="2926" spans="1:36" ht="26.4">
      <c r="A2926" s="39">
        <v>2924</v>
      </c>
      <c r="B2926" s="39" t="s">
        <v>17384</v>
      </c>
      <c r="C2926" s="39" t="s">
        <v>11699</v>
      </c>
      <c r="D2926" s="40" t="s">
        <v>17385</v>
      </c>
      <c r="E2926" s="25" t="s">
        <v>17386</v>
      </c>
      <c r="F2926" s="25" t="s">
        <v>17387</v>
      </c>
      <c r="G2926" s="39" t="s">
        <v>17388</v>
      </c>
      <c r="H2926" s="39" t="s">
        <v>17389</v>
      </c>
      <c r="I2926" s="39" t="s">
        <v>17388</v>
      </c>
      <c r="J2926" s="40" t="s">
        <v>17390</v>
      </c>
      <c r="K2926" s="41">
        <v>35809</v>
      </c>
      <c r="L2926" s="72">
        <v>53706</v>
      </c>
      <c r="M2926" s="42" t="s">
        <v>17391</v>
      </c>
      <c r="N2926" s="63">
        <v>0.1462</v>
      </c>
      <c r="O2926" s="55">
        <v>30999758.09</v>
      </c>
      <c r="P2926" s="15">
        <v>0.03</v>
      </c>
      <c r="Q2926" s="223">
        <f t="shared" si="303"/>
        <v>929992.74269999994</v>
      </c>
      <c r="R2926" s="197">
        <f t="shared" si="300"/>
        <v>77499.395225</v>
      </c>
      <c r="S2926" s="200"/>
      <c r="T2926" s="196">
        <f t="shared" si="301"/>
        <v>0</v>
      </c>
      <c r="U2926" s="199">
        <f t="shared" si="302"/>
        <v>0</v>
      </c>
      <c r="V2926" s="21"/>
      <c r="W2926" s="19">
        <f t="shared" si="304"/>
        <v>0</v>
      </c>
      <c r="X2926" s="17">
        <f t="shared" si="305"/>
        <v>0</v>
      </c>
      <c r="Y2926" s="22"/>
      <c r="Z2926" s="19"/>
      <c r="AA2926" s="20"/>
      <c r="AB2926" s="23"/>
      <c r="AC2926" s="19"/>
      <c r="AD2926" s="17"/>
      <c r="AE2926" s="22"/>
      <c r="AF2926" s="19"/>
      <c r="AG2926" s="17"/>
      <c r="AH2926" s="78"/>
      <c r="AI2926" s="79" t="s">
        <v>17391</v>
      </c>
      <c r="AJ2926" s="1"/>
    </row>
    <row r="2927" spans="1:36" ht="13.2">
      <c r="A2927" s="39">
        <v>2925</v>
      </c>
      <c r="B2927" s="10" t="s">
        <v>17392</v>
      </c>
      <c r="C2927" s="10" t="s">
        <v>11699</v>
      </c>
      <c r="D2927" s="11" t="s">
        <v>17385</v>
      </c>
      <c r="E2927" s="35" t="s">
        <v>17386</v>
      </c>
      <c r="F2927" s="35" t="s">
        <v>17393</v>
      </c>
      <c r="G2927" s="10" t="s">
        <v>484</v>
      </c>
      <c r="H2927" s="10" t="s">
        <v>17394</v>
      </c>
      <c r="I2927" s="10" t="s">
        <v>17395</v>
      </c>
      <c r="J2927" s="11" t="s">
        <v>17396</v>
      </c>
      <c r="K2927" s="12">
        <v>41170</v>
      </c>
      <c r="L2927" s="69">
        <v>46648</v>
      </c>
      <c r="M2927" s="14" t="s">
        <v>17397</v>
      </c>
      <c r="N2927" s="61">
        <v>6.7000000000000004E-2</v>
      </c>
      <c r="O2927" s="56">
        <v>14206455.49</v>
      </c>
      <c r="P2927" s="21">
        <v>4.4999999999999998E-2</v>
      </c>
      <c r="Q2927" s="223">
        <f t="shared" si="303"/>
        <v>639290.49705000001</v>
      </c>
      <c r="R2927" s="197">
        <f t="shared" si="300"/>
        <v>53274.208087500003</v>
      </c>
      <c r="S2927" s="201">
        <v>0.1</v>
      </c>
      <c r="T2927" s="196">
        <f t="shared" si="301"/>
        <v>1420645.5490000001</v>
      </c>
      <c r="U2927" s="199">
        <f t="shared" si="302"/>
        <v>118387.12908333335</v>
      </c>
      <c r="V2927" s="21"/>
      <c r="W2927" s="19">
        <f t="shared" si="304"/>
        <v>0</v>
      </c>
      <c r="X2927" s="17">
        <f t="shared" si="305"/>
        <v>0</v>
      </c>
      <c r="Y2927" s="22"/>
      <c r="Z2927" s="19"/>
      <c r="AA2927" s="20"/>
      <c r="AB2927" s="23"/>
      <c r="AC2927" s="19"/>
      <c r="AD2927" s="17"/>
      <c r="AE2927" s="22"/>
      <c r="AF2927" s="19"/>
      <c r="AG2927" s="17"/>
      <c r="AH2927" s="76" t="s">
        <v>76</v>
      </c>
      <c r="AI2927" s="77" t="s">
        <v>17397</v>
      </c>
      <c r="AJ2927" s="1"/>
    </row>
    <row r="2928" spans="1:36" ht="13.2">
      <c r="A2928" s="39">
        <v>2926</v>
      </c>
      <c r="B2928" s="39" t="s">
        <v>17398</v>
      </c>
      <c r="C2928" s="39" t="s">
        <v>11699</v>
      </c>
      <c r="D2928" s="40" t="s">
        <v>17399</v>
      </c>
      <c r="E2928" s="25" t="s">
        <v>17400</v>
      </c>
      <c r="F2928" s="25" t="s">
        <v>17401</v>
      </c>
      <c r="G2928" s="39" t="s">
        <v>136</v>
      </c>
      <c r="H2928" s="39" t="s">
        <v>17402</v>
      </c>
      <c r="I2928" s="39" t="s">
        <v>138</v>
      </c>
      <c r="J2928" s="40" t="s">
        <v>17403</v>
      </c>
      <c r="K2928" s="41">
        <v>42317</v>
      </c>
      <c r="L2928" s="72">
        <v>44144</v>
      </c>
      <c r="M2928" s="42" t="s">
        <v>17404</v>
      </c>
      <c r="N2928" s="63">
        <v>7.1499999999999994E-2</v>
      </c>
      <c r="O2928" s="55">
        <v>2568603.0099999998</v>
      </c>
      <c r="P2928" s="21">
        <v>4.4999999999999998E-2</v>
      </c>
      <c r="Q2928" s="223">
        <f t="shared" si="303"/>
        <v>115587.13544999999</v>
      </c>
      <c r="R2928" s="197">
        <f t="shared" si="300"/>
        <v>9632.2612874999995</v>
      </c>
      <c r="S2928" s="201">
        <v>0.06</v>
      </c>
      <c r="T2928" s="196">
        <f t="shared" si="301"/>
        <v>154116.18059999999</v>
      </c>
      <c r="U2928" s="199">
        <f t="shared" si="302"/>
        <v>12843.01505</v>
      </c>
      <c r="V2928" s="21">
        <v>0.04</v>
      </c>
      <c r="W2928" s="19">
        <f t="shared" si="304"/>
        <v>102744.1204</v>
      </c>
      <c r="X2928" s="17">
        <f t="shared" si="305"/>
        <v>8562.0100333333339</v>
      </c>
      <c r="Y2928" s="22"/>
      <c r="Z2928" s="19"/>
      <c r="AA2928" s="20"/>
      <c r="AB2928" s="23"/>
      <c r="AC2928" s="19"/>
      <c r="AD2928" s="17"/>
      <c r="AE2928" s="22"/>
      <c r="AF2928" s="19"/>
      <c r="AG2928" s="115">
        <v>0.1</v>
      </c>
      <c r="AH2928" s="78" t="s">
        <v>817</v>
      </c>
      <c r="AI2928" s="79" t="s">
        <v>17404</v>
      </c>
      <c r="AJ2928" s="1"/>
    </row>
    <row r="2929" spans="1:36" ht="39.6">
      <c r="A2929" s="39">
        <v>2927</v>
      </c>
      <c r="B2929" s="10" t="s">
        <v>17405</v>
      </c>
      <c r="C2929" s="10" t="s">
        <v>11699</v>
      </c>
      <c r="D2929" s="11" t="s">
        <v>17406</v>
      </c>
      <c r="E2929" s="35" t="s">
        <v>17407</v>
      </c>
      <c r="F2929" s="35" t="s">
        <v>11589</v>
      </c>
      <c r="G2929" s="10" t="s">
        <v>13832</v>
      </c>
      <c r="H2929" s="10" t="s">
        <v>17408</v>
      </c>
      <c r="I2929" s="10" t="s">
        <v>17409</v>
      </c>
      <c r="J2929" s="11" t="s">
        <v>17410</v>
      </c>
      <c r="K2929" s="12">
        <v>38017</v>
      </c>
      <c r="L2929" s="69">
        <v>45427</v>
      </c>
      <c r="M2929" s="14" t="s">
        <v>17411</v>
      </c>
      <c r="N2929" s="61">
        <v>0.72609999999999997</v>
      </c>
      <c r="O2929" s="56">
        <v>30544253.239999998</v>
      </c>
      <c r="P2929" s="21">
        <v>4.4999999999999998E-2</v>
      </c>
      <c r="Q2929" s="223">
        <f t="shared" si="303"/>
        <v>1374491.3957999998</v>
      </c>
      <c r="R2929" s="197">
        <f t="shared" si="300"/>
        <v>114540.94964999998</v>
      </c>
      <c r="S2929" s="200"/>
      <c r="T2929" s="196">
        <f t="shared" si="301"/>
        <v>0</v>
      </c>
      <c r="U2929" s="199">
        <f t="shared" si="302"/>
        <v>0</v>
      </c>
      <c r="V2929" s="21"/>
      <c r="W2929" s="19">
        <f t="shared" si="304"/>
        <v>0</v>
      </c>
      <c r="X2929" s="17">
        <f t="shared" si="305"/>
        <v>0</v>
      </c>
      <c r="Y2929" s="22"/>
      <c r="Z2929" s="19"/>
      <c r="AA2929" s="20"/>
      <c r="AB2929" s="23"/>
      <c r="AC2929" s="19"/>
      <c r="AD2929" s="17"/>
      <c r="AE2929" s="22"/>
      <c r="AF2929" s="19"/>
      <c r="AG2929" s="17"/>
      <c r="AH2929" s="76" t="s">
        <v>409</v>
      </c>
      <c r="AI2929" s="77" t="s">
        <v>17411</v>
      </c>
      <c r="AJ2929" s="1"/>
    </row>
    <row r="2930" spans="1:36" ht="26.4">
      <c r="A2930" s="39">
        <v>2928</v>
      </c>
      <c r="B2930" s="39" t="s">
        <v>17412</v>
      </c>
      <c r="C2930" s="39" t="s">
        <v>11699</v>
      </c>
      <c r="D2930" s="40" t="s">
        <v>17413</v>
      </c>
      <c r="E2930" s="25" t="s">
        <v>9298</v>
      </c>
      <c r="F2930" s="25" t="s">
        <v>17414</v>
      </c>
      <c r="G2930" s="39" t="s">
        <v>16269</v>
      </c>
      <c r="H2930" s="39" t="s">
        <v>17415</v>
      </c>
      <c r="I2930" s="39" t="s">
        <v>17416</v>
      </c>
      <c r="J2930" s="40" t="s">
        <v>17403</v>
      </c>
      <c r="K2930" s="41">
        <v>39346</v>
      </c>
      <c r="L2930" s="72">
        <v>46747</v>
      </c>
      <c r="M2930" s="42" t="s">
        <v>9435</v>
      </c>
      <c r="N2930" s="63">
        <v>0.26</v>
      </c>
      <c r="O2930" s="55">
        <v>33358480.68</v>
      </c>
      <c r="P2930" s="15">
        <v>0.04</v>
      </c>
      <c r="Q2930" s="223">
        <f t="shared" si="303"/>
        <v>1334339.2272000001</v>
      </c>
      <c r="R2930" s="197">
        <f t="shared" si="300"/>
        <v>111194.93560000001</v>
      </c>
      <c r="S2930" s="201">
        <v>0.05</v>
      </c>
      <c r="T2930" s="196">
        <f t="shared" si="301"/>
        <v>1667924.034</v>
      </c>
      <c r="U2930" s="199">
        <f t="shared" si="302"/>
        <v>138993.66949999999</v>
      </c>
      <c r="V2930" s="21">
        <v>4.8000000000000001E-2</v>
      </c>
      <c r="W2930" s="19">
        <f t="shared" si="304"/>
        <v>1601207.0726399999</v>
      </c>
      <c r="X2930" s="17">
        <f t="shared" si="305"/>
        <v>133433.92272</v>
      </c>
      <c r="Y2930" s="22"/>
      <c r="Z2930" s="19"/>
      <c r="AA2930" s="20"/>
      <c r="AB2930" s="23"/>
      <c r="AC2930" s="19"/>
      <c r="AD2930" s="17"/>
      <c r="AE2930" s="22"/>
      <c r="AF2930" s="19"/>
      <c r="AG2930" s="17">
        <v>0.06</v>
      </c>
      <c r="AH2930" s="78" t="s">
        <v>367</v>
      </c>
      <c r="AI2930" s="79" t="s">
        <v>9435</v>
      </c>
      <c r="AJ2930" s="1"/>
    </row>
    <row r="2931" spans="1:36" ht="13.2">
      <c r="A2931" s="39">
        <v>2929</v>
      </c>
      <c r="B2931" s="10" t="s">
        <v>17417</v>
      </c>
      <c r="C2931" s="10" t="s">
        <v>5693</v>
      </c>
      <c r="D2931" s="11" t="s">
        <v>17418</v>
      </c>
      <c r="E2931" s="35" t="s">
        <v>17419</v>
      </c>
      <c r="F2931" s="35" t="s">
        <v>2433</v>
      </c>
      <c r="G2931" s="10" t="s">
        <v>12403</v>
      </c>
      <c r="H2931" s="10" t="s">
        <v>17420</v>
      </c>
      <c r="I2931" s="10" t="s">
        <v>1612</v>
      </c>
      <c r="J2931" s="11" t="s">
        <v>17045</v>
      </c>
      <c r="K2931" s="12">
        <v>40570</v>
      </c>
      <c r="L2931" s="69">
        <v>46049</v>
      </c>
      <c r="M2931" s="14" t="s">
        <v>17421</v>
      </c>
      <c r="N2931" s="61">
        <v>4.1300000000000003E-2</v>
      </c>
      <c r="O2931" s="56">
        <v>2166277.7000000002</v>
      </c>
      <c r="P2931" s="15">
        <v>0.03</v>
      </c>
      <c r="Q2931" s="223">
        <f t="shared" si="303"/>
        <v>64988.331000000006</v>
      </c>
      <c r="R2931" s="197">
        <f t="shared" si="300"/>
        <v>5415.6942500000005</v>
      </c>
      <c r="S2931" s="200"/>
      <c r="T2931" s="196">
        <f t="shared" si="301"/>
        <v>0</v>
      </c>
      <c r="U2931" s="199">
        <f t="shared" si="302"/>
        <v>0</v>
      </c>
      <c r="V2931" s="21"/>
      <c r="W2931" s="19">
        <f t="shared" si="304"/>
        <v>0</v>
      </c>
      <c r="X2931" s="17">
        <f t="shared" si="305"/>
        <v>0</v>
      </c>
      <c r="Y2931" s="22"/>
      <c r="Z2931" s="19"/>
      <c r="AA2931" s="20"/>
      <c r="AB2931" s="23"/>
      <c r="AC2931" s="19"/>
      <c r="AD2931" s="17"/>
      <c r="AE2931" s="22"/>
      <c r="AF2931" s="19"/>
      <c r="AG2931" s="17"/>
      <c r="AH2931" s="76"/>
      <c r="AI2931" s="77" t="s">
        <v>17421</v>
      </c>
      <c r="AJ2931" s="1"/>
    </row>
    <row r="2932" spans="1:36" ht="26.4">
      <c r="A2932" s="39">
        <v>2930</v>
      </c>
      <c r="B2932" s="39" t="s">
        <v>17422</v>
      </c>
      <c r="C2932" s="39" t="s">
        <v>11699</v>
      </c>
      <c r="D2932" s="40" t="s">
        <v>17423</v>
      </c>
      <c r="E2932" s="25" t="s">
        <v>17424</v>
      </c>
      <c r="F2932" s="25" t="s">
        <v>1450</v>
      </c>
      <c r="G2932" s="39" t="s">
        <v>17425</v>
      </c>
      <c r="H2932" s="39" t="s">
        <v>17426</v>
      </c>
      <c r="I2932" s="39" t="s">
        <v>17427</v>
      </c>
      <c r="J2932" s="40" t="s">
        <v>17428</v>
      </c>
      <c r="K2932" s="41">
        <v>39527</v>
      </c>
      <c r="L2932" s="72">
        <v>45005</v>
      </c>
      <c r="M2932" s="42" t="s">
        <v>17429</v>
      </c>
      <c r="N2932" s="63">
        <v>3.3332000000000002</v>
      </c>
      <c r="O2932" s="55">
        <v>176852557.72999999</v>
      </c>
      <c r="P2932" s="21">
        <v>4.4999999999999998E-2</v>
      </c>
      <c r="Q2932" s="223">
        <f t="shared" si="303"/>
        <v>7958365.0978499996</v>
      </c>
      <c r="R2932" s="197">
        <f t="shared" si="300"/>
        <v>663197.0914875</v>
      </c>
      <c r="S2932" s="200"/>
      <c r="T2932" s="196">
        <f t="shared" si="301"/>
        <v>0</v>
      </c>
      <c r="U2932" s="199">
        <f t="shared" si="302"/>
        <v>0</v>
      </c>
      <c r="V2932" s="21"/>
      <c r="W2932" s="19">
        <f t="shared" si="304"/>
        <v>0</v>
      </c>
      <c r="X2932" s="17">
        <f t="shared" si="305"/>
        <v>0</v>
      </c>
      <c r="Y2932" s="22"/>
      <c r="Z2932" s="19"/>
      <c r="AA2932" s="20"/>
      <c r="AB2932" s="23"/>
      <c r="AC2932" s="19"/>
      <c r="AD2932" s="17"/>
      <c r="AE2932" s="22"/>
      <c r="AF2932" s="19"/>
      <c r="AG2932" s="17"/>
      <c r="AH2932" s="78"/>
      <c r="AI2932" s="79" t="s">
        <v>17429</v>
      </c>
      <c r="AJ2932" s="1"/>
    </row>
    <row r="2933" spans="1:36" ht="26.4">
      <c r="A2933" s="39">
        <v>2931</v>
      </c>
      <c r="B2933" s="10" t="s">
        <v>17430</v>
      </c>
      <c r="C2933" s="10" t="s">
        <v>11699</v>
      </c>
      <c r="D2933" s="11" t="s">
        <v>17431</v>
      </c>
      <c r="E2933" s="35" t="s">
        <v>17432</v>
      </c>
      <c r="F2933" s="35" t="s">
        <v>17433</v>
      </c>
      <c r="G2933" s="10" t="s">
        <v>4201</v>
      </c>
      <c r="H2933" s="10" t="s">
        <v>17434</v>
      </c>
      <c r="I2933" s="10" t="s">
        <v>12093</v>
      </c>
      <c r="J2933" s="11" t="s">
        <v>17435</v>
      </c>
      <c r="K2933" s="12">
        <v>42298</v>
      </c>
      <c r="L2933" s="69">
        <v>44125</v>
      </c>
      <c r="M2933" s="14" t="s">
        <v>17436</v>
      </c>
      <c r="N2933" s="61">
        <v>0.22700000000000001</v>
      </c>
      <c r="O2933" s="56">
        <v>12044140.949999999</v>
      </c>
      <c r="P2933" s="15">
        <v>0.1</v>
      </c>
      <c r="Q2933" s="223">
        <f t="shared" si="303"/>
        <v>1204414.095</v>
      </c>
      <c r="R2933" s="197">
        <f t="shared" si="300"/>
        <v>100367.84125</v>
      </c>
      <c r="S2933" s="200"/>
      <c r="T2933" s="196">
        <f t="shared" si="301"/>
        <v>0</v>
      </c>
      <c r="U2933" s="199">
        <f t="shared" si="302"/>
        <v>0</v>
      </c>
      <c r="V2933" s="21"/>
      <c r="W2933" s="19">
        <f t="shared" si="304"/>
        <v>0</v>
      </c>
      <c r="X2933" s="17">
        <f t="shared" si="305"/>
        <v>0</v>
      </c>
      <c r="Y2933" s="22"/>
      <c r="Z2933" s="19"/>
      <c r="AA2933" s="20"/>
      <c r="AB2933" s="23"/>
      <c r="AC2933" s="19"/>
      <c r="AD2933" s="17"/>
      <c r="AE2933" s="22"/>
      <c r="AF2933" s="19"/>
      <c r="AG2933" s="17"/>
      <c r="AH2933" s="76" t="s">
        <v>76</v>
      </c>
      <c r="AI2933" s="77" t="s">
        <v>17436</v>
      </c>
      <c r="AJ2933" s="1"/>
    </row>
    <row r="2934" spans="1:36" ht="13.2">
      <c r="A2934" s="39">
        <v>2932</v>
      </c>
      <c r="B2934" s="39" t="s">
        <v>17437</v>
      </c>
      <c r="C2934" s="39" t="s">
        <v>11699</v>
      </c>
      <c r="D2934" s="40" t="s">
        <v>17438</v>
      </c>
      <c r="E2934" s="25" t="s">
        <v>17439</v>
      </c>
      <c r="F2934" s="25" t="s">
        <v>17440</v>
      </c>
      <c r="G2934" s="39" t="s">
        <v>5832</v>
      </c>
      <c r="H2934" s="39" t="s">
        <v>17441</v>
      </c>
      <c r="I2934" s="39" t="s">
        <v>17442</v>
      </c>
      <c r="J2934" s="40" t="s">
        <v>17443</v>
      </c>
      <c r="K2934" s="41">
        <v>36728</v>
      </c>
      <c r="L2934" s="72">
        <v>45859</v>
      </c>
      <c r="M2934" s="42" t="s">
        <v>17444</v>
      </c>
      <c r="N2934" s="63">
        <v>0.16</v>
      </c>
      <c r="O2934" s="55">
        <v>5416103.6799999997</v>
      </c>
      <c r="P2934" s="15">
        <v>0.03</v>
      </c>
      <c r="Q2934" s="223">
        <f t="shared" si="303"/>
        <v>162483.11039999998</v>
      </c>
      <c r="R2934" s="197">
        <f t="shared" si="300"/>
        <v>13540.259199999999</v>
      </c>
      <c r="S2934" s="200"/>
      <c r="T2934" s="196">
        <f t="shared" si="301"/>
        <v>0</v>
      </c>
      <c r="U2934" s="199">
        <f t="shared" si="302"/>
        <v>0</v>
      </c>
      <c r="V2934" s="21"/>
      <c r="W2934" s="19">
        <f t="shared" si="304"/>
        <v>0</v>
      </c>
      <c r="X2934" s="17">
        <f t="shared" si="305"/>
        <v>0</v>
      </c>
      <c r="Y2934" s="22"/>
      <c r="Z2934" s="19"/>
      <c r="AA2934" s="20"/>
      <c r="AB2934" s="23"/>
      <c r="AC2934" s="19"/>
      <c r="AD2934" s="17"/>
      <c r="AE2934" s="22"/>
      <c r="AF2934" s="19"/>
      <c r="AG2934" s="17"/>
      <c r="AH2934" s="78"/>
      <c r="AI2934" s="79"/>
      <c r="AJ2934" s="1"/>
    </row>
    <row r="2935" spans="1:36" ht="26.4">
      <c r="A2935" s="39">
        <v>2933</v>
      </c>
      <c r="B2935" s="10" t="s">
        <v>17445</v>
      </c>
      <c r="C2935" s="10" t="s">
        <v>11699</v>
      </c>
      <c r="D2935" s="11" t="s">
        <v>17446</v>
      </c>
      <c r="E2935" s="35" t="s">
        <v>21465</v>
      </c>
      <c r="F2935" s="35" t="s">
        <v>6067</v>
      </c>
      <c r="G2935" s="10" t="s">
        <v>17447</v>
      </c>
      <c r="H2935" s="10" t="s">
        <v>17448</v>
      </c>
      <c r="I2935" s="10" t="s">
        <v>17449</v>
      </c>
      <c r="J2935" s="11" t="s">
        <v>17450</v>
      </c>
      <c r="K2935" s="12">
        <v>40466</v>
      </c>
      <c r="L2935" s="69">
        <v>45224</v>
      </c>
      <c r="M2935" s="14" t="s">
        <v>17451</v>
      </c>
      <c r="N2935" s="61">
        <v>3.4299999999999997E-2</v>
      </c>
      <c r="O2935" s="56">
        <v>1451346.53</v>
      </c>
      <c r="P2935" s="15">
        <v>0.05</v>
      </c>
      <c r="Q2935" s="223">
        <f t="shared" si="303"/>
        <v>72567.32650000001</v>
      </c>
      <c r="R2935" s="197">
        <f t="shared" si="300"/>
        <v>6047.2772083333339</v>
      </c>
      <c r="S2935" s="201">
        <v>0.06</v>
      </c>
      <c r="T2935" s="196">
        <f t="shared" si="301"/>
        <v>87080.791799999992</v>
      </c>
      <c r="U2935" s="199">
        <f t="shared" si="302"/>
        <v>7256.732649999999</v>
      </c>
      <c r="V2935" s="21"/>
      <c r="W2935" s="19">
        <f t="shared" si="304"/>
        <v>0</v>
      </c>
      <c r="X2935" s="17">
        <f t="shared" si="305"/>
        <v>0</v>
      </c>
      <c r="Y2935" s="22"/>
      <c r="Z2935" s="19"/>
      <c r="AA2935" s="20"/>
      <c r="AB2935" s="23"/>
      <c r="AC2935" s="19"/>
      <c r="AD2935" s="17"/>
      <c r="AE2935" s="22"/>
      <c r="AF2935" s="19"/>
      <c r="AG2935" s="17"/>
      <c r="AH2935" s="76"/>
      <c r="AI2935" s="77" t="s">
        <v>17451</v>
      </c>
      <c r="AJ2935" s="1"/>
    </row>
    <row r="2936" spans="1:36" ht="13.2">
      <c r="A2936" s="39">
        <v>2934</v>
      </c>
      <c r="B2936" s="39" t="s">
        <v>17452</v>
      </c>
      <c r="C2936" s="39" t="s">
        <v>11699</v>
      </c>
      <c r="D2936" s="40" t="s">
        <v>17453</v>
      </c>
      <c r="E2936" s="25" t="s">
        <v>21465</v>
      </c>
      <c r="F2936" s="25" t="s">
        <v>17454</v>
      </c>
      <c r="G2936" s="39" t="s">
        <v>4130</v>
      </c>
      <c r="H2936" s="39" t="s">
        <v>17455</v>
      </c>
      <c r="I2936" s="39" t="s">
        <v>5492</v>
      </c>
      <c r="J2936" s="40" t="s">
        <v>17456</v>
      </c>
      <c r="K2936" s="41">
        <v>42363</v>
      </c>
      <c r="L2936" s="72">
        <v>46016</v>
      </c>
      <c r="M2936" s="42" t="s">
        <v>17457</v>
      </c>
      <c r="N2936" s="63">
        <v>0.14499999999999999</v>
      </c>
      <c r="O2936" s="55">
        <v>1138278.54</v>
      </c>
      <c r="P2936" s="15">
        <v>0.03</v>
      </c>
      <c r="Q2936" s="223">
        <f t="shared" si="303"/>
        <v>34148.356200000002</v>
      </c>
      <c r="R2936" s="197">
        <f t="shared" si="300"/>
        <v>2845.6963500000002</v>
      </c>
      <c r="S2936" s="201">
        <v>0.06</v>
      </c>
      <c r="T2936" s="196">
        <f t="shared" si="301"/>
        <v>68296.712400000004</v>
      </c>
      <c r="U2936" s="199">
        <f t="shared" si="302"/>
        <v>5691.3927000000003</v>
      </c>
      <c r="V2936" s="21">
        <v>0.1</v>
      </c>
      <c r="W2936" s="19">
        <f t="shared" si="304"/>
        <v>113827.85400000001</v>
      </c>
      <c r="X2936" s="17">
        <f t="shared" si="305"/>
        <v>9485.6545000000006</v>
      </c>
      <c r="Y2936" s="22"/>
      <c r="Z2936" s="19"/>
      <c r="AA2936" s="20"/>
      <c r="AB2936" s="23"/>
      <c r="AC2936" s="19"/>
      <c r="AD2936" s="17"/>
      <c r="AE2936" s="22"/>
      <c r="AF2936" s="19"/>
      <c r="AG2936" s="17"/>
      <c r="AH2936" s="78" t="s">
        <v>3675</v>
      </c>
      <c r="AI2936" s="79" t="s">
        <v>17457</v>
      </c>
      <c r="AJ2936" s="1"/>
    </row>
    <row r="2937" spans="1:36" ht="13.2">
      <c r="A2937" s="39">
        <v>2935</v>
      </c>
      <c r="B2937" s="10" t="s">
        <v>17458</v>
      </c>
      <c r="C2937" s="10" t="s">
        <v>11699</v>
      </c>
      <c r="D2937" s="11" t="s">
        <v>17459</v>
      </c>
      <c r="E2937" s="35" t="s">
        <v>17460</v>
      </c>
      <c r="F2937" s="35" t="s">
        <v>17461</v>
      </c>
      <c r="G2937" s="10" t="s">
        <v>2454</v>
      </c>
      <c r="H2937" s="10" t="s">
        <v>17462</v>
      </c>
      <c r="I2937" s="10" t="s">
        <v>17463</v>
      </c>
      <c r="J2937" s="11" t="s">
        <v>17464</v>
      </c>
      <c r="K2937" s="12">
        <v>39324</v>
      </c>
      <c r="L2937" s="69">
        <v>44539</v>
      </c>
      <c r="M2937" s="14" t="s">
        <v>17465</v>
      </c>
      <c r="N2937" s="61">
        <v>6.6100000000000006E-2</v>
      </c>
      <c r="O2937" s="56">
        <v>8133180.3899999997</v>
      </c>
      <c r="P2937" s="15">
        <v>0.04</v>
      </c>
      <c r="Q2937" s="223">
        <f t="shared" si="303"/>
        <v>325327.2156</v>
      </c>
      <c r="R2937" s="197">
        <f t="shared" si="300"/>
        <v>27110.601299999998</v>
      </c>
      <c r="S2937" s="200"/>
      <c r="T2937" s="196">
        <f t="shared" si="301"/>
        <v>0</v>
      </c>
      <c r="U2937" s="199">
        <f t="shared" si="302"/>
        <v>0</v>
      </c>
      <c r="V2937" s="21"/>
      <c r="W2937" s="19">
        <f t="shared" si="304"/>
        <v>0</v>
      </c>
      <c r="X2937" s="17">
        <f t="shared" si="305"/>
        <v>0</v>
      </c>
      <c r="Y2937" s="22"/>
      <c r="Z2937" s="19"/>
      <c r="AA2937" s="20"/>
      <c r="AB2937" s="23"/>
      <c r="AC2937" s="19"/>
      <c r="AD2937" s="17"/>
      <c r="AE2937" s="22"/>
      <c r="AF2937" s="19"/>
      <c r="AG2937" s="17"/>
      <c r="AH2937" s="76"/>
      <c r="AI2937" s="77" t="s">
        <v>17465</v>
      </c>
      <c r="AJ2937" s="1"/>
    </row>
    <row r="2938" spans="1:36" ht="26.4">
      <c r="A2938" s="39">
        <v>2936</v>
      </c>
      <c r="B2938" s="39" t="s">
        <v>17466</v>
      </c>
      <c r="C2938" s="39" t="s">
        <v>11699</v>
      </c>
      <c r="D2938" s="40" t="s">
        <v>17413</v>
      </c>
      <c r="E2938" s="25" t="s">
        <v>9298</v>
      </c>
      <c r="F2938" s="25" t="s">
        <v>11718</v>
      </c>
      <c r="G2938" s="39" t="s">
        <v>8526</v>
      </c>
      <c r="H2938" s="39" t="s">
        <v>17467</v>
      </c>
      <c r="I2938" s="39" t="s">
        <v>17468</v>
      </c>
      <c r="J2938" s="40" t="s">
        <v>17469</v>
      </c>
      <c r="K2938" s="41">
        <v>42359</v>
      </c>
      <c r="L2938" s="72">
        <v>47144</v>
      </c>
      <c r="M2938" s="42" t="s">
        <v>17470</v>
      </c>
      <c r="N2938" s="63">
        <v>0.19650000000000001</v>
      </c>
      <c r="O2938" s="55">
        <v>25211313.280000001</v>
      </c>
      <c r="P2938" s="15">
        <v>0.03</v>
      </c>
      <c r="Q2938" s="223">
        <f t="shared" si="303"/>
        <v>756339.39840000006</v>
      </c>
      <c r="R2938" s="197">
        <f t="shared" si="300"/>
        <v>63028.283200000005</v>
      </c>
      <c r="S2938" s="200"/>
      <c r="T2938" s="196">
        <f t="shared" si="301"/>
        <v>0</v>
      </c>
      <c r="U2938" s="199">
        <f t="shared" si="302"/>
        <v>0</v>
      </c>
      <c r="V2938" s="21"/>
      <c r="W2938" s="19">
        <f t="shared" si="304"/>
        <v>0</v>
      </c>
      <c r="X2938" s="17">
        <f t="shared" si="305"/>
        <v>0</v>
      </c>
      <c r="Y2938" s="22"/>
      <c r="Z2938" s="19"/>
      <c r="AA2938" s="20"/>
      <c r="AB2938" s="23"/>
      <c r="AC2938" s="19"/>
      <c r="AD2938" s="17"/>
      <c r="AE2938" s="22"/>
      <c r="AF2938" s="19"/>
      <c r="AG2938" s="17"/>
      <c r="AH2938" s="78"/>
      <c r="AI2938" s="79" t="s">
        <v>17470</v>
      </c>
      <c r="AJ2938" s="1"/>
    </row>
    <row r="2939" spans="1:36" ht="13.2">
      <c r="A2939" s="39">
        <v>2937</v>
      </c>
      <c r="B2939" s="10" t="s">
        <v>17471</v>
      </c>
      <c r="C2939" s="10" t="s">
        <v>11699</v>
      </c>
      <c r="D2939" s="11" t="s">
        <v>17472</v>
      </c>
      <c r="E2939" s="35" t="s">
        <v>17473</v>
      </c>
      <c r="F2939" s="35" t="s">
        <v>5794</v>
      </c>
      <c r="G2939" s="10" t="s">
        <v>11018</v>
      </c>
      <c r="H2939" s="10" t="s">
        <v>17474</v>
      </c>
      <c r="I2939" s="10" t="s">
        <v>6515</v>
      </c>
      <c r="J2939" s="11" t="s">
        <v>17475</v>
      </c>
      <c r="K2939" s="12">
        <v>41256</v>
      </c>
      <c r="L2939" s="69">
        <v>44908</v>
      </c>
      <c r="M2939" s="14" t="s">
        <v>17476</v>
      </c>
      <c r="N2939" s="61">
        <v>4.0399999999999998E-2</v>
      </c>
      <c r="O2939" s="56">
        <v>6220073.6299999999</v>
      </c>
      <c r="P2939" s="15">
        <v>0.03</v>
      </c>
      <c r="Q2939" s="223">
        <f t="shared" si="303"/>
        <v>186602.2089</v>
      </c>
      <c r="R2939" s="197">
        <f t="shared" si="300"/>
        <v>15550.184074999999</v>
      </c>
      <c r="S2939" s="200"/>
      <c r="T2939" s="196">
        <f t="shared" si="301"/>
        <v>0</v>
      </c>
      <c r="U2939" s="199">
        <f t="shared" si="302"/>
        <v>0</v>
      </c>
      <c r="V2939" s="21"/>
      <c r="W2939" s="19">
        <f t="shared" si="304"/>
        <v>0</v>
      </c>
      <c r="X2939" s="17">
        <f t="shared" si="305"/>
        <v>0</v>
      </c>
      <c r="Y2939" s="22"/>
      <c r="Z2939" s="19"/>
      <c r="AA2939" s="20"/>
      <c r="AB2939" s="23"/>
      <c r="AC2939" s="19"/>
      <c r="AD2939" s="17"/>
      <c r="AE2939" s="22"/>
      <c r="AF2939" s="19"/>
      <c r="AG2939" s="17"/>
      <c r="AH2939" s="76"/>
      <c r="AI2939" s="77" t="s">
        <v>17476</v>
      </c>
      <c r="AJ2939" s="1"/>
    </row>
    <row r="2940" spans="1:36" ht="13.2">
      <c r="A2940" s="39">
        <v>2938</v>
      </c>
      <c r="B2940" s="39" t="s">
        <v>17477</v>
      </c>
      <c r="C2940" s="39" t="s">
        <v>11699</v>
      </c>
      <c r="D2940" s="40" t="s">
        <v>17478</v>
      </c>
      <c r="E2940" s="25" t="s">
        <v>17479</v>
      </c>
      <c r="F2940" s="25" t="s">
        <v>918</v>
      </c>
      <c r="G2940" s="39" t="s">
        <v>11018</v>
      </c>
      <c r="H2940" s="39" t="s">
        <v>17480</v>
      </c>
      <c r="I2940" s="39" t="s">
        <v>6515</v>
      </c>
      <c r="J2940" s="40" t="s">
        <v>17481</v>
      </c>
      <c r="K2940" s="41">
        <v>41256</v>
      </c>
      <c r="L2940" s="72">
        <v>44908</v>
      </c>
      <c r="M2940" s="42" t="s">
        <v>17476</v>
      </c>
      <c r="N2940" s="63">
        <v>4.5499999999999999E-2</v>
      </c>
      <c r="O2940" s="55">
        <v>7005280.9400000004</v>
      </c>
      <c r="P2940" s="15">
        <v>0.03</v>
      </c>
      <c r="Q2940" s="223">
        <f t="shared" si="303"/>
        <v>210158.42819999999</v>
      </c>
      <c r="R2940" s="197">
        <f t="shared" si="300"/>
        <v>17513.20235</v>
      </c>
      <c r="S2940" s="200"/>
      <c r="T2940" s="196">
        <f t="shared" si="301"/>
        <v>0</v>
      </c>
      <c r="U2940" s="199">
        <f t="shared" si="302"/>
        <v>0</v>
      </c>
      <c r="V2940" s="21"/>
      <c r="W2940" s="19">
        <f t="shared" si="304"/>
        <v>0</v>
      </c>
      <c r="X2940" s="17">
        <f t="shared" si="305"/>
        <v>0</v>
      </c>
      <c r="Y2940" s="22"/>
      <c r="Z2940" s="19"/>
      <c r="AA2940" s="20"/>
      <c r="AB2940" s="23"/>
      <c r="AC2940" s="19"/>
      <c r="AD2940" s="17"/>
      <c r="AE2940" s="22"/>
      <c r="AF2940" s="19"/>
      <c r="AG2940" s="17"/>
      <c r="AH2940" s="78" t="s">
        <v>409</v>
      </c>
      <c r="AI2940" s="79" t="s">
        <v>17476</v>
      </c>
      <c r="AJ2940" s="1"/>
    </row>
    <row r="2941" spans="1:36" ht="13.2">
      <c r="A2941" s="39">
        <v>2939</v>
      </c>
      <c r="B2941" s="10" t="s">
        <v>17482</v>
      </c>
      <c r="C2941" s="10" t="s">
        <v>11699</v>
      </c>
      <c r="D2941" s="11" t="s">
        <v>17483</v>
      </c>
      <c r="E2941" s="35" t="s">
        <v>21465</v>
      </c>
      <c r="F2941" s="35" t="s">
        <v>17484</v>
      </c>
      <c r="G2941" s="10" t="s">
        <v>16126</v>
      </c>
      <c r="H2941" s="10" t="s">
        <v>17485</v>
      </c>
      <c r="I2941" s="10" t="s">
        <v>8267</v>
      </c>
      <c r="J2941" s="11" t="s">
        <v>17486</v>
      </c>
      <c r="K2941" s="12">
        <v>42927</v>
      </c>
      <c r="L2941" s="69">
        <v>46579</v>
      </c>
      <c r="M2941" s="14" t="s">
        <v>17487</v>
      </c>
      <c r="N2941" s="61">
        <v>6.0100000000000001E-2</v>
      </c>
      <c r="O2941" s="56">
        <v>2528177.41</v>
      </c>
      <c r="P2941" s="15">
        <v>0.03</v>
      </c>
      <c r="Q2941" s="223">
        <f t="shared" si="303"/>
        <v>75845.3223</v>
      </c>
      <c r="R2941" s="197">
        <f t="shared" si="300"/>
        <v>6320.4435249999997</v>
      </c>
      <c r="S2941" s="200"/>
      <c r="T2941" s="196">
        <f t="shared" si="301"/>
        <v>0</v>
      </c>
      <c r="U2941" s="199">
        <f t="shared" si="302"/>
        <v>0</v>
      </c>
      <c r="V2941" s="21"/>
      <c r="W2941" s="19">
        <f t="shared" si="304"/>
        <v>0</v>
      </c>
      <c r="X2941" s="17">
        <f t="shared" si="305"/>
        <v>0</v>
      </c>
      <c r="Y2941" s="22"/>
      <c r="Z2941" s="19"/>
      <c r="AA2941" s="20"/>
      <c r="AB2941" s="23"/>
      <c r="AC2941" s="19"/>
      <c r="AD2941" s="17"/>
      <c r="AE2941" s="22"/>
      <c r="AF2941" s="19"/>
      <c r="AG2941" s="17"/>
      <c r="AH2941" s="76"/>
      <c r="AI2941" s="77" t="s">
        <v>17487</v>
      </c>
      <c r="AJ2941" s="1"/>
    </row>
    <row r="2942" spans="1:36" ht="26.4">
      <c r="A2942" s="39">
        <v>2940</v>
      </c>
      <c r="B2942" s="39" t="s">
        <v>17488</v>
      </c>
      <c r="C2942" s="39" t="s">
        <v>11699</v>
      </c>
      <c r="D2942" s="40" t="s">
        <v>10222</v>
      </c>
      <c r="E2942" s="25" t="s">
        <v>10223</v>
      </c>
      <c r="F2942" s="25" t="s">
        <v>17489</v>
      </c>
      <c r="G2942" s="39" t="s">
        <v>10173</v>
      </c>
      <c r="H2942" s="39" t="s">
        <v>17490</v>
      </c>
      <c r="I2942" s="39" t="s">
        <v>10173</v>
      </c>
      <c r="J2942" s="40" t="s">
        <v>17491</v>
      </c>
      <c r="K2942" s="41">
        <v>39612</v>
      </c>
      <c r="L2942" s="72">
        <v>45090</v>
      </c>
      <c r="M2942" s="42" t="s">
        <v>17492</v>
      </c>
      <c r="N2942" s="63">
        <v>0.11360000000000001</v>
      </c>
      <c r="O2942" s="55">
        <v>19141587.039999999</v>
      </c>
      <c r="P2942" s="15">
        <v>0.03</v>
      </c>
      <c r="Q2942" s="223">
        <f t="shared" si="303"/>
        <v>574247.61119999993</v>
      </c>
      <c r="R2942" s="197">
        <f t="shared" si="300"/>
        <v>47853.967599999996</v>
      </c>
      <c r="S2942" s="200"/>
      <c r="T2942" s="196">
        <f t="shared" si="301"/>
        <v>0</v>
      </c>
      <c r="U2942" s="199">
        <f t="shared" si="302"/>
        <v>0</v>
      </c>
      <c r="V2942" s="21"/>
      <c r="W2942" s="19">
        <f t="shared" si="304"/>
        <v>0</v>
      </c>
      <c r="X2942" s="17">
        <f t="shared" si="305"/>
        <v>0</v>
      </c>
      <c r="Y2942" s="22"/>
      <c r="Z2942" s="19"/>
      <c r="AA2942" s="20"/>
      <c r="AB2942" s="23"/>
      <c r="AC2942" s="19"/>
      <c r="AD2942" s="17"/>
      <c r="AE2942" s="22"/>
      <c r="AF2942" s="19"/>
      <c r="AG2942" s="17"/>
      <c r="AH2942" s="78"/>
      <c r="AI2942" s="79" t="s">
        <v>17492</v>
      </c>
      <c r="AJ2942" s="1"/>
    </row>
    <row r="2943" spans="1:36" ht="26.4">
      <c r="A2943" s="39">
        <v>2941</v>
      </c>
      <c r="B2943" s="10" t="s">
        <v>17493</v>
      </c>
      <c r="C2943" s="10" t="s">
        <v>11699</v>
      </c>
      <c r="D2943" s="11" t="s">
        <v>17494</v>
      </c>
      <c r="E2943" s="35" t="s">
        <v>17495</v>
      </c>
      <c r="F2943" s="35" t="s">
        <v>17496</v>
      </c>
      <c r="G2943" s="10" t="s">
        <v>16141</v>
      </c>
      <c r="H2943" s="10" t="s">
        <v>17497</v>
      </c>
      <c r="I2943" s="10" t="s">
        <v>13768</v>
      </c>
      <c r="J2943" s="11" t="s">
        <v>17498</v>
      </c>
      <c r="K2943" s="12">
        <v>40682</v>
      </c>
      <c r="L2943" s="69">
        <v>58945</v>
      </c>
      <c r="M2943" s="14" t="s">
        <v>17499</v>
      </c>
      <c r="N2943" s="61">
        <v>0.19800000000000001</v>
      </c>
      <c r="O2943" s="56">
        <v>32733377.239999998</v>
      </c>
      <c r="P2943" s="15">
        <v>0.03</v>
      </c>
      <c r="Q2943" s="223">
        <f t="shared" si="303"/>
        <v>982001.31719999993</v>
      </c>
      <c r="R2943" s="197">
        <f t="shared" si="300"/>
        <v>81833.443099999989</v>
      </c>
      <c r="S2943" s="201">
        <v>0.06</v>
      </c>
      <c r="T2943" s="196">
        <f t="shared" si="301"/>
        <v>1964002.6343999999</v>
      </c>
      <c r="U2943" s="199">
        <f t="shared" si="302"/>
        <v>163666.88619999998</v>
      </c>
      <c r="V2943" s="21">
        <v>7.0000000000000007E-2</v>
      </c>
      <c r="W2943" s="19">
        <f t="shared" si="304"/>
        <v>2291336.4068</v>
      </c>
      <c r="X2943" s="17">
        <f t="shared" si="305"/>
        <v>190944.70056666667</v>
      </c>
      <c r="Y2943" s="22"/>
      <c r="Z2943" s="19"/>
      <c r="AA2943" s="20"/>
      <c r="AB2943" s="23"/>
      <c r="AC2943" s="19"/>
      <c r="AD2943" s="17"/>
      <c r="AE2943" s="22"/>
      <c r="AF2943" s="19"/>
      <c r="AG2943" s="115">
        <v>0.08</v>
      </c>
      <c r="AH2943" s="76"/>
      <c r="AI2943" s="77" t="s">
        <v>17499</v>
      </c>
      <c r="AJ2943" s="1"/>
    </row>
    <row r="2944" spans="1:36" ht="26.4">
      <c r="A2944" s="39">
        <v>2942</v>
      </c>
      <c r="B2944" s="39" t="s">
        <v>17500</v>
      </c>
      <c r="C2944" s="39" t="s">
        <v>11699</v>
      </c>
      <c r="D2944" s="40" t="s">
        <v>17501</v>
      </c>
      <c r="E2944" s="25" t="s">
        <v>17502</v>
      </c>
      <c r="F2944" s="25" t="s">
        <v>15468</v>
      </c>
      <c r="G2944" s="39" t="s">
        <v>16141</v>
      </c>
      <c r="H2944" s="39" t="s">
        <v>17503</v>
      </c>
      <c r="I2944" s="39" t="s">
        <v>17504</v>
      </c>
      <c r="J2944" s="40" t="s">
        <v>17505</v>
      </c>
      <c r="K2944" s="41">
        <v>40575</v>
      </c>
      <c r="L2944" s="72">
        <v>58838</v>
      </c>
      <c r="M2944" s="42" t="s">
        <v>17506</v>
      </c>
      <c r="N2944" s="63">
        <v>6.2300000000000001E-2</v>
      </c>
      <c r="O2944" s="55">
        <v>10220819.74</v>
      </c>
      <c r="P2944" s="15">
        <v>0.03</v>
      </c>
      <c r="Q2944" s="223">
        <f t="shared" si="303"/>
        <v>306624.59220000001</v>
      </c>
      <c r="R2944" s="197">
        <f t="shared" si="300"/>
        <v>25552.049350000001</v>
      </c>
      <c r="S2944" s="201">
        <v>0.06</v>
      </c>
      <c r="T2944" s="196">
        <f t="shared" si="301"/>
        <v>613249.18440000003</v>
      </c>
      <c r="U2944" s="199">
        <f t="shared" si="302"/>
        <v>51104.098700000002</v>
      </c>
      <c r="V2944" s="21">
        <v>7.0000000000000007E-2</v>
      </c>
      <c r="W2944" s="19">
        <f t="shared" si="304"/>
        <v>715457.38180000009</v>
      </c>
      <c r="X2944" s="17">
        <f t="shared" si="305"/>
        <v>59621.448483333341</v>
      </c>
      <c r="Y2944" s="22"/>
      <c r="Z2944" s="19"/>
      <c r="AA2944" s="20"/>
      <c r="AB2944" s="23"/>
      <c r="AC2944" s="19"/>
      <c r="AD2944" s="17"/>
      <c r="AE2944" s="22"/>
      <c r="AF2944" s="19"/>
      <c r="AG2944" s="115">
        <v>0.08</v>
      </c>
      <c r="AH2944" s="78"/>
      <c r="AI2944" s="79" t="s">
        <v>17506</v>
      </c>
      <c r="AJ2944" s="1"/>
    </row>
    <row r="2945" spans="1:36" ht="13.2">
      <c r="A2945" s="39">
        <v>2943</v>
      </c>
      <c r="B2945" s="10" t="s">
        <v>17507</v>
      </c>
      <c r="C2945" s="10" t="s">
        <v>11699</v>
      </c>
      <c r="D2945" s="11" t="s">
        <v>17508</v>
      </c>
      <c r="E2945" s="35" t="s">
        <v>17509</v>
      </c>
      <c r="F2945" s="35" t="s">
        <v>2066</v>
      </c>
      <c r="G2945" s="10" t="s">
        <v>5005</v>
      </c>
      <c r="H2945" s="10" t="s">
        <v>17510</v>
      </c>
      <c r="I2945" s="10" t="s">
        <v>3761</v>
      </c>
      <c r="J2945" s="11" t="s">
        <v>17511</v>
      </c>
      <c r="K2945" s="12">
        <v>39133</v>
      </c>
      <c r="L2945" s="69">
        <v>44612</v>
      </c>
      <c r="M2945" s="14" t="s">
        <v>17512</v>
      </c>
      <c r="N2945" s="61">
        <v>0.31290000000000001</v>
      </c>
      <c r="O2945" s="56">
        <v>9501395.0700000003</v>
      </c>
      <c r="P2945" s="15">
        <v>0.03</v>
      </c>
      <c r="Q2945" s="223">
        <f t="shared" si="303"/>
        <v>285041.85210000002</v>
      </c>
      <c r="R2945" s="197">
        <f t="shared" si="300"/>
        <v>23753.487675</v>
      </c>
      <c r="S2945" s="200"/>
      <c r="T2945" s="196">
        <f t="shared" si="301"/>
        <v>0</v>
      </c>
      <c r="U2945" s="199">
        <f t="shared" si="302"/>
        <v>0</v>
      </c>
      <c r="V2945" s="21"/>
      <c r="W2945" s="19">
        <f t="shared" si="304"/>
        <v>0</v>
      </c>
      <c r="X2945" s="17">
        <f t="shared" si="305"/>
        <v>0</v>
      </c>
      <c r="Y2945" s="22"/>
      <c r="Z2945" s="19"/>
      <c r="AA2945" s="20"/>
      <c r="AB2945" s="23"/>
      <c r="AC2945" s="19"/>
      <c r="AD2945" s="17"/>
      <c r="AE2945" s="22"/>
      <c r="AF2945" s="19"/>
      <c r="AG2945" s="17"/>
      <c r="AH2945" s="76"/>
      <c r="AI2945" s="77" t="s">
        <v>17512</v>
      </c>
      <c r="AJ2945" s="1"/>
    </row>
    <row r="2946" spans="1:36" ht="26.4">
      <c r="A2946" s="39">
        <v>2944</v>
      </c>
      <c r="B2946" s="39" t="s">
        <v>17513</v>
      </c>
      <c r="C2946" s="39" t="s">
        <v>11699</v>
      </c>
      <c r="D2946" s="40" t="s">
        <v>17514</v>
      </c>
      <c r="E2946" s="25" t="s">
        <v>17515</v>
      </c>
      <c r="F2946" s="25" t="s">
        <v>17516</v>
      </c>
      <c r="G2946" s="39" t="s">
        <v>14627</v>
      </c>
      <c r="H2946" s="39" t="s">
        <v>17517</v>
      </c>
      <c r="I2946" s="39" t="s">
        <v>14627</v>
      </c>
      <c r="J2946" s="40" t="s">
        <v>17518</v>
      </c>
      <c r="K2946" s="41">
        <v>36488</v>
      </c>
      <c r="L2946" s="72">
        <v>45254</v>
      </c>
      <c r="M2946" s="42" t="s">
        <v>17519</v>
      </c>
      <c r="N2946" s="63">
        <v>0.40060000000000001</v>
      </c>
      <c r="O2946" s="55">
        <v>49168328.240000002</v>
      </c>
      <c r="P2946" s="15">
        <v>0.03</v>
      </c>
      <c r="Q2946" s="223">
        <f t="shared" si="303"/>
        <v>1475049.8472</v>
      </c>
      <c r="R2946" s="197">
        <f t="shared" si="300"/>
        <v>122920.82059999999</v>
      </c>
      <c r="S2946" s="200"/>
      <c r="T2946" s="196">
        <f t="shared" si="301"/>
        <v>0</v>
      </c>
      <c r="U2946" s="199">
        <f t="shared" si="302"/>
        <v>0</v>
      </c>
      <c r="V2946" s="21"/>
      <c r="W2946" s="19">
        <f t="shared" si="304"/>
        <v>0</v>
      </c>
      <c r="X2946" s="17">
        <f t="shared" si="305"/>
        <v>0</v>
      </c>
      <c r="Y2946" s="22"/>
      <c r="Z2946" s="19"/>
      <c r="AA2946" s="20"/>
      <c r="AB2946" s="23"/>
      <c r="AC2946" s="19"/>
      <c r="AD2946" s="17"/>
      <c r="AE2946" s="22"/>
      <c r="AF2946" s="19"/>
      <c r="AG2946" s="17"/>
      <c r="AH2946" s="78"/>
      <c r="AI2946" s="79" t="s">
        <v>17519</v>
      </c>
      <c r="AJ2946" s="1"/>
    </row>
    <row r="2947" spans="1:36" ht="39.6">
      <c r="A2947" s="39">
        <v>2945</v>
      </c>
      <c r="B2947" s="10" t="s">
        <v>17520</v>
      </c>
      <c r="C2947" s="10" t="s">
        <v>11699</v>
      </c>
      <c r="D2947" s="11" t="s">
        <v>13320</v>
      </c>
      <c r="E2947" s="35" t="s">
        <v>13321</v>
      </c>
      <c r="F2947" s="35" t="s">
        <v>17521</v>
      </c>
      <c r="G2947" s="10" t="s">
        <v>8951</v>
      </c>
      <c r="H2947" s="10" t="s">
        <v>17522</v>
      </c>
      <c r="I2947" s="10" t="s">
        <v>4511</v>
      </c>
      <c r="J2947" s="11" t="s">
        <v>17523</v>
      </c>
      <c r="K2947" s="12">
        <v>37986</v>
      </c>
      <c r="L2947" s="69">
        <v>47118</v>
      </c>
      <c r="M2947" s="14" t="s">
        <v>17524</v>
      </c>
      <c r="N2947" s="61">
        <v>0.22770000000000001</v>
      </c>
      <c r="O2947" s="56">
        <v>27947150.120000001</v>
      </c>
      <c r="P2947" s="15">
        <v>0.03</v>
      </c>
      <c r="Q2947" s="223">
        <f t="shared" si="303"/>
        <v>838414.50360000005</v>
      </c>
      <c r="R2947" s="197">
        <f t="shared" si="300"/>
        <v>69867.8753</v>
      </c>
      <c r="S2947" s="201">
        <v>0.04</v>
      </c>
      <c r="T2947" s="196">
        <f t="shared" si="301"/>
        <v>1117886.0048</v>
      </c>
      <c r="U2947" s="199">
        <f t="shared" si="302"/>
        <v>93157.167066666661</v>
      </c>
      <c r="V2947" s="21"/>
      <c r="W2947" s="19">
        <f t="shared" si="304"/>
        <v>0</v>
      </c>
      <c r="X2947" s="17">
        <f t="shared" si="305"/>
        <v>0</v>
      </c>
      <c r="Y2947" s="22"/>
      <c r="Z2947" s="19"/>
      <c r="AA2947" s="20"/>
      <c r="AB2947" s="23"/>
      <c r="AC2947" s="19"/>
      <c r="AD2947" s="17"/>
      <c r="AE2947" s="22"/>
      <c r="AF2947" s="19"/>
      <c r="AG2947" s="17"/>
      <c r="AH2947" s="76"/>
      <c r="AI2947" s="77" t="s">
        <v>17524</v>
      </c>
      <c r="AJ2947" s="1"/>
    </row>
    <row r="2948" spans="1:36" ht="26.4">
      <c r="A2948" s="39">
        <v>2946</v>
      </c>
      <c r="B2948" s="39" t="s">
        <v>17525</v>
      </c>
      <c r="C2948" s="39" t="s">
        <v>11699</v>
      </c>
      <c r="D2948" s="40" t="s">
        <v>17526</v>
      </c>
      <c r="E2948" s="25" t="s">
        <v>17527</v>
      </c>
      <c r="F2948" s="25" t="s">
        <v>7771</v>
      </c>
      <c r="G2948" s="39" t="s">
        <v>11712</v>
      </c>
      <c r="H2948" s="39" t="s">
        <v>17528</v>
      </c>
      <c r="I2948" s="39" t="s">
        <v>8364</v>
      </c>
      <c r="J2948" s="40" t="s">
        <v>17428</v>
      </c>
      <c r="K2948" s="41">
        <v>37823</v>
      </c>
      <c r="L2948" s="72">
        <v>46955</v>
      </c>
      <c r="M2948" s="42" t="s">
        <v>17529</v>
      </c>
      <c r="N2948" s="63">
        <v>0.4536</v>
      </c>
      <c r="O2948" s="55">
        <v>28880470.489999998</v>
      </c>
      <c r="P2948" s="15">
        <v>0.03</v>
      </c>
      <c r="Q2948" s="223">
        <f t="shared" si="303"/>
        <v>866414.11469999992</v>
      </c>
      <c r="R2948" s="197">
        <f t="shared" si="300"/>
        <v>72201.176224999988</v>
      </c>
      <c r="S2948" s="201">
        <v>0.04</v>
      </c>
      <c r="T2948" s="196">
        <f t="shared" si="301"/>
        <v>1155218.8196</v>
      </c>
      <c r="U2948" s="199">
        <f t="shared" si="302"/>
        <v>96268.234966666671</v>
      </c>
      <c r="V2948" s="21"/>
      <c r="W2948" s="19">
        <f t="shared" si="304"/>
        <v>0</v>
      </c>
      <c r="X2948" s="17">
        <f t="shared" si="305"/>
        <v>0</v>
      </c>
      <c r="Y2948" s="22"/>
      <c r="Z2948" s="19"/>
      <c r="AA2948" s="20"/>
      <c r="AB2948" s="23"/>
      <c r="AC2948" s="19"/>
      <c r="AD2948" s="17"/>
      <c r="AE2948" s="22"/>
      <c r="AF2948" s="19"/>
      <c r="AG2948" s="17"/>
      <c r="AH2948" s="78"/>
      <c r="AI2948" s="79" t="s">
        <v>17529</v>
      </c>
      <c r="AJ2948" s="1"/>
    </row>
    <row r="2949" spans="1:36" ht="26.4">
      <c r="A2949" s="39">
        <v>2947</v>
      </c>
      <c r="B2949" s="10" t="s">
        <v>17530</v>
      </c>
      <c r="C2949" s="10" t="s">
        <v>11699</v>
      </c>
      <c r="D2949" s="11" t="s">
        <v>17531</v>
      </c>
      <c r="E2949" s="35" t="s">
        <v>17532</v>
      </c>
      <c r="F2949" s="35" t="s">
        <v>17533</v>
      </c>
      <c r="G2949" s="10" t="s">
        <v>1511</v>
      </c>
      <c r="H2949" s="10" t="s">
        <v>17534</v>
      </c>
      <c r="I2949" s="10" t="s">
        <v>17535</v>
      </c>
      <c r="J2949" s="11" t="s">
        <v>17428</v>
      </c>
      <c r="K2949" s="12">
        <v>38705</v>
      </c>
      <c r="L2949" s="69">
        <v>44184</v>
      </c>
      <c r="M2949" s="14" t="s">
        <v>17536</v>
      </c>
      <c r="N2949" s="61">
        <v>0.28310000000000002</v>
      </c>
      <c r="O2949" s="56">
        <v>7209930.5099999998</v>
      </c>
      <c r="P2949" s="15">
        <v>0.03</v>
      </c>
      <c r="Q2949" s="223">
        <f t="shared" si="303"/>
        <v>216297.91529999999</v>
      </c>
      <c r="R2949" s="197">
        <f t="shared" si="300"/>
        <v>18024.826274999999</v>
      </c>
      <c r="S2949" s="200"/>
      <c r="T2949" s="196">
        <f t="shared" si="301"/>
        <v>0</v>
      </c>
      <c r="U2949" s="199">
        <f t="shared" si="302"/>
        <v>0</v>
      </c>
      <c r="V2949" s="21"/>
      <c r="W2949" s="19">
        <f t="shared" si="304"/>
        <v>0</v>
      </c>
      <c r="X2949" s="17">
        <f t="shared" si="305"/>
        <v>0</v>
      </c>
      <c r="Y2949" s="22"/>
      <c r="Z2949" s="19"/>
      <c r="AA2949" s="20"/>
      <c r="AB2949" s="23"/>
      <c r="AC2949" s="19"/>
      <c r="AD2949" s="17"/>
      <c r="AE2949" s="22"/>
      <c r="AF2949" s="19"/>
      <c r="AG2949" s="17"/>
      <c r="AH2949" s="76"/>
      <c r="AI2949" s="77"/>
      <c r="AJ2949" s="1"/>
    </row>
    <row r="2950" spans="1:36" ht="26.4">
      <c r="A2950" s="39">
        <v>2948</v>
      </c>
      <c r="B2950" s="39" t="s">
        <v>17537</v>
      </c>
      <c r="C2950" s="39" t="s">
        <v>11699</v>
      </c>
      <c r="D2950" s="40" t="s">
        <v>17538</v>
      </c>
      <c r="E2950" s="25" t="s">
        <v>17424</v>
      </c>
      <c r="F2950" s="25" t="s">
        <v>17539</v>
      </c>
      <c r="G2950" s="39" t="s">
        <v>3341</v>
      </c>
      <c r="H2950" s="39" t="s">
        <v>17540</v>
      </c>
      <c r="I2950" s="39" t="s">
        <v>7570</v>
      </c>
      <c r="J2950" s="40" t="s">
        <v>17541</v>
      </c>
      <c r="K2950" s="41">
        <v>42642</v>
      </c>
      <c r="L2950" s="72">
        <v>44468</v>
      </c>
      <c r="M2950" s="42" t="s">
        <v>17542</v>
      </c>
      <c r="N2950" s="63">
        <v>1.01E-2</v>
      </c>
      <c r="O2950" s="55">
        <v>535884.68999999994</v>
      </c>
      <c r="P2950" s="21">
        <v>4.4999999999999998E-2</v>
      </c>
      <c r="Q2950" s="223">
        <f t="shared" si="303"/>
        <v>24114.811049999997</v>
      </c>
      <c r="R2950" s="197">
        <f t="shared" si="300"/>
        <v>2009.5675874999997</v>
      </c>
      <c r="S2950" s="200"/>
      <c r="T2950" s="196">
        <f t="shared" si="301"/>
        <v>0</v>
      </c>
      <c r="U2950" s="199">
        <f t="shared" si="302"/>
        <v>0</v>
      </c>
      <c r="V2950" s="21"/>
      <c r="W2950" s="19">
        <f t="shared" si="304"/>
        <v>0</v>
      </c>
      <c r="X2950" s="17">
        <f t="shared" si="305"/>
        <v>0</v>
      </c>
      <c r="Y2950" s="22"/>
      <c r="Z2950" s="19"/>
      <c r="AA2950" s="20"/>
      <c r="AB2950" s="23"/>
      <c r="AC2950" s="19"/>
      <c r="AD2950" s="17"/>
      <c r="AE2950" s="22"/>
      <c r="AF2950" s="19"/>
      <c r="AG2950" s="17"/>
      <c r="AH2950" s="78" t="s">
        <v>367</v>
      </c>
      <c r="AI2950" s="79" t="s">
        <v>17542</v>
      </c>
      <c r="AJ2950" s="1"/>
    </row>
    <row r="2951" spans="1:36" ht="26.4">
      <c r="A2951" s="39">
        <v>2949</v>
      </c>
      <c r="B2951" s="10" t="s">
        <v>17543</v>
      </c>
      <c r="C2951" s="10" t="s">
        <v>11699</v>
      </c>
      <c r="D2951" s="11" t="s">
        <v>17538</v>
      </c>
      <c r="E2951" s="35" t="s">
        <v>17424</v>
      </c>
      <c r="F2951" s="35" t="s">
        <v>17539</v>
      </c>
      <c r="G2951" s="10" t="s">
        <v>3341</v>
      </c>
      <c r="H2951" s="10" t="s">
        <v>17540</v>
      </c>
      <c r="I2951" s="10" t="s">
        <v>7570</v>
      </c>
      <c r="J2951" s="11" t="s">
        <v>17541</v>
      </c>
      <c r="K2951" s="12">
        <v>42642</v>
      </c>
      <c r="L2951" s="69">
        <v>44468</v>
      </c>
      <c r="M2951" s="14" t="s">
        <v>17542</v>
      </c>
      <c r="N2951" s="61">
        <v>3.5400000000000001E-2</v>
      </c>
      <c r="O2951" s="56">
        <v>1878249.29</v>
      </c>
      <c r="P2951" s="21">
        <v>4.4999999999999998E-2</v>
      </c>
      <c r="Q2951" s="223">
        <f t="shared" si="303"/>
        <v>84521.218049999996</v>
      </c>
      <c r="R2951" s="197">
        <f t="shared" si="300"/>
        <v>7043.4348375</v>
      </c>
      <c r="S2951" s="200"/>
      <c r="T2951" s="196">
        <f t="shared" si="301"/>
        <v>0</v>
      </c>
      <c r="U2951" s="199">
        <f t="shared" si="302"/>
        <v>0</v>
      </c>
      <c r="V2951" s="21"/>
      <c r="W2951" s="19">
        <f t="shared" si="304"/>
        <v>0</v>
      </c>
      <c r="X2951" s="17">
        <f t="shared" si="305"/>
        <v>0</v>
      </c>
      <c r="Y2951" s="22"/>
      <c r="Z2951" s="19"/>
      <c r="AA2951" s="20"/>
      <c r="AB2951" s="23"/>
      <c r="AC2951" s="19"/>
      <c r="AD2951" s="17"/>
      <c r="AE2951" s="22"/>
      <c r="AF2951" s="19"/>
      <c r="AG2951" s="17"/>
      <c r="AH2951" s="76" t="s">
        <v>367</v>
      </c>
      <c r="AI2951" s="77" t="s">
        <v>17542</v>
      </c>
      <c r="AJ2951" s="1"/>
    </row>
    <row r="2952" spans="1:36" s="24" customFormat="1" ht="26.4">
      <c r="A2952" s="39">
        <v>2950</v>
      </c>
      <c r="B2952" s="39" t="s">
        <v>17544</v>
      </c>
      <c r="C2952" s="39" t="s">
        <v>11699</v>
      </c>
      <c r="D2952" s="40" t="s">
        <v>6403</v>
      </c>
      <c r="E2952" s="25" t="s">
        <v>6404</v>
      </c>
      <c r="F2952" s="25" t="s">
        <v>17545</v>
      </c>
      <c r="G2952" s="39" t="s">
        <v>17546</v>
      </c>
      <c r="H2952" s="39" t="s">
        <v>17547</v>
      </c>
      <c r="I2952" s="39" t="s">
        <v>6696</v>
      </c>
      <c r="J2952" s="40" t="s">
        <v>17548</v>
      </c>
      <c r="K2952" s="41">
        <v>38442</v>
      </c>
      <c r="L2952" s="72">
        <v>56339</v>
      </c>
      <c r="M2952" s="42" t="s">
        <v>962</v>
      </c>
      <c r="N2952" s="63">
        <v>0.28899999999999998</v>
      </c>
      <c r="O2952" s="55">
        <v>12061479.65</v>
      </c>
      <c r="P2952" s="21">
        <v>1.4999999999999999E-2</v>
      </c>
      <c r="Q2952" s="223">
        <f t="shared" si="303"/>
        <v>180922.19475</v>
      </c>
      <c r="R2952" s="197">
        <f t="shared" ref="R2952:R3015" si="306">Q2952/12</f>
        <v>15076.8495625</v>
      </c>
      <c r="S2952" s="200"/>
      <c r="T2952" s="196">
        <f t="shared" si="301"/>
        <v>0</v>
      </c>
      <c r="U2952" s="199">
        <f t="shared" si="302"/>
        <v>0</v>
      </c>
      <c r="V2952" s="21"/>
      <c r="W2952" s="19">
        <f t="shared" si="304"/>
        <v>0</v>
      </c>
      <c r="X2952" s="17">
        <f t="shared" si="305"/>
        <v>0</v>
      </c>
      <c r="Y2952" s="22"/>
      <c r="Z2952" s="19"/>
      <c r="AA2952" s="20"/>
      <c r="AB2952" s="23"/>
      <c r="AC2952" s="19"/>
      <c r="AD2952" s="17"/>
      <c r="AE2952" s="22"/>
      <c r="AF2952" s="19"/>
      <c r="AG2952" s="17"/>
      <c r="AH2952" s="88"/>
      <c r="AI2952" s="89" t="s">
        <v>962</v>
      </c>
    </row>
    <row r="2953" spans="1:36" ht="13.2">
      <c r="A2953" s="39">
        <v>2951</v>
      </c>
      <c r="B2953" s="39" t="s">
        <v>17549</v>
      </c>
      <c r="C2953" s="39" t="s">
        <v>11699</v>
      </c>
      <c r="D2953" s="40" t="s">
        <v>17550</v>
      </c>
      <c r="E2953" s="25" t="s">
        <v>17551</v>
      </c>
      <c r="F2953" s="25" t="s">
        <v>17552</v>
      </c>
      <c r="G2953" s="39" t="s">
        <v>12182</v>
      </c>
      <c r="H2953" s="39" t="s">
        <v>17553</v>
      </c>
      <c r="I2953" s="39" t="s">
        <v>17554</v>
      </c>
      <c r="J2953" s="40" t="s">
        <v>17555</v>
      </c>
      <c r="K2953" s="41">
        <v>38266</v>
      </c>
      <c r="L2953" s="72">
        <v>47397</v>
      </c>
      <c r="M2953" s="42" t="s">
        <v>2037</v>
      </c>
      <c r="N2953" s="63">
        <v>4.2599999999999999E-2</v>
      </c>
      <c r="O2953" s="55">
        <v>5645019.9800000004</v>
      </c>
      <c r="P2953" s="15">
        <v>0.03</v>
      </c>
      <c r="Q2953" s="223">
        <f t="shared" si="303"/>
        <v>169350.59940000001</v>
      </c>
      <c r="R2953" s="197">
        <f t="shared" si="306"/>
        <v>14112.549950000001</v>
      </c>
      <c r="S2953" s="200"/>
      <c r="T2953" s="196">
        <f t="shared" si="301"/>
        <v>0</v>
      </c>
      <c r="U2953" s="199">
        <f t="shared" si="302"/>
        <v>0</v>
      </c>
      <c r="V2953" s="21"/>
      <c r="W2953" s="19">
        <f t="shared" si="304"/>
        <v>0</v>
      </c>
      <c r="X2953" s="17">
        <f t="shared" si="305"/>
        <v>0</v>
      </c>
      <c r="Y2953" s="22"/>
      <c r="Z2953" s="19"/>
      <c r="AA2953" s="20"/>
      <c r="AB2953" s="23"/>
      <c r="AC2953" s="19"/>
      <c r="AD2953" s="17"/>
      <c r="AE2953" s="22"/>
      <c r="AF2953" s="19"/>
      <c r="AG2953" s="17"/>
      <c r="AH2953" s="78"/>
      <c r="AI2953" s="79" t="s">
        <v>2037</v>
      </c>
      <c r="AJ2953" s="1"/>
    </row>
    <row r="2954" spans="1:36" ht="26.4">
      <c r="A2954" s="39">
        <v>2952</v>
      </c>
      <c r="B2954" s="10" t="s">
        <v>17556</v>
      </c>
      <c r="C2954" s="10" t="s">
        <v>11699</v>
      </c>
      <c r="D2954" s="11" t="s">
        <v>17557</v>
      </c>
      <c r="E2954" s="35" t="s">
        <v>21465</v>
      </c>
      <c r="F2954" s="35" t="s">
        <v>2548</v>
      </c>
      <c r="G2954" s="10" t="s">
        <v>17558</v>
      </c>
      <c r="H2954" s="10" t="s">
        <v>17559</v>
      </c>
      <c r="I2954" s="10" t="s">
        <v>17560</v>
      </c>
      <c r="J2954" s="11" t="s">
        <v>17561</v>
      </c>
      <c r="K2954" s="12">
        <v>40529</v>
      </c>
      <c r="L2954" s="69">
        <v>44182</v>
      </c>
      <c r="M2954" s="14" t="s">
        <v>17562</v>
      </c>
      <c r="N2954" s="61">
        <v>5.4800000000000001E-2</v>
      </c>
      <c r="O2954" s="56">
        <v>6984836.7800000003</v>
      </c>
      <c r="P2954" s="44">
        <v>0.1125</v>
      </c>
      <c r="Q2954" s="223">
        <f t="shared" si="303"/>
        <v>785794.13774999999</v>
      </c>
      <c r="R2954" s="197">
        <f t="shared" si="306"/>
        <v>65482.8448125</v>
      </c>
      <c r="S2954" s="200"/>
      <c r="T2954" s="196">
        <f t="shared" si="301"/>
        <v>0</v>
      </c>
      <c r="U2954" s="199">
        <f t="shared" si="302"/>
        <v>0</v>
      </c>
      <c r="V2954" s="21"/>
      <c r="W2954" s="19">
        <f t="shared" si="304"/>
        <v>0</v>
      </c>
      <c r="X2954" s="17">
        <f t="shared" si="305"/>
        <v>0</v>
      </c>
      <c r="Y2954" s="22"/>
      <c r="Z2954" s="19"/>
      <c r="AA2954" s="20"/>
      <c r="AB2954" s="23"/>
      <c r="AC2954" s="19"/>
      <c r="AD2954" s="17"/>
      <c r="AE2954" s="22"/>
      <c r="AF2954" s="19"/>
      <c r="AG2954" s="17"/>
      <c r="AH2954" s="76"/>
      <c r="AI2954" s="77" t="s">
        <v>17562</v>
      </c>
      <c r="AJ2954" s="1"/>
    </row>
    <row r="2955" spans="1:36" ht="13.2">
      <c r="A2955" s="39">
        <v>2953</v>
      </c>
      <c r="B2955" s="39" t="s">
        <v>17563</v>
      </c>
      <c r="C2955" s="39" t="s">
        <v>11699</v>
      </c>
      <c r="D2955" s="40" t="s">
        <v>17564</v>
      </c>
      <c r="E2955" s="25" t="s">
        <v>17565</v>
      </c>
      <c r="F2955" s="25" t="s">
        <v>17566</v>
      </c>
      <c r="G2955" s="39" t="s">
        <v>6745</v>
      </c>
      <c r="H2955" s="39" t="s">
        <v>17567</v>
      </c>
      <c r="I2955" s="39" t="s">
        <v>544</v>
      </c>
      <c r="J2955" s="40" t="s">
        <v>17568</v>
      </c>
      <c r="K2955" s="41">
        <v>38820</v>
      </c>
      <c r="L2955" s="72">
        <v>44299</v>
      </c>
      <c r="M2955" s="42" t="s">
        <v>17569</v>
      </c>
      <c r="N2955" s="63">
        <v>0.22500000000000001</v>
      </c>
      <c r="O2955" s="55">
        <v>42229241.219999999</v>
      </c>
      <c r="P2955" s="15">
        <v>0.03</v>
      </c>
      <c r="Q2955" s="223">
        <f t="shared" si="303"/>
        <v>1266877.2365999999</v>
      </c>
      <c r="R2955" s="197">
        <f t="shared" si="306"/>
        <v>105573.10304999999</v>
      </c>
      <c r="S2955" s="200"/>
      <c r="T2955" s="196">
        <f t="shared" si="301"/>
        <v>0</v>
      </c>
      <c r="U2955" s="199">
        <f t="shared" si="302"/>
        <v>0</v>
      </c>
      <c r="V2955" s="21"/>
      <c r="W2955" s="19">
        <f t="shared" si="304"/>
        <v>0</v>
      </c>
      <c r="X2955" s="17">
        <f t="shared" si="305"/>
        <v>0</v>
      </c>
      <c r="Y2955" s="22"/>
      <c r="Z2955" s="19"/>
      <c r="AA2955" s="20"/>
      <c r="AB2955" s="23"/>
      <c r="AC2955" s="19"/>
      <c r="AD2955" s="17"/>
      <c r="AE2955" s="22"/>
      <c r="AF2955" s="19"/>
      <c r="AG2955" s="17"/>
      <c r="AH2955" s="78"/>
      <c r="AI2955" s="79" t="s">
        <v>17569</v>
      </c>
      <c r="AJ2955" s="1"/>
    </row>
    <row r="2956" spans="1:36" ht="26.4">
      <c r="A2956" s="39">
        <v>2954</v>
      </c>
      <c r="B2956" s="10" t="s">
        <v>17570</v>
      </c>
      <c r="C2956" s="10" t="s">
        <v>11699</v>
      </c>
      <c r="D2956" s="11" t="s">
        <v>17571</v>
      </c>
      <c r="E2956" s="35" t="s">
        <v>17572</v>
      </c>
      <c r="F2956" s="35" t="s">
        <v>5599</v>
      </c>
      <c r="G2956" s="10" t="s">
        <v>7039</v>
      </c>
      <c r="H2956" s="10" t="s">
        <v>17573</v>
      </c>
      <c r="I2956" s="10" t="s">
        <v>1571</v>
      </c>
      <c r="J2956" s="11" t="s">
        <v>17574</v>
      </c>
      <c r="K2956" s="12">
        <v>42615</v>
      </c>
      <c r="L2956" s="69">
        <v>47253</v>
      </c>
      <c r="M2956" s="14" t="s">
        <v>17575</v>
      </c>
      <c r="N2956" s="61">
        <v>9.4700000000000006E-2</v>
      </c>
      <c r="O2956" s="56">
        <v>3764565.54</v>
      </c>
      <c r="P2956" s="21">
        <v>4.4999999999999998E-2</v>
      </c>
      <c r="Q2956" s="223">
        <f t="shared" si="303"/>
        <v>169405.44930000001</v>
      </c>
      <c r="R2956" s="197">
        <f t="shared" si="306"/>
        <v>14117.120775000001</v>
      </c>
      <c r="S2956" s="198">
        <v>5.3999999999999999E-2</v>
      </c>
      <c r="T2956" s="196">
        <f t="shared" si="301"/>
        <v>203286.53915999999</v>
      </c>
      <c r="U2956" s="199">
        <f t="shared" si="302"/>
        <v>16940.54493</v>
      </c>
      <c r="V2956" s="21"/>
      <c r="W2956" s="19">
        <f t="shared" si="304"/>
        <v>0</v>
      </c>
      <c r="X2956" s="17">
        <f t="shared" si="305"/>
        <v>0</v>
      </c>
      <c r="Y2956" s="22"/>
      <c r="Z2956" s="19"/>
      <c r="AA2956" s="20"/>
      <c r="AB2956" s="23"/>
      <c r="AC2956" s="19"/>
      <c r="AD2956" s="17"/>
      <c r="AE2956" s="22"/>
      <c r="AF2956" s="19"/>
      <c r="AG2956" s="17"/>
      <c r="AH2956" s="76" t="s">
        <v>817</v>
      </c>
      <c r="AI2956" s="77" t="s">
        <v>17575</v>
      </c>
      <c r="AJ2956" s="1"/>
    </row>
    <row r="2957" spans="1:36" ht="39.6">
      <c r="A2957" s="39">
        <v>2955</v>
      </c>
      <c r="B2957" s="39" t="s">
        <v>17576</v>
      </c>
      <c r="C2957" s="39" t="s">
        <v>11699</v>
      </c>
      <c r="D2957" s="40" t="s">
        <v>17577</v>
      </c>
      <c r="E2957" s="25" t="s">
        <v>17578</v>
      </c>
      <c r="F2957" s="25" t="s">
        <v>17579</v>
      </c>
      <c r="G2957" s="39" t="s">
        <v>195</v>
      </c>
      <c r="H2957" s="39" t="s">
        <v>17580</v>
      </c>
      <c r="I2957" s="39" t="s">
        <v>1801</v>
      </c>
      <c r="J2957" s="40" t="s">
        <v>17581</v>
      </c>
      <c r="K2957" s="41">
        <v>42286</v>
      </c>
      <c r="L2957" s="72">
        <v>44113</v>
      </c>
      <c r="M2957" s="42" t="s">
        <v>17582</v>
      </c>
      <c r="N2957" s="63">
        <v>1.1741999999999999</v>
      </c>
      <c r="O2957" s="55">
        <v>105597107.45999999</v>
      </c>
      <c r="P2957" s="21">
        <v>4.4999999999999998E-2</v>
      </c>
      <c r="Q2957" s="223">
        <f t="shared" si="303"/>
        <v>4751869.8356999997</v>
      </c>
      <c r="R2957" s="197">
        <f t="shared" si="306"/>
        <v>395989.15297499998</v>
      </c>
      <c r="S2957" s="201">
        <v>0.06</v>
      </c>
      <c r="T2957" s="196">
        <f t="shared" si="301"/>
        <v>6335826.4475999996</v>
      </c>
      <c r="U2957" s="199">
        <f t="shared" si="302"/>
        <v>527985.53729999997</v>
      </c>
      <c r="V2957" s="21"/>
      <c r="W2957" s="19">
        <f t="shared" si="304"/>
        <v>0</v>
      </c>
      <c r="X2957" s="17">
        <f t="shared" si="305"/>
        <v>0</v>
      </c>
      <c r="Y2957" s="22"/>
      <c r="Z2957" s="19"/>
      <c r="AA2957" s="20"/>
      <c r="AB2957" s="23"/>
      <c r="AC2957" s="19"/>
      <c r="AD2957" s="17"/>
      <c r="AE2957" s="22"/>
      <c r="AF2957" s="19"/>
      <c r="AG2957" s="17"/>
      <c r="AH2957" s="78"/>
      <c r="AI2957" s="79" t="s">
        <v>17582</v>
      </c>
      <c r="AJ2957" s="1"/>
    </row>
    <row r="2958" spans="1:36" ht="13.2">
      <c r="A2958" s="39">
        <v>2956</v>
      </c>
      <c r="B2958" s="10" t="s">
        <v>17583</v>
      </c>
      <c r="C2958" s="10" t="s">
        <v>11699</v>
      </c>
      <c r="D2958" s="11" t="s">
        <v>231</v>
      </c>
      <c r="E2958" s="35" t="s">
        <v>232</v>
      </c>
      <c r="F2958" s="35" t="s">
        <v>17584</v>
      </c>
      <c r="G2958" s="10" t="s">
        <v>1076</v>
      </c>
      <c r="H2958" s="10" t="s">
        <v>17585</v>
      </c>
      <c r="I2958" s="10" t="s">
        <v>16761</v>
      </c>
      <c r="J2958" s="11" t="s">
        <v>17586</v>
      </c>
      <c r="K2958" s="12">
        <v>40906</v>
      </c>
      <c r="L2958" s="69">
        <v>44559</v>
      </c>
      <c r="M2958" s="14" t="s">
        <v>1764</v>
      </c>
      <c r="N2958" s="61">
        <v>4.3099999999999999E-2</v>
      </c>
      <c r="O2958" s="56">
        <v>5901569.4299999997</v>
      </c>
      <c r="P2958" s="44">
        <v>0.1125</v>
      </c>
      <c r="Q2958" s="223">
        <f t="shared" si="303"/>
        <v>663926.56087499997</v>
      </c>
      <c r="R2958" s="197">
        <f t="shared" si="306"/>
        <v>55327.213406249997</v>
      </c>
      <c r="S2958" s="200"/>
      <c r="T2958" s="196">
        <f t="shared" si="301"/>
        <v>0</v>
      </c>
      <c r="U2958" s="199">
        <f t="shared" si="302"/>
        <v>0</v>
      </c>
      <c r="V2958" s="21"/>
      <c r="W2958" s="19">
        <f t="shared" si="304"/>
        <v>0</v>
      </c>
      <c r="X2958" s="17">
        <f t="shared" si="305"/>
        <v>0</v>
      </c>
      <c r="Y2958" s="22"/>
      <c r="Z2958" s="19"/>
      <c r="AA2958" s="20"/>
      <c r="AB2958" s="23"/>
      <c r="AC2958" s="19"/>
      <c r="AD2958" s="17"/>
      <c r="AE2958" s="22"/>
      <c r="AF2958" s="19"/>
      <c r="AG2958" s="17"/>
      <c r="AH2958" s="76"/>
      <c r="AI2958" s="77" t="s">
        <v>1764</v>
      </c>
      <c r="AJ2958" s="1"/>
    </row>
    <row r="2959" spans="1:36" ht="26.4">
      <c r="A2959" s="39">
        <v>2957</v>
      </c>
      <c r="B2959" s="39" t="s">
        <v>17587</v>
      </c>
      <c r="C2959" s="39" t="s">
        <v>11699</v>
      </c>
      <c r="D2959" s="40" t="s">
        <v>17588</v>
      </c>
      <c r="E2959" s="25" t="s">
        <v>17589</v>
      </c>
      <c r="F2959" s="25" t="s">
        <v>17590</v>
      </c>
      <c r="G2959" s="39" t="s">
        <v>17591</v>
      </c>
      <c r="H2959" s="39" t="s">
        <v>17592</v>
      </c>
      <c r="I2959" s="39" t="s">
        <v>17591</v>
      </c>
      <c r="J2959" s="40" t="s">
        <v>17593</v>
      </c>
      <c r="K2959" s="41">
        <v>36423</v>
      </c>
      <c r="L2959" s="72">
        <v>54321</v>
      </c>
      <c r="M2959" s="42" t="s">
        <v>17594</v>
      </c>
      <c r="N2959" s="63">
        <v>0.62360000000000004</v>
      </c>
      <c r="O2959" s="55">
        <v>57890104.969999999</v>
      </c>
      <c r="P2959" s="15">
        <v>0.03</v>
      </c>
      <c r="Q2959" s="223">
        <f t="shared" si="303"/>
        <v>1736703.1490999998</v>
      </c>
      <c r="R2959" s="197">
        <f t="shared" si="306"/>
        <v>144725.26242499999</v>
      </c>
      <c r="S2959" s="200"/>
      <c r="T2959" s="196">
        <f t="shared" si="301"/>
        <v>0</v>
      </c>
      <c r="U2959" s="199">
        <f t="shared" si="302"/>
        <v>0</v>
      </c>
      <c r="V2959" s="21"/>
      <c r="W2959" s="19">
        <f t="shared" si="304"/>
        <v>0</v>
      </c>
      <c r="X2959" s="17">
        <f t="shared" si="305"/>
        <v>0</v>
      </c>
      <c r="Y2959" s="22"/>
      <c r="Z2959" s="19"/>
      <c r="AA2959" s="20"/>
      <c r="AB2959" s="23"/>
      <c r="AC2959" s="19"/>
      <c r="AD2959" s="17"/>
      <c r="AE2959" s="22"/>
      <c r="AF2959" s="19"/>
      <c r="AG2959" s="17"/>
      <c r="AH2959" s="78"/>
      <c r="AI2959" s="79" t="s">
        <v>17594</v>
      </c>
      <c r="AJ2959" s="1"/>
    </row>
    <row r="2960" spans="1:36" ht="52.8">
      <c r="A2960" s="39">
        <v>2958</v>
      </c>
      <c r="B2960" s="39" t="s">
        <v>17595</v>
      </c>
      <c r="C2960" s="39" t="s">
        <v>11699</v>
      </c>
      <c r="D2960" s="40" t="s">
        <v>5589</v>
      </c>
      <c r="E2960" s="25" t="s">
        <v>5590</v>
      </c>
      <c r="F2960" s="25" t="s">
        <v>14316</v>
      </c>
      <c r="G2960" s="39" t="s">
        <v>17596</v>
      </c>
      <c r="H2960" s="39" t="s">
        <v>17597</v>
      </c>
      <c r="I2960" s="39" t="s">
        <v>11473</v>
      </c>
      <c r="J2960" s="40" t="s">
        <v>17598</v>
      </c>
      <c r="K2960" s="41">
        <v>38667</v>
      </c>
      <c r="L2960" s="72">
        <v>46349</v>
      </c>
      <c r="M2960" s="42" t="s">
        <v>17599</v>
      </c>
      <c r="N2960" s="63">
        <v>0.58720000000000006</v>
      </c>
      <c r="O2960" s="55">
        <v>9085147.0700000003</v>
      </c>
      <c r="P2960" s="15">
        <v>0.03</v>
      </c>
      <c r="Q2960" s="223">
        <f t="shared" si="303"/>
        <v>272554.41210000002</v>
      </c>
      <c r="R2960" s="197">
        <f t="shared" si="306"/>
        <v>22712.867675000001</v>
      </c>
      <c r="S2960" s="200"/>
      <c r="T2960" s="196">
        <f t="shared" ref="T2960:T3023" si="307">O2960*S2960</f>
        <v>0</v>
      </c>
      <c r="U2960" s="199">
        <f t="shared" ref="U2960:U3023" si="308">O2960*S2960/12</f>
        <v>0</v>
      </c>
      <c r="V2960" s="21"/>
      <c r="W2960" s="19">
        <f t="shared" si="304"/>
        <v>0</v>
      </c>
      <c r="X2960" s="17">
        <f t="shared" si="305"/>
        <v>0</v>
      </c>
      <c r="Y2960" s="22"/>
      <c r="Z2960" s="19"/>
      <c r="AA2960" s="20"/>
      <c r="AB2960" s="23"/>
      <c r="AC2960" s="19"/>
      <c r="AD2960" s="17"/>
      <c r="AE2960" s="22"/>
      <c r="AF2960" s="19"/>
      <c r="AG2960" s="17"/>
      <c r="AH2960" s="78" t="s">
        <v>5595</v>
      </c>
      <c r="AI2960" s="79" t="s">
        <v>17599</v>
      </c>
      <c r="AJ2960" s="1"/>
    </row>
    <row r="2961" spans="1:36" ht="26.4">
      <c r="A2961" s="39">
        <v>2959</v>
      </c>
      <c r="B2961" s="10" t="s">
        <v>17600</v>
      </c>
      <c r="C2961" s="10" t="s">
        <v>11699</v>
      </c>
      <c r="D2961" s="11" t="s">
        <v>17601</v>
      </c>
      <c r="E2961" s="35" t="s">
        <v>17602</v>
      </c>
      <c r="F2961" s="35" t="s">
        <v>2447</v>
      </c>
      <c r="G2961" s="10" t="s">
        <v>17603</v>
      </c>
      <c r="H2961" s="10" t="s">
        <v>17604</v>
      </c>
      <c r="I2961" s="10" t="s">
        <v>11811</v>
      </c>
      <c r="J2961" s="11" t="s">
        <v>11958</v>
      </c>
      <c r="K2961" s="12">
        <v>38043</v>
      </c>
      <c r="L2961" s="69">
        <v>47175</v>
      </c>
      <c r="M2961" s="14" t="s">
        <v>17605</v>
      </c>
      <c r="N2961" s="61">
        <v>8.4900000000000003E-2</v>
      </c>
      <c r="O2961" s="56">
        <v>2509327.5</v>
      </c>
      <c r="P2961" s="15">
        <v>0.03</v>
      </c>
      <c r="Q2961" s="223">
        <f t="shared" si="303"/>
        <v>75279.824999999997</v>
      </c>
      <c r="R2961" s="197">
        <f t="shared" si="306"/>
        <v>6273.3187499999995</v>
      </c>
      <c r="S2961" s="201">
        <v>0.04</v>
      </c>
      <c r="T2961" s="196">
        <f t="shared" si="307"/>
        <v>100373.1</v>
      </c>
      <c r="U2961" s="199">
        <f t="shared" si="308"/>
        <v>8364.4250000000011</v>
      </c>
      <c r="V2961" s="21"/>
      <c r="W2961" s="19">
        <f t="shared" si="304"/>
        <v>0</v>
      </c>
      <c r="X2961" s="17">
        <f t="shared" si="305"/>
        <v>0</v>
      </c>
      <c r="Y2961" s="22"/>
      <c r="Z2961" s="19"/>
      <c r="AA2961" s="20"/>
      <c r="AB2961" s="23"/>
      <c r="AC2961" s="19"/>
      <c r="AD2961" s="17"/>
      <c r="AE2961" s="22"/>
      <c r="AF2961" s="19"/>
      <c r="AG2961" s="17"/>
      <c r="AH2961" s="76"/>
      <c r="AI2961" s="77" t="s">
        <v>17605</v>
      </c>
      <c r="AJ2961" s="1"/>
    </row>
    <row r="2962" spans="1:36" ht="26.4">
      <c r="A2962" s="39">
        <v>2960</v>
      </c>
      <c r="B2962" s="39" t="s">
        <v>17606</v>
      </c>
      <c r="C2962" s="39" t="s">
        <v>11699</v>
      </c>
      <c r="D2962" s="40" t="s">
        <v>17607</v>
      </c>
      <c r="E2962" s="25" t="s">
        <v>17608</v>
      </c>
      <c r="F2962" s="25" t="s">
        <v>9332</v>
      </c>
      <c r="G2962" s="39" t="s">
        <v>2051</v>
      </c>
      <c r="H2962" s="39" t="s">
        <v>17609</v>
      </c>
      <c r="I2962" s="39" t="s">
        <v>7320</v>
      </c>
      <c r="J2962" s="40" t="s">
        <v>17548</v>
      </c>
      <c r="K2962" s="41">
        <v>37816</v>
      </c>
      <c r="L2962" s="72">
        <v>46948</v>
      </c>
      <c r="M2962" s="42" t="s">
        <v>17610</v>
      </c>
      <c r="N2962" s="63">
        <v>0.52939999999999998</v>
      </c>
      <c r="O2962" s="55">
        <v>21192805.91</v>
      </c>
      <c r="P2962" s="15">
        <v>0.03</v>
      </c>
      <c r="Q2962" s="223">
        <f t="shared" si="303"/>
        <v>635784.17729999998</v>
      </c>
      <c r="R2962" s="197">
        <f t="shared" si="306"/>
        <v>52982.014774999996</v>
      </c>
      <c r="S2962" s="201">
        <v>0.04</v>
      </c>
      <c r="T2962" s="196">
        <f t="shared" si="307"/>
        <v>847712.23640000005</v>
      </c>
      <c r="U2962" s="199">
        <f t="shared" si="308"/>
        <v>70642.686366666676</v>
      </c>
      <c r="V2962" s="21"/>
      <c r="W2962" s="19">
        <f t="shared" si="304"/>
        <v>0</v>
      </c>
      <c r="X2962" s="17">
        <f t="shared" si="305"/>
        <v>0</v>
      </c>
      <c r="Y2962" s="22"/>
      <c r="Z2962" s="19"/>
      <c r="AA2962" s="20"/>
      <c r="AB2962" s="23"/>
      <c r="AC2962" s="19"/>
      <c r="AD2962" s="17"/>
      <c r="AE2962" s="22"/>
      <c r="AF2962" s="19"/>
      <c r="AG2962" s="17"/>
      <c r="AH2962" s="78"/>
      <c r="AI2962" s="79" t="s">
        <v>17610</v>
      </c>
      <c r="AJ2962" s="1"/>
    </row>
    <row r="2963" spans="1:36" ht="13.2">
      <c r="A2963" s="39">
        <v>2961</v>
      </c>
      <c r="B2963" s="10" t="s">
        <v>17611</v>
      </c>
      <c r="C2963" s="10" t="s">
        <v>11699</v>
      </c>
      <c r="D2963" s="11" t="s">
        <v>17612</v>
      </c>
      <c r="E2963" s="35" t="s">
        <v>17613</v>
      </c>
      <c r="F2963" s="35" t="s">
        <v>1518</v>
      </c>
      <c r="G2963" s="10" t="s">
        <v>17614</v>
      </c>
      <c r="H2963" s="10" t="s">
        <v>17615</v>
      </c>
      <c r="I2963" s="10" t="s">
        <v>17616</v>
      </c>
      <c r="J2963" s="11" t="s">
        <v>17617</v>
      </c>
      <c r="K2963" s="12">
        <v>39584</v>
      </c>
      <c r="L2963" s="69">
        <v>44523</v>
      </c>
      <c r="M2963" s="14" t="s">
        <v>17618</v>
      </c>
      <c r="N2963" s="61">
        <v>0.1101</v>
      </c>
      <c r="O2963" s="56">
        <v>4613564.3</v>
      </c>
      <c r="P2963" s="21">
        <v>4.4999999999999998E-2</v>
      </c>
      <c r="Q2963" s="223">
        <f t="shared" si="303"/>
        <v>207610.39349999998</v>
      </c>
      <c r="R2963" s="197">
        <f t="shared" si="306"/>
        <v>17300.866124999997</v>
      </c>
      <c r="S2963" s="200"/>
      <c r="T2963" s="196">
        <f t="shared" si="307"/>
        <v>0</v>
      </c>
      <c r="U2963" s="199">
        <f t="shared" si="308"/>
        <v>0</v>
      </c>
      <c r="V2963" s="21"/>
      <c r="W2963" s="19">
        <f t="shared" si="304"/>
        <v>0</v>
      </c>
      <c r="X2963" s="17">
        <f t="shared" si="305"/>
        <v>0</v>
      </c>
      <c r="Y2963" s="22"/>
      <c r="Z2963" s="19"/>
      <c r="AA2963" s="20"/>
      <c r="AB2963" s="23"/>
      <c r="AC2963" s="19"/>
      <c r="AD2963" s="17"/>
      <c r="AE2963" s="22"/>
      <c r="AF2963" s="19"/>
      <c r="AG2963" s="17"/>
      <c r="AH2963" s="76"/>
      <c r="AI2963" s="77" t="s">
        <v>17618</v>
      </c>
      <c r="AJ2963" s="1"/>
    </row>
    <row r="2964" spans="1:36" ht="13.2">
      <c r="A2964" s="39">
        <v>2962</v>
      </c>
      <c r="B2964" s="39" t="s">
        <v>17619</v>
      </c>
      <c r="C2964" s="39" t="s">
        <v>11699</v>
      </c>
      <c r="D2964" s="40" t="s">
        <v>17620</v>
      </c>
      <c r="E2964" s="25" t="s">
        <v>17621</v>
      </c>
      <c r="F2964" s="25" t="s">
        <v>14357</v>
      </c>
      <c r="G2964" s="39" t="s">
        <v>14341</v>
      </c>
      <c r="H2964" s="39" t="s">
        <v>17622</v>
      </c>
      <c r="I2964" s="39" t="s">
        <v>381</v>
      </c>
      <c r="J2964" s="40" t="s">
        <v>17623</v>
      </c>
      <c r="K2964" s="41">
        <v>43538</v>
      </c>
      <c r="L2964" s="72">
        <v>47191</v>
      </c>
      <c r="M2964" s="42" t="s">
        <v>17624</v>
      </c>
      <c r="N2964" s="63">
        <v>6.0699999999999997E-2</v>
      </c>
      <c r="O2964" s="55">
        <v>1622158.68</v>
      </c>
      <c r="P2964" s="15">
        <v>0.08</v>
      </c>
      <c r="Q2964" s="223">
        <f t="shared" si="303"/>
        <v>129772.69439999999</v>
      </c>
      <c r="R2964" s="197">
        <f t="shared" si="306"/>
        <v>10814.3912</v>
      </c>
      <c r="S2964" s="198">
        <v>9.6000000000000002E-2</v>
      </c>
      <c r="T2964" s="196">
        <f t="shared" si="307"/>
        <v>155727.23327999999</v>
      </c>
      <c r="U2964" s="199">
        <f t="shared" si="308"/>
        <v>12977.269439999998</v>
      </c>
      <c r="V2964" s="21"/>
      <c r="W2964" s="19">
        <f t="shared" si="304"/>
        <v>0</v>
      </c>
      <c r="X2964" s="17">
        <f t="shared" si="305"/>
        <v>0</v>
      </c>
      <c r="Y2964" s="22"/>
      <c r="Z2964" s="19"/>
      <c r="AA2964" s="20"/>
      <c r="AB2964" s="23"/>
      <c r="AC2964" s="19"/>
      <c r="AD2964" s="17"/>
      <c r="AE2964" s="22"/>
      <c r="AF2964" s="19"/>
      <c r="AG2964" s="17"/>
      <c r="AH2964" s="78" t="s">
        <v>103</v>
      </c>
      <c r="AI2964" s="79" t="s">
        <v>17624</v>
      </c>
      <c r="AJ2964" s="1"/>
    </row>
    <row r="2965" spans="1:36" s="24" customFormat="1" ht="13.2">
      <c r="A2965" s="39">
        <v>2963</v>
      </c>
      <c r="B2965" s="10" t="s">
        <v>17625</v>
      </c>
      <c r="C2965" s="10" t="s">
        <v>11699</v>
      </c>
      <c r="D2965" s="11" t="s">
        <v>17626</v>
      </c>
      <c r="E2965" s="35" t="s">
        <v>17627</v>
      </c>
      <c r="F2965" s="35" t="s">
        <v>14209</v>
      </c>
      <c r="G2965" s="10" t="s">
        <v>2606</v>
      </c>
      <c r="H2965" s="10" t="s">
        <v>14209</v>
      </c>
      <c r="I2965" s="10" t="s">
        <v>2606</v>
      </c>
      <c r="J2965" s="11" t="s">
        <v>17628</v>
      </c>
      <c r="K2965" s="12">
        <v>40479</v>
      </c>
      <c r="L2965" s="69">
        <v>48456</v>
      </c>
      <c r="M2965" s="14" t="s">
        <v>1355</v>
      </c>
      <c r="N2965" s="61">
        <v>3.3864999999999998</v>
      </c>
      <c r="O2965" s="56">
        <v>36200595.600000001</v>
      </c>
      <c r="P2965" s="21">
        <v>1E-3</v>
      </c>
      <c r="Q2965" s="223">
        <f t="shared" si="303"/>
        <v>36200.595600000001</v>
      </c>
      <c r="R2965" s="197">
        <f t="shared" si="306"/>
        <v>3016.7163</v>
      </c>
      <c r="S2965" s="200"/>
      <c r="T2965" s="196">
        <f t="shared" si="307"/>
        <v>0</v>
      </c>
      <c r="U2965" s="199">
        <f t="shared" si="308"/>
        <v>0</v>
      </c>
      <c r="V2965" s="21"/>
      <c r="W2965" s="19">
        <f t="shared" si="304"/>
        <v>0</v>
      </c>
      <c r="X2965" s="17">
        <f t="shared" si="305"/>
        <v>0</v>
      </c>
      <c r="Y2965" s="22"/>
      <c r="Z2965" s="19"/>
      <c r="AA2965" s="20"/>
      <c r="AB2965" s="23"/>
      <c r="AC2965" s="19"/>
      <c r="AD2965" s="17"/>
      <c r="AE2965" s="22"/>
      <c r="AF2965" s="19"/>
      <c r="AG2965" s="17"/>
      <c r="AH2965" s="82" t="s">
        <v>249</v>
      </c>
      <c r="AI2965" s="83" t="s">
        <v>1355</v>
      </c>
    </row>
    <row r="2966" spans="1:36" s="24" customFormat="1" ht="13.2">
      <c r="A2966" s="39">
        <v>2964</v>
      </c>
      <c r="B2966" s="39" t="s">
        <v>17629</v>
      </c>
      <c r="C2966" s="39" t="s">
        <v>11699</v>
      </c>
      <c r="D2966" s="40" t="s">
        <v>17626</v>
      </c>
      <c r="E2966" s="25" t="s">
        <v>17627</v>
      </c>
      <c r="F2966" s="25" t="s">
        <v>17630</v>
      </c>
      <c r="G2966" s="39" t="s">
        <v>2606</v>
      </c>
      <c r="H2966" s="39" t="s">
        <v>17630</v>
      </c>
      <c r="I2966" s="39" t="s">
        <v>17631</v>
      </c>
      <c r="J2966" s="40" t="s">
        <v>17628</v>
      </c>
      <c r="K2966" s="41">
        <v>43401</v>
      </c>
      <c r="L2966" s="72">
        <v>48456</v>
      </c>
      <c r="M2966" s="42" t="s">
        <v>1355</v>
      </c>
      <c r="N2966" s="63">
        <v>0.21990000000000001</v>
      </c>
      <c r="O2966" s="55">
        <v>2350660.2599999998</v>
      </c>
      <c r="P2966" s="21">
        <v>1E-3</v>
      </c>
      <c r="Q2966" s="223">
        <f t="shared" si="303"/>
        <v>2350.6602599999997</v>
      </c>
      <c r="R2966" s="197">
        <f t="shared" si="306"/>
        <v>195.88835499999996</v>
      </c>
      <c r="S2966" s="200"/>
      <c r="T2966" s="196">
        <f t="shared" si="307"/>
        <v>0</v>
      </c>
      <c r="U2966" s="199">
        <f t="shared" si="308"/>
        <v>0</v>
      </c>
      <c r="V2966" s="21"/>
      <c r="W2966" s="19">
        <f t="shared" si="304"/>
        <v>0</v>
      </c>
      <c r="X2966" s="17">
        <f t="shared" si="305"/>
        <v>0</v>
      </c>
      <c r="Y2966" s="22"/>
      <c r="Z2966" s="19"/>
      <c r="AA2966" s="20"/>
      <c r="AB2966" s="23"/>
      <c r="AC2966" s="19"/>
      <c r="AD2966" s="17"/>
      <c r="AE2966" s="22"/>
      <c r="AF2966" s="19"/>
      <c r="AG2966" s="17"/>
      <c r="AH2966" s="88" t="s">
        <v>249</v>
      </c>
      <c r="AI2966" s="89" t="s">
        <v>1355</v>
      </c>
    </row>
    <row r="2967" spans="1:36" ht="26.4">
      <c r="A2967" s="39">
        <v>2965</v>
      </c>
      <c r="B2967" s="10" t="s">
        <v>17632</v>
      </c>
      <c r="C2967" s="10" t="s">
        <v>11699</v>
      </c>
      <c r="D2967" s="11" t="s">
        <v>17633</v>
      </c>
      <c r="E2967" s="35" t="s">
        <v>17634</v>
      </c>
      <c r="F2967" s="35" t="s">
        <v>17635</v>
      </c>
      <c r="G2967" s="10" t="s">
        <v>17636</v>
      </c>
      <c r="H2967" s="10" t="s">
        <v>17637</v>
      </c>
      <c r="I2967" s="10" t="s">
        <v>17636</v>
      </c>
      <c r="J2967" s="11" t="s">
        <v>17638</v>
      </c>
      <c r="K2967" s="12">
        <v>36487</v>
      </c>
      <c r="L2967" s="69">
        <v>45619</v>
      </c>
      <c r="M2967" s="14" t="s">
        <v>17639</v>
      </c>
      <c r="N2967" s="61">
        <v>0.62039999999999995</v>
      </c>
      <c r="O2967" s="56">
        <v>20615567.02</v>
      </c>
      <c r="P2967" s="15">
        <v>0.03</v>
      </c>
      <c r="Q2967" s="223">
        <f t="shared" si="303"/>
        <v>618467.01059999992</v>
      </c>
      <c r="R2967" s="197">
        <f t="shared" si="306"/>
        <v>51538.917549999991</v>
      </c>
      <c r="S2967" s="200"/>
      <c r="T2967" s="196">
        <f t="shared" si="307"/>
        <v>0</v>
      </c>
      <c r="U2967" s="199">
        <f t="shared" si="308"/>
        <v>0</v>
      </c>
      <c r="V2967" s="21"/>
      <c r="W2967" s="19">
        <f t="shared" si="304"/>
        <v>0</v>
      </c>
      <c r="X2967" s="17">
        <f t="shared" si="305"/>
        <v>0</v>
      </c>
      <c r="Y2967" s="22"/>
      <c r="Z2967" s="19"/>
      <c r="AA2967" s="20"/>
      <c r="AB2967" s="23"/>
      <c r="AC2967" s="19"/>
      <c r="AD2967" s="17"/>
      <c r="AE2967" s="22"/>
      <c r="AF2967" s="19"/>
      <c r="AG2967" s="17"/>
      <c r="AH2967" s="76"/>
      <c r="AI2967" s="77" t="s">
        <v>17639</v>
      </c>
      <c r="AJ2967" s="1"/>
    </row>
    <row r="2968" spans="1:36" ht="26.4">
      <c r="A2968" s="39">
        <v>2966</v>
      </c>
      <c r="B2968" s="39" t="s">
        <v>17640</v>
      </c>
      <c r="C2968" s="39" t="s">
        <v>11699</v>
      </c>
      <c r="D2968" s="40" t="s">
        <v>17641</v>
      </c>
      <c r="E2968" s="25" t="s">
        <v>17642</v>
      </c>
      <c r="F2968" s="25" t="s">
        <v>17643</v>
      </c>
      <c r="G2968" s="39" t="s">
        <v>3903</v>
      </c>
      <c r="H2968" s="39" t="s">
        <v>17644</v>
      </c>
      <c r="I2968" s="39" t="s">
        <v>17645</v>
      </c>
      <c r="J2968" s="40" t="s">
        <v>17646</v>
      </c>
      <c r="K2968" s="41">
        <v>38385</v>
      </c>
      <c r="L2968" s="72">
        <v>47516</v>
      </c>
      <c r="M2968" s="42" t="s">
        <v>17647</v>
      </c>
      <c r="N2968" s="63">
        <v>1.1106</v>
      </c>
      <c r="O2968" s="55">
        <v>14397372.060000001</v>
      </c>
      <c r="P2968" s="15">
        <v>0.03</v>
      </c>
      <c r="Q2968" s="223">
        <f t="shared" si="303"/>
        <v>431921.1618</v>
      </c>
      <c r="R2968" s="197">
        <f t="shared" si="306"/>
        <v>35993.43015</v>
      </c>
      <c r="S2968" s="200"/>
      <c r="T2968" s="196">
        <f t="shared" si="307"/>
        <v>0</v>
      </c>
      <c r="U2968" s="199">
        <f t="shared" si="308"/>
        <v>0</v>
      </c>
      <c r="V2968" s="21"/>
      <c r="W2968" s="19">
        <f t="shared" si="304"/>
        <v>0</v>
      </c>
      <c r="X2968" s="17">
        <f t="shared" si="305"/>
        <v>0</v>
      </c>
      <c r="Y2968" s="22"/>
      <c r="Z2968" s="19"/>
      <c r="AA2968" s="20"/>
      <c r="AB2968" s="23"/>
      <c r="AC2968" s="19"/>
      <c r="AD2968" s="17"/>
      <c r="AE2968" s="22"/>
      <c r="AF2968" s="19"/>
      <c r="AG2968" s="17"/>
      <c r="AH2968" s="78"/>
      <c r="AI2968" s="79" t="s">
        <v>17647</v>
      </c>
      <c r="AJ2968" s="1"/>
    </row>
    <row r="2969" spans="1:36" ht="26.4">
      <c r="A2969" s="39">
        <v>2967</v>
      </c>
      <c r="B2969" s="10" t="s">
        <v>17648</v>
      </c>
      <c r="C2969" s="10" t="s">
        <v>11699</v>
      </c>
      <c r="D2969" s="11" t="s">
        <v>17649</v>
      </c>
      <c r="E2969" s="35" t="s">
        <v>17650</v>
      </c>
      <c r="F2969" s="35" t="s">
        <v>1586</v>
      </c>
      <c r="G2969" s="10" t="s">
        <v>17651</v>
      </c>
      <c r="H2969" s="10" t="s">
        <v>17652</v>
      </c>
      <c r="I2969" s="10" t="s">
        <v>17653</v>
      </c>
      <c r="J2969" s="11" t="s">
        <v>17654</v>
      </c>
      <c r="K2969" s="12">
        <v>40234</v>
      </c>
      <c r="L2969" s="69">
        <v>49365</v>
      </c>
      <c r="M2969" s="14" t="s">
        <v>17655</v>
      </c>
      <c r="N2969" s="61">
        <v>0.21510000000000001</v>
      </c>
      <c r="O2969" s="56">
        <v>20352245.960000001</v>
      </c>
      <c r="P2969" s="15">
        <v>0.03</v>
      </c>
      <c r="Q2969" s="223">
        <f t="shared" si="303"/>
        <v>610567.37879999995</v>
      </c>
      <c r="R2969" s="197">
        <f t="shared" si="306"/>
        <v>50880.614899999993</v>
      </c>
      <c r="S2969" s="200"/>
      <c r="T2969" s="196">
        <f t="shared" si="307"/>
        <v>0</v>
      </c>
      <c r="U2969" s="199">
        <f t="shared" si="308"/>
        <v>0</v>
      </c>
      <c r="V2969" s="21"/>
      <c r="W2969" s="19">
        <f t="shared" si="304"/>
        <v>0</v>
      </c>
      <c r="X2969" s="17">
        <f t="shared" si="305"/>
        <v>0</v>
      </c>
      <c r="Y2969" s="22"/>
      <c r="Z2969" s="19"/>
      <c r="AA2969" s="20"/>
      <c r="AB2969" s="23"/>
      <c r="AC2969" s="19"/>
      <c r="AD2969" s="17"/>
      <c r="AE2969" s="22"/>
      <c r="AF2969" s="19"/>
      <c r="AG2969" s="17"/>
      <c r="AH2969" s="76"/>
      <c r="AI2969" s="77" t="s">
        <v>17655</v>
      </c>
      <c r="AJ2969" s="1"/>
    </row>
    <row r="2970" spans="1:36" ht="26.4">
      <c r="A2970" s="39">
        <v>2968</v>
      </c>
      <c r="B2970" s="39" t="s">
        <v>17656</v>
      </c>
      <c r="C2970" s="39" t="s">
        <v>11699</v>
      </c>
      <c r="D2970" s="40" t="s">
        <v>16553</v>
      </c>
      <c r="E2970" s="25" t="s">
        <v>16554</v>
      </c>
      <c r="F2970" s="25" t="s">
        <v>4973</v>
      </c>
      <c r="G2970" s="39" t="s">
        <v>1130</v>
      </c>
      <c r="H2970" s="39" t="s">
        <v>16555</v>
      </c>
      <c r="I2970" s="39" t="s">
        <v>1504</v>
      </c>
      <c r="J2970" s="40" t="s">
        <v>16556</v>
      </c>
      <c r="K2970" s="41">
        <v>41268</v>
      </c>
      <c r="L2970" s="72">
        <v>45280</v>
      </c>
      <c r="M2970" s="42" t="s">
        <v>16557</v>
      </c>
      <c r="N2970" s="63">
        <v>9.4E-2</v>
      </c>
      <c r="O2970" s="55">
        <v>5227389.2</v>
      </c>
      <c r="P2970" s="21">
        <v>4.4999999999999998E-2</v>
      </c>
      <c r="Q2970" s="223">
        <f t="shared" si="303"/>
        <v>235232.514</v>
      </c>
      <c r="R2970" s="197">
        <f t="shared" si="306"/>
        <v>19602.709500000001</v>
      </c>
      <c r="S2970" s="200"/>
      <c r="T2970" s="196">
        <f t="shared" si="307"/>
        <v>0</v>
      </c>
      <c r="U2970" s="199">
        <f t="shared" si="308"/>
        <v>0</v>
      </c>
      <c r="V2970" s="21"/>
      <c r="W2970" s="19">
        <f t="shared" si="304"/>
        <v>0</v>
      </c>
      <c r="X2970" s="17">
        <f t="shared" si="305"/>
        <v>0</v>
      </c>
      <c r="Y2970" s="22"/>
      <c r="Z2970" s="19"/>
      <c r="AA2970" s="20"/>
      <c r="AB2970" s="23"/>
      <c r="AC2970" s="19"/>
      <c r="AD2970" s="17"/>
      <c r="AE2970" s="22"/>
      <c r="AF2970" s="19"/>
      <c r="AG2970" s="17"/>
      <c r="AH2970" s="78" t="s">
        <v>1997</v>
      </c>
      <c r="AI2970" s="79" t="s">
        <v>16557</v>
      </c>
      <c r="AJ2970" s="1"/>
    </row>
    <row r="2971" spans="1:36" ht="13.2">
      <c r="A2971" s="39">
        <v>2969</v>
      </c>
      <c r="B2971" s="10" t="s">
        <v>17657</v>
      </c>
      <c r="C2971" s="10" t="s">
        <v>11699</v>
      </c>
      <c r="D2971" s="11" t="s">
        <v>17658</v>
      </c>
      <c r="E2971" s="35" t="s">
        <v>17659</v>
      </c>
      <c r="F2971" s="35" t="s">
        <v>17660</v>
      </c>
      <c r="G2971" s="10" t="s">
        <v>14962</v>
      </c>
      <c r="H2971" s="10" t="s">
        <v>17661</v>
      </c>
      <c r="I2971" s="10" t="s">
        <v>2826</v>
      </c>
      <c r="J2971" s="11" t="s">
        <v>17662</v>
      </c>
      <c r="K2971" s="12">
        <v>38078</v>
      </c>
      <c r="L2971" s="69">
        <v>47209</v>
      </c>
      <c r="M2971" s="14" t="s">
        <v>17663</v>
      </c>
      <c r="N2971" s="61">
        <v>0.16300000000000001</v>
      </c>
      <c r="O2971" s="56">
        <v>35679630.880000003</v>
      </c>
      <c r="P2971" s="15">
        <v>7.0000000000000007E-2</v>
      </c>
      <c r="Q2971" s="223">
        <f t="shared" si="303"/>
        <v>2497574.1616000002</v>
      </c>
      <c r="R2971" s="197">
        <f t="shared" si="306"/>
        <v>208131.18013333334</v>
      </c>
      <c r="S2971" s="201">
        <v>0.1</v>
      </c>
      <c r="T2971" s="196">
        <f t="shared" si="307"/>
        <v>3567963.0880000005</v>
      </c>
      <c r="U2971" s="199">
        <f t="shared" si="308"/>
        <v>297330.25733333337</v>
      </c>
      <c r="V2971" s="21"/>
      <c r="W2971" s="19">
        <f t="shared" si="304"/>
        <v>0</v>
      </c>
      <c r="X2971" s="17">
        <f t="shared" si="305"/>
        <v>0</v>
      </c>
      <c r="Y2971" s="22"/>
      <c r="Z2971" s="19"/>
      <c r="AA2971" s="20"/>
      <c r="AB2971" s="23"/>
      <c r="AC2971" s="19"/>
      <c r="AD2971" s="17"/>
      <c r="AE2971" s="22"/>
      <c r="AF2971" s="19"/>
      <c r="AG2971" s="17"/>
      <c r="AH2971" s="76"/>
      <c r="AI2971" s="77" t="s">
        <v>17663</v>
      </c>
      <c r="AJ2971" s="1"/>
    </row>
    <row r="2972" spans="1:36" ht="26.4">
      <c r="A2972" s="39">
        <v>2970</v>
      </c>
      <c r="B2972" s="39" t="s">
        <v>17664</v>
      </c>
      <c r="C2972" s="39" t="s">
        <v>11699</v>
      </c>
      <c r="D2972" s="40" t="s">
        <v>17665</v>
      </c>
      <c r="E2972" s="25" t="s">
        <v>17666</v>
      </c>
      <c r="F2972" s="25" t="s">
        <v>17667</v>
      </c>
      <c r="G2972" s="39" t="s">
        <v>4752</v>
      </c>
      <c r="H2972" s="39" t="s">
        <v>17668</v>
      </c>
      <c r="I2972" s="39" t="s">
        <v>3347</v>
      </c>
      <c r="J2972" s="40" t="s">
        <v>17669</v>
      </c>
      <c r="K2972" s="41">
        <v>42174</v>
      </c>
      <c r="L2972" s="72">
        <v>44001</v>
      </c>
      <c r="M2972" s="42" t="s">
        <v>17670</v>
      </c>
      <c r="N2972" s="63">
        <v>5.8099999999999999E-2</v>
      </c>
      <c r="O2972" s="55">
        <v>10266107.76</v>
      </c>
      <c r="P2972" s="15">
        <v>0.06</v>
      </c>
      <c r="Q2972" s="223">
        <f t="shared" si="303"/>
        <v>615966.4656</v>
      </c>
      <c r="R2972" s="197">
        <f t="shared" si="306"/>
        <v>51330.538800000002</v>
      </c>
      <c r="S2972" s="201">
        <v>0.1</v>
      </c>
      <c r="T2972" s="196">
        <f t="shared" si="307"/>
        <v>1026610.7760000001</v>
      </c>
      <c r="U2972" s="199">
        <f t="shared" si="308"/>
        <v>85550.898000000001</v>
      </c>
      <c r="V2972" s="21"/>
      <c r="W2972" s="19">
        <f t="shared" si="304"/>
        <v>0</v>
      </c>
      <c r="X2972" s="17">
        <f t="shared" si="305"/>
        <v>0</v>
      </c>
      <c r="Y2972" s="22"/>
      <c r="Z2972" s="19"/>
      <c r="AA2972" s="20"/>
      <c r="AB2972" s="23"/>
      <c r="AC2972" s="19"/>
      <c r="AD2972" s="17"/>
      <c r="AE2972" s="22"/>
      <c r="AF2972" s="19"/>
      <c r="AG2972" s="17"/>
      <c r="AH2972" s="78" t="s">
        <v>367</v>
      </c>
      <c r="AI2972" s="79" t="s">
        <v>17670</v>
      </c>
      <c r="AJ2972" s="1"/>
    </row>
    <row r="2973" spans="1:36" ht="26.4">
      <c r="A2973" s="39">
        <v>2971</v>
      </c>
      <c r="B2973" s="10" t="s">
        <v>17671</v>
      </c>
      <c r="C2973" s="10" t="s">
        <v>11699</v>
      </c>
      <c r="D2973" s="11" t="s">
        <v>17672</v>
      </c>
      <c r="E2973" s="35" t="s">
        <v>17673</v>
      </c>
      <c r="F2973" s="35" t="s">
        <v>9244</v>
      </c>
      <c r="G2973" s="10" t="s">
        <v>5922</v>
      </c>
      <c r="H2973" s="10" t="s">
        <v>17674</v>
      </c>
      <c r="I2973" s="10" t="s">
        <v>1571</v>
      </c>
      <c r="J2973" s="11" t="s">
        <v>17675</v>
      </c>
      <c r="K2973" s="12">
        <v>42622</v>
      </c>
      <c r="L2973" s="69">
        <v>47253</v>
      </c>
      <c r="M2973" s="14" t="s">
        <v>17575</v>
      </c>
      <c r="N2973" s="61">
        <v>9.3200000000000005E-2</v>
      </c>
      <c r="O2973" s="56">
        <v>3704936.73</v>
      </c>
      <c r="P2973" s="21">
        <v>4.4999999999999998E-2</v>
      </c>
      <c r="Q2973" s="223">
        <f t="shared" ref="Q2973:Q3036" si="309">O2973*P2973</f>
        <v>166722.15284999998</v>
      </c>
      <c r="R2973" s="197">
        <f t="shared" si="306"/>
        <v>13893.512737499999</v>
      </c>
      <c r="S2973" s="200"/>
      <c r="T2973" s="196">
        <f t="shared" si="307"/>
        <v>0</v>
      </c>
      <c r="U2973" s="199">
        <f t="shared" si="308"/>
        <v>0</v>
      </c>
      <c r="V2973" s="21"/>
      <c r="W2973" s="19">
        <f t="shared" si="304"/>
        <v>0</v>
      </c>
      <c r="X2973" s="17">
        <f t="shared" si="305"/>
        <v>0</v>
      </c>
      <c r="Y2973" s="22"/>
      <c r="Z2973" s="19"/>
      <c r="AA2973" s="20"/>
      <c r="AB2973" s="23"/>
      <c r="AC2973" s="19"/>
      <c r="AD2973" s="17"/>
      <c r="AE2973" s="22"/>
      <c r="AF2973" s="19"/>
      <c r="AG2973" s="17"/>
      <c r="AH2973" s="76" t="s">
        <v>817</v>
      </c>
      <c r="AI2973" s="77" t="s">
        <v>17575</v>
      </c>
      <c r="AJ2973" s="1"/>
    </row>
    <row r="2974" spans="1:36" ht="26.4">
      <c r="A2974" s="39">
        <v>2972</v>
      </c>
      <c r="B2974" s="39" t="s">
        <v>17676</v>
      </c>
      <c r="C2974" s="39" t="s">
        <v>7603</v>
      </c>
      <c r="D2974" s="40" t="s">
        <v>17677</v>
      </c>
      <c r="E2974" s="25" t="s">
        <v>17678</v>
      </c>
      <c r="F2974" s="25" t="s">
        <v>7820</v>
      </c>
      <c r="G2974" s="39" t="s">
        <v>7983</v>
      </c>
      <c r="H2974" s="39" t="s">
        <v>17679</v>
      </c>
      <c r="I2974" s="39" t="s">
        <v>791</v>
      </c>
      <c r="J2974" s="40" t="s">
        <v>17680</v>
      </c>
      <c r="K2974" s="41">
        <v>37844</v>
      </c>
      <c r="L2974" s="72">
        <v>46976</v>
      </c>
      <c r="M2974" s="42" t="s">
        <v>17681</v>
      </c>
      <c r="N2974" s="63">
        <v>0.69269999999999998</v>
      </c>
      <c r="O2974" s="55">
        <v>35789616.890000001</v>
      </c>
      <c r="P2974" s="15">
        <v>0.03</v>
      </c>
      <c r="Q2974" s="223">
        <f t="shared" si="309"/>
        <v>1073688.5067</v>
      </c>
      <c r="R2974" s="197">
        <f t="shared" si="306"/>
        <v>89474.042224999997</v>
      </c>
      <c r="S2974" s="201">
        <v>0.04</v>
      </c>
      <c r="T2974" s="196">
        <f t="shared" si="307"/>
        <v>1431584.6756</v>
      </c>
      <c r="U2974" s="199">
        <f t="shared" si="308"/>
        <v>119298.72296666667</v>
      </c>
      <c r="V2974" s="21"/>
      <c r="W2974" s="19">
        <f t="shared" si="304"/>
        <v>0</v>
      </c>
      <c r="X2974" s="17">
        <f t="shared" si="305"/>
        <v>0</v>
      </c>
      <c r="Y2974" s="22"/>
      <c r="Z2974" s="19"/>
      <c r="AA2974" s="20"/>
      <c r="AB2974" s="23"/>
      <c r="AC2974" s="19"/>
      <c r="AD2974" s="17"/>
      <c r="AE2974" s="22"/>
      <c r="AF2974" s="19"/>
      <c r="AG2974" s="17"/>
      <c r="AH2974" s="78"/>
      <c r="AI2974" s="79" t="s">
        <v>17681</v>
      </c>
      <c r="AJ2974" s="1"/>
    </row>
    <row r="2975" spans="1:36" ht="13.2">
      <c r="A2975" s="39">
        <v>2973</v>
      </c>
      <c r="B2975" s="10" t="s">
        <v>17682</v>
      </c>
      <c r="C2975" s="10" t="s">
        <v>7603</v>
      </c>
      <c r="D2975" s="11" t="s">
        <v>17683</v>
      </c>
      <c r="E2975" s="35" t="s">
        <v>17684</v>
      </c>
      <c r="F2975" s="35" t="s">
        <v>17685</v>
      </c>
      <c r="G2975" s="10" t="s">
        <v>17686</v>
      </c>
      <c r="H2975" s="10" t="s">
        <v>17687</v>
      </c>
      <c r="I2975" s="10" t="s">
        <v>17688</v>
      </c>
      <c r="J2975" s="11" t="s">
        <v>17689</v>
      </c>
      <c r="K2975" s="12">
        <v>39188</v>
      </c>
      <c r="L2975" s="69">
        <v>44667</v>
      </c>
      <c r="M2975" s="14" t="s">
        <v>17690</v>
      </c>
      <c r="N2975" s="61">
        <v>20.9376</v>
      </c>
      <c r="O2975" s="56">
        <v>234508353.09999999</v>
      </c>
      <c r="P2975" s="15">
        <v>0.03</v>
      </c>
      <c r="Q2975" s="223">
        <f t="shared" si="309"/>
        <v>7035250.5929999994</v>
      </c>
      <c r="R2975" s="197">
        <f t="shared" si="306"/>
        <v>586270.88274999999</v>
      </c>
      <c r="S2975" s="200"/>
      <c r="T2975" s="196">
        <f t="shared" si="307"/>
        <v>0</v>
      </c>
      <c r="U2975" s="199">
        <f t="shared" si="308"/>
        <v>0</v>
      </c>
      <c r="V2975" s="21"/>
      <c r="W2975" s="19">
        <f t="shared" si="304"/>
        <v>0</v>
      </c>
      <c r="X2975" s="17">
        <f t="shared" si="305"/>
        <v>0</v>
      </c>
      <c r="Y2975" s="22"/>
      <c r="Z2975" s="19"/>
      <c r="AA2975" s="20"/>
      <c r="AB2975" s="23"/>
      <c r="AC2975" s="19"/>
      <c r="AD2975" s="17"/>
      <c r="AE2975" s="22"/>
      <c r="AF2975" s="19"/>
      <c r="AG2975" s="17"/>
      <c r="AH2975" s="76" t="s">
        <v>1997</v>
      </c>
      <c r="AI2975" s="77" t="s">
        <v>17690</v>
      </c>
      <c r="AJ2975" s="1"/>
    </row>
    <row r="2976" spans="1:36" ht="39.6">
      <c r="A2976" s="39">
        <v>2974</v>
      </c>
      <c r="B2976" s="39" t="s">
        <v>17691</v>
      </c>
      <c r="C2976" s="39" t="s">
        <v>7603</v>
      </c>
      <c r="D2976" s="40" t="s">
        <v>14744</v>
      </c>
      <c r="E2976" s="25" t="s">
        <v>14745</v>
      </c>
      <c r="F2976" s="25" t="s">
        <v>17692</v>
      </c>
      <c r="G2976" s="39" t="s">
        <v>9379</v>
      </c>
      <c r="H2976" s="39" t="s">
        <v>17693</v>
      </c>
      <c r="I2976" s="39" t="s">
        <v>17694</v>
      </c>
      <c r="J2976" s="40" t="s">
        <v>17695</v>
      </c>
      <c r="K2976" s="41">
        <v>41542</v>
      </c>
      <c r="L2976" s="72">
        <v>48061</v>
      </c>
      <c r="M2976" s="42" t="s">
        <v>17696</v>
      </c>
      <c r="N2976" s="63">
        <v>0.55220000000000002</v>
      </c>
      <c r="O2976" s="55">
        <v>2567420.83</v>
      </c>
      <c r="P2976" s="15">
        <v>0.03</v>
      </c>
      <c r="Q2976" s="223">
        <f t="shared" si="309"/>
        <v>77022.624899999995</v>
      </c>
      <c r="R2976" s="197">
        <f t="shared" si="306"/>
        <v>6418.5520749999996</v>
      </c>
      <c r="S2976" s="200"/>
      <c r="T2976" s="196">
        <f t="shared" si="307"/>
        <v>0</v>
      </c>
      <c r="U2976" s="199">
        <f t="shared" si="308"/>
        <v>0</v>
      </c>
      <c r="V2976" s="21"/>
      <c r="W2976" s="19">
        <f t="shared" si="304"/>
        <v>0</v>
      </c>
      <c r="X2976" s="17">
        <f t="shared" si="305"/>
        <v>0</v>
      </c>
      <c r="Y2976" s="22"/>
      <c r="Z2976" s="19"/>
      <c r="AA2976" s="20"/>
      <c r="AB2976" s="23"/>
      <c r="AC2976" s="19"/>
      <c r="AD2976" s="17"/>
      <c r="AE2976" s="22"/>
      <c r="AF2976" s="19"/>
      <c r="AG2976" s="17"/>
      <c r="AH2976" s="78" t="s">
        <v>461</v>
      </c>
      <c r="AI2976" s="79" t="s">
        <v>17696</v>
      </c>
      <c r="AJ2976" s="1"/>
    </row>
    <row r="2977" spans="1:36" ht="26.4">
      <c r="A2977" s="39">
        <v>2975</v>
      </c>
      <c r="B2977" s="10" t="s">
        <v>17697</v>
      </c>
      <c r="C2977" s="10" t="s">
        <v>7603</v>
      </c>
      <c r="D2977" s="11" t="s">
        <v>17698</v>
      </c>
      <c r="E2977" s="35" t="s">
        <v>17699</v>
      </c>
      <c r="F2977" s="35" t="s">
        <v>11174</v>
      </c>
      <c r="G2977" s="10" t="s">
        <v>1603</v>
      </c>
      <c r="H2977" s="10" t="s">
        <v>17700</v>
      </c>
      <c r="I2977" s="10" t="s">
        <v>544</v>
      </c>
      <c r="J2977" s="11" t="s">
        <v>17701</v>
      </c>
      <c r="K2977" s="12">
        <v>38820</v>
      </c>
      <c r="L2977" s="69">
        <v>44299</v>
      </c>
      <c r="M2977" s="14" t="s">
        <v>17702</v>
      </c>
      <c r="N2977" s="61">
        <v>0.6</v>
      </c>
      <c r="O2977" s="56">
        <v>12996368.17</v>
      </c>
      <c r="P2977" s="15">
        <v>0.03</v>
      </c>
      <c r="Q2977" s="223">
        <f t="shared" si="309"/>
        <v>389891.04509999999</v>
      </c>
      <c r="R2977" s="197">
        <f t="shared" si="306"/>
        <v>32490.920425</v>
      </c>
      <c r="S2977" s="200"/>
      <c r="T2977" s="196">
        <f t="shared" si="307"/>
        <v>0</v>
      </c>
      <c r="U2977" s="199">
        <f t="shared" si="308"/>
        <v>0</v>
      </c>
      <c r="V2977" s="21"/>
      <c r="W2977" s="19">
        <f t="shared" si="304"/>
        <v>0</v>
      </c>
      <c r="X2977" s="17">
        <f t="shared" si="305"/>
        <v>0</v>
      </c>
      <c r="Y2977" s="22"/>
      <c r="Z2977" s="19"/>
      <c r="AA2977" s="20"/>
      <c r="AB2977" s="23"/>
      <c r="AC2977" s="19"/>
      <c r="AD2977" s="17"/>
      <c r="AE2977" s="22"/>
      <c r="AF2977" s="19"/>
      <c r="AG2977" s="17"/>
      <c r="AH2977" s="76"/>
      <c r="AI2977" s="77" t="s">
        <v>17702</v>
      </c>
      <c r="AJ2977" s="1"/>
    </row>
    <row r="2978" spans="1:36" ht="13.2">
      <c r="A2978" s="39">
        <v>2976</v>
      </c>
      <c r="B2978" s="39" t="s">
        <v>17703</v>
      </c>
      <c r="C2978" s="39" t="s">
        <v>11699</v>
      </c>
      <c r="D2978" s="40" t="s">
        <v>17704</v>
      </c>
      <c r="E2978" s="25" t="s">
        <v>17705</v>
      </c>
      <c r="F2978" s="25" t="s">
        <v>6933</v>
      </c>
      <c r="G2978" s="39" t="s">
        <v>4064</v>
      </c>
      <c r="H2978" s="39" t="s">
        <v>17706</v>
      </c>
      <c r="I2978" s="39" t="s">
        <v>9426</v>
      </c>
      <c r="J2978" s="40" t="s">
        <v>17707</v>
      </c>
      <c r="K2978" s="41">
        <v>38175</v>
      </c>
      <c r="L2978" s="72">
        <v>47306</v>
      </c>
      <c r="M2978" s="42" t="s">
        <v>17708</v>
      </c>
      <c r="N2978" s="63">
        <v>0.4017</v>
      </c>
      <c r="O2978" s="55">
        <v>5903815.5899999999</v>
      </c>
      <c r="P2978" s="15">
        <v>0.03</v>
      </c>
      <c r="Q2978" s="223">
        <f t="shared" si="309"/>
        <v>177114.46769999998</v>
      </c>
      <c r="R2978" s="197">
        <f t="shared" si="306"/>
        <v>14759.538974999998</v>
      </c>
      <c r="S2978" s="200"/>
      <c r="T2978" s="196">
        <f t="shared" si="307"/>
        <v>0</v>
      </c>
      <c r="U2978" s="199">
        <f t="shared" si="308"/>
        <v>0</v>
      </c>
      <c r="V2978" s="21"/>
      <c r="W2978" s="19">
        <f t="shared" si="304"/>
        <v>0</v>
      </c>
      <c r="X2978" s="17">
        <f t="shared" si="305"/>
        <v>0</v>
      </c>
      <c r="Y2978" s="22"/>
      <c r="Z2978" s="19"/>
      <c r="AA2978" s="20"/>
      <c r="AB2978" s="23"/>
      <c r="AC2978" s="19"/>
      <c r="AD2978" s="17"/>
      <c r="AE2978" s="22"/>
      <c r="AF2978" s="19"/>
      <c r="AG2978" s="17"/>
      <c r="AH2978" s="78" t="s">
        <v>44</v>
      </c>
      <c r="AI2978" s="79" t="s">
        <v>17708</v>
      </c>
      <c r="AJ2978" s="1"/>
    </row>
    <row r="2979" spans="1:36" ht="13.2">
      <c r="A2979" s="39">
        <v>2977</v>
      </c>
      <c r="B2979" s="10" t="s">
        <v>17709</v>
      </c>
      <c r="C2979" s="10" t="s">
        <v>11699</v>
      </c>
      <c r="D2979" s="11" t="s">
        <v>17704</v>
      </c>
      <c r="E2979" s="35" t="s">
        <v>17705</v>
      </c>
      <c r="F2979" s="35" t="s">
        <v>9951</v>
      </c>
      <c r="G2979" s="10" t="s">
        <v>4064</v>
      </c>
      <c r="H2979" s="10" t="s">
        <v>17710</v>
      </c>
      <c r="I2979" s="10" t="s">
        <v>9426</v>
      </c>
      <c r="J2979" s="11" t="s">
        <v>17711</v>
      </c>
      <c r="K2979" s="12">
        <v>38175</v>
      </c>
      <c r="L2979" s="69">
        <v>47306</v>
      </c>
      <c r="M2979" s="14" t="s">
        <v>17708</v>
      </c>
      <c r="N2979" s="61">
        <v>0.3957</v>
      </c>
      <c r="O2979" s="56">
        <v>6196986.1200000001</v>
      </c>
      <c r="P2979" s="15">
        <v>0.03</v>
      </c>
      <c r="Q2979" s="223">
        <f t="shared" si="309"/>
        <v>185909.58359999998</v>
      </c>
      <c r="R2979" s="197">
        <f t="shared" si="306"/>
        <v>15492.465299999998</v>
      </c>
      <c r="S2979" s="200"/>
      <c r="T2979" s="196">
        <f t="shared" si="307"/>
        <v>0</v>
      </c>
      <c r="U2979" s="199">
        <f t="shared" si="308"/>
        <v>0</v>
      </c>
      <c r="V2979" s="21"/>
      <c r="W2979" s="19">
        <f t="shared" si="304"/>
        <v>0</v>
      </c>
      <c r="X2979" s="17">
        <f t="shared" si="305"/>
        <v>0</v>
      </c>
      <c r="Y2979" s="22"/>
      <c r="Z2979" s="19"/>
      <c r="AA2979" s="20"/>
      <c r="AB2979" s="23"/>
      <c r="AC2979" s="19"/>
      <c r="AD2979" s="17"/>
      <c r="AE2979" s="22"/>
      <c r="AF2979" s="19"/>
      <c r="AG2979" s="17"/>
      <c r="AH2979" s="76" t="s">
        <v>44</v>
      </c>
      <c r="AI2979" s="77" t="s">
        <v>17708</v>
      </c>
      <c r="AJ2979" s="1"/>
    </row>
    <row r="2980" spans="1:36" ht="26.4">
      <c r="A2980" s="39">
        <v>2978</v>
      </c>
      <c r="B2980" s="39" t="s">
        <v>17712</v>
      </c>
      <c r="C2980" s="39" t="s">
        <v>11699</v>
      </c>
      <c r="D2980" s="40" t="s">
        <v>11953</v>
      </c>
      <c r="E2980" s="25" t="s">
        <v>11954</v>
      </c>
      <c r="F2980" s="25" t="s">
        <v>9332</v>
      </c>
      <c r="G2980" s="39" t="s">
        <v>11955</v>
      </c>
      <c r="H2980" s="39" t="s">
        <v>17713</v>
      </c>
      <c r="I2980" s="39" t="s">
        <v>11957</v>
      </c>
      <c r="J2980" s="40" t="s">
        <v>11958</v>
      </c>
      <c r="K2980" s="41">
        <v>38534</v>
      </c>
      <c r="L2980" s="72">
        <v>47300</v>
      </c>
      <c r="M2980" s="42" t="s">
        <v>17714</v>
      </c>
      <c r="N2980" s="63">
        <v>0.66080000000000005</v>
      </c>
      <c r="O2980" s="55">
        <v>50861418.18</v>
      </c>
      <c r="P2980" s="15">
        <v>0.03</v>
      </c>
      <c r="Q2980" s="223">
        <f t="shared" si="309"/>
        <v>1525842.5453999999</v>
      </c>
      <c r="R2980" s="197">
        <f t="shared" si="306"/>
        <v>127153.54544999999</v>
      </c>
      <c r="S2980" s="200"/>
      <c r="T2980" s="196">
        <f t="shared" si="307"/>
        <v>0</v>
      </c>
      <c r="U2980" s="199">
        <f t="shared" si="308"/>
        <v>0</v>
      </c>
      <c r="V2980" s="21"/>
      <c r="W2980" s="19">
        <f t="shared" si="304"/>
        <v>0</v>
      </c>
      <c r="X2980" s="17">
        <f t="shared" si="305"/>
        <v>0</v>
      </c>
      <c r="Y2980" s="22"/>
      <c r="Z2980" s="19"/>
      <c r="AA2980" s="20"/>
      <c r="AB2980" s="23"/>
      <c r="AC2980" s="19"/>
      <c r="AD2980" s="17"/>
      <c r="AE2980" s="22"/>
      <c r="AF2980" s="19"/>
      <c r="AG2980" s="17"/>
      <c r="AH2980" s="78"/>
      <c r="AI2980" s="79" t="s">
        <v>17714</v>
      </c>
      <c r="AJ2980" s="1"/>
    </row>
    <row r="2981" spans="1:36" s="24" customFormat="1" ht="26.4">
      <c r="A2981" s="39">
        <v>2979</v>
      </c>
      <c r="B2981" s="39" t="s">
        <v>17715</v>
      </c>
      <c r="C2981" s="39" t="s">
        <v>11699</v>
      </c>
      <c r="D2981" s="40" t="s">
        <v>17716</v>
      </c>
      <c r="E2981" s="25" t="s">
        <v>17717</v>
      </c>
      <c r="F2981" s="25" t="s">
        <v>7448</v>
      </c>
      <c r="G2981" s="39" t="s">
        <v>17718</v>
      </c>
      <c r="H2981" s="39" t="s">
        <v>17719</v>
      </c>
      <c r="I2981" s="39" t="s">
        <v>7777</v>
      </c>
      <c r="J2981" s="40" t="s">
        <v>17720</v>
      </c>
      <c r="K2981" s="41">
        <v>40176</v>
      </c>
      <c r="L2981" s="72">
        <v>45655</v>
      </c>
      <c r="M2981" s="42" t="s">
        <v>17721</v>
      </c>
      <c r="N2981" s="63">
        <v>0.50349999999999995</v>
      </c>
      <c r="O2981" s="55">
        <v>30228215.440000001</v>
      </c>
      <c r="P2981" s="15">
        <v>0.03</v>
      </c>
      <c r="Q2981" s="223">
        <f t="shared" si="309"/>
        <v>906846.4632</v>
      </c>
      <c r="R2981" s="197">
        <f t="shared" si="306"/>
        <v>75570.5386</v>
      </c>
      <c r="S2981" s="200"/>
      <c r="T2981" s="196">
        <f t="shared" si="307"/>
        <v>0</v>
      </c>
      <c r="U2981" s="199">
        <f t="shared" si="308"/>
        <v>0</v>
      </c>
      <c r="V2981" s="21"/>
      <c r="W2981" s="19">
        <f t="shared" si="304"/>
        <v>0</v>
      </c>
      <c r="X2981" s="17">
        <f t="shared" si="305"/>
        <v>0</v>
      </c>
      <c r="Y2981" s="22"/>
      <c r="Z2981" s="19"/>
      <c r="AA2981" s="20"/>
      <c r="AB2981" s="23"/>
      <c r="AC2981" s="19"/>
      <c r="AD2981" s="17"/>
      <c r="AE2981" s="22"/>
      <c r="AF2981" s="19"/>
      <c r="AG2981" s="17"/>
      <c r="AH2981" s="88"/>
      <c r="AI2981" s="89"/>
    </row>
    <row r="2982" spans="1:36" ht="13.2">
      <c r="A2982" s="39">
        <v>2980</v>
      </c>
      <c r="B2982" s="10" t="s">
        <v>17722</v>
      </c>
      <c r="C2982" s="10" t="s">
        <v>11699</v>
      </c>
      <c r="D2982" s="11" t="s">
        <v>17723</v>
      </c>
      <c r="E2982" s="35" t="s">
        <v>17724</v>
      </c>
      <c r="F2982" s="35" t="s">
        <v>3910</v>
      </c>
      <c r="G2982" s="10" t="s">
        <v>1603</v>
      </c>
      <c r="H2982" s="10" t="s">
        <v>17725</v>
      </c>
      <c r="I2982" s="10" t="s">
        <v>544</v>
      </c>
      <c r="J2982" s="11" t="s">
        <v>17726</v>
      </c>
      <c r="K2982" s="12">
        <v>38820</v>
      </c>
      <c r="L2982" s="69">
        <v>44299</v>
      </c>
      <c r="M2982" s="14" t="s">
        <v>17727</v>
      </c>
      <c r="N2982" s="61">
        <v>7.4899999999999994E-2</v>
      </c>
      <c r="O2982" s="56">
        <v>5246161.32</v>
      </c>
      <c r="P2982" s="15">
        <v>0.03</v>
      </c>
      <c r="Q2982" s="223">
        <f t="shared" si="309"/>
        <v>157384.83960000001</v>
      </c>
      <c r="R2982" s="197">
        <f t="shared" si="306"/>
        <v>13115.4033</v>
      </c>
      <c r="S2982" s="200"/>
      <c r="T2982" s="196">
        <f t="shared" si="307"/>
        <v>0</v>
      </c>
      <c r="U2982" s="199">
        <f t="shared" si="308"/>
        <v>0</v>
      </c>
      <c r="V2982" s="21"/>
      <c r="W2982" s="19">
        <f t="shared" si="304"/>
        <v>0</v>
      </c>
      <c r="X2982" s="17">
        <f t="shared" si="305"/>
        <v>0</v>
      </c>
      <c r="Y2982" s="22"/>
      <c r="Z2982" s="19"/>
      <c r="AA2982" s="20"/>
      <c r="AB2982" s="23"/>
      <c r="AC2982" s="19"/>
      <c r="AD2982" s="17"/>
      <c r="AE2982" s="22"/>
      <c r="AF2982" s="19"/>
      <c r="AG2982" s="17"/>
      <c r="AH2982" s="76"/>
      <c r="AI2982" s="77" t="s">
        <v>17727</v>
      </c>
      <c r="AJ2982" s="1"/>
    </row>
    <row r="2983" spans="1:36" ht="26.4">
      <c r="A2983" s="39">
        <v>2981</v>
      </c>
      <c r="B2983" s="39" t="s">
        <v>17728</v>
      </c>
      <c r="C2983" s="39" t="s">
        <v>11699</v>
      </c>
      <c r="D2983" s="40" t="s">
        <v>8796</v>
      </c>
      <c r="E2983" s="25" t="s">
        <v>8797</v>
      </c>
      <c r="F2983" s="25" t="s">
        <v>17729</v>
      </c>
      <c r="G2983" s="39" t="s">
        <v>8799</v>
      </c>
      <c r="H2983" s="39" t="s">
        <v>17730</v>
      </c>
      <c r="I2983" s="39" t="s">
        <v>17731</v>
      </c>
      <c r="J2983" s="40" t="s">
        <v>17732</v>
      </c>
      <c r="K2983" s="41">
        <v>37975</v>
      </c>
      <c r="L2983" s="72">
        <v>44377</v>
      </c>
      <c r="M2983" s="42" t="s">
        <v>11237</v>
      </c>
      <c r="N2983" s="63">
        <v>7.0297000000000001</v>
      </c>
      <c r="O2983" s="55">
        <v>89976658.730000004</v>
      </c>
      <c r="P2983" s="15">
        <v>0.03</v>
      </c>
      <c r="Q2983" s="223">
        <f t="shared" si="309"/>
        <v>2699299.7618999998</v>
      </c>
      <c r="R2983" s="197">
        <f t="shared" si="306"/>
        <v>224941.64682499997</v>
      </c>
      <c r="S2983" s="201">
        <v>0.1</v>
      </c>
      <c r="T2983" s="196">
        <f t="shared" si="307"/>
        <v>8997665.8730000015</v>
      </c>
      <c r="U2983" s="199">
        <f t="shared" si="308"/>
        <v>749805.48941666679</v>
      </c>
      <c r="V2983" s="21"/>
      <c r="W2983" s="19">
        <f t="shared" si="304"/>
        <v>0</v>
      </c>
      <c r="X2983" s="17">
        <f t="shared" si="305"/>
        <v>0</v>
      </c>
      <c r="Y2983" s="22"/>
      <c r="Z2983" s="19"/>
      <c r="AA2983" s="20"/>
      <c r="AB2983" s="23"/>
      <c r="AC2983" s="19"/>
      <c r="AD2983" s="17"/>
      <c r="AE2983" s="22"/>
      <c r="AF2983" s="19"/>
      <c r="AG2983" s="17"/>
      <c r="AH2983" s="78" t="s">
        <v>452</v>
      </c>
      <c r="AI2983" s="79" t="s">
        <v>11237</v>
      </c>
      <c r="AJ2983" s="1"/>
    </row>
    <row r="2984" spans="1:36" ht="13.2">
      <c r="A2984" s="39">
        <v>2982</v>
      </c>
      <c r="B2984" s="10" t="s">
        <v>17733</v>
      </c>
      <c r="C2984" s="10" t="s">
        <v>11699</v>
      </c>
      <c r="D2984" s="11" t="s">
        <v>17734</v>
      </c>
      <c r="E2984" s="35" t="s">
        <v>17735</v>
      </c>
      <c r="F2984" s="35" t="s">
        <v>12804</v>
      </c>
      <c r="G2984" s="10" t="s">
        <v>17736</v>
      </c>
      <c r="H2984" s="10" t="s">
        <v>17737</v>
      </c>
      <c r="I2984" s="10" t="s">
        <v>8511</v>
      </c>
      <c r="J2984" s="11" t="s">
        <v>17738</v>
      </c>
      <c r="K2984" s="12">
        <v>40207</v>
      </c>
      <c r="L2984" s="69">
        <v>45686</v>
      </c>
      <c r="M2984" s="14" t="s">
        <v>17739</v>
      </c>
      <c r="N2984" s="61">
        <v>2.0032999999999999</v>
      </c>
      <c r="O2984" s="56">
        <v>25969976.09</v>
      </c>
      <c r="P2984" s="15">
        <v>0.03</v>
      </c>
      <c r="Q2984" s="223">
        <f t="shared" si="309"/>
        <v>779099.28269999998</v>
      </c>
      <c r="R2984" s="197">
        <f t="shared" si="306"/>
        <v>64924.940224999998</v>
      </c>
      <c r="S2984" s="200"/>
      <c r="T2984" s="196">
        <f t="shared" si="307"/>
        <v>0</v>
      </c>
      <c r="U2984" s="199">
        <f t="shared" si="308"/>
        <v>0</v>
      </c>
      <c r="V2984" s="21"/>
      <c r="W2984" s="19">
        <f t="shared" ref="W2984:W3047" si="310">O2984*V2984</f>
        <v>0</v>
      </c>
      <c r="X2984" s="17">
        <f t="shared" ref="X2984:X3047" si="311">O2984*V2984/12</f>
        <v>0</v>
      </c>
      <c r="Y2984" s="22"/>
      <c r="Z2984" s="19"/>
      <c r="AA2984" s="20"/>
      <c r="AB2984" s="23"/>
      <c r="AC2984" s="19"/>
      <c r="AD2984" s="17"/>
      <c r="AE2984" s="22"/>
      <c r="AF2984" s="19"/>
      <c r="AG2984" s="17"/>
      <c r="AH2984" s="76"/>
      <c r="AI2984" s="77" t="s">
        <v>17739</v>
      </c>
      <c r="AJ2984" s="1"/>
    </row>
    <row r="2985" spans="1:36" ht="13.2">
      <c r="A2985" s="39">
        <v>2983</v>
      </c>
      <c r="B2985" s="39" t="s">
        <v>17740</v>
      </c>
      <c r="C2985" s="39" t="s">
        <v>11699</v>
      </c>
      <c r="D2985" s="40" t="s">
        <v>17734</v>
      </c>
      <c r="E2985" s="25" t="s">
        <v>17735</v>
      </c>
      <c r="F2985" s="25" t="s">
        <v>12683</v>
      </c>
      <c r="G2985" s="39" t="s">
        <v>17736</v>
      </c>
      <c r="H2985" s="39" t="s">
        <v>17741</v>
      </c>
      <c r="I2985" s="39" t="s">
        <v>8511</v>
      </c>
      <c r="J2985" s="40" t="s">
        <v>17738</v>
      </c>
      <c r="K2985" s="41">
        <v>40207</v>
      </c>
      <c r="L2985" s="72">
        <v>45686</v>
      </c>
      <c r="M2985" s="42" t="s">
        <v>17742</v>
      </c>
      <c r="N2985" s="63">
        <v>1.0199</v>
      </c>
      <c r="O2985" s="55">
        <v>13221573.710000001</v>
      </c>
      <c r="P2985" s="15">
        <v>0.03</v>
      </c>
      <c r="Q2985" s="223">
        <f t="shared" si="309"/>
        <v>396647.21130000002</v>
      </c>
      <c r="R2985" s="197">
        <f t="shared" si="306"/>
        <v>33053.934275</v>
      </c>
      <c r="S2985" s="200"/>
      <c r="T2985" s="196">
        <f t="shared" si="307"/>
        <v>0</v>
      </c>
      <c r="U2985" s="199">
        <f t="shared" si="308"/>
        <v>0</v>
      </c>
      <c r="V2985" s="21"/>
      <c r="W2985" s="19">
        <f t="shared" si="310"/>
        <v>0</v>
      </c>
      <c r="X2985" s="17">
        <f t="shared" si="311"/>
        <v>0</v>
      </c>
      <c r="Y2985" s="22"/>
      <c r="Z2985" s="19"/>
      <c r="AA2985" s="20"/>
      <c r="AB2985" s="23"/>
      <c r="AC2985" s="19"/>
      <c r="AD2985" s="17"/>
      <c r="AE2985" s="22"/>
      <c r="AF2985" s="19"/>
      <c r="AG2985" s="17"/>
      <c r="AH2985" s="78"/>
      <c r="AI2985" s="79" t="s">
        <v>17742</v>
      </c>
      <c r="AJ2985" s="1"/>
    </row>
    <row r="2986" spans="1:36" ht="26.4">
      <c r="A2986" s="39">
        <v>2984</v>
      </c>
      <c r="B2986" s="10" t="s">
        <v>17743</v>
      </c>
      <c r="C2986" s="10" t="s">
        <v>11699</v>
      </c>
      <c r="D2986" s="11" t="s">
        <v>17744</v>
      </c>
      <c r="E2986" s="35" t="s">
        <v>17745</v>
      </c>
      <c r="F2986" s="35" t="s">
        <v>17746</v>
      </c>
      <c r="G2986" s="10" t="s">
        <v>17747</v>
      </c>
      <c r="H2986" s="10" t="s">
        <v>17748</v>
      </c>
      <c r="I2986" s="10" t="s">
        <v>17747</v>
      </c>
      <c r="J2986" s="11" t="s">
        <v>17749</v>
      </c>
      <c r="K2986" s="12">
        <v>39743</v>
      </c>
      <c r="L2986" s="69">
        <v>45221</v>
      </c>
      <c r="M2986" s="14" t="s">
        <v>17750</v>
      </c>
      <c r="N2986" s="61">
        <v>5.2324999999999999</v>
      </c>
      <c r="O2986" s="56">
        <v>141316723.15000001</v>
      </c>
      <c r="P2986" s="15">
        <v>0.03</v>
      </c>
      <c r="Q2986" s="223">
        <f t="shared" si="309"/>
        <v>4239501.6945000002</v>
      </c>
      <c r="R2986" s="197">
        <f t="shared" si="306"/>
        <v>353291.807875</v>
      </c>
      <c r="S2986" s="200"/>
      <c r="T2986" s="196">
        <f t="shared" si="307"/>
        <v>0</v>
      </c>
      <c r="U2986" s="199">
        <f t="shared" si="308"/>
        <v>0</v>
      </c>
      <c r="V2986" s="21"/>
      <c r="W2986" s="19">
        <f t="shared" si="310"/>
        <v>0</v>
      </c>
      <c r="X2986" s="17">
        <f t="shared" si="311"/>
        <v>0</v>
      </c>
      <c r="Y2986" s="22"/>
      <c r="Z2986" s="19"/>
      <c r="AA2986" s="20"/>
      <c r="AB2986" s="23"/>
      <c r="AC2986" s="19"/>
      <c r="AD2986" s="17"/>
      <c r="AE2986" s="22"/>
      <c r="AF2986" s="19"/>
      <c r="AG2986" s="17"/>
      <c r="AH2986" s="76" t="s">
        <v>367</v>
      </c>
      <c r="AI2986" s="77" t="s">
        <v>17750</v>
      </c>
      <c r="AJ2986" s="1"/>
    </row>
    <row r="2987" spans="1:36" ht="26.4">
      <c r="A2987" s="39">
        <v>2985</v>
      </c>
      <c r="B2987" s="39" t="s">
        <v>17751</v>
      </c>
      <c r="C2987" s="39" t="s">
        <v>11699</v>
      </c>
      <c r="D2987" s="40" t="s">
        <v>17752</v>
      </c>
      <c r="E2987" s="25" t="s">
        <v>17753</v>
      </c>
      <c r="F2987" s="25" t="s">
        <v>17754</v>
      </c>
      <c r="G2987" s="39" t="s">
        <v>17275</v>
      </c>
      <c r="H2987" s="39" t="s">
        <v>17755</v>
      </c>
      <c r="I2987" s="39" t="s">
        <v>15247</v>
      </c>
      <c r="J2987" s="40" t="s">
        <v>17749</v>
      </c>
      <c r="K2987" s="41">
        <v>38127</v>
      </c>
      <c r="L2987" s="72">
        <v>47258</v>
      </c>
      <c r="M2987" s="42" t="s">
        <v>17756</v>
      </c>
      <c r="N2987" s="63">
        <v>1.141</v>
      </c>
      <c r="O2987" s="55">
        <v>37914832.310000002</v>
      </c>
      <c r="P2987" s="15">
        <v>0.03</v>
      </c>
      <c r="Q2987" s="223">
        <f t="shared" si="309"/>
        <v>1137444.9693</v>
      </c>
      <c r="R2987" s="197">
        <f t="shared" si="306"/>
        <v>94787.080774999995</v>
      </c>
      <c r="S2987" s="201">
        <v>0.04</v>
      </c>
      <c r="T2987" s="196">
        <f t="shared" si="307"/>
        <v>1516593.2924000002</v>
      </c>
      <c r="U2987" s="199">
        <f t="shared" si="308"/>
        <v>126382.77436666668</v>
      </c>
      <c r="V2987" s="21"/>
      <c r="W2987" s="19">
        <f t="shared" si="310"/>
        <v>0</v>
      </c>
      <c r="X2987" s="17">
        <f t="shared" si="311"/>
        <v>0</v>
      </c>
      <c r="Y2987" s="22"/>
      <c r="Z2987" s="19"/>
      <c r="AA2987" s="20"/>
      <c r="AB2987" s="23"/>
      <c r="AC2987" s="19"/>
      <c r="AD2987" s="17"/>
      <c r="AE2987" s="22"/>
      <c r="AF2987" s="19"/>
      <c r="AG2987" s="17"/>
      <c r="AH2987" s="78"/>
      <c r="AI2987" s="79" t="s">
        <v>17756</v>
      </c>
      <c r="AJ2987" s="1"/>
    </row>
    <row r="2988" spans="1:36" ht="13.2">
      <c r="A2988" s="39">
        <v>2986</v>
      </c>
      <c r="B2988" s="10" t="s">
        <v>17757</v>
      </c>
      <c r="C2988" s="10" t="s">
        <v>11699</v>
      </c>
      <c r="D2988" s="11" t="s">
        <v>5088</v>
      </c>
      <c r="E2988" s="35" t="s">
        <v>5089</v>
      </c>
      <c r="F2988" s="35" t="s">
        <v>17758</v>
      </c>
      <c r="G2988" s="10" t="s">
        <v>17759</v>
      </c>
      <c r="H2988" s="10" t="s">
        <v>17760</v>
      </c>
      <c r="I2988" s="10" t="s">
        <v>17761</v>
      </c>
      <c r="J2988" s="11" t="s">
        <v>17762</v>
      </c>
      <c r="K2988" s="12">
        <v>41719</v>
      </c>
      <c r="L2988" s="69">
        <v>50850</v>
      </c>
      <c r="M2988" s="14" t="s">
        <v>17763</v>
      </c>
      <c r="N2988" s="61">
        <v>0.1792</v>
      </c>
      <c r="O2988" s="56">
        <v>2698820.56</v>
      </c>
      <c r="P2988" s="15">
        <v>0.03</v>
      </c>
      <c r="Q2988" s="223">
        <f t="shared" si="309"/>
        <v>80964.616800000003</v>
      </c>
      <c r="R2988" s="197">
        <f t="shared" si="306"/>
        <v>6747.0514000000003</v>
      </c>
      <c r="S2988" s="201">
        <v>0.1</v>
      </c>
      <c r="T2988" s="196">
        <f t="shared" si="307"/>
        <v>269882.05600000004</v>
      </c>
      <c r="U2988" s="199">
        <f t="shared" si="308"/>
        <v>22490.171333333335</v>
      </c>
      <c r="V2988" s="21"/>
      <c r="W2988" s="19">
        <f t="shared" si="310"/>
        <v>0</v>
      </c>
      <c r="X2988" s="17">
        <f t="shared" si="311"/>
        <v>0</v>
      </c>
      <c r="Y2988" s="22"/>
      <c r="Z2988" s="19"/>
      <c r="AA2988" s="20"/>
      <c r="AB2988" s="23"/>
      <c r="AC2988" s="19"/>
      <c r="AD2988" s="17"/>
      <c r="AE2988" s="22"/>
      <c r="AF2988" s="19"/>
      <c r="AG2988" s="17"/>
      <c r="AH2988" s="76" t="s">
        <v>817</v>
      </c>
      <c r="AI2988" s="77" t="s">
        <v>17763</v>
      </c>
      <c r="AJ2988" s="1"/>
    </row>
    <row r="2989" spans="1:36" ht="26.4">
      <c r="A2989" s="39">
        <v>2987</v>
      </c>
      <c r="B2989" s="39" t="s">
        <v>17764</v>
      </c>
      <c r="C2989" s="39" t="s">
        <v>11699</v>
      </c>
      <c r="D2989" s="40" t="s">
        <v>17765</v>
      </c>
      <c r="E2989" s="25" t="s">
        <v>17766</v>
      </c>
      <c r="F2989" s="25" t="s">
        <v>8012</v>
      </c>
      <c r="G2989" s="39" t="s">
        <v>17767</v>
      </c>
      <c r="H2989" s="39" t="s">
        <v>17768</v>
      </c>
      <c r="I2989" s="39" t="s">
        <v>17769</v>
      </c>
      <c r="J2989" s="40" t="s">
        <v>17770</v>
      </c>
      <c r="K2989" s="41">
        <v>40070</v>
      </c>
      <c r="L2989" s="72">
        <v>45549</v>
      </c>
      <c r="M2989" s="42" t="s">
        <v>17771</v>
      </c>
      <c r="N2989" s="63">
        <v>1.4177</v>
      </c>
      <c r="O2989" s="55">
        <v>18378493.039999999</v>
      </c>
      <c r="P2989" s="21">
        <v>4.4999999999999998E-2</v>
      </c>
      <c r="Q2989" s="223">
        <f t="shared" si="309"/>
        <v>827032.18679999991</v>
      </c>
      <c r="R2989" s="197">
        <f t="shared" si="306"/>
        <v>68919.348899999997</v>
      </c>
      <c r="S2989" s="200"/>
      <c r="T2989" s="196">
        <f t="shared" si="307"/>
        <v>0</v>
      </c>
      <c r="U2989" s="199">
        <f t="shared" si="308"/>
        <v>0</v>
      </c>
      <c r="V2989" s="21"/>
      <c r="W2989" s="19">
        <f t="shared" si="310"/>
        <v>0</v>
      </c>
      <c r="X2989" s="17">
        <f t="shared" si="311"/>
        <v>0</v>
      </c>
      <c r="Y2989" s="22"/>
      <c r="Z2989" s="19"/>
      <c r="AA2989" s="20"/>
      <c r="AB2989" s="23"/>
      <c r="AC2989" s="19"/>
      <c r="AD2989" s="17"/>
      <c r="AE2989" s="22"/>
      <c r="AF2989" s="19"/>
      <c r="AG2989" s="17"/>
      <c r="AH2989" s="78" t="s">
        <v>452</v>
      </c>
      <c r="AI2989" s="79" t="s">
        <v>17771</v>
      </c>
      <c r="AJ2989" s="1"/>
    </row>
    <row r="2990" spans="1:36" ht="26.4">
      <c r="A2990" s="39">
        <v>2988</v>
      </c>
      <c r="B2990" s="10" t="s">
        <v>17772</v>
      </c>
      <c r="C2990" s="10" t="s">
        <v>11699</v>
      </c>
      <c r="D2990" s="11" t="s">
        <v>17773</v>
      </c>
      <c r="E2990" s="35" t="s">
        <v>17774</v>
      </c>
      <c r="F2990" s="35" t="s">
        <v>17775</v>
      </c>
      <c r="G2990" s="10" t="s">
        <v>4752</v>
      </c>
      <c r="H2990" s="10" t="s">
        <v>17776</v>
      </c>
      <c r="I2990" s="10" t="s">
        <v>3347</v>
      </c>
      <c r="J2990" s="11" t="s">
        <v>17777</v>
      </c>
      <c r="K2990" s="12">
        <v>42174</v>
      </c>
      <c r="L2990" s="69">
        <v>45827</v>
      </c>
      <c r="M2990" s="14" t="s">
        <v>17778</v>
      </c>
      <c r="N2990" s="61">
        <v>6.7199999999999996E-2</v>
      </c>
      <c r="O2990" s="56">
        <v>3324734.66</v>
      </c>
      <c r="P2990" s="15">
        <v>0.1</v>
      </c>
      <c r="Q2990" s="223">
        <f t="shared" si="309"/>
        <v>332473.46600000001</v>
      </c>
      <c r="R2990" s="197">
        <f t="shared" si="306"/>
        <v>27706.122166666668</v>
      </c>
      <c r="S2990" s="200"/>
      <c r="T2990" s="196">
        <f t="shared" si="307"/>
        <v>0</v>
      </c>
      <c r="U2990" s="199">
        <f t="shared" si="308"/>
        <v>0</v>
      </c>
      <c r="V2990" s="21"/>
      <c r="W2990" s="19">
        <f t="shared" si="310"/>
        <v>0</v>
      </c>
      <c r="X2990" s="17">
        <f t="shared" si="311"/>
        <v>0</v>
      </c>
      <c r="Y2990" s="22"/>
      <c r="Z2990" s="19"/>
      <c r="AA2990" s="20"/>
      <c r="AB2990" s="23"/>
      <c r="AC2990" s="19"/>
      <c r="AD2990" s="17"/>
      <c r="AE2990" s="22"/>
      <c r="AF2990" s="19"/>
      <c r="AG2990" s="17"/>
      <c r="AH2990" s="76" t="s">
        <v>817</v>
      </c>
      <c r="AI2990" s="77" t="s">
        <v>17778</v>
      </c>
      <c r="AJ2990" s="1"/>
    </row>
    <row r="2991" spans="1:36" ht="26.4">
      <c r="A2991" s="39">
        <v>2989</v>
      </c>
      <c r="B2991" s="39" t="s">
        <v>17779</v>
      </c>
      <c r="C2991" s="39" t="s">
        <v>11699</v>
      </c>
      <c r="D2991" s="40" t="s">
        <v>17773</v>
      </c>
      <c r="E2991" s="25" t="s">
        <v>17774</v>
      </c>
      <c r="F2991" s="25" t="s">
        <v>3074</v>
      </c>
      <c r="G2991" s="39" t="s">
        <v>12403</v>
      </c>
      <c r="H2991" s="39" t="s">
        <v>17780</v>
      </c>
      <c r="I2991" s="39" t="s">
        <v>17560</v>
      </c>
      <c r="J2991" s="40" t="s">
        <v>17781</v>
      </c>
      <c r="K2991" s="41">
        <v>40529</v>
      </c>
      <c r="L2991" s="72">
        <v>45245</v>
      </c>
      <c r="M2991" s="42" t="s">
        <v>17782</v>
      </c>
      <c r="N2991" s="63">
        <v>2.4500000000000001E-2</v>
      </c>
      <c r="O2991" s="55">
        <v>4329081.59</v>
      </c>
      <c r="P2991" s="15">
        <v>0.12</v>
      </c>
      <c r="Q2991" s="223">
        <f t="shared" si="309"/>
        <v>519489.79079999996</v>
      </c>
      <c r="R2991" s="197">
        <f t="shared" si="306"/>
        <v>43290.815899999994</v>
      </c>
      <c r="S2991" s="200"/>
      <c r="T2991" s="196">
        <f t="shared" si="307"/>
        <v>0</v>
      </c>
      <c r="U2991" s="199">
        <f t="shared" si="308"/>
        <v>0</v>
      </c>
      <c r="V2991" s="21"/>
      <c r="W2991" s="19">
        <f t="shared" si="310"/>
        <v>0</v>
      </c>
      <c r="X2991" s="17">
        <f t="shared" si="311"/>
        <v>0</v>
      </c>
      <c r="Y2991" s="22"/>
      <c r="Z2991" s="19"/>
      <c r="AA2991" s="20"/>
      <c r="AB2991" s="23"/>
      <c r="AC2991" s="19"/>
      <c r="AD2991" s="17"/>
      <c r="AE2991" s="22"/>
      <c r="AF2991" s="19"/>
      <c r="AG2991" s="17"/>
      <c r="AH2991" s="78" t="s">
        <v>367</v>
      </c>
      <c r="AI2991" s="79" t="s">
        <v>17782</v>
      </c>
      <c r="AJ2991" s="1"/>
    </row>
    <row r="2992" spans="1:36" ht="26.4">
      <c r="A2992" s="39">
        <v>2990</v>
      </c>
      <c r="B2992" s="10" t="s">
        <v>17783</v>
      </c>
      <c r="C2992" s="10" t="s">
        <v>11699</v>
      </c>
      <c r="D2992" s="11" t="s">
        <v>17665</v>
      </c>
      <c r="E2992" s="35" t="s">
        <v>17666</v>
      </c>
      <c r="F2992" s="35" t="s">
        <v>17784</v>
      </c>
      <c r="G2992" s="10" t="s">
        <v>4752</v>
      </c>
      <c r="H2992" s="10" t="s">
        <v>17785</v>
      </c>
      <c r="I2992" s="10" t="s">
        <v>3347</v>
      </c>
      <c r="J2992" s="11" t="s">
        <v>17786</v>
      </c>
      <c r="K2992" s="12">
        <v>42174</v>
      </c>
      <c r="L2992" s="69">
        <v>44001</v>
      </c>
      <c r="M2992" s="14" t="s">
        <v>17670</v>
      </c>
      <c r="N2992" s="61">
        <v>3.2300000000000002E-2</v>
      </c>
      <c r="O2992" s="56">
        <v>5707319.7999999998</v>
      </c>
      <c r="P2992" s="15">
        <v>0.06</v>
      </c>
      <c r="Q2992" s="223">
        <f t="shared" si="309"/>
        <v>342439.18799999997</v>
      </c>
      <c r="R2992" s="197">
        <f t="shared" si="306"/>
        <v>28536.598999999998</v>
      </c>
      <c r="S2992" s="201">
        <v>0.1</v>
      </c>
      <c r="T2992" s="196">
        <f t="shared" si="307"/>
        <v>570731.98</v>
      </c>
      <c r="U2992" s="199">
        <f t="shared" si="308"/>
        <v>47560.998333333329</v>
      </c>
      <c r="V2992" s="21"/>
      <c r="W2992" s="19">
        <f t="shared" si="310"/>
        <v>0</v>
      </c>
      <c r="X2992" s="17">
        <f t="shared" si="311"/>
        <v>0</v>
      </c>
      <c r="Y2992" s="22"/>
      <c r="Z2992" s="19"/>
      <c r="AA2992" s="20"/>
      <c r="AB2992" s="23"/>
      <c r="AC2992" s="19"/>
      <c r="AD2992" s="17"/>
      <c r="AE2992" s="22"/>
      <c r="AF2992" s="19"/>
      <c r="AG2992" s="17"/>
      <c r="AH2992" s="76" t="s">
        <v>367</v>
      </c>
      <c r="AI2992" s="77" t="s">
        <v>17670</v>
      </c>
      <c r="AJ2992" s="1"/>
    </row>
    <row r="2993" spans="1:36" ht="26.4">
      <c r="A2993" s="39">
        <v>2991</v>
      </c>
      <c r="B2993" s="39" t="s">
        <v>17787</v>
      </c>
      <c r="C2993" s="39" t="s">
        <v>11699</v>
      </c>
      <c r="D2993" s="40" t="s">
        <v>17788</v>
      </c>
      <c r="E2993" s="25" t="s">
        <v>17789</v>
      </c>
      <c r="F2993" s="25" t="s">
        <v>17790</v>
      </c>
      <c r="G2993" s="39" t="s">
        <v>17425</v>
      </c>
      <c r="H2993" s="39" t="s">
        <v>17791</v>
      </c>
      <c r="I2993" s="39" t="s">
        <v>17425</v>
      </c>
      <c r="J2993" s="40" t="s">
        <v>17792</v>
      </c>
      <c r="K2993" s="41">
        <v>39518</v>
      </c>
      <c r="L2993" s="72">
        <v>57415</v>
      </c>
      <c r="M2993" s="42" t="s">
        <v>17793</v>
      </c>
      <c r="N2993" s="63">
        <v>0.08</v>
      </c>
      <c r="O2993" s="55">
        <v>16962931.93</v>
      </c>
      <c r="P2993" s="15">
        <v>0.03</v>
      </c>
      <c r="Q2993" s="223">
        <f t="shared" si="309"/>
        <v>508887.95789999998</v>
      </c>
      <c r="R2993" s="197">
        <f t="shared" si="306"/>
        <v>42407.329825000001</v>
      </c>
      <c r="S2993" s="200"/>
      <c r="T2993" s="196">
        <f t="shared" si="307"/>
        <v>0</v>
      </c>
      <c r="U2993" s="199">
        <f t="shared" si="308"/>
        <v>0</v>
      </c>
      <c r="V2993" s="21"/>
      <c r="W2993" s="19">
        <f t="shared" si="310"/>
        <v>0</v>
      </c>
      <c r="X2993" s="17">
        <f t="shared" si="311"/>
        <v>0</v>
      </c>
      <c r="Y2993" s="22"/>
      <c r="Z2993" s="19"/>
      <c r="AA2993" s="20"/>
      <c r="AB2993" s="23"/>
      <c r="AC2993" s="19"/>
      <c r="AD2993" s="17"/>
      <c r="AE2993" s="22"/>
      <c r="AF2993" s="19"/>
      <c r="AG2993" s="17"/>
      <c r="AH2993" s="78"/>
      <c r="AI2993" s="79" t="s">
        <v>17793</v>
      </c>
      <c r="AJ2993" s="1"/>
    </row>
    <row r="2994" spans="1:36" s="49" customFormat="1" ht="39.6">
      <c r="A2994" s="39">
        <v>2992</v>
      </c>
      <c r="B2994" s="39" t="s">
        <v>17794</v>
      </c>
      <c r="C2994" s="39" t="s">
        <v>11699</v>
      </c>
      <c r="D2994" s="40" t="s">
        <v>17795</v>
      </c>
      <c r="E2994" s="25" t="s">
        <v>17796</v>
      </c>
      <c r="F2994" s="25" t="s">
        <v>17797</v>
      </c>
      <c r="G2994" s="39" t="s">
        <v>12418</v>
      </c>
      <c r="H2994" s="39" t="s">
        <v>17798</v>
      </c>
      <c r="I2994" s="39" t="s">
        <v>7912</v>
      </c>
      <c r="J2994" s="40" t="s">
        <v>17799</v>
      </c>
      <c r="K2994" s="41">
        <v>39445</v>
      </c>
      <c r="L2994" s="72">
        <v>44924</v>
      </c>
      <c r="M2994" s="42" t="s">
        <v>17800</v>
      </c>
      <c r="N2994" s="63">
        <v>0.16</v>
      </c>
      <c r="O2994" s="55">
        <v>3191915.87</v>
      </c>
      <c r="P2994" s="21">
        <v>1.4999999999999999E-2</v>
      </c>
      <c r="Q2994" s="223">
        <f t="shared" si="309"/>
        <v>47878.73805</v>
      </c>
      <c r="R2994" s="197">
        <f t="shared" si="306"/>
        <v>3989.8948375</v>
      </c>
      <c r="S2994" s="201">
        <v>0.01</v>
      </c>
      <c r="T2994" s="196">
        <f t="shared" si="307"/>
        <v>31919.158700000004</v>
      </c>
      <c r="U2994" s="199">
        <f t="shared" si="308"/>
        <v>2659.9298916666671</v>
      </c>
      <c r="V2994" s="21"/>
      <c r="W2994" s="19">
        <f t="shared" si="310"/>
        <v>0</v>
      </c>
      <c r="X2994" s="17">
        <f t="shared" si="311"/>
        <v>0</v>
      </c>
      <c r="Y2994" s="22"/>
      <c r="Z2994" s="19"/>
      <c r="AA2994" s="20"/>
      <c r="AB2994" s="23"/>
      <c r="AC2994" s="19"/>
      <c r="AD2994" s="17"/>
      <c r="AE2994" s="22"/>
      <c r="AF2994" s="19"/>
      <c r="AG2994" s="17"/>
      <c r="AH2994" s="80"/>
      <c r="AI2994" s="81" t="s">
        <v>17800</v>
      </c>
    </row>
    <row r="2995" spans="1:36" ht="13.2">
      <c r="A2995" s="39">
        <v>2993</v>
      </c>
      <c r="B2995" s="39" t="s">
        <v>17801</v>
      </c>
      <c r="C2995" s="39" t="s">
        <v>11699</v>
      </c>
      <c r="D2995" s="40" t="s">
        <v>17802</v>
      </c>
      <c r="E2995" s="25" t="s">
        <v>17803</v>
      </c>
      <c r="F2995" s="25" t="s">
        <v>7733</v>
      </c>
      <c r="G2995" s="39" t="s">
        <v>17804</v>
      </c>
      <c r="H2995" s="39" t="s">
        <v>17805</v>
      </c>
      <c r="I2995" s="39" t="s">
        <v>17806</v>
      </c>
      <c r="J2995" s="40" t="s">
        <v>17807</v>
      </c>
      <c r="K2995" s="41">
        <v>39227</v>
      </c>
      <c r="L2995" s="72">
        <v>46602</v>
      </c>
      <c r="M2995" s="42" t="s">
        <v>17808</v>
      </c>
      <c r="N2995" s="63">
        <v>0.3649</v>
      </c>
      <c r="O2995" s="55">
        <v>6066302.6100000003</v>
      </c>
      <c r="P2995" s="15">
        <v>0.03</v>
      </c>
      <c r="Q2995" s="223">
        <f t="shared" si="309"/>
        <v>181989.07829999999</v>
      </c>
      <c r="R2995" s="197">
        <f t="shared" si="306"/>
        <v>15165.756524999999</v>
      </c>
      <c r="S2995" s="198">
        <v>3.5999999999999997E-2</v>
      </c>
      <c r="T2995" s="196">
        <f t="shared" si="307"/>
        <v>218386.89395999999</v>
      </c>
      <c r="U2995" s="199">
        <f t="shared" si="308"/>
        <v>18198.90783</v>
      </c>
      <c r="V2995" s="21"/>
      <c r="W2995" s="19">
        <f t="shared" si="310"/>
        <v>0</v>
      </c>
      <c r="X2995" s="17">
        <f t="shared" si="311"/>
        <v>0</v>
      </c>
      <c r="Y2995" s="22"/>
      <c r="Z2995" s="19"/>
      <c r="AA2995" s="20"/>
      <c r="AB2995" s="23"/>
      <c r="AC2995" s="19"/>
      <c r="AD2995" s="17"/>
      <c r="AE2995" s="22"/>
      <c r="AF2995" s="19"/>
      <c r="AG2995" s="17"/>
      <c r="AH2995" s="78"/>
      <c r="AI2995" s="79" t="s">
        <v>17808</v>
      </c>
      <c r="AJ2995" s="1"/>
    </row>
    <row r="2996" spans="1:36" ht="13.2">
      <c r="A2996" s="39">
        <v>2994</v>
      </c>
      <c r="B2996" s="10" t="s">
        <v>17809</v>
      </c>
      <c r="C2996" s="10" t="s">
        <v>11699</v>
      </c>
      <c r="D2996" s="11" t="s">
        <v>17802</v>
      </c>
      <c r="E2996" s="35" t="s">
        <v>17803</v>
      </c>
      <c r="F2996" s="35" t="s">
        <v>1991</v>
      </c>
      <c r="G2996" s="10" t="s">
        <v>11228</v>
      </c>
      <c r="H2996" s="10" t="s">
        <v>17810</v>
      </c>
      <c r="I2996" s="10" t="s">
        <v>11230</v>
      </c>
      <c r="J2996" s="11" t="s">
        <v>17807</v>
      </c>
      <c r="K2996" s="12">
        <v>42137</v>
      </c>
      <c r="L2996" s="69">
        <v>45790</v>
      </c>
      <c r="M2996" s="14" t="s">
        <v>17811</v>
      </c>
      <c r="N2996" s="61">
        <v>0.34489999999999998</v>
      </c>
      <c r="O2996" s="56">
        <v>5733811.3700000001</v>
      </c>
      <c r="P2996" s="15">
        <v>0.04</v>
      </c>
      <c r="Q2996" s="223">
        <f t="shared" si="309"/>
        <v>229352.45480000001</v>
      </c>
      <c r="R2996" s="197">
        <f t="shared" si="306"/>
        <v>19112.704566666667</v>
      </c>
      <c r="S2996" s="201">
        <v>0.1</v>
      </c>
      <c r="T2996" s="196">
        <f t="shared" si="307"/>
        <v>573381.13699999999</v>
      </c>
      <c r="U2996" s="199">
        <f t="shared" si="308"/>
        <v>47781.761416666668</v>
      </c>
      <c r="V2996" s="21"/>
      <c r="W2996" s="19">
        <f t="shared" si="310"/>
        <v>0</v>
      </c>
      <c r="X2996" s="17">
        <f t="shared" si="311"/>
        <v>0</v>
      </c>
      <c r="Y2996" s="22"/>
      <c r="Z2996" s="19"/>
      <c r="AA2996" s="20"/>
      <c r="AB2996" s="23"/>
      <c r="AC2996" s="19"/>
      <c r="AD2996" s="17"/>
      <c r="AE2996" s="22"/>
      <c r="AF2996" s="19"/>
      <c r="AG2996" s="17"/>
      <c r="AH2996" s="76" t="s">
        <v>367</v>
      </c>
      <c r="AI2996" s="77" t="s">
        <v>17811</v>
      </c>
      <c r="AJ2996" s="1"/>
    </row>
    <row r="2997" spans="1:36" ht="39.6">
      <c r="A2997" s="39">
        <v>2995</v>
      </c>
      <c r="B2997" s="39" t="s">
        <v>17812</v>
      </c>
      <c r="C2997" s="39" t="s">
        <v>11699</v>
      </c>
      <c r="D2997" s="40" t="s">
        <v>17813</v>
      </c>
      <c r="E2997" s="25" t="s">
        <v>17814</v>
      </c>
      <c r="F2997" s="25" t="s">
        <v>17815</v>
      </c>
      <c r="G2997" s="39" t="s">
        <v>14485</v>
      </c>
      <c r="H2997" s="39" t="s">
        <v>17816</v>
      </c>
      <c r="I2997" s="39" t="s">
        <v>14485</v>
      </c>
      <c r="J2997" s="40" t="s">
        <v>17817</v>
      </c>
      <c r="K2997" s="41">
        <v>39078</v>
      </c>
      <c r="L2997" s="72">
        <v>44557</v>
      </c>
      <c r="M2997" s="42" t="s">
        <v>17818</v>
      </c>
      <c r="N2997" s="63">
        <v>10.749700000000001</v>
      </c>
      <c r="O2997" s="55">
        <v>393014329.37</v>
      </c>
      <c r="P2997" s="15">
        <v>0.03</v>
      </c>
      <c r="Q2997" s="223">
        <f t="shared" si="309"/>
        <v>11790429.881099999</v>
      </c>
      <c r="R2997" s="197">
        <f t="shared" si="306"/>
        <v>982535.82342499995</v>
      </c>
      <c r="S2997" s="200"/>
      <c r="T2997" s="196">
        <f t="shared" si="307"/>
        <v>0</v>
      </c>
      <c r="U2997" s="199">
        <f t="shared" si="308"/>
        <v>0</v>
      </c>
      <c r="V2997" s="21"/>
      <c r="W2997" s="19">
        <f t="shared" si="310"/>
        <v>0</v>
      </c>
      <c r="X2997" s="17">
        <f t="shared" si="311"/>
        <v>0</v>
      </c>
      <c r="Y2997" s="22"/>
      <c r="Z2997" s="19"/>
      <c r="AA2997" s="20"/>
      <c r="AB2997" s="23"/>
      <c r="AC2997" s="19"/>
      <c r="AD2997" s="17"/>
      <c r="AE2997" s="22"/>
      <c r="AF2997" s="19"/>
      <c r="AG2997" s="17"/>
      <c r="AH2997" s="78"/>
      <c r="AI2997" s="79" t="s">
        <v>17818</v>
      </c>
      <c r="AJ2997" s="1"/>
    </row>
    <row r="2998" spans="1:36" ht="26.4">
      <c r="A2998" s="39">
        <v>2996</v>
      </c>
      <c r="B2998" s="10" t="s">
        <v>17819</v>
      </c>
      <c r="C2998" s="10" t="s">
        <v>11699</v>
      </c>
      <c r="D2998" s="11" t="s">
        <v>17820</v>
      </c>
      <c r="E2998" s="35" t="s">
        <v>17821</v>
      </c>
      <c r="F2998" s="35" t="s">
        <v>17822</v>
      </c>
      <c r="G2998" s="10" t="s">
        <v>3852</v>
      </c>
      <c r="H2998" s="10" t="s">
        <v>17823</v>
      </c>
      <c r="I2998" s="10" t="s">
        <v>3852</v>
      </c>
      <c r="J2998" s="11" t="s">
        <v>17824</v>
      </c>
      <c r="K2998" s="12">
        <v>36403</v>
      </c>
      <c r="L2998" s="69">
        <v>54301</v>
      </c>
      <c r="M2998" s="14" t="s">
        <v>17825</v>
      </c>
      <c r="N2998" s="61">
        <v>6.6699999999999995E-2</v>
      </c>
      <c r="O2998" s="56">
        <v>6930714.8899999997</v>
      </c>
      <c r="P2998" s="15">
        <v>0.03</v>
      </c>
      <c r="Q2998" s="223">
        <f t="shared" si="309"/>
        <v>207921.44669999997</v>
      </c>
      <c r="R2998" s="197">
        <f t="shared" si="306"/>
        <v>17326.787224999996</v>
      </c>
      <c r="S2998" s="200"/>
      <c r="T2998" s="196">
        <f t="shared" si="307"/>
        <v>0</v>
      </c>
      <c r="U2998" s="199">
        <f t="shared" si="308"/>
        <v>0</v>
      </c>
      <c r="V2998" s="21"/>
      <c r="W2998" s="19">
        <f t="shared" si="310"/>
        <v>0</v>
      </c>
      <c r="X2998" s="17">
        <f t="shared" si="311"/>
        <v>0</v>
      </c>
      <c r="Y2998" s="22"/>
      <c r="Z2998" s="19"/>
      <c r="AA2998" s="20"/>
      <c r="AB2998" s="23"/>
      <c r="AC2998" s="19"/>
      <c r="AD2998" s="17"/>
      <c r="AE2998" s="22"/>
      <c r="AF2998" s="19"/>
      <c r="AG2998" s="17"/>
      <c r="AH2998" s="76" t="s">
        <v>4710</v>
      </c>
      <c r="AI2998" s="77" t="s">
        <v>17825</v>
      </c>
      <c r="AJ2998" s="1"/>
    </row>
    <row r="2999" spans="1:36" ht="13.2">
      <c r="A2999" s="39">
        <v>2997</v>
      </c>
      <c r="B2999" s="39" t="s">
        <v>17826</v>
      </c>
      <c r="C2999" s="39" t="s">
        <v>11699</v>
      </c>
      <c r="D2999" s="40" t="s">
        <v>17827</v>
      </c>
      <c r="E2999" s="25" t="s">
        <v>17828</v>
      </c>
      <c r="F2999" s="25" t="s">
        <v>2605</v>
      </c>
      <c r="G2999" s="39" t="s">
        <v>13564</v>
      </c>
      <c r="H2999" s="39" t="s">
        <v>17829</v>
      </c>
      <c r="I2999" s="39" t="s">
        <v>14058</v>
      </c>
      <c r="J2999" s="40" t="s">
        <v>17830</v>
      </c>
      <c r="K2999" s="41">
        <v>37882</v>
      </c>
      <c r="L2999" s="72">
        <v>47014</v>
      </c>
      <c r="M2999" s="42" t="s">
        <v>17831</v>
      </c>
      <c r="N2999" s="63">
        <v>0.45900000000000002</v>
      </c>
      <c r="O2999" s="55">
        <v>33562532.380000003</v>
      </c>
      <c r="P2999" s="15">
        <v>0.03</v>
      </c>
      <c r="Q2999" s="223">
        <f t="shared" si="309"/>
        <v>1006875.9714</v>
      </c>
      <c r="R2999" s="197">
        <f t="shared" si="306"/>
        <v>83906.330950000003</v>
      </c>
      <c r="S2999" s="201">
        <v>0.04</v>
      </c>
      <c r="T2999" s="196">
        <f t="shared" si="307"/>
        <v>1342501.2952000001</v>
      </c>
      <c r="U2999" s="199">
        <f t="shared" si="308"/>
        <v>111875.10793333333</v>
      </c>
      <c r="V2999" s="21"/>
      <c r="W2999" s="19">
        <f t="shared" si="310"/>
        <v>0</v>
      </c>
      <c r="X2999" s="17">
        <f t="shared" si="311"/>
        <v>0</v>
      </c>
      <c r="Y2999" s="22"/>
      <c r="Z2999" s="19"/>
      <c r="AA2999" s="20"/>
      <c r="AB2999" s="23"/>
      <c r="AC2999" s="19"/>
      <c r="AD2999" s="17"/>
      <c r="AE2999" s="22"/>
      <c r="AF2999" s="19"/>
      <c r="AG2999" s="17"/>
      <c r="AH2999" s="78"/>
      <c r="AI2999" s="79" t="s">
        <v>17831</v>
      </c>
      <c r="AJ2999" s="1"/>
    </row>
    <row r="3000" spans="1:36" ht="26.4">
      <c r="A3000" s="39">
        <v>2998</v>
      </c>
      <c r="B3000" s="10" t="s">
        <v>17832</v>
      </c>
      <c r="C3000" s="10" t="s">
        <v>11699</v>
      </c>
      <c r="D3000" s="11" t="s">
        <v>11953</v>
      </c>
      <c r="E3000" s="35" t="s">
        <v>11954</v>
      </c>
      <c r="F3000" s="35" t="s">
        <v>7802</v>
      </c>
      <c r="G3000" s="10" t="s">
        <v>11955</v>
      </c>
      <c r="H3000" s="10" t="s">
        <v>17833</v>
      </c>
      <c r="I3000" s="10" t="s">
        <v>2757</v>
      </c>
      <c r="J3000" s="11" t="s">
        <v>17834</v>
      </c>
      <c r="K3000" s="12">
        <v>38251</v>
      </c>
      <c r="L3000" s="69">
        <v>47017</v>
      </c>
      <c r="M3000" s="14" t="s">
        <v>17714</v>
      </c>
      <c r="N3000" s="61">
        <v>0.54339999999999999</v>
      </c>
      <c r="O3000" s="56">
        <v>9856806.3499999996</v>
      </c>
      <c r="P3000" s="15">
        <v>0.03</v>
      </c>
      <c r="Q3000" s="223">
        <f t="shared" si="309"/>
        <v>295704.19049999997</v>
      </c>
      <c r="R3000" s="197">
        <f t="shared" si="306"/>
        <v>24642.015874999997</v>
      </c>
      <c r="S3000" s="200"/>
      <c r="T3000" s="196">
        <f t="shared" si="307"/>
        <v>0</v>
      </c>
      <c r="U3000" s="199">
        <f t="shared" si="308"/>
        <v>0</v>
      </c>
      <c r="V3000" s="21"/>
      <c r="W3000" s="19">
        <f t="shared" si="310"/>
        <v>0</v>
      </c>
      <c r="X3000" s="17">
        <f t="shared" si="311"/>
        <v>0</v>
      </c>
      <c r="Y3000" s="22"/>
      <c r="Z3000" s="19"/>
      <c r="AA3000" s="20"/>
      <c r="AB3000" s="23"/>
      <c r="AC3000" s="19"/>
      <c r="AD3000" s="17"/>
      <c r="AE3000" s="22"/>
      <c r="AF3000" s="19"/>
      <c r="AG3000" s="17"/>
      <c r="AH3000" s="76"/>
      <c r="AI3000" s="77" t="s">
        <v>17714</v>
      </c>
      <c r="AJ3000" s="1"/>
    </row>
    <row r="3001" spans="1:36" ht="13.2">
      <c r="A3001" s="39">
        <v>2999</v>
      </c>
      <c r="B3001" s="39" t="s">
        <v>17835</v>
      </c>
      <c r="C3001" s="39" t="s">
        <v>11699</v>
      </c>
      <c r="D3001" s="40" t="s">
        <v>17836</v>
      </c>
      <c r="E3001" s="25" t="s">
        <v>17837</v>
      </c>
      <c r="F3001" s="25" t="s">
        <v>8012</v>
      </c>
      <c r="G3001" s="39" t="s">
        <v>17838</v>
      </c>
      <c r="H3001" s="39" t="s">
        <v>17839</v>
      </c>
      <c r="I3001" s="39" t="s">
        <v>17840</v>
      </c>
      <c r="J3001" s="40" t="s">
        <v>17841</v>
      </c>
      <c r="K3001" s="41">
        <v>39031</v>
      </c>
      <c r="L3001" s="72">
        <v>44510</v>
      </c>
      <c r="M3001" s="42" t="s">
        <v>17842</v>
      </c>
      <c r="N3001" s="63">
        <v>0.80130000000000001</v>
      </c>
      <c r="O3001" s="55">
        <v>7737647.6200000001</v>
      </c>
      <c r="P3001" s="15">
        <v>0.03</v>
      </c>
      <c r="Q3001" s="223">
        <f t="shared" si="309"/>
        <v>232129.42859999998</v>
      </c>
      <c r="R3001" s="197">
        <f t="shared" si="306"/>
        <v>19344.119049999998</v>
      </c>
      <c r="S3001" s="200"/>
      <c r="T3001" s="196">
        <f t="shared" si="307"/>
        <v>0</v>
      </c>
      <c r="U3001" s="199">
        <f t="shared" si="308"/>
        <v>0</v>
      </c>
      <c r="V3001" s="21"/>
      <c r="W3001" s="19">
        <f t="shared" si="310"/>
        <v>0</v>
      </c>
      <c r="X3001" s="17">
        <f t="shared" si="311"/>
        <v>0</v>
      </c>
      <c r="Y3001" s="22"/>
      <c r="Z3001" s="19"/>
      <c r="AA3001" s="20"/>
      <c r="AB3001" s="23"/>
      <c r="AC3001" s="19"/>
      <c r="AD3001" s="17"/>
      <c r="AE3001" s="22"/>
      <c r="AF3001" s="19"/>
      <c r="AG3001" s="17"/>
      <c r="AH3001" s="78"/>
      <c r="AI3001" s="79" t="s">
        <v>17842</v>
      </c>
      <c r="AJ3001" s="1"/>
    </row>
    <row r="3002" spans="1:36" ht="26.4">
      <c r="A3002" s="39">
        <v>3000</v>
      </c>
      <c r="B3002" s="10" t="s">
        <v>17843</v>
      </c>
      <c r="C3002" s="10" t="s">
        <v>11699</v>
      </c>
      <c r="D3002" s="11" t="s">
        <v>17744</v>
      </c>
      <c r="E3002" s="35" t="s">
        <v>17745</v>
      </c>
      <c r="F3002" s="35" t="s">
        <v>17746</v>
      </c>
      <c r="G3002" s="10" t="s">
        <v>17747</v>
      </c>
      <c r="H3002" s="10" t="s">
        <v>17748</v>
      </c>
      <c r="I3002" s="10" t="s">
        <v>17747</v>
      </c>
      <c r="J3002" s="11" t="s">
        <v>17749</v>
      </c>
      <c r="K3002" s="12">
        <v>39743</v>
      </c>
      <c r="L3002" s="69">
        <v>45221</v>
      </c>
      <c r="M3002" s="14" t="s">
        <v>17750</v>
      </c>
      <c r="N3002" s="61">
        <v>0.28649999999999998</v>
      </c>
      <c r="O3002" s="56">
        <v>7737647.6200000001</v>
      </c>
      <c r="P3002" s="15">
        <v>0.03</v>
      </c>
      <c r="Q3002" s="223">
        <f t="shared" si="309"/>
        <v>232129.42859999998</v>
      </c>
      <c r="R3002" s="197">
        <f t="shared" si="306"/>
        <v>19344.119049999998</v>
      </c>
      <c r="S3002" s="200"/>
      <c r="T3002" s="196">
        <f t="shared" si="307"/>
        <v>0</v>
      </c>
      <c r="U3002" s="199">
        <f t="shared" si="308"/>
        <v>0</v>
      </c>
      <c r="V3002" s="21"/>
      <c r="W3002" s="19">
        <f t="shared" si="310"/>
        <v>0</v>
      </c>
      <c r="X3002" s="17">
        <f t="shared" si="311"/>
        <v>0</v>
      </c>
      <c r="Y3002" s="22"/>
      <c r="Z3002" s="19"/>
      <c r="AA3002" s="20"/>
      <c r="AB3002" s="23"/>
      <c r="AC3002" s="19"/>
      <c r="AD3002" s="17"/>
      <c r="AE3002" s="22"/>
      <c r="AF3002" s="19"/>
      <c r="AG3002" s="17"/>
      <c r="AH3002" s="76" t="s">
        <v>367</v>
      </c>
      <c r="AI3002" s="77" t="s">
        <v>17750</v>
      </c>
      <c r="AJ3002" s="1"/>
    </row>
    <row r="3003" spans="1:36" ht="26.4">
      <c r="A3003" s="39">
        <v>3001</v>
      </c>
      <c r="B3003" s="39" t="s">
        <v>17844</v>
      </c>
      <c r="C3003" s="39" t="s">
        <v>11699</v>
      </c>
      <c r="D3003" s="40" t="s">
        <v>17845</v>
      </c>
      <c r="E3003" s="25" t="s">
        <v>17846</v>
      </c>
      <c r="F3003" s="25" t="s">
        <v>5063</v>
      </c>
      <c r="G3003" s="39" t="s">
        <v>8218</v>
      </c>
      <c r="H3003" s="39" t="s">
        <v>17847</v>
      </c>
      <c r="I3003" s="39" t="s">
        <v>6625</v>
      </c>
      <c r="J3003" s="40" t="s">
        <v>17749</v>
      </c>
      <c r="K3003" s="41">
        <v>39160</v>
      </c>
      <c r="L3003" s="72">
        <v>44196</v>
      </c>
      <c r="M3003" s="42" t="s">
        <v>17848</v>
      </c>
      <c r="N3003" s="63">
        <v>0.56869999999999998</v>
      </c>
      <c r="O3003" s="55">
        <v>18430995.609999999</v>
      </c>
      <c r="P3003" s="15">
        <v>0.04</v>
      </c>
      <c r="Q3003" s="223">
        <f t="shared" si="309"/>
        <v>737239.82440000004</v>
      </c>
      <c r="R3003" s="197">
        <f t="shared" si="306"/>
        <v>61436.652033333339</v>
      </c>
      <c r="S3003" s="200"/>
      <c r="T3003" s="196">
        <f t="shared" si="307"/>
        <v>0</v>
      </c>
      <c r="U3003" s="199">
        <f t="shared" si="308"/>
        <v>0</v>
      </c>
      <c r="V3003" s="21"/>
      <c r="W3003" s="19">
        <f t="shared" si="310"/>
        <v>0</v>
      </c>
      <c r="X3003" s="17">
        <f t="shared" si="311"/>
        <v>0</v>
      </c>
      <c r="Y3003" s="22"/>
      <c r="Z3003" s="19"/>
      <c r="AA3003" s="20"/>
      <c r="AB3003" s="23"/>
      <c r="AC3003" s="19"/>
      <c r="AD3003" s="17"/>
      <c r="AE3003" s="22"/>
      <c r="AF3003" s="19"/>
      <c r="AG3003" s="17"/>
      <c r="AH3003" s="78"/>
      <c r="AI3003" s="79" t="s">
        <v>17848</v>
      </c>
      <c r="AJ3003" s="1"/>
    </row>
    <row r="3004" spans="1:36" ht="26.4">
      <c r="A3004" s="39">
        <v>3002</v>
      </c>
      <c r="B3004" s="10" t="s">
        <v>17849</v>
      </c>
      <c r="C3004" s="10" t="s">
        <v>11699</v>
      </c>
      <c r="D3004" s="11" t="s">
        <v>17850</v>
      </c>
      <c r="E3004" s="35" t="s">
        <v>17851</v>
      </c>
      <c r="F3004" s="35" t="s">
        <v>17852</v>
      </c>
      <c r="G3004" s="10" t="s">
        <v>544</v>
      </c>
      <c r="H3004" s="10" t="s">
        <v>17853</v>
      </c>
      <c r="I3004" s="10" t="s">
        <v>544</v>
      </c>
      <c r="J3004" s="11" t="s">
        <v>17854</v>
      </c>
      <c r="K3004" s="12">
        <v>38820</v>
      </c>
      <c r="L3004" s="69">
        <v>44299</v>
      </c>
      <c r="M3004" s="14" t="s">
        <v>17855</v>
      </c>
      <c r="N3004" s="61">
        <v>1.2291000000000001</v>
      </c>
      <c r="O3004" s="56">
        <v>15933558.439999999</v>
      </c>
      <c r="P3004" s="15">
        <v>0.03</v>
      </c>
      <c r="Q3004" s="223">
        <f t="shared" si="309"/>
        <v>478006.75319999998</v>
      </c>
      <c r="R3004" s="197">
        <f t="shared" si="306"/>
        <v>39833.896099999998</v>
      </c>
      <c r="S3004" s="200"/>
      <c r="T3004" s="196">
        <f t="shared" si="307"/>
        <v>0</v>
      </c>
      <c r="U3004" s="199">
        <f t="shared" si="308"/>
        <v>0</v>
      </c>
      <c r="V3004" s="21"/>
      <c r="W3004" s="19">
        <f t="shared" si="310"/>
        <v>0</v>
      </c>
      <c r="X3004" s="17">
        <f t="shared" si="311"/>
        <v>0</v>
      </c>
      <c r="Y3004" s="22"/>
      <c r="Z3004" s="19"/>
      <c r="AA3004" s="20"/>
      <c r="AB3004" s="23"/>
      <c r="AC3004" s="19"/>
      <c r="AD3004" s="17"/>
      <c r="AE3004" s="22"/>
      <c r="AF3004" s="19"/>
      <c r="AG3004" s="17"/>
      <c r="AH3004" s="76" t="s">
        <v>452</v>
      </c>
      <c r="AI3004" s="77" t="s">
        <v>17855</v>
      </c>
      <c r="AJ3004" s="1"/>
    </row>
    <row r="3005" spans="1:36" ht="26.4">
      <c r="A3005" s="39">
        <v>3003</v>
      </c>
      <c r="B3005" s="39" t="s">
        <v>17856</v>
      </c>
      <c r="C3005" s="39" t="s">
        <v>11699</v>
      </c>
      <c r="D3005" s="40" t="s">
        <v>17744</v>
      </c>
      <c r="E3005" s="25" t="s">
        <v>17745</v>
      </c>
      <c r="F3005" s="25" t="s">
        <v>17746</v>
      </c>
      <c r="G3005" s="39" t="s">
        <v>17747</v>
      </c>
      <c r="H3005" s="39" t="s">
        <v>17748</v>
      </c>
      <c r="I3005" s="39" t="s">
        <v>17747</v>
      </c>
      <c r="J3005" s="40" t="s">
        <v>17749</v>
      </c>
      <c r="K3005" s="41">
        <v>39743</v>
      </c>
      <c r="L3005" s="72">
        <v>45221</v>
      </c>
      <c r="M3005" s="42" t="s">
        <v>17750</v>
      </c>
      <c r="N3005" s="63">
        <v>3.5099999999999999E-2</v>
      </c>
      <c r="O3005" s="55">
        <v>1137555.73</v>
      </c>
      <c r="P3005" s="15">
        <v>0.03</v>
      </c>
      <c r="Q3005" s="223">
        <f t="shared" si="309"/>
        <v>34126.671900000001</v>
      </c>
      <c r="R3005" s="197">
        <f t="shared" si="306"/>
        <v>2843.8893250000001</v>
      </c>
      <c r="S3005" s="200"/>
      <c r="T3005" s="196">
        <f t="shared" si="307"/>
        <v>0</v>
      </c>
      <c r="U3005" s="199">
        <f t="shared" si="308"/>
        <v>0</v>
      </c>
      <c r="V3005" s="21"/>
      <c r="W3005" s="19">
        <f t="shared" si="310"/>
        <v>0</v>
      </c>
      <c r="X3005" s="17">
        <f t="shared" si="311"/>
        <v>0</v>
      </c>
      <c r="Y3005" s="22"/>
      <c r="Z3005" s="19"/>
      <c r="AA3005" s="20"/>
      <c r="AB3005" s="23"/>
      <c r="AC3005" s="19"/>
      <c r="AD3005" s="17"/>
      <c r="AE3005" s="22"/>
      <c r="AF3005" s="19"/>
      <c r="AG3005" s="17"/>
      <c r="AH3005" s="78"/>
      <c r="AI3005" s="79" t="s">
        <v>17750</v>
      </c>
      <c r="AJ3005" s="1"/>
    </row>
    <row r="3006" spans="1:36" s="49" customFormat="1" ht="13.2">
      <c r="A3006" s="39">
        <v>3004</v>
      </c>
      <c r="B3006" s="39" t="s">
        <v>17857</v>
      </c>
      <c r="C3006" s="39" t="s">
        <v>11699</v>
      </c>
      <c r="D3006" s="40" t="s">
        <v>17858</v>
      </c>
      <c r="E3006" s="25" t="s">
        <v>17859</v>
      </c>
      <c r="F3006" s="25" t="s">
        <v>17860</v>
      </c>
      <c r="G3006" s="39" t="s">
        <v>4262</v>
      </c>
      <c r="H3006" s="39" t="s">
        <v>17861</v>
      </c>
      <c r="I3006" s="39" t="s">
        <v>8836</v>
      </c>
      <c r="J3006" s="40" t="s">
        <v>17862</v>
      </c>
      <c r="K3006" s="41">
        <v>37504</v>
      </c>
      <c r="L3006" s="72">
        <v>46635</v>
      </c>
      <c r="M3006" s="42" t="s">
        <v>17863</v>
      </c>
      <c r="N3006" s="63">
        <v>0.14849999999999999</v>
      </c>
      <c r="O3006" s="55">
        <v>33445559.050000001</v>
      </c>
      <c r="P3006" s="15">
        <v>0.06</v>
      </c>
      <c r="Q3006" s="223">
        <f t="shared" si="309"/>
        <v>2006733.5430000001</v>
      </c>
      <c r="R3006" s="197">
        <f t="shared" si="306"/>
        <v>167227.79525</v>
      </c>
      <c r="S3006" s="200"/>
      <c r="T3006" s="196">
        <f t="shared" si="307"/>
        <v>0</v>
      </c>
      <c r="U3006" s="199">
        <f t="shared" si="308"/>
        <v>0</v>
      </c>
      <c r="V3006" s="21"/>
      <c r="W3006" s="19">
        <f t="shared" si="310"/>
        <v>0</v>
      </c>
      <c r="X3006" s="17">
        <f t="shared" si="311"/>
        <v>0</v>
      </c>
      <c r="Y3006" s="22"/>
      <c r="Z3006" s="19"/>
      <c r="AA3006" s="20"/>
      <c r="AB3006" s="23"/>
      <c r="AC3006" s="19"/>
      <c r="AD3006" s="17"/>
      <c r="AE3006" s="22"/>
      <c r="AF3006" s="19"/>
      <c r="AG3006" s="17"/>
      <c r="AH3006" s="80"/>
      <c r="AI3006" s="81" t="s">
        <v>17863</v>
      </c>
    </row>
    <row r="3007" spans="1:36" ht="26.4">
      <c r="A3007" s="39">
        <v>3005</v>
      </c>
      <c r="B3007" s="39" t="s">
        <v>17864</v>
      </c>
      <c r="C3007" s="39" t="s">
        <v>11699</v>
      </c>
      <c r="D3007" s="40" t="s">
        <v>17865</v>
      </c>
      <c r="E3007" s="25" t="s">
        <v>17866</v>
      </c>
      <c r="F3007" s="25" t="s">
        <v>1821</v>
      </c>
      <c r="G3007" s="39" t="s">
        <v>1276</v>
      </c>
      <c r="H3007" s="39" t="s">
        <v>17867</v>
      </c>
      <c r="I3007" s="39" t="s">
        <v>1278</v>
      </c>
      <c r="J3007" s="40" t="s">
        <v>17868</v>
      </c>
      <c r="K3007" s="41">
        <v>43679</v>
      </c>
      <c r="L3007" s="72">
        <v>47332</v>
      </c>
      <c r="M3007" s="42" t="s">
        <v>17869</v>
      </c>
      <c r="N3007" s="63">
        <v>0.21240000000000001</v>
      </c>
      <c r="O3007" s="55">
        <v>39864403.710000001</v>
      </c>
      <c r="P3007" s="15">
        <v>0.05</v>
      </c>
      <c r="Q3007" s="223">
        <f t="shared" si="309"/>
        <v>1993220.1855000001</v>
      </c>
      <c r="R3007" s="197">
        <f t="shared" si="306"/>
        <v>166101.68212500002</v>
      </c>
      <c r="S3007" s="201">
        <v>0.06</v>
      </c>
      <c r="T3007" s="196">
        <f t="shared" si="307"/>
        <v>2391864.2226</v>
      </c>
      <c r="U3007" s="199">
        <f t="shared" si="308"/>
        <v>199322.01855000001</v>
      </c>
      <c r="V3007" s="21"/>
      <c r="W3007" s="19">
        <f t="shared" si="310"/>
        <v>0</v>
      </c>
      <c r="X3007" s="17">
        <f t="shared" si="311"/>
        <v>0</v>
      </c>
      <c r="Y3007" s="22"/>
      <c r="Z3007" s="19"/>
      <c r="AA3007" s="20"/>
      <c r="AB3007" s="23"/>
      <c r="AC3007" s="19"/>
      <c r="AD3007" s="17"/>
      <c r="AE3007" s="22"/>
      <c r="AF3007" s="19"/>
      <c r="AG3007" s="17"/>
      <c r="AH3007" s="78" t="s">
        <v>367</v>
      </c>
      <c r="AI3007" s="79" t="s">
        <v>17869</v>
      </c>
      <c r="AJ3007" s="1"/>
    </row>
    <row r="3008" spans="1:36" ht="26.4">
      <c r="A3008" s="39">
        <v>3006</v>
      </c>
      <c r="B3008" s="10" t="s">
        <v>17870</v>
      </c>
      <c r="C3008" s="10" t="s">
        <v>11699</v>
      </c>
      <c r="D3008" s="11" t="s">
        <v>17871</v>
      </c>
      <c r="E3008" s="35" t="s">
        <v>17872</v>
      </c>
      <c r="F3008" s="35" t="s">
        <v>17873</v>
      </c>
      <c r="G3008" s="10" t="s">
        <v>13548</v>
      </c>
      <c r="H3008" s="10" t="s">
        <v>17874</v>
      </c>
      <c r="I3008" s="10" t="s">
        <v>1495</v>
      </c>
      <c r="J3008" s="11" t="s">
        <v>17875</v>
      </c>
      <c r="K3008" s="12">
        <v>38698</v>
      </c>
      <c r="L3008" s="69">
        <v>44187</v>
      </c>
      <c r="M3008" s="14" t="s">
        <v>17876</v>
      </c>
      <c r="N3008" s="61">
        <v>0.28899999999999998</v>
      </c>
      <c r="O3008" s="56">
        <v>54241114.280000001</v>
      </c>
      <c r="P3008" s="15">
        <v>0.12</v>
      </c>
      <c r="Q3008" s="223">
        <f t="shared" si="309"/>
        <v>6508933.7136000004</v>
      </c>
      <c r="R3008" s="197">
        <f t="shared" si="306"/>
        <v>542411.14280000003</v>
      </c>
      <c r="S3008" s="200"/>
      <c r="T3008" s="196">
        <f t="shared" si="307"/>
        <v>0</v>
      </c>
      <c r="U3008" s="199">
        <f t="shared" si="308"/>
        <v>0</v>
      </c>
      <c r="V3008" s="21"/>
      <c r="W3008" s="19">
        <f t="shared" si="310"/>
        <v>0</v>
      </c>
      <c r="X3008" s="17">
        <f t="shared" si="311"/>
        <v>0</v>
      </c>
      <c r="Y3008" s="22"/>
      <c r="Z3008" s="19"/>
      <c r="AA3008" s="20"/>
      <c r="AB3008" s="23"/>
      <c r="AC3008" s="19"/>
      <c r="AD3008" s="17"/>
      <c r="AE3008" s="22"/>
      <c r="AF3008" s="19"/>
      <c r="AG3008" s="17"/>
      <c r="AH3008" s="76" t="s">
        <v>5535</v>
      </c>
      <c r="AI3008" s="77" t="s">
        <v>17876</v>
      </c>
      <c r="AJ3008" s="1"/>
    </row>
    <row r="3009" spans="1:36" ht="26.4">
      <c r="A3009" s="39">
        <v>3007</v>
      </c>
      <c r="B3009" s="39" t="s">
        <v>17877</v>
      </c>
      <c r="C3009" s="39" t="s">
        <v>11699</v>
      </c>
      <c r="D3009" s="40" t="s">
        <v>17871</v>
      </c>
      <c r="E3009" s="25" t="s">
        <v>17872</v>
      </c>
      <c r="F3009" s="25" t="s">
        <v>17878</v>
      </c>
      <c r="G3009" s="39" t="s">
        <v>13548</v>
      </c>
      <c r="H3009" s="39" t="s">
        <v>17879</v>
      </c>
      <c r="I3009" s="39" t="s">
        <v>1495</v>
      </c>
      <c r="J3009" s="40" t="s">
        <v>17875</v>
      </c>
      <c r="K3009" s="41">
        <v>38698</v>
      </c>
      <c r="L3009" s="72">
        <v>44917</v>
      </c>
      <c r="M3009" s="42" t="s">
        <v>5775</v>
      </c>
      <c r="N3009" s="63">
        <v>1.54E-2</v>
      </c>
      <c r="O3009" s="55">
        <v>2890356.95</v>
      </c>
      <c r="P3009" s="15">
        <v>0.1</v>
      </c>
      <c r="Q3009" s="223">
        <f t="shared" si="309"/>
        <v>289035.69500000001</v>
      </c>
      <c r="R3009" s="197">
        <f t="shared" si="306"/>
        <v>24086.307916666668</v>
      </c>
      <c r="S3009" s="200"/>
      <c r="T3009" s="196">
        <f t="shared" si="307"/>
        <v>0</v>
      </c>
      <c r="U3009" s="199">
        <f t="shared" si="308"/>
        <v>0</v>
      </c>
      <c r="V3009" s="21"/>
      <c r="W3009" s="19">
        <f t="shared" si="310"/>
        <v>0</v>
      </c>
      <c r="X3009" s="17">
        <f t="shared" si="311"/>
        <v>0</v>
      </c>
      <c r="Y3009" s="22"/>
      <c r="Z3009" s="19"/>
      <c r="AA3009" s="20"/>
      <c r="AB3009" s="23"/>
      <c r="AC3009" s="19"/>
      <c r="AD3009" s="17"/>
      <c r="AE3009" s="22"/>
      <c r="AF3009" s="19"/>
      <c r="AG3009" s="17"/>
      <c r="AH3009" s="78" t="s">
        <v>5535</v>
      </c>
      <c r="AI3009" s="79" t="s">
        <v>5775</v>
      </c>
      <c r="AJ3009" s="1"/>
    </row>
    <row r="3010" spans="1:36" ht="13.2">
      <c r="A3010" s="39">
        <v>3008</v>
      </c>
      <c r="B3010" s="10" t="s">
        <v>17880</v>
      </c>
      <c r="C3010" s="10" t="s">
        <v>5693</v>
      </c>
      <c r="D3010" s="11" t="s">
        <v>17881</v>
      </c>
      <c r="E3010" s="35" t="s">
        <v>17882</v>
      </c>
      <c r="F3010" s="35" t="s">
        <v>13623</v>
      </c>
      <c r="G3010" s="10" t="s">
        <v>2323</v>
      </c>
      <c r="H3010" s="10" t="s">
        <v>17883</v>
      </c>
      <c r="I3010" s="10" t="s">
        <v>17884</v>
      </c>
      <c r="J3010" s="11" t="s">
        <v>17885</v>
      </c>
      <c r="K3010" s="12">
        <v>43504</v>
      </c>
      <c r="L3010" s="69">
        <v>48983</v>
      </c>
      <c r="M3010" s="14" t="s">
        <v>17886</v>
      </c>
      <c r="N3010" s="61">
        <v>5.4800000000000001E-2</v>
      </c>
      <c r="O3010" s="56">
        <v>2313958.3199999998</v>
      </c>
      <c r="P3010" s="15">
        <v>0.04</v>
      </c>
      <c r="Q3010" s="223">
        <f t="shared" si="309"/>
        <v>92558.332799999989</v>
      </c>
      <c r="R3010" s="197">
        <f t="shared" si="306"/>
        <v>7713.1943999999994</v>
      </c>
      <c r="S3010" s="200"/>
      <c r="T3010" s="196">
        <f t="shared" si="307"/>
        <v>0</v>
      </c>
      <c r="U3010" s="199">
        <f t="shared" si="308"/>
        <v>0</v>
      </c>
      <c r="V3010" s="21"/>
      <c r="W3010" s="19">
        <f t="shared" si="310"/>
        <v>0</v>
      </c>
      <c r="X3010" s="17">
        <f t="shared" si="311"/>
        <v>0</v>
      </c>
      <c r="Y3010" s="22"/>
      <c r="Z3010" s="19"/>
      <c r="AA3010" s="20"/>
      <c r="AB3010" s="23"/>
      <c r="AC3010" s="19"/>
      <c r="AD3010" s="17"/>
      <c r="AE3010" s="22"/>
      <c r="AF3010" s="19"/>
      <c r="AG3010" s="17"/>
      <c r="AH3010" s="76" t="s">
        <v>44</v>
      </c>
      <c r="AI3010" s="77" t="s">
        <v>17886</v>
      </c>
      <c r="AJ3010" s="1"/>
    </row>
    <row r="3011" spans="1:36" ht="26.4">
      <c r="A3011" s="39">
        <v>3009</v>
      </c>
      <c r="B3011" s="39" t="s">
        <v>17887</v>
      </c>
      <c r="C3011" s="39" t="s">
        <v>5693</v>
      </c>
      <c r="D3011" s="40" t="s">
        <v>15074</v>
      </c>
      <c r="E3011" s="25" t="s">
        <v>15075</v>
      </c>
      <c r="F3011" s="25" t="s">
        <v>15867</v>
      </c>
      <c r="G3011" s="39" t="s">
        <v>3591</v>
      </c>
      <c r="H3011" s="39" t="s">
        <v>17888</v>
      </c>
      <c r="I3011" s="39" t="s">
        <v>11825</v>
      </c>
      <c r="J3011" s="40" t="s">
        <v>17889</v>
      </c>
      <c r="K3011" s="41">
        <v>38126</v>
      </c>
      <c r="L3011" s="72">
        <v>47257</v>
      </c>
      <c r="M3011" s="42" t="s">
        <v>17890</v>
      </c>
      <c r="N3011" s="63">
        <v>0.1852</v>
      </c>
      <c r="O3011" s="55">
        <v>9384198.8499999996</v>
      </c>
      <c r="P3011" s="15">
        <v>0.03</v>
      </c>
      <c r="Q3011" s="223">
        <f t="shared" si="309"/>
        <v>281525.96549999999</v>
      </c>
      <c r="R3011" s="197">
        <f t="shared" si="306"/>
        <v>23460.497124999998</v>
      </c>
      <c r="S3011" s="201">
        <v>0.04</v>
      </c>
      <c r="T3011" s="196">
        <f t="shared" si="307"/>
        <v>375367.95399999997</v>
      </c>
      <c r="U3011" s="199">
        <f t="shared" si="308"/>
        <v>31280.662833333332</v>
      </c>
      <c r="V3011" s="21"/>
      <c r="W3011" s="19">
        <f t="shared" si="310"/>
        <v>0</v>
      </c>
      <c r="X3011" s="17">
        <f t="shared" si="311"/>
        <v>0</v>
      </c>
      <c r="Y3011" s="22"/>
      <c r="Z3011" s="19"/>
      <c r="AA3011" s="20"/>
      <c r="AB3011" s="23"/>
      <c r="AC3011" s="19"/>
      <c r="AD3011" s="17"/>
      <c r="AE3011" s="22"/>
      <c r="AF3011" s="19"/>
      <c r="AG3011" s="17"/>
      <c r="AH3011" s="78"/>
      <c r="AI3011" s="79" t="s">
        <v>17890</v>
      </c>
      <c r="AJ3011" s="1"/>
    </row>
    <row r="3012" spans="1:36" ht="13.2">
      <c r="A3012" s="39">
        <v>3010</v>
      </c>
      <c r="B3012" s="10" t="s">
        <v>17891</v>
      </c>
      <c r="C3012" s="10" t="s">
        <v>5693</v>
      </c>
      <c r="D3012" s="11" t="s">
        <v>17892</v>
      </c>
      <c r="E3012" s="35" t="s">
        <v>17893</v>
      </c>
      <c r="F3012" s="35" t="s">
        <v>17894</v>
      </c>
      <c r="G3012" s="10" t="s">
        <v>1983</v>
      </c>
      <c r="H3012" s="10" t="s">
        <v>17895</v>
      </c>
      <c r="I3012" s="10" t="s">
        <v>2334</v>
      </c>
      <c r="J3012" s="11" t="s">
        <v>17896</v>
      </c>
      <c r="K3012" s="12">
        <v>43074</v>
      </c>
      <c r="L3012" s="69">
        <v>46726</v>
      </c>
      <c r="M3012" s="14" t="s">
        <v>17897</v>
      </c>
      <c r="N3012" s="61">
        <v>0.42909999999999998</v>
      </c>
      <c r="O3012" s="56">
        <v>3623793.85</v>
      </c>
      <c r="P3012" s="15">
        <v>0.03</v>
      </c>
      <c r="Q3012" s="223">
        <f t="shared" si="309"/>
        <v>108713.8155</v>
      </c>
      <c r="R3012" s="197">
        <f t="shared" si="306"/>
        <v>9059.4846249999991</v>
      </c>
      <c r="S3012" s="198">
        <v>3.5999999999999997E-2</v>
      </c>
      <c r="T3012" s="196">
        <f t="shared" si="307"/>
        <v>130456.57859999999</v>
      </c>
      <c r="U3012" s="199">
        <f t="shared" si="308"/>
        <v>10871.38155</v>
      </c>
      <c r="V3012" s="21"/>
      <c r="W3012" s="19">
        <f t="shared" si="310"/>
        <v>0</v>
      </c>
      <c r="X3012" s="17">
        <f t="shared" si="311"/>
        <v>0</v>
      </c>
      <c r="Y3012" s="22"/>
      <c r="Z3012" s="19"/>
      <c r="AA3012" s="20"/>
      <c r="AB3012" s="23"/>
      <c r="AC3012" s="19"/>
      <c r="AD3012" s="17"/>
      <c r="AE3012" s="22"/>
      <c r="AF3012" s="19"/>
      <c r="AG3012" s="17"/>
      <c r="AH3012" s="76" t="s">
        <v>17898</v>
      </c>
      <c r="AI3012" s="77" t="s">
        <v>17897</v>
      </c>
      <c r="AJ3012" s="1"/>
    </row>
    <row r="3013" spans="1:36" ht="26.4">
      <c r="A3013" s="39">
        <v>3011</v>
      </c>
      <c r="B3013" s="39" t="s">
        <v>17899</v>
      </c>
      <c r="C3013" s="39" t="s">
        <v>5693</v>
      </c>
      <c r="D3013" s="40" t="s">
        <v>17900</v>
      </c>
      <c r="E3013" s="25" t="s">
        <v>17901</v>
      </c>
      <c r="F3013" s="25" t="s">
        <v>991</v>
      </c>
      <c r="G3013" s="39" t="s">
        <v>112</v>
      </c>
      <c r="H3013" s="39" t="s">
        <v>17902</v>
      </c>
      <c r="I3013" s="39" t="s">
        <v>5469</v>
      </c>
      <c r="J3013" s="40" t="s">
        <v>17903</v>
      </c>
      <c r="K3013" s="41">
        <v>43209</v>
      </c>
      <c r="L3013" s="72">
        <v>48688</v>
      </c>
      <c r="M3013" s="42" t="s">
        <v>1966</v>
      </c>
      <c r="N3013" s="63">
        <v>4.9099999999999998E-2</v>
      </c>
      <c r="O3013" s="55">
        <v>414654.57</v>
      </c>
      <c r="P3013" s="15">
        <v>0.04</v>
      </c>
      <c r="Q3013" s="223">
        <f t="shared" si="309"/>
        <v>16586.182800000002</v>
      </c>
      <c r="R3013" s="197">
        <f t="shared" si="306"/>
        <v>1382.1819000000003</v>
      </c>
      <c r="S3013" s="200"/>
      <c r="T3013" s="196">
        <f t="shared" si="307"/>
        <v>0</v>
      </c>
      <c r="U3013" s="199">
        <f t="shared" si="308"/>
        <v>0</v>
      </c>
      <c r="V3013" s="21"/>
      <c r="W3013" s="19">
        <f t="shared" si="310"/>
        <v>0</v>
      </c>
      <c r="X3013" s="17">
        <f t="shared" si="311"/>
        <v>0</v>
      </c>
      <c r="Y3013" s="22"/>
      <c r="Z3013" s="19"/>
      <c r="AA3013" s="20"/>
      <c r="AB3013" s="23"/>
      <c r="AC3013" s="19"/>
      <c r="AD3013" s="17"/>
      <c r="AE3013" s="22"/>
      <c r="AF3013" s="19"/>
      <c r="AG3013" s="17"/>
      <c r="AH3013" s="78" t="s">
        <v>17898</v>
      </c>
      <c r="AI3013" s="79" t="s">
        <v>1966</v>
      </c>
      <c r="AJ3013" s="1"/>
    </row>
    <row r="3014" spans="1:36" ht="26.4">
      <c r="A3014" s="39">
        <v>3012</v>
      </c>
      <c r="B3014" s="10" t="s">
        <v>17904</v>
      </c>
      <c r="C3014" s="10" t="s">
        <v>5693</v>
      </c>
      <c r="D3014" s="11" t="s">
        <v>8915</v>
      </c>
      <c r="E3014" s="35" t="s">
        <v>8916</v>
      </c>
      <c r="F3014" s="35" t="s">
        <v>1241</v>
      </c>
      <c r="G3014" s="10" t="s">
        <v>5447</v>
      </c>
      <c r="H3014" s="10" t="s">
        <v>17905</v>
      </c>
      <c r="I3014" s="10" t="s">
        <v>8918</v>
      </c>
      <c r="J3014" s="11" t="s">
        <v>17906</v>
      </c>
      <c r="K3014" s="12">
        <v>43073</v>
      </c>
      <c r="L3014" s="69">
        <v>44899</v>
      </c>
      <c r="M3014" s="14" t="s">
        <v>17907</v>
      </c>
      <c r="N3014" s="61">
        <v>2.1100000000000001E-2</v>
      </c>
      <c r="O3014" s="56">
        <v>887255.63</v>
      </c>
      <c r="P3014" s="15">
        <v>0.05</v>
      </c>
      <c r="Q3014" s="223">
        <f t="shared" si="309"/>
        <v>44362.781500000005</v>
      </c>
      <c r="R3014" s="197">
        <f t="shared" si="306"/>
        <v>3696.8984583333336</v>
      </c>
      <c r="S3014" s="201">
        <v>0.06</v>
      </c>
      <c r="T3014" s="196">
        <f t="shared" si="307"/>
        <v>53235.337800000001</v>
      </c>
      <c r="U3014" s="199">
        <f t="shared" si="308"/>
        <v>4436.2781500000001</v>
      </c>
      <c r="V3014" s="21"/>
      <c r="W3014" s="19">
        <f t="shared" si="310"/>
        <v>0</v>
      </c>
      <c r="X3014" s="17">
        <f t="shared" si="311"/>
        <v>0</v>
      </c>
      <c r="Y3014" s="22"/>
      <c r="Z3014" s="19"/>
      <c r="AA3014" s="20"/>
      <c r="AB3014" s="23"/>
      <c r="AC3014" s="19"/>
      <c r="AD3014" s="17"/>
      <c r="AE3014" s="22"/>
      <c r="AF3014" s="19"/>
      <c r="AG3014" s="17"/>
      <c r="AH3014" s="76" t="s">
        <v>76</v>
      </c>
      <c r="AI3014" s="77" t="s">
        <v>17907</v>
      </c>
      <c r="AJ3014" s="1"/>
    </row>
    <row r="3015" spans="1:36" ht="26.4">
      <c r="A3015" s="39">
        <v>3013</v>
      </c>
      <c r="B3015" s="39" t="s">
        <v>17908</v>
      </c>
      <c r="C3015" s="39" t="s">
        <v>5693</v>
      </c>
      <c r="D3015" s="40" t="s">
        <v>17909</v>
      </c>
      <c r="E3015" s="25" t="s">
        <v>17910</v>
      </c>
      <c r="F3015" s="25" t="s">
        <v>17911</v>
      </c>
      <c r="G3015" s="39" t="s">
        <v>3631</v>
      </c>
      <c r="H3015" s="39" t="s">
        <v>17912</v>
      </c>
      <c r="I3015" s="39" t="s">
        <v>3631</v>
      </c>
      <c r="J3015" s="40" t="s">
        <v>17913</v>
      </c>
      <c r="K3015" s="41">
        <v>37838</v>
      </c>
      <c r="L3015" s="72">
        <v>46923</v>
      </c>
      <c r="M3015" s="42" t="s">
        <v>17914</v>
      </c>
      <c r="N3015" s="63">
        <v>6.0000000000000001E-3</v>
      </c>
      <c r="O3015" s="55">
        <v>252300.18</v>
      </c>
      <c r="P3015" s="15">
        <v>0.05</v>
      </c>
      <c r="Q3015" s="223">
        <f t="shared" si="309"/>
        <v>12615.009</v>
      </c>
      <c r="R3015" s="197">
        <f t="shared" si="306"/>
        <v>1051.2507499999999</v>
      </c>
      <c r="S3015" s="201">
        <v>0.06</v>
      </c>
      <c r="T3015" s="196">
        <f t="shared" si="307"/>
        <v>15138.010799999998</v>
      </c>
      <c r="U3015" s="199">
        <f t="shared" si="308"/>
        <v>1261.5008999999998</v>
      </c>
      <c r="V3015" s="21"/>
      <c r="W3015" s="19">
        <f t="shared" si="310"/>
        <v>0</v>
      </c>
      <c r="X3015" s="17">
        <f t="shared" si="311"/>
        <v>0</v>
      </c>
      <c r="Y3015" s="22"/>
      <c r="Z3015" s="19"/>
      <c r="AA3015" s="20"/>
      <c r="AB3015" s="23"/>
      <c r="AC3015" s="19"/>
      <c r="AD3015" s="17"/>
      <c r="AE3015" s="22"/>
      <c r="AF3015" s="19"/>
      <c r="AG3015" s="17"/>
      <c r="AH3015" s="78" t="s">
        <v>76</v>
      </c>
      <c r="AI3015" s="79" t="s">
        <v>17914</v>
      </c>
      <c r="AJ3015" s="1"/>
    </row>
    <row r="3016" spans="1:36" ht="26.4">
      <c r="A3016" s="39">
        <v>3014</v>
      </c>
      <c r="B3016" s="10" t="s">
        <v>17915</v>
      </c>
      <c r="C3016" s="10" t="s">
        <v>11699</v>
      </c>
      <c r="D3016" s="11" t="s">
        <v>17916</v>
      </c>
      <c r="E3016" s="35" t="s">
        <v>17917</v>
      </c>
      <c r="F3016" s="35" t="s">
        <v>17918</v>
      </c>
      <c r="G3016" s="10" t="s">
        <v>17919</v>
      </c>
      <c r="H3016" s="10" t="s">
        <v>17920</v>
      </c>
      <c r="I3016" s="10" t="s">
        <v>17921</v>
      </c>
      <c r="J3016" s="11" t="s">
        <v>17922</v>
      </c>
      <c r="K3016" s="12">
        <v>37652</v>
      </c>
      <c r="L3016" s="69">
        <v>46783</v>
      </c>
      <c r="M3016" s="14" t="s">
        <v>17923</v>
      </c>
      <c r="N3016" s="61">
        <v>0.4052</v>
      </c>
      <c r="O3016" s="56">
        <v>10229672.07</v>
      </c>
      <c r="P3016" s="15">
        <v>0.03</v>
      </c>
      <c r="Q3016" s="223">
        <f t="shared" si="309"/>
        <v>306890.16210000002</v>
      </c>
      <c r="R3016" s="197">
        <f t="shared" ref="R3016:R3077" si="312">Q3016/12</f>
        <v>25574.180175000001</v>
      </c>
      <c r="S3016" s="200"/>
      <c r="T3016" s="196">
        <f t="shared" si="307"/>
        <v>0</v>
      </c>
      <c r="U3016" s="199">
        <f t="shared" si="308"/>
        <v>0</v>
      </c>
      <c r="V3016" s="21"/>
      <c r="W3016" s="19">
        <f t="shared" si="310"/>
        <v>0</v>
      </c>
      <c r="X3016" s="17">
        <f t="shared" si="311"/>
        <v>0</v>
      </c>
      <c r="Y3016" s="22"/>
      <c r="Z3016" s="19"/>
      <c r="AA3016" s="20"/>
      <c r="AB3016" s="23"/>
      <c r="AC3016" s="19"/>
      <c r="AD3016" s="17"/>
      <c r="AE3016" s="22"/>
      <c r="AF3016" s="19"/>
      <c r="AG3016" s="17"/>
      <c r="AH3016" s="76" t="s">
        <v>452</v>
      </c>
      <c r="AI3016" s="77" t="s">
        <v>17923</v>
      </c>
      <c r="AJ3016" s="1"/>
    </row>
    <row r="3017" spans="1:36" ht="39.6">
      <c r="A3017" s="39">
        <v>3015</v>
      </c>
      <c r="B3017" s="39" t="s">
        <v>17924</v>
      </c>
      <c r="C3017" s="39" t="s">
        <v>11699</v>
      </c>
      <c r="D3017" s="40" t="s">
        <v>17925</v>
      </c>
      <c r="E3017" s="25" t="s">
        <v>17926</v>
      </c>
      <c r="F3017" s="25" t="s">
        <v>17927</v>
      </c>
      <c r="G3017" s="39" t="s">
        <v>6660</v>
      </c>
      <c r="H3017" s="39" t="s">
        <v>17928</v>
      </c>
      <c r="I3017" s="39" t="s">
        <v>17416</v>
      </c>
      <c r="J3017" s="40" t="s">
        <v>17929</v>
      </c>
      <c r="K3017" s="41">
        <v>39346</v>
      </c>
      <c r="L3017" s="72">
        <v>48112</v>
      </c>
      <c r="M3017" s="42" t="s">
        <v>10433</v>
      </c>
      <c r="N3017" s="63">
        <v>0.1749</v>
      </c>
      <c r="O3017" s="55">
        <v>16423589.119999999</v>
      </c>
      <c r="P3017" s="15">
        <v>0.04</v>
      </c>
      <c r="Q3017" s="223">
        <f t="shared" si="309"/>
        <v>656943.56479999993</v>
      </c>
      <c r="R3017" s="197">
        <f t="shared" si="312"/>
        <v>54745.297066666659</v>
      </c>
      <c r="S3017" s="200"/>
      <c r="T3017" s="196">
        <f t="shared" si="307"/>
        <v>0</v>
      </c>
      <c r="U3017" s="199">
        <f t="shared" si="308"/>
        <v>0</v>
      </c>
      <c r="V3017" s="21"/>
      <c r="W3017" s="19">
        <f t="shared" si="310"/>
        <v>0</v>
      </c>
      <c r="X3017" s="17">
        <f t="shared" si="311"/>
        <v>0</v>
      </c>
      <c r="Y3017" s="22"/>
      <c r="Z3017" s="19"/>
      <c r="AA3017" s="20"/>
      <c r="AB3017" s="23"/>
      <c r="AC3017" s="19"/>
      <c r="AD3017" s="17"/>
      <c r="AE3017" s="22"/>
      <c r="AF3017" s="19"/>
      <c r="AG3017" s="17"/>
      <c r="AH3017" s="78"/>
      <c r="AI3017" s="79" t="s">
        <v>10433</v>
      </c>
      <c r="AJ3017" s="1"/>
    </row>
    <row r="3018" spans="1:36" ht="13.2">
      <c r="A3018" s="39">
        <v>3016</v>
      </c>
      <c r="B3018" s="10" t="s">
        <v>17930</v>
      </c>
      <c r="C3018" s="10" t="s">
        <v>11699</v>
      </c>
      <c r="D3018" s="11" t="s">
        <v>17931</v>
      </c>
      <c r="E3018" s="35" t="s">
        <v>17932</v>
      </c>
      <c r="F3018" s="35" t="s">
        <v>9955</v>
      </c>
      <c r="G3018" s="10" t="s">
        <v>1554</v>
      </c>
      <c r="H3018" s="10" t="s">
        <v>17933</v>
      </c>
      <c r="I3018" s="10" t="s">
        <v>1603</v>
      </c>
      <c r="J3018" s="11" t="s">
        <v>17934</v>
      </c>
      <c r="K3018" s="12">
        <v>38818</v>
      </c>
      <c r="L3018" s="69">
        <v>47949</v>
      </c>
      <c r="M3018" s="14" t="s">
        <v>17935</v>
      </c>
      <c r="N3018" s="61">
        <v>0.08</v>
      </c>
      <c r="O3018" s="56">
        <v>6260182.6299999999</v>
      </c>
      <c r="P3018" s="15">
        <v>0.03</v>
      </c>
      <c r="Q3018" s="223">
        <f t="shared" si="309"/>
        <v>187805.47889999999</v>
      </c>
      <c r="R3018" s="197">
        <f t="shared" si="312"/>
        <v>15650.456574999998</v>
      </c>
      <c r="S3018" s="200"/>
      <c r="T3018" s="196">
        <f t="shared" si="307"/>
        <v>0</v>
      </c>
      <c r="U3018" s="199">
        <f t="shared" si="308"/>
        <v>0</v>
      </c>
      <c r="V3018" s="21"/>
      <c r="W3018" s="19">
        <f t="shared" si="310"/>
        <v>0</v>
      </c>
      <c r="X3018" s="17">
        <f t="shared" si="311"/>
        <v>0</v>
      </c>
      <c r="Y3018" s="22"/>
      <c r="Z3018" s="19"/>
      <c r="AA3018" s="20"/>
      <c r="AB3018" s="23"/>
      <c r="AC3018" s="19"/>
      <c r="AD3018" s="17"/>
      <c r="AE3018" s="22"/>
      <c r="AF3018" s="19"/>
      <c r="AG3018" s="17"/>
      <c r="AH3018" s="76"/>
      <c r="AI3018" s="77" t="s">
        <v>17935</v>
      </c>
      <c r="AJ3018" s="1"/>
    </row>
    <row r="3019" spans="1:36" ht="39.6">
      <c r="A3019" s="39">
        <v>3017</v>
      </c>
      <c r="B3019" s="39" t="s">
        <v>17936</v>
      </c>
      <c r="C3019" s="39" t="s">
        <v>11699</v>
      </c>
      <c r="D3019" s="40" t="s">
        <v>17937</v>
      </c>
      <c r="E3019" s="25" t="s">
        <v>17938</v>
      </c>
      <c r="F3019" s="25" t="s">
        <v>17939</v>
      </c>
      <c r="G3019" s="39" t="s">
        <v>17940</v>
      </c>
      <c r="H3019" s="39" t="s">
        <v>17941</v>
      </c>
      <c r="I3019" s="39" t="s">
        <v>6308</v>
      </c>
      <c r="J3019" s="40" t="s">
        <v>17942</v>
      </c>
      <c r="K3019" s="41">
        <v>36906</v>
      </c>
      <c r="L3019" s="72">
        <v>55168</v>
      </c>
      <c r="M3019" s="42" t="s">
        <v>17943</v>
      </c>
      <c r="N3019" s="63">
        <v>0.27889999999999998</v>
      </c>
      <c r="O3019" s="55">
        <v>10046453.970000001</v>
      </c>
      <c r="P3019" s="15">
        <v>0.03</v>
      </c>
      <c r="Q3019" s="223">
        <f t="shared" si="309"/>
        <v>301393.61910000001</v>
      </c>
      <c r="R3019" s="197">
        <f t="shared" si="312"/>
        <v>25116.134925000002</v>
      </c>
      <c r="S3019" s="200"/>
      <c r="T3019" s="196">
        <f t="shared" si="307"/>
        <v>0</v>
      </c>
      <c r="U3019" s="199">
        <f t="shared" si="308"/>
        <v>0</v>
      </c>
      <c r="V3019" s="21"/>
      <c r="W3019" s="19">
        <f t="shared" si="310"/>
        <v>0</v>
      </c>
      <c r="X3019" s="17">
        <f t="shared" si="311"/>
        <v>0</v>
      </c>
      <c r="Y3019" s="22"/>
      <c r="Z3019" s="19"/>
      <c r="AA3019" s="20"/>
      <c r="AB3019" s="23"/>
      <c r="AC3019" s="19"/>
      <c r="AD3019" s="17"/>
      <c r="AE3019" s="22"/>
      <c r="AF3019" s="19"/>
      <c r="AG3019" s="17"/>
      <c r="AH3019" s="78"/>
      <c r="AI3019" s="79" t="s">
        <v>17943</v>
      </c>
      <c r="AJ3019" s="1"/>
    </row>
    <row r="3020" spans="1:36" ht="26.4">
      <c r="A3020" s="39">
        <v>3018</v>
      </c>
      <c r="B3020" s="10" t="s">
        <v>17944</v>
      </c>
      <c r="C3020" s="10" t="s">
        <v>11699</v>
      </c>
      <c r="D3020" s="11" t="s">
        <v>17744</v>
      </c>
      <c r="E3020" s="35" t="s">
        <v>17745</v>
      </c>
      <c r="F3020" s="35" t="s">
        <v>17746</v>
      </c>
      <c r="G3020" s="10" t="s">
        <v>17747</v>
      </c>
      <c r="H3020" s="10" t="s">
        <v>17748</v>
      </c>
      <c r="I3020" s="10" t="s">
        <v>17747</v>
      </c>
      <c r="J3020" s="11" t="s">
        <v>17749</v>
      </c>
      <c r="K3020" s="12">
        <v>39743</v>
      </c>
      <c r="L3020" s="69">
        <v>45221</v>
      </c>
      <c r="M3020" s="14" t="s">
        <v>17750</v>
      </c>
      <c r="N3020" s="61">
        <v>1.9800000000000002E-2</v>
      </c>
      <c r="O3020" s="56">
        <v>527979.44999999995</v>
      </c>
      <c r="P3020" s="15">
        <v>0.03</v>
      </c>
      <c r="Q3020" s="223">
        <f t="shared" si="309"/>
        <v>15839.383499999998</v>
      </c>
      <c r="R3020" s="197">
        <f t="shared" si="312"/>
        <v>1319.9486249999998</v>
      </c>
      <c r="S3020" s="200"/>
      <c r="T3020" s="196">
        <f t="shared" si="307"/>
        <v>0</v>
      </c>
      <c r="U3020" s="199">
        <f t="shared" si="308"/>
        <v>0</v>
      </c>
      <c r="V3020" s="21"/>
      <c r="W3020" s="19">
        <f t="shared" si="310"/>
        <v>0</v>
      </c>
      <c r="X3020" s="17">
        <f t="shared" si="311"/>
        <v>0</v>
      </c>
      <c r="Y3020" s="22"/>
      <c r="Z3020" s="19"/>
      <c r="AA3020" s="20"/>
      <c r="AB3020" s="23"/>
      <c r="AC3020" s="19"/>
      <c r="AD3020" s="17"/>
      <c r="AE3020" s="22"/>
      <c r="AF3020" s="19"/>
      <c r="AG3020" s="17"/>
      <c r="AH3020" s="76" t="s">
        <v>367</v>
      </c>
      <c r="AI3020" s="77" t="s">
        <v>17750</v>
      </c>
      <c r="AJ3020" s="1"/>
    </row>
    <row r="3021" spans="1:36" ht="13.2">
      <c r="A3021" s="39">
        <v>3019</v>
      </c>
      <c r="B3021" s="39" t="s">
        <v>17945</v>
      </c>
      <c r="C3021" s="39" t="s">
        <v>11699</v>
      </c>
      <c r="D3021" s="40" t="s">
        <v>5088</v>
      </c>
      <c r="E3021" s="25" t="s">
        <v>5089</v>
      </c>
      <c r="F3021" s="25" t="s">
        <v>6865</v>
      </c>
      <c r="G3021" s="39" t="s">
        <v>1663</v>
      </c>
      <c r="H3021" s="39" t="s">
        <v>17946</v>
      </c>
      <c r="I3021" s="39" t="s">
        <v>4982</v>
      </c>
      <c r="J3021" s="40" t="s">
        <v>17762</v>
      </c>
      <c r="K3021" s="41">
        <v>42364</v>
      </c>
      <c r="L3021" s="72">
        <v>51496</v>
      </c>
      <c r="M3021" s="42" t="s">
        <v>17947</v>
      </c>
      <c r="N3021" s="63">
        <v>0.32090000000000002</v>
      </c>
      <c r="O3021" s="55">
        <v>4832876.78</v>
      </c>
      <c r="P3021" s="15">
        <v>0.03</v>
      </c>
      <c r="Q3021" s="223">
        <f t="shared" si="309"/>
        <v>144986.3034</v>
      </c>
      <c r="R3021" s="197">
        <f t="shared" si="312"/>
        <v>12082.19195</v>
      </c>
      <c r="S3021" s="201">
        <v>0.06</v>
      </c>
      <c r="T3021" s="196">
        <f t="shared" si="307"/>
        <v>289972.60680000001</v>
      </c>
      <c r="U3021" s="199">
        <f t="shared" si="308"/>
        <v>24164.383900000001</v>
      </c>
      <c r="V3021" s="21">
        <v>0.1</v>
      </c>
      <c r="W3021" s="19">
        <f t="shared" si="310"/>
        <v>483287.67800000007</v>
      </c>
      <c r="X3021" s="17">
        <f t="shared" si="311"/>
        <v>40273.97316666667</v>
      </c>
      <c r="Y3021" s="22"/>
      <c r="Z3021" s="19"/>
      <c r="AA3021" s="20"/>
      <c r="AB3021" s="23"/>
      <c r="AC3021" s="19"/>
      <c r="AD3021" s="17"/>
      <c r="AE3021" s="22"/>
      <c r="AF3021" s="19"/>
      <c r="AG3021" s="17"/>
      <c r="AH3021" s="78" t="s">
        <v>817</v>
      </c>
      <c r="AI3021" s="79" t="s">
        <v>17947</v>
      </c>
      <c r="AJ3021" s="1"/>
    </row>
    <row r="3022" spans="1:36" ht="26.4">
      <c r="A3022" s="39">
        <v>3020</v>
      </c>
      <c r="B3022" s="10" t="s">
        <v>17948</v>
      </c>
      <c r="C3022" s="10" t="s">
        <v>11699</v>
      </c>
      <c r="D3022" s="11" t="s">
        <v>17949</v>
      </c>
      <c r="E3022" s="35" t="s">
        <v>17950</v>
      </c>
      <c r="F3022" s="35" t="s">
        <v>6888</v>
      </c>
      <c r="G3022" s="10" t="s">
        <v>10599</v>
      </c>
      <c r="H3022" s="10" t="s">
        <v>17951</v>
      </c>
      <c r="I3022" s="10" t="s">
        <v>17952</v>
      </c>
      <c r="J3022" s="11" t="s">
        <v>17953</v>
      </c>
      <c r="K3022" s="12">
        <v>42227</v>
      </c>
      <c r="L3022" s="69">
        <v>44054</v>
      </c>
      <c r="M3022" s="14" t="s">
        <v>17954</v>
      </c>
      <c r="N3022" s="61">
        <v>1.7385999999999999</v>
      </c>
      <c r="O3022" s="56">
        <v>41292311.670000002</v>
      </c>
      <c r="P3022" s="15">
        <v>0.03</v>
      </c>
      <c r="Q3022" s="223">
        <f t="shared" si="309"/>
        <v>1238769.3500999999</v>
      </c>
      <c r="R3022" s="197">
        <f t="shared" si="312"/>
        <v>103230.77917499999</v>
      </c>
      <c r="S3022" s="201">
        <v>0.05</v>
      </c>
      <c r="T3022" s="196">
        <f t="shared" si="307"/>
        <v>2064615.5835000002</v>
      </c>
      <c r="U3022" s="199">
        <f t="shared" si="308"/>
        <v>172051.29862500002</v>
      </c>
      <c r="V3022" s="21">
        <v>0.06</v>
      </c>
      <c r="W3022" s="19">
        <f t="shared" si="310"/>
        <v>2477538.7001999998</v>
      </c>
      <c r="X3022" s="17">
        <f t="shared" si="311"/>
        <v>206461.55834999998</v>
      </c>
      <c r="Y3022" s="22"/>
      <c r="Z3022" s="19"/>
      <c r="AA3022" s="20"/>
      <c r="AB3022" s="23"/>
      <c r="AC3022" s="19"/>
      <c r="AD3022" s="17"/>
      <c r="AE3022" s="22"/>
      <c r="AF3022" s="19"/>
      <c r="AG3022" s="17"/>
      <c r="AH3022" s="76" t="s">
        <v>452</v>
      </c>
      <c r="AI3022" s="77" t="s">
        <v>17954</v>
      </c>
      <c r="AJ3022" s="1"/>
    </row>
    <row r="3023" spans="1:36" ht="13.2">
      <c r="A3023" s="39">
        <v>3021</v>
      </c>
      <c r="B3023" s="39" t="s">
        <v>17955</v>
      </c>
      <c r="C3023" s="39" t="s">
        <v>11699</v>
      </c>
      <c r="D3023" s="40" t="s">
        <v>17956</v>
      </c>
      <c r="E3023" s="25" t="s">
        <v>17957</v>
      </c>
      <c r="F3023" s="25" t="s">
        <v>17958</v>
      </c>
      <c r="G3023" s="39" t="s">
        <v>5437</v>
      </c>
      <c r="H3023" s="39" t="s">
        <v>17959</v>
      </c>
      <c r="I3023" s="39" t="s">
        <v>5439</v>
      </c>
      <c r="J3023" s="40" t="s">
        <v>17960</v>
      </c>
      <c r="K3023" s="41">
        <v>42566</v>
      </c>
      <c r="L3023" s="72">
        <v>44392</v>
      </c>
      <c r="M3023" s="42" t="s">
        <v>10742</v>
      </c>
      <c r="N3023" s="63">
        <v>8.3199999999999996E-2</v>
      </c>
      <c r="O3023" s="55">
        <v>4297677.51</v>
      </c>
      <c r="P3023" s="15">
        <v>0.06</v>
      </c>
      <c r="Q3023" s="223">
        <f t="shared" si="309"/>
        <v>257860.65059999996</v>
      </c>
      <c r="R3023" s="197">
        <f t="shared" si="312"/>
        <v>21488.387549999996</v>
      </c>
      <c r="S3023" s="200"/>
      <c r="T3023" s="196">
        <f t="shared" si="307"/>
        <v>0</v>
      </c>
      <c r="U3023" s="199">
        <f t="shared" si="308"/>
        <v>0</v>
      </c>
      <c r="V3023" s="21"/>
      <c r="W3023" s="19">
        <f t="shared" si="310"/>
        <v>0</v>
      </c>
      <c r="X3023" s="17">
        <f t="shared" si="311"/>
        <v>0</v>
      </c>
      <c r="Y3023" s="22"/>
      <c r="Z3023" s="19"/>
      <c r="AA3023" s="20"/>
      <c r="AB3023" s="23"/>
      <c r="AC3023" s="19"/>
      <c r="AD3023" s="17"/>
      <c r="AE3023" s="22"/>
      <c r="AF3023" s="19"/>
      <c r="AG3023" s="17"/>
      <c r="AH3023" s="78"/>
      <c r="AI3023" s="79" t="s">
        <v>10742</v>
      </c>
      <c r="AJ3023" s="1"/>
    </row>
    <row r="3024" spans="1:36" ht="13.2">
      <c r="A3024" s="39">
        <v>3022</v>
      </c>
      <c r="B3024" s="10" t="s">
        <v>17961</v>
      </c>
      <c r="C3024" s="10" t="s">
        <v>11699</v>
      </c>
      <c r="D3024" s="11" t="s">
        <v>17962</v>
      </c>
      <c r="E3024" s="35" t="s">
        <v>17963</v>
      </c>
      <c r="F3024" s="35" t="s">
        <v>14143</v>
      </c>
      <c r="G3024" s="10" t="s">
        <v>1594</v>
      </c>
      <c r="H3024" s="10" t="s">
        <v>17964</v>
      </c>
      <c r="I3024" s="10" t="s">
        <v>3625</v>
      </c>
      <c r="J3024" s="11" t="s">
        <v>17965</v>
      </c>
      <c r="K3024" s="12">
        <v>41620</v>
      </c>
      <c r="L3024" s="69">
        <v>45272</v>
      </c>
      <c r="M3024" s="14" t="s">
        <v>17966</v>
      </c>
      <c r="N3024" s="61">
        <v>9.2700000000000005E-2</v>
      </c>
      <c r="O3024" s="56">
        <v>5947694.2300000004</v>
      </c>
      <c r="P3024" s="15">
        <v>0.03</v>
      </c>
      <c r="Q3024" s="223">
        <f t="shared" si="309"/>
        <v>178430.82690000001</v>
      </c>
      <c r="R3024" s="197">
        <f t="shared" si="312"/>
        <v>14869.235575000001</v>
      </c>
      <c r="S3024" s="201">
        <v>0.1</v>
      </c>
      <c r="T3024" s="196">
        <f t="shared" ref="T3024:T3085" si="313">O3024*S3024</f>
        <v>594769.42300000007</v>
      </c>
      <c r="U3024" s="199">
        <f t="shared" ref="U3024:U3085" si="314">O3024*S3024/12</f>
        <v>49564.118583333337</v>
      </c>
      <c r="V3024" s="21"/>
      <c r="W3024" s="19">
        <f t="shared" si="310"/>
        <v>0</v>
      </c>
      <c r="X3024" s="17">
        <f t="shared" si="311"/>
        <v>0</v>
      </c>
      <c r="Y3024" s="22"/>
      <c r="Z3024" s="19"/>
      <c r="AA3024" s="20"/>
      <c r="AB3024" s="23"/>
      <c r="AC3024" s="19"/>
      <c r="AD3024" s="17"/>
      <c r="AE3024" s="22"/>
      <c r="AF3024" s="19"/>
      <c r="AG3024" s="17"/>
      <c r="AH3024" s="76" t="s">
        <v>367</v>
      </c>
      <c r="AI3024" s="77" t="s">
        <v>17966</v>
      </c>
      <c r="AJ3024" s="1"/>
    </row>
    <row r="3025" spans="1:36" ht="26.4">
      <c r="A3025" s="39">
        <v>3023</v>
      </c>
      <c r="B3025" s="39" t="s">
        <v>17967</v>
      </c>
      <c r="C3025" s="39" t="s">
        <v>11699</v>
      </c>
      <c r="D3025" s="40" t="s">
        <v>17949</v>
      </c>
      <c r="E3025" s="25" t="s">
        <v>17950</v>
      </c>
      <c r="F3025" s="25" t="s">
        <v>11174</v>
      </c>
      <c r="G3025" s="39" t="s">
        <v>10599</v>
      </c>
      <c r="H3025" s="39" t="s">
        <v>17968</v>
      </c>
      <c r="I3025" s="39" t="s">
        <v>17952</v>
      </c>
      <c r="J3025" s="40" t="s">
        <v>17969</v>
      </c>
      <c r="K3025" s="41">
        <v>42227</v>
      </c>
      <c r="L3025" s="72">
        <v>44054</v>
      </c>
      <c r="M3025" s="42" t="s">
        <v>17970</v>
      </c>
      <c r="N3025" s="63">
        <v>0.19170000000000001</v>
      </c>
      <c r="O3025" s="55">
        <v>4552936.93</v>
      </c>
      <c r="P3025" s="15">
        <v>0.03</v>
      </c>
      <c r="Q3025" s="223">
        <f t="shared" si="309"/>
        <v>136588.10789999997</v>
      </c>
      <c r="R3025" s="197">
        <f t="shared" si="312"/>
        <v>11382.342324999998</v>
      </c>
      <c r="S3025" s="200"/>
      <c r="T3025" s="196">
        <f t="shared" si="313"/>
        <v>0</v>
      </c>
      <c r="U3025" s="199">
        <f t="shared" si="314"/>
        <v>0</v>
      </c>
      <c r="V3025" s="21"/>
      <c r="W3025" s="19">
        <f t="shared" si="310"/>
        <v>0</v>
      </c>
      <c r="X3025" s="17">
        <f t="shared" si="311"/>
        <v>0</v>
      </c>
      <c r="Y3025" s="22"/>
      <c r="Z3025" s="19"/>
      <c r="AA3025" s="20"/>
      <c r="AB3025" s="23"/>
      <c r="AC3025" s="19"/>
      <c r="AD3025" s="17"/>
      <c r="AE3025" s="22"/>
      <c r="AF3025" s="19"/>
      <c r="AG3025" s="17"/>
      <c r="AH3025" s="78" t="s">
        <v>452</v>
      </c>
      <c r="AI3025" s="79" t="s">
        <v>17970</v>
      </c>
      <c r="AJ3025" s="1"/>
    </row>
    <row r="3026" spans="1:36" ht="26.4">
      <c r="A3026" s="39">
        <v>3024</v>
      </c>
      <c r="B3026" s="10" t="s">
        <v>17971</v>
      </c>
      <c r="C3026" s="10" t="s">
        <v>11699</v>
      </c>
      <c r="D3026" s="11" t="s">
        <v>17972</v>
      </c>
      <c r="E3026" s="35" t="s">
        <v>21465</v>
      </c>
      <c r="F3026" s="35" t="s">
        <v>17973</v>
      </c>
      <c r="G3026" s="10" t="s">
        <v>4602</v>
      </c>
      <c r="H3026" s="10" t="s">
        <v>17974</v>
      </c>
      <c r="I3026" s="10" t="s">
        <v>17975</v>
      </c>
      <c r="J3026" s="11" t="s">
        <v>17976</v>
      </c>
      <c r="K3026" s="12">
        <v>38520</v>
      </c>
      <c r="L3026" s="69">
        <v>43999</v>
      </c>
      <c r="M3026" s="14" t="s">
        <v>17977</v>
      </c>
      <c r="N3026" s="61">
        <v>4.6199999999999998E-2</v>
      </c>
      <c r="O3026" s="56">
        <v>3557067.62</v>
      </c>
      <c r="P3026" s="15">
        <v>0.03</v>
      </c>
      <c r="Q3026" s="223">
        <f t="shared" si="309"/>
        <v>106712.02860000001</v>
      </c>
      <c r="R3026" s="197">
        <f t="shared" si="312"/>
        <v>8892.6690500000004</v>
      </c>
      <c r="S3026" s="200"/>
      <c r="T3026" s="196">
        <f t="shared" si="313"/>
        <v>0</v>
      </c>
      <c r="U3026" s="199">
        <f t="shared" si="314"/>
        <v>0</v>
      </c>
      <c r="V3026" s="21"/>
      <c r="W3026" s="19">
        <f t="shared" si="310"/>
        <v>0</v>
      </c>
      <c r="X3026" s="17">
        <f t="shared" si="311"/>
        <v>0</v>
      </c>
      <c r="Y3026" s="22"/>
      <c r="Z3026" s="19"/>
      <c r="AA3026" s="20"/>
      <c r="AB3026" s="23"/>
      <c r="AC3026" s="19"/>
      <c r="AD3026" s="17"/>
      <c r="AE3026" s="22"/>
      <c r="AF3026" s="19"/>
      <c r="AG3026" s="17"/>
      <c r="AH3026" s="76"/>
      <c r="AI3026" s="77" t="s">
        <v>17977</v>
      </c>
      <c r="AJ3026" s="1"/>
    </row>
    <row r="3027" spans="1:36" ht="13.2">
      <c r="A3027" s="39">
        <v>3025</v>
      </c>
      <c r="B3027" s="39" t="s">
        <v>17978</v>
      </c>
      <c r="C3027" s="39" t="s">
        <v>11699</v>
      </c>
      <c r="D3027" s="40" t="s">
        <v>17979</v>
      </c>
      <c r="E3027" s="25" t="s">
        <v>17980</v>
      </c>
      <c r="F3027" s="25" t="s">
        <v>12819</v>
      </c>
      <c r="G3027" s="39" t="s">
        <v>17804</v>
      </c>
      <c r="H3027" s="39" t="s">
        <v>17981</v>
      </c>
      <c r="I3027" s="39" t="s">
        <v>17982</v>
      </c>
      <c r="J3027" s="40" t="s">
        <v>17983</v>
      </c>
      <c r="K3027" s="41">
        <v>39232</v>
      </c>
      <c r="L3027" s="72">
        <v>44711</v>
      </c>
      <c r="M3027" s="42" t="s">
        <v>17984</v>
      </c>
      <c r="N3027" s="63">
        <v>0.34370000000000001</v>
      </c>
      <c r="O3027" s="55">
        <v>77409014.439999998</v>
      </c>
      <c r="P3027" s="15">
        <v>0.06</v>
      </c>
      <c r="Q3027" s="223">
        <f t="shared" si="309"/>
        <v>4644540.8663999997</v>
      </c>
      <c r="R3027" s="197">
        <f t="shared" si="312"/>
        <v>387045.0722</v>
      </c>
      <c r="S3027" s="200"/>
      <c r="T3027" s="196">
        <f t="shared" si="313"/>
        <v>0</v>
      </c>
      <c r="U3027" s="199">
        <f t="shared" si="314"/>
        <v>0</v>
      </c>
      <c r="V3027" s="21"/>
      <c r="W3027" s="19">
        <f t="shared" si="310"/>
        <v>0</v>
      </c>
      <c r="X3027" s="17">
        <f t="shared" si="311"/>
        <v>0</v>
      </c>
      <c r="Y3027" s="22"/>
      <c r="Z3027" s="19"/>
      <c r="AA3027" s="20"/>
      <c r="AB3027" s="23"/>
      <c r="AC3027" s="19"/>
      <c r="AD3027" s="17"/>
      <c r="AE3027" s="22"/>
      <c r="AF3027" s="19"/>
      <c r="AG3027" s="17"/>
      <c r="AH3027" s="78"/>
      <c r="AI3027" s="79" t="s">
        <v>17984</v>
      </c>
      <c r="AJ3027" s="1"/>
    </row>
    <row r="3028" spans="1:36" ht="26.4">
      <c r="A3028" s="39">
        <v>3026</v>
      </c>
      <c r="B3028" s="10" t="s">
        <v>17985</v>
      </c>
      <c r="C3028" s="10" t="s">
        <v>11699</v>
      </c>
      <c r="D3028" s="11" t="s">
        <v>17986</v>
      </c>
      <c r="E3028" s="35" t="s">
        <v>17987</v>
      </c>
      <c r="F3028" s="35" t="s">
        <v>8340</v>
      </c>
      <c r="G3028" s="10" t="s">
        <v>17988</v>
      </c>
      <c r="H3028" s="10" t="s">
        <v>17989</v>
      </c>
      <c r="I3028" s="10" t="s">
        <v>17988</v>
      </c>
      <c r="J3028" s="11" t="s">
        <v>17990</v>
      </c>
      <c r="K3028" s="12">
        <v>40360</v>
      </c>
      <c r="L3028" s="69">
        <v>45839</v>
      </c>
      <c r="M3028" s="14" t="s">
        <v>17991</v>
      </c>
      <c r="N3028" s="61">
        <v>4.9299999999999997E-2</v>
      </c>
      <c r="O3028" s="56">
        <v>11103475.16</v>
      </c>
      <c r="P3028" s="21">
        <v>4.4999999999999998E-2</v>
      </c>
      <c r="Q3028" s="223">
        <f t="shared" si="309"/>
        <v>499656.38219999999</v>
      </c>
      <c r="R3028" s="197">
        <f t="shared" si="312"/>
        <v>41638.031849999999</v>
      </c>
      <c r="S3028" s="201">
        <v>0.1</v>
      </c>
      <c r="T3028" s="196">
        <f t="shared" si="313"/>
        <v>1110347.5160000001</v>
      </c>
      <c r="U3028" s="199">
        <f t="shared" si="314"/>
        <v>92528.959666666677</v>
      </c>
      <c r="V3028" s="21"/>
      <c r="W3028" s="19">
        <f t="shared" si="310"/>
        <v>0</v>
      </c>
      <c r="X3028" s="17">
        <f t="shared" si="311"/>
        <v>0</v>
      </c>
      <c r="Y3028" s="22"/>
      <c r="Z3028" s="19"/>
      <c r="AA3028" s="20"/>
      <c r="AB3028" s="23"/>
      <c r="AC3028" s="19"/>
      <c r="AD3028" s="17"/>
      <c r="AE3028" s="22"/>
      <c r="AF3028" s="19"/>
      <c r="AG3028" s="17"/>
      <c r="AH3028" s="76"/>
      <c r="AI3028" s="77" t="s">
        <v>17991</v>
      </c>
      <c r="AJ3028" s="1"/>
    </row>
    <row r="3029" spans="1:36" ht="13.2">
      <c r="A3029" s="39">
        <v>3027</v>
      </c>
      <c r="B3029" s="39" t="s">
        <v>17992</v>
      </c>
      <c r="C3029" s="39" t="s">
        <v>11699</v>
      </c>
      <c r="D3029" s="40" t="s">
        <v>8636</v>
      </c>
      <c r="E3029" s="25" t="s">
        <v>8637</v>
      </c>
      <c r="F3029" s="25" t="s">
        <v>17993</v>
      </c>
      <c r="G3029" s="39" t="s">
        <v>6696</v>
      </c>
      <c r="H3029" s="39" t="s">
        <v>17994</v>
      </c>
      <c r="I3029" s="39" t="s">
        <v>17995</v>
      </c>
      <c r="J3029" s="40" t="s">
        <v>17996</v>
      </c>
      <c r="K3029" s="41">
        <v>38463</v>
      </c>
      <c r="L3029" s="72">
        <v>47594</v>
      </c>
      <c r="M3029" s="42" t="s">
        <v>17997</v>
      </c>
      <c r="N3029" s="63">
        <v>1.0484</v>
      </c>
      <c r="O3029" s="55">
        <v>46716089.32</v>
      </c>
      <c r="P3029" s="15">
        <v>0.03</v>
      </c>
      <c r="Q3029" s="223">
        <f t="shared" si="309"/>
        <v>1401482.6795999999</v>
      </c>
      <c r="R3029" s="197">
        <f t="shared" si="312"/>
        <v>116790.2233</v>
      </c>
      <c r="S3029" s="200"/>
      <c r="T3029" s="196">
        <f t="shared" si="313"/>
        <v>0</v>
      </c>
      <c r="U3029" s="199">
        <f t="shared" si="314"/>
        <v>0</v>
      </c>
      <c r="V3029" s="21"/>
      <c r="W3029" s="19">
        <f t="shared" si="310"/>
        <v>0</v>
      </c>
      <c r="X3029" s="17">
        <f t="shared" si="311"/>
        <v>0</v>
      </c>
      <c r="Y3029" s="22"/>
      <c r="Z3029" s="19"/>
      <c r="AA3029" s="20"/>
      <c r="AB3029" s="23"/>
      <c r="AC3029" s="19"/>
      <c r="AD3029" s="17"/>
      <c r="AE3029" s="22"/>
      <c r="AF3029" s="19"/>
      <c r="AG3029" s="17"/>
      <c r="AH3029" s="78"/>
      <c r="AI3029" s="79" t="s">
        <v>17997</v>
      </c>
      <c r="AJ3029" s="1"/>
    </row>
    <row r="3030" spans="1:36" s="24" customFormat="1" ht="26.4">
      <c r="A3030" s="39">
        <v>3028</v>
      </c>
      <c r="B3030" s="10" t="s">
        <v>17998</v>
      </c>
      <c r="C3030" s="10" t="s">
        <v>5693</v>
      </c>
      <c r="D3030" s="11" t="s">
        <v>17999</v>
      </c>
      <c r="E3030" s="35" t="s">
        <v>18000</v>
      </c>
      <c r="F3030" s="35" t="s">
        <v>18001</v>
      </c>
      <c r="G3030" s="10" t="s">
        <v>18002</v>
      </c>
      <c r="H3030" s="10" t="s">
        <v>18003</v>
      </c>
      <c r="I3030" s="10" t="s">
        <v>18002</v>
      </c>
      <c r="J3030" s="11" t="s">
        <v>18004</v>
      </c>
      <c r="K3030" s="12">
        <v>36405</v>
      </c>
      <c r="L3030" s="69">
        <v>45171</v>
      </c>
      <c r="M3030" s="14" t="s">
        <v>18005</v>
      </c>
      <c r="N3030" s="61">
        <v>0.83840000000000003</v>
      </c>
      <c r="O3030" s="56">
        <v>40768990.590000004</v>
      </c>
      <c r="P3030" s="44">
        <v>2.9999999999999997E-4</v>
      </c>
      <c r="Q3030" s="223">
        <f t="shared" si="309"/>
        <v>12230.697177</v>
      </c>
      <c r="R3030" s="197">
        <f t="shared" si="312"/>
        <v>1019.22476475</v>
      </c>
      <c r="S3030" s="200"/>
      <c r="T3030" s="196">
        <f t="shared" si="313"/>
        <v>0</v>
      </c>
      <c r="U3030" s="199">
        <f t="shared" si="314"/>
        <v>0</v>
      </c>
      <c r="V3030" s="21"/>
      <c r="W3030" s="19">
        <f t="shared" si="310"/>
        <v>0</v>
      </c>
      <c r="X3030" s="17">
        <f t="shared" si="311"/>
        <v>0</v>
      </c>
      <c r="Y3030" s="22"/>
      <c r="Z3030" s="19"/>
      <c r="AA3030" s="20"/>
      <c r="AB3030" s="23"/>
      <c r="AC3030" s="19"/>
      <c r="AD3030" s="17"/>
      <c r="AE3030" s="22"/>
      <c r="AF3030" s="19"/>
      <c r="AG3030" s="17"/>
      <c r="AH3030" s="82"/>
      <c r="AI3030" s="83" t="s">
        <v>18005</v>
      </c>
    </row>
    <row r="3031" spans="1:36" ht="13.2">
      <c r="A3031" s="39">
        <v>3029</v>
      </c>
      <c r="B3031" s="39" t="s">
        <v>18006</v>
      </c>
      <c r="C3031" s="39" t="s">
        <v>5693</v>
      </c>
      <c r="D3031" s="40" t="s">
        <v>12445</v>
      </c>
      <c r="E3031" s="25" t="s">
        <v>21465</v>
      </c>
      <c r="F3031" s="25" t="s">
        <v>6539</v>
      </c>
      <c r="G3031" s="39" t="s">
        <v>18007</v>
      </c>
      <c r="H3031" s="39" t="s">
        <v>18008</v>
      </c>
      <c r="I3031" s="39" t="s">
        <v>10059</v>
      </c>
      <c r="J3031" s="40" t="s">
        <v>18009</v>
      </c>
      <c r="K3031" s="41">
        <v>43620</v>
      </c>
      <c r="L3031" s="72">
        <v>45447</v>
      </c>
      <c r="M3031" s="42" t="s">
        <v>18010</v>
      </c>
      <c r="N3031" s="63">
        <v>1.21E-2</v>
      </c>
      <c r="O3031" s="55">
        <v>475313.71</v>
      </c>
      <c r="P3031" s="15">
        <v>0.03</v>
      </c>
      <c r="Q3031" s="223">
        <f t="shared" si="309"/>
        <v>14259.4113</v>
      </c>
      <c r="R3031" s="197">
        <f t="shared" si="312"/>
        <v>1188.284275</v>
      </c>
      <c r="S3031" s="198">
        <v>3.5999999999999997E-2</v>
      </c>
      <c r="T3031" s="196">
        <f t="shared" si="313"/>
        <v>17111.293559999998</v>
      </c>
      <c r="U3031" s="199">
        <f t="shared" si="314"/>
        <v>1425.9411299999999</v>
      </c>
      <c r="V3031" s="21"/>
      <c r="W3031" s="19">
        <f t="shared" si="310"/>
        <v>0</v>
      </c>
      <c r="X3031" s="17">
        <f t="shared" si="311"/>
        <v>0</v>
      </c>
      <c r="Y3031" s="22"/>
      <c r="Z3031" s="19"/>
      <c r="AA3031" s="20"/>
      <c r="AB3031" s="23"/>
      <c r="AC3031" s="19"/>
      <c r="AD3031" s="17"/>
      <c r="AE3031" s="22"/>
      <c r="AF3031" s="19"/>
      <c r="AG3031" s="17"/>
      <c r="AH3031" s="78" t="s">
        <v>103</v>
      </c>
      <c r="AI3031" s="79" t="s">
        <v>18010</v>
      </c>
      <c r="AJ3031" s="1"/>
    </row>
    <row r="3032" spans="1:36" s="24" customFormat="1" ht="13.2">
      <c r="A3032" s="39">
        <v>3030</v>
      </c>
      <c r="B3032" s="10" t="s">
        <v>18011</v>
      </c>
      <c r="C3032" s="10" t="s">
        <v>11699</v>
      </c>
      <c r="D3032" s="11" t="s">
        <v>6270</v>
      </c>
      <c r="E3032" s="35" t="s">
        <v>6271</v>
      </c>
      <c r="F3032" s="35" t="s">
        <v>4699</v>
      </c>
      <c r="G3032" s="10" t="s">
        <v>7361</v>
      </c>
      <c r="H3032" s="10" t="s">
        <v>18012</v>
      </c>
      <c r="I3032" s="10" t="s">
        <v>7363</v>
      </c>
      <c r="J3032" s="11" t="s">
        <v>18013</v>
      </c>
      <c r="K3032" s="12">
        <v>38012</v>
      </c>
      <c r="L3032" s="69">
        <v>47144</v>
      </c>
      <c r="M3032" s="14" t="s">
        <v>18014</v>
      </c>
      <c r="N3032" s="61">
        <v>0.86409999999999998</v>
      </c>
      <c r="O3032" s="56">
        <v>32763156.890000001</v>
      </c>
      <c r="P3032" s="15">
        <v>0.02</v>
      </c>
      <c r="Q3032" s="223">
        <f t="shared" si="309"/>
        <v>655263.13780000003</v>
      </c>
      <c r="R3032" s="197">
        <f t="shared" si="312"/>
        <v>54605.261483333335</v>
      </c>
      <c r="S3032" s="201">
        <v>0.04</v>
      </c>
      <c r="T3032" s="196">
        <f t="shared" si="313"/>
        <v>1310526.2756000001</v>
      </c>
      <c r="U3032" s="199">
        <f t="shared" si="314"/>
        <v>109210.52296666667</v>
      </c>
      <c r="V3032" s="21"/>
      <c r="W3032" s="19">
        <f t="shared" si="310"/>
        <v>0</v>
      </c>
      <c r="X3032" s="17">
        <f t="shared" si="311"/>
        <v>0</v>
      </c>
      <c r="Y3032" s="22"/>
      <c r="Z3032" s="19"/>
      <c r="AA3032" s="20"/>
      <c r="AB3032" s="23"/>
      <c r="AC3032" s="19"/>
      <c r="AD3032" s="17"/>
      <c r="AE3032" s="22"/>
      <c r="AF3032" s="19"/>
      <c r="AG3032" s="17"/>
      <c r="AH3032" s="82"/>
      <c r="AI3032" s="83"/>
    </row>
    <row r="3033" spans="1:36" ht="26.4">
      <c r="A3033" s="39">
        <v>3031</v>
      </c>
      <c r="B3033" s="39" t="s">
        <v>18015</v>
      </c>
      <c r="C3033" s="39" t="s">
        <v>11699</v>
      </c>
      <c r="D3033" s="40" t="s">
        <v>14155</v>
      </c>
      <c r="E3033" s="25" t="s">
        <v>14156</v>
      </c>
      <c r="F3033" s="25" t="s">
        <v>18016</v>
      </c>
      <c r="G3033" s="39" t="s">
        <v>2189</v>
      </c>
      <c r="H3033" s="39" t="s">
        <v>18017</v>
      </c>
      <c r="I3033" s="39" t="s">
        <v>18018</v>
      </c>
      <c r="J3033" s="40" t="s">
        <v>18019</v>
      </c>
      <c r="K3033" s="41">
        <v>38524</v>
      </c>
      <c r="L3033" s="72">
        <v>44003</v>
      </c>
      <c r="M3033" s="42" t="s">
        <v>18020</v>
      </c>
      <c r="N3033" s="63">
        <v>0.67900000000000005</v>
      </c>
      <c r="O3033" s="55">
        <v>50951553.25</v>
      </c>
      <c r="P3033" s="15">
        <v>0.03</v>
      </c>
      <c r="Q3033" s="223">
        <f t="shared" si="309"/>
        <v>1528546.5974999999</v>
      </c>
      <c r="R3033" s="197">
        <f t="shared" si="312"/>
        <v>127378.88312499999</v>
      </c>
      <c r="S3033" s="200"/>
      <c r="T3033" s="196">
        <f t="shared" si="313"/>
        <v>0</v>
      </c>
      <c r="U3033" s="199">
        <f t="shared" si="314"/>
        <v>0</v>
      </c>
      <c r="V3033" s="21"/>
      <c r="W3033" s="19">
        <f t="shared" si="310"/>
        <v>0</v>
      </c>
      <c r="X3033" s="17">
        <f t="shared" si="311"/>
        <v>0</v>
      </c>
      <c r="Y3033" s="22"/>
      <c r="Z3033" s="19"/>
      <c r="AA3033" s="20"/>
      <c r="AB3033" s="23"/>
      <c r="AC3033" s="19"/>
      <c r="AD3033" s="17"/>
      <c r="AE3033" s="22"/>
      <c r="AF3033" s="19"/>
      <c r="AG3033" s="17"/>
      <c r="AH3033" s="78"/>
      <c r="AI3033" s="79" t="s">
        <v>18020</v>
      </c>
      <c r="AJ3033" s="1"/>
    </row>
    <row r="3034" spans="1:36" ht="39.6">
      <c r="A3034" s="39">
        <v>3032</v>
      </c>
      <c r="B3034" s="10" t="s">
        <v>18021</v>
      </c>
      <c r="C3034" s="10" t="s">
        <v>11699</v>
      </c>
      <c r="D3034" s="11" t="s">
        <v>18022</v>
      </c>
      <c r="E3034" s="35" t="s">
        <v>18023</v>
      </c>
      <c r="F3034" s="35" t="s">
        <v>7038</v>
      </c>
      <c r="G3034" s="10" t="s">
        <v>2578</v>
      </c>
      <c r="H3034" s="10" t="s">
        <v>18024</v>
      </c>
      <c r="I3034" s="10" t="s">
        <v>18025</v>
      </c>
      <c r="J3034" s="11" t="s">
        <v>18026</v>
      </c>
      <c r="K3034" s="12">
        <v>43313</v>
      </c>
      <c r="L3034" s="69">
        <v>46966</v>
      </c>
      <c r="M3034" s="14" t="s">
        <v>18027</v>
      </c>
      <c r="N3034" s="61">
        <v>2.9651000000000001</v>
      </c>
      <c r="O3034" s="56">
        <v>85329304.159999996</v>
      </c>
      <c r="P3034" s="15">
        <v>0.04</v>
      </c>
      <c r="Q3034" s="223">
        <f t="shared" si="309"/>
        <v>3413172.1664</v>
      </c>
      <c r="R3034" s="197">
        <f t="shared" si="312"/>
        <v>284431.01386666665</v>
      </c>
      <c r="S3034" s="200"/>
      <c r="T3034" s="196">
        <f t="shared" si="313"/>
        <v>0</v>
      </c>
      <c r="U3034" s="199">
        <f t="shared" si="314"/>
        <v>0</v>
      </c>
      <c r="V3034" s="21"/>
      <c r="W3034" s="19">
        <f t="shared" si="310"/>
        <v>0</v>
      </c>
      <c r="X3034" s="17">
        <f t="shared" si="311"/>
        <v>0</v>
      </c>
      <c r="Y3034" s="22"/>
      <c r="Z3034" s="19"/>
      <c r="AA3034" s="20"/>
      <c r="AB3034" s="23"/>
      <c r="AC3034" s="19"/>
      <c r="AD3034" s="17"/>
      <c r="AE3034" s="22"/>
      <c r="AF3034" s="19"/>
      <c r="AG3034" s="17"/>
      <c r="AH3034" s="76" t="s">
        <v>452</v>
      </c>
      <c r="AI3034" s="77" t="s">
        <v>18027</v>
      </c>
      <c r="AJ3034" s="1"/>
    </row>
    <row r="3035" spans="1:36" ht="26.4">
      <c r="A3035" s="39">
        <v>3033</v>
      </c>
      <c r="B3035" s="39" t="s">
        <v>18028</v>
      </c>
      <c r="C3035" s="39" t="s">
        <v>11699</v>
      </c>
      <c r="D3035" s="40" t="s">
        <v>18029</v>
      </c>
      <c r="E3035" s="25" t="s">
        <v>18030</v>
      </c>
      <c r="F3035" s="25" t="s">
        <v>7112</v>
      </c>
      <c r="G3035" s="39" t="s">
        <v>2875</v>
      </c>
      <c r="H3035" s="39" t="s">
        <v>18031</v>
      </c>
      <c r="I3035" s="39" t="s">
        <v>18032</v>
      </c>
      <c r="J3035" s="40" t="s">
        <v>18033</v>
      </c>
      <c r="K3035" s="41">
        <v>43040</v>
      </c>
      <c r="L3035" s="72">
        <v>44866</v>
      </c>
      <c r="M3035" s="42" t="s">
        <v>18034</v>
      </c>
      <c r="N3035" s="63">
        <v>1.43E-2</v>
      </c>
      <c r="O3035" s="55">
        <v>1100997.1200000001</v>
      </c>
      <c r="P3035" s="15">
        <v>0.03</v>
      </c>
      <c r="Q3035" s="223">
        <f t="shared" si="309"/>
        <v>33029.9136</v>
      </c>
      <c r="R3035" s="197">
        <f t="shared" si="312"/>
        <v>2752.4928</v>
      </c>
      <c r="S3035" s="198">
        <v>3.5999999999999997E-2</v>
      </c>
      <c r="T3035" s="196">
        <f t="shared" si="313"/>
        <v>39635.89632</v>
      </c>
      <c r="U3035" s="199">
        <f t="shared" si="314"/>
        <v>3302.99136</v>
      </c>
      <c r="V3035" s="21">
        <v>0.05</v>
      </c>
      <c r="W3035" s="19">
        <f t="shared" si="310"/>
        <v>55049.856000000007</v>
      </c>
      <c r="X3035" s="17">
        <f t="shared" si="311"/>
        <v>4587.4880000000003</v>
      </c>
      <c r="Y3035" s="22"/>
      <c r="Z3035" s="19"/>
      <c r="AA3035" s="20"/>
      <c r="AB3035" s="23"/>
      <c r="AC3035" s="19"/>
      <c r="AD3035" s="17"/>
      <c r="AE3035" s="22"/>
      <c r="AF3035" s="19"/>
      <c r="AG3035" s="115">
        <v>0.06</v>
      </c>
      <c r="AH3035" s="78"/>
      <c r="AI3035" s="79" t="s">
        <v>18034</v>
      </c>
      <c r="AJ3035" s="1"/>
    </row>
    <row r="3036" spans="1:36" ht="13.2">
      <c r="A3036" s="39">
        <v>3034</v>
      </c>
      <c r="B3036" s="10" t="s">
        <v>18035</v>
      </c>
      <c r="C3036" s="10" t="s">
        <v>11699</v>
      </c>
      <c r="D3036" s="11" t="s">
        <v>18036</v>
      </c>
      <c r="E3036" s="35" t="s">
        <v>18037</v>
      </c>
      <c r="F3036" s="35" t="s">
        <v>1927</v>
      </c>
      <c r="G3036" s="10" t="s">
        <v>1554</v>
      </c>
      <c r="H3036" s="10" t="s">
        <v>18038</v>
      </c>
      <c r="I3036" s="10" t="s">
        <v>6745</v>
      </c>
      <c r="J3036" s="11" t="s">
        <v>18039</v>
      </c>
      <c r="K3036" s="12">
        <v>38813</v>
      </c>
      <c r="L3036" s="69">
        <v>47944</v>
      </c>
      <c r="M3036" s="14" t="s">
        <v>18040</v>
      </c>
      <c r="N3036" s="61">
        <v>3.1280999999999999</v>
      </c>
      <c r="O3036" s="56">
        <v>69956920.090000004</v>
      </c>
      <c r="P3036" s="15">
        <v>0.03</v>
      </c>
      <c r="Q3036" s="223">
        <f t="shared" si="309"/>
        <v>2098707.6027000002</v>
      </c>
      <c r="R3036" s="197">
        <f t="shared" si="312"/>
        <v>174892.30022500001</v>
      </c>
      <c r="S3036" s="200"/>
      <c r="T3036" s="196">
        <f t="shared" si="313"/>
        <v>0</v>
      </c>
      <c r="U3036" s="199">
        <f t="shared" si="314"/>
        <v>0</v>
      </c>
      <c r="V3036" s="21"/>
      <c r="W3036" s="19">
        <f t="shared" si="310"/>
        <v>0</v>
      </c>
      <c r="X3036" s="17">
        <f t="shared" si="311"/>
        <v>0</v>
      </c>
      <c r="Y3036" s="22"/>
      <c r="Z3036" s="19"/>
      <c r="AA3036" s="20"/>
      <c r="AB3036" s="23"/>
      <c r="AC3036" s="19"/>
      <c r="AD3036" s="17"/>
      <c r="AE3036" s="22"/>
      <c r="AF3036" s="19"/>
      <c r="AG3036" s="17"/>
      <c r="AH3036" s="76" t="s">
        <v>452</v>
      </c>
      <c r="AI3036" s="77" t="s">
        <v>18040</v>
      </c>
      <c r="AJ3036" s="1"/>
    </row>
    <row r="3037" spans="1:36" ht="26.4">
      <c r="A3037" s="39">
        <v>3035</v>
      </c>
      <c r="B3037" s="39" t="s">
        <v>18041</v>
      </c>
      <c r="C3037" s="39" t="s">
        <v>11699</v>
      </c>
      <c r="D3037" s="40" t="s">
        <v>18042</v>
      </c>
      <c r="E3037" s="25" t="s">
        <v>18043</v>
      </c>
      <c r="F3037" s="25" t="s">
        <v>5556</v>
      </c>
      <c r="G3037" s="39" t="s">
        <v>18044</v>
      </c>
      <c r="H3037" s="39" t="s">
        <v>18045</v>
      </c>
      <c r="I3037" s="39" t="s">
        <v>18046</v>
      </c>
      <c r="J3037" s="40" t="s">
        <v>18047</v>
      </c>
      <c r="K3037" s="41">
        <v>37010</v>
      </c>
      <c r="L3037" s="72">
        <v>54937</v>
      </c>
      <c r="M3037" s="42" t="s">
        <v>18048</v>
      </c>
      <c r="N3037" s="63">
        <v>0.59189999999999998</v>
      </c>
      <c r="O3037" s="55">
        <v>28496898.43</v>
      </c>
      <c r="P3037" s="15">
        <v>0.05</v>
      </c>
      <c r="Q3037" s="223">
        <f t="shared" ref="Q3037:Q3098" si="315">O3037*P3037</f>
        <v>1424844.9215000002</v>
      </c>
      <c r="R3037" s="197">
        <f t="shared" si="312"/>
        <v>118737.07679166668</v>
      </c>
      <c r="S3037" s="200"/>
      <c r="T3037" s="196">
        <f t="shared" si="313"/>
        <v>0</v>
      </c>
      <c r="U3037" s="199">
        <f t="shared" si="314"/>
        <v>0</v>
      </c>
      <c r="V3037" s="21"/>
      <c r="W3037" s="19">
        <f t="shared" si="310"/>
        <v>0</v>
      </c>
      <c r="X3037" s="17">
        <f t="shared" si="311"/>
        <v>0</v>
      </c>
      <c r="Y3037" s="22"/>
      <c r="Z3037" s="19"/>
      <c r="AA3037" s="20"/>
      <c r="AB3037" s="23"/>
      <c r="AC3037" s="19"/>
      <c r="AD3037" s="17"/>
      <c r="AE3037" s="22"/>
      <c r="AF3037" s="19"/>
      <c r="AG3037" s="17"/>
      <c r="AH3037" s="78"/>
      <c r="AI3037" s="79" t="s">
        <v>18048</v>
      </c>
      <c r="AJ3037" s="1"/>
    </row>
    <row r="3038" spans="1:36" ht="26.4">
      <c r="A3038" s="39">
        <v>3036</v>
      </c>
      <c r="B3038" s="10" t="s">
        <v>18049</v>
      </c>
      <c r="C3038" s="10" t="s">
        <v>11699</v>
      </c>
      <c r="D3038" s="11" t="s">
        <v>18050</v>
      </c>
      <c r="E3038" s="35" t="s">
        <v>18051</v>
      </c>
      <c r="F3038" s="35" t="s">
        <v>11625</v>
      </c>
      <c r="G3038" s="10" t="s">
        <v>342</v>
      </c>
      <c r="H3038" s="10" t="s">
        <v>18052</v>
      </c>
      <c r="I3038" s="10" t="s">
        <v>14136</v>
      </c>
      <c r="J3038" s="11" t="s">
        <v>18053</v>
      </c>
      <c r="K3038" s="12">
        <v>43580</v>
      </c>
      <c r="L3038" s="69">
        <v>47233</v>
      </c>
      <c r="M3038" s="14" t="s">
        <v>18054</v>
      </c>
      <c r="N3038" s="61">
        <v>5.6210000000000004</v>
      </c>
      <c r="O3038" s="56">
        <v>125708208.75</v>
      </c>
      <c r="P3038" s="15">
        <v>0.05</v>
      </c>
      <c r="Q3038" s="223">
        <f t="shared" si="315"/>
        <v>6285410.4375</v>
      </c>
      <c r="R3038" s="197">
        <f t="shared" si="312"/>
        <v>523784.203125</v>
      </c>
      <c r="S3038" s="201">
        <v>0.06</v>
      </c>
      <c r="T3038" s="196">
        <f t="shared" si="313"/>
        <v>7542492.5249999994</v>
      </c>
      <c r="U3038" s="199">
        <f t="shared" si="314"/>
        <v>628541.04374999995</v>
      </c>
      <c r="V3038" s="21"/>
      <c r="W3038" s="19">
        <f t="shared" si="310"/>
        <v>0</v>
      </c>
      <c r="X3038" s="17">
        <f t="shared" si="311"/>
        <v>0</v>
      </c>
      <c r="Y3038" s="22"/>
      <c r="Z3038" s="19"/>
      <c r="AA3038" s="20"/>
      <c r="AB3038" s="23"/>
      <c r="AC3038" s="19"/>
      <c r="AD3038" s="17"/>
      <c r="AE3038" s="22"/>
      <c r="AF3038" s="19"/>
      <c r="AG3038" s="17"/>
      <c r="AH3038" s="76" t="s">
        <v>452</v>
      </c>
      <c r="AI3038" s="77" t="s">
        <v>18054</v>
      </c>
      <c r="AJ3038" s="1"/>
    </row>
    <row r="3039" spans="1:36" ht="26.4">
      <c r="A3039" s="39">
        <v>3037</v>
      </c>
      <c r="B3039" s="39" t="s">
        <v>18055</v>
      </c>
      <c r="C3039" s="39" t="s">
        <v>11699</v>
      </c>
      <c r="D3039" s="40" t="s">
        <v>18056</v>
      </c>
      <c r="E3039" s="25" t="s">
        <v>18057</v>
      </c>
      <c r="F3039" s="25" t="s">
        <v>14523</v>
      </c>
      <c r="G3039" s="39" t="s">
        <v>7518</v>
      </c>
      <c r="H3039" s="39" t="s">
        <v>18058</v>
      </c>
      <c r="I3039" s="39" t="s">
        <v>1217</v>
      </c>
      <c r="J3039" s="40" t="s">
        <v>18059</v>
      </c>
      <c r="K3039" s="41">
        <v>43251</v>
      </c>
      <c r="L3039" s="72">
        <v>48730</v>
      </c>
      <c r="M3039" s="42" t="s">
        <v>7465</v>
      </c>
      <c r="N3039" s="63">
        <v>7.8799999999999995E-2</v>
      </c>
      <c r="O3039" s="55">
        <v>1027999.88</v>
      </c>
      <c r="P3039" s="15">
        <v>0.03</v>
      </c>
      <c r="Q3039" s="223">
        <f t="shared" si="315"/>
        <v>30839.9964</v>
      </c>
      <c r="R3039" s="197">
        <f t="shared" si="312"/>
        <v>2569.9996999999998</v>
      </c>
      <c r="S3039" s="198">
        <v>3.5999999999999997E-2</v>
      </c>
      <c r="T3039" s="196">
        <f t="shared" si="313"/>
        <v>37007.99568</v>
      </c>
      <c r="U3039" s="199">
        <f t="shared" si="314"/>
        <v>3083.99964</v>
      </c>
      <c r="V3039" s="21"/>
      <c r="W3039" s="19">
        <f t="shared" si="310"/>
        <v>0</v>
      </c>
      <c r="X3039" s="17">
        <f t="shared" si="311"/>
        <v>0</v>
      </c>
      <c r="Y3039" s="22"/>
      <c r="Z3039" s="19"/>
      <c r="AA3039" s="20"/>
      <c r="AB3039" s="23"/>
      <c r="AC3039" s="19"/>
      <c r="AD3039" s="17"/>
      <c r="AE3039" s="22"/>
      <c r="AF3039" s="19"/>
      <c r="AG3039" s="17"/>
      <c r="AH3039" s="78" t="s">
        <v>4710</v>
      </c>
      <c r="AI3039" s="79" t="s">
        <v>7465</v>
      </c>
      <c r="AJ3039" s="1"/>
    </row>
    <row r="3040" spans="1:36" ht="13.2">
      <c r="A3040" s="39">
        <v>3038</v>
      </c>
      <c r="B3040" s="10" t="s">
        <v>18060</v>
      </c>
      <c r="C3040" s="10" t="s">
        <v>11699</v>
      </c>
      <c r="D3040" s="11" t="s">
        <v>18061</v>
      </c>
      <c r="E3040" s="35" t="s">
        <v>18062</v>
      </c>
      <c r="F3040" s="35" t="s">
        <v>8720</v>
      </c>
      <c r="G3040" s="10" t="s">
        <v>768</v>
      </c>
      <c r="H3040" s="10" t="s">
        <v>18063</v>
      </c>
      <c r="I3040" s="10" t="s">
        <v>544</v>
      </c>
      <c r="J3040" s="11" t="s">
        <v>18064</v>
      </c>
      <c r="K3040" s="12">
        <v>38820</v>
      </c>
      <c r="L3040" s="69">
        <v>47951</v>
      </c>
      <c r="M3040" s="14" t="s">
        <v>18065</v>
      </c>
      <c r="N3040" s="61">
        <v>0.2336</v>
      </c>
      <c r="O3040" s="56">
        <v>12564662.07</v>
      </c>
      <c r="P3040" s="15">
        <v>0.03</v>
      </c>
      <c r="Q3040" s="223">
        <f t="shared" si="315"/>
        <v>376939.86209999997</v>
      </c>
      <c r="R3040" s="197">
        <f t="shared" si="312"/>
        <v>31411.655174999996</v>
      </c>
      <c r="S3040" s="200"/>
      <c r="T3040" s="196">
        <f t="shared" si="313"/>
        <v>0</v>
      </c>
      <c r="U3040" s="199">
        <f t="shared" si="314"/>
        <v>0</v>
      </c>
      <c r="V3040" s="21"/>
      <c r="W3040" s="19">
        <f t="shared" si="310"/>
        <v>0</v>
      </c>
      <c r="X3040" s="17">
        <f t="shared" si="311"/>
        <v>0</v>
      </c>
      <c r="Y3040" s="22"/>
      <c r="Z3040" s="19"/>
      <c r="AA3040" s="20"/>
      <c r="AB3040" s="23"/>
      <c r="AC3040" s="19"/>
      <c r="AD3040" s="17"/>
      <c r="AE3040" s="22"/>
      <c r="AF3040" s="19"/>
      <c r="AG3040" s="17"/>
      <c r="AH3040" s="76"/>
      <c r="AI3040" s="77" t="s">
        <v>18065</v>
      </c>
      <c r="AJ3040" s="1"/>
    </row>
    <row r="3041" spans="1:36" ht="26.4">
      <c r="A3041" s="39">
        <v>3039</v>
      </c>
      <c r="B3041" s="39" t="s">
        <v>18066</v>
      </c>
      <c r="C3041" s="39" t="s">
        <v>11699</v>
      </c>
      <c r="D3041" s="40" t="s">
        <v>18067</v>
      </c>
      <c r="E3041" s="25" t="s">
        <v>18068</v>
      </c>
      <c r="F3041" s="25" t="s">
        <v>18069</v>
      </c>
      <c r="G3041" s="39" t="s">
        <v>18070</v>
      </c>
      <c r="H3041" s="39" t="s">
        <v>18071</v>
      </c>
      <c r="I3041" s="39" t="s">
        <v>18070</v>
      </c>
      <c r="J3041" s="40" t="s">
        <v>18072</v>
      </c>
      <c r="K3041" s="41">
        <v>36650</v>
      </c>
      <c r="L3041" s="72">
        <v>45416</v>
      </c>
      <c r="M3041" s="42" t="s">
        <v>18073</v>
      </c>
      <c r="N3041" s="63">
        <v>0.50670000000000004</v>
      </c>
      <c r="O3041" s="55">
        <v>32704696.59</v>
      </c>
      <c r="P3041" s="44">
        <v>2.9999999999999997E-4</v>
      </c>
      <c r="Q3041" s="223">
        <f t="shared" si="315"/>
        <v>9811.4089769999991</v>
      </c>
      <c r="R3041" s="197">
        <f t="shared" si="312"/>
        <v>817.61741474999997</v>
      </c>
      <c r="S3041" s="200"/>
      <c r="T3041" s="196">
        <f t="shared" si="313"/>
        <v>0</v>
      </c>
      <c r="U3041" s="199">
        <f t="shared" si="314"/>
        <v>0</v>
      </c>
      <c r="V3041" s="21"/>
      <c r="W3041" s="19">
        <f t="shared" si="310"/>
        <v>0</v>
      </c>
      <c r="X3041" s="17">
        <f t="shared" si="311"/>
        <v>0</v>
      </c>
      <c r="Y3041" s="22"/>
      <c r="Z3041" s="19"/>
      <c r="AA3041" s="20"/>
      <c r="AB3041" s="23"/>
      <c r="AC3041" s="19"/>
      <c r="AD3041" s="17"/>
      <c r="AE3041" s="22"/>
      <c r="AF3041" s="19"/>
      <c r="AG3041" s="17"/>
      <c r="AH3041" s="78"/>
      <c r="AI3041" s="79" t="s">
        <v>18073</v>
      </c>
      <c r="AJ3041" s="1"/>
    </row>
    <row r="3042" spans="1:36" s="24" customFormat="1" ht="13.2">
      <c r="A3042" s="39">
        <v>3040</v>
      </c>
      <c r="B3042" s="10" t="s">
        <v>18074</v>
      </c>
      <c r="C3042" s="10" t="s">
        <v>11699</v>
      </c>
      <c r="D3042" s="11" t="s">
        <v>18075</v>
      </c>
      <c r="E3042" s="35" t="s">
        <v>18076</v>
      </c>
      <c r="F3042" s="35" t="s">
        <v>2212</v>
      </c>
      <c r="G3042" s="10" t="s">
        <v>9165</v>
      </c>
      <c r="H3042" s="10" t="s">
        <v>18077</v>
      </c>
      <c r="I3042" s="10" t="s">
        <v>14639</v>
      </c>
      <c r="J3042" s="11" t="s">
        <v>18078</v>
      </c>
      <c r="K3042" s="12">
        <v>43507</v>
      </c>
      <c r="L3042" s="69">
        <v>47160</v>
      </c>
      <c r="M3042" s="14" t="s">
        <v>18079</v>
      </c>
      <c r="N3042" s="61">
        <v>0.36909999999999998</v>
      </c>
      <c r="O3042" s="56">
        <v>6729766.6100000003</v>
      </c>
      <c r="P3042" s="21">
        <v>1E-3</v>
      </c>
      <c r="Q3042" s="223">
        <f t="shared" si="315"/>
        <v>6729.7666100000006</v>
      </c>
      <c r="R3042" s="197">
        <f t="shared" si="312"/>
        <v>560.81388416666675</v>
      </c>
      <c r="S3042" s="201">
        <v>0.05</v>
      </c>
      <c r="T3042" s="196">
        <f t="shared" si="313"/>
        <v>336488.33050000004</v>
      </c>
      <c r="U3042" s="199">
        <f t="shared" si="314"/>
        <v>28040.694208333338</v>
      </c>
      <c r="V3042" s="21">
        <v>0.06</v>
      </c>
      <c r="W3042" s="19">
        <f t="shared" si="310"/>
        <v>403785.99660000001</v>
      </c>
      <c r="X3042" s="17">
        <f t="shared" si="311"/>
        <v>33648.833050000001</v>
      </c>
      <c r="Y3042" s="22"/>
      <c r="Z3042" s="19"/>
      <c r="AA3042" s="20"/>
      <c r="AB3042" s="23"/>
      <c r="AC3042" s="19"/>
      <c r="AD3042" s="17"/>
      <c r="AE3042" s="22"/>
      <c r="AF3042" s="19"/>
      <c r="AG3042" s="17"/>
      <c r="AH3042" s="82" t="s">
        <v>409</v>
      </c>
      <c r="AI3042" s="83" t="s">
        <v>18079</v>
      </c>
    </row>
    <row r="3043" spans="1:36" ht="26.4">
      <c r="A3043" s="39">
        <v>3041</v>
      </c>
      <c r="B3043" s="39" t="s">
        <v>18080</v>
      </c>
      <c r="C3043" s="39" t="s">
        <v>11699</v>
      </c>
      <c r="D3043" s="40" t="s">
        <v>18081</v>
      </c>
      <c r="E3043" s="25" t="s">
        <v>18082</v>
      </c>
      <c r="F3043" s="25" t="s">
        <v>18083</v>
      </c>
      <c r="G3043" s="39" t="s">
        <v>11913</v>
      </c>
      <c r="H3043" s="39" t="s">
        <v>18084</v>
      </c>
      <c r="I3043" s="39" t="s">
        <v>15718</v>
      </c>
      <c r="J3043" s="40" t="s">
        <v>18085</v>
      </c>
      <c r="K3043" s="41">
        <v>37236</v>
      </c>
      <c r="L3043" s="72">
        <v>44859</v>
      </c>
      <c r="M3043" s="42" t="s">
        <v>18086</v>
      </c>
      <c r="N3043" s="63">
        <v>2.3E-2</v>
      </c>
      <c r="O3043" s="55">
        <v>1175399.52</v>
      </c>
      <c r="P3043" s="15">
        <v>0.08</v>
      </c>
      <c r="Q3043" s="223">
        <f t="shared" si="315"/>
        <v>94031.96160000001</v>
      </c>
      <c r="R3043" s="197">
        <f t="shared" si="312"/>
        <v>7835.9968000000008</v>
      </c>
      <c r="S3043" s="200"/>
      <c r="T3043" s="196">
        <f t="shared" si="313"/>
        <v>0</v>
      </c>
      <c r="U3043" s="199">
        <f t="shared" si="314"/>
        <v>0</v>
      </c>
      <c r="V3043" s="21"/>
      <c r="W3043" s="19">
        <f t="shared" si="310"/>
        <v>0</v>
      </c>
      <c r="X3043" s="17">
        <f t="shared" si="311"/>
        <v>0</v>
      </c>
      <c r="Y3043" s="22"/>
      <c r="Z3043" s="19"/>
      <c r="AA3043" s="20"/>
      <c r="AB3043" s="23"/>
      <c r="AC3043" s="19"/>
      <c r="AD3043" s="17"/>
      <c r="AE3043" s="22"/>
      <c r="AF3043" s="19"/>
      <c r="AG3043" s="17"/>
      <c r="AH3043" s="78"/>
      <c r="AI3043" s="79" t="s">
        <v>18086</v>
      </c>
      <c r="AJ3043" s="1"/>
    </row>
    <row r="3044" spans="1:36" ht="26.4">
      <c r="A3044" s="39">
        <v>3042</v>
      </c>
      <c r="B3044" s="10" t="s">
        <v>18087</v>
      </c>
      <c r="C3044" s="10" t="s">
        <v>11699</v>
      </c>
      <c r="D3044" s="11" t="s">
        <v>18088</v>
      </c>
      <c r="E3044" s="35" t="s">
        <v>18089</v>
      </c>
      <c r="F3044" s="35" t="s">
        <v>8004</v>
      </c>
      <c r="G3044" s="10" t="s">
        <v>12268</v>
      </c>
      <c r="H3044" s="10" t="s">
        <v>18090</v>
      </c>
      <c r="I3044" s="10" t="s">
        <v>5248</v>
      </c>
      <c r="J3044" s="11" t="s">
        <v>18091</v>
      </c>
      <c r="K3044" s="12">
        <v>38086</v>
      </c>
      <c r="L3044" s="69">
        <v>47217</v>
      </c>
      <c r="M3044" s="14" t="s">
        <v>18092</v>
      </c>
      <c r="N3044" s="61">
        <v>1.2002999999999999</v>
      </c>
      <c r="O3044" s="56">
        <v>59089495.43</v>
      </c>
      <c r="P3044" s="15">
        <v>0.03</v>
      </c>
      <c r="Q3044" s="223">
        <f t="shared" si="315"/>
        <v>1772684.8628999998</v>
      </c>
      <c r="R3044" s="197">
        <f t="shared" si="312"/>
        <v>147723.738575</v>
      </c>
      <c r="S3044" s="201">
        <v>0.04</v>
      </c>
      <c r="T3044" s="196">
        <f t="shared" si="313"/>
        <v>2363579.8171999999</v>
      </c>
      <c r="U3044" s="199">
        <f t="shared" si="314"/>
        <v>196964.98476666666</v>
      </c>
      <c r="V3044" s="21">
        <v>0.1</v>
      </c>
      <c r="W3044" s="19">
        <f t="shared" si="310"/>
        <v>5908949.5430000005</v>
      </c>
      <c r="X3044" s="17">
        <f t="shared" si="311"/>
        <v>492412.46191666671</v>
      </c>
      <c r="Y3044" s="22"/>
      <c r="Z3044" s="19"/>
      <c r="AA3044" s="20"/>
      <c r="AB3044" s="23"/>
      <c r="AC3044" s="19"/>
      <c r="AD3044" s="17"/>
      <c r="AE3044" s="22"/>
      <c r="AF3044" s="19"/>
      <c r="AG3044" s="17"/>
      <c r="AH3044" s="76"/>
      <c r="AI3044" s="77"/>
      <c r="AJ3044" s="1"/>
    </row>
    <row r="3045" spans="1:36" ht="26.4">
      <c r="A3045" s="39">
        <v>3043</v>
      </c>
      <c r="B3045" s="39" t="s">
        <v>18093</v>
      </c>
      <c r="C3045" s="39" t="s">
        <v>11699</v>
      </c>
      <c r="D3045" s="40" t="s">
        <v>18081</v>
      </c>
      <c r="E3045" s="25" t="s">
        <v>18082</v>
      </c>
      <c r="F3045" s="25" t="s">
        <v>2500</v>
      </c>
      <c r="G3045" s="39" t="s">
        <v>18094</v>
      </c>
      <c r="H3045" s="39" t="s">
        <v>18095</v>
      </c>
      <c r="I3045" s="39" t="s">
        <v>4760</v>
      </c>
      <c r="J3045" s="40" t="s">
        <v>18096</v>
      </c>
      <c r="K3045" s="41">
        <v>41208</v>
      </c>
      <c r="L3045" s="72">
        <v>45408</v>
      </c>
      <c r="M3045" s="42" t="s">
        <v>18097</v>
      </c>
      <c r="N3045" s="63">
        <v>9.2999999999999992E-3</v>
      </c>
      <c r="O3045" s="55">
        <v>396058.54</v>
      </c>
      <c r="P3045" s="15">
        <v>0.08</v>
      </c>
      <c r="Q3045" s="223">
        <f t="shared" si="315"/>
        <v>31684.683199999999</v>
      </c>
      <c r="R3045" s="197">
        <f t="shared" si="312"/>
        <v>2640.3902666666668</v>
      </c>
      <c r="S3045" s="200"/>
      <c r="T3045" s="196">
        <f t="shared" si="313"/>
        <v>0</v>
      </c>
      <c r="U3045" s="199">
        <f t="shared" si="314"/>
        <v>0</v>
      </c>
      <c r="V3045" s="21"/>
      <c r="W3045" s="19">
        <f t="shared" si="310"/>
        <v>0</v>
      </c>
      <c r="X3045" s="17">
        <f t="shared" si="311"/>
        <v>0</v>
      </c>
      <c r="Y3045" s="22"/>
      <c r="Z3045" s="19"/>
      <c r="AA3045" s="20"/>
      <c r="AB3045" s="23"/>
      <c r="AC3045" s="19"/>
      <c r="AD3045" s="17"/>
      <c r="AE3045" s="22"/>
      <c r="AF3045" s="19"/>
      <c r="AG3045" s="17"/>
      <c r="AH3045" s="78" t="s">
        <v>76</v>
      </c>
      <c r="AI3045" s="79" t="s">
        <v>18097</v>
      </c>
      <c r="AJ3045" s="1"/>
    </row>
    <row r="3046" spans="1:36" ht="26.4">
      <c r="A3046" s="39">
        <v>3044</v>
      </c>
      <c r="B3046" s="10" t="s">
        <v>18098</v>
      </c>
      <c r="C3046" s="10" t="s">
        <v>11699</v>
      </c>
      <c r="D3046" s="11" t="s">
        <v>18099</v>
      </c>
      <c r="E3046" s="35" t="s">
        <v>18100</v>
      </c>
      <c r="F3046" s="35" t="s">
        <v>6780</v>
      </c>
      <c r="G3046" s="10" t="s">
        <v>18101</v>
      </c>
      <c r="H3046" s="10" t="s">
        <v>18102</v>
      </c>
      <c r="I3046" s="10" t="s">
        <v>2255</v>
      </c>
      <c r="J3046" s="11" t="s">
        <v>18103</v>
      </c>
      <c r="K3046" s="12">
        <v>42306</v>
      </c>
      <c r="L3046" s="69">
        <v>44133</v>
      </c>
      <c r="M3046" s="14" t="s">
        <v>18104</v>
      </c>
      <c r="N3046" s="61">
        <v>0.2069</v>
      </c>
      <c r="O3046" s="56">
        <v>8487889.5600000005</v>
      </c>
      <c r="P3046" s="15">
        <v>0.06</v>
      </c>
      <c r="Q3046" s="223">
        <f t="shared" si="315"/>
        <v>509273.37359999999</v>
      </c>
      <c r="R3046" s="197">
        <f t="shared" si="312"/>
        <v>42439.447800000002</v>
      </c>
      <c r="S3046" s="201">
        <v>0.1</v>
      </c>
      <c r="T3046" s="196">
        <f t="shared" si="313"/>
        <v>848788.95600000012</v>
      </c>
      <c r="U3046" s="199">
        <f t="shared" si="314"/>
        <v>70732.413000000015</v>
      </c>
      <c r="V3046" s="21"/>
      <c r="W3046" s="19">
        <f t="shared" si="310"/>
        <v>0</v>
      </c>
      <c r="X3046" s="17">
        <f t="shared" si="311"/>
        <v>0</v>
      </c>
      <c r="Y3046" s="22"/>
      <c r="Z3046" s="19"/>
      <c r="AA3046" s="20"/>
      <c r="AB3046" s="23"/>
      <c r="AC3046" s="19"/>
      <c r="AD3046" s="17"/>
      <c r="AE3046" s="22"/>
      <c r="AF3046" s="19"/>
      <c r="AG3046" s="17"/>
      <c r="AH3046" s="76" t="s">
        <v>76</v>
      </c>
      <c r="AI3046" s="77" t="s">
        <v>18104</v>
      </c>
      <c r="AJ3046" s="1"/>
    </row>
    <row r="3047" spans="1:36" ht="26.4">
      <c r="A3047" s="39">
        <v>3045</v>
      </c>
      <c r="B3047" s="39" t="s">
        <v>18105</v>
      </c>
      <c r="C3047" s="39" t="s">
        <v>11699</v>
      </c>
      <c r="D3047" s="40" t="s">
        <v>18106</v>
      </c>
      <c r="E3047" s="25" t="s">
        <v>18107</v>
      </c>
      <c r="F3047" s="25" t="s">
        <v>18108</v>
      </c>
      <c r="G3047" s="39" t="s">
        <v>5082</v>
      </c>
      <c r="H3047" s="39" t="s">
        <v>18109</v>
      </c>
      <c r="I3047" s="39" t="s">
        <v>5084</v>
      </c>
      <c r="J3047" s="40" t="s">
        <v>18110</v>
      </c>
      <c r="K3047" s="41">
        <v>43431</v>
      </c>
      <c r="L3047" s="72">
        <v>45257</v>
      </c>
      <c r="M3047" s="42" t="s">
        <v>18111</v>
      </c>
      <c r="N3047" s="63">
        <v>0.68200000000000005</v>
      </c>
      <c r="O3047" s="55">
        <v>27978446.969999999</v>
      </c>
      <c r="P3047" s="15">
        <v>0.05</v>
      </c>
      <c r="Q3047" s="223">
        <f t="shared" si="315"/>
        <v>1398922.3485000001</v>
      </c>
      <c r="R3047" s="197">
        <f t="shared" si="312"/>
        <v>116576.86237500001</v>
      </c>
      <c r="S3047" s="201">
        <v>0.06</v>
      </c>
      <c r="T3047" s="196">
        <f t="shared" si="313"/>
        <v>1678706.8181999999</v>
      </c>
      <c r="U3047" s="199">
        <f t="shared" si="314"/>
        <v>139892.23484999998</v>
      </c>
      <c r="V3047" s="21"/>
      <c r="W3047" s="19">
        <f t="shared" si="310"/>
        <v>0</v>
      </c>
      <c r="X3047" s="17">
        <f t="shared" si="311"/>
        <v>0</v>
      </c>
      <c r="Y3047" s="22"/>
      <c r="Z3047" s="19"/>
      <c r="AA3047" s="20"/>
      <c r="AB3047" s="23"/>
      <c r="AC3047" s="19"/>
      <c r="AD3047" s="17"/>
      <c r="AE3047" s="22"/>
      <c r="AF3047" s="19"/>
      <c r="AG3047" s="17"/>
      <c r="AH3047" s="78" t="s">
        <v>76</v>
      </c>
      <c r="AI3047" s="79" t="s">
        <v>18111</v>
      </c>
      <c r="AJ3047" s="1"/>
    </row>
    <row r="3048" spans="1:36" ht="26.4">
      <c r="A3048" s="39">
        <v>3046</v>
      </c>
      <c r="B3048" s="10" t="s">
        <v>18112</v>
      </c>
      <c r="C3048" s="10" t="s">
        <v>11699</v>
      </c>
      <c r="D3048" s="11" t="s">
        <v>18113</v>
      </c>
      <c r="E3048" s="35" t="s">
        <v>18114</v>
      </c>
      <c r="F3048" s="35" t="s">
        <v>2802</v>
      </c>
      <c r="G3048" s="10" t="s">
        <v>9446</v>
      </c>
      <c r="H3048" s="10" t="s">
        <v>18115</v>
      </c>
      <c r="I3048" s="10" t="s">
        <v>8656</v>
      </c>
      <c r="J3048" s="11" t="s">
        <v>18116</v>
      </c>
      <c r="K3048" s="12">
        <v>42599</v>
      </c>
      <c r="L3048" s="69">
        <v>44425</v>
      </c>
      <c r="M3048" s="14" t="s">
        <v>18117</v>
      </c>
      <c r="N3048" s="61">
        <v>7.85E-2</v>
      </c>
      <c r="O3048" s="56">
        <v>12711369.18</v>
      </c>
      <c r="P3048" s="15">
        <v>0.06</v>
      </c>
      <c r="Q3048" s="223">
        <f t="shared" si="315"/>
        <v>762682.15079999994</v>
      </c>
      <c r="R3048" s="197">
        <f t="shared" si="312"/>
        <v>63556.845899999993</v>
      </c>
      <c r="S3048" s="198">
        <v>7.1999999999999995E-2</v>
      </c>
      <c r="T3048" s="196">
        <f t="shared" si="313"/>
        <v>915218.58095999993</v>
      </c>
      <c r="U3048" s="199">
        <f t="shared" si="314"/>
        <v>76268.215079999994</v>
      </c>
      <c r="V3048" s="21"/>
      <c r="W3048" s="19">
        <f t="shared" ref="W3048:W3109" si="316">O3048*V3048</f>
        <v>0</v>
      </c>
      <c r="X3048" s="17">
        <f t="shared" ref="X3048:X3109" si="317">O3048*V3048/12</f>
        <v>0</v>
      </c>
      <c r="Y3048" s="22"/>
      <c r="Z3048" s="19"/>
      <c r="AA3048" s="20"/>
      <c r="AB3048" s="23"/>
      <c r="AC3048" s="19"/>
      <c r="AD3048" s="17"/>
      <c r="AE3048" s="22"/>
      <c r="AF3048" s="19"/>
      <c r="AG3048" s="17"/>
      <c r="AH3048" s="76"/>
      <c r="AI3048" s="77" t="s">
        <v>18117</v>
      </c>
      <c r="AJ3048" s="1"/>
    </row>
    <row r="3049" spans="1:36" ht="26.4">
      <c r="A3049" s="39">
        <v>3047</v>
      </c>
      <c r="B3049" s="39" t="s">
        <v>18118</v>
      </c>
      <c r="C3049" s="39" t="s">
        <v>5693</v>
      </c>
      <c r="D3049" s="40" t="s">
        <v>18119</v>
      </c>
      <c r="E3049" s="25" t="s">
        <v>18120</v>
      </c>
      <c r="F3049" s="25" t="s">
        <v>3819</v>
      </c>
      <c r="G3049" s="39" t="s">
        <v>18121</v>
      </c>
      <c r="H3049" s="39" t="s">
        <v>18122</v>
      </c>
      <c r="I3049" s="39" t="s">
        <v>18123</v>
      </c>
      <c r="J3049" s="40" t="s">
        <v>18124</v>
      </c>
      <c r="K3049" s="41">
        <v>38504</v>
      </c>
      <c r="L3049" s="72">
        <v>44921</v>
      </c>
      <c r="M3049" s="42" t="s">
        <v>18125</v>
      </c>
      <c r="N3049" s="63">
        <v>0.29049999999999998</v>
      </c>
      <c r="O3049" s="55">
        <v>15135195.99</v>
      </c>
      <c r="P3049" s="15">
        <v>0.03</v>
      </c>
      <c r="Q3049" s="223">
        <f t="shared" si="315"/>
        <v>454055.87969999999</v>
      </c>
      <c r="R3049" s="197">
        <f t="shared" si="312"/>
        <v>37837.989974999997</v>
      </c>
      <c r="S3049" s="200"/>
      <c r="T3049" s="196">
        <f t="shared" si="313"/>
        <v>0</v>
      </c>
      <c r="U3049" s="199">
        <f t="shared" si="314"/>
        <v>0</v>
      </c>
      <c r="V3049" s="21"/>
      <c r="W3049" s="19">
        <f t="shared" si="316"/>
        <v>0</v>
      </c>
      <c r="X3049" s="17">
        <f t="shared" si="317"/>
        <v>0</v>
      </c>
      <c r="Y3049" s="22"/>
      <c r="Z3049" s="19"/>
      <c r="AA3049" s="20"/>
      <c r="AB3049" s="23"/>
      <c r="AC3049" s="19"/>
      <c r="AD3049" s="17"/>
      <c r="AE3049" s="22"/>
      <c r="AF3049" s="19"/>
      <c r="AG3049" s="17"/>
      <c r="AH3049" s="78" t="s">
        <v>76</v>
      </c>
      <c r="AI3049" s="79" t="s">
        <v>18125</v>
      </c>
      <c r="AJ3049" s="1"/>
    </row>
    <row r="3050" spans="1:36" ht="13.2">
      <c r="A3050" s="39">
        <v>3048</v>
      </c>
      <c r="B3050" s="10" t="s">
        <v>18126</v>
      </c>
      <c r="C3050" s="10" t="s">
        <v>5693</v>
      </c>
      <c r="D3050" s="11" t="s">
        <v>231</v>
      </c>
      <c r="E3050" s="35" t="s">
        <v>232</v>
      </c>
      <c r="F3050" s="35" t="s">
        <v>18127</v>
      </c>
      <c r="G3050" s="10" t="s">
        <v>234</v>
      </c>
      <c r="H3050" s="10" t="s">
        <v>18128</v>
      </c>
      <c r="I3050" s="10" t="s">
        <v>236</v>
      </c>
      <c r="J3050" s="11" t="s">
        <v>18129</v>
      </c>
      <c r="K3050" s="12">
        <v>41725</v>
      </c>
      <c r="L3050" s="69">
        <v>45378</v>
      </c>
      <c r="M3050" s="14" t="s">
        <v>18130</v>
      </c>
      <c r="N3050" s="61">
        <v>8.2000000000000007E-3</v>
      </c>
      <c r="O3050" s="56">
        <v>92565.23</v>
      </c>
      <c r="P3050" s="15">
        <v>0.03</v>
      </c>
      <c r="Q3050" s="223">
        <f t="shared" si="315"/>
        <v>2776.9568999999997</v>
      </c>
      <c r="R3050" s="197">
        <f t="shared" si="312"/>
        <v>231.41307499999996</v>
      </c>
      <c r="S3050" s="200"/>
      <c r="T3050" s="196">
        <f t="shared" si="313"/>
        <v>0</v>
      </c>
      <c r="U3050" s="199">
        <f t="shared" si="314"/>
        <v>0</v>
      </c>
      <c r="V3050" s="21"/>
      <c r="W3050" s="19">
        <f t="shared" si="316"/>
        <v>0</v>
      </c>
      <c r="X3050" s="17">
        <f t="shared" si="317"/>
        <v>0</v>
      </c>
      <c r="Y3050" s="22"/>
      <c r="Z3050" s="19"/>
      <c r="AA3050" s="20"/>
      <c r="AB3050" s="23"/>
      <c r="AC3050" s="19"/>
      <c r="AD3050" s="17"/>
      <c r="AE3050" s="22"/>
      <c r="AF3050" s="19"/>
      <c r="AG3050" s="17"/>
      <c r="AH3050" s="76" t="s">
        <v>239</v>
      </c>
      <c r="AI3050" s="77" t="s">
        <v>18130</v>
      </c>
      <c r="AJ3050" s="1"/>
    </row>
    <row r="3051" spans="1:36" ht="13.2">
      <c r="A3051" s="39">
        <v>3049</v>
      </c>
      <c r="B3051" s="39" t="s">
        <v>18131</v>
      </c>
      <c r="C3051" s="39" t="s">
        <v>5693</v>
      </c>
      <c r="D3051" s="40" t="s">
        <v>231</v>
      </c>
      <c r="E3051" s="25" t="s">
        <v>232</v>
      </c>
      <c r="F3051" s="25" t="s">
        <v>4577</v>
      </c>
      <c r="G3051" s="39" t="s">
        <v>859</v>
      </c>
      <c r="H3051" s="39" t="s">
        <v>18132</v>
      </c>
      <c r="I3051" s="39" t="s">
        <v>17186</v>
      </c>
      <c r="J3051" s="40" t="s">
        <v>18133</v>
      </c>
      <c r="K3051" s="41">
        <v>41724</v>
      </c>
      <c r="L3051" s="72">
        <v>45377</v>
      </c>
      <c r="M3051" s="42" t="s">
        <v>18134</v>
      </c>
      <c r="N3051" s="63">
        <v>6.3E-3</v>
      </c>
      <c r="O3051" s="55">
        <v>71117.19</v>
      </c>
      <c r="P3051" s="15">
        <v>0.03</v>
      </c>
      <c r="Q3051" s="223">
        <f t="shared" si="315"/>
        <v>2133.5156999999999</v>
      </c>
      <c r="R3051" s="197">
        <f t="shared" si="312"/>
        <v>177.79297499999998</v>
      </c>
      <c r="S3051" s="200"/>
      <c r="T3051" s="196">
        <f t="shared" si="313"/>
        <v>0</v>
      </c>
      <c r="U3051" s="199">
        <f t="shared" si="314"/>
        <v>0</v>
      </c>
      <c r="V3051" s="21"/>
      <c r="W3051" s="19">
        <f t="shared" si="316"/>
        <v>0</v>
      </c>
      <c r="X3051" s="17">
        <f t="shared" si="317"/>
        <v>0</v>
      </c>
      <c r="Y3051" s="22"/>
      <c r="Z3051" s="19"/>
      <c r="AA3051" s="20"/>
      <c r="AB3051" s="23"/>
      <c r="AC3051" s="19"/>
      <c r="AD3051" s="17"/>
      <c r="AE3051" s="22"/>
      <c r="AF3051" s="19"/>
      <c r="AG3051" s="17"/>
      <c r="AH3051" s="78" t="s">
        <v>239</v>
      </c>
      <c r="AI3051" s="79" t="s">
        <v>18134</v>
      </c>
      <c r="AJ3051" s="1"/>
    </row>
    <row r="3052" spans="1:36" ht="13.2">
      <c r="A3052" s="39">
        <v>3050</v>
      </c>
      <c r="B3052" s="10" t="s">
        <v>18135</v>
      </c>
      <c r="C3052" s="10" t="s">
        <v>5693</v>
      </c>
      <c r="D3052" s="11" t="s">
        <v>231</v>
      </c>
      <c r="E3052" s="35" t="s">
        <v>232</v>
      </c>
      <c r="F3052" s="35" t="s">
        <v>18136</v>
      </c>
      <c r="G3052" s="10" t="s">
        <v>12787</v>
      </c>
      <c r="H3052" s="10" t="s">
        <v>18137</v>
      </c>
      <c r="I3052" s="10" t="s">
        <v>18138</v>
      </c>
      <c r="J3052" s="11" t="s">
        <v>18139</v>
      </c>
      <c r="K3052" s="12">
        <v>41773</v>
      </c>
      <c r="L3052" s="69">
        <v>45426</v>
      </c>
      <c r="M3052" s="14" t="s">
        <v>18140</v>
      </c>
      <c r="N3052" s="61">
        <v>8.0999999999999996E-3</v>
      </c>
      <c r="O3052" s="56">
        <v>91436.38</v>
      </c>
      <c r="P3052" s="15">
        <v>0.03</v>
      </c>
      <c r="Q3052" s="223">
        <f t="shared" si="315"/>
        <v>2743.0914000000002</v>
      </c>
      <c r="R3052" s="197">
        <f t="shared" si="312"/>
        <v>228.59095000000002</v>
      </c>
      <c r="S3052" s="200"/>
      <c r="T3052" s="196">
        <f t="shared" si="313"/>
        <v>0</v>
      </c>
      <c r="U3052" s="199">
        <f t="shared" si="314"/>
        <v>0</v>
      </c>
      <c r="V3052" s="21"/>
      <c r="W3052" s="19">
        <f t="shared" si="316"/>
        <v>0</v>
      </c>
      <c r="X3052" s="17">
        <f t="shared" si="317"/>
        <v>0</v>
      </c>
      <c r="Y3052" s="22"/>
      <c r="Z3052" s="19"/>
      <c r="AA3052" s="20"/>
      <c r="AB3052" s="23"/>
      <c r="AC3052" s="19"/>
      <c r="AD3052" s="17"/>
      <c r="AE3052" s="22"/>
      <c r="AF3052" s="19"/>
      <c r="AG3052" s="17"/>
      <c r="AH3052" s="76" t="s">
        <v>239</v>
      </c>
      <c r="AI3052" s="77" t="s">
        <v>18140</v>
      </c>
      <c r="AJ3052" s="1"/>
    </row>
    <row r="3053" spans="1:36" ht="13.2">
      <c r="A3053" s="39">
        <v>3051</v>
      </c>
      <c r="B3053" s="39" t="s">
        <v>18141</v>
      </c>
      <c r="C3053" s="39" t="s">
        <v>5693</v>
      </c>
      <c r="D3053" s="40" t="s">
        <v>231</v>
      </c>
      <c r="E3053" s="25" t="s">
        <v>232</v>
      </c>
      <c r="F3053" s="25" t="s">
        <v>18142</v>
      </c>
      <c r="G3053" s="39" t="s">
        <v>234</v>
      </c>
      <c r="H3053" s="39" t="s">
        <v>18143</v>
      </c>
      <c r="I3053" s="39" t="s">
        <v>236</v>
      </c>
      <c r="J3053" s="40" t="s">
        <v>18144</v>
      </c>
      <c r="K3053" s="41">
        <v>41725</v>
      </c>
      <c r="L3053" s="72">
        <v>45378</v>
      </c>
      <c r="M3053" s="42" t="s">
        <v>18145</v>
      </c>
      <c r="N3053" s="63">
        <v>8.2000000000000007E-3</v>
      </c>
      <c r="O3053" s="55">
        <v>88157.36</v>
      </c>
      <c r="P3053" s="15">
        <v>0.03</v>
      </c>
      <c r="Q3053" s="223">
        <f t="shared" si="315"/>
        <v>2644.7208000000001</v>
      </c>
      <c r="R3053" s="197">
        <f t="shared" si="312"/>
        <v>220.39340000000001</v>
      </c>
      <c r="S3053" s="200"/>
      <c r="T3053" s="196">
        <f t="shared" si="313"/>
        <v>0</v>
      </c>
      <c r="U3053" s="199">
        <f t="shared" si="314"/>
        <v>0</v>
      </c>
      <c r="V3053" s="21"/>
      <c r="W3053" s="19">
        <f t="shared" si="316"/>
        <v>0</v>
      </c>
      <c r="X3053" s="17">
        <f t="shared" si="317"/>
        <v>0</v>
      </c>
      <c r="Y3053" s="22"/>
      <c r="Z3053" s="19"/>
      <c r="AA3053" s="20"/>
      <c r="AB3053" s="23"/>
      <c r="AC3053" s="19"/>
      <c r="AD3053" s="17"/>
      <c r="AE3053" s="22"/>
      <c r="AF3053" s="19"/>
      <c r="AG3053" s="17"/>
      <c r="AH3053" s="78" t="s">
        <v>239</v>
      </c>
      <c r="AI3053" s="79" t="s">
        <v>18145</v>
      </c>
      <c r="AJ3053" s="1"/>
    </row>
    <row r="3054" spans="1:36" ht="26.4">
      <c r="A3054" s="39">
        <v>3052</v>
      </c>
      <c r="B3054" s="10" t="s">
        <v>18146</v>
      </c>
      <c r="C3054" s="10" t="s">
        <v>5693</v>
      </c>
      <c r="D3054" s="11" t="s">
        <v>18147</v>
      </c>
      <c r="E3054" s="35" t="s">
        <v>18148</v>
      </c>
      <c r="F3054" s="35" t="s">
        <v>6767</v>
      </c>
      <c r="G3054" s="10" t="s">
        <v>6647</v>
      </c>
      <c r="H3054" s="10" t="s">
        <v>18149</v>
      </c>
      <c r="I3054" s="10" t="s">
        <v>6647</v>
      </c>
      <c r="J3054" s="11" t="s">
        <v>18150</v>
      </c>
      <c r="K3054" s="12">
        <v>40283</v>
      </c>
      <c r="L3054" s="69">
        <v>45762</v>
      </c>
      <c r="M3054" s="14" t="s">
        <v>18151</v>
      </c>
      <c r="N3054" s="61">
        <v>1.92</v>
      </c>
      <c r="O3054" s="56">
        <v>31756496.800000001</v>
      </c>
      <c r="P3054" s="15">
        <v>0.05</v>
      </c>
      <c r="Q3054" s="223">
        <f t="shared" si="315"/>
        <v>1587824.84</v>
      </c>
      <c r="R3054" s="197">
        <f t="shared" si="312"/>
        <v>132318.73666666666</v>
      </c>
      <c r="S3054" s="201">
        <v>0.03</v>
      </c>
      <c r="T3054" s="196">
        <f t="shared" si="313"/>
        <v>952694.90399999998</v>
      </c>
      <c r="U3054" s="199">
        <f t="shared" si="314"/>
        <v>79391.241999999998</v>
      </c>
      <c r="V3054" s="21">
        <v>1E-3</v>
      </c>
      <c r="W3054" s="19">
        <f t="shared" si="316"/>
        <v>31756.496800000001</v>
      </c>
      <c r="X3054" s="17">
        <f t="shared" si="317"/>
        <v>2646.3747333333336</v>
      </c>
      <c r="Y3054" s="22"/>
      <c r="Z3054" s="19"/>
      <c r="AA3054" s="20"/>
      <c r="AB3054" s="23"/>
      <c r="AC3054" s="19"/>
      <c r="AD3054" s="17"/>
      <c r="AE3054" s="22"/>
      <c r="AF3054" s="19"/>
      <c r="AG3054" s="115">
        <v>0.06</v>
      </c>
      <c r="AH3054" s="76"/>
      <c r="AI3054" s="77" t="s">
        <v>18151</v>
      </c>
      <c r="AJ3054" s="1"/>
    </row>
    <row r="3055" spans="1:36" ht="26.4">
      <c r="A3055" s="39">
        <v>3053</v>
      </c>
      <c r="B3055" s="39" t="s">
        <v>18152</v>
      </c>
      <c r="C3055" s="39" t="s">
        <v>11699</v>
      </c>
      <c r="D3055" s="40" t="s">
        <v>18153</v>
      </c>
      <c r="E3055" s="25" t="s">
        <v>18154</v>
      </c>
      <c r="F3055" s="25" t="s">
        <v>18155</v>
      </c>
      <c r="G3055" s="39" t="s">
        <v>18156</v>
      </c>
      <c r="H3055" s="39" t="s">
        <v>18157</v>
      </c>
      <c r="I3055" s="39" t="s">
        <v>4735</v>
      </c>
      <c r="J3055" s="40" t="s">
        <v>18158</v>
      </c>
      <c r="K3055" s="41">
        <v>37768</v>
      </c>
      <c r="L3055" s="72">
        <v>44657</v>
      </c>
      <c r="M3055" s="42" t="s">
        <v>18159</v>
      </c>
      <c r="N3055" s="63">
        <v>0.21709999999999999</v>
      </c>
      <c r="O3055" s="55">
        <v>31991414.5</v>
      </c>
      <c r="P3055" s="15">
        <v>0.05</v>
      </c>
      <c r="Q3055" s="223">
        <f t="shared" si="315"/>
        <v>1599570.7250000001</v>
      </c>
      <c r="R3055" s="197">
        <f t="shared" si="312"/>
        <v>133297.56041666667</v>
      </c>
      <c r="S3055" s="201">
        <v>0.06</v>
      </c>
      <c r="T3055" s="196">
        <f t="shared" si="313"/>
        <v>1919484.8699999999</v>
      </c>
      <c r="U3055" s="199">
        <f t="shared" si="314"/>
        <v>159957.07249999998</v>
      </c>
      <c r="V3055" s="21"/>
      <c r="W3055" s="19">
        <f t="shared" si="316"/>
        <v>0</v>
      </c>
      <c r="X3055" s="17">
        <f t="shared" si="317"/>
        <v>0</v>
      </c>
      <c r="Y3055" s="22"/>
      <c r="Z3055" s="19"/>
      <c r="AA3055" s="20"/>
      <c r="AB3055" s="23"/>
      <c r="AC3055" s="19"/>
      <c r="AD3055" s="17"/>
      <c r="AE3055" s="22"/>
      <c r="AF3055" s="19"/>
      <c r="AG3055" s="17"/>
      <c r="AH3055" s="78" t="s">
        <v>817</v>
      </c>
      <c r="AI3055" s="79" t="s">
        <v>18159</v>
      </c>
      <c r="AJ3055" s="1"/>
    </row>
    <row r="3056" spans="1:36" ht="26.4">
      <c r="A3056" s="39">
        <v>3054</v>
      </c>
      <c r="B3056" s="10" t="s">
        <v>18160</v>
      </c>
      <c r="C3056" s="10" t="s">
        <v>11699</v>
      </c>
      <c r="D3056" s="11" t="s">
        <v>18161</v>
      </c>
      <c r="E3056" s="35" t="s">
        <v>18162</v>
      </c>
      <c r="F3056" s="35" t="s">
        <v>18163</v>
      </c>
      <c r="G3056" s="10" t="s">
        <v>3569</v>
      </c>
      <c r="H3056" s="10" t="s">
        <v>18164</v>
      </c>
      <c r="I3056" s="10" t="s">
        <v>3569</v>
      </c>
      <c r="J3056" s="11" t="s">
        <v>18019</v>
      </c>
      <c r="K3056" s="12">
        <v>39080</v>
      </c>
      <c r="L3056" s="69">
        <v>48211</v>
      </c>
      <c r="M3056" s="14" t="s">
        <v>18165</v>
      </c>
      <c r="N3056" s="61">
        <v>0.53359999999999996</v>
      </c>
      <c r="O3056" s="56">
        <v>31991414.5</v>
      </c>
      <c r="P3056" s="15">
        <v>0.03</v>
      </c>
      <c r="Q3056" s="223">
        <f t="shared" si="315"/>
        <v>959742.43499999994</v>
      </c>
      <c r="R3056" s="197">
        <f t="shared" si="312"/>
        <v>79978.53624999999</v>
      </c>
      <c r="S3056" s="200"/>
      <c r="T3056" s="196">
        <f t="shared" si="313"/>
        <v>0</v>
      </c>
      <c r="U3056" s="199">
        <f t="shared" si="314"/>
        <v>0</v>
      </c>
      <c r="V3056" s="21"/>
      <c r="W3056" s="19">
        <f t="shared" si="316"/>
        <v>0</v>
      </c>
      <c r="X3056" s="17">
        <f t="shared" si="317"/>
        <v>0</v>
      </c>
      <c r="Y3056" s="22"/>
      <c r="Z3056" s="19"/>
      <c r="AA3056" s="20"/>
      <c r="AB3056" s="23"/>
      <c r="AC3056" s="19"/>
      <c r="AD3056" s="17"/>
      <c r="AE3056" s="22"/>
      <c r="AF3056" s="19"/>
      <c r="AG3056" s="17"/>
      <c r="AH3056" s="76" t="s">
        <v>103</v>
      </c>
      <c r="AI3056" s="77" t="s">
        <v>18166</v>
      </c>
      <c r="AJ3056" s="1"/>
    </row>
    <row r="3057" spans="1:36" s="24" customFormat="1" ht="26.4">
      <c r="A3057" s="39">
        <v>3055</v>
      </c>
      <c r="B3057" s="39" t="s">
        <v>18167</v>
      </c>
      <c r="C3057" s="39" t="s">
        <v>11699</v>
      </c>
      <c r="D3057" s="40" t="s">
        <v>18168</v>
      </c>
      <c r="E3057" s="25" t="s">
        <v>18169</v>
      </c>
      <c r="F3057" s="25" t="s">
        <v>3429</v>
      </c>
      <c r="G3057" s="39" t="s">
        <v>2535</v>
      </c>
      <c r="H3057" s="39" t="s">
        <v>18170</v>
      </c>
      <c r="I3057" s="39" t="s">
        <v>16876</v>
      </c>
      <c r="J3057" s="40" t="s">
        <v>18171</v>
      </c>
      <c r="K3057" s="41">
        <v>38372</v>
      </c>
      <c r="L3057" s="72">
        <v>47503</v>
      </c>
      <c r="M3057" s="42" t="s">
        <v>18172</v>
      </c>
      <c r="N3057" s="63">
        <v>0.48709999999999998</v>
      </c>
      <c r="O3057" s="55">
        <v>8532196.5299999993</v>
      </c>
      <c r="P3057" s="15">
        <v>0.03</v>
      </c>
      <c r="Q3057" s="223">
        <f t="shared" si="315"/>
        <v>255965.89589999997</v>
      </c>
      <c r="R3057" s="197">
        <f t="shared" si="312"/>
        <v>21330.491324999999</v>
      </c>
      <c r="S3057" s="200"/>
      <c r="T3057" s="196">
        <f t="shared" si="313"/>
        <v>0</v>
      </c>
      <c r="U3057" s="199">
        <f t="shared" si="314"/>
        <v>0</v>
      </c>
      <c r="V3057" s="21"/>
      <c r="W3057" s="19">
        <f t="shared" si="316"/>
        <v>0</v>
      </c>
      <c r="X3057" s="17">
        <f t="shared" si="317"/>
        <v>0</v>
      </c>
      <c r="Y3057" s="22"/>
      <c r="Z3057" s="19"/>
      <c r="AA3057" s="20"/>
      <c r="AB3057" s="23"/>
      <c r="AC3057" s="19"/>
      <c r="AD3057" s="17"/>
      <c r="AE3057" s="22"/>
      <c r="AF3057" s="19"/>
      <c r="AG3057" s="17"/>
      <c r="AH3057" s="88"/>
      <c r="AI3057" s="89"/>
    </row>
    <row r="3058" spans="1:36" ht="13.2">
      <c r="A3058" s="39">
        <v>3056</v>
      </c>
      <c r="B3058" s="10" t="s">
        <v>18173</v>
      </c>
      <c r="C3058" s="10" t="s">
        <v>11699</v>
      </c>
      <c r="D3058" s="11" t="s">
        <v>18174</v>
      </c>
      <c r="E3058" s="35" t="s">
        <v>18175</v>
      </c>
      <c r="F3058" s="35" t="s">
        <v>18176</v>
      </c>
      <c r="G3058" s="10" t="s">
        <v>768</v>
      </c>
      <c r="H3058" s="10" t="s">
        <v>18177</v>
      </c>
      <c r="I3058" s="10" t="s">
        <v>544</v>
      </c>
      <c r="J3058" s="11" t="s">
        <v>18178</v>
      </c>
      <c r="K3058" s="12">
        <v>38820</v>
      </c>
      <c r="L3058" s="69">
        <v>47951</v>
      </c>
      <c r="M3058" s="14" t="s">
        <v>18179</v>
      </c>
      <c r="N3058" s="61">
        <v>1.1839999999999999</v>
      </c>
      <c r="O3058" s="56">
        <v>30409249.75</v>
      </c>
      <c r="P3058" s="15">
        <v>0.03</v>
      </c>
      <c r="Q3058" s="223">
        <f t="shared" si="315"/>
        <v>912277.49249999993</v>
      </c>
      <c r="R3058" s="197">
        <f t="shared" si="312"/>
        <v>76023.124374999999</v>
      </c>
      <c r="S3058" s="200"/>
      <c r="T3058" s="196">
        <f t="shared" si="313"/>
        <v>0</v>
      </c>
      <c r="U3058" s="199">
        <f t="shared" si="314"/>
        <v>0</v>
      </c>
      <c r="V3058" s="21"/>
      <c r="W3058" s="19">
        <f t="shared" si="316"/>
        <v>0</v>
      </c>
      <c r="X3058" s="17">
        <f t="shared" si="317"/>
        <v>0</v>
      </c>
      <c r="Y3058" s="22"/>
      <c r="Z3058" s="19"/>
      <c r="AA3058" s="20"/>
      <c r="AB3058" s="23"/>
      <c r="AC3058" s="19"/>
      <c r="AD3058" s="17"/>
      <c r="AE3058" s="22"/>
      <c r="AF3058" s="19"/>
      <c r="AG3058" s="17"/>
      <c r="AH3058" s="76"/>
      <c r="AI3058" s="77" t="s">
        <v>18179</v>
      </c>
      <c r="AJ3058" s="1"/>
    </row>
    <row r="3059" spans="1:36" ht="26.4">
      <c r="A3059" s="39">
        <v>3057</v>
      </c>
      <c r="B3059" s="39" t="s">
        <v>18180</v>
      </c>
      <c r="C3059" s="39" t="s">
        <v>11699</v>
      </c>
      <c r="D3059" s="40" t="s">
        <v>18181</v>
      </c>
      <c r="E3059" s="25"/>
      <c r="F3059" s="25" t="s">
        <v>18182</v>
      </c>
      <c r="G3059" s="39" t="s">
        <v>18183</v>
      </c>
      <c r="H3059" s="39" t="s">
        <v>18184</v>
      </c>
      <c r="I3059" s="39" t="s">
        <v>18183</v>
      </c>
      <c r="J3059" s="40" t="s">
        <v>18185</v>
      </c>
      <c r="K3059" s="41">
        <v>35299</v>
      </c>
      <c r="L3059" s="72">
        <v>44430</v>
      </c>
      <c r="M3059" s="42" t="s">
        <v>18186</v>
      </c>
      <c r="N3059" s="63">
        <v>0.57550000000000001</v>
      </c>
      <c r="O3059" s="55">
        <v>52089130.630000003</v>
      </c>
      <c r="P3059" s="15">
        <v>0.03</v>
      </c>
      <c r="Q3059" s="223">
        <f t="shared" si="315"/>
        <v>1562673.9188999999</v>
      </c>
      <c r="R3059" s="197">
        <f t="shared" si="312"/>
        <v>130222.826575</v>
      </c>
      <c r="S3059" s="200"/>
      <c r="T3059" s="196">
        <f t="shared" si="313"/>
        <v>0</v>
      </c>
      <c r="U3059" s="199">
        <f t="shared" si="314"/>
        <v>0</v>
      </c>
      <c r="V3059" s="21"/>
      <c r="W3059" s="19">
        <f t="shared" si="316"/>
        <v>0</v>
      </c>
      <c r="X3059" s="17">
        <f t="shared" si="317"/>
        <v>0</v>
      </c>
      <c r="Y3059" s="22"/>
      <c r="Z3059" s="19"/>
      <c r="AA3059" s="20"/>
      <c r="AB3059" s="23"/>
      <c r="AC3059" s="19"/>
      <c r="AD3059" s="17"/>
      <c r="AE3059" s="22"/>
      <c r="AF3059" s="19"/>
      <c r="AG3059" s="17"/>
      <c r="AH3059" s="78"/>
      <c r="AI3059" s="79" t="s">
        <v>18186</v>
      </c>
      <c r="AJ3059" s="1"/>
    </row>
    <row r="3060" spans="1:36" ht="13.2">
      <c r="A3060" s="39">
        <v>3058</v>
      </c>
      <c r="B3060" s="10" t="s">
        <v>18187</v>
      </c>
      <c r="C3060" s="10" t="s">
        <v>11699</v>
      </c>
      <c r="D3060" s="11" t="s">
        <v>18188</v>
      </c>
      <c r="E3060" s="35" t="s">
        <v>18189</v>
      </c>
      <c r="F3060" s="35" t="s">
        <v>8455</v>
      </c>
      <c r="G3060" s="10" t="s">
        <v>3966</v>
      </c>
      <c r="H3060" s="10" t="s">
        <v>18190</v>
      </c>
      <c r="I3060" s="10" t="s">
        <v>3966</v>
      </c>
      <c r="J3060" s="11" t="s">
        <v>18191</v>
      </c>
      <c r="K3060" s="12">
        <v>39994</v>
      </c>
      <c r="L3060" s="69">
        <v>57891</v>
      </c>
      <c r="M3060" s="14" t="s">
        <v>4369</v>
      </c>
      <c r="N3060" s="61">
        <v>0.1128</v>
      </c>
      <c r="O3060" s="56">
        <v>6540217.29</v>
      </c>
      <c r="P3060" s="15">
        <v>0.04</v>
      </c>
      <c r="Q3060" s="223">
        <f t="shared" si="315"/>
        <v>261608.69160000002</v>
      </c>
      <c r="R3060" s="197">
        <f t="shared" si="312"/>
        <v>21800.724300000002</v>
      </c>
      <c r="S3060" s="200"/>
      <c r="T3060" s="196">
        <f t="shared" si="313"/>
        <v>0</v>
      </c>
      <c r="U3060" s="199">
        <f t="shared" si="314"/>
        <v>0</v>
      </c>
      <c r="V3060" s="21"/>
      <c r="W3060" s="19">
        <f t="shared" si="316"/>
        <v>0</v>
      </c>
      <c r="X3060" s="17">
        <f t="shared" si="317"/>
        <v>0</v>
      </c>
      <c r="Y3060" s="22"/>
      <c r="Z3060" s="19"/>
      <c r="AA3060" s="20"/>
      <c r="AB3060" s="23"/>
      <c r="AC3060" s="19"/>
      <c r="AD3060" s="17"/>
      <c r="AE3060" s="22"/>
      <c r="AF3060" s="19"/>
      <c r="AG3060" s="17"/>
      <c r="AH3060" s="76"/>
      <c r="AI3060" s="77" t="s">
        <v>4369</v>
      </c>
      <c r="AJ3060" s="1"/>
    </row>
    <row r="3061" spans="1:36" ht="13.2">
      <c r="A3061" s="39">
        <v>3059</v>
      </c>
      <c r="B3061" s="39" t="s">
        <v>18192</v>
      </c>
      <c r="C3061" s="39" t="s">
        <v>11699</v>
      </c>
      <c r="D3061" s="40" t="s">
        <v>18193</v>
      </c>
      <c r="E3061" s="25" t="s">
        <v>21465</v>
      </c>
      <c r="F3061" s="25" t="s">
        <v>11605</v>
      </c>
      <c r="G3061" s="39" t="s">
        <v>3820</v>
      </c>
      <c r="H3061" s="39" t="s">
        <v>18194</v>
      </c>
      <c r="I3061" s="39" t="s">
        <v>15677</v>
      </c>
      <c r="J3061" s="40" t="s">
        <v>18195</v>
      </c>
      <c r="K3061" s="41">
        <v>41172</v>
      </c>
      <c r="L3061" s="72">
        <v>44824</v>
      </c>
      <c r="M3061" s="42" t="s">
        <v>4369</v>
      </c>
      <c r="N3061" s="63">
        <v>0.1326</v>
      </c>
      <c r="O3061" s="55">
        <v>5766192.2199999997</v>
      </c>
      <c r="P3061" s="15">
        <v>0.03</v>
      </c>
      <c r="Q3061" s="223">
        <f t="shared" si="315"/>
        <v>172985.76659999997</v>
      </c>
      <c r="R3061" s="197">
        <f t="shared" si="312"/>
        <v>14415.480549999998</v>
      </c>
      <c r="S3061" s="201">
        <v>0.1</v>
      </c>
      <c r="T3061" s="196">
        <f t="shared" si="313"/>
        <v>576619.22199999995</v>
      </c>
      <c r="U3061" s="199">
        <f t="shared" si="314"/>
        <v>48051.601833333327</v>
      </c>
      <c r="V3061" s="21"/>
      <c r="W3061" s="19">
        <f t="shared" si="316"/>
        <v>0</v>
      </c>
      <c r="X3061" s="17">
        <f t="shared" si="317"/>
        <v>0</v>
      </c>
      <c r="Y3061" s="22"/>
      <c r="Z3061" s="19"/>
      <c r="AA3061" s="20"/>
      <c r="AB3061" s="23"/>
      <c r="AC3061" s="19"/>
      <c r="AD3061" s="17"/>
      <c r="AE3061" s="22"/>
      <c r="AF3061" s="19"/>
      <c r="AG3061" s="17"/>
      <c r="AH3061" s="78"/>
      <c r="AI3061" s="79" t="s">
        <v>4369</v>
      </c>
      <c r="AJ3061" s="1"/>
    </row>
    <row r="3062" spans="1:36" ht="26.4">
      <c r="A3062" s="39">
        <v>3060</v>
      </c>
      <c r="B3062" s="10" t="s">
        <v>18196</v>
      </c>
      <c r="C3062" s="10" t="s">
        <v>11699</v>
      </c>
      <c r="D3062" s="11" t="s">
        <v>18197</v>
      </c>
      <c r="E3062" s="35" t="s">
        <v>8727</v>
      </c>
      <c r="F3062" s="35" t="s">
        <v>13315</v>
      </c>
      <c r="G3062" s="10" t="s">
        <v>7361</v>
      </c>
      <c r="H3062" s="10" t="s">
        <v>18198</v>
      </c>
      <c r="I3062" s="10" t="s">
        <v>13163</v>
      </c>
      <c r="J3062" s="11" t="s">
        <v>18199</v>
      </c>
      <c r="K3062" s="12">
        <v>38013</v>
      </c>
      <c r="L3062" s="69">
        <v>47145</v>
      </c>
      <c r="M3062" s="14" t="s">
        <v>18200</v>
      </c>
      <c r="N3062" s="61">
        <v>0.60540000000000005</v>
      </c>
      <c r="O3062" s="56">
        <v>31591427.800000001</v>
      </c>
      <c r="P3062" s="15">
        <v>0.02</v>
      </c>
      <c r="Q3062" s="223">
        <f t="shared" si="315"/>
        <v>631828.55599999998</v>
      </c>
      <c r="R3062" s="197">
        <f t="shared" si="312"/>
        <v>52652.379666666668</v>
      </c>
      <c r="S3062" s="201">
        <v>0.04</v>
      </c>
      <c r="T3062" s="196">
        <f t="shared" si="313"/>
        <v>1263657.112</v>
      </c>
      <c r="U3062" s="199">
        <f t="shared" si="314"/>
        <v>105304.75933333334</v>
      </c>
      <c r="V3062" s="21"/>
      <c r="W3062" s="19">
        <f t="shared" si="316"/>
        <v>0</v>
      </c>
      <c r="X3062" s="17">
        <f t="shared" si="317"/>
        <v>0</v>
      </c>
      <c r="Y3062" s="22"/>
      <c r="Z3062" s="19"/>
      <c r="AA3062" s="20"/>
      <c r="AB3062" s="23"/>
      <c r="AC3062" s="19"/>
      <c r="AD3062" s="17"/>
      <c r="AE3062" s="22"/>
      <c r="AF3062" s="19"/>
      <c r="AG3062" s="17"/>
      <c r="AH3062" s="76"/>
      <c r="AI3062" s="77" t="s">
        <v>18200</v>
      </c>
      <c r="AJ3062" s="1"/>
    </row>
    <row r="3063" spans="1:36" ht="26.4">
      <c r="A3063" s="39">
        <v>3061</v>
      </c>
      <c r="B3063" s="39" t="s">
        <v>18201</v>
      </c>
      <c r="C3063" s="39" t="s">
        <v>11699</v>
      </c>
      <c r="D3063" s="40" t="s">
        <v>18197</v>
      </c>
      <c r="E3063" s="25" t="s">
        <v>8727</v>
      </c>
      <c r="F3063" s="25" t="s">
        <v>2858</v>
      </c>
      <c r="G3063" s="39" t="s">
        <v>18202</v>
      </c>
      <c r="H3063" s="39" t="s">
        <v>18203</v>
      </c>
      <c r="I3063" s="39" t="s">
        <v>13163</v>
      </c>
      <c r="J3063" s="40" t="s">
        <v>18204</v>
      </c>
      <c r="K3063" s="41">
        <v>38013</v>
      </c>
      <c r="L3063" s="72">
        <v>47145</v>
      </c>
      <c r="M3063" s="42" t="s">
        <v>18205</v>
      </c>
      <c r="N3063" s="63">
        <v>0.2928</v>
      </c>
      <c r="O3063" s="55">
        <v>15279104.82</v>
      </c>
      <c r="P3063" s="15">
        <v>0.03</v>
      </c>
      <c r="Q3063" s="223">
        <f t="shared" si="315"/>
        <v>458373.1446</v>
      </c>
      <c r="R3063" s="197">
        <f t="shared" si="312"/>
        <v>38197.762049999998</v>
      </c>
      <c r="S3063" s="201">
        <v>0.04</v>
      </c>
      <c r="T3063" s="196">
        <f t="shared" si="313"/>
        <v>611164.19280000008</v>
      </c>
      <c r="U3063" s="199">
        <f t="shared" si="314"/>
        <v>50930.349400000006</v>
      </c>
      <c r="V3063" s="21">
        <v>0.1</v>
      </c>
      <c r="W3063" s="19">
        <f t="shared" si="316"/>
        <v>1527910.4820000001</v>
      </c>
      <c r="X3063" s="17">
        <f t="shared" si="317"/>
        <v>127325.8735</v>
      </c>
      <c r="Y3063" s="22"/>
      <c r="Z3063" s="19"/>
      <c r="AA3063" s="20"/>
      <c r="AB3063" s="23"/>
      <c r="AC3063" s="19"/>
      <c r="AD3063" s="17"/>
      <c r="AE3063" s="22"/>
      <c r="AF3063" s="19"/>
      <c r="AG3063" s="17"/>
      <c r="AH3063" s="78"/>
      <c r="AI3063" s="79" t="s">
        <v>18205</v>
      </c>
      <c r="AJ3063" s="1"/>
    </row>
    <row r="3064" spans="1:36" ht="26.4">
      <c r="A3064" s="39">
        <v>3062</v>
      </c>
      <c r="B3064" s="10" t="s">
        <v>18206</v>
      </c>
      <c r="C3064" s="10" t="s">
        <v>11699</v>
      </c>
      <c r="D3064" s="11" t="s">
        <v>18207</v>
      </c>
      <c r="E3064" s="35" t="s">
        <v>18208</v>
      </c>
      <c r="F3064" s="35" t="s">
        <v>3455</v>
      </c>
      <c r="G3064" s="10" t="s">
        <v>18209</v>
      </c>
      <c r="H3064" s="10" t="s">
        <v>18210</v>
      </c>
      <c r="I3064" s="10" t="s">
        <v>18211</v>
      </c>
      <c r="J3064" s="11" t="s">
        <v>18212</v>
      </c>
      <c r="K3064" s="12">
        <v>40240</v>
      </c>
      <c r="L3064" s="69">
        <v>45719</v>
      </c>
      <c r="M3064" s="14" t="s">
        <v>18213</v>
      </c>
      <c r="N3064" s="61">
        <v>6.6299999999999998E-2</v>
      </c>
      <c r="O3064" s="56">
        <v>10735844.279999999</v>
      </c>
      <c r="P3064" s="15">
        <v>7.0000000000000007E-2</v>
      </c>
      <c r="Q3064" s="223">
        <f t="shared" si="315"/>
        <v>751509.09960000007</v>
      </c>
      <c r="R3064" s="197">
        <f t="shared" si="312"/>
        <v>62625.758300000009</v>
      </c>
      <c r="S3064" s="200"/>
      <c r="T3064" s="196">
        <f t="shared" si="313"/>
        <v>0</v>
      </c>
      <c r="U3064" s="199">
        <f t="shared" si="314"/>
        <v>0</v>
      </c>
      <c r="V3064" s="21"/>
      <c r="W3064" s="19">
        <f t="shared" si="316"/>
        <v>0</v>
      </c>
      <c r="X3064" s="17">
        <f t="shared" si="317"/>
        <v>0</v>
      </c>
      <c r="Y3064" s="22"/>
      <c r="Z3064" s="19"/>
      <c r="AA3064" s="20"/>
      <c r="AB3064" s="23"/>
      <c r="AC3064" s="19"/>
      <c r="AD3064" s="17"/>
      <c r="AE3064" s="22"/>
      <c r="AF3064" s="19"/>
      <c r="AG3064" s="17"/>
      <c r="AH3064" s="76"/>
      <c r="AI3064" s="77" t="s">
        <v>18213</v>
      </c>
      <c r="AJ3064" s="1"/>
    </row>
    <row r="3065" spans="1:36" ht="26.4">
      <c r="A3065" s="39">
        <v>3063</v>
      </c>
      <c r="B3065" s="39" t="s">
        <v>18214</v>
      </c>
      <c r="C3065" s="39" t="s">
        <v>11699</v>
      </c>
      <c r="D3065" s="40" t="s">
        <v>18215</v>
      </c>
      <c r="E3065" s="25" t="s">
        <v>18216</v>
      </c>
      <c r="F3065" s="25" t="s">
        <v>18217</v>
      </c>
      <c r="G3065" s="39" t="s">
        <v>7550</v>
      </c>
      <c r="H3065" s="39" t="s">
        <v>18218</v>
      </c>
      <c r="I3065" s="39" t="s">
        <v>14717</v>
      </c>
      <c r="J3065" s="40" t="s">
        <v>18219</v>
      </c>
      <c r="K3065" s="41">
        <v>37981</v>
      </c>
      <c r="L3065" s="72">
        <v>47113</v>
      </c>
      <c r="M3065" s="42" t="s">
        <v>17228</v>
      </c>
      <c r="N3065" s="63">
        <v>6.0999999999999999E-2</v>
      </c>
      <c r="O3065" s="55">
        <v>10023959.630000001</v>
      </c>
      <c r="P3065" s="15">
        <v>0.03</v>
      </c>
      <c r="Q3065" s="223">
        <f t="shared" si="315"/>
        <v>300718.78889999999</v>
      </c>
      <c r="R3065" s="197">
        <f t="shared" si="312"/>
        <v>25059.899074999998</v>
      </c>
      <c r="S3065" s="200"/>
      <c r="T3065" s="196">
        <f t="shared" si="313"/>
        <v>0</v>
      </c>
      <c r="U3065" s="199">
        <f t="shared" si="314"/>
        <v>0</v>
      </c>
      <c r="V3065" s="21"/>
      <c r="W3065" s="19">
        <f t="shared" si="316"/>
        <v>0</v>
      </c>
      <c r="X3065" s="17">
        <f t="shared" si="317"/>
        <v>0</v>
      </c>
      <c r="Y3065" s="22"/>
      <c r="Z3065" s="19"/>
      <c r="AA3065" s="20"/>
      <c r="AB3065" s="23"/>
      <c r="AC3065" s="19"/>
      <c r="AD3065" s="17"/>
      <c r="AE3065" s="22"/>
      <c r="AF3065" s="19"/>
      <c r="AG3065" s="17"/>
      <c r="AH3065" s="78"/>
      <c r="AI3065" s="79"/>
      <c r="AJ3065" s="1"/>
    </row>
    <row r="3066" spans="1:36" ht="26.4">
      <c r="A3066" s="39">
        <v>3064</v>
      </c>
      <c r="B3066" s="10" t="s">
        <v>18220</v>
      </c>
      <c r="C3066" s="10" t="s">
        <v>11699</v>
      </c>
      <c r="D3066" s="11" t="s">
        <v>18221</v>
      </c>
      <c r="E3066" s="35" t="s">
        <v>21465</v>
      </c>
      <c r="F3066" s="35" t="s">
        <v>18222</v>
      </c>
      <c r="G3066" s="10" t="s">
        <v>18223</v>
      </c>
      <c r="H3066" s="10" t="s">
        <v>18224</v>
      </c>
      <c r="I3066" s="10" t="s">
        <v>18225</v>
      </c>
      <c r="J3066" s="11" t="s">
        <v>18226</v>
      </c>
      <c r="K3066" s="12">
        <v>38758</v>
      </c>
      <c r="L3066" s="69">
        <v>44237</v>
      </c>
      <c r="M3066" s="14" t="s">
        <v>18227</v>
      </c>
      <c r="N3066" s="61">
        <v>1.9800000000000002E-2</v>
      </c>
      <c r="O3066" s="56">
        <v>4459407.87</v>
      </c>
      <c r="P3066" s="15">
        <v>0.04</v>
      </c>
      <c r="Q3066" s="223">
        <f t="shared" si="315"/>
        <v>178376.31480000002</v>
      </c>
      <c r="R3066" s="197">
        <f t="shared" si="312"/>
        <v>14864.692900000002</v>
      </c>
      <c r="S3066" s="200"/>
      <c r="T3066" s="196">
        <f t="shared" si="313"/>
        <v>0</v>
      </c>
      <c r="U3066" s="199">
        <f t="shared" si="314"/>
        <v>0</v>
      </c>
      <c r="V3066" s="21"/>
      <c r="W3066" s="19">
        <f t="shared" si="316"/>
        <v>0</v>
      </c>
      <c r="X3066" s="17">
        <f t="shared" si="317"/>
        <v>0</v>
      </c>
      <c r="Y3066" s="22"/>
      <c r="Z3066" s="19"/>
      <c r="AA3066" s="20"/>
      <c r="AB3066" s="23"/>
      <c r="AC3066" s="19"/>
      <c r="AD3066" s="17"/>
      <c r="AE3066" s="22"/>
      <c r="AF3066" s="19"/>
      <c r="AG3066" s="17"/>
      <c r="AH3066" s="76"/>
      <c r="AI3066" s="77" t="s">
        <v>18227</v>
      </c>
      <c r="AJ3066" s="1"/>
    </row>
    <row r="3067" spans="1:36" ht="26.4">
      <c r="A3067" s="39">
        <v>3065</v>
      </c>
      <c r="B3067" s="39" t="s">
        <v>18228</v>
      </c>
      <c r="C3067" s="39" t="s">
        <v>5693</v>
      </c>
      <c r="D3067" s="40" t="s">
        <v>18229</v>
      </c>
      <c r="E3067" s="25" t="s">
        <v>18230</v>
      </c>
      <c r="F3067" s="25" t="s">
        <v>4552</v>
      </c>
      <c r="G3067" s="39" t="s">
        <v>1076</v>
      </c>
      <c r="H3067" s="39" t="s">
        <v>18231</v>
      </c>
      <c r="I3067" s="39" t="s">
        <v>18232</v>
      </c>
      <c r="J3067" s="40" t="s">
        <v>18233</v>
      </c>
      <c r="K3067" s="41">
        <v>40903</v>
      </c>
      <c r="L3067" s="72">
        <v>44556</v>
      </c>
      <c r="M3067" s="42" t="s">
        <v>18234</v>
      </c>
      <c r="N3067" s="63">
        <v>0.53959999999999997</v>
      </c>
      <c r="O3067" s="55">
        <v>22520326.719999999</v>
      </c>
      <c r="P3067" s="15">
        <v>0.03</v>
      </c>
      <c r="Q3067" s="223">
        <f t="shared" si="315"/>
        <v>675609.80159999989</v>
      </c>
      <c r="R3067" s="197">
        <f t="shared" si="312"/>
        <v>56300.816799999993</v>
      </c>
      <c r="S3067" s="201">
        <v>0.1</v>
      </c>
      <c r="T3067" s="196">
        <f t="shared" si="313"/>
        <v>2252032.6719999998</v>
      </c>
      <c r="U3067" s="199">
        <f t="shared" si="314"/>
        <v>187669.38933333333</v>
      </c>
      <c r="V3067" s="21"/>
      <c r="W3067" s="19">
        <f t="shared" si="316"/>
        <v>0</v>
      </c>
      <c r="X3067" s="17">
        <f t="shared" si="317"/>
        <v>0</v>
      </c>
      <c r="Y3067" s="22"/>
      <c r="Z3067" s="19"/>
      <c r="AA3067" s="20"/>
      <c r="AB3067" s="23"/>
      <c r="AC3067" s="19"/>
      <c r="AD3067" s="17"/>
      <c r="AE3067" s="22"/>
      <c r="AF3067" s="19"/>
      <c r="AG3067" s="17"/>
      <c r="AH3067" s="78"/>
      <c r="AI3067" s="79" t="s">
        <v>18234</v>
      </c>
      <c r="AJ3067" s="1"/>
    </row>
    <row r="3068" spans="1:36" ht="26.4">
      <c r="A3068" s="39">
        <v>3066</v>
      </c>
      <c r="B3068" s="10" t="s">
        <v>18235</v>
      </c>
      <c r="C3068" s="10" t="s">
        <v>5693</v>
      </c>
      <c r="D3068" s="11" t="s">
        <v>16559</v>
      </c>
      <c r="E3068" s="35" t="s">
        <v>1309</v>
      </c>
      <c r="F3068" s="35" t="s">
        <v>16560</v>
      </c>
      <c r="G3068" s="10" t="s">
        <v>16561</v>
      </c>
      <c r="H3068" s="10" t="s">
        <v>16562</v>
      </c>
      <c r="I3068" s="10" t="s">
        <v>16561</v>
      </c>
      <c r="J3068" s="11" t="s">
        <v>16563</v>
      </c>
      <c r="K3068" s="12">
        <v>36076</v>
      </c>
      <c r="L3068" s="69">
        <v>44842</v>
      </c>
      <c r="M3068" s="14" t="s">
        <v>18236</v>
      </c>
      <c r="N3068" s="61">
        <v>1.4200000000000001E-2</v>
      </c>
      <c r="O3068" s="56">
        <v>395093.45</v>
      </c>
      <c r="P3068" s="15">
        <v>0.03</v>
      </c>
      <c r="Q3068" s="223">
        <f t="shared" si="315"/>
        <v>11852.8035</v>
      </c>
      <c r="R3068" s="197">
        <f t="shared" si="312"/>
        <v>987.73362499999996</v>
      </c>
      <c r="S3068" s="200"/>
      <c r="T3068" s="196">
        <f t="shared" si="313"/>
        <v>0</v>
      </c>
      <c r="U3068" s="199">
        <f t="shared" si="314"/>
        <v>0</v>
      </c>
      <c r="V3068" s="21"/>
      <c r="W3068" s="19">
        <f t="shared" si="316"/>
        <v>0</v>
      </c>
      <c r="X3068" s="17">
        <f t="shared" si="317"/>
        <v>0</v>
      </c>
      <c r="Y3068" s="22"/>
      <c r="Z3068" s="19"/>
      <c r="AA3068" s="20"/>
      <c r="AB3068" s="23"/>
      <c r="AC3068" s="19"/>
      <c r="AD3068" s="17"/>
      <c r="AE3068" s="22"/>
      <c r="AF3068" s="19"/>
      <c r="AG3068" s="17"/>
      <c r="AH3068" s="76"/>
      <c r="AI3068" s="77" t="s">
        <v>18236</v>
      </c>
      <c r="AJ3068" s="1"/>
    </row>
    <row r="3069" spans="1:36" ht="26.4">
      <c r="A3069" s="39">
        <v>3067</v>
      </c>
      <c r="B3069" s="39" t="s">
        <v>18237</v>
      </c>
      <c r="C3069" s="39" t="s">
        <v>11699</v>
      </c>
      <c r="D3069" s="40" t="s">
        <v>18238</v>
      </c>
      <c r="E3069" s="25" t="s">
        <v>18239</v>
      </c>
      <c r="F3069" s="25" t="s">
        <v>18240</v>
      </c>
      <c r="G3069" s="39" t="s">
        <v>195</v>
      </c>
      <c r="H3069" s="39" t="s">
        <v>18241</v>
      </c>
      <c r="I3069" s="39" t="s">
        <v>18242</v>
      </c>
      <c r="J3069" s="40" t="s">
        <v>18243</v>
      </c>
      <c r="K3069" s="41">
        <v>42286</v>
      </c>
      <c r="L3069" s="72">
        <v>51418</v>
      </c>
      <c r="M3069" s="42" t="s">
        <v>18244</v>
      </c>
      <c r="N3069" s="63">
        <v>0.90069999999999995</v>
      </c>
      <c r="O3069" s="55">
        <v>66890942.490000002</v>
      </c>
      <c r="P3069" s="15">
        <v>0.03</v>
      </c>
      <c r="Q3069" s="223">
        <f t="shared" si="315"/>
        <v>2006728.2747</v>
      </c>
      <c r="R3069" s="197">
        <f t="shared" si="312"/>
        <v>167227.356225</v>
      </c>
      <c r="S3069" s="201">
        <v>0.1</v>
      </c>
      <c r="T3069" s="196">
        <f t="shared" si="313"/>
        <v>6689094.2490000008</v>
      </c>
      <c r="U3069" s="199">
        <f t="shared" si="314"/>
        <v>557424.52075000003</v>
      </c>
      <c r="V3069" s="21"/>
      <c r="W3069" s="19">
        <f t="shared" si="316"/>
        <v>0</v>
      </c>
      <c r="X3069" s="17">
        <f t="shared" si="317"/>
        <v>0</v>
      </c>
      <c r="Y3069" s="22"/>
      <c r="Z3069" s="19"/>
      <c r="AA3069" s="20"/>
      <c r="AB3069" s="23"/>
      <c r="AC3069" s="19"/>
      <c r="AD3069" s="17"/>
      <c r="AE3069" s="22"/>
      <c r="AF3069" s="19"/>
      <c r="AG3069" s="17"/>
      <c r="AH3069" s="78"/>
      <c r="AI3069" s="79" t="s">
        <v>18244</v>
      </c>
      <c r="AJ3069" s="1"/>
    </row>
    <row r="3070" spans="1:36" ht="26.4">
      <c r="A3070" s="39">
        <v>3068</v>
      </c>
      <c r="B3070" s="10" t="s">
        <v>18245</v>
      </c>
      <c r="C3070" s="10" t="s">
        <v>11699</v>
      </c>
      <c r="D3070" s="11" t="s">
        <v>18238</v>
      </c>
      <c r="E3070" s="35" t="s">
        <v>18239</v>
      </c>
      <c r="F3070" s="35" t="s">
        <v>1685</v>
      </c>
      <c r="G3070" s="10" t="s">
        <v>98</v>
      </c>
      <c r="H3070" s="10" t="s">
        <v>18246</v>
      </c>
      <c r="I3070" s="10" t="s">
        <v>3717</v>
      </c>
      <c r="J3070" s="11" t="s">
        <v>18247</v>
      </c>
      <c r="K3070" s="12">
        <v>43546</v>
      </c>
      <c r="L3070" s="69">
        <v>49025</v>
      </c>
      <c r="M3070" s="14" t="s">
        <v>18248</v>
      </c>
      <c r="N3070" s="61">
        <v>0.48570000000000002</v>
      </c>
      <c r="O3070" s="56">
        <v>7326872.5</v>
      </c>
      <c r="P3070" s="15">
        <v>0.03</v>
      </c>
      <c r="Q3070" s="223">
        <f t="shared" si="315"/>
        <v>219806.17499999999</v>
      </c>
      <c r="R3070" s="197">
        <f t="shared" si="312"/>
        <v>18317.181249999998</v>
      </c>
      <c r="S3070" s="198">
        <v>3.5999999999999997E-2</v>
      </c>
      <c r="T3070" s="196">
        <f t="shared" si="313"/>
        <v>263767.40999999997</v>
      </c>
      <c r="U3070" s="199">
        <f t="shared" si="314"/>
        <v>21980.617499999997</v>
      </c>
      <c r="V3070" s="21"/>
      <c r="W3070" s="19">
        <f t="shared" si="316"/>
        <v>0</v>
      </c>
      <c r="X3070" s="17">
        <f t="shared" si="317"/>
        <v>0</v>
      </c>
      <c r="Y3070" s="22"/>
      <c r="Z3070" s="19"/>
      <c r="AA3070" s="20"/>
      <c r="AB3070" s="23"/>
      <c r="AC3070" s="19"/>
      <c r="AD3070" s="17"/>
      <c r="AE3070" s="22"/>
      <c r="AF3070" s="19"/>
      <c r="AG3070" s="17"/>
      <c r="AH3070" s="76" t="s">
        <v>1707</v>
      </c>
      <c r="AI3070" s="77" t="s">
        <v>18248</v>
      </c>
      <c r="AJ3070" s="1"/>
    </row>
    <row r="3071" spans="1:36" ht="26.4">
      <c r="A3071" s="39">
        <v>3069</v>
      </c>
      <c r="B3071" s="39" t="s">
        <v>18249</v>
      </c>
      <c r="C3071" s="39" t="s">
        <v>11699</v>
      </c>
      <c r="D3071" s="40" t="s">
        <v>18250</v>
      </c>
      <c r="E3071" s="25" t="s">
        <v>18251</v>
      </c>
      <c r="F3071" s="25" t="s">
        <v>18252</v>
      </c>
      <c r="G3071" s="39" t="s">
        <v>18253</v>
      </c>
      <c r="H3071" s="39" t="s">
        <v>18254</v>
      </c>
      <c r="I3071" s="39" t="s">
        <v>18253</v>
      </c>
      <c r="J3071" s="40" t="s">
        <v>18255</v>
      </c>
      <c r="K3071" s="41">
        <v>39014</v>
      </c>
      <c r="L3071" s="72">
        <v>44493</v>
      </c>
      <c r="M3071" s="42" t="s">
        <v>18256</v>
      </c>
      <c r="N3071" s="63">
        <v>0.46820000000000001</v>
      </c>
      <c r="O3071" s="55">
        <v>8197772.2400000002</v>
      </c>
      <c r="P3071" s="15">
        <v>0.03</v>
      </c>
      <c r="Q3071" s="223">
        <f t="shared" si="315"/>
        <v>245933.1672</v>
      </c>
      <c r="R3071" s="197">
        <f t="shared" si="312"/>
        <v>20494.4306</v>
      </c>
      <c r="S3071" s="200"/>
      <c r="T3071" s="196">
        <f t="shared" si="313"/>
        <v>0</v>
      </c>
      <c r="U3071" s="199">
        <f t="shared" si="314"/>
        <v>0</v>
      </c>
      <c r="V3071" s="21"/>
      <c r="W3071" s="19">
        <f t="shared" si="316"/>
        <v>0</v>
      </c>
      <c r="X3071" s="17">
        <f t="shared" si="317"/>
        <v>0</v>
      </c>
      <c r="Y3071" s="22"/>
      <c r="Z3071" s="19"/>
      <c r="AA3071" s="20"/>
      <c r="AB3071" s="23"/>
      <c r="AC3071" s="19"/>
      <c r="AD3071" s="17"/>
      <c r="AE3071" s="22"/>
      <c r="AF3071" s="19"/>
      <c r="AG3071" s="17"/>
      <c r="AH3071" s="78" t="s">
        <v>3461</v>
      </c>
      <c r="AI3071" s="79" t="s">
        <v>18256</v>
      </c>
      <c r="AJ3071" s="1"/>
    </row>
    <row r="3072" spans="1:36" ht="26.4">
      <c r="A3072" s="39">
        <v>3070</v>
      </c>
      <c r="B3072" s="10" t="s">
        <v>18257</v>
      </c>
      <c r="C3072" s="10" t="s">
        <v>11699</v>
      </c>
      <c r="D3072" s="11" t="s">
        <v>16587</v>
      </c>
      <c r="E3072" s="35" t="s">
        <v>16588</v>
      </c>
      <c r="F3072" s="35" t="s">
        <v>18258</v>
      </c>
      <c r="G3072" s="10" t="s">
        <v>16589</v>
      </c>
      <c r="H3072" s="10" t="s">
        <v>18259</v>
      </c>
      <c r="I3072" s="10" t="s">
        <v>3152</v>
      </c>
      <c r="J3072" s="11" t="s">
        <v>16591</v>
      </c>
      <c r="K3072" s="12">
        <v>42776</v>
      </c>
      <c r="L3072" s="69">
        <v>46428</v>
      </c>
      <c r="M3072" s="14" t="s">
        <v>16592</v>
      </c>
      <c r="N3072" s="61">
        <v>0.66969999999999996</v>
      </c>
      <c r="O3072" s="56">
        <v>17269309.129999999</v>
      </c>
      <c r="P3072" s="15">
        <v>0.03</v>
      </c>
      <c r="Q3072" s="223">
        <f t="shared" si="315"/>
        <v>518079.27389999997</v>
      </c>
      <c r="R3072" s="197">
        <f t="shared" si="312"/>
        <v>43173.272825</v>
      </c>
      <c r="S3072" s="201">
        <v>0.05</v>
      </c>
      <c r="T3072" s="196">
        <f t="shared" si="313"/>
        <v>863465.45649999997</v>
      </c>
      <c r="U3072" s="199">
        <f t="shared" si="314"/>
        <v>71955.454708333331</v>
      </c>
      <c r="V3072" s="21">
        <v>0.06</v>
      </c>
      <c r="W3072" s="19">
        <f t="shared" si="316"/>
        <v>1036158.5477999999</v>
      </c>
      <c r="X3072" s="17">
        <f t="shared" si="317"/>
        <v>86346.54565</v>
      </c>
      <c r="Y3072" s="22"/>
      <c r="Z3072" s="19"/>
      <c r="AA3072" s="20"/>
      <c r="AB3072" s="23"/>
      <c r="AC3072" s="19"/>
      <c r="AD3072" s="17"/>
      <c r="AE3072" s="22"/>
      <c r="AF3072" s="19"/>
      <c r="AG3072" s="17"/>
      <c r="AH3072" s="76" t="s">
        <v>1997</v>
      </c>
      <c r="AI3072" s="77" t="s">
        <v>16592</v>
      </c>
      <c r="AJ3072" s="1"/>
    </row>
    <row r="3073" spans="1:36" ht="26.4">
      <c r="A3073" s="39">
        <v>3071</v>
      </c>
      <c r="B3073" s="39" t="s">
        <v>18260</v>
      </c>
      <c r="C3073" s="39" t="s">
        <v>11699</v>
      </c>
      <c r="D3073" s="40" t="s">
        <v>8726</v>
      </c>
      <c r="E3073" s="25" t="s">
        <v>8727</v>
      </c>
      <c r="F3073" s="25" t="s">
        <v>4152</v>
      </c>
      <c r="G3073" s="39" t="s">
        <v>15330</v>
      </c>
      <c r="H3073" s="39" t="s">
        <v>18261</v>
      </c>
      <c r="I3073" s="39" t="s">
        <v>18262</v>
      </c>
      <c r="J3073" s="40" t="s">
        <v>18263</v>
      </c>
      <c r="K3073" s="41">
        <v>40309</v>
      </c>
      <c r="L3073" s="72">
        <v>44696</v>
      </c>
      <c r="M3073" s="42" t="s">
        <v>18264</v>
      </c>
      <c r="N3073" s="63">
        <v>9.4899999999999998E-2</v>
      </c>
      <c r="O3073" s="55">
        <v>4952141.5599999996</v>
      </c>
      <c r="P3073" s="15">
        <v>0.03</v>
      </c>
      <c r="Q3073" s="223">
        <f t="shared" si="315"/>
        <v>148564.24679999999</v>
      </c>
      <c r="R3073" s="197">
        <f t="shared" si="312"/>
        <v>12380.3539</v>
      </c>
      <c r="S3073" s="201">
        <v>0.06</v>
      </c>
      <c r="T3073" s="196">
        <f t="shared" si="313"/>
        <v>297128.49359999999</v>
      </c>
      <c r="U3073" s="199">
        <f t="shared" si="314"/>
        <v>24760.7078</v>
      </c>
      <c r="V3073" s="21">
        <v>0.1</v>
      </c>
      <c r="W3073" s="19">
        <f t="shared" si="316"/>
        <v>495214.15599999996</v>
      </c>
      <c r="X3073" s="17">
        <f t="shared" si="317"/>
        <v>41267.846333333327</v>
      </c>
      <c r="Y3073" s="22"/>
      <c r="Z3073" s="19"/>
      <c r="AA3073" s="20"/>
      <c r="AB3073" s="23"/>
      <c r="AC3073" s="19"/>
      <c r="AD3073" s="17"/>
      <c r="AE3073" s="22"/>
      <c r="AF3073" s="19"/>
      <c r="AG3073" s="17"/>
      <c r="AH3073" s="78"/>
      <c r="AI3073" s="79" t="s">
        <v>18264</v>
      </c>
      <c r="AJ3073" s="1"/>
    </row>
    <row r="3074" spans="1:36" ht="13.2">
      <c r="A3074" s="39">
        <v>3072</v>
      </c>
      <c r="B3074" s="10" t="s">
        <v>18265</v>
      </c>
      <c r="C3074" s="10" t="s">
        <v>11699</v>
      </c>
      <c r="D3074" s="11" t="s">
        <v>8898</v>
      </c>
      <c r="E3074" s="35" t="s">
        <v>8899</v>
      </c>
      <c r="F3074" s="35" t="s">
        <v>18266</v>
      </c>
      <c r="G3074" s="10" t="s">
        <v>8900</v>
      </c>
      <c r="H3074" s="10" t="s">
        <v>18267</v>
      </c>
      <c r="I3074" s="10" t="s">
        <v>18268</v>
      </c>
      <c r="J3074" s="11" t="s">
        <v>16538</v>
      </c>
      <c r="K3074" s="12">
        <v>42296</v>
      </c>
      <c r="L3074" s="69">
        <v>48190</v>
      </c>
      <c r="M3074" s="14" t="s">
        <v>2053</v>
      </c>
      <c r="N3074" s="61">
        <v>6.3322000000000003</v>
      </c>
      <c r="O3074" s="56">
        <v>127452155.76000001</v>
      </c>
      <c r="P3074" s="15">
        <v>0.03</v>
      </c>
      <c r="Q3074" s="223">
        <f t="shared" si="315"/>
        <v>3823564.6727999998</v>
      </c>
      <c r="R3074" s="197">
        <f t="shared" si="312"/>
        <v>318630.38939999999</v>
      </c>
      <c r="S3074" s="200"/>
      <c r="T3074" s="196">
        <f t="shared" si="313"/>
        <v>0</v>
      </c>
      <c r="U3074" s="199">
        <f t="shared" si="314"/>
        <v>0</v>
      </c>
      <c r="V3074" s="21"/>
      <c r="W3074" s="19">
        <f t="shared" si="316"/>
        <v>0</v>
      </c>
      <c r="X3074" s="17">
        <f t="shared" si="317"/>
        <v>0</v>
      </c>
      <c r="Y3074" s="22"/>
      <c r="Z3074" s="19"/>
      <c r="AA3074" s="20"/>
      <c r="AB3074" s="23"/>
      <c r="AC3074" s="19"/>
      <c r="AD3074" s="17"/>
      <c r="AE3074" s="22"/>
      <c r="AF3074" s="19"/>
      <c r="AG3074" s="17"/>
      <c r="AH3074" s="76" t="s">
        <v>452</v>
      </c>
      <c r="AI3074" s="77" t="s">
        <v>2053</v>
      </c>
      <c r="AJ3074" s="1"/>
    </row>
    <row r="3075" spans="1:36" ht="13.2">
      <c r="A3075" s="39">
        <v>3073</v>
      </c>
      <c r="B3075" s="39" t="s">
        <v>18269</v>
      </c>
      <c r="C3075" s="39" t="s">
        <v>11699</v>
      </c>
      <c r="D3075" s="40" t="s">
        <v>18270</v>
      </c>
      <c r="E3075" s="25" t="s">
        <v>18271</v>
      </c>
      <c r="F3075" s="25" t="s">
        <v>18272</v>
      </c>
      <c r="G3075" s="39" t="s">
        <v>708</v>
      </c>
      <c r="H3075" s="39" t="s">
        <v>18273</v>
      </c>
      <c r="I3075" s="39" t="s">
        <v>18274</v>
      </c>
      <c r="J3075" s="40" t="s">
        <v>16544</v>
      </c>
      <c r="K3075" s="41">
        <v>38183</v>
      </c>
      <c r="L3075" s="72">
        <v>56445</v>
      </c>
      <c r="M3075" s="42" t="s">
        <v>18275</v>
      </c>
      <c r="N3075" s="63">
        <v>0.9637</v>
      </c>
      <c r="O3075" s="55">
        <v>19396993.539999999</v>
      </c>
      <c r="P3075" s="15">
        <v>0.03</v>
      </c>
      <c r="Q3075" s="223">
        <f t="shared" si="315"/>
        <v>581909.80619999999</v>
      </c>
      <c r="R3075" s="197">
        <f t="shared" si="312"/>
        <v>48492.483849999997</v>
      </c>
      <c r="S3075" s="200"/>
      <c r="T3075" s="196">
        <f t="shared" si="313"/>
        <v>0</v>
      </c>
      <c r="U3075" s="199">
        <f t="shared" si="314"/>
        <v>0</v>
      </c>
      <c r="V3075" s="21"/>
      <c r="W3075" s="19">
        <f t="shared" si="316"/>
        <v>0</v>
      </c>
      <c r="X3075" s="17">
        <f t="shared" si="317"/>
        <v>0</v>
      </c>
      <c r="Y3075" s="22"/>
      <c r="Z3075" s="19"/>
      <c r="AA3075" s="20"/>
      <c r="AB3075" s="23"/>
      <c r="AC3075" s="19"/>
      <c r="AD3075" s="17"/>
      <c r="AE3075" s="22"/>
      <c r="AF3075" s="19"/>
      <c r="AG3075" s="17"/>
      <c r="AH3075" s="78"/>
      <c r="AI3075" s="79" t="s">
        <v>18275</v>
      </c>
      <c r="AJ3075" s="1"/>
    </row>
    <row r="3076" spans="1:36" ht="26.4">
      <c r="A3076" s="39">
        <v>3074</v>
      </c>
      <c r="B3076" s="10" t="s">
        <v>18276</v>
      </c>
      <c r="C3076" s="10" t="s">
        <v>11699</v>
      </c>
      <c r="D3076" s="11" t="s">
        <v>18277</v>
      </c>
      <c r="E3076" s="35" t="s">
        <v>18278</v>
      </c>
      <c r="F3076" s="35" t="s">
        <v>18279</v>
      </c>
      <c r="G3076" s="10" t="s">
        <v>9414</v>
      </c>
      <c r="H3076" s="10" t="s">
        <v>18280</v>
      </c>
      <c r="I3076" s="10" t="s">
        <v>9414</v>
      </c>
      <c r="J3076" s="11" t="s">
        <v>18281</v>
      </c>
      <c r="K3076" s="12">
        <v>35754</v>
      </c>
      <c r="L3076" s="69">
        <v>53651</v>
      </c>
      <c r="M3076" s="14" t="s">
        <v>18282</v>
      </c>
      <c r="N3076" s="61">
        <v>0.21060000000000001</v>
      </c>
      <c r="O3076" s="56">
        <v>10597195.289999999</v>
      </c>
      <c r="P3076" s="15">
        <v>0.03</v>
      </c>
      <c r="Q3076" s="223">
        <f t="shared" si="315"/>
        <v>317915.85869999998</v>
      </c>
      <c r="R3076" s="197">
        <f t="shared" si="312"/>
        <v>26492.988224999997</v>
      </c>
      <c r="S3076" s="200"/>
      <c r="T3076" s="196">
        <f t="shared" si="313"/>
        <v>0</v>
      </c>
      <c r="U3076" s="199">
        <f t="shared" si="314"/>
        <v>0</v>
      </c>
      <c r="V3076" s="21"/>
      <c r="W3076" s="19">
        <f t="shared" si="316"/>
        <v>0</v>
      </c>
      <c r="X3076" s="17">
        <f t="shared" si="317"/>
        <v>0</v>
      </c>
      <c r="Y3076" s="22"/>
      <c r="Z3076" s="19"/>
      <c r="AA3076" s="20"/>
      <c r="AB3076" s="23"/>
      <c r="AC3076" s="19"/>
      <c r="AD3076" s="17"/>
      <c r="AE3076" s="22"/>
      <c r="AF3076" s="19"/>
      <c r="AG3076" s="17"/>
      <c r="AH3076" s="76"/>
      <c r="AI3076" s="77" t="s">
        <v>18282</v>
      </c>
      <c r="AJ3076" s="1"/>
    </row>
    <row r="3077" spans="1:36" ht="13.2">
      <c r="A3077" s="39">
        <v>3075</v>
      </c>
      <c r="B3077" s="39" t="s">
        <v>18283</v>
      </c>
      <c r="C3077" s="39" t="s">
        <v>11699</v>
      </c>
      <c r="D3077" s="40" t="s">
        <v>8898</v>
      </c>
      <c r="E3077" s="25" t="s">
        <v>8899</v>
      </c>
      <c r="F3077" s="25" t="s">
        <v>9955</v>
      </c>
      <c r="G3077" s="39" t="s">
        <v>1360</v>
      </c>
      <c r="H3077" s="39" t="s">
        <v>16537</v>
      </c>
      <c r="I3077" s="39" t="s">
        <v>6639</v>
      </c>
      <c r="J3077" s="40" t="s">
        <v>16538</v>
      </c>
      <c r="K3077" s="41">
        <v>42181</v>
      </c>
      <c r="L3077" s="72">
        <v>44008</v>
      </c>
      <c r="M3077" s="42" t="s">
        <v>16539</v>
      </c>
      <c r="N3077" s="63">
        <v>9.8299999999999998E-2</v>
      </c>
      <c r="O3077" s="55">
        <v>1978545.67</v>
      </c>
      <c r="P3077" s="15">
        <v>0.03</v>
      </c>
      <c r="Q3077" s="223">
        <f t="shared" si="315"/>
        <v>59356.370099999993</v>
      </c>
      <c r="R3077" s="197">
        <f t="shared" si="312"/>
        <v>4946.3641749999997</v>
      </c>
      <c r="S3077" s="201">
        <v>0.1</v>
      </c>
      <c r="T3077" s="196">
        <f t="shared" si="313"/>
        <v>197854.56700000001</v>
      </c>
      <c r="U3077" s="199">
        <f t="shared" si="314"/>
        <v>16487.880583333335</v>
      </c>
      <c r="V3077" s="21"/>
      <c r="W3077" s="19">
        <f t="shared" si="316"/>
        <v>0</v>
      </c>
      <c r="X3077" s="17">
        <f t="shared" si="317"/>
        <v>0</v>
      </c>
      <c r="Y3077" s="22"/>
      <c r="Z3077" s="19"/>
      <c r="AA3077" s="20"/>
      <c r="AB3077" s="23"/>
      <c r="AC3077" s="19"/>
      <c r="AD3077" s="17"/>
      <c r="AE3077" s="22"/>
      <c r="AF3077" s="19"/>
      <c r="AG3077" s="17"/>
      <c r="AH3077" s="78" t="s">
        <v>452</v>
      </c>
      <c r="AI3077" s="79" t="s">
        <v>16539</v>
      </c>
      <c r="AJ3077" s="1"/>
    </row>
    <row r="3078" spans="1:36" ht="26.4">
      <c r="A3078" s="39">
        <v>3076</v>
      </c>
      <c r="B3078" s="10" t="s">
        <v>18284</v>
      </c>
      <c r="C3078" s="10" t="s">
        <v>5693</v>
      </c>
      <c r="D3078" s="11" t="s">
        <v>18285</v>
      </c>
      <c r="E3078" s="35" t="s">
        <v>18286</v>
      </c>
      <c r="F3078" s="35" t="s">
        <v>18287</v>
      </c>
      <c r="G3078" s="10" t="s">
        <v>1686</v>
      </c>
      <c r="H3078" s="10" t="s">
        <v>18288</v>
      </c>
      <c r="I3078" s="10" t="s">
        <v>18289</v>
      </c>
      <c r="J3078" s="11" t="s">
        <v>18290</v>
      </c>
      <c r="K3078" s="12">
        <v>42321</v>
      </c>
      <c r="L3078" s="69">
        <v>44148</v>
      </c>
      <c r="M3078" s="14" t="s">
        <v>18291</v>
      </c>
      <c r="N3078" s="61">
        <v>4.0099999999999997E-2</v>
      </c>
      <c r="O3078" s="56">
        <v>2274898.9900000002</v>
      </c>
      <c r="P3078" s="15">
        <v>0.04</v>
      </c>
      <c r="Q3078" s="223">
        <f t="shared" si="315"/>
        <v>90995.959600000017</v>
      </c>
      <c r="R3078" s="197">
        <f t="shared" ref="R3078:R3141" si="318">Q3078/12</f>
        <v>7582.996633333335</v>
      </c>
      <c r="S3078" s="200"/>
      <c r="T3078" s="196">
        <f t="shared" si="313"/>
        <v>0</v>
      </c>
      <c r="U3078" s="199">
        <f t="shared" si="314"/>
        <v>0</v>
      </c>
      <c r="V3078" s="21"/>
      <c r="W3078" s="19">
        <f t="shared" si="316"/>
        <v>0</v>
      </c>
      <c r="X3078" s="17">
        <f t="shared" si="317"/>
        <v>0</v>
      </c>
      <c r="Y3078" s="22"/>
      <c r="Z3078" s="19"/>
      <c r="AA3078" s="20"/>
      <c r="AB3078" s="23"/>
      <c r="AC3078" s="19"/>
      <c r="AD3078" s="17"/>
      <c r="AE3078" s="22"/>
      <c r="AF3078" s="19"/>
      <c r="AG3078" s="17"/>
      <c r="AH3078" s="76" t="s">
        <v>44</v>
      </c>
      <c r="AI3078" s="77" t="s">
        <v>18291</v>
      </c>
      <c r="AJ3078" s="1"/>
    </row>
    <row r="3079" spans="1:36" ht="13.2">
      <c r="A3079" s="39">
        <v>3077</v>
      </c>
      <c r="B3079" s="39" t="s">
        <v>18292</v>
      </c>
      <c r="C3079" s="39" t="s">
        <v>5693</v>
      </c>
      <c r="D3079" s="40" t="s">
        <v>18293</v>
      </c>
      <c r="E3079" s="25" t="s">
        <v>21465</v>
      </c>
      <c r="F3079" s="25" t="s">
        <v>18294</v>
      </c>
      <c r="G3079" s="39" t="s">
        <v>18295</v>
      </c>
      <c r="H3079" s="39" t="s">
        <v>18296</v>
      </c>
      <c r="I3079" s="39" t="s">
        <v>3311</v>
      </c>
      <c r="J3079" s="40" t="s">
        <v>18297</v>
      </c>
      <c r="K3079" s="41">
        <v>39625</v>
      </c>
      <c r="L3079" s="72">
        <v>45103</v>
      </c>
      <c r="M3079" s="42" t="s">
        <v>18298</v>
      </c>
      <c r="N3079" s="63">
        <v>0.2049</v>
      </c>
      <c r="O3079" s="55">
        <v>22959229.780000001</v>
      </c>
      <c r="P3079" s="21">
        <v>4.4999999999999998E-2</v>
      </c>
      <c r="Q3079" s="223">
        <f t="shared" si="315"/>
        <v>1033165.3401</v>
      </c>
      <c r="R3079" s="197">
        <f t="shared" si="318"/>
        <v>86097.111675000007</v>
      </c>
      <c r="S3079" s="200"/>
      <c r="T3079" s="196">
        <f t="shared" si="313"/>
        <v>0</v>
      </c>
      <c r="U3079" s="199">
        <f t="shared" si="314"/>
        <v>0</v>
      </c>
      <c r="V3079" s="21"/>
      <c r="W3079" s="19">
        <f t="shared" si="316"/>
        <v>0</v>
      </c>
      <c r="X3079" s="17">
        <f t="shared" si="317"/>
        <v>0</v>
      </c>
      <c r="Y3079" s="22"/>
      <c r="Z3079" s="19"/>
      <c r="AA3079" s="20"/>
      <c r="AB3079" s="23"/>
      <c r="AC3079" s="19"/>
      <c r="AD3079" s="17"/>
      <c r="AE3079" s="22"/>
      <c r="AF3079" s="19"/>
      <c r="AG3079" s="17"/>
      <c r="AH3079" s="78"/>
      <c r="AI3079" s="79" t="s">
        <v>18298</v>
      </c>
      <c r="AJ3079" s="1"/>
    </row>
    <row r="3080" spans="1:36" ht="26.4">
      <c r="A3080" s="39">
        <v>3078</v>
      </c>
      <c r="B3080" s="10" t="s">
        <v>18299</v>
      </c>
      <c r="C3080" s="10" t="s">
        <v>5693</v>
      </c>
      <c r="D3080" s="11" t="s">
        <v>18300</v>
      </c>
      <c r="E3080" s="35" t="s">
        <v>18301</v>
      </c>
      <c r="F3080" s="35" t="s">
        <v>4815</v>
      </c>
      <c r="G3080" s="10" t="s">
        <v>10493</v>
      </c>
      <c r="H3080" s="10" t="s">
        <v>18302</v>
      </c>
      <c r="I3080" s="10" t="s">
        <v>8900</v>
      </c>
      <c r="J3080" s="11" t="s">
        <v>18303</v>
      </c>
      <c r="K3080" s="12">
        <v>42289</v>
      </c>
      <c r="L3080" s="69">
        <v>51421</v>
      </c>
      <c r="M3080" s="14" t="s">
        <v>18304</v>
      </c>
      <c r="N3080" s="61">
        <v>0.69110000000000005</v>
      </c>
      <c r="O3080" s="56">
        <v>60735982.939999998</v>
      </c>
      <c r="P3080" s="15">
        <v>0.03</v>
      </c>
      <c r="Q3080" s="223">
        <f t="shared" si="315"/>
        <v>1822079.4881999998</v>
      </c>
      <c r="R3080" s="197">
        <f t="shared" si="318"/>
        <v>151839.95734999998</v>
      </c>
      <c r="S3080" s="200"/>
      <c r="T3080" s="196">
        <f t="shared" si="313"/>
        <v>0</v>
      </c>
      <c r="U3080" s="199">
        <f t="shared" si="314"/>
        <v>0</v>
      </c>
      <c r="V3080" s="21"/>
      <c r="W3080" s="19">
        <f t="shared" si="316"/>
        <v>0</v>
      </c>
      <c r="X3080" s="17">
        <f t="shared" si="317"/>
        <v>0</v>
      </c>
      <c r="Y3080" s="22"/>
      <c r="Z3080" s="19"/>
      <c r="AA3080" s="20"/>
      <c r="AB3080" s="23"/>
      <c r="AC3080" s="19"/>
      <c r="AD3080" s="17"/>
      <c r="AE3080" s="22"/>
      <c r="AF3080" s="19"/>
      <c r="AG3080" s="17"/>
      <c r="AH3080" s="76"/>
      <c r="AI3080" s="77" t="s">
        <v>18304</v>
      </c>
      <c r="AJ3080" s="1"/>
    </row>
    <row r="3081" spans="1:36" ht="26.4">
      <c r="A3081" s="39">
        <v>3079</v>
      </c>
      <c r="B3081" s="39" t="s">
        <v>18305</v>
      </c>
      <c r="C3081" s="39" t="s">
        <v>5693</v>
      </c>
      <c r="D3081" s="40" t="s">
        <v>18306</v>
      </c>
      <c r="E3081" s="25" t="s">
        <v>18307</v>
      </c>
      <c r="F3081" s="25" t="s">
        <v>18308</v>
      </c>
      <c r="G3081" s="39" t="s">
        <v>18309</v>
      </c>
      <c r="H3081" s="39" t="s">
        <v>18310</v>
      </c>
      <c r="I3081" s="39" t="s">
        <v>886</v>
      </c>
      <c r="J3081" s="40" t="s">
        <v>18311</v>
      </c>
      <c r="K3081" s="41">
        <v>37271</v>
      </c>
      <c r="L3081" s="72">
        <v>55168</v>
      </c>
      <c r="M3081" s="42" t="s">
        <v>18312</v>
      </c>
      <c r="N3081" s="63">
        <v>0.29970000000000002</v>
      </c>
      <c r="O3081" s="55">
        <v>16914330.219999999</v>
      </c>
      <c r="P3081" s="15">
        <v>0.03</v>
      </c>
      <c r="Q3081" s="223">
        <f t="shared" si="315"/>
        <v>507429.90659999993</v>
      </c>
      <c r="R3081" s="197">
        <f t="shared" si="318"/>
        <v>42285.825549999994</v>
      </c>
      <c r="S3081" s="200"/>
      <c r="T3081" s="196">
        <f t="shared" si="313"/>
        <v>0</v>
      </c>
      <c r="U3081" s="199">
        <f t="shared" si="314"/>
        <v>0</v>
      </c>
      <c r="V3081" s="21"/>
      <c r="W3081" s="19">
        <f t="shared" si="316"/>
        <v>0</v>
      </c>
      <c r="X3081" s="17">
        <f t="shared" si="317"/>
        <v>0</v>
      </c>
      <c r="Y3081" s="22"/>
      <c r="Z3081" s="19"/>
      <c r="AA3081" s="20"/>
      <c r="AB3081" s="23"/>
      <c r="AC3081" s="19"/>
      <c r="AD3081" s="17"/>
      <c r="AE3081" s="22"/>
      <c r="AF3081" s="19"/>
      <c r="AG3081" s="17"/>
      <c r="AH3081" s="78"/>
      <c r="AI3081" s="79" t="s">
        <v>18312</v>
      </c>
      <c r="AJ3081" s="1"/>
    </row>
    <row r="3082" spans="1:36" ht="26.4">
      <c r="A3082" s="39">
        <v>3080</v>
      </c>
      <c r="B3082" s="10" t="s">
        <v>18313</v>
      </c>
      <c r="C3082" s="10" t="s">
        <v>5693</v>
      </c>
      <c r="D3082" s="11" t="s">
        <v>18314</v>
      </c>
      <c r="E3082" s="35"/>
      <c r="F3082" s="35" t="s">
        <v>18315</v>
      </c>
      <c r="G3082" s="10" t="s">
        <v>18316</v>
      </c>
      <c r="H3082" s="10" t="s">
        <v>18317</v>
      </c>
      <c r="I3082" s="10" t="s">
        <v>18316</v>
      </c>
      <c r="J3082" s="11" t="s">
        <v>18318</v>
      </c>
      <c r="K3082" s="12">
        <v>35230</v>
      </c>
      <c r="L3082" s="69">
        <v>53127</v>
      </c>
      <c r="M3082" s="14" t="s">
        <v>6686</v>
      </c>
      <c r="N3082" s="61">
        <v>0.16020000000000001</v>
      </c>
      <c r="O3082" s="56">
        <v>4810764.28</v>
      </c>
      <c r="P3082" s="15">
        <v>0.03</v>
      </c>
      <c r="Q3082" s="223">
        <f t="shared" si="315"/>
        <v>144322.9284</v>
      </c>
      <c r="R3082" s="197">
        <f t="shared" si="318"/>
        <v>12026.9107</v>
      </c>
      <c r="S3082" s="200"/>
      <c r="T3082" s="196">
        <f t="shared" si="313"/>
        <v>0</v>
      </c>
      <c r="U3082" s="199">
        <f t="shared" si="314"/>
        <v>0</v>
      </c>
      <c r="V3082" s="21"/>
      <c r="W3082" s="19">
        <f t="shared" si="316"/>
        <v>0</v>
      </c>
      <c r="X3082" s="17">
        <f t="shared" si="317"/>
        <v>0</v>
      </c>
      <c r="Y3082" s="22"/>
      <c r="Z3082" s="19"/>
      <c r="AA3082" s="20"/>
      <c r="AB3082" s="23"/>
      <c r="AC3082" s="19"/>
      <c r="AD3082" s="17"/>
      <c r="AE3082" s="22"/>
      <c r="AF3082" s="19"/>
      <c r="AG3082" s="17"/>
      <c r="AH3082" s="76"/>
      <c r="AI3082" s="77" t="s">
        <v>6686</v>
      </c>
      <c r="AJ3082" s="1"/>
    </row>
    <row r="3083" spans="1:36" ht="13.2">
      <c r="A3083" s="39">
        <v>3081</v>
      </c>
      <c r="B3083" s="39" t="s">
        <v>18319</v>
      </c>
      <c r="C3083" s="39" t="s">
        <v>5693</v>
      </c>
      <c r="D3083" s="40" t="s">
        <v>18320</v>
      </c>
      <c r="E3083" s="25" t="s">
        <v>18321</v>
      </c>
      <c r="F3083" s="25" t="s">
        <v>18322</v>
      </c>
      <c r="G3083" s="39" t="s">
        <v>2508</v>
      </c>
      <c r="H3083" s="39" t="s">
        <v>18323</v>
      </c>
      <c r="I3083" s="39" t="s">
        <v>2392</v>
      </c>
      <c r="J3083" s="40" t="s">
        <v>18324</v>
      </c>
      <c r="K3083" s="41">
        <v>38701</v>
      </c>
      <c r="L3083" s="72">
        <v>44180</v>
      </c>
      <c r="M3083" s="42" t="s">
        <v>18325</v>
      </c>
      <c r="N3083" s="63">
        <v>0.8155</v>
      </c>
      <c r="O3083" s="55">
        <v>33455263.129999999</v>
      </c>
      <c r="P3083" s="15">
        <v>0.03</v>
      </c>
      <c r="Q3083" s="223">
        <f t="shared" si="315"/>
        <v>1003657.8938999999</v>
      </c>
      <c r="R3083" s="197">
        <f t="shared" si="318"/>
        <v>83638.157824999987</v>
      </c>
      <c r="S3083" s="200"/>
      <c r="T3083" s="196">
        <f t="shared" si="313"/>
        <v>0</v>
      </c>
      <c r="U3083" s="199">
        <f t="shared" si="314"/>
        <v>0</v>
      </c>
      <c r="V3083" s="21"/>
      <c r="W3083" s="19">
        <f t="shared" si="316"/>
        <v>0</v>
      </c>
      <c r="X3083" s="17">
        <f t="shared" si="317"/>
        <v>0</v>
      </c>
      <c r="Y3083" s="22"/>
      <c r="Z3083" s="19"/>
      <c r="AA3083" s="20"/>
      <c r="AB3083" s="23"/>
      <c r="AC3083" s="19"/>
      <c r="AD3083" s="17"/>
      <c r="AE3083" s="22"/>
      <c r="AF3083" s="19"/>
      <c r="AG3083" s="17"/>
      <c r="AH3083" s="78"/>
      <c r="AI3083" s="79" t="s">
        <v>18325</v>
      </c>
      <c r="AJ3083" s="1"/>
    </row>
    <row r="3084" spans="1:36" s="24" customFormat="1" ht="13.2">
      <c r="A3084" s="39">
        <v>3082</v>
      </c>
      <c r="B3084" s="10" t="s">
        <v>18326</v>
      </c>
      <c r="C3084" s="10" t="s">
        <v>5693</v>
      </c>
      <c r="D3084" s="11" t="s">
        <v>18327</v>
      </c>
      <c r="E3084" s="35" t="s">
        <v>18321</v>
      </c>
      <c r="F3084" s="35" t="s">
        <v>18328</v>
      </c>
      <c r="G3084" s="10" t="s">
        <v>2508</v>
      </c>
      <c r="H3084" s="10" t="s">
        <v>18329</v>
      </c>
      <c r="I3084" s="10" t="s">
        <v>2392</v>
      </c>
      <c r="J3084" s="11" t="s">
        <v>18324</v>
      </c>
      <c r="K3084" s="12">
        <v>38701</v>
      </c>
      <c r="L3084" s="69">
        <v>45245</v>
      </c>
      <c r="M3084" s="14" t="s">
        <v>18325</v>
      </c>
      <c r="N3084" s="61">
        <v>5.1400000000000001E-2</v>
      </c>
      <c r="O3084" s="56">
        <v>2108645.65</v>
      </c>
      <c r="P3084" s="15">
        <v>0.1</v>
      </c>
      <c r="Q3084" s="223">
        <f t="shared" si="315"/>
        <v>210864.565</v>
      </c>
      <c r="R3084" s="197">
        <f t="shared" si="318"/>
        <v>17572.047083333335</v>
      </c>
      <c r="S3084" s="200"/>
      <c r="T3084" s="196">
        <f t="shared" si="313"/>
        <v>0</v>
      </c>
      <c r="U3084" s="199">
        <f t="shared" si="314"/>
        <v>0</v>
      </c>
      <c r="V3084" s="21"/>
      <c r="W3084" s="19">
        <f t="shared" si="316"/>
        <v>0</v>
      </c>
      <c r="X3084" s="17">
        <f t="shared" si="317"/>
        <v>0</v>
      </c>
      <c r="Y3084" s="22"/>
      <c r="Z3084" s="19"/>
      <c r="AA3084" s="20"/>
      <c r="AB3084" s="23"/>
      <c r="AC3084" s="19"/>
      <c r="AD3084" s="17"/>
      <c r="AE3084" s="22"/>
      <c r="AF3084" s="19"/>
      <c r="AG3084" s="17"/>
      <c r="AH3084" s="82" t="s">
        <v>367</v>
      </c>
      <c r="AI3084" s="83" t="s">
        <v>18325</v>
      </c>
    </row>
    <row r="3085" spans="1:36" ht="39.6">
      <c r="A3085" s="39">
        <v>3083</v>
      </c>
      <c r="B3085" s="39" t="s">
        <v>18330</v>
      </c>
      <c r="C3085" s="39" t="s">
        <v>2055</v>
      </c>
      <c r="D3085" s="40" t="s">
        <v>18331</v>
      </c>
      <c r="E3085" s="25" t="s">
        <v>18332</v>
      </c>
      <c r="F3085" s="25" t="s">
        <v>18333</v>
      </c>
      <c r="G3085" s="39" t="s">
        <v>18334</v>
      </c>
      <c r="H3085" s="39" t="s">
        <v>18335</v>
      </c>
      <c r="I3085" s="39" t="s">
        <v>18334</v>
      </c>
      <c r="J3085" s="40" t="s">
        <v>18336</v>
      </c>
      <c r="K3085" s="41">
        <v>40330</v>
      </c>
      <c r="L3085" s="72">
        <v>49096</v>
      </c>
      <c r="M3085" s="42" t="s">
        <v>18337</v>
      </c>
      <c r="N3085" s="63">
        <v>0.12</v>
      </c>
      <c r="O3085" s="55">
        <v>22899.94</v>
      </c>
      <c r="P3085" s="15">
        <v>0.03</v>
      </c>
      <c r="Q3085" s="223">
        <f t="shared" si="315"/>
        <v>686.99819999999988</v>
      </c>
      <c r="R3085" s="197">
        <f t="shared" si="318"/>
        <v>57.249849999999988</v>
      </c>
      <c r="S3085" s="200"/>
      <c r="T3085" s="196">
        <f t="shared" si="313"/>
        <v>0</v>
      </c>
      <c r="U3085" s="199">
        <f t="shared" si="314"/>
        <v>0</v>
      </c>
      <c r="V3085" s="21"/>
      <c r="W3085" s="19">
        <f t="shared" si="316"/>
        <v>0</v>
      </c>
      <c r="X3085" s="17">
        <f t="shared" si="317"/>
        <v>0</v>
      </c>
      <c r="Y3085" s="22"/>
      <c r="Z3085" s="19"/>
      <c r="AA3085" s="20"/>
      <c r="AB3085" s="23"/>
      <c r="AC3085" s="19"/>
      <c r="AD3085" s="17"/>
      <c r="AE3085" s="22"/>
      <c r="AF3085" s="19"/>
      <c r="AG3085" s="17"/>
      <c r="AH3085" s="78" t="s">
        <v>4775</v>
      </c>
      <c r="AI3085" s="79" t="s">
        <v>18337</v>
      </c>
      <c r="AJ3085" s="1"/>
    </row>
    <row r="3086" spans="1:36" ht="39.6">
      <c r="A3086" s="39">
        <v>3084</v>
      </c>
      <c r="B3086" s="10" t="s">
        <v>18338</v>
      </c>
      <c r="C3086" s="10" t="s">
        <v>2055</v>
      </c>
      <c r="D3086" s="11" t="s">
        <v>18331</v>
      </c>
      <c r="E3086" s="35" t="s">
        <v>18332</v>
      </c>
      <c r="F3086" s="35" t="s">
        <v>18333</v>
      </c>
      <c r="G3086" s="10" t="s">
        <v>18334</v>
      </c>
      <c r="H3086" s="10" t="s">
        <v>18335</v>
      </c>
      <c r="I3086" s="10" t="s">
        <v>18334</v>
      </c>
      <c r="J3086" s="11" t="s">
        <v>18339</v>
      </c>
      <c r="K3086" s="12">
        <v>40330</v>
      </c>
      <c r="L3086" s="69">
        <v>49096</v>
      </c>
      <c r="M3086" s="14" t="s">
        <v>18337</v>
      </c>
      <c r="N3086" s="61">
        <v>0.12</v>
      </c>
      <c r="O3086" s="56">
        <v>22899.94</v>
      </c>
      <c r="P3086" s="15">
        <v>0.03</v>
      </c>
      <c r="Q3086" s="223">
        <f t="shared" si="315"/>
        <v>686.99819999999988</v>
      </c>
      <c r="R3086" s="197">
        <f t="shared" si="318"/>
        <v>57.249849999999988</v>
      </c>
      <c r="S3086" s="200"/>
      <c r="T3086" s="196">
        <f t="shared" ref="T3086:T3149" si="319">O3086*S3086</f>
        <v>0</v>
      </c>
      <c r="U3086" s="199">
        <f t="shared" ref="U3086:U3149" si="320">O3086*S3086/12</f>
        <v>0</v>
      </c>
      <c r="V3086" s="21"/>
      <c r="W3086" s="19">
        <f t="shared" si="316"/>
        <v>0</v>
      </c>
      <c r="X3086" s="17">
        <f t="shared" si="317"/>
        <v>0</v>
      </c>
      <c r="Y3086" s="22"/>
      <c r="Z3086" s="19"/>
      <c r="AA3086" s="20"/>
      <c r="AB3086" s="23"/>
      <c r="AC3086" s="19"/>
      <c r="AD3086" s="17"/>
      <c r="AE3086" s="22"/>
      <c r="AF3086" s="19"/>
      <c r="AG3086" s="17"/>
      <c r="AH3086" s="76" t="s">
        <v>4775</v>
      </c>
      <c r="AI3086" s="77" t="s">
        <v>18337</v>
      </c>
      <c r="AJ3086" s="1"/>
    </row>
    <row r="3087" spans="1:36" ht="26.4">
      <c r="A3087" s="39">
        <v>3085</v>
      </c>
      <c r="B3087" s="39" t="s">
        <v>18340</v>
      </c>
      <c r="C3087" s="39" t="s">
        <v>2055</v>
      </c>
      <c r="D3087" s="40" t="s">
        <v>18331</v>
      </c>
      <c r="E3087" s="25" t="s">
        <v>18332</v>
      </c>
      <c r="F3087" s="25" t="s">
        <v>18333</v>
      </c>
      <c r="G3087" s="39" t="s">
        <v>18334</v>
      </c>
      <c r="H3087" s="39" t="s">
        <v>18335</v>
      </c>
      <c r="I3087" s="39" t="s">
        <v>18334</v>
      </c>
      <c r="J3087" s="40" t="s">
        <v>18341</v>
      </c>
      <c r="K3087" s="41">
        <v>40330</v>
      </c>
      <c r="L3087" s="72">
        <v>49096</v>
      </c>
      <c r="M3087" s="42" t="s">
        <v>18337</v>
      </c>
      <c r="N3087" s="63">
        <v>4.3900000000000002E-2</v>
      </c>
      <c r="O3087" s="55">
        <v>8377.56</v>
      </c>
      <c r="P3087" s="15">
        <v>0.03</v>
      </c>
      <c r="Q3087" s="223">
        <f t="shared" si="315"/>
        <v>251.32679999999996</v>
      </c>
      <c r="R3087" s="197">
        <f t="shared" si="318"/>
        <v>20.943899999999996</v>
      </c>
      <c r="S3087" s="200"/>
      <c r="T3087" s="196">
        <f t="shared" si="319"/>
        <v>0</v>
      </c>
      <c r="U3087" s="199">
        <f t="shared" si="320"/>
        <v>0</v>
      </c>
      <c r="V3087" s="21"/>
      <c r="W3087" s="19">
        <f t="shared" si="316"/>
        <v>0</v>
      </c>
      <c r="X3087" s="17">
        <f t="shared" si="317"/>
        <v>0</v>
      </c>
      <c r="Y3087" s="22"/>
      <c r="Z3087" s="19"/>
      <c r="AA3087" s="20"/>
      <c r="AB3087" s="23"/>
      <c r="AC3087" s="19"/>
      <c r="AD3087" s="17"/>
      <c r="AE3087" s="22"/>
      <c r="AF3087" s="19"/>
      <c r="AG3087" s="17"/>
      <c r="AH3087" s="78" t="s">
        <v>4775</v>
      </c>
      <c r="AI3087" s="79" t="s">
        <v>18337</v>
      </c>
      <c r="AJ3087" s="1"/>
    </row>
    <row r="3088" spans="1:36" ht="39.6">
      <c r="A3088" s="39">
        <v>3086</v>
      </c>
      <c r="B3088" s="10" t="s">
        <v>18342</v>
      </c>
      <c r="C3088" s="10" t="s">
        <v>2055</v>
      </c>
      <c r="D3088" s="11" t="s">
        <v>18331</v>
      </c>
      <c r="E3088" s="35" t="s">
        <v>18332</v>
      </c>
      <c r="F3088" s="35" t="s">
        <v>18333</v>
      </c>
      <c r="G3088" s="10" t="s">
        <v>18334</v>
      </c>
      <c r="H3088" s="10" t="s">
        <v>18335</v>
      </c>
      <c r="I3088" s="10" t="s">
        <v>18334</v>
      </c>
      <c r="J3088" s="11" t="s">
        <v>18343</v>
      </c>
      <c r="K3088" s="12">
        <v>40330</v>
      </c>
      <c r="L3088" s="69">
        <v>49096</v>
      </c>
      <c r="M3088" s="14" t="s">
        <v>18337</v>
      </c>
      <c r="N3088" s="61">
        <v>0.11940000000000001</v>
      </c>
      <c r="O3088" s="56">
        <v>22875.439999999999</v>
      </c>
      <c r="P3088" s="15">
        <v>0.03</v>
      </c>
      <c r="Q3088" s="223">
        <f t="shared" si="315"/>
        <v>686.26319999999998</v>
      </c>
      <c r="R3088" s="197">
        <f t="shared" si="318"/>
        <v>57.188600000000001</v>
      </c>
      <c r="S3088" s="200"/>
      <c r="T3088" s="196">
        <f t="shared" si="319"/>
        <v>0</v>
      </c>
      <c r="U3088" s="199">
        <f t="shared" si="320"/>
        <v>0</v>
      </c>
      <c r="V3088" s="21"/>
      <c r="W3088" s="19">
        <f t="shared" si="316"/>
        <v>0</v>
      </c>
      <c r="X3088" s="17">
        <f t="shared" si="317"/>
        <v>0</v>
      </c>
      <c r="Y3088" s="22"/>
      <c r="Z3088" s="19"/>
      <c r="AA3088" s="20"/>
      <c r="AB3088" s="23"/>
      <c r="AC3088" s="19"/>
      <c r="AD3088" s="17"/>
      <c r="AE3088" s="22"/>
      <c r="AF3088" s="19"/>
      <c r="AG3088" s="17"/>
      <c r="AH3088" s="76" t="s">
        <v>4775</v>
      </c>
      <c r="AI3088" s="77" t="s">
        <v>18337</v>
      </c>
      <c r="AJ3088" s="1"/>
    </row>
    <row r="3089" spans="1:36" ht="26.4">
      <c r="A3089" s="39">
        <v>3087</v>
      </c>
      <c r="B3089" s="39" t="s">
        <v>18344</v>
      </c>
      <c r="C3089" s="39" t="s">
        <v>2055</v>
      </c>
      <c r="D3089" s="40" t="s">
        <v>18331</v>
      </c>
      <c r="E3089" s="25" t="s">
        <v>18332</v>
      </c>
      <c r="F3089" s="25" t="s">
        <v>18333</v>
      </c>
      <c r="G3089" s="39" t="s">
        <v>18334</v>
      </c>
      <c r="H3089" s="39" t="s">
        <v>18335</v>
      </c>
      <c r="I3089" s="39" t="s">
        <v>18334</v>
      </c>
      <c r="J3089" s="40" t="s">
        <v>18345</v>
      </c>
      <c r="K3089" s="41">
        <v>40330</v>
      </c>
      <c r="L3089" s="72">
        <v>49096</v>
      </c>
      <c r="M3089" s="42" t="s">
        <v>4774</v>
      </c>
      <c r="N3089" s="63">
        <v>3.78E-2</v>
      </c>
      <c r="O3089" s="55">
        <v>7213.48</v>
      </c>
      <c r="P3089" s="15">
        <v>0.03</v>
      </c>
      <c r="Q3089" s="223">
        <f t="shared" si="315"/>
        <v>216.40439999999998</v>
      </c>
      <c r="R3089" s="197">
        <f t="shared" si="318"/>
        <v>18.0337</v>
      </c>
      <c r="S3089" s="200"/>
      <c r="T3089" s="196">
        <f t="shared" si="319"/>
        <v>0</v>
      </c>
      <c r="U3089" s="199">
        <f t="shared" si="320"/>
        <v>0</v>
      </c>
      <c r="V3089" s="21"/>
      <c r="W3089" s="19">
        <f t="shared" si="316"/>
        <v>0</v>
      </c>
      <c r="X3089" s="17">
        <f t="shared" si="317"/>
        <v>0</v>
      </c>
      <c r="Y3089" s="22"/>
      <c r="Z3089" s="19"/>
      <c r="AA3089" s="20"/>
      <c r="AB3089" s="23"/>
      <c r="AC3089" s="19"/>
      <c r="AD3089" s="17"/>
      <c r="AE3089" s="22"/>
      <c r="AF3089" s="19"/>
      <c r="AG3089" s="17"/>
      <c r="AH3089" s="78" t="s">
        <v>4775</v>
      </c>
      <c r="AI3089" s="79" t="s">
        <v>4774</v>
      </c>
      <c r="AJ3089" s="1"/>
    </row>
    <row r="3090" spans="1:36" ht="26.4">
      <c r="A3090" s="39">
        <v>3088</v>
      </c>
      <c r="B3090" s="10" t="s">
        <v>18346</v>
      </c>
      <c r="C3090" s="10" t="s">
        <v>2055</v>
      </c>
      <c r="D3090" s="11" t="s">
        <v>18331</v>
      </c>
      <c r="E3090" s="35" t="s">
        <v>18332</v>
      </c>
      <c r="F3090" s="35" t="s">
        <v>18333</v>
      </c>
      <c r="G3090" s="10" t="s">
        <v>18334</v>
      </c>
      <c r="H3090" s="10" t="s">
        <v>18335</v>
      </c>
      <c r="I3090" s="10" t="s">
        <v>18334</v>
      </c>
      <c r="J3090" s="11" t="s">
        <v>18345</v>
      </c>
      <c r="K3090" s="12">
        <v>40330</v>
      </c>
      <c r="L3090" s="69">
        <v>49096</v>
      </c>
      <c r="M3090" s="14" t="s">
        <v>4774</v>
      </c>
      <c r="N3090" s="61">
        <v>8.1100000000000005E-2</v>
      </c>
      <c r="O3090" s="56">
        <v>15476.54</v>
      </c>
      <c r="P3090" s="15">
        <v>0.03</v>
      </c>
      <c r="Q3090" s="223">
        <f t="shared" si="315"/>
        <v>464.2962</v>
      </c>
      <c r="R3090" s="197">
        <f t="shared" si="318"/>
        <v>38.69135</v>
      </c>
      <c r="S3090" s="200"/>
      <c r="T3090" s="196">
        <f t="shared" si="319"/>
        <v>0</v>
      </c>
      <c r="U3090" s="199">
        <f t="shared" si="320"/>
        <v>0</v>
      </c>
      <c r="V3090" s="21"/>
      <c r="W3090" s="19">
        <f t="shared" si="316"/>
        <v>0</v>
      </c>
      <c r="X3090" s="17">
        <f t="shared" si="317"/>
        <v>0</v>
      </c>
      <c r="Y3090" s="22"/>
      <c r="Z3090" s="19"/>
      <c r="AA3090" s="20"/>
      <c r="AB3090" s="23"/>
      <c r="AC3090" s="19"/>
      <c r="AD3090" s="17"/>
      <c r="AE3090" s="22"/>
      <c r="AF3090" s="19"/>
      <c r="AG3090" s="17"/>
      <c r="AH3090" s="76" t="s">
        <v>4775</v>
      </c>
      <c r="AI3090" s="77" t="s">
        <v>4774</v>
      </c>
      <c r="AJ3090" s="1"/>
    </row>
    <row r="3091" spans="1:36" ht="39.6">
      <c r="A3091" s="39">
        <v>3089</v>
      </c>
      <c r="B3091" s="39" t="s">
        <v>18347</v>
      </c>
      <c r="C3091" s="39" t="s">
        <v>2055</v>
      </c>
      <c r="D3091" s="40" t="s">
        <v>18331</v>
      </c>
      <c r="E3091" s="25" t="s">
        <v>18332</v>
      </c>
      <c r="F3091" s="25" t="s">
        <v>18333</v>
      </c>
      <c r="G3091" s="39" t="s">
        <v>18334</v>
      </c>
      <c r="H3091" s="39" t="s">
        <v>18335</v>
      </c>
      <c r="I3091" s="39" t="s">
        <v>18334</v>
      </c>
      <c r="J3091" s="40" t="s">
        <v>18348</v>
      </c>
      <c r="K3091" s="41">
        <v>40330</v>
      </c>
      <c r="L3091" s="72">
        <v>49096</v>
      </c>
      <c r="M3091" s="42" t="s">
        <v>18337</v>
      </c>
      <c r="N3091" s="63">
        <v>6.7699999999999996E-2</v>
      </c>
      <c r="O3091" s="55">
        <v>12919.38</v>
      </c>
      <c r="P3091" s="15">
        <v>0.03</v>
      </c>
      <c r="Q3091" s="223">
        <f t="shared" si="315"/>
        <v>387.58139999999997</v>
      </c>
      <c r="R3091" s="197">
        <f t="shared" si="318"/>
        <v>32.298449999999995</v>
      </c>
      <c r="S3091" s="200"/>
      <c r="T3091" s="196">
        <f t="shared" si="319"/>
        <v>0</v>
      </c>
      <c r="U3091" s="199">
        <f t="shared" si="320"/>
        <v>0</v>
      </c>
      <c r="V3091" s="21"/>
      <c r="W3091" s="19">
        <f t="shared" si="316"/>
        <v>0</v>
      </c>
      <c r="X3091" s="17">
        <f t="shared" si="317"/>
        <v>0</v>
      </c>
      <c r="Y3091" s="22"/>
      <c r="Z3091" s="19"/>
      <c r="AA3091" s="20"/>
      <c r="AB3091" s="23"/>
      <c r="AC3091" s="19"/>
      <c r="AD3091" s="17"/>
      <c r="AE3091" s="22"/>
      <c r="AF3091" s="19"/>
      <c r="AG3091" s="17"/>
      <c r="AH3091" s="78" t="s">
        <v>4775</v>
      </c>
      <c r="AI3091" s="79" t="s">
        <v>18337</v>
      </c>
      <c r="AJ3091" s="1"/>
    </row>
    <row r="3092" spans="1:36" ht="39.6">
      <c r="A3092" s="39">
        <v>3090</v>
      </c>
      <c r="B3092" s="10" t="s">
        <v>18349</v>
      </c>
      <c r="C3092" s="10" t="s">
        <v>2055</v>
      </c>
      <c r="D3092" s="11" t="s">
        <v>18331</v>
      </c>
      <c r="E3092" s="35" t="s">
        <v>18332</v>
      </c>
      <c r="F3092" s="35" t="s">
        <v>18333</v>
      </c>
      <c r="G3092" s="10" t="s">
        <v>18334</v>
      </c>
      <c r="H3092" s="10" t="s">
        <v>18335</v>
      </c>
      <c r="I3092" s="10" t="s">
        <v>18334</v>
      </c>
      <c r="J3092" s="11" t="s">
        <v>18350</v>
      </c>
      <c r="K3092" s="12">
        <v>40330</v>
      </c>
      <c r="L3092" s="69">
        <v>49096</v>
      </c>
      <c r="M3092" s="14" t="s">
        <v>18337</v>
      </c>
      <c r="N3092" s="61">
        <v>8.5199999999999998E-2</v>
      </c>
      <c r="O3092" s="56">
        <v>15316.25</v>
      </c>
      <c r="P3092" s="15">
        <v>0.03</v>
      </c>
      <c r="Q3092" s="223">
        <f t="shared" si="315"/>
        <v>459.48750000000001</v>
      </c>
      <c r="R3092" s="197">
        <f t="shared" si="318"/>
        <v>38.290624999999999</v>
      </c>
      <c r="S3092" s="200"/>
      <c r="T3092" s="196">
        <f t="shared" si="319"/>
        <v>0</v>
      </c>
      <c r="U3092" s="199">
        <f t="shared" si="320"/>
        <v>0</v>
      </c>
      <c r="V3092" s="21"/>
      <c r="W3092" s="19">
        <f t="shared" si="316"/>
        <v>0</v>
      </c>
      <c r="X3092" s="17">
        <f t="shared" si="317"/>
        <v>0</v>
      </c>
      <c r="Y3092" s="22"/>
      <c r="Z3092" s="19"/>
      <c r="AA3092" s="20"/>
      <c r="AB3092" s="23"/>
      <c r="AC3092" s="19"/>
      <c r="AD3092" s="17"/>
      <c r="AE3092" s="22"/>
      <c r="AF3092" s="19"/>
      <c r="AG3092" s="17"/>
      <c r="AH3092" s="76" t="s">
        <v>4775</v>
      </c>
      <c r="AI3092" s="77" t="s">
        <v>18337</v>
      </c>
      <c r="AJ3092" s="1"/>
    </row>
    <row r="3093" spans="1:36" ht="39.6">
      <c r="A3093" s="39">
        <v>3091</v>
      </c>
      <c r="B3093" s="39" t="s">
        <v>18351</v>
      </c>
      <c r="C3093" s="39" t="s">
        <v>2055</v>
      </c>
      <c r="D3093" s="40" t="s">
        <v>18331</v>
      </c>
      <c r="E3093" s="25" t="s">
        <v>18332</v>
      </c>
      <c r="F3093" s="25" t="s">
        <v>18333</v>
      </c>
      <c r="G3093" s="39" t="s">
        <v>18334</v>
      </c>
      <c r="H3093" s="39" t="s">
        <v>18335</v>
      </c>
      <c r="I3093" s="39" t="s">
        <v>18334</v>
      </c>
      <c r="J3093" s="40" t="s">
        <v>18352</v>
      </c>
      <c r="K3093" s="41">
        <v>40330</v>
      </c>
      <c r="L3093" s="72">
        <v>49096</v>
      </c>
      <c r="M3093" s="42" t="s">
        <v>18337</v>
      </c>
      <c r="N3093" s="63">
        <v>8.6300000000000002E-2</v>
      </c>
      <c r="O3093" s="55">
        <v>13175.1</v>
      </c>
      <c r="P3093" s="15">
        <v>0.03</v>
      </c>
      <c r="Q3093" s="223">
        <f t="shared" si="315"/>
        <v>395.25299999999999</v>
      </c>
      <c r="R3093" s="197">
        <f t="shared" si="318"/>
        <v>32.937750000000001</v>
      </c>
      <c r="S3093" s="200"/>
      <c r="T3093" s="196">
        <f t="shared" si="319"/>
        <v>0</v>
      </c>
      <c r="U3093" s="199">
        <f t="shared" si="320"/>
        <v>0</v>
      </c>
      <c r="V3093" s="21"/>
      <c r="W3093" s="19">
        <f t="shared" si="316"/>
        <v>0</v>
      </c>
      <c r="X3093" s="17">
        <f t="shared" si="317"/>
        <v>0</v>
      </c>
      <c r="Y3093" s="22"/>
      <c r="Z3093" s="19"/>
      <c r="AA3093" s="20"/>
      <c r="AB3093" s="23"/>
      <c r="AC3093" s="19"/>
      <c r="AD3093" s="17"/>
      <c r="AE3093" s="22"/>
      <c r="AF3093" s="19"/>
      <c r="AG3093" s="17"/>
      <c r="AH3093" s="78" t="s">
        <v>4775</v>
      </c>
      <c r="AI3093" s="79" t="s">
        <v>18337</v>
      </c>
      <c r="AJ3093" s="1"/>
    </row>
    <row r="3094" spans="1:36" ht="13.2">
      <c r="A3094" s="39">
        <v>3092</v>
      </c>
      <c r="B3094" s="10" t="s">
        <v>18353</v>
      </c>
      <c r="C3094" s="10" t="s">
        <v>5693</v>
      </c>
      <c r="D3094" s="11" t="s">
        <v>18354</v>
      </c>
      <c r="E3094" s="35" t="s">
        <v>18355</v>
      </c>
      <c r="F3094" s="35" t="s">
        <v>18356</v>
      </c>
      <c r="G3094" s="10" t="s">
        <v>18357</v>
      </c>
      <c r="H3094" s="10" t="s">
        <v>18358</v>
      </c>
      <c r="I3094" s="10" t="s">
        <v>10572</v>
      </c>
      <c r="J3094" s="11" t="s">
        <v>18359</v>
      </c>
      <c r="K3094" s="12">
        <v>38604</v>
      </c>
      <c r="L3094" s="69">
        <v>44854</v>
      </c>
      <c r="M3094" s="14" t="s">
        <v>18360</v>
      </c>
      <c r="N3094" s="61">
        <v>4.1799999999999997E-2</v>
      </c>
      <c r="O3094" s="56">
        <v>1426292.05</v>
      </c>
      <c r="P3094" s="15">
        <v>0.03</v>
      </c>
      <c r="Q3094" s="223">
        <f t="shared" si="315"/>
        <v>42788.761500000001</v>
      </c>
      <c r="R3094" s="197">
        <f t="shared" si="318"/>
        <v>3565.730125</v>
      </c>
      <c r="S3094" s="200"/>
      <c r="T3094" s="196">
        <f t="shared" si="319"/>
        <v>0</v>
      </c>
      <c r="U3094" s="199">
        <f t="shared" si="320"/>
        <v>0</v>
      </c>
      <c r="V3094" s="21"/>
      <c r="W3094" s="19">
        <f t="shared" si="316"/>
        <v>0</v>
      </c>
      <c r="X3094" s="17">
        <f t="shared" si="317"/>
        <v>0</v>
      </c>
      <c r="Y3094" s="22"/>
      <c r="Z3094" s="19"/>
      <c r="AA3094" s="20"/>
      <c r="AB3094" s="23"/>
      <c r="AC3094" s="19"/>
      <c r="AD3094" s="17"/>
      <c r="AE3094" s="22"/>
      <c r="AF3094" s="19"/>
      <c r="AG3094" s="17"/>
      <c r="AH3094" s="76" t="s">
        <v>409</v>
      </c>
      <c r="AI3094" s="77" t="s">
        <v>18360</v>
      </c>
      <c r="AJ3094" s="1"/>
    </row>
    <row r="3095" spans="1:36" ht="105.6">
      <c r="A3095" s="39">
        <v>3093</v>
      </c>
      <c r="B3095" s="39" t="s">
        <v>18361</v>
      </c>
      <c r="C3095" s="39" t="s">
        <v>5693</v>
      </c>
      <c r="D3095" s="40" t="s">
        <v>18362</v>
      </c>
      <c r="E3095" s="25" t="s">
        <v>18355</v>
      </c>
      <c r="F3095" s="25" t="s">
        <v>18363</v>
      </c>
      <c r="G3095" s="39" t="s">
        <v>1351</v>
      </c>
      <c r="H3095" s="39" t="s">
        <v>18364</v>
      </c>
      <c r="I3095" s="39" t="s">
        <v>11957</v>
      </c>
      <c r="J3095" s="40" t="s">
        <v>18365</v>
      </c>
      <c r="K3095" s="41">
        <v>38534</v>
      </c>
      <c r="L3095" s="72">
        <v>47665</v>
      </c>
      <c r="M3095" s="42" t="s">
        <v>18366</v>
      </c>
      <c r="N3095" s="63">
        <v>1.9361999999999999</v>
      </c>
      <c r="O3095" s="55">
        <v>66066666.780000001</v>
      </c>
      <c r="P3095" s="15">
        <v>0.03</v>
      </c>
      <c r="Q3095" s="223">
        <f t="shared" si="315"/>
        <v>1982000.0034</v>
      </c>
      <c r="R3095" s="197">
        <f t="shared" si="318"/>
        <v>165166.66695000001</v>
      </c>
      <c r="S3095" s="200"/>
      <c r="T3095" s="196">
        <f t="shared" si="319"/>
        <v>0</v>
      </c>
      <c r="U3095" s="199">
        <f t="shared" si="320"/>
        <v>0</v>
      </c>
      <c r="V3095" s="21"/>
      <c r="W3095" s="19">
        <f t="shared" si="316"/>
        <v>0</v>
      </c>
      <c r="X3095" s="17">
        <f t="shared" si="317"/>
        <v>0</v>
      </c>
      <c r="Y3095" s="22"/>
      <c r="Z3095" s="19"/>
      <c r="AA3095" s="20"/>
      <c r="AB3095" s="23"/>
      <c r="AC3095" s="19"/>
      <c r="AD3095" s="17"/>
      <c r="AE3095" s="22"/>
      <c r="AF3095" s="19"/>
      <c r="AG3095" s="17"/>
      <c r="AH3095" s="78"/>
      <c r="AI3095" s="79" t="s">
        <v>18366</v>
      </c>
      <c r="AJ3095" s="1"/>
    </row>
    <row r="3096" spans="1:36" ht="13.2">
      <c r="A3096" s="39">
        <v>3094</v>
      </c>
      <c r="B3096" s="10" t="s">
        <v>18367</v>
      </c>
      <c r="C3096" s="10" t="s">
        <v>5693</v>
      </c>
      <c r="D3096" s="11" t="s">
        <v>18368</v>
      </c>
      <c r="E3096" s="35" t="s">
        <v>21465</v>
      </c>
      <c r="F3096" s="35" t="s">
        <v>12281</v>
      </c>
      <c r="G3096" s="10" t="s">
        <v>18369</v>
      </c>
      <c r="H3096" s="10" t="s">
        <v>18370</v>
      </c>
      <c r="I3096" s="10" t="s">
        <v>18371</v>
      </c>
      <c r="J3096" s="11" t="s">
        <v>18372</v>
      </c>
      <c r="K3096" s="12">
        <v>40133</v>
      </c>
      <c r="L3096" s="69">
        <v>45612</v>
      </c>
      <c r="M3096" s="14" t="s">
        <v>18373</v>
      </c>
      <c r="N3096" s="61">
        <v>0.13389999999999999</v>
      </c>
      <c r="O3096" s="56">
        <v>2949208.28</v>
      </c>
      <c r="P3096" s="21">
        <v>4.4999999999999998E-2</v>
      </c>
      <c r="Q3096" s="223">
        <f t="shared" si="315"/>
        <v>132714.37259999997</v>
      </c>
      <c r="R3096" s="197">
        <f t="shared" si="318"/>
        <v>11059.531049999998</v>
      </c>
      <c r="S3096" s="200"/>
      <c r="T3096" s="196">
        <f t="shared" si="319"/>
        <v>0</v>
      </c>
      <c r="U3096" s="199">
        <f t="shared" si="320"/>
        <v>0</v>
      </c>
      <c r="V3096" s="21"/>
      <c r="W3096" s="19">
        <f t="shared" si="316"/>
        <v>0</v>
      </c>
      <c r="X3096" s="17">
        <f t="shared" si="317"/>
        <v>0</v>
      </c>
      <c r="Y3096" s="22"/>
      <c r="Z3096" s="19"/>
      <c r="AA3096" s="20"/>
      <c r="AB3096" s="23"/>
      <c r="AC3096" s="19"/>
      <c r="AD3096" s="17"/>
      <c r="AE3096" s="22"/>
      <c r="AF3096" s="19"/>
      <c r="AG3096" s="17"/>
      <c r="AH3096" s="76"/>
      <c r="AI3096" s="77" t="s">
        <v>18373</v>
      </c>
      <c r="AJ3096" s="1"/>
    </row>
    <row r="3097" spans="1:36" ht="26.4">
      <c r="A3097" s="39">
        <v>3095</v>
      </c>
      <c r="B3097" s="39" t="s">
        <v>18374</v>
      </c>
      <c r="C3097" s="39" t="s">
        <v>5693</v>
      </c>
      <c r="D3097" s="40" t="s">
        <v>18375</v>
      </c>
      <c r="E3097" s="25" t="s">
        <v>18376</v>
      </c>
      <c r="F3097" s="25" t="s">
        <v>18377</v>
      </c>
      <c r="G3097" s="39" t="s">
        <v>928</v>
      </c>
      <c r="H3097" s="39" t="s">
        <v>18378</v>
      </c>
      <c r="I3097" s="39" t="s">
        <v>18379</v>
      </c>
      <c r="J3097" s="40" t="s">
        <v>18380</v>
      </c>
      <c r="K3097" s="41">
        <v>40882</v>
      </c>
      <c r="L3097" s="72">
        <v>46361</v>
      </c>
      <c r="M3097" s="42" t="s">
        <v>4369</v>
      </c>
      <c r="N3097" s="63">
        <v>8.43E-2</v>
      </c>
      <c r="O3097" s="55">
        <v>8869276.6500000004</v>
      </c>
      <c r="P3097" s="21">
        <v>4.4999999999999998E-2</v>
      </c>
      <c r="Q3097" s="223">
        <f t="shared" si="315"/>
        <v>399117.44925000001</v>
      </c>
      <c r="R3097" s="197">
        <f t="shared" si="318"/>
        <v>33259.787437500003</v>
      </c>
      <c r="S3097" s="200"/>
      <c r="T3097" s="196">
        <f t="shared" si="319"/>
        <v>0</v>
      </c>
      <c r="U3097" s="199">
        <f t="shared" si="320"/>
        <v>0</v>
      </c>
      <c r="V3097" s="21"/>
      <c r="W3097" s="19">
        <f t="shared" si="316"/>
        <v>0</v>
      </c>
      <c r="X3097" s="17">
        <f t="shared" si="317"/>
        <v>0</v>
      </c>
      <c r="Y3097" s="22"/>
      <c r="Z3097" s="19"/>
      <c r="AA3097" s="20"/>
      <c r="AB3097" s="23"/>
      <c r="AC3097" s="19"/>
      <c r="AD3097" s="17"/>
      <c r="AE3097" s="22"/>
      <c r="AF3097" s="19"/>
      <c r="AG3097" s="17"/>
      <c r="AH3097" s="78" t="s">
        <v>367</v>
      </c>
      <c r="AI3097" s="79" t="s">
        <v>4369</v>
      </c>
      <c r="AJ3097" s="1"/>
    </row>
    <row r="3098" spans="1:36" ht="26.4">
      <c r="A3098" s="39">
        <v>3096</v>
      </c>
      <c r="B3098" s="10" t="s">
        <v>18381</v>
      </c>
      <c r="C3098" s="10" t="s">
        <v>5693</v>
      </c>
      <c r="D3098" s="11" t="s">
        <v>17431</v>
      </c>
      <c r="E3098" s="35" t="s">
        <v>17432</v>
      </c>
      <c r="F3098" s="35" t="s">
        <v>2331</v>
      </c>
      <c r="G3098" s="10" t="s">
        <v>4201</v>
      </c>
      <c r="H3098" s="10" t="s">
        <v>18382</v>
      </c>
      <c r="I3098" s="10" t="s">
        <v>12093</v>
      </c>
      <c r="J3098" s="11" t="s">
        <v>18383</v>
      </c>
      <c r="K3098" s="12">
        <v>42298</v>
      </c>
      <c r="L3098" s="69">
        <v>44125</v>
      </c>
      <c r="M3098" s="14" t="s">
        <v>12095</v>
      </c>
      <c r="N3098" s="61">
        <v>0.17630000000000001</v>
      </c>
      <c r="O3098" s="56">
        <v>14734930.35</v>
      </c>
      <c r="P3098" s="44">
        <v>0.1125</v>
      </c>
      <c r="Q3098" s="223">
        <f t="shared" si="315"/>
        <v>1657679.6643749999</v>
      </c>
      <c r="R3098" s="197">
        <f t="shared" si="318"/>
        <v>138139.97203124998</v>
      </c>
      <c r="S3098" s="200"/>
      <c r="T3098" s="196">
        <f t="shared" si="319"/>
        <v>0</v>
      </c>
      <c r="U3098" s="199">
        <f t="shared" si="320"/>
        <v>0</v>
      </c>
      <c r="V3098" s="21"/>
      <c r="W3098" s="19">
        <f t="shared" si="316"/>
        <v>0</v>
      </c>
      <c r="X3098" s="17">
        <f t="shared" si="317"/>
        <v>0</v>
      </c>
      <c r="Y3098" s="22"/>
      <c r="Z3098" s="19"/>
      <c r="AA3098" s="20"/>
      <c r="AB3098" s="23"/>
      <c r="AC3098" s="19"/>
      <c r="AD3098" s="17"/>
      <c r="AE3098" s="22"/>
      <c r="AF3098" s="19"/>
      <c r="AG3098" s="17"/>
      <c r="AH3098" s="76" t="s">
        <v>76</v>
      </c>
      <c r="AI3098" s="77" t="s">
        <v>12095</v>
      </c>
      <c r="AJ3098" s="1"/>
    </row>
    <row r="3099" spans="1:36" ht="13.2">
      <c r="A3099" s="39">
        <v>3097</v>
      </c>
      <c r="B3099" s="39" t="s">
        <v>18384</v>
      </c>
      <c r="C3099" s="39" t="s">
        <v>5693</v>
      </c>
      <c r="D3099" s="40" t="s">
        <v>18385</v>
      </c>
      <c r="E3099" s="25" t="s">
        <v>18386</v>
      </c>
      <c r="F3099" s="25" t="s">
        <v>5276</v>
      </c>
      <c r="G3099" s="39" t="s">
        <v>14148</v>
      </c>
      <c r="H3099" s="39" t="s">
        <v>18387</v>
      </c>
      <c r="I3099" s="39" t="s">
        <v>12821</v>
      </c>
      <c r="J3099" s="40" t="s">
        <v>18388</v>
      </c>
      <c r="K3099" s="41">
        <v>37701</v>
      </c>
      <c r="L3099" s="72">
        <v>46833</v>
      </c>
      <c r="M3099" s="42" t="s">
        <v>18389</v>
      </c>
      <c r="N3099" s="63">
        <v>0.89259999999999995</v>
      </c>
      <c r="O3099" s="55">
        <v>111640260.98</v>
      </c>
      <c r="P3099" s="15">
        <v>0.03</v>
      </c>
      <c r="Q3099" s="223">
        <f t="shared" ref="Q3099:Q3153" si="321">O3099*P3099</f>
        <v>3349207.8294000002</v>
      </c>
      <c r="R3099" s="197">
        <f t="shared" si="318"/>
        <v>279100.65244999999</v>
      </c>
      <c r="S3099" s="200"/>
      <c r="T3099" s="196">
        <f t="shared" si="319"/>
        <v>0</v>
      </c>
      <c r="U3099" s="199">
        <f t="shared" si="320"/>
        <v>0</v>
      </c>
      <c r="V3099" s="21"/>
      <c r="W3099" s="19">
        <f t="shared" si="316"/>
        <v>0</v>
      </c>
      <c r="X3099" s="17">
        <f t="shared" si="317"/>
        <v>0</v>
      </c>
      <c r="Y3099" s="22"/>
      <c r="Z3099" s="19"/>
      <c r="AA3099" s="20"/>
      <c r="AB3099" s="23"/>
      <c r="AC3099" s="19"/>
      <c r="AD3099" s="17"/>
      <c r="AE3099" s="22"/>
      <c r="AF3099" s="19"/>
      <c r="AG3099" s="17"/>
      <c r="AH3099" s="78"/>
      <c r="AI3099" s="79" t="s">
        <v>18389</v>
      </c>
      <c r="AJ3099" s="1"/>
    </row>
    <row r="3100" spans="1:36" ht="13.2">
      <c r="A3100" s="39">
        <v>3098</v>
      </c>
      <c r="B3100" s="10" t="s">
        <v>18390</v>
      </c>
      <c r="C3100" s="10" t="s">
        <v>5693</v>
      </c>
      <c r="D3100" s="11" t="s">
        <v>18391</v>
      </c>
      <c r="E3100" s="35" t="s">
        <v>5056</v>
      </c>
      <c r="F3100" s="35" t="s">
        <v>18392</v>
      </c>
      <c r="G3100" s="10" t="s">
        <v>4646</v>
      </c>
      <c r="H3100" s="10" t="s">
        <v>18393</v>
      </c>
      <c r="I3100" s="10" t="s">
        <v>5059</v>
      </c>
      <c r="J3100" s="11" t="s">
        <v>18394</v>
      </c>
      <c r="K3100" s="12">
        <v>36672</v>
      </c>
      <c r="L3100" s="69">
        <v>54569</v>
      </c>
      <c r="M3100" s="14" t="s">
        <v>5142</v>
      </c>
      <c r="N3100" s="61">
        <v>0.65339999999999998</v>
      </c>
      <c r="O3100" s="56">
        <v>23745862.129999999</v>
      </c>
      <c r="P3100" s="15">
        <v>0.03</v>
      </c>
      <c r="Q3100" s="223">
        <f t="shared" si="321"/>
        <v>712375.8639</v>
      </c>
      <c r="R3100" s="197">
        <f t="shared" si="318"/>
        <v>59364.655325</v>
      </c>
      <c r="S3100" s="200"/>
      <c r="T3100" s="196">
        <f t="shared" si="319"/>
        <v>0</v>
      </c>
      <c r="U3100" s="199">
        <f t="shared" si="320"/>
        <v>0</v>
      </c>
      <c r="V3100" s="21"/>
      <c r="W3100" s="19">
        <f t="shared" si="316"/>
        <v>0</v>
      </c>
      <c r="X3100" s="17">
        <f t="shared" si="317"/>
        <v>0</v>
      </c>
      <c r="Y3100" s="22"/>
      <c r="Z3100" s="19"/>
      <c r="AA3100" s="20"/>
      <c r="AB3100" s="23"/>
      <c r="AC3100" s="19"/>
      <c r="AD3100" s="17"/>
      <c r="AE3100" s="22"/>
      <c r="AF3100" s="19"/>
      <c r="AG3100" s="17"/>
      <c r="AH3100" s="76" t="s">
        <v>452</v>
      </c>
      <c r="AI3100" s="77" t="s">
        <v>5142</v>
      </c>
      <c r="AJ3100" s="1"/>
    </row>
    <row r="3101" spans="1:36" ht="26.4">
      <c r="A3101" s="39">
        <v>3099</v>
      </c>
      <c r="B3101" s="39" t="s">
        <v>18395</v>
      </c>
      <c r="C3101" s="39" t="s">
        <v>5693</v>
      </c>
      <c r="D3101" s="40" t="s">
        <v>18396</v>
      </c>
      <c r="E3101" s="25" t="s">
        <v>18397</v>
      </c>
      <c r="F3101" s="25" t="s">
        <v>18398</v>
      </c>
      <c r="G3101" s="39" t="s">
        <v>894</v>
      </c>
      <c r="H3101" s="39" t="s">
        <v>18399</v>
      </c>
      <c r="I3101" s="39" t="s">
        <v>894</v>
      </c>
      <c r="J3101" s="40" t="s">
        <v>18400</v>
      </c>
      <c r="K3101" s="41">
        <v>38169</v>
      </c>
      <c r="L3101" s="72">
        <v>47300</v>
      </c>
      <c r="M3101" s="42" t="s">
        <v>18401</v>
      </c>
      <c r="N3101" s="63">
        <v>0.17130000000000001</v>
      </c>
      <c r="O3101" s="55">
        <v>7958185.0899999999</v>
      </c>
      <c r="P3101" s="21">
        <v>1.4999999999999999E-2</v>
      </c>
      <c r="Q3101" s="223">
        <f t="shared" si="321"/>
        <v>119372.77635</v>
      </c>
      <c r="R3101" s="197">
        <f t="shared" si="318"/>
        <v>9947.7313625000006</v>
      </c>
      <c r="S3101" s="200"/>
      <c r="T3101" s="196">
        <f t="shared" si="319"/>
        <v>0</v>
      </c>
      <c r="U3101" s="199">
        <f t="shared" si="320"/>
        <v>0</v>
      </c>
      <c r="V3101" s="21"/>
      <c r="W3101" s="19">
        <f t="shared" si="316"/>
        <v>0</v>
      </c>
      <c r="X3101" s="17">
        <f t="shared" si="317"/>
        <v>0</v>
      </c>
      <c r="Y3101" s="22"/>
      <c r="Z3101" s="19"/>
      <c r="AA3101" s="20"/>
      <c r="AB3101" s="23"/>
      <c r="AC3101" s="19"/>
      <c r="AD3101" s="17"/>
      <c r="AE3101" s="22"/>
      <c r="AF3101" s="19"/>
      <c r="AG3101" s="17"/>
      <c r="AH3101" s="78"/>
      <c r="AI3101" s="79" t="s">
        <v>18401</v>
      </c>
      <c r="AJ3101" s="1"/>
    </row>
    <row r="3102" spans="1:36" ht="39.6">
      <c r="A3102" s="39">
        <v>3100</v>
      </c>
      <c r="B3102" s="10" t="s">
        <v>18402</v>
      </c>
      <c r="C3102" s="10" t="s">
        <v>2055</v>
      </c>
      <c r="D3102" s="11" t="s">
        <v>18331</v>
      </c>
      <c r="E3102" s="35" t="s">
        <v>18332</v>
      </c>
      <c r="F3102" s="35" t="s">
        <v>18333</v>
      </c>
      <c r="G3102" s="10" t="s">
        <v>18334</v>
      </c>
      <c r="H3102" s="10" t="s">
        <v>18335</v>
      </c>
      <c r="I3102" s="10" t="s">
        <v>18334</v>
      </c>
      <c r="J3102" s="11" t="s">
        <v>18403</v>
      </c>
      <c r="K3102" s="12">
        <v>40330</v>
      </c>
      <c r="L3102" s="69">
        <v>49096</v>
      </c>
      <c r="M3102" s="14" t="s">
        <v>18337</v>
      </c>
      <c r="N3102" s="61">
        <v>9.2999999999999999E-2</v>
      </c>
      <c r="O3102" s="56">
        <v>14197.96</v>
      </c>
      <c r="P3102" s="15">
        <v>0.03</v>
      </c>
      <c r="Q3102" s="223">
        <f t="shared" si="321"/>
        <v>425.93879999999996</v>
      </c>
      <c r="R3102" s="197">
        <f t="shared" si="318"/>
        <v>35.494899999999994</v>
      </c>
      <c r="S3102" s="200"/>
      <c r="T3102" s="196">
        <f t="shared" si="319"/>
        <v>0</v>
      </c>
      <c r="U3102" s="199">
        <f t="shared" si="320"/>
        <v>0</v>
      </c>
      <c r="V3102" s="21"/>
      <c r="W3102" s="19">
        <f t="shared" si="316"/>
        <v>0</v>
      </c>
      <c r="X3102" s="17">
        <f t="shared" si="317"/>
        <v>0</v>
      </c>
      <c r="Y3102" s="22"/>
      <c r="Z3102" s="19"/>
      <c r="AA3102" s="20"/>
      <c r="AB3102" s="23"/>
      <c r="AC3102" s="19"/>
      <c r="AD3102" s="17"/>
      <c r="AE3102" s="22"/>
      <c r="AF3102" s="19"/>
      <c r="AG3102" s="17"/>
      <c r="AH3102" s="76" t="s">
        <v>4775</v>
      </c>
      <c r="AI3102" s="77" t="s">
        <v>18337</v>
      </c>
      <c r="AJ3102" s="1"/>
    </row>
    <row r="3103" spans="1:36" ht="26.4">
      <c r="A3103" s="39">
        <v>3101</v>
      </c>
      <c r="B3103" s="39" t="s">
        <v>18404</v>
      </c>
      <c r="C3103" s="39" t="s">
        <v>2055</v>
      </c>
      <c r="D3103" s="40" t="s">
        <v>18331</v>
      </c>
      <c r="E3103" s="25" t="s">
        <v>18332</v>
      </c>
      <c r="F3103" s="25" t="s">
        <v>18333</v>
      </c>
      <c r="G3103" s="39" t="s">
        <v>18334</v>
      </c>
      <c r="H3103" s="39" t="s">
        <v>18335</v>
      </c>
      <c r="I3103" s="39" t="s">
        <v>18334</v>
      </c>
      <c r="J3103" s="40" t="s">
        <v>18345</v>
      </c>
      <c r="K3103" s="41">
        <v>40330</v>
      </c>
      <c r="L3103" s="72">
        <v>49096</v>
      </c>
      <c r="M3103" s="42" t="s">
        <v>4774</v>
      </c>
      <c r="N3103" s="63">
        <v>8.5099999999999995E-2</v>
      </c>
      <c r="O3103" s="55">
        <v>12991.9</v>
      </c>
      <c r="P3103" s="15">
        <v>0.03</v>
      </c>
      <c r="Q3103" s="223">
        <f t="shared" si="321"/>
        <v>389.75699999999995</v>
      </c>
      <c r="R3103" s="197">
        <f t="shared" si="318"/>
        <v>32.479749999999996</v>
      </c>
      <c r="S3103" s="200"/>
      <c r="T3103" s="196">
        <f t="shared" si="319"/>
        <v>0</v>
      </c>
      <c r="U3103" s="199">
        <f t="shared" si="320"/>
        <v>0</v>
      </c>
      <c r="V3103" s="21"/>
      <c r="W3103" s="19">
        <f t="shared" si="316"/>
        <v>0</v>
      </c>
      <c r="X3103" s="17">
        <f t="shared" si="317"/>
        <v>0</v>
      </c>
      <c r="Y3103" s="22"/>
      <c r="Z3103" s="19"/>
      <c r="AA3103" s="20"/>
      <c r="AB3103" s="23"/>
      <c r="AC3103" s="19"/>
      <c r="AD3103" s="17"/>
      <c r="AE3103" s="22"/>
      <c r="AF3103" s="19"/>
      <c r="AG3103" s="17"/>
      <c r="AH3103" s="78" t="s">
        <v>4775</v>
      </c>
      <c r="AI3103" s="79" t="s">
        <v>4774</v>
      </c>
      <c r="AJ3103" s="1"/>
    </row>
    <row r="3104" spans="1:36" ht="26.4">
      <c r="A3104" s="39">
        <v>3102</v>
      </c>
      <c r="B3104" s="10" t="s">
        <v>18405</v>
      </c>
      <c r="C3104" s="10" t="s">
        <v>2055</v>
      </c>
      <c r="D3104" s="11" t="s">
        <v>18331</v>
      </c>
      <c r="E3104" s="35" t="s">
        <v>18332</v>
      </c>
      <c r="F3104" s="35" t="s">
        <v>18333</v>
      </c>
      <c r="G3104" s="10" t="s">
        <v>18334</v>
      </c>
      <c r="H3104" s="10" t="s">
        <v>18335</v>
      </c>
      <c r="I3104" s="10" t="s">
        <v>18334</v>
      </c>
      <c r="J3104" s="11" t="s">
        <v>18406</v>
      </c>
      <c r="K3104" s="12">
        <v>40330</v>
      </c>
      <c r="L3104" s="69">
        <v>49096</v>
      </c>
      <c r="M3104" s="14" t="s">
        <v>18337</v>
      </c>
      <c r="N3104" s="61">
        <v>8.2400000000000001E-2</v>
      </c>
      <c r="O3104" s="56">
        <v>12579.7</v>
      </c>
      <c r="P3104" s="15">
        <v>0.03</v>
      </c>
      <c r="Q3104" s="223">
        <f t="shared" si="321"/>
        <v>377.39100000000002</v>
      </c>
      <c r="R3104" s="197">
        <f t="shared" si="318"/>
        <v>31.449250000000003</v>
      </c>
      <c r="S3104" s="200"/>
      <c r="T3104" s="196">
        <f t="shared" si="319"/>
        <v>0</v>
      </c>
      <c r="U3104" s="199">
        <f t="shared" si="320"/>
        <v>0</v>
      </c>
      <c r="V3104" s="21"/>
      <c r="W3104" s="19">
        <f t="shared" si="316"/>
        <v>0</v>
      </c>
      <c r="X3104" s="17">
        <f t="shared" si="317"/>
        <v>0</v>
      </c>
      <c r="Y3104" s="22"/>
      <c r="Z3104" s="19"/>
      <c r="AA3104" s="20"/>
      <c r="AB3104" s="23"/>
      <c r="AC3104" s="19"/>
      <c r="AD3104" s="17"/>
      <c r="AE3104" s="22"/>
      <c r="AF3104" s="19"/>
      <c r="AG3104" s="17"/>
      <c r="AH3104" s="76" t="s">
        <v>4775</v>
      </c>
      <c r="AI3104" s="77" t="s">
        <v>18337</v>
      </c>
      <c r="AJ3104" s="1"/>
    </row>
    <row r="3105" spans="1:36" ht="26.4">
      <c r="A3105" s="39">
        <v>3103</v>
      </c>
      <c r="B3105" s="39" t="s">
        <v>18407</v>
      </c>
      <c r="C3105" s="39" t="s">
        <v>2055</v>
      </c>
      <c r="D3105" s="40" t="s">
        <v>18331</v>
      </c>
      <c r="E3105" s="25" t="s">
        <v>18332</v>
      </c>
      <c r="F3105" s="25" t="s">
        <v>18333</v>
      </c>
      <c r="G3105" s="39" t="s">
        <v>18334</v>
      </c>
      <c r="H3105" s="39" t="s">
        <v>18335</v>
      </c>
      <c r="I3105" s="39" t="s">
        <v>18334</v>
      </c>
      <c r="J3105" s="40" t="s">
        <v>18341</v>
      </c>
      <c r="K3105" s="41">
        <v>40330</v>
      </c>
      <c r="L3105" s="72">
        <v>49096</v>
      </c>
      <c r="M3105" s="42" t="s">
        <v>18337</v>
      </c>
      <c r="N3105" s="63">
        <v>3.6299999999999999E-2</v>
      </c>
      <c r="O3105" s="55">
        <v>5541.79</v>
      </c>
      <c r="P3105" s="15">
        <v>0.03</v>
      </c>
      <c r="Q3105" s="223">
        <f t="shared" si="321"/>
        <v>166.25369999999998</v>
      </c>
      <c r="R3105" s="197">
        <f t="shared" si="318"/>
        <v>13.854474999999999</v>
      </c>
      <c r="S3105" s="200"/>
      <c r="T3105" s="196">
        <f t="shared" si="319"/>
        <v>0</v>
      </c>
      <c r="U3105" s="199">
        <f t="shared" si="320"/>
        <v>0</v>
      </c>
      <c r="V3105" s="21"/>
      <c r="W3105" s="19">
        <f t="shared" si="316"/>
        <v>0</v>
      </c>
      <c r="X3105" s="17">
        <f t="shared" si="317"/>
        <v>0</v>
      </c>
      <c r="Y3105" s="22"/>
      <c r="Z3105" s="19"/>
      <c r="AA3105" s="20"/>
      <c r="AB3105" s="23"/>
      <c r="AC3105" s="19"/>
      <c r="AD3105" s="17"/>
      <c r="AE3105" s="22"/>
      <c r="AF3105" s="19"/>
      <c r="AG3105" s="17"/>
      <c r="AH3105" s="78" t="s">
        <v>4775</v>
      </c>
      <c r="AI3105" s="79" t="s">
        <v>18337</v>
      </c>
      <c r="AJ3105" s="1"/>
    </row>
    <row r="3106" spans="1:36" ht="26.4">
      <c r="A3106" s="39">
        <v>3104</v>
      </c>
      <c r="B3106" s="10" t="s">
        <v>18408</v>
      </c>
      <c r="C3106" s="10" t="s">
        <v>2055</v>
      </c>
      <c r="D3106" s="11" t="s">
        <v>18331</v>
      </c>
      <c r="E3106" s="35" t="s">
        <v>18332</v>
      </c>
      <c r="F3106" s="35" t="s">
        <v>18333</v>
      </c>
      <c r="G3106" s="10" t="s">
        <v>18334</v>
      </c>
      <c r="H3106" s="10" t="s">
        <v>18335</v>
      </c>
      <c r="I3106" s="10" t="s">
        <v>18334</v>
      </c>
      <c r="J3106" s="11" t="s">
        <v>18341</v>
      </c>
      <c r="K3106" s="12">
        <v>40330</v>
      </c>
      <c r="L3106" s="69">
        <v>49096</v>
      </c>
      <c r="M3106" s="14" t="s">
        <v>18337</v>
      </c>
      <c r="N3106" s="61">
        <v>3.3799999999999997E-2</v>
      </c>
      <c r="O3106" s="56">
        <v>5160.12</v>
      </c>
      <c r="P3106" s="15">
        <v>0.03</v>
      </c>
      <c r="Q3106" s="223">
        <f t="shared" si="321"/>
        <v>154.80359999999999</v>
      </c>
      <c r="R3106" s="197">
        <f t="shared" si="318"/>
        <v>12.9003</v>
      </c>
      <c r="S3106" s="200"/>
      <c r="T3106" s="196">
        <f t="shared" si="319"/>
        <v>0</v>
      </c>
      <c r="U3106" s="199">
        <f t="shared" si="320"/>
        <v>0</v>
      </c>
      <c r="V3106" s="21"/>
      <c r="W3106" s="19">
        <f t="shared" si="316"/>
        <v>0</v>
      </c>
      <c r="X3106" s="17">
        <f t="shared" si="317"/>
        <v>0</v>
      </c>
      <c r="Y3106" s="22"/>
      <c r="Z3106" s="19"/>
      <c r="AA3106" s="20"/>
      <c r="AB3106" s="23"/>
      <c r="AC3106" s="19"/>
      <c r="AD3106" s="17"/>
      <c r="AE3106" s="22"/>
      <c r="AF3106" s="19"/>
      <c r="AG3106" s="17"/>
      <c r="AH3106" s="76" t="s">
        <v>4775</v>
      </c>
      <c r="AI3106" s="77" t="s">
        <v>18337</v>
      </c>
      <c r="AJ3106" s="1"/>
    </row>
    <row r="3107" spans="1:36" ht="26.4">
      <c r="A3107" s="39">
        <v>3105</v>
      </c>
      <c r="B3107" s="39" t="s">
        <v>18409</v>
      </c>
      <c r="C3107" s="39" t="s">
        <v>2055</v>
      </c>
      <c r="D3107" s="40" t="s">
        <v>18331</v>
      </c>
      <c r="E3107" s="25" t="s">
        <v>18332</v>
      </c>
      <c r="F3107" s="25" t="s">
        <v>18333</v>
      </c>
      <c r="G3107" s="39" t="s">
        <v>18334</v>
      </c>
      <c r="H3107" s="39" t="s">
        <v>18335</v>
      </c>
      <c r="I3107" s="39" t="s">
        <v>18334</v>
      </c>
      <c r="J3107" s="40" t="s">
        <v>18341</v>
      </c>
      <c r="K3107" s="41">
        <v>40330</v>
      </c>
      <c r="L3107" s="72">
        <v>49096</v>
      </c>
      <c r="M3107" s="42" t="s">
        <v>18337</v>
      </c>
      <c r="N3107" s="63">
        <v>25.5611</v>
      </c>
      <c r="O3107" s="55">
        <v>4243969.6399999997</v>
      </c>
      <c r="P3107" s="15">
        <v>0.03</v>
      </c>
      <c r="Q3107" s="223">
        <f t="shared" si="321"/>
        <v>127319.08919999999</v>
      </c>
      <c r="R3107" s="197">
        <f t="shared" si="318"/>
        <v>10609.924099999998</v>
      </c>
      <c r="S3107" s="200"/>
      <c r="T3107" s="196">
        <f t="shared" si="319"/>
        <v>0</v>
      </c>
      <c r="U3107" s="199">
        <f t="shared" si="320"/>
        <v>0</v>
      </c>
      <c r="V3107" s="21"/>
      <c r="W3107" s="19">
        <f t="shared" si="316"/>
        <v>0</v>
      </c>
      <c r="X3107" s="17">
        <f t="shared" si="317"/>
        <v>0</v>
      </c>
      <c r="Y3107" s="22"/>
      <c r="Z3107" s="19"/>
      <c r="AA3107" s="20"/>
      <c r="AB3107" s="23"/>
      <c r="AC3107" s="19"/>
      <c r="AD3107" s="17"/>
      <c r="AE3107" s="22"/>
      <c r="AF3107" s="19"/>
      <c r="AG3107" s="17"/>
      <c r="AH3107" s="78" t="s">
        <v>4775</v>
      </c>
      <c r="AI3107" s="79" t="s">
        <v>18337</v>
      </c>
      <c r="AJ3107" s="1"/>
    </row>
    <row r="3108" spans="1:36" ht="26.4">
      <c r="A3108" s="39">
        <v>3106</v>
      </c>
      <c r="B3108" s="10" t="s">
        <v>18410</v>
      </c>
      <c r="C3108" s="10" t="s">
        <v>2055</v>
      </c>
      <c r="D3108" s="11" t="s">
        <v>18411</v>
      </c>
      <c r="E3108" s="35" t="s">
        <v>18412</v>
      </c>
      <c r="F3108" s="35" t="s">
        <v>18413</v>
      </c>
      <c r="G3108" s="10" t="s">
        <v>18414</v>
      </c>
      <c r="H3108" s="10" t="s">
        <v>18415</v>
      </c>
      <c r="I3108" s="10" t="s">
        <v>18268</v>
      </c>
      <c r="J3108" s="11" t="s">
        <v>18345</v>
      </c>
      <c r="K3108" s="12">
        <v>42287</v>
      </c>
      <c r="L3108" s="69">
        <v>51053</v>
      </c>
      <c r="M3108" s="14" t="s">
        <v>4774</v>
      </c>
      <c r="N3108" s="61">
        <v>1.1583000000000001</v>
      </c>
      <c r="O3108" s="56">
        <v>192315.27</v>
      </c>
      <c r="P3108" s="15">
        <v>0.03</v>
      </c>
      <c r="Q3108" s="223">
        <f t="shared" si="321"/>
        <v>5769.4580999999998</v>
      </c>
      <c r="R3108" s="197">
        <f t="shared" si="318"/>
        <v>480.78817499999997</v>
      </c>
      <c r="S3108" s="200"/>
      <c r="T3108" s="196">
        <f t="shared" si="319"/>
        <v>0</v>
      </c>
      <c r="U3108" s="199">
        <f t="shared" si="320"/>
        <v>0</v>
      </c>
      <c r="V3108" s="21"/>
      <c r="W3108" s="19">
        <f t="shared" si="316"/>
        <v>0</v>
      </c>
      <c r="X3108" s="17">
        <f t="shared" si="317"/>
        <v>0</v>
      </c>
      <c r="Y3108" s="22"/>
      <c r="Z3108" s="19"/>
      <c r="AA3108" s="20"/>
      <c r="AB3108" s="23"/>
      <c r="AC3108" s="19"/>
      <c r="AD3108" s="17"/>
      <c r="AE3108" s="22"/>
      <c r="AF3108" s="19"/>
      <c r="AG3108" s="17"/>
      <c r="AH3108" s="76" t="s">
        <v>18416</v>
      </c>
      <c r="AI3108" s="77" t="s">
        <v>4774</v>
      </c>
      <c r="AJ3108" s="1"/>
    </row>
    <row r="3109" spans="1:36" ht="26.4">
      <c r="A3109" s="39">
        <v>3107</v>
      </c>
      <c r="B3109" s="39" t="s">
        <v>18417</v>
      </c>
      <c r="C3109" s="39" t="s">
        <v>2055</v>
      </c>
      <c r="D3109" s="40" t="s">
        <v>18411</v>
      </c>
      <c r="E3109" s="25" t="s">
        <v>18412</v>
      </c>
      <c r="F3109" s="25" t="s">
        <v>18418</v>
      </c>
      <c r="G3109" s="39" t="s">
        <v>18414</v>
      </c>
      <c r="H3109" s="39" t="s">
        <v>18419</v>
      </c>
      <c r="I3109" s="39" t="s">
        <v>18268</v>
      </c>
      <c r="J3109" s="40" t="s">
        <v>18345</v>
      </c>
      <c r="K3109" s="41">
        <v>42287</v>
      </c>
      <c r="L3109" s="72">
        <v>51053</v>
      </c>
      <c r="M3109" s="42" t="s">
        <v>4774</v>
      </c>
      <c r="N3109" s="63">
        <v>4.1228999999999996</v>
      </c>
      <c r="O3109" s="55">
        <v>181575.42</v>
      </c>
      <c r="P3109" s="15">
        <v>0.03</v>
      </c>
      <c r="Q3109" s="223">
        <f t="shared" si="321"/>
        <v>5447.2626</v>
      </c>
      <c r="R3109" s="197">
        <f t="shared" si="318"/>
        <v>453.93855000000002</v>
      </c>
      <c r="S3109" s="200"/>
      <c r="T3109" s="196">
        <f t="shared" si="319"/>
        <v>0</v>
      </c>
      <c r="U3109" s="199">
        <f t="shared" si="320"/>
        <v>0</v>
      </c>
      <c r="V3109" s="21"/>
      <c r="W3109" s="19">
        <f t="shared" si="316"/>
        <v>0</v>
      </c>
      <c r="X3109" s="17">
        <f t="shared" si="317"/>
        <v>0</v>
      </c>
      <c r="Y3109" s="22"/>
      <c r="Z3109" s="19"/>
      <c r="AA3109" s="20"/>
      <c r="AB3109" s="23"/>
      <c r="AC3109" s="19"/>
      <c r="AD3109" s="17"/>
      <c r="AE3109" s="22"/>
      <c r="AF3109" s="19"/>
      <c r="AG3109" s="17"/>
      <c r="AH3109" s="78" t="s">
        <v>18416</v>
      </c>
      <c r="AI3109" s="79" t="s">
        <v>4774</v>
      </c>
      <c r="AJ3109" s="1"/>
    </row>
    <row r="3110" spans="1:36" ht="26.4">
      <c r="A3110" s="39">
        <v>3108</v>
      </c>
      <c r="B3110" s="10" t="s">
        <v>18420</v>
      </c>
      <c r="C3110" s="10" t="s">
        <v>2055</v>
      </c>
      <c r="D3110" s="11" t="s">
        <v>18411</v>
      </c>
      <c r="E3110" s="35" t="s">
        <v>18412</v>
      </c>
      <c r="F3110" s="35" t="s">
        <v>18421</v>
      </c>
      <c r="G3110" s="10" t="s">
        <v>18414</v>
      </c>
      <c r="H3110" s="10" t="s">
        <v>18422</v>
      </c>
      <c r="I3110" s="10" t="s">
        <v>18268</v>
      </c>
      <c r="J3110" s="11" t="s">
        <v>18345</v>
      </c>
      <c r="K3110" s="12">
        <v>42287</v>
      </c>
      <c r="L3110" s="69">
        <v>51053</v>
      </c>
      <c r="M3110" s="14" t="s">
        <v>4774</v>
      </c>
      <c r="N3110" s="61">
        <v>6.41</v>
      </c>
      <c r="O3110" s="56">
        <v>282300.92</v>
      </c>
      <c r="P3110" s="15">
        <v>0.03</v>
      </c>
      <c r="Q3110" s="223">
        <f t="shared" si="321"/>
        <v>8469.0275999999994</v>
      </c>
      <c r="R3110" s="197">
        <f t="shared" si="318"/>
        <v>705.75229999999999</v>
      </c>
      <c r="S3110" s="200"/>
      <c r="T3110" s="196">
        <f t="shared" si="319"/>
        <v>0</v>
      </c>
      <c r="U3110" s="199">
        <f t="shared" si="320"/>
        <v>0</v>
      </c>
      <c r="V3110" s="21"/>
      <c r="W3110" s="19">
        <f t="shared" ref="W3110:W3172" si="322">O3110*V3110</f>
        <v>0</v>
      </c>
      <c r="X3110" s="17">
        <f t="shared" ref="X3110:X3172" si="323">O3110*V3110/12</f>
        <v>0</v>
      </c>
      <c r="Y3110" s="22"/>
      <c r="Z3110" s="19"/>
      <c r="AA3110" s="20"/>
      <c r="AB3110" s="23"/>
      <c r="AC3110" s="19"/>
      <c r="AD3110" s="17"/>
      <c r="AE3110" s="22"/>
      <c r="AF3110" s="19"/>
      <c r="AG3110" s="17"/>
      <c r="AH3110" s="76" t="s">
        <v>18416</v>
      </c>
      <c r="AI3110" s="77" t="s">
        <v>4774</v>
      </c>
      <c r="AJ3110" s="1"/>
    </row>
    <row r="3111" spans="1:36" ht="39.6">
      <c r="A3111" s="39">
        <v>3109</v>
      </c>
      <c r="B3111" s="39" t="s">
        <v>18423</v>
      </c>
      <c r="C3111" s="39" t="s">
        <v>2055</v>
      </c>
      <c r="D3111" s="40" t="s">
        <v>18331</v>
      </c>
      <c r="E3111" s="25" t="s">
        <v>18332</v>
      </c>
      <c r="F3111" s="25" t="s">
        <v>18333</v>
      </c>
      <c r="G3111" s="39" t="s">
        <v>18334</v>
      </c>
      <c r="H3111" s="39" t="s">
        <v>18335</v>
      </c>
      <c r="I3111" s="39" t="s">
        <v>18334</v>
      </c>
      <c r="J3111" s="40" t="s">
        <v>18424</v>
      </c>
      <c r="K3111" s="41">
        <v>40330</v>
      </c>
      <c r="L3111" s="72">
        <v>49096</v>
      </c>
      <c r="M3111" s="42" t="s">
        <v>18337</v>
      </c>
      <c r="N3111" s="63">
        <v>0.10979999999999999</v>
      </c>
      <c r="O3111" s="55">
        <v>20953.45</v>
      </c>
      <c r="P3111" s="15">
        <v>0.03</v>
      </c>
      <c r="Q3111" s="223">
        <f t="shared" si="321"/>
        <v>628.60350000000005</v>
      </c>
      <c r="R3111" s="197">
        <f t="shared" si="318"/>
        <v>52.383625000000002</v>
      </c>
      <c r="S3111" s="200"/>
      <c r="T3111" s="196">
        <f t="shared" si="319"/>
        <v>0</v>
      </c>
      <c r="U3111" s="199">
        <f t="shared" si="320"/>
        <v>0</v>
      </c>
      <c r="V3111" s="21"/>
      <c r="W3111" s="19">
        <f t="shared" si="322"/>
        <v>0</v>
      </c>
      <c r="X3111" s="17">
        <f t="shared" si="323"/>
        <v>0</v>
      </c>
      <c r="Y3111" s="22"/>
      <c r="Z3111" s="19"/>
      <c r="AA3111" s="20"/>
      <c r="AB3111" s="23"/>
      <c r="AC3111" s="19"/>
      <c r="AD3111" s="17"/>
      <c r="AE3111" s="22"/>
      <c r="AF3111" s="19"/>
      <c r="AG3111" s="17"/>
      <c r="AH3111" s="78"/>
      <c r="AI3111" s="79"/>
      <c r="AJ3111" s="1"/>
    </row>
    <row r="3112" spans="1:36" ht="39.6">
      <c r="A3112" s="39">
        <v>3110</v>
      </c>
      <c r="B3112" s="10" t="s">
        <v>18425</v>
      </c>
      <c r="C3112" s="10" t="s">
        <v>2055</v>
      </c>
      <c r="D3112" s="11" t="s">
        <v>18331</v>
      </c>
      <c r="E3112" s="35" t="s">
        <v>18332</v>
      </c>
      <c r="F3112" s="35" t="s">
        <v>18333</v>
      </c>
      <c r="G3112" s="10" t="s">
        <v>18334</v>
      </c>
      <c r="H3112" s="10" t="s">
        <v>18335</v>
      </c>
      <c r="I3112" s="10" t="s">
        <v>18334</v>
      </c>
      <c r="J3112" s="11" t="s">
        <v>18426</v>
      </c>
      <c r="K3112" s="12">
        <v>40330</v>
      </c>
      <c r="L3112" s="69">
        <v>49096</v>
      </c>
      <c r="M3112" s="14" t="s">
        <v>18337</v>
      </c>
      <c r="N3112" s="61">
        <v>0.4254</v>
      </c>
      <c r="O3112" s="56">
        <v>81180.289999999994</v>
      </c>
      <c r="P3112" s="15">
        <v>0.03</v>
      </c>
      <c r="Q3112" s="223">
        <f t="shared" si="321"/>
        <v>2435.4086999999995</v>
      </c>
      <c r="R3112" s="197">
        <f t="shared" si="318"/>
        <v>202.95072499999995</v>
      </c>
      <c r="S3112" s="200"/>
      <c r="T3112" s="196">
        <f t="shared" si="319"/>
        <v>0</v>
      </c>
      <c r="U3112" s="199">
        <f t="shared" si="320"/>
        <v>0</v>
      </c>
      <c r="V3112" s="21"/>
      <c r="W3112" s="19">
        <f t="shared" si="322"/>
        <v>0</v>
      </c>
      <c r="X3112" s="17">
        <f t="shared" si="323"/>
        <v>0</v>
      </c>
      <c r="Y3112" s="22"/>
      <c r="Z3112" s="19"/>
      <c r="AA3112" s="20"/>
      <c r="AB3112" s="23"/>
      <c r="AC3112" s="19"/>
      <c r="AD3112" s="17"/>
      <c r="AE3112" s="22"/>
      <c r="AF3112" s="19"/>
      <c r="AG3112" s="17"/>
      <c r="AH3112" s="76" t="s">
        <v>4775</v>
      </c>
      <c r="AI3112" s="77" t="s">
        <v>18337</v>
      </c>
      <c r="AJ3112" s="1"/>
    </row>
    <row r="3113" spans="1:36" ht="39.6">
      <c r="A3113" s="39">
        <v>3111</v>
      </c>
      <c r="B3113" s="39" t="s">
        <v>18427</v>
      </c>
      <c r="C3113" s="39" t="s">
        <v>2055</v>
      </c>
      <c r="D3113" s="40" t="s">
        <v>18331</v>
      </c>
      <c r="E3113" s="25" t="s">
        <v>18332</v>
      </c>
      <c r="F3113" s="25" t="s">
        <v>18333</v>
      </c>
      <c r="G3113" s="39" t="s">
        <v>18334</v>
      </c>
      <c r="H3113" s="39" t="s">
        <v>18335</v>
      </c>
      <c r="I3113" s="39" t="s">
        <v>18334</v>
      </c>
      <c r="J3113" s="40" t="s">
        <v>18428</v>
      </c>
      <c r="K3113" s="41">
        <v>40330</v>
      </c>
      <c r="L3113" s="72">
        <v>49096</v>
      </c>
      <c r="M3113" s="42" t="s">
        <v>18337</v>
      </c>
      <c r="N3113" s="63">
        <v>8.8400000000000006E-2</v>
      </c>
      <c r="O3113" s="55">
        <v>16049.04</v>
      </c>
      <c r="P3113" s="15">
        <v>0.03</v>
      </c>
      <c r="Q3113" s="223">
        <f t="shared" si="321"/>
        <v>481.47120000000001</v>
      </c>
      <c r="R3113" s="197">
        <f t="shared" si="318"/>
        <v>40.122599999999998</v>
      </c>
      <c r="S3113" s="200"/>
      <c r="T3113" s="196">
        <f t="shared" si="319"/>
        <v>0</v>
      </c>
      <c r="U3113" s="199">
        <f t="shared" si="320"/>
        <v>0</v>
      </c>
      <c r="V3113" s="21"/>
      <c r="W3113" s="19">
        <f t="shared" si="322"/>
        <v>0</v>
      </c>
      <c r="X3113" s="17">
        <f t="shared" si="323"/>
        <v>0</v>
      </c>
      <c r="Y3113" s="22"/>
      <c r="Z3113" s="19"/>
      <c r="AA3113" s="20"/>
      <c r="AB3113" s="23"/>
      <c r="AC3113" s="19"/>
      <c r="AD3113" s="17"/>
      <c r="AE3113" s="22"/>
      <c r="AF3113" s="19"/>
      <c r="AG3113" s="17"/>
      <c r="AH3113" s="78" t="s">
        <v>4775</v>
      </c>
      <c r="AI3113" s="79" t="s">
        <v>18337</v>
      </c>
      <c r="AJ3113" s="1"/>
    </row>
    <row r="3114" spans="1:36" ht="26.4">
      <c r="A3114" s="39">
        <v>3112</v>
      </c>
      <c r="B3114" s="10" t="s">
        <v>18429</v>
      </c>
      <c r="C3114" s="10" t="s">
        <v>2055</v>
      </c>
      <c r="D3114" s="11" t="s">
        <v>18331</v>
      </c>
      <c r="E3114" s="35" t="s">
        <v>18332</v>
      </c>
      <c r="F3114" s="35" t="s">
        <v>18333</v>
      </c>
      <c r="G3114" s="10" t="s">
        <v>18334</v>
      </c>
      <c r="H3114" s="10" t="s">
        <v>18335</v>
      </c>
      <c r="I3114" s="10" t="s">
        <v>18334</v>
      </c>
      <c r="J3114" s="11" t="s">
        <v>18341</v>
      </c>
      <c r="K3114" s="12">
        <v>40330</v>
      </c>
      <c r="L3114" s="69">
        <v>49096</v>
      </c>
      <c r="M3114" s="14" t="s">
        <v>18337</v>
      </c>
      <c r="N3114" s="61">
        <v>1.4500000000000001E-2</v>
      </c>
      <c r="O3114" s="56">
        <v>2767.08</v>
      </c>
      <c r="P3114" s="15">
        <v>0.03</v>
      </c>
      <c r="Q3114" s="223">
        <f t="shared" si="321"/>
        <v>83.0124</v>
      </c>
      <c r="R3114" s="197">
        <f t="shared" si="318"/>
        <v>6.9177</v>
      </c>
      <c r="S3114" s="200"/>
      <c r="T3114" s="196">
        <f t="shared" si="319"/>
        <v>0</v>
      </c>
      <c r="U3114" s="199">
        <f t="shared" si="320"/>
        <v>0</v>
      </c>
      <c r="V3114" s="21"/>
      <c r="W3114" s="19">
        <f t="shared" si="322"/>
        <v>0</v>
      </c>
      <c r="X3114" s="17">
        <f t="shared" si="323"/>
        <v>0</v>
      </c>
      <c r="Y3114" s="22"/>
      <c r="Z3114" s="19"/>
      <c r="AA3114" s="20"/>
      <c r="AB3114" s="23"/>
      <c r="AC3114" s="19"/>
      <c r="AD3114" s="17"/>
      <c r="AE3114" s="22"/>
      <c r="AF3114" s="19"/>
      <c r="AG3114" s="17"/>
      <c r="AH3114" s="76" t="s">
        <v>4775</v>
      </c>
      <c r="AI3114" s="77" t="s">
        <v>18337</v>
      </c>
      <c r="AJ3114" s="1"/>
    </row>
    <row r="3115" spans="1:36" ht="26.4">
      <c r="A3115" s="39">
        <v>3113</v>
      </c>
      <c r="B3115" s="39" t="s">
        <v>18430</v>
      </c>
      <c r="C3115" s="39" t="s">
        <v>2055</v>
      </c>
      <c r="D3115" s="40" t="s">
        <v>18331</v>
      </c>
      <c r="E3115" s="25" t="s">
        <v>18332</v>
      </c>
      <c r="F3115" s="25" t="s">
        <v>18333</v>
      </c>
      <c r="G3115" s="39" t="s">
        <v>18334</v>
      </c>
      <c r="H3115" s="39" t="s">
        <v>18335</v>
      </c>
      <c r="I3115" s="39" t="s">
        <v>18334</v>
      </c>
      <c r="J3115" s="40" t="s">
        <v>18341</v>
      </c>
      <c r="K3115" s="41">
        <v>40330</v>
      </c>
      <c r="L3115" s="72">
        <v>49096</v>
      </c>
      <c r="M3115" s="42" t="s">
        <v>18337</v>
      </c>
      <c r="N3115" s="63">
        <v>1.7600000000000001E-2</v>
      </c>
      <c r="O3115" s="55">
        <v>3358.66</v>
      </c>
      <c r="P3115" s="15">
        <v>0.03</v>
      </c>
      <c r="Q3115" s="223">
        <f t="shared" si="321"/>
        <v>100.7598</v>
      </c>
      <c r="R3115" s="197">
        <f t="shared" si="318"/>
        <v>8.3966499999999993</v>
      </c>
      <c r="S3115" s="200"/>
      <c r="T3115" s="196">
        <f t="shared" si="319"/>
        <v>0</v>
      </c>
      <c r="U3115" s="199">
        <f t="shared" si="320"/>
        <v>0</v>
      </c>
      <c r="V3115" s="21"/>
      <c r="W3115" s="19">
        <f t="shared" si="322"/>
        <v>0</v>
      </c>
      <c r="X3115" s="17">
        <f t="shared" si="323"/>
        <v>0</v>
      </c>
      <c r="Y3115" s="22"/>
      <c r="Z3115" s="19"/>
      <c r="AA3115" s="20"/>
      <c r="AB3115" s="23"/>
      <c r="AC3115" s="19"/>
      <c r="AD3115" s="17"/>
      <c r="AE3115" s="22"/>
      <c r="AF3115" s="19"/>
      <c r="AG3115" s="17"/>
      <c r="AH3115" s="78" t="s">
        <v>4775</v>
      </c>
      <c r="AI3115" s="79" t="s">
        <v>18337</v>
      </c>
      <c r="AJ3115" s="1"/>
    </row>
    <row r="3116" spans="1:36" ht="26.4">
      <c r="A3116" s="39">
        <v>3114</v>
      </c>
      <c r="B3116" s="10" t="s">
        <v>18431</v>
      </c>
      <c r="C3116" s="10" t="s">
        <v>2055</v>
      </c>
      <c r="D3116" s="11" t="s">
        <v>18331</v>
      </c>
      <c r="E3116" s="35" t="s">
        <v>18332</v>
      </c>
      <c r="F3116" s="35" t="s">
        <v>17521</v>
      </c>
      <c r="G3116" s="10" t="s">
        <v>18432</v>
      </c>
      <c r="H3116" s="10" t="s">
        <v>18433</v>
      </c>
      <c r="I3116" s="10" t="s">
        <v>18434</v>
      </c>
      <c r="J3116" s="11" t="s">
        <v>18345</v>
      </c>
      <c r="K3116" s="12">
        <v>42639</v>
      </c>
      <c r="L3116" s="69">
        <v>49096</v>
      </c>
      <c r="M3116" s="14" t="s">
        <v>4774</v>
      </c>
      <c r="N3116" s="61">
        <v>0.108</v>
      </c>
      <c r="O3116" s="56">
        <v>20609.96</v>
      </c>
      <c r="P3116" s="15">
        <v>0.03</v>
      </c>
      <c r="Q3116" s="223">
        <f t="shared" si="321"/>
        <v>618.29879999999991</v>
      </c>
      <c r="R3116" s="197">
        <f t="shared" si="318"/>
        <v>51.524899999999995</v>
      </c>
      <c r="S3116" s="200"/>
      <c r="T3116" s="196">
        <f t="shared" si="319"/>
        <v>0</v>
      </c>
      <c r="U3116" s="199">
        <f t="shared" si="320"/>
        <v>0</v>
      </c>
      <c r="V3116" s="21"/>
      <c r="W3116" s="19">
        <f t="shared" si="322"/>
        <v>0</v>
      </c>
      <c r="X3116" s="17">
        <f t="shared" si="323"/>
        <v>0</v>
      </c>
      <c r="Y3116" s="22"/>
      <c r="Z3116" s="19"/>
      <c r="AA3116" s="20"/>
      <c r="AB3116" s="23"/>
      <c r="AC3116" s="19"/>
      <c r="AD3116" s="17"/>
      <c r="AE3116" s="22"/>
      <c r="AF3116" s="19"/>
      <c r="AG3116" s="17"/>
      <c r="AH3116" s="76" t="s">
        <v>4775</v>
      </c>
      <c r="AI3116" s="77" t="s">
        <v>4774</v>
      </c>
      <c r="AJ3116" s="1"/>
    </row>
    <row r="3117" spans="1:36" ht="26.4">
      <c r="A3117" s="39">
        <v>3115</v>
      </c>
      <c r="B3117" s="39" t="s">
        <v>18435</v>
      </c>
      <c r="C3117" s="39" t="s">
        <v>2055</v>
      </c>
      <c r="D3117" s="40" t="s">
        <v>18411</v>
      </c>
      <c r="E3117" s="25" t="s">
        <v>18412</v>
      </c>
      <c r="F3117" s="25" t="s">
        <v>18436</v>
      </c>
      <c r="G3117" s="39" t="s">
        <v>18414</v>
      </c>
      <c r="H3117" s="39" t="s">
        <v>18437</v>
      </c>
      <c r="I3117" s="39" t="s">
        <v>11894</v>
      </c>
      <c r="J3117" s="40" t="s">
        <v>18345</v>
      </c>
      <c r="K3117" s="41">
        <v>42287</v>
      </c>
      <c r="L3117" s="72">
        <v>51053</v>
      </c>
      <c r="M3117" s="42" t="s">
        <v>4774</v>
      </c>
      <c r="N3117" s="63">
        <v>1.4161999999999999</v>
      </c>
      <c r="O3117" s="55">
        <v>270257.46999999997</v>
      </c>
      <c r="P3117" s="15">
        <v>0.03</v>
      </c>
      <c r="Q3117" s="223">
        <f t="shared" si="321"/>
        <v>8107.7240999999985</v>
      </c>
      <c r="R3117" s="197">
        <f t="shared" si="318"/>
        <v>675.64367499999992</v>
      </c>
      <c r="S3117" s="200"/>
      <c r="T3117" s="196">
        <f t="shared" si="319"/>
        <v>0</v>
      </c>
      <c r="U3117" s="199">
        <f t="shared" si="320"/>
        <v>0</v>
      </c>
      <c r="V3117" s="21"/>
      <c r="W3117" s="19">
        <f t="shared" si="322"/>
        <v>0</v>
      </c>
      <c r="X3117" s="17">
        <f t="shared" si="323"/>
        <v>0</v>
      </c>
      <c r="Y3117" s="22"/>
      <c r="Z3117" s="19"/>
      <c r="AA3117" s="20"/>
      <c r="AB3117" s="23"/>
      <c r="AC3117" s="19"/>
      <c r="AD3117" s="17"/>
      <c r="AE3117" s="22"/>
      <c r="AF3117" s="19"/>
      <c r="AG3117" s="17"/>
      <c r="AH3117" s="78"/>
      <c r="AI3117" s="79"/>
      <c r="AJ3117" s="1"/>
    </row>
    <row r="3118" spans="1:36" ht="26.4">
      <c r="A3118" s="39">
        <v>3116</v>
      </c>
      <c r="B3118" s="10" t="s">
        <v>18438</v>
      </c>
      <c r="C3118" s="10" t="s">
        <v>5693</v>
      </c>
      <c r="D3118" s="11" t="s">
        <v>18439</v>
      </c>
      <c r="E3118" s="35" t="s">
        <v>18440</v>
      </c>
      <c r="F3118" s="35" t="s">
        <v>4044</v>
      </c>
      <c r="G3118" s="10" t="s">
        <v>16672</v>
      </c>
      <c r="H3118" s="10" t="s">
        <v>18441</v>
      </c>
      <c r="I3118" s="10" t="s">
        <v>18442</v>
      </c>
      <c r="J3118" s="11" t="s">
        <v>18443</v>
      </c>
      <c r="K3118" s="12">
        <v>38062</v>
      </c>
      <c r="L3118" s="69">
        <v>47193</v>
      </c>
      <c r="M3118" s="14" t="s">
        <v>18444</v>
      </c>
      <c r="N3118" s="61">
        <v>0.158</v>
      </c>
      <c r="O3118" s="56">
        <v>22371568.199999999</v>
      </c>
      <c r="P3118" s="44">
        <v>2.9999999999999997E-4</v>
      </c>
      <c r="Q3118" s="223">
        <f t="shared" si="321"/>
        <v>6711.4704599999995</v>
      </c>
      <c r="R3118" s="197">
        <f t="shared" si="318"/>
        <v>559.28920499999992</v>
      </c>
      <c r="S3118" s="198">
        <v>1.4999999999999999E-2</v>
      </c>
      <c r="T3118" s="196">
        <f t="shared" si="319"/>
        <v>335573.52299999999</v>
      </c>
      <c r="U3118" s="199">
        <f t="shared" si="320"/>
        <v>27964.46025</v>
      </c>
      <c r="V3118" s="21"/>
      <c r="W3118" s="19">
        <f t="shared" si="322"/>
        <v>0</v>
      </c>
      <c r="X3118" s="17">
        <f t="shared" si="323"/>
        <v>0</v>
      </c>
      <c r="Y3118" s="22"/>
      <c r="Z3118" s="19"/>
      <c r="AA3118" s="20"/>
      <c r="AB3118" s="23"/>
      <c r="AC3118" s="19"/>
      <c r="AD3118" s="17"/>
      <c r="AE3118" s="22"/>
      <c r="AF3118" s="19"/>
      <c r="AG3118" s="17"/>
      <c r="AH3118" s="76"/>
      <c r="AI3118" s="77" t="s">
        <v>18444</v>
      </c>
      <c r="AJ3118" s="1"/>
    </row>
    <row r="3119" spans="1:36" ht="13.2">
      <c r="A3119" s="39">
        <v>3117</v>
      </c>
      <c r="B3119" s="39" t="s">
        <v>18445</v>
      </c>
      <c r="C3119" s="39" t="s">
        <v>5693</v>
      </c>
      <c r="D3119" s="40" t="s">
        <v>18385</v>
      </c>
      <c r="E3119" s="25" t="s">
        <v>18386</v>
      </c>
      <c r="F3119" s="25" t="s">
        <v>18446</v>
      </c>
      <c r="G3119" s="39" t="s">
        <v>2533</v>
      </c>
      <c r="H3119" s="39" t="s">
        <v>18447</v>
      </c>
      <c r="I3119" s="39" t="s">
        <v>2535</v>
      </c>
      <c r="J3119" s="40" t="s">
        <v>18448</v>
      </c>
      <c r="K3119" s="41">
        <v>38194</v>
      </c>
      <c r="L3119" s="72">
        <v>47325</v>
      </c>
      <c r="M3119" s="42" t="s">
        <v>18449</v>
      </c>
      <c r="N3119" s="63">
        <v>0.22259999999999999</v>
      </c>
      <c r="O3119" s="55">
        <v>6828991.9900000002</v>
      </c>
      <c r="P3119" s="15">
        <v>0.03</v>
      </c>
      <c r="Q3119" s="223">
        <f t="shared" si="321"/>
        <v>204869.7597</v>
      </c>
      <c r="R3119" s="197">
        <f t="shared" si="318"/>
        <v>17072.479974999998</v>
      </c>
      <c r="S3119" s="201">
        <v>0.04</v>
      </c>
      <c r="T3119" s="196">
        <f t="shared" si="319"/>
        <v>273159.67960000003</v>
      </c>
      <c r="U3119" s="199">
        <f t="shared" si="320"/>
        <v>22763.306633333337</v>
      </c>
      <c r="V3119" s="21">
        <v>7.4999999999999997E-2</v>
      </c>
      <c r="W3119" s="19">
        <f t="shared" si="322"/>
        <v>512174.39925000002</v>
      </c>
      <c r="X3119" s="17">
        <f t="shared" si="323"/>
        <v>42681.199937500001</v>
      </c>
      <c r="Y3119" s="22"/>
      <c r="Z3119" s="19"/>
      <c r="AA3119" s="20"/>
      <c r="AB3119" s="23"/>
      <c r="AC3119" s="19"/>
      <c r="AD3119" s="17"/>
      <c r="AE3119" s="22"/>
      <c r="AF3119" s="19"/>
      <c r="AG3119" s="17"/>
      <c r="AH3119" s="78"/>
      <c r="AI3119" s="79"/>
      <c r="AJ3119" s="1"/>
    </row>
    <row r="3120" spans="1:36" ht="13.2">
      <c r="A3120" s="39">
        <v>3118</v>
      </c>
      <c r="B3120" s="10" t="s">
        <v>18450</v>
      </c>
      <c r="C3120" s="10" t="s">
        <v>5693</v>
      </c>
      <c r="D3120" s="11" t="s">
        <v>18451</v>
      </c>
      <c r="E3120" s="35" t="s">
        <v>18452</v>
      </c>
      <c r="F3120" s="35" t="s">
        <v>18453</v>
      </c>
      <c r="G3120" s="10" t="s">
        <v>6362</v>
      </c>
      <c r="H3120" s="10" t="s">
        <v>18454</v>
      </c>
      <c r="I3120" s="10" t="s">
        <v>13317</v>
      </c>
      <c r="J3120" s="11" t="s">
        <v>18455</v>
      </c>
      <c r="K3120" s="12">
        <v>38383</v>
      </c>
      <c r="L3120" s="69">
        <v>47514</v>
      </c>
      <c r="M3120" s="14" t="s">
        <v>11994</v>
      </c>
      <c r="N3120" s="61">
        <v>7.4099999999999999E-2</v>
      </c>
      <c r="O3120" s="56">
        <v>6994654.8700000001</v>
      </c>
      <c r="P3120" s="15">
        <v>0.03</v>
      </c>
      <c r="Q3120" s="223">
        <f t="shared" si="321"/>
        <v>209839.64609999998</v>
      </c>
      <c r="R3120" s="197">
        <f t="shared" si="318"/>
        <v>17486.637175</v>
      </c>
      <c r="S3120" s="200"/>
      <c r="T3120" s="196">
        <f t="shared" si="319"/>
        <v>0</v>
      </c>
      <c r="U3120" s="199">
        <f t="shared" si="320"/>
        <v>0</v>
      </c>
      <c r="V3120" s="21"/>
      <c r="W3120" s="19">
        <f t="shared" si="322"/>
        <v>0</v>
      </c>
      <c r="X3120" s="17">
        <f t="shared" si="323"/>
        <v>0</v>
      </c>
      <c r="Y3120" s="22"/>
      <c r="Z3120" s="19"/>
      <c r="AA3120" s="20"/>
      <c r="AB3120" s="23"/>
      <c r="AC3120" s="19"/>
      <c r="AD3120" s="17"/>
      <c r="AE3120" s="22"/>
      <c r="AF3120" s="19"/>
      <c r="AG3120" s="17"/>
      <c r="AH3120" s="76"/>
      <c r="AI3120" s="77" t="s">
        <v>11994</v>
      </c>
      <c r="AJ3120" s="1"/>
    </row>
    <row r="3121" spans="1:36" ht="13.2">
      <c r="A3121" s="39">
        <v>3119</v>
      </c>
      <c r="B3121" s="39" t="s">
        <v>18456</v>
      </c>
      <c r="C3121" s="39" t="s">
        <v>5693</v>
      </c>
      <c r="D3121" s="40" t="s">
        <v>18457</v>
      </c>
      <c r="E3121" s="25" t="s">
        <v>21465</v>
      </c>
      <c r="F3121" s="25" t="s">
        <v>18458</v>
      </c>
      <c r="G3121" s="39" t="s">
        <v>11620</v>
      </c>
      <c r="H3121" s="39" t="s">
        <v>18459</v>
      </c>
      <c r="I3121" s="39" t="s">
        <v>3026</v>
      </c>
      <c r="J3121" s="40" t="s">
        <v>18460</v>
      </c>
      <c r="K3121" s="41">
        <v>42355</v>
      </c>
      <c r="L3121" s="72">
        <v>44182</v>
      </c>
      <c r="M3121" s="42" t="s">
        <v>18461</v>
      </c>
      <c r="N3121" s="63">
        <v>9.98E-2</v>
      </c>
      <c r="O3121" s="55">
        <v>3925250.54</v>
      </c>
      <c r="P3121" s="21">
        <v>4.4999999999999998E-2</v>
      </c>
      <c r="Q3121" s="223">
        <f t="shared" si="321"/>
        <v>176636.27429999999</v>
      </c>
      <c r="R3121" s="197">
        <f t="shared" si="318"/>
        <v>14719.689525</v>
      </c>
      <c r="S3121" s="200"/>
      <c r="T3121" s="196">
        <f t="shared" si="319"/>
        <v>0</v>
      </c>
      <c r="U3121" s="199">
        <f t="shared" si="320"/>
        <v>0</v>
      </c>
      <c r="V3121" s="21"/>
      <c r="W3121" s="19">
        <f t="shared" si="322"/>
        <v>0</v>
      </c>
      <c r="X3121" s="17">
        <f t="shared" si="323"/>
        <v>0</v>
      </c>
      <c r="Y3121" s="22"/>
      <c r="Z3121" s="19"/>
      <c r="AA3121" s="20"/>
      <c r="AB3121" s="23"/>
      <c r="AC3121" s="19"/>
      <c r="AD3121" s="17"/>
      <c r="AE3121" s="22"/>
      <c r="AF3121" s="19"/>
      <c r="AG3121" s="17"/>
      <c r="AH3121" s="78"/>
      <c r="AI3121" s="79" t="s">
        <v>18461</v>
      </c>
      <c r="AJ3121" s="1"/>
    </row>
    <row r="3122" spans="1:36" ht="26.4">
      <c r="A3122" s="39">
        <v>3120</v>
      </c>
      <c r="B3122" s="10" t="s">
        <v>18462</v>
      </c>
      <c r="C3122" s="10" t="s">
        <v>5693</v>
      </c>
      <c r="D3122" s="11" t="s">
        <v>18463</v>
      </c>
      <c r="E3122" s="35" t="s">
        <v>18464</v>
      </c>
      <c r="F3122" s="35" t="s">
        <v>18465</v>
      </c>
      <c r="G3122" s="10" t="s">
        <v>18466</v>
      </c>
      <c r="H3122" s="10" t="s">
        <v>18467</v>
      </c>
      <c r="I3122" s="10" t="s">
        <v>18466</v>
      </c>
      <c r="J3122" s="11" t="s">
        <v>18468</v>
      </c>
      <c r="K3122" s="12">
        <v>35104</v>
      </c>
      <c r="L3122" s="69">
        <v>53002</v>
      </c>
      <c r="M3122" s="14" t="s">
        <v>18469</v>
      </c>
      <c r="N3122" s="61">
        <v>9.3700000000000006E-2</v>
      </c>
      <c r="O3122" s="56">
        <v>18656040.609999999</v>
      </c>
      <c r="P3122" s="15">
        <v>0.05</v>
      </c>
      <c r="Q3122" s="223">
        <f t="shared" si="321"/>
        <v>932802.03049999999</v>
      </c>
      <c r="R3122" s="197">
        <f t="shared" si="318"/>
        <v>77733.502541666661</v>
      </c>
      <c r="S3122" s="200"/>
      <c r="T3122" s="196">
        <f t="shared" si="319"/>
        <v>0</v>
      </c>
      <c r="U3122" s="199">
        <f t="shared" si="320"/>
        <v>0</v>
      </c>
      <c r="V3122" s="21"/>
      <c r="W3122" s="19">
        <f t="shared" si="322"/>
        <v>0</v>
      </c>
      <c r="X3122" s="17">
        <f t="shared" si="323"/>
        <v>0</v>
      </c>
      <c r="Y3122" s="22"/>
      <c r="Z3122" s="19"/>
      <c r="AA3122" s="20"/>
      <c r="AB3122" s="23"/>
      <c r="AC3122" s="19"/>
      <c r="AD3122" s="17"/>
      <c r="AE3122" s="22"/>
      <c r="AF3122" s="19"/>
      <c r="AG3122" s="17"/>
      <c r="AH3122" s="76"/>
      <c r="AI3122" s="77" t="s">
        <v>18469</v>
      </c>
      <c r="AJ3122" s="1"/>
    </row>
    <row r="3123" spans="1:36" ht="13.2">
      <c r="A3123" s="39">
        <v>3121</v>
      </c>
      <c r="B3123" s="39" t="s">
        <v>18470</v>
      </c>
      <c r="C3123" s="39" t="s">
        <v>5693</v>
      </c>
      <c r="D3123" s="40" t="s">
        <v>18471</v>
      </c>
      <c r="E3123" s="25" t="s">
        <v>18472</v>
      </c>
      <c r="F3123" s="25" t="s">
        <v>18473</v>
      </c>
      <c r="G3123" s="39" t="s">
        <v>6974</v>
      </c>
      <c r="H3123" s="39" t="s">
        <v>18474</v>
      </c>
      <c r="I3123" s="39" t="s">
        <v>2889</v>
      </c>
      <c r="J3123" s="40" t="s">
        <v>18475</v>
      </c>
      <c r="K3123" s="41">
        <v>38202</v>
      </c>
      <c r="L3123" s="72">
        <v>56099</v>
      </c>
      <c r="M3123" s="42" t="s">
        <v>18476</v>
      </c>
      <c r="N3123" s="63">
        <v>0.1062</v>
      </c>
      <c r="O3123" s="55">
        <v>17620700.039999999</v>
      </c>
      <c r="P3123" s="15">
        <v>0.08</v>
      </c>
      <c r="Q3123" s="223">
        <f t="shared" si="321"/>
        <v>1409656.0031999999</v>
      </c>
      <c r="R3123" s="197">
        <f t="shared" si="318"/>
        <v>117471.3336</v>
      </c>
      <c r="S3123" s="200"/>
      <c r="T3123" s="196">
        <f t="shared" si="319"/>
        <v>0</v>
      </c>
      <c r="U3123" s="199">
        <f t="shared" si="320"/>
        <v>0</v>
      </c>
      <c r="V3123" s="21"/>
      <c r="W3123" s="19">
        <f t="shared" si="322"/>
        <v>0</v>
      </c>
      <c r="X3123" s="17">
        <f t="shared" si="323"/>
        <v>0</v>
      </c>
      <c r="Y3123" s="22"/>
      <c r="Z3123" s="19"/>
      <c r="AA3123" s="20"/>
      <c r="AB3123" s="23"/>
      <c r="AC3123" s="19"/>
      <c r="AD3123" s="17"/>
      <c r="AE3123" s="22"/>
      <c r="AF3123" s="19"/>
      <c r="AG3123" s="17"/>
      <c r="AH3123" s="78"/>
      <c r="AI3123" s="79" t="s">
        <v>18476</v>
      </c>
      <c r="AJ3123" s="1"/>
    </row>
    <row r="3124" spans="1:36" ht="13.2">
      <c r="A3124" s="39">
        <v>3122</v>
      </c>
      <c r="B3124" s="10" t="s">
        <v>18477</v>
      </c>
      <c r="C3124" s="10" t="s">
        <v>5693</v>
      </c>
      <c r="D3124" s="11" t="s">
        <v>18471</v>
      </c>
      <c r="E3124" s="35" t="s">
        <v>18472</v>
      </c>
      <c r="F3124" s="35" t="s">
        <v>18473</v>
      </c>
      <c r="G3124" s="10" t="s">
        <v>6974</v>
      </c>
      <c r="H3124" s="10" t="s">
        <v>18474</v>
      </c>
      <c r="I3124" s="10" t="s">
        <v>2889</v>
      </c>
      <c r="J3124" s="11" t="s">
        <v>18475</v>
      </c>
      <c r="K3124" s="12">
        <v>38202</v>
      </c>
      <c r="L3124" s="69">
        <v>56099</v>
      </c>
      <c r="M3124" s="14" t="s">
        <v>18478</v>
      </c>
      <c r="N3124" s="61">
        <v>0.19120000000000001</v>
      </c>
      <c r="O3124" s="56">
        <v>31723896.879999999</v>
      </c>
      <c r="P3124" s="15">
        <v>0.08</v>
      </c>
      <c r="Q3124" s="223">
        <f t="shared" si="321"/>
        <v>2537911.7503999998</v>
      </c>
      <c r="R3124" s="197">
        <f t="shared" si="318"/>
        <v>211492.64586666666</v>
      </c>
      <c r="S3124" s="200"/>
      <c r="T3124" s="196">
        <f t="shared" si="319"/>
        <v>0</v>
      </c>
      <c r="U3124" s="199">
        <f t="shared" si="320"/>
        <v>0</v>
      </c>
      <c r="V3124" s="21"/>
      <c r="W3124" s="19">
        <f t="shared" si="322"/>
        <v>0</v>
      </c>
      <c r="X3124" s="17">
        <f t="shared" si="323"/>
        <v>0</v>
      </c>
      <c r="Y3124" s="22"/>
      <c r="Z3124" s="19"/>
      <c r="AA3124" s="20"/>
      <c r="AB3124" s="23"/>
      <c r="AC3124" s="19"/>
      <c r="AD3124" s="17"/>
      <c r="AE3124" s="22"/>
      <c r="AF3124" s="19"/>
      <c r="AG3124" s="17"/>
      <c r="AH3124" s="76"/>
      <c r="AI3124" s="77" t="s">
        <v>18478</v>
      </c>
      <c r="AJ3124" s="1"/>
    </row>
    <row r="3125" spans="1:36" ht="26.4">
      <c r="A3125" s="39">
        <v>3123</v>
      </c>
      <c r="B3125" s="39" t="s">
        <v>18479</v>
      </c>
      <c r="C3125" s="39" t="s">
        <v>2055</v>
      </c>
      <c r="D3125" s="40" t="s">
        <v>18411</v>
      </c>
      <c r="E3125" s="25" t="s">
        <v>18412</v>
      </c>
      <c r="F3125" s="25" t="s">
        <v>18480</v>
      </c>
      <c r="G3125" s="39" t="s">
        <v>18414</v>
      </c>
      <c r="H3125" s="39" t="s">
        <v>18481</v>
      </c>
      <c r="I3125" s="39" t="s">
        <v>11894</v>
      </c>
      <c r="J3125" s="40" t="s">
        <v>18345</v>
      </c>
      <c r="K3125" s="41">
        <v>42287</v>
      </c>
      <c r="L3125" s="72">
        <v>51053</v>
      </c>
      <c r="M3125" s="42" t="s">
        <v>4774</v>
      </c>
      <c r="N3125" s="63">
        <v>3.2650999999999999</v>
      </c>
      <c r="O3125" s="55">
        <v>138506.20000000001</v>
      </c>
      <c r="P3125" s="15">
        <v>0.03</v>
      </c>
      <c r="Q3125" s="223">
        <f t="shared" si="321"/>
        <v>4155.1860000000006</v>
      </c>
      <c r="R3125" s="197">
        <f t="shared" si="318"/>
        <v>346.26550000000003</v>
      </c>
      <c r="S3125" s="200"/>
      <c r="T3125" s="196">
        <f t="shared" si="319"/>
        <v>0</v>
      </c>
      <c r="U3125" s="199">
        <f t="shared" si="320"/>
        <v>0</v>
      </c>
      <c r="V3125" s="21"/>
      <c r="W3125" s="19">
        <f t="shared" si="322"/>
        <v>0</v>
      </c>
      <c r="X3125" s="17">
        <f t="shared" si="323"/>
        <v>0</v>
      </c>
      <c r="Y3125" s="22"/>
      <c r="Z3125" s="19"/>
      <c r="AA3125" s="20"/>
      <c r="AB3125" s="23"/>
      <c r="AC3125" s="19"/>
      <c r="AD3125" s="17"/>
      <c r="AE3125" s="22"/>
      <c r="AF3125" s="19"/>
      <c r="AG3125" s="17"/>
      <c r="AH3125" s="78"/>
      <c r="AI3125" s="79"/>
      <c r="AJ3125" s="1"/>
    </row>
    <row r="3126" spans="1:36" ht="26.4">
      <c r="A3126" s="39">
        <v>3124</v>
      </c>
      <c r="B3126" s="10" t="s">
        <v>18482</v>
      </c>
      <c r="C3126" s="10" t="s">
        <v>2055</v>
      </c>
      <c r="D3126" s="11" t="s">
        <v>18411</v>
      </c>
      <c r="E3126" s="35" t="s">
        <v>18412</v>
      </c>
      <c r="F3126" s="35" t="s">
        <v>18483</v>
      </c>
      <c r="G3126" s="10" t="s">
        <v>18414</v>
      </c>
      <c r="H3126" s="10" t="s">
        <v>18484</v>
      </c>
      <c r="I3126" s="10" t="s">
        <v>11894</v>
      </c>
      <c r="J3126" s="11" t="s">
        <v>18345</v>
      </c>
      <c r="K3126" s="12">
        <v>42287</v>
      </c>
      <c r="L3126" s="69">
        <v>51053</v>
      </c>
      <c r="M3126" s="14" t="s">
        <v>4774</v>
      </c>
      <c r="N3126" s="61">
        <v>0.90959999999999996</v>
      </c>
      <c r="O3126" s="56">
        <v>38585.410000000003</v>
      </c>
      <c r="P3126" s="15">
        <v>0.03</v>
      </c>
      <c r="Q3126" s="223">
        <f t="shared" si="321"/>
        <v>1157.5623000000001</v>
      </c>
      <c r="R3126" s="197">
        <f t="shared" si="318"/>
        <v>96.463525000000004</v>
      </c>
      <c r="S3126" s="200"/>
      <c r="T3126" s="196">
        <f t="shared" si="319"/>
        <v>0</v>
      </c>
      <c r="U3126" s="199">
        <f t="shared" si="320"/>
        <v>0</v>
      </c>
      <c r="V3126" s="21"/>
      <c r="W3126" s="19">
        <f t="shared" si="322"/>
        <v>0</v>
      </c>
      <c r="X3126" s="17">
        <f t="shared" si="323"/>
        <v>0</v>
      </c>
      <c r="Y3126" s="22"/>
      <c r="Z3126" s="19"/>
      <c r="AA3126" s="20"/>
      <c r="AB3126" s="23"/>
      <c r="AC3126" s="19"/>
      <c r="AD3126" s="17"/>
      <c r="AE3126" s="22"/>
      <c r="AF3126" s="19"/>
      <c r="AG3126" s="17"/>
      <c r="AH3126" s="76" t="s">
        <v>18416</v>
      </c>
      <c r="AI3126" s="77" t="s">
        <v>4774</v>
      </c>
      <c r="AJ3126" s="1"/>
    </row>
    <row r="3127" spans="1:36" ht="26.4">
      <c r="A3127" s="39">
        <v>3125</v>
      </c>
      <c r="B3127" s="39" t="s">
        <v>18485</v>
      </c>
      <c r="C3127" s="39" t="s">
        <v>2055</v>
      </c>
      <c r="D3127" s="40" t="s">
        <v>18411</v>
      </c>
      <c r="E3127" s="25" t="s">
        <v>18412</v>
      </c>
      <c r="F3127" s="25" t="s">
        <v>18486</v>
      </c>
      <c r="G3127" s="39" t="s">
        <v>18414</v>
      </c>
      <c r="H3127" s="39" t="s">
        <v>18487</v>
      </c>
      <c r="I3127" s="39" t="s">
        <v>11894</v>
      </c>
      <c r="J3127" s="40" t="s">
        <v>18345</v>
      </c>
      <c r="K3127" s="41">
        <v>42287</v>
      </c>
      <c r="L3127" s="72">
        <v>51053</v>
      </c>
      <c r="M3127" s="42" t="s">
        <v>4774</v>
      </c>
      <c r="N3127" s="63">
        <v>0.42409999999999998</v>
      </c>
      <c r="O3127" s="55">
        <v>17990.41</v>
      </c>
      <c r="P3127" s="15">
        <v>0.03</v>
      </c>
      <c r="Q3127" s="223">
        <f t="shared" si="321"/>
        <v>539.71230000000003</v>
      </c>
      <c r="R3127" s="197">
        <f t="shared" si="318"/>
        <v>44.976025</v>
      </c>
      <c r="S3127" s="200"/>
      <c r="T3127" s="196">
        <f t="shared" si="319"/>
        <v>0</v>
      </c>
      <c r="U3127" s="199">
        <f t="shared" si="320"/>
        <v>0</v>
      </c>
      <c r="V3127" s="21"/>
      <c r="W3127" s="19">
        <f t="shared" si="322"/>
        <v>0</v>
      </c>
      <c r="X3127" s="17">
        <f t="shared" si="323"/>
        <v>0</v>
      </c>
      <c r="Y3127" s="22"/>
      <c r="Z3127" s="19"/>
      <c r="AA3127" s="20"/>
      <c r="AB3127" s="23"/>
      <c r="AC3127" s="19"/>
      <c r="AD3127" s="17"/>
      <c r="AE3127" s="22"/>
      <c r="AF3127" s="19"/>
      <c r="AG3127" s="17"/>
      <c r="AH3127" s="78" t="s">
        <v>18416</v>
      </c>
      <c r="AI3127" s="79" t="s">
        <v>4774</v>
      </c>
      <c r="AJ3127" s="1"/>
    </row>
    <row r="3128" spans="1:36" ht="26.4">
      <c r="A3128" s="39">
        <v>3126</v>
      </c>
      <c r="B3128" s="10" t="s">
        <v>18488</v>
      </c>
      <c r="C3128" s="10" t="s">
        <v>2055</v>
      </c>
      <c r="D3128" s="11" t="s">
        <v>18411</v>
      </c>
      <c r="E3128" s="35" t="s">
        <v>18412</v>
      </c>
      <c r="F3128" s="35" t="s">
        <v>18489</v>
      </c>
      <c r="G3128" s="10" t="s">
        <v>18414</v>
      </c>
      <c r="H3128" s="10" t="s">
        <v>18490</v>
      </c>
      <c r="I3128" s="10" t="s">
        <v>11894</v>
      </c>
      <c r="J3128" s="11" t="s">
        <v>18345</v>
      </c>
      <c r="K3128" s="12">
        <v>42287</v>
      </c>
      <c r="L3128" s="69">
        <v>51053</v>
      </c>
      <c r="M3128" s="14" t="s">
        <v>4774</v>
      </c>
      <c r="N3128" s="61">
        <v>0.70479999999999998</v>
      </c>
      <c r="O3128" s="56">
        <v>29897.759999999998</v>
      </c>
      <c r="P3128" s="15">
        <v>0.03</v>
      </c>
      <c r="Q3128" s="223">
        <f t="shared" si="321"/>
        <v>896.93279999999993</v>
      </c>
      <c r="R3128" s="197">
        <f t="shared" si="318"/>
        <v>74.744399999999999</v>
      </c>
      <c r="S3128" s="200"/>
      <c r="T3128" s="196">
        <f t="shared" si="319"/>
        <v>0</v>
      </c>
      <c r="U3128" s="199">
        <f t="shared" si="320"/>
        <v>0</v>
      </c>
      <c r="V3128" s="21"/>
      <c r="W3128" s="19">
        <f t="shared" si="322"/>
        <v>0</v>
      </c>
      <c r="X3128" s="17">
        <f t="shared" si="323"/>
        <v>0</v>
      </c>
      <c r="Y3128" s="22"/>
      <c r="Z3128" s="19"/>
      <c r="AA3128" s="20"/>
      <c r="AB3128" s="23"/>
      <c r="AC3128" s="19"/>
      <c r="AD3128" s="17"/>
      <c r="AE3128" s="22"/>
      <c r="AF3128" s="19"/>
      <c r="AG3128" s="17"/>
      <c r="AH3128" s="76"/>
      <c r="AI3128" s="77"/>
      <c r="AJ3128" s="1"/>
    </row>
    <row r="3129" spans="1:36" ht="26.4">
      <c r="A3129" s="39">
        <v>3127</v>
      </c>
      <c r="B3129" s="39" t="s">
        <v>18491</v>
      </c>
      <c r="C3129" s="39" t="s">
        <v>2055</v>
      </c>
      <c r="D3129" s="40" t="s">
        <v>18411</v>
      </c>
      <c r="E3129" s="25" t="s">
        <v>18412</v>
      </c>
      <c r="F3129" s="25" t="s">
        <v>18492</v>
      </c>
      <c r="G3129" s="39" t="s">
        <v>18414</v>
      </c>
      <c r="H3129" s="39" t="s">
        <v>18493</v>
      </c>
      <c r="I3129" s="39" t="s">
        <v>11894</v>
      </c>
      <c r="J3129" s="40" t="s">
        <v>18345</v>
      </c>
      <c r="K3129" s="41">
        <v>42287</v>
      </c>
      <c r="L3129" s="72">
        <v>51053</v>
      </c>
      <c r="M3129" s="42" t="s">
        <v>4774</v>
      </c>
      <c r="N3129" s="63">
        <v>0.68459999999999999</v>
      </c>
      <c r="O3129" s="55">
        <v>29040.87</v>
      </c>
      <c r="P3129" s="15">
        <v>0.03</v>
      </c>
      <c r="Q3129" s="223">
        <f t="shared" si="321"/>
        <v>871.22609999999997</v>
      </c>
      <c r="R3129" s="197">
        <f t="shared" si="318"/>
        <v>72.602175000000003</v>
      </c>
      <c r="S3129" s="200"/>
      <c r="T3129" s="196">
        <f t="shared" si="319"/>
        <v>0</v>
      </c>
      <c r="U3129" s="199">
        <f t="shared" si="320"/>
        <v>0</v>
      </c>
      <c r="V3129" s="21"/>
      <c r="W3129" s="19">
        <f t="shared" si="322"/>
        <v>0</v>
      </c>
      <c r="X3129" s="17">
        <f t="shared" si="323"/>
        <v>0</v>
      </c>
      <c r="Y3129" s="22"/>
      <c r="Z3129" s="19"/>
      <c r="AA3129" s="20"/>
      <c r="AB3129" s="23"/>
      <c r="AC3129" s="19"/>
      <c r="AD3129" s="17"/>
      <c r="AE3129" s="22"/>
      <c r="AF3129" s="19"/>
      <c r="AG3129" s="17"/>
      <c r="AH3129" s="78" t="s">
        <v>18416</v>
      </c>
      <c r="AI3129" s="79" t="s">
        <v>4774</v>
      </c>
      <c r="AJ3129" s="1"/>
    </row>
    <row r="3130" spans="1:36" ht="26.4">
      <c r="A3130" s="39">
        <v>3128</v>
      </c>
      <c r="B3130" s="10" t="s">
        <v>18494</v>
      </c>
      <c r="C3130" s="10" t="s">
        <v>2055</v>
      </c>
      <c r="D3130" s="11" t="s">
        <v>18411</v>
      </c>
      <c r="E3130" s="35" t="s">
        <v>18412</v>
      </c>
      <c r="F3130" s="35" t="s">
        <v>18495</v>
      </c>
      <c r="G3130" s="10" t="s">
        <v>18414</v>
      </c>
      <c r="H3130" s="10" t="s">
        <v>18496</v>
      </c>
      <c r="I3130" s="10" t="s">
        <v>11894</v>
      </c>
      <c r="J3130" s="11" t="s">
        <v>18345</v>
      </c>
      <c r="K3130" s="12">
        <v>42287</v>
      </c>
      <c r="L3130" s="69">
        <v>51053</v>
      </c>
      <c r="M3130" s="14" t="s">
        <v>4774</v>
      </c>
      <c r="N3130" s="61">
        <v>1.222</v>
      </c>
      <c r="O3130" s="56">
        <v>51837.49</v>
      </c>
      <c r="P3130" s="15">
        <v>0.03</v>
      </c>
      <c r="Q3130" s="223">
        <f t="shared" si="321"/>
        <v>1555.1246999999998</v>
      </c>
      <c r="R3130" s="197">
        <f t="shared" si="318"/>
        <v>129.59372499999998</v>
      </c>
      <c r="S3130" s="200"/>
      <c r="T3130" s="196">
        <f t="shared" si="319"/>
        <v>0</v>
      </c>
      <c r="U3130" s="199">
        <f t="shared" si="320"/>
        <v>0</v>
      </c>
      <c r="V3130" s="21"/>
      <c r="W3130" s="19">
        <f t="shared" si="322"/>
        <v>0</v>
      </c>
      <c r="X3130" s="17">
        <f t="shared" si="323"/>
        <v>0</v>
      </c>
      <c r="Y3130" s="22"/>
      <c r="Z3130" s="19"/>
      <c r="AA3130" s="20"/>
      <c r="AB3130" s="23"/>
      <c r="AC3130" s="19"/>
      <c r="AD3130" s="17"/>
      <c r="AE3130" s="22"/>
      <c r="AF3130" s="19"/>
      <c r="AG3130" s="17"/>
      <c r="AH3130" s="76" t="s">
        <v>18416</v>
      </c>
      <c r="AI3130" s="77" t="s">
        <v>4774</v>
      </c>
      <c r="AJ3130" s="1"/>
    </row>
    <row r="3131" spans="1:36" ht="26.4">
      <c r="A3131" s="39">
        <v>3129</v>
      </c>
      <c r="B3131" s="39" t="s">
        <v>18497</v>
      </c>
      <c r="C3131" s="39" t="s">
        <v>2055</v>
      </c>
      <c r="D3131" s="40" t="s">
        <v>18411</v>
      </c>
      <c r="E3131" s="25" t="s">
        <v>18412</v>
      </c>
      <c r="F3131" s="25" t="s">
        <v>18498</v>
      </c>
      <c r="G3131" s="39" t="s">
        <v>18414</v>
      </c>
      <c r="H3131" s="39" t="s">
        <v>18499</v>
      </c>
      <c r="I3131" s="39" t="s">
        <v>11894</v>
      </c>
      <c r="J3131" s="40" t="s">
        <v>18345</v>
      </c>
      <c r="K3131" s="41">
        <v>42287</v>
      </c>
      <c r="L3131" s="72">
        <v>51053</v>
      </c>
      <c r="M3131" s="42" t="s">
        <v>4774</v>
      </c>
      <c r="N3131" s="63">
        <v>1.7249000000000001</v>
      </c>
      <c r="O3131" s="55">
        <v>73170.61</v>
      </c>
      <c r="P3131" s="15">
        <v>0.03</v>
      </c>
      <c r="Q3131" s="223">
        <f t="shared" si="321"/>
        <v>2195.1183000000001</v>
      </c>
      <c r="R3131" s="197">
        <f t="shared" si="318"/>
        <v>182.926525</v>
      </c>
      <c r="S3131" s="200"/>
      <c r="T3131" s="196">
        <f t="shared" si="319"/>
        <v>0</v>
      </c>
      <c r="U3131" s="199">
        <f t="shared" si="320"/>
        <v>0</v>
      </c>
      <c r="V3131" s="21"/>
      <c r="W3131" s="19">
        <f t="shared" si="322"/>
        <v>0</v>
      </c>
      <c r="X3131" s="17">
        <f t="shared" si="323"/>
        <v>0</v>
      </c>
      <c r="Y3131" s="22"/>
      <c r="Z3131" s="19"/>
      <c r="AA3131" s="20"/>
      <c r="AB3131" s="23"/>
      <c r="AC3131" s="19"/>
      <c r="AD3131" s="17"/>
      <c r="AE3131" s="22"/>
      <c r="AF3131" s="19"/>
      <c r="AG3131" s="17"/>
      <c r="AH3131" s="78"/>
      <c r="AI3131" s="79"/>
      <c r="AJ3131" s="1"/>
    </row>
    <row r="3132" spans="1:36" ht="26.4">
      <c r="A3132" s="39">
        <v>3130</v>
      </c>
      <c r="B3132" s="10" t="s">
        <v>18500</v>
      </c>
      <c r="C3132" s="10" t="s">
        <v>2055</v>
      </c>
      <c r="D3132" s="11" t="s">
        <v>18411</v>
      </c>
      <c r="E3132" s="35" t="s">
        <v>18412</v>
      </c>
      <c r="F3132" s="35" t="s">
        <v>18501</v>
      </c>
      <c r="G3132" s="10" t="s">
        <v>18414</v>
      </c>
      <c r="H3132" s="10" t="s">
        <v>18502</v>
      </c>
      <c r="I3132" s="10" t="s">
        <v>11894</v>
      </c>
      <c r="J3132" s="11" t="s">
        <v>18345</v>
      </c>
      <c r="K3132" s="12">
        <v>42287</v>
      </c>
      <c r="L3132" s="69">
        <v>51053</v>
      </c>
      <c r="M3132" s="14" t="s">
        <v>4774</v>
      </c>
      <c r="N3132" s="61">
        <v>2.7774000000000001</v>
      </c>
      <c r="O3132" s="56">
        <v>117817.86</v>
      </c>
      <c r="P3132" s="15">
        <v>0.03</v>
      </c>
      <c r="Q3132" s="223">
        <f t="shared" si="321"/>
        <v>3534.5358000000001</v>
      </c>
      <c r="R3132" s="197">
        <f t="shared" si="318"/>
        <v>294.54464999999999</v>
      </c>
      <c r="S3132" s="200"/>
      <c r="T3132" s="196">
        <f t="shared" si="319"/>
        <v>0</v>
      </c>
      <c r="U3132" s="199">
        <f t="shared" si="320"/>
        <v>0</v>
      </c>
      <c r="V3132" s="21"/>
      <c r="W3132" s="19">
        <f t="shared" si="322"/>
        <v>0</v>
      </c>
      <c r="X3132" s="17">
        <f t="shared" si="323"/>
        <v>0</v>
      </c>
      <c r="Y3132" s="22"/>
      <c r="Z3132" s="19"/>
      <c r="AA3132" s="20"/>
      <c r="AB3132" s="23"/>
      <c r="AC3132" s="19"/>
      <c r="AD3132" s="17"/>
      <c r="AE3132" s="22"/>
      <c r="AF3132" s="19"/>
      <c r="AG3132" s="17"/>
      <c r="AH3132" s="76" t="s">
        <v>18416</v>
      </c>
      <c r="AI3132" s="77" t="s">
        <v>4774</v>
      </c>
      <c r="AJ3132" s="1"/>
    </row>
    <row r="3133" spans="1:36" ht="26.4">
      <c r="A3133" s="39">
        <v>3131</v>
      </c>
      <c r="B3133" s="39" t="s">
        <v>18503</v>
      </c>
      <c r="C3133" s="39" t="s">
        <v>2055</v>
      </c>
      <c r="D3133" s="40" t="s">
        <v>18411</v>
      </c>
      <c r="E3133" s="25" t="s">
        <v>18412</v>
      </c>
      <c r="F3133" s="25" t="s">
        <v>18504</v>
      </c>
      <c r="G3133" s="39" t="s">
        <v>18414</v>
      </c>
      <c r="H3133" s="39" t="s">
        <v>18505</v>
      </c>
      <c r="I3133" s="39" t="s">
        <v>11894</v>
      </c>
      <c r="J3133" s="40" t="s">
        <v>18345</v>
      </c>
      <c r="K3133" s="41">
        <v>42287</v>
      </c>
      <c r="L3133" s="72">
        <v>51053</v>
      </c>
      <c r="M3133" s="42" t="s">
        <v>4774</v>
      </c>
      <c r="N3133" s="63">
        <v>0.98429999999999995</v>
      </c>
      <c r="O3133" s="55">
        <v>41754</v>
      </c>
      <c r="P3133" s="15">
        <v>0.03</v>
      </c>
      <c r="Q3133" s="223">
        <f t="shared" si="321"/>
        <v>1252.6199999999999</v>
      </c>
      <c r="R3133" s="197">
        <f t="shared" si="318"/>
        <v>104.38499999999999</v>
      </c>
      <c r="S3133" s="200"/>
      <c r="T3133" s="196">
        <f t="shared" si="319"/>
        <v>0</v>
      </c>
      <c r="U3133" s="199">
        <f t="shared" si="320"/>
        <v>0</v>
      </c>
      <c r="V3133" s="21"/>
      <c r="W3133" s="19">
        <f t="shared" si="322"/>
        <v>0</v>
      </c>
      <c r="X3133" s="17">
        <f t="shared" si="323"/>
        <v>0</v>
      </c>
      <c r="Y3133" s="22"/>
      <c r="Z3133" s="19"/>
      <c r="AA3133" s="20"/>
      <c r="AB3133" s="23"/>
      <c r="AC3133" s="19"/>
      <c r="AD3133" s="17"/>
      <c r="AE3133" s="22"/>
      <c r="AF3133" s="19"/>
      <c r="AG3133" s="17"/>
      <c r="AH3133" s="78"/>
      <c r="AI3133" s="79"/>
      <c r="AJ3133" s="1"/>
    </row>
    <row r="3134" spans="1:36" ht="26.4">
      <c r="A3134" s="39">
        <v>3132</v>
      </c>
      <c r="B3134" s="10" t="s">
        <v>18506</v>
      </c>
      <c r="C3134" s="10" t="s">
        <v>2055</v>
      </c>
      <c r="D3134" s="11" t="s">
        <v>18411</v>
      </c>
      <c r="E3134" s="35" t="s">
        <v>18412</v>
      </c>
      <c r="F3134" s="35" t="s">
        <v>18507</v>
      </c>
      <c r="G3134" s="10" t="s">
        <v>18414</v>
      </c>
      <c r="H3134" s="10" t="s">
        <v>18508</v>
      </c>
      <c r="I3134" s="10" t="s">
        <v>11894</v>
      </c>
      <c r="J3134" s="11" t="s">
        <v>18345</v>
      </c>
      <c r="K3134" s="12">
        <v>42287</v>
      </c>
      <c r="L3134" s="69">
        <v>51053</v>
      </c>
      <c r="M3134" s="14" t="s">
        <v>4774</v>
      </c>
      <c r="N3134" s="61">
        <v>0.48530000000000001</v>
      </c>
      <c r="O3134" s="56">
        <v>20586.53</v>
      </c>
      <c r="P3134" s="15">
        <v>0.03</v>
      </c>
      <c r="Q3134" s="223">
        <f t="shared" si="321"/>
        <v>617.59589999999992</v>
      </c>
      <c r="R3134" s="197">
        <f t="shared" si="318"/>
        <v>51.466324999999991</v>
      </c>
      <c r="S3134" s="200"/>
      <c r="T3134" s="196">
        <f t="shared" si="319"/>
        <v>0</v>
      </c>
      <c r="U3134" s="199">
        <f t="shared" si="320"/>
        <v>0</v>
      </c>
      <c r="V3134" s="21"/>
      <c r="W3134" s="19">
        <f t="shared" si="322"/>
        <v>0</v>
      </c>
      <c r="X3134" s="17">
        <f t="shared" si="323"/>
        <v>0</v>
      </c>
      <c r="Y3134" s="22"/>
      <c r="Z3134" s="19"/>
      <c r="AA3134" s="20"/>
      <c r="AB3134" s="23"/>
      <c r="AC3134" s="19"/>
      <c r="AD3134" s="17"/>
      <c r="AE3134" s="22"/>
      <c r="AF3134" s="19"/>
      <c r="AG3134" s="17"/>
      <c r="AH3134" s="76" t="s">
        <v>18416</v>
      </c>
      <c r="AI3134" s="77" t="s">
        <v>4774</v>
      </c>
      <c r="AJ3134" s="1"/>
    </row>
    <row r="3135" spans="1:36" ht="26.4">
      <c r="A3135" s="39">
        <v>3133</v>
      </c>
      <c r="B3135" s="39" t="s">
        <v>18509</v>
      </c>
      <c r="C3135" s="39" t="s">
        <v>2055</v>
      </c>
      <c r="D3135" s="40" t="s">
        <v>18411</v>
      </c>
      <c r="E3135" s="25" t="s">
        <v>18412</v>
      </c>
      <c r="F3135" s="25" t="s">
        <v>18510</v>
      </c>
      <c r="G3135" s="39" t="s">
        <v>18414</v>
      </c>
      <c r="H3135" s="39" t="s">
        <v>18511</v>
      </c>
      <c r="I3135" s="39" t="s">
        <v>11894</v>
      </c>
      <c r="J3135" s="40" t="s">
        <v>18345</v>
      </c>
      <c r="K3135" s="41">
        <v>42287</v>
      </c>
      <c r="L3135" s="72">
        <v>51053</v>
      </c>
      <c r="M3135" s="42" t="s">
        <v>4774</v>
      </c>
      <c r="N3135" s="63">
        <v>1.3164</v>
      </c>
      <c r="O3135" s="55">
        <v>55841.95</v>
      </c>
      <c r="P3135" s="15">
        <v>0.03</v>
      </c>
      <c r="Q3135" s="223">
        <f t="shared" si="321"/>
        <v>1675.2584999999999</v>
      </c>
      <c r="R3135" s="197">
        <f t="shared" si="318"/>
        <v>139.60487499999999</v>
      </c>
      <c r="S3135" s="200"/>
      <c r="T3135" s="196">
        <f t="shared" si="319"/>
        <v>0</v>
      </c>
      <c r="U3135" s="199">
        <f t="shared" si="320"/>
        <v>0</v>
      </c>
      <c r="V3135" s="21"/>
      <c r="W3135" s="19">
        <f t="shared" si="322"/>
        <v>0</v>
      </c>
      <c r="X3135" s="17">
        <f t="shared" si="323"/>
        <v>0</v>
      </c>
      <c r="Y3135" s="22"/>
      <c r="Z3135" s="19"/>
      <c r="AA3135" s="20"/>
      <c r="AB3135" s="23"/>
      <c r="AC3135" s="19"/>
      <c r="AD3135" s="17"/>
      <c r="AE3135" s="22"/>
      <c r="AF3135" s="19"/>
      <c r="AG3135" s="17"/>
      <c r="AH3135" s="78" t="s">
        <v>18416</v>
      </c>
      <c r="AI3135" s="79" t="s">
        <v>4774</v>
      </c>
      <c r="AJ3135" s="1"/>
    </row>
    <row r="3136" spans="1:36" ht="26.4">
      <c r="A3136" s="39">
        <v>3134</v>
      </c>
      <c r="B3136" s="10" t="s">
        <v>18512</v>
      </c>
      <c r="C3136" s="10" t="s">
        <v>2055</v>
      </c>
      <c r="D3136" s="11" t="s">
        <v>18411</v>
      </c>
      <c r="E3136" s="35" t="s">
        <v>18412</v>
      </c>
      <c r="F3136" s="35" t="s">
        <v>18513</v>
      </c>
      <c r="G3136" s="10" t="s">
        <v>18414</v>
      </c>
      <c r="H3136" s="10" t="s">
        <v>18514</v>
      </c>
      <c r="I3136" s="10" t="s">
        <v>11894</v>
      </c>
      <c r="J3136" s="11" t="s">
        <v>18345</v>
      </c>
      <c r="K3136" s="12">
        <v>42287</v>
      </c>
      <c r="L3136" s="69">
        <v>51053</v>
      </c>
      <c r="M3136" s="14" t="s">
        <v>4774</v>
      </c>
      <c r="N3136" s="61">
        <v>1.6191</v>
      </c>
      <c r="O3136" s="56">
        <v>68682.55</v>
      </c>
      <c r="P3136" s="15">
        <v>0.03</v>
      </c>
      <c r="Q3136" s="223">
        <f t="shared" si="321"/>
        <v>2060.4765000000002</v>
      </c>
      <c r="R3136" s="197">
        <f t="shared" si="318"/>
        <v>171.70637500000001</v>
      </c>
      <c r="S3136" s="200"/>
      <c r="T3136" s="196">
        <f t="shared" si="319"/>
        <v>0</v>
      </c>
      <c r="U3136" s="199">
        <f t="shared" si="320"/>
        <v>0</v>
      </c>
      <c r="V3136" s="21"/>
      <c r="W3136" s="19">
        <f t="shared" si="322"/>
        <v>0</v>
      </c>
      <c r="X3136" s="17">
        <f t="shared" si="323"/>
        <v>0</v>
      </c>
      <c r="Y3136" s="22"/>
      <c r="Z3136" s="19"/>
      <c r="AA3136" s="20"/>
      <c r="AB3136" s="23"/>
      <c r="AC3136" s="19"/>
      <c r="AD3136" s="17"/>
      <c r="AE3136" s="22"/>
      <c r="AF3136" s="19"/>
      <c r="AG3136" s="17"/>
      <c r="AH3136" s="76" t="s">
        <v>18416</v>
      </c>
      <c r="AI3136" s="77" t="s">
        <v>4774</v>
      </c>
      <c r="AJ3136" s="1"/>
    </row>
    <row r="3137" spans="1:36" ht="26.4">
      <c r="A3137" s="39">
        <v>3135</v>
      </c>
      <c r="B3137" s="39" t="s">
        <v>18515</v>
      </c>
      <c r="C3137" s="39" t="s">
        <v>2055</v>
      </c>
      <c r="D3137" s="40" t="s">
        <v>18411</v>
      </c>
      <c r="E3137" s="25" t="s">
        <v>18412</v>
      </c>
      <c r="F3137" s="25" t="s">
        <v>18516</v>
      </c>
      <c r="G3137" s="39" t="s">
        <v>18414</v>
      </c>
      <c r="H3137" s="39" t="s">
        <v>18517</v>
      </c>
      <c r="I3137" s="39" t="s">
        <v>11894</v>
      </c>
      <c r="J3137" s="40" t="s">
        <v>18345</v>
      </c>
      <c r="K3137" s="41">
        <v>42287</v>
      </c>
      <c r="L3137" s="72">
        <v>51053</v>
      </c>
      <c r="M3137" s="42" t="s">
        <v>4774</v>
      </c>
      <c r="N3137" s="63">
        <v>2.7357</v>
      </c>
      <c r="O3137" s="55">
        <v>116048.95</v>
      </c>
      <c r="P3137" s="15">
        <v>0.03</v>
      </c>
      <c r="Q3137" s="223">
        <f t="shared" si="321"/>
        <v>3481.4684999999999</v>
      </c>
      <c r="R3137" s="197">
        <f t="shared" si="318"/>
        <v>290.12237499999998</v>
      </c>
      <c r="S3137" s="200"/>
      <c r="T3137" s="196">
        <f t="shared" si="319"/>
        <v>0</v>
      </c>
      <c r="U3137" s="199">
        <f t="shared" si="320"/>
        <v>0</v>
      </c>
      <c r="V3137" s="21"/>
      <c r="W3137" s="19">
        <f t="shared" si="322"/>
        <v>0</v>
      </c>
      <c r="X3137" s="17">
        <f t="shared" si="323"/>
        <v>0</v>
      </c>
      <c r="Y3137" s="22"/>
      <c r="Z3137" s="19"/>
      <c r="AA3137" s="20"/>
      <c r="AB3137" s="23"/>
      <c r="AC3137" s="19"/>
      <c r="AD3137" s="17"/>
      <c r="AE3137" s="22"/>
      <c r="AF3137" s="19"/>
      <c r="AG3137" s="17"/>
      <c r="AH3137" s="78"/>
      <c r="AI3137" s="79"/>
      <c r="AJ3137" s="1"/>
    </row>
    <row r="3138" spans="1:36" ht="26.4">
      <c r="A3138" s="39">
        <v>3136</v>
      </c>
      <c r="B3138" s="10" t="s">
        <v>18518</v>
      </c>
      <c r="C3138" s="10" t="s">
        <v>2055</v>
      </c>
      <c r="D3138" s="11" t="s">
        <v>18519</v>
      </c>
      <c r="E3138" s="35" t="s">
        <v>18520</v>
      </c>
      <c r="F3138" s="35" t="s">
        <v>5429</v>
      </c>
      <c r="G3138" s="10" t="s">
        <v>1756</v>
      </c>
      <c r="H3138" s="10" t="s">
        <v>18521</v>
      </c>
      <c r="I3138" s="10" t="s">
        <v>18522</v>
      </c>
      <c r="J3138" s="11" t="s">
        <v>18523</v>
      </c>
      <c r="K3138" s="12">
        <v>43201</v>
      </c>
      <c r="L3138" s="69">
        <v>46854</v>
      </c>
      <c r="M3138" s="14" t="s">
        <v>18337</v>
      </c>
      <c r="N3138" s="61">
        <v>1.1093</v>
      </c>
      <c r="O3138" s="56">
        <v>190521.79</v>
      </c>
      <c r="P3138" s="15">
        <v>0.03</v>
      </c>
      <c r="Q3138" s="223">
        <f t="shared" si="321"/>
        <v>5715.6536999999998</v>
      </c>
      <c r="R3138" s="197">
        <f t="shared" si="318"/>
        <v>476.30447499999997</v>
      </c>
      <c r="S3138" s="200"/>
      <c r="T3138" s="196">
        <f t="shared" si="319"/>
        <v>0</v>
      </c>
      <c r="U3138" s="199">
        <f t="shared" si="320"/>
        <v>0</v>
      </c>
      <c r="V3138" s="21"/>
      <c r="W3138" s="19">
        <f t="shared" si="322"/>
        <v>0</v>
      </c>
      <c r="X3138" s="17">
        <f t="shared" si="323"/>
        <v>0</v>
      </c>
      <c r="Y3138" s="22"/>
      <c r="Z3138" s="19"/>
      <c r="AA3138" s="20"/>
      <c r="AB3138" s="23"/>
      <c r="AC3138" s="19"/>
      <c r="AD3138" s="17"/>
      <c r="AE3138" s="22"/>
      <c r="AF3138" s="19"/>
      <c r="AG3138" s="17"/>
      <c r="AH3138" s="76" t="s">
        <v>4775</v>
      </c>
      <c r="AI3138" s="77" t="s">
        <v>18337</v>
      </c>
      <c r="AJ3138" s="1"/>
    </row>
    <row r="3139" spans="1:36" ht="26.4">
      <c r="A3139" s="39">
        <v>3137</v>
      </c>
      <c r="B3139" s="39" t="s">
        <v>18524</v>
      </c>
      <c r="C3139" s="39" t="s">
        <v>2055</v>
      </c>
      <c r="D3139" s="40" t="s">
        <v>18519</v>
      </c>
      <c r="E3139" s="25" t="s">
        <v>18520</v>
      </c>
      <c r="F3139" s="25" t="s">
        <v>18525</v>
      </c>
      <c r="G3139" s="39" t="s">
        <v>1756</v>
      </c>
      <c r="H3139" s="39" t="s">
        <v>18526</v>
      </c>
      <c r="I3139" s="39" t="s">
        <v>5155</v>
      </c>
      <c r="J3139" s="40" t="s">
        <v>18523</v>
      </c>
      <c r="K3139" s="41">
        <v>43201</v>
      </c>
      <c r="L3139" s="72">
        <v>46854</v>
      </c>
      <c r="M3139" s="42" t="s">
        <v>18337</v>
      </c>
      <c r="N3139" s="63">
        <v>1.0301</v>
      </c>
      <c r="O3139" s="55">
        <v>176919.21</v>
      </c>
      <c r="P3139" s="15">
        <v>0.03</v>
      </c>
      <c r="Q3139" s="223">
        <f t="shared" si="321"/>
        <v>5307.5762999999997</v>
      </c>
      <c r="R3139" s="197">
        <f t="shared" si="318"/>
        <v>442.298025</v>
      </c>
      <c r="S3139" s="200"/>
      <c r="T3139" s="196">
        <f t="shared" si="319"/>
        <v>0</v>
      </c>
      <c r="U3139" s="199">
        <f t="shared" si="320"/>
        <v>0</v>
      </c>
      <c r="V3139" s="21"/>
      <c r="W3139" s="19">
        <f t="shared" si="322"/>
        <v>0</v>
      </c>
      <c r="X3139" s="17">
        <f t="shared" si="323"/>
        <v>0</v>
      </c>
      <c r="Y3139" s="22"/>
      <c r="Z3139" s="19"/>
      <c r="AA3139" s="20"/>
      <c r="AB3139" s="23"/>
      <c r="AC3139" s="19"/>
      <c r="AD3139" s="17"/>
      <c r="AE3139" s="22"/>
      <c r="AF3139" s="19"/>
      <c r="AG3139" s="17"/>
      <c r="AH3139" s="78" t="s">
        <v>4775</v>
      </c>
      <c r="AI3139" s="79" t="s">
        <v>18337</v>
      </c>
      <c r="AJ3139" s="1"/>
    </row>
    <row r="3140" spans="1:36" ht="26.4">
      <c r="A3140" s="39">
        <v>3138</v>
      </c>
      <c r="B3140" s="10" t="s">
        <v>18527</v>
      </c>
      <c r="C3140" s="10" t="s">
        <v>5693</v>
      </c>
      <c r="D3140" s="11" t="s">
        <v>18528</v>
      </c>
      <c r="E3140" s="35" t="s">
        <v>18529</v>
      </c>
      <c r="F3140" s="35" t="s">
        <v>18530</v>
      </c>
      <c r="G3140" s="10" t="s">
        <v>18531</v>
      </c>
      <c r="H3140" s="10" t="s">
        <v>18532</v>
      </c>
      <c r="I3140" s="10" t="s">
        <v>18531</v>
      </c>
      <c r="J3140" s="11" t="s">
        <v>18533</v>
      </c>
      <c r="K3140" s="12">
        <v>36392</v>
      </c>
      <c r="L3140" s="69">
        <v>45158</v>
      </c>
      <c r="M3140" s="14" t="s">
        <v>18534</v>
      </c>
      <c r="N3140" s="61">
        <v>0.1273</v>
      </c>
      <c r="O3140" s="56">
        <v>11276392.77</v>
      </c>
      <c r="P3140" s="15">
        <v>0.01</v>
      </c>
      <c r="Q3140" s="223">
        <f t="shared" si="321"/>
        <v>112763.9277</v>
      </c>
      <c r="R3140" s="197">
        <f t="shared" si="318"/>
        <v>9396.9939749999994</v>
      </c>
      <c r="S3140" s="200"/>
      <c r="T3140" s="196">
        <f t="shared" si="319"/>
        <v>0</v>
      </c>
      <c r="U3140" s="199">
        <f t="shared" si="320"/>
        <v>0</v>
      </c>
      <c r="V3140" s="21"/>
      <c r="W3140" s="19">
        <f t="shared" si="322"/>
        <v>0</v>
      </c>
      <c r="X3140" s="17">
        <f t="shared" si="323"/>
        <v>0</v>
      </c>
      <c r="Y3140" s="22"/>
      <c r="Z3140" s="19"/>
      <c r="AA3140" s="20"/>
      <c r="AB3140" s="23"/>
      <c r="AC3140" s="19"/>
      <c r="AD3140" s="17"/>
      <c r="AE3140" s="22"/>
      <c r="AF3140" s="19"/>
      <c r="AG3140" s="17"/>
      <c r="AH3140" s="76"/>
      <c r="AI3140" s="77" t="s">
        <v>18534</v>
      </c>
      <c r="AJ3140" s="1"/>
    </row>
    <row r="3141" spans="1:36" ht="13.2">
      <c r="A3141" s="39">
        <v>3139</v>
      </c>
      <c r="B3141" s="39" t="s">
        <v>18535</v>
      </c>
      <c r="C3141" s="39" t="s">
        <v>5693</v>
      </c>
      <c r="D3141" s="40" t="s">
        <v>18536</v>
      </c>
      <c r="E3141" s="25" t="s">
        <v>18537</v>
      </c>
      <c r="F3141" s="25" t="s">
        <v>353</v>
      </c>
      <c r="G3141" s="39" t="s">
        <v>3767</v>
      </c>
      <c r="H3141" s="39" t="s">
        <v>18538</v>
      </c>
      <c r="I3141" s="39" t="s">
        <v>2266</v>
      </c>
      <c r="J3141" s="40" t="s">
        <v>18539</v>
      </c>
      <c r="K3141" s="41">
        <v>41632</v>
      </c>
      <c r="L3141" s="72">
        <v>45284</v>
      </c>
      <c r="M3141" s="42" t="s">
        <v>18540</v>
      </c>
      <c r="N3141" s="63">
        <v>3.6574</v>
      </c>
      <c r="O3141" s="55">
        <v>86354237.299999997</v>
      </c>
      <c r="P3141" s="15">
        <v>0.03</v>
      </c>
      <c r="Q3141" s="223">
        <f t="shared" si="321"/>
        <v>2590627.1189999999</v>
      </c>
      <c r="R3141" s="197">
        <f t="shared" si="318"/>
        <v>215885.59325000001</v>
      </c>
      <c r="S3141" s="198">
        <v>1E-3</v>
      </c>
      <c r="T3141" s="196">
        <f t="shared" si="319"/>
        <v>86354.237299999993</v>
      </c>
      <c r="U3141" s="199">
        <f t="shared" si="320"/>
        <v>7196.1864416666658</v>
      </c>
      <c r="V3141" s="21">
        <v>0.04</v>
      </c>
      <c r="W3141" s="19">
        <f t="shared" si="322"/>
        <v>3454169.4920000001</v>
      </c>
      <c r="X3141" s="17">
        <f t="shared" si="323"/>
        <v>287847.45766666665</v>
      </c>
      <c r="Y3141" s="18">
        <v>0.06</v>
      </c>
      <c r="Z3141" s="19">
        <v>5181254.24</v>
      </c>
      <c r="AA3141" s="20">
        <v>431771.19</v>
      </c>
      <c r="AB3141" s="23"/>
      <c r="AC3141" s="19"/>
      <c r="AD3141" s="17"/>
      <c r="AE3141" s="22"/>
      <c r="AF3141" s="19"/>
      <c r="AG3141" s="17"/>
      <c r="AH3141" s="78" t="s">
        <v>817</v>
      </c>
      <c r="AI3141" s="79" t="s">
        <v>18540</v>
      </c>
      <c r="AJ3141" s="1"/>
    </row>
    <row r="3142" spans="1:36" ht="26.4">
      <c r="A3142" s="39">
        <v>3140</v>
      </c>
      <c r="B3142" s="10" t="s">
        <v>18541</v>
      </c>
      <c r="C3142" s="10" t="s">
        <v>5693</v>
      </c>
      <c r="D3142" s="11" t="s">
        <v>17649</v>
      </c>
      <c r="E3142" s="35" t="s">
        <v>17650</v>
      </c>
      <c r="F3142" s="35" t="s">
        <v>18258</v>
      </c>
      <c r="G3142" s="10" t="s">
        <v>17651</v>
      </c>
      <c r="H3142" s="10" t="s">
        <v>18542</v>
      </c>
      <c r="I3142" s="10" t="s">
        <v>17653</v>
      </c>
      <c r="J3142" s="11" t="s">
        <v>17654</v>
      </c>
      <c r="K3142" s="12">
        <v>40234</v>
      </c>
      <c r="L3142" s="69">
        <v>49365</v>
      </c>
      <c r="M3142" s="14" t="s">
        <v>18543</v>
      </c>
      <c r="N3142" s="61">
        <v>0.65490000000000004</v>
      </c>
      <c r="O3142" s="56">
        <v>80249840.659999996</v>
      </c>
      <c r="P3142" s="15">
        <v>0.03</v>
      </c>
      <c r="Q3142" s="223">
        <f t="shared" si="321"/>
        <v>2407495.2197999996</v>
      </c>
      <c r="R3142" s="197">
        <f t="shared" ref="R3142:R3204" si="324">Q3142/12</f>
        <v>200624.60164999997</v>
      </c>
      <c r="S3142" s="198">
        <v>0.1125</v>
      </c>
      <c r="T3142" s="196">
        <f t="shared" si="319"/>
        <v>9028107.0742499996</v>
      </c>
      <c r="U3142" s="199">
        <f t="shared" si="320"/>
        <v>752342.25618749997</v>
      </c>
      <c r="V3142" s="21"/>
      <c r="W3142" s="19">
        <f t="shared" si="322"/>
        <v>0</v>
      </c>
      <c r="X3142" s="17">
        <f t="shared" si="323"/>
        <v>0</v>
      </c>
      <c r="Y3142" s="22"/>
      <c r="Z3142" s="19"/>
      <c r="AA3142" s="20"/>
      <c r="AB3142" s="23"/>
      <c r="AC3142" s="19"/>
      <c r="AD3142" s="17"/>
      <c r="AE3142" s="22"/>
      <c r="AF3142" s="19"/>
      <c r="AG3142" s="17"/>
      <c r="AH3142" s="76"/>
      <c r="AI3142" s="77" t="s">
        <v>18543</v>
      </c>
      <c r="AJ3142" s="1"/>
    </row>
    <row r="3143" spans="1:36" ht="26.4">
      <c r="A3143" s="39">
        <v>3141</v>
      </c>
      <c r="B3143" s="39" t="s">
        <v>18544</v>
      </c>
      <c r="C3143" s="39" t="s">
        <v>5693</v>
      </c>
      <c r="D3143" s="40" t="s">
        <v>18545</v>
      </c>
      <c r="E3143" s="25" t="s">
        <v>18546</v>
      </c>
      <c r="F3143" s="25" t="s">
        <v>18547</v>
      </c>
      <c r="G3143" s="39" t="s">
        <v>18548</v>
      </c>
      <c r="H3143" s="39" t="s">
        <v>18549</v>
      </c>
      <c r="I3143" s="39" t="s">
        <v>18548</v>
      </c>
      <c r="J3143" s="40" t="s">
        <v>18550</v>
      </c>
      <c r="K3143" s="41">
        <v>35922</v>
      </c>
      <c r="L3143" s="72">
        <v>53819</v>
      </c>
      <c r="M3143" s="42" t="s">
        <v>18551</v>
      </c>
      <c r="N3143" s="63">
        <v>6.7900000000000002E-2</v>
      </c>
      <c r="O3143" s="55">
        <v>13519158.57</v>
      </c>
      <c r="P3143" s="15">
        <v>0.03</v>
      </c>
      <c r="Q3143" s="223">
        <f t="shared" si="321"/>
        <v>405574.75709999999</v>
      </c>
      <c r="R3143" s="197">
        <f t="shared" si="324"/>
        <v>33797.896424999999</v>
      </c>
      <c r="S3143" s="200"/>
      <c r="T3143" s="196">
        <f t="shared" si="319"/>
        <v>0</v>
      </c>
      <c r="U3143" s="199">
        <f t="shared" si="320"/>
        <v>0</v>
      </c>
      <c r="V3143" s="21"/>
      <c r="W3143" s="19">
        <f t="shared" si="322"/>
        <v>0</v>
      </c>
      <c r="X3143" s="17">
        <f t="shared" si="323"/>
        <v>0</v>
      </c>
      <c r="Y3143" s="22"/>
      <c r="Z3143" s="19"/>
      <c r="AA3143" s="20"/>
      <c r="AB3143" s="23"/>
      <c r="AC3143" s="19"/>
      <c r="AD3143" s="17"/>
      <c r="AE3143" s="22"/>
      <c r="AF3143" s="19"/>
      <c r="AG3143" s="17"/>
      <c r="AH3143" s="78"/>
      <c r="AI3143" s="79" t="s">
        <v>18551</v>
      </c>
      <c r="AJ3143" s="1"/>
    </row>
    <row r="3144" spans="1:36" ht="26.4">
      <c r="A3144" s="39">
        <v>3142</v>
      </c>
      <c r="B3144" s="10" t="s">
        <v>18552</v>
      </c>
      <c r="C3144" s="10" t="s">
        <v>5693</v>
      </c>
      <c r="D3144" s="11" t="s">
        <v>18553</v>
      </c>
      <c r="E3144" s="35" t="s">
        <v>18554</v>
      </c>
      <c r="F3144" s="35" t="s">
        <v>18266</v>
      </c>
      <c r="G3144" s="10" t="s">
        <v>15330</v>
      </c>
      <c r="H3144" s="10" t="s">
        <v>18555</v>
      </c>
      <c r="I3144" s="10" t="s">
        <v>3281</v>
      </c>
      <c r="J3144" s="11" t="s">
        <v>18556</v>
      </c>
      <c r="K3144" s="12">
        <v>40326</v>
      </c>
      <c r="L3144" s="69">
        <v>46357</v>
      </c>
      <c r="M3144" s="14" t="s">
        <v>18557</v>
      </c>
      <c r="N3144" s="61">
        <v>2.5600000000000001E-2</v>
      </c>
      <c r="O3144" s="56">
        <v>5097061.26</v>
      </c>
      <c r="P3144" s="15">
        <v>7.0000000000000007E-2</v>
      </c>
      <c r="Q3144" s="223">
        <f t="shared" si="321"/>
        <v>356794.28820000001</v>
      </c>
      <c r="R3144" s="197">
        <f t="shared" si="324"/>
        <v>29732.857350000002</v>
      </c>
      <c r="S3144" s="201">
        <v>0.08</v>
      </c>
      <c r="T3144" s="196">
        <f t="shared" si="319"/>
        <v>407764.9008</v>
      </c>
      <c r="U3144" s="199">
        <f t="shared" si="320"/>
        <v>33980.4084</v>
      </c>
      <c r="V3144" s="21">
        <v>0.1</v>
      </c>
      <c r="W3144" s="19">
        <f t="shared" si="322"/>
        <v>509706.12599999999</v>
      </c>
      <c r="X3144" s="17">
        <f t="shared" si="323"/>
        <v>42475.510499999997</v>
      </c>
      <c r="Y3144" s="22"/>
      <c r="Z3144" s="19"/>
      <c r="AA3144" s="20"/>
      <c r="AB3144" s="23"/>
      <c r="AC3144" s="19"/>
      <c r="AD3144" s="17"/>
      <c r="AE3144" s="22"/>
      <c r="AF3144" s="19"/>
      <c r="AG3144" s="17"/>
      <c r="AH3144" s="76"/>
      <c r="AI3144" s="77" t="s">
        <v>18557</v>
      </c>
      <c r="AJ3144" s="1"/>
    </row>
    <row r="3145" spans="1:36" ht="26.4">
      <c r="A3145" s="39">
        <v>3143</v>
      </c>
      <c r="B3145" s="39" t="s">
        <v>18558</v>
      </c>
      <c r="C3145" s="39" t="s">
        <v>5693</v>
      </c>
      <c r="D3145" s="40" t="s">
        <v>18553</v>
      </c>
      <c r="E3145" s="25" t="s">
        <v>18554</v>
      </c>
      <c r="F3145" s="25" t="s">
        <v>18266</v>
      </c>
      <c r="G3145" s="39" t="s">
        <v>15330</v>
      </c>
      <c r="H3145" s="39" t="s">
        <v>18555</v>
      </c>
      <c r="I3145" s="39" t="s">
        <v>3281</v>
      </c>
      <c r="J3145" s="40" t="s">
        <v>18556</v>
      </c>
      <c r="K3145" s="41">
        <v>40326</v>
      </c>
      <c r="L3145" s="72">
        <v>44531</v>
      </c>
      <c r="M3145" s="42" t="s">
        <v>18557</v>
      </c>
      <c r="N3145" s="63">
        <v>4.5999999999999999E-3</v>
      </c>
      <c r="O3145" s="55">
        <v>915878.19</v>
      </c>
      <c r="P3145" s="15">
        <v>7.0000000000000007E-2</v>
      </c>
      <c r="Q3145" s="223">
        <f t="shared" si="321"/>
        <v>64111.473300000005</v>
      </c>
      <c r="R3145" s="197">
        <f t="shared" si="324"/>
        <v>5342.6227750000007</v>
      </c>
      <c r="S3145" s="201">
        <v>0.08</v>
      </c>
      <c r="T3145" s="196">
        <f t="shared" si="319"/>
        <v>73270.2552</v>
      </c>
      <c r="U3145" s="199">
        <f t="shared" si="320"/>
        <v>6105.8545999999997</v>
      </c>
      <c r="V3145" s="21">
        <v>0.1</v>
      </c>
      <c r="W3145" s="19">
        <f t="shared" si="322"/>
        <v>91587.819000000003</v>
      </c>
      <c r="X3145" s="17">
        <f t="shared" si="323"/>
        <v>7632.3182500000003</v>
      </c>
      <c r="Y3145" s="22"/>
      <c r="Z3145" s="19"/>
      <c r="AA3145" s="20"/>
      <c r="AB3145" s="23"/>
      <c r="AC3145" s="19"/>
      <c r="AD3145" s="17"/>
      <c r="AE3145" s="22"/>
      <c r="AF3145" s="19"/>
      <c r="AG3145" s="17"/>
      <c r="AH3145" s="78"/>
      <c r="AI3145" s="79" t="s">
        <v>18557</v>
      </c>
      <c r="AJ3145" s="1"/>
    </row>
    <row r="3146" spans="1:36" ht="26.4">
      <c r="A3146" s="39">
        <v>3144</v>
      </c>
      <c r="B3146" s="10" t="s">
        <v>18559</v>
      </c>
      <c r="C3146" s="10" t="s">
        <v>5693</v>
      </c>
      <c r="D3146" s="11" t="s">
        <v>18553</v>
      </c>
      <c r="E3146" s="35" t="s">
        <v>18554</v>
      </c>
      <c r="F3146" s="35" t="s">
        <v>18266</v>
      </c>
      <c r="G3146" s="10" t="s">
        <v>15330</v>
      </c>
      <c r="H3146" s="10" t="s">
        <v>18555</v>
      </c>
      <c r="I3146" s="10" t="s">
        <v>3281</v>
      </c>
      <c r="J3146" s="11" t="s">
        <v>18556</v>
      </c>
      <c r="K3146" s="12">
        <v>40326</v>
      </c>
      <c r="L3146" s="69">
        <v>44531</v>
      </c>
      <c r="M3146" s="14" t="s">
        <v>18557</v>
      </c>
      <c r="N3146" s="61">
        <v>5.8000000000000003E-2</v>
      </c>
      <c r="O3146" s="56">
        <v>11548029.41</v>
      </c>
      <c r="P3146" s="15">
        <v>7.0000000000000007E-2</v>
      </c>
      <c r="Q3146" s="223">
        <f t="shared" si="321"/>
        <v>808362.05870000005</v>
      </c>
      <c r="R3146" s="197">
        <f t="shared" si="324"/>
        <v>67363.504891666671</v>
      </c>
      <c r="S3146" s="201">
        <v>0.08</v>
      </c>
      <c r="T3146" s="196">
        <f t="shared" si="319"/>
        <v>923842.35279999999</v>
      </c>
      <c r="U3146" s="199">
        <f t="shared" si="320"/>
        <v>76986.862733333328</v>
      </c>
      <c r="V3146" s="21">
        <v>0.1</v>
      </c>
      <c r="W3146" s="19">
        <f t="shared" si="322"/>
        <v>1154802.9410000001</v>
      </c>
      <c r="X3146" s="17">
        <f t="shared" si="323"/>
        <v>96233.578416666671</v>
      </c>
      <c r="Y3146" s="22"/>
      <c r="Z3146" s="19"/>
      <c r="AA3146" s="20"/>
      <c r="AB3146" s="23"/>
      <c r="AC3146" s="19"/>
      <c r="AD3146" s="17"/>
      <c r="AE3146" s="22"/>
      <c r="AF3146" s="19"/>
      <c r="AG3146" s="17"/>
      <c r="AH3146" s="76"/>
      <c r="AI3146" s="77" t="s">
        <v>18557</v>
      </c>
      <c r="AJ3146" s="1"/>
    </row>
    <row r="3147" spans="1:36" ht="13.2">
      <c r="A3147" s="39">
        <v>3145</v>
      </c>
      <c r="B3147" s="39" t="s">
        <v>18560</v>
      </c>
      <c r="C3147" s="39" t="s">
        <v>5693</v>
      </c>
      <c r="D3147" s="40" t="s">
        <v>6870</v>
      </c>
      <c r="E3147" s="25" t="s">
        <v>6871</v>
      </c>
      <c r="F3147" s="25" t="s">
        <v>18258</v>
      </c>
      <c r="G3147" s="39" t="s">
        <v>2083</v>
      </c>
      <c r="H3147" s="39" t="s">
        <v>18561</v>
      </c>
      <c r="I3147" s="39" t="s">
        <v>10811</v>
      </c>
      <c r="J3147" s="40" t="s">
        <v>18562</v>
      </c>
      <c r="K3147" s="41">
        <v>42459</v>
      </c>
      <c r="L3147" s="72">
        <v>44285</v>
      </c>
      <c r="M3147" s="42" t="s">
        <v>18563</v>
      </c>
      <c r="N3147" s="63">
        <v>0.23080000000000001</v>
      </c>
      <c r="O3147" s="55">
        <v>24558319.710000001</v>
      </c>
      <c r="P3147" s="21">
        <v>0.115</v>
      </c>
      <c r="Q3147" s="223">
        <f t="shared" si="321"/>
        <v>2824206.7666500001</v>
      </c>
      <c r="R3147" s="197">
        <f t="shared" si="324"/>
        <v>235350.5638875</v>
      </c>
      <c r="S3147" s="200"/>
      <c r="T3147" s="196">
        <f t="shared" si="319"/>
        <v>0</v>
      </c>
      <c r="U3147" s="199">
        <f t="shared" si="320"/>
        <v>0</v>
      </c>
      <c r="V3147" s="21"/>
      <c r="W3147" s="19">
        <f t="shared" si="322"/>
        <v>0</v>
      </c>
      <c r="X3147" s="17">
        <f t="shared" si="323"/>
        <v>0</v>
      </c>
      <c r="Y3147" s="22"/>
      <c r="Z3147" s="19"/>
      <c r="AA3147" s="20"/>
      <c r="AB3147" s="23"/>
      <c r="AC3147" s="19"/>
      <c r="AD3147" s="17"/>
      <c r="AE3147" s="22"/>
      <c r="AF3147" s="19"/>
      <c r="AG3147" s="17"/>
      <c r="AH3147" s="78"/>
      <c r="AI3147" s="79" t="s">
        <v>18563</v>
      </c>
      <c r="AJ3147" s="1"/>
    </row>
    <row r="3148" spans="1:36" ht="13.2">
      <c r="A3148" s="39">
        <v>3146</v>
      </c>
      <c r="B3148" s="10" t="s">
        <v>18564</v>
      </c>
      <c r="C3148" s="10" t="s">
        <v>5693</v>
      </c>
      <c r="D3148" s="11" t="s">
        <v>13096</v>
      </c>
      <c r="E3148" s="35" t="s">
        <v>6871</v>
      </c>
      <c r="F3148" s="35" t="s">
        <v>1586</v>
      </c>
      <c r="G3148" s="10" t="s">
        <v>2083</v>
      </c>
      <c r="H3148" s="10" t="s">
        <v>18565</v>
      </c>
      <c r="I3148" s="10" t="s">
        <v>9695</v>
      </c>
      <c r="J3148" s="11" t="s">
        <v>18562</v>
      </c>
      <c r="K3148" s="12">
        <v>42459</v>
      </c>
      <c r="L3148" s="69">
        <v>44285</v>
      </c>
      <c r="M3148" s="14" t="s">
        <v>18566</v>
      </c>
      <c r="N3148" s="61">
        <v>0.1</v>
      </c>
      <c r="O3148" s="56">
        <v>10640519.800000001</v>
      </c>
      <c r="P3148" s="21">
        <v>0.115</v>
      </c>
      <c r="Q3148" s="223">
        <f t="shared" si="321"/>
        <v>1223659.7770000002</v>
      </c>
      <c r="R3148" s="197">
        <f t="shared" si="324"/>
        <v>101971.64808333335</v>
      </c>
      <c r="S3148" s="200"/>
      <c r="T3148" s="196">
        <f t="shared" si="319"/>
        <v>0</v>
      </c>
      <c r="U3148" s="199">
        <f t="shared" si="320"/>
        <v>0</v>
      </c>
      <c r="V3148" s="21"/>
      <c r="W3148" s="19">
        <f t="shared" si="322"/>
        <v>0</v>
      </c>
      <c r="X3148" s="17">
        <f t="shared" si="323"/>
        <v>0</v>
      </c>
      <c r="Y3148" s="22"/>
      <c r="Z3148" s="19"/>
      <c r="AA3148" s="20"/>
      <c r="AB3148" s="23"/>
      <c r="AC3148" s="19"/>
      <c r="AD3148" s="17"/>
      <c r="AE3148" s="22"/>
      <c r="AF3148" s="19"/>
      <c r="AG3148" s="17"/>
      <c r="AH3148" s="76"/>
      <c r="AI3148" s="77" t="s">
        <v>18566</v>
      </c>
      <c r="AJ3148" s="1"/>
    </row>
    <row r="3149" spans="1:36" ht="26.4">
      <c r="A3149" s="39">
        <v>3147</v>
      </c>
      <c r="B3149" s="39" t="s">
        <v>18567</v>
      </c>
      <c r="C3149" s="39" t="s">
        <v>5693</v>
      </c>
      <c r="D3149" s="40" t="s">
        <v>18568</v>
      </c>
      <c r="E3149" s="25" t="s">
        <v>18569</v>
      </c>
      <c r="F3149" s="25" t="s">
        <v>18570</v>
      </c>
      <c r="G3149" s="39" t="s">
        <v>18571</v>
      </c>
      <c r="H3149" s="39" t="s">
        <v>18572</v>
      </c>
      <c r="I3149" s="39" t="s">
        <v>18571</v>
      </c>
      <c r="J3149" s="40" t="s">
        <v>18573</v>
      </c>
      <c r="K3149" s="41">
        <v>35779</v>
      </c>
      <c r="L3149" s="72">
        <v>53676</v>
      </c>
      <c r="M3149" s="42" t="s">
        <v>18574</v>
      </c>
      <c r="N3149" s="63">
        <v>0.1986</v>
      </c>
      <c r="O3149" s="55">
        <v>23562327.280000001</v>
      </c>
      <c r="P3149" s="15">
        <v>0.03</v>
      </c>
      <c r="Q3149" s="223">
        <f t="shared" si="321"/>
        <v>706869.81839999999</v>
      </c>
      <c r="R3149" s="197">
        <f t="shared" si="324"/>
        <v>58905.818200000002</v>
      </c>
      <c r="S3149" s="200"/>
      <c r="T3149" s="196">
        <f t="shared" si="319"/>
        <v>0</v>
      </c>
      <c r="U3149" s="199">
        <f t="shared" si="320"/>
        <v>0</v>
      </c>
      <c r="V3149" s="21"/>
      <c r="W3149" s="19">
        <f t="shared" si="322"/>
        <v>0</v>
      </c>
      <c r="X3149" s="17">
        <f t="shared" si="323"/>
        <v>0</v>
      </c>
      <c r="Y3149" s="22"/>
      <c r="Z3149" s="19"/>
      <c r="AA3149" s="20"/>
      <c r="AB3149" s="23"/>
      <c r="AC3149" s="19"/>
      <c r="AD3149" s="17"/>
      <c r="AE3149" s="22"/>
      <c r="AF3149" s="19"/>
      <c r="AG3149" s="17"/>
      <c r="AH3149" s="78"/>
      <c r="AI3149" s="79" t="s">
        <v>18574</v>
      </c>
      <c r="AJ3149" s="1"/>
    </row>
    <row r="3150" spans="1:36" ht="13.2">
      <c r="A3150" s="39">
        <v>3148</v>
      </c>
      <c r="B3150" s="10" t="s">
        <v>18575</v>
      </c>
      <c r="C3150" s="10" t="s">
        <v>5693</v>
      </c>
      <c r="D3150" s="11" t="s">
        <v>18576</v>
      </c>
      <c r="E3150" s="35" t="s">
        <v>18577</v>
      </c>
      <c r="F3150" s="35" t="s">
        <v>13183</v>
      </c>
      <c r="G3150" s="10" t="s">
        <v>768</v>
      </c>
      <c r="H3150" s="10" t="s">
        <v>18578</v>
      </c>
      <c r="I3150" s="10" t="s">
        <v>14980</v>
      </c>
      <c r="J3150" s="11" t="s">
        <v>18579</v>
      </c>
      <c r="K3150" s="12">
        <v>39325</v>
      </c>
      <c r="L3150" s="69">
        <v>48457</v>
      </c>
      <c r="M3150" s="14" t="s">
        <v>2444</v>
      </c>
      <c r="N3150" s="61">
        <v>8.2100000000000006E-2</v>
      </c>
      <c r="O3150" s="56">
        <v>9076540.4600000009</v>
      </c>
      <c r="P3150" s="21">
        <v>3.7999999999999999E-2</v>
      </c>
      <c r="Q3150" s="223">
        <f t="shared" si="321"/>
        <v>344908.53748</v>
      </c>
      <c r="R3150" s="197">
        <f t="shared" si="324"/>
        <v>28742.378123333332</v>
      </c>
      <c r="S3150" s="200"/>
      <c r="T3150" s="196">
        <f t="shared" ref="T3150:T3212" si="325">O3150*S3150</f>
        <v>0</v>
      </c>
      <c r="U3150" s="199">
        <f t="shared" ref="U3150:U3212" si="326">O3150*S3150/12</f>
        <v>0</v>
      </c>
      <c r="V3150" s="21"/>
      <c r="W3150" s="19">
        <f t="shared" si="322"/>
        <v>0</v>
      </c>
      <c r="X3150" s="17">
        <f t="shared" si="323"/>
        <v>0</v>
      </c>
      <c r="Y3150" s="22"/>
      <c r="Z3150" s="19"/>
      <c r="AA3150" s="20"/>
      <c r="AB3150" s="23"/>
      <c r="AC3150" s="19"/>
      <c r="AD3150" s="17"/>
      <c r="AE3150" s="22"/>
      <c r="AF3150" s="19"/>
      <c r="AG3150" s="17"/>
      <c r="AH3150" s="76"/>
      <c r="AI3150" s="77" t="s">
        <v>2444</v>
      </c>
      <c r="AJ3150" s="1"/>
    </row>
    <row r="3151" spans="1:36" ht="26.4">
      <c r="A3151" s="39">
        <v>3149</v>
      </c>
      <c r="B3151" s="39" t="s">
        <v>18580</v>
      </c>
      <c r="C3151" s="39" t="s">
        <v>5693</v>
      </c>
      <c r="D3151" s="40" t="s">
        <v>18581</v>
      </c>
      <c r="E3151" s="25" t="s">
        <v>18582</v>
      </c>
      <c r="F3151" s="25" t="s">
        <v>4055</v>
      </c>
      <c r="G3151" s="39" t="s">
        <v>15168</v>
      </c>
      <c r="H3151" s="39" t="s">
        <v>18583</v>
      </c>
      <c r="I3151" s="39" t="s">
        <v>381</v>
      </c>
      <c r="J3151" s="40" t="s">
        <v>18584</v>
      </c>
      <c r="K3151" s="41">
        <v>43539</v>
      </c>
      <c r="L3151" s="72">
        <v>47192</v>
      </c>
      <c r="M3151" s="42" t="s">
        <v>10233</v>
      </c>
      <c r="N3151" s="63">
        <v>1.0999999999999999E-2</v>
      </c>
      <c r="O3151" s="55">
        <v>1013418.04</v>
      </c>
      <c r="P3151" s="15">
        <v>0.03</v>
      </c>
      <c r="Q3151" s="223">
        <f t="shared" si="321"/>
        <v>30402.5412</v>
      </c>
      <c r="R3151" s="197">
        <f t="shared" si="324"/>
        <v>2533.5450999999998</v>
      </c>
      <c r="S3151" s="198">
        <v>3.5999999999999997E-2</v>
      </c>
      <c r="T3151" s="196">
        <f t="shared" si="325"/>
        <v>36483.049439999995</v>
      </c>
      <c r="U3151" s="199">
        <f t="shared" si="326"/>
        <v>3040.2541199999996</v>
      </c>
      <c r="V3151" s="21"/>
      <c r="W3151" s="19">
        <f t="shared" si="322"/>
        <v>0</v>
      </c>
      <c r="X3151" s="17">
        <f t="shared" si="323"/>
        <v>0</v>
      </c>
      <c r="Y3151" s="22"/>
      <c r="Z3151" s="19"/>
      <c r="AA3151" s="20"/>
      <c r="AB3151" s="23"/>
      <c r="AC3151" s="19"/>
      <c r="AD3151" s="17"/>
      <c r="AE3151" s="22"/>
      <c r="AF3151" s="19"/>
      <c r="AG3151" s="17"/>
      <c r="AH3151" s="78" t="s">
        <v>367</v>
      </c>
      <c r="AI3151" s="79" t="s">
        <v>10233</v>
      </c>
      <c r="AJ3151" s="1"/>
    </row>
    <row r="3152" spans="1:36" ht="26.4">
      <c r="A3152" s="39">
        <v>3150</v>
      </c>
      <c r="B3152" s="10" t="s">
        <v>18585</v>
      </c>
      <c r="C3152" s="10" t="s">
        <v>5693</v>
      </c>
      <c r="D3152" s="11" t="s">
        <v>18586</v>
      </c>
      <c r="E3152" s="35" t="s">
        <v>18587</v>
      </c>
      <c r="F3152" s="35" t="s">
        <v>18588</v>
      </c>
      <c r="G3152" s="10" t="s">
        <v>18589</v>
      </c>
      <c r="H3152" s="10" t="s">
        <v>18590</v>
      </c>
      <c r="I3152" s="10" t="s">
        <v>9503</v>
      </c>
      <c r="J3152" s="11" t="s">
        <v>18591</v>
      </c>
      <c r="K3152" s="12">
        <v>38264</v>
      </c>
      <c r="L3152" s="69">
        <v>47395</v>
      </c>
      <c r="M3152" s="14" t="s">
        <v>10454</v>
      </c>
      <c r="N3152" s="61">
        <v>7.2700000000000001E-2</v>
      </c>
      <c r="O3152" s="56">
        <v>8409424.7599999998</v>
      </c>
      <c r="P3152" s="15">
        <v>0.03</v>
      </c>
      <c r="Q3152" s="223">
        <f t="shared" si="321"/>
        <v>252282.74279999998</v>
      </c>
      <c r="R3152" s="197">
        <f t="shared" si="324"/>
        <v>21023.561899999997</v>
      </c>
      <c r="S3152" s="200"/>
      <c r="T3152" s="196">
        <f t="shared" si="325"/>
        <v>0</v>
      </c>
      <c r="U3152" s="199">
        <f t="shared" si="326"/>
        <v>0</v>
      </c>
      <c r="V3152" s="21"/>
      <c r="W3152" s="19">
        <f t="shared" si="322"/>
        <v>0</v>
      </c>
      <c r="X3152" s="17">
        <f t="shared" si="323"/>
        <v>0</v>
      </c>
      <c r="Y3152" s="22"/>
      <c r="Z3152" s="19"/>
      <c r="AA3152" s="20"/>
      <c r="AB3152" s="23"/>
      <c r="AC3152" s="19"/>
      <c r="AD3152" s="17"/>
      <c r="AE3152" s="22"/>
      <c r="AF3152" s="19"/>
      <c r="AG3152" s="17"/>
      <c r="AH3152" s="76"/>
      <c r="AI3152" s="77" t="s">
        <v>10454</v>
      </c>
      <c r="AJ3152" s="1"/>
    </row>
    <row r="3153" spans="1:36" ht="26.4">
      <c r="A3153" s="39">
        <v>3151</v>
      </c>
      <c r="B3153" s="39" t="s">
        <v>18592</v>
      </c>
      <c r="C3153" s="39" t="s">
        <v>5693</v>
      </c>
      <c r="D3153" s="40" t="s">
        <v>18593</v>
      </c>
      <c r="E3153" s="25" t="s">
        <v>21465</v>
      </c>
      <c r="F3153" s="25" t="s">
        <v>18594</v>
      </c>
      <c r="G3153" s="39" t="s">
        <v>1831</v>
      </c>
      <c r="H3153" s="39" t="s">
        <v>18595</v>
      </c>
      <c r="I3153" s="39" t="s">
        <v>18289</v>
      </c>
      <c r="J3153" s="40" t="s">
        <v>18596</v>
      </c>
      <c r="K3153" s="41">
        <v>42327</v>
      </c>
      <c r="L3153" s="72">
        <v>45980</v>
      </c>
      <c r="M3153" s="42" t="s">
        <v>18597</v>
      </c>
      <c r="N3153" s="63">
        <v>0.106</v>
      </c>
      <c r="O3153" s="55">
        <v>11754966.789999999</v>
      </c>
      <c r="P3153" s="15">
        <v>0.12</v>
      </c>
      <c r="Q3153" s="223">
        <f t="shared" si="321"/>
        <v>1410596.0147999998</v>
      </c>
      <c r="R3153" s="197">
        <f t="shared" si="324"/>
        <v>117549.66789999999</v>
      </c>
      <c r="S3153" s="200"/>
      <c r="T3153" s="196">
        <f t="shared" si="325"/>
        <v>0</v>
      </c>
      <c r="U3153" s="199">
        <f t="shared" si="326"/>
        <v>0</v>
      </c>
      <c r="V3153" s="21"/>
      <c r="W3153" s="19">
        <f t="shared" si="322"/>
        <v>0</v>
      </c>
      <c r="X3153" s="17">
        <f t="shared" si="323"/>
        <v>0</v>
      </c>
      <c r="Y3153" s="22"/>
      <c r="Z3153" s="19"/>
      <c r="AA3153" s="20"/>
      <c r="AB3153" s="23"/>
      <c r="AC3153" s="19"/>
      <c r="AD3153" s="17"/>
      <c r="AE3153" s="22"/>
      <c r="AF3153" s="19"/>
      <c r="AG3153" s="17"/>
      <c r="AH3153" s="78"/>
      <c r="AI3153" s="79" t="s">
        <v>18597</v>
      </c>
      <c r="AJ3153" s="1"/>
    </row>
    <row r="3154" spans="1:36" s="24" customFormat="1" ht="26.4">
      <c r="A3154" s="39">
        <v>3152</v>
      </c>
      <c r="B3154" s="10" t="s">
        <v>18598</v>
      </c>
      <c r="C3154" s="10" t="s">
        <v>5693</v>
      </c>
      <c r="D3154" s="11" t="s">
        <v>18599</v>
      </c>
      <c r="E3154" s="35" t="s">
        <v>18600</v>
      </c>
      <c r="F3154" s="35" t="s">
        <v>4843</v>
      </c>
      <c r="G3154" s="10" t="s">
        <v>18601</v>
      </c>
      <c r="H3154" s="10" t="s">
        <v>18602</v>
      </c>
      <c r="I3154" s="10" t="s">
        <v>18603</v>
      </c>
      <c r="J3154" s="11" t="s">
        <v>18604</v>
      </c>
      <c r="K3154" s="12">
        <v>37320</v>
      </c>
      <c r="L3154" s="69">
        <v>55217</v>
      </c>
      <c r="M3154" s="14" t="s">
        <v>18605</v>
      </c>
      <c r="N3154" s="61">
        <v>0.4753</v>
      </c>
      <c r="O3154" s="56">
        <v>60331334.890000001</v>
      </c>
      <c r="P3154" s="47"/>
      <c r="Q3154" s="223">
        <v>3244169.25</v>
      </c>
      <c r="R3154" s="197">
        <f t="shared" si="324"/>
        <v>270347.4375</v>
      </c>
      <c r="S3154" s="200"/>
      <c r="T3154" s="196">
        <f t="shared" si="325"/>
        <v>0</v>
      </c>
      <c r="U3154" s="199">
        <f t="shared" si="326"/>
        <v>0</v>
      </c>
      <c r="V3154" s="21"/>
      <c r="W3154" s="19">
        <f t="shared" si="322"/>
        <v>0</v>
      </c>
      <c r="X3154" s="17">
        <f t="shared" si="323"/>
        <v>0</v>
      </c>
      <c r="Y3154" s="22"/>
      <c r="Z3154" s="19"/>
      <c r="AA3154" s="20"/>
      <c r="AB3154" s="23"/>
      <c r="AC3154" s="19"/>
      <c r="AD3154" s="17"/>
      <c r="AE3154" s="22"/>
      <c r="AF3154" s="19"/>
      <c r="AG3154" s="17"/>
      <c r="AH3154" s="82"/>
      <c r="AI3154" s="83" t="s">
        <v>18605</v>
      </c>
    </row>
    <row r="3155" spans="1:36" ht="26.4">
      <c r="A3155" s="39">
        <v>3153</v>
      </c>
      <c r="B3155" s="39" t="s">
        <v>18606</v>
      </c>
      <c r="C3155" s="39" t="s">
        <v>5693</v>
      </c>
      <c r="D3155" s="40" t="s">
        <v>18607</v>
      </c>
      <c r="E3155" s="25" t="s">
        <v>18608</v>
      </c>
      <c r="F3155" s="25" t="s">
        <v>18609</v>
      </c>
      <c r="G3155" s="39" t="s">
        <v>18610</v>
      </c>
      <c r="H3155" s="39" t="s">
        <v>18611</v>
      </c>
      <c r="I3155" s="39" t="s">
        <v>18610</v>
      </c>
      <c r="J3155" s="40" t="s">
        <v>18612</v>
      </c>
      <c r="K3155" s="41">
        <v>35695</v>
      </c>
      <c r="L3155" s="72">
        <v>53592</v>
      </c>
      <c r="M3155" s="42" t="s">
        <v>18613</v>
      </c>
      <c r="N3155" s="63">
        <v>9.6500000000000002E-2</v>
      </c>
      <c r="O3155" s="55">
        <v>7366841.2800000003</v>
      </c>
      <c r="P3155" s="15">
        <v>0.03</v>
      </c>
      <c r="Q3155" s="223">
        <f t="shared" ref="Q3155:Q3217" si="327">O3155*P3155</f>
        <v>221005.2384</v>
      </c>
      <c r="R3155" s="197">
        <f t="shared" si="324"/>
        <v>18417.103200000001</v>
      </c>
      <c r="S3155" s="200"/>
      <c r="T3155" s="196">
        <f t="shared" si="325"/>
        <v>0</v>
      </c>
      <c r="U3155" s="199">
        <f t="shared" si="326"/>
        <v>0</v>
      </c>
      <c r="V3155" s="21"/>
      <c r="W3155" s="19">
        <f t="shared" si="322"/>
        <v>0</v>
      </c>
      <c r="X3155" s="17">
        <f t="shared" si="323"/>
        <v>0</v>
      </c>
      <c r="Y3155" s="22"/>
      <c r="Z3155" s="19"/>
      <c r="AA3155" s="20"/>
      <c r="AB3155" s="23"/>
      <c r="AC3155" s="19"/>
      <c r="AD3155" s="17"/>
      <c r="AE3155" s="22"/>
      <c r="AF3155" s="19"/>
      <c r="AG3155" s="17"/>
      <c r="AH3155" s="78"/>
      <c r="AI3155" s="79" t="s">
        <v>18613</v>
      </c>
      <c r="AJ3155" s="1"/>
    </row>
    <row r="3156" spans="1:36" ht="52.8">
      <c r="A3156" s="39">
        <v>3154</v>
      </c>
      <c r="B3156" s="10" t="s">
        <v>18614</v>
      </c>
      <c r="C3156" s="10" t="s">
        <v>5693</v>
      </c>
      <c r="D3156" s="11" t="s">
        <v>18615</v>
      </c>
      <c r="E3156" s="35" t="s">
        <v>18616</v>
      </c>
      <c r="F3156" s="35" t="s">
        <v>9951</v>
      </c>
      <c r="G3156" s="10" t="s">
        <v>13788</v>
      </c>
      <c r="H3156" s="10" t="s">
        <v>18617</v>
      </c>
      <c r="I3156" s="10" t="s">
        <v>2727</v>
      </c>
      <c r="J3156" s="11" t="s">
        <v>18618</v>
      </c>
      <c r="K3156" s="12">
        <v>37790</v>
      </c>
      <c r="L3156" s="69">
        <v>46922</v>
      </c>
      <c r="M3156" s="14" t="s">
        <v>2444</v>
      </c>
      <c r="N3156" s="61">
        <v>6.9500000000000006E-2</v>
      </c>
      <c r="O3156" s="56">
        <v>10611305.050000001</v>
      </c>
      <c r="P3156" s="15">
        <v>0.04</v>
      </c>
      <c r="Q3156" s="223">
        <f t="shared" si="327"/>
        <v>424452.20200000005</v>
      </c>
      <c r="R3156" s="197">
        <f t="shared" si="324"/>
        <v>35371.016833333335</v>
      </c>
      <c r="S3156" s="200"/>
      <c r="T3156" s="196">
        <f t="shared" si="325"/>
        <v>0</v>
      </c>
      <c r="U3156" s="199">
        <f t="shared" si="326"/>
        <v>0</v>
      </c>
      <c r="V3156" s="21"/>
      <c r="W3156" s="19">
        <f t="shared" si="322"/>
        <v>0</v>
      </c>
      <c r="X3156" s="17">
        <f t="shared" si="323"/>
        <v>0</v>
      </c>
      <c r="Y3156" s="22"/>
      <c r="Z3156" s="19"/>
      <c r="AA3156" s="20"/>
      <c r="AB3156" s="23"/>
      <c r="AC3156" s="19"/>
      <c r="AD3156" s="17"/>
      <c r="AE3156" s="22"/>
      <c r="AF3156" s="19"/>
      <c r="AG3156" s="17"/>
      <c r="AH3156" s="76"/>
      <c r="AI3156" s="77" t="s">
        <v>2444</v>
      </c>
      <c r="AJ3156" s="1"/>
    </row>
    <row r="3157" spans="1:36" ht="26.4">
      <c r="A3157" s="39">
        <v>3155</v>
      </c>
      <c r="B3157" s="39" t="s">
        <v>18619</v>
      </c>
      <c r="C3157" s="39" t="s">
        <v>5693</v>
      </c>
      <c r="D3157" s="40" t="s">
        <v>18620</v>
      </c>
      <c r="E3157" s="25"/>
      <c r="F3157" s="25" t="s">
        <v>18621</v>
      </c>
      <c r="G3157" s="39" t="s">
        <v>18622</v>
      </c>
      <c r="H3157" s="39" t="s">
        <v>18623</v>
      </c>
      <c r="I3157" s="39" t="s">
        <v>18622</v>
      </c>
      <c r="J3157" s="40" t="s">
        <v>18624</v>
      </c>
      <c r="K3157" s="41">
        <v>35202</v>
      </c>
      <c r="L3157" s="72">
        <v>53099</v>
      </c>
      <c r="M3157" s="42" t="s">
        <v>18625</v>
      </c>
      <c r="N3157" s="63">
        <v>0.47589999999999999</v>
      </c>
      <c r="O3157" s="55">
        <v>36330360.25</v>
      </c>
      <c r="P3157" s="15">
        <v>0.03</v>
      </c>
      <c r="Q3157" s="223">
        <f t="shared" si="327"/>
        <v>1089910.8074999999</v>
      </c>
      <c r="R3157" s="197">
        <f t="shared" si="324"/>
        <v>90825.900624999995</v>
      </c>
      <c r="S3157" s="200"/>
      <c r="T3157" s="196">
        <f t="shared" si="325"/>
        <v>0</v>
      </c>
      <c r="U3157" s="199">
        <f t="shared" si="326"/>
        <v>0</v>
      </c>
      <c r="V3157" s="21"/>
      <c r="W3157" s="19">
        <f t="shared" si="322"/>
        <v>0</v>
      </c>
      <c r="X3157" s="17">
        <f t="shared" si="323"/>
        <v>0</v>
      </c>
      <c r="Y3157" s="22"/>
      <c r="Z3157" s="19"/>
      <c r="AA3157" s="20"/>
      <c r="AB3157" s="23"/>
      <c r="AC3157" s="19"/>
      <c r="AD3157" s="17"/>
      <c r="AE3157" s="22"/>
      <c r="AF3157" s="19"/>
      <c r="AG3157" s="17"/>
      <c r="AH3157" s="78"/>
      <c r="AI3157" s="79" t="s">
        <v>18625</v>
      </c>
      <c r="AJ3157" s="1"/>
    </row>
    <row r="3158" spans="1:36" ht="26.4">
      <c r="A3158" s="39">
        <v>3156</v>
      </c>
      <c r="B3158" s="10" t="s">
        <v>18626</v>
      </c>
      <c r="C3158" s="10" t="s">
        <v>5693</v>
      </c>
      <c r="D3158" s="11" t="s">
        <v>2523</v>
      </c>
      <c r="E3158" s="35" t="s">
        <v>2524</v>
      </c>
      <c r="F3158" s="35" t="s">
        <v>7790</v>
      </c>
      <c r="G3158" s="10" t="s">
        <v>10811</v>
      </c>
      <c r="H3158" s="10" t="s">
        <v>18627</v>
      </c>
      <c r="I3158" s="10" t="s">
        <v>18628</v>
      </c>
      <c r="J3158" s="11" t="s">
        <v>18629</v>
      </c>
      <c r="K3158" s="12">
        <v>42472</v>
      </c>
      <c r="L3158" s="69">
        <v>44298</v>
      </c>
      <c r="M3158" s="14" t="s">
        <v>18630</v>
      </c>
      <c r="N3158" s="61">
        <v>0.96450000000000002</v>
      </c>
      <c r="O3158" s="56">
        <v>147260485.24000001</v>
      </c>
      <c r="P3158" s="15">
        <v>0.03</v>
      </c>
      <c r="Q3158" s="223">
        <f t="shared" si="327"/>
        <v>4417814.5571999997</v>
      </c>
      <c r="R3158" s="197">
        <f t="shared" si="324"/>
        <v>368151.21309999999</v>
      </c>
      <c r="S3158" s="201">
        <v>0.05</v>
      </c>
      <c r="T3158" s="196">
        <f t="shared" si="325"/>
        <v>7363024.262000001</v>
      </c>
      <c r="U3158" s="199">
        <f t="shared" si="326"/>
        <v>613585.35516666679</v>
      </c>
      <c r="V3158" s="21">
        <v>0.06</v>
      </c>
      <c r="W3158" s="19">
        <f t="shared" si="322"/>
        <v>8835629.1143999994</v>
      </c>
      <c r="X3158" s="17">
        <f t="shared" si="323"/>
        <v>736302.42619999999</v>
      </c>
      <c r="Y3158" s="22"/>
      <c r="Z3158" s="19"/>
      <c r="AA3158" s="20"/>
      <c r="AB3158" s="23"/>
      <c r="AC3158" s="19"/>
      <c r="AD3158" s="17"/>
      <c r="AE3158" s="22"/>
      <c r="AF3158" s="19"/>
      <c r="AG3158" s="17"/>
      <c r="AH3158" s="76"/>
      <c r="AI3158" s="77" t="s">
        <v>18630</v>
      </c>
      <c r="AJ3158" s="1"/>
    </row>
    <row r="3159" spans="1:36" ht="26.4">
      <c r="A3159" s="39">
        <v>3157</v>
      </c>
      <c r="B3159" s="39" t="s">
        <v>18631</v>
      </c>
      <c r="C3159" s="39" t="s">
        <v>2055</v>
      </c>
      <c r="D3159" s="40" t="s">
        <v>18519</v>
      </c>
      <c r="E3159" s="25" t="s">
        <v>18520</v>
      </c>
      <c r="F3159" s="25" t="s">
        <v>2082</v>
      </c>
      <c r="G3159" s="39" t="s">
        <v>1756</v>
      </c>
      <c r="H3159" s="39" t="s">
        <v>18632</v>
      </c>
      <c r="I3159" s="39" t="s">
        <v>5155</v>
      </c>
      <c r="J3159" s="40" t="s">
        <v>18523</v>
      </c>
      <c r="K3159" s="41">
        <v>43201</v>
      </c>
      <c r="L3159" s="72">
        <v>46854</v>
      </c>
      <c r="M3159" s="42" t="s">
        <v>18337</v>
      </c>
      <c r="N3159" s="63">
        <v>1.1886000000000001</v>
      </c>
      <c r="O3159" s="55">
        <v>204141.52</v>
      </c>
      <c r="P3159" s="15">
        <v>0.03</v>
      </c>
      <c r="Q3159" s="223">
        <f t="shared" si="327"/>
        <v>6124.2455999999993</v>
      </c>
      <c r="R3159" s="197">
        <f t="shared" si="324"/>
        <v>510.35379999999992</v>
      </c>
      <c r="S3159" s="200"/>
      <c r="T3159" s="196">
        <f t="shared" si="325"/>
        <v>0</v>
      </c>
      <c r="U3159" s="199">
        <f t="shared" si="326"/>
        <v>0</v>
      </c>
      <c r="V3159" s="21"/>
      <c r="W3159" s="19">
        <f t="shared" si="322"/>
        <v>0</v>
      </c>
      <c r="X3159" s="17">
        <f t="shared" si="323"/>
        <v>0</v>
      </c>
      <c r="Y3159" s="22"/>
      <c r="Z3159" s="19"/>
      <c r="AA3159" s="20"/>
      <c r="AB3159" s="23"/>
      <c r="AC3159" s="19"/>
      <c r="AD3159" s="17"/>
      <c r="AE3159" s="22"/>
      <c r="AF3159" s="19"/>
      <c r="AG3159" s="17"/>
      <c r="AH3159" s="78" t="s">
        <v>4775</v>
      </c>
      <c r="AI3159" s="79" t="s">
        <v>18337</v>
      </c>
      <c r="AJ3159" s="1"/>
    </row>
    <row r="3160" spans="1:36" ht="26.4">
      <c r="A3160" s="39">
        <v>3158</v>
      </c>
      <c r="B3160" s="10" t="s">
        <v>18633</v>
      </c>
      <c r="C3160" s="10" t="s">
        <v>2055</v>
      </c>
      <c r="D3160" s="11" t="s">
        <v>18519</v>
      </c>
      <c r="E3160" s="35" t="s">
        <v>18520</v>
      </c>
      <c r="F3160" s="35" t="s">
        <v>18634</v>
      </c>
      <c r="G3160" s="10" t="s">
        <v>1756</v>
      </c>
      <c r="H3160" s="10" t="s">
        <v>18635</v>
      </c>
      <c r="I3160" s="10" t="s">
        <v>5155</v>
      </c>
      <c r="J3160" s="11" t="s">
        <v>18523</v>
      </c>
      <c r="K3160" s="12">
        <v>43201</v>
      </c>
      <c r="L3160" s="69">
        <v>46854</v>
      </c>
      <c r="M3160" s="14" t="s">
        <v>18337</v>
      </c>
      <c r="N3160" s="61">
        <v>1.3388</v>
      </c>
      <c r="O3160" s="56">
        <v>229938.3</v>
      </c>
      <c r="P3160" s="15">
        <v>0.03</v>
      </c>
      <c r="Q3160" s="223">
        <f t="shared" si="327"/>
        <v>6898.1489999999994</v>
      </c>
      <c r="R3160" s="197">
        <f t="shared" si="324"/>
        <v>574.84574999999995</v>
      </c>
      <c r="S3160" s="200"/>
      <c r="T3160" s="196">
        <f t="shared" si="325"/>
        <v>0</v>
      </c>
      <c r="U3160" s="199">
        <f t="shared" si="326"/>
        <v>0</v>
      </c>
      <c r="V3160" s="21"/>
      <c r="W3160" s="19">
        <f t="shared" si="322"/>
        <v>0</v>
      </c>
      <c r="X3160" s="17">
        <f t="shared" si="323"/>
        <v>0</v>
      </c>
      <c r="Y3160" s="22"/>
      <c r="Z3160" s="19"/>
      <c r="AA3160" s="20"/>
      <c r="AB3160" s="23"/>
      <c r="AC3160" s="19"/>
      <c r="AD3160" s="17"/>
      <c r="AE3160" s="22"/>
      <c r="AF3160" s="19"/>
      <c r="AG3160" s="17"/>
      <c r="AH3160" s="76" t="s">
        <v>4775</v>
      </c>
      <c r="AI3160" s="77" t="s">
        <v>18337</v>
      </c>
      <c r="AJ3160" s="1"/>
    </row>
    <row r="3161" spans="1:36" ht="26.4">
      <c r="A3161" s="39">
        <v>3159</v>
      </c>
      <c r="B3161" s="39" t="s">
        <v>18636</v>
      </c>
      <c r="C3161" s="39" t="s">
        <v>2055</v>
      </c>
      <c r="D3161" s="40" t="s">
        <v>18519</v>
      </c>
      <c r="E3161" s="25" t="s">
        <v>18520</v>
      </c>
      <c r="F3161" s="25" t="s">
        <v>12454</v>
      </c>
      <c r="G3161" s="39" t="s">
        <v>1756</v>
      </c>
      <c r="H3161" s="39" t="s">
        <v>18637</v>
      </c>
      <c r="I3161" s="39" t="s">
        <v>5155</v>
      </c>
      <c r="J3161" s="40" t="s">
        <v>18523</v>
      </c>
      <c r="K3161" s="41">
        <v>43201</v>
      </c>
      <c r="L3161" s="72">
        <v>46854</v>
      </c>
      <c r="M3161" s="42" t="s">
        <v>18337</v>
      </c>
      <c r="N3161" s="63">
        <v>1.6186</v>
      </c>
      <c r="O3161" s="55">
        <v>277993.83</v>
      </c>
      <c r="P3161" s="15">
        <v>0.03</v>
      </c>
      <c r="Q3161" s="223">
        <f t="shared" si="327"/>
        <v>8339.8148999999994</v>
      </c>
      <c r="R3161" s="197">
        <f t="shared" si="324"/>
        <v>694.98457499999995</v>
      </c>
      <c r="S3161" s="200"/>
      <c r="T3161" s="196">
        <f t="shared" si="325"/>
        <v>0</v>
      </c>
      <c r="U3161" s="199">
        <f t="shared" si="326"/>
        <v>0</v>
      </c>
      <c r="V3161" s="21"/>
      <c r="W3161" s="19">
        <f t="shared" si="322"/>
        <v>0</v>
      </c>
      <c r="X3161" s="17">
        <f t="shared" si="323"/>
        <v>0</v>
      </c>
      <c r="Y3161" s="22"/>
      <c r="Z3161" s="19"/>
      <c r="AA3161" s="20"/>
      <c r="AB3161" s="23"/>
      <c r="AC3161" s="19"/>
      <c r="AD3161" s="17"/>
      <c r="AE3161" s="22"/>
      <c r="AF3161" s="19"/>
      <c r="AG3161" s="17"/>
      <c r="AH3161" s="78" t="s">
        <v>4775</v>
      </c>
      <c r="AI3161" s="79" t="s">
        <v>18337</v>
      </c>
      <c r="AJ3161" s="1"/>
    </row>
    <row r="3162" spans="1:36" ht="26.4">
      <c r="A3162" s="39">
        <v>3160</v>
      </c>
      <c r="B3162" s="10" t="s">
        <v>18638</v>
      </c>
      <c r="C3162" s="10" t="s">
        <v>2055</v>
      </c>
      <c r="D3162" s="11" t="s">
        <v>18519</v>
      </c>
      <c r="E3162" s="35" t="s">
        <v>18520</v>
      </c>
      <c r="F3162" s="35" t="s">
        <v>9017</v>
      </c>
      <c r="G3162" s="10" t="s">
        <v>1756</v>
      </c>
      <c r="H3162" s="10" t="s">
        <v>18639</v>
      </c>
      <c r="I3162" s="10" t="s">
        <v>5155</v>
      </c>
      <c r="J3162" s="11" t="s">
        <v>18523</v>
      </c>
      <c r="K3162" s="12">
        <v>43201</v>
      </c>
      <c r="L3162" s="69">
        <v>46854</v>
      </c>
      <c r="M3162" s="14" t="s">
        <v>18337</v>
      </c>
      <c r="N3162" s="61">
        <v>1.4682999999999999</v>
      </c>
      <c r="O3162" s="56">
        <v>252179.8</v>
      </c>
      <c r="P3162" s="15">
        <v>0.03</v>
      </c>
      <c r="Q3162" s="223">
        <f t="shared" si="327"/>
        <v>7565.3939999999993</v>
      </c>
      <c r="R3162" s="197">
        <f t="shared" si="324"/>
        <v>630.44949999999994</v>
      </c>
      <c r="S3162" s="200"/>
      <c r="T3162" s="196">
        <f t="shared" si="325"/>
        <v>0</v>
      </c>
      <c r="U3162" s="199">
        <f t="shared" si="326"/>
        <v>0</v>
      </c>
      <c r="V3162" s="21"/>
      <c r="W3162" s="19">
        <f t="shared" si="322"/>
        <v>0</v>
      </c>
      <c r="X3162" s="17">
        <f t="shared" si="323"/>
        <v>0</v>
      </c>
      <c r="Y3162" s="22"/>
      <c r="Z3162" s="19"/>
      <c r="AA3162" s="20"/>
      <c r="AB3162" s="23"/>
      <c r="AC3162" s="19"/>
      <c r="AD3162" s="17"/>
      <c r="AE3162" s="22"/>
      <c r="AF3162" s="19"/>
      <c r="AG3162" s="17"/>
      <c r="AH3162" s="76" t="s">
        <v>4775</v>
      </c>
      <c r="AI3162" s="77" t="s">
        <v>18337</v>
      </c>
      <c r="AJ3162" s="1"/>
    </row>
    <row r="3163" spans="1:36" ht="26.4">
      <c r="A3163" s="39">
        <v>3161</v>
      </c>
      <c r="B3163" s="39" t="s">
        <v>18640</v>
      </c>
      <c r="C3163" s="39" t="s">
        <v>2055</v>
      </c>
      <c r="D3163" s="40" t="s">
        <v>18519</v>
      </c>
      <c r="E3163" s="25" t="s">
        <v>18520</v>
      </c>
      <c r="F3163" s="25" t="s">
        <v>3741</v>
      </c>
      <c r="G3163" s="39" t="s">
        <v>1756</v>
      </c>
      <c r="H3163" s="39" t="s">
        <v>18641</v>
      </c>
      <c r="I3163" s="39" t="s">
        <v>5155</v>
      </c>
      <c r="J3163" s="40" t="s">
        <v>18523</v>
      </c>
      <c r="K3163" s="41">
        <v>43201</v>
      </c>
      <c r="L3163" s="72">
        <v>46854</v>
      </c>
      <c r="M3163" s="42" t="s">
        <v>18337</v>
      </c>
      <c r="N3163" s="63">
        <v>1.5082</v>
      </c>
      <c r="O3163" s="55">
        <v>259032.68</v>
      </c>
      <c r="P3163" s="15">
        <v>0.03</v>
      </c>
      <c r="Q3163" s="223">
        <f t="shared" si="327"/>
        <v>7770.9803999999995</v>
      </c>
      <c r="R3163" s="197">
        <f t="shared" si="324"/>
        <v>647.58169999999996</v>
      </c>
      <c r="S3163" s="200"/>
      <c r="T3163" s="196">
        <f t="shared" si="325"/>
        <v>0</v>
      </c>
      <c r="U3163" s="199">
        <f t="shared" si="326"/>
        <v>0</v>
      </c>
      <c r="V3163" s="21"/>
      <c r="W3163" s="19">
        <f t="shared" si="322"/>
        <v>0</v>
      </c>
      <c r="X3163" s="17">
        <f t="shared" si="323"/>
        <v>0</v>
      </c>
      <c r="Y3163" s="22"/>
      <c r="Z3163" s="19"/>
      <c r="AA3163" s="20"/>
      <c r="AB3163" s="23"/>
      <c r="AC3163" s="19"/>
      <c r="AD3163" s="17"/>
      <c r="AE3163" s="22"/>
      <c r="AF3163" s="19"/>
      <c r="AG3163" s="17"/>
      <c r="AH3163" s="78" t="s">
        <v>4775</v>
      </c>
      <c r="AI3163" s="79" t="s">
        <v>18337</v>
      </c>
      <c r="AJ3163" s="1"/>
    </row>
    <row r="3164" spans="1:36" ht="26.4">
      <c r="A3164" s="39">
        <v>3162</v>
      </c>
      <c r="B3164" s="10" t="s">
        <v>18642</v>
      </c>
      <c r="C3164" s="10" t="s">
        <v>2055</v>
      </c>
      <c r="D3164" s="11" t="s">
        <v>18519</v>
      </c>
      <c r="E3164" s="35" t="s">
        <v>18520</v>
      </c>
      <c r="F3164" s="35" t="s">
        <v>7889</v>
      </c>
      <c r="G3164" s="10" t="s">
        <v>1756</v>
      </c>
      <c r="H3164" s="10" t="s">
        <v>18643</v>
      </c>
      <c r="I3164" s="10" t="s">
        <v>5155</v>
      </c>
      <c r="J3164" s="11" t="s">
        <v>18523</v>
      </c>
      <c r="K3164" s="12">
        <v>43201</v>
      </c>
      <c r="L3164" s="69">
        <v>46854</v>
      </c>
      <c r="M3164" s="14" t="s">
        <v>18337</v>
      </c>
      <c r="N3164" s="61">
        <v>1.5149999999999999</v>
      </c>
      <c r="O3164" s="56">
        <v>260200.58</v>
      </c>
      <c r="P3164" s="15">
        <v>0.03</v>
      </c>
      <c r="Q3164" s="223">
        <f t="shared" si="327"/>
        <v>7806.0173999999997</v>
      </c>
      <c r="R3164" s="197">
        <f t="shared" si="324"/>
        <v>650.50144999999998</v>
      </c>
      <c r="S3164" s="200"/>
      <c r="T3164" s="196">
        <f t="shared" si="325"/>
        <v>0</v>
      </c>
      <c r="U3164" s="199">
        <f t="shared" si="326"/>
        <v>0</v>
      </c>
      <c r="V3164" s="21"/>
      <c r="W3164" s="19">
        <f t="shared" si="322"/>
        <v>0</v>
      </c>
      <c r="X3164" s="17">
        <f t="shared" si="323"/>
        <v>0</v>
      </c>
      <c r="Y3164" s="22"/>
      <c r="Z3164" s="19"/>
      <c r="AA3164" s="20"/>
      <c r="AB3164" s="23"/>
      <c r="AC3164" s="19"/>
      <c r="AD3164" s="17"/>
      <c r="AE3164" s="22"/>
      <c r="AF3164" s="19"/>
      <c r="AG3164" s="17"/>
      <c r="AH3164" s="76" t="s">
        <v>4775</v>
      </c>
      <c r="AI3164" s="77" t="s">
        <v>18337</v>
      </c>
      <c r="AJ3164" s="1"/>
    </row>
    <row r="3165" spans="1:36" ht="26.4">
      <c r="A3165" s="39">
        <v>3163</v>
      </c>
      <c r="B3165" s="39" t="s">
        <v>18644</v>
      </c>
      <c r="C3165" s="39" t="s">
        <v>2055</v>
      </c>
      <c r="D3165" s="40" t="s">
        <v>18519</v>
      </c>
      <c r="E3165" s="25" t="s">
        <v>18520</v>
      </c>
      <c r="F3165" s="25" t="s">
        <v>14135</v>
      </c>
      <c r="G3165" s="39" t="s">
        <v>1756</v>
      </c>
      <c r="H3165" s="39" t="s">
        <v>18645</v>
      </c>
      <c r="I3165" s="39" t="s">
        <v>18522</v>
      </c>
      <c r="J3165" s="40" t="s">
        <v>18523</v>
      </c>
      <c r="K3165" s="41">
        <v>43201</v>
      </c>
      <c r="L3165" s="72">
        <v>46854</v>
      </c>
      <c r="M3165" s="42" t="s">
        <v>18337</v>
      </c>
      <c r="N3165" s="63">
        <v>1.6677999999999999</v>
      </c>
      <c r="O3165" s="55">
        <v>286443.92</v>
      </c>
      <c r="P3165" s="15">
        <v>0.03</v>
      </c>
      <c r="Q3165" s="223">
        <f t="shared" si="327"/>
        <v>8593.3175999999985</v>
      </c>
      <c r="R3165" s="197">
        <f t="shared" si="324"/>
        <v>716.10979999999984</v>
      </c>
      <c r="S3165" s="200"/>
      <c r="T3165" s="196">
        <f t="shared" si="325"/>
        <v>0</v>
      </c>
      <c r="U3165" s="199">
        <f t="shared" si="326"/>
        <v>0</v>
      </c>
      <c r="V3165" s="21"/>
      <c r="W3165" s="19">
        <f t="shared" si="322"/>
        <v>0</v>
      </c>
      <c r="X3165" s="17">
        <f t="shared" si="323"/>
        <v>0</v>
      </c>
      <c r="Y3165" s="22"/>
      <c r="Z3165" s="19"/>
      <c r="AA3165" s="20"/>
      <c r="AB3165" s="23"/>
      <c r="AC3165" s="19"/>
      <c r="AD3165" s="17"/>
      <c r="AE3165" s="22"/>
      <c r="AF3165" s="19"/>
      <c r="AG3165" s="17"/>
      <c r="AH3165" s="78" t="s">
        <v>4775</v>
      </c>
      <c r="AI3165" s="79" t="s">
        <v>18337</v>
      </c>
      <c r="AJ3165" s="1"/>
    </row>
    <row r="3166" spans="1:36" ht="26.4">
      <c r="A3166" s="39">
        <v>3164</v>
      </c>
      <c r="B3166" s="10" t="s">
        <v>18646</v>
      </c>
      <c r="C3166" s="10" t="s">
        <v>2055</v>
      </c>
      <c r="D3166" s="11" t="s">
        <v>18519</v>
      </c>
      <c r="E3166" s="35" t="s">
        <v>18520</v>
      </c>
      <c r="F3166" s="35" t="s">
        <v>13682</v>
      </c>
      <c r="G3166" s="10" t="s">
        <v>1756</v>
      </c>
      <c r="H3166" s="10" t="s">
        <v>18647</v>
      </c>
      <c r="I3166" s="10" t="s">
        <v>18522</v>
      </c>
      <c r="J3166" s="11" t="s">
        <v>18523</v>
      </c>
      <c r="K3166" s="12">
        <v>43201</v>
      </c>
      <c r="L3166" s="69">
        <v>46854</v>
      </c>
      <c r="M3166" s="14" t="s">
        <v>18337</v>
      </c>
      <c r="N3166" s="61">
        <v>1.925</v>
      </c>
      <c r="O3166" s="56">
        <v>330617.90000000002</v>
      </c>
      <c r="P3166" s="15">
        <v>0.03</v>
      </c>
      <c r="Q3166" s="223">
        <f t="shared" si="327"/>
        <v>9918.5370000000003</v>
      </c>
      <c r="R3166" s="197">
        <f t="shared" si="324"/>
        <v>826.54475000000002</v>
      </c>
      <c r="S3166" s="200"/>
      <c r="T3166" s="196">
        <f t="shared" si="325"/>
        <v>0</v>
      </c>
      <c r="U3166" s="199">
        <f t="shared" si="326"/>
        <v>0</v>
      </c>
      <c r="V3166" s="21"/>
      <c r="W3166" s="19">
        <f t="shared" si="322"/>
        <v>0</v>
      </c>
      <c r="X3166" s="17">
        <f t="shared" si="323"/>
        <v>0</v>
      </c>
      <c r="Y3166" s="22"/>
      <c r="Z3166" s="19"/>
      <c r="AA3166" s="20"/>
      <c r="AB3166" s="23"/>
      <c r="AC3166" s="19"/>
      <c r="AD3166" s="17"/>
      <c r="AE3166" s="22"/>
      <c r="AF3166" s="19"/>
      <c r="AG3166" s="17"/>
      <c r="AH3166" s="76" t="s">
        <v>4775</v>
      </c>
      <c r="AI3166" s="77" t="s">
        <v>18337</v>
      </c>
      <c r="AJ3166" s="1"/>
    </row>
    <row r="3167" spans="1:36" ht="26.4">
      <c r="A3167" s="39">
        <v>3165</v>
      </c>
      <c r="B3167" s="39" t="s">
        <v>18648</v>
      </c>
      <c r="C3167" s="39" t="s">
        <v>2055</v>
      </c>
      <c r="D3167" s="40" t="s">
        <v>18519</v>
      </c>
      <c r="E3167" s="25" t="s">
        <v>18520</v>
      </c>
      <c r="F3167" s="25" t="s">
        <v>13012</v>
      </c>
      <c r="G3167" s="39" t="s">
        <v>1756</v>
      </c>
      <c r="H3167" s="39" t="s">
        <v>18649</v>
      </c>
      <c r="I3167" s="39" t="s">
        <v>18522</v>
      </c>
      <c r="J3167" s="40" t="s">
        <v>18523</v>
      </c>
      <c r="K3167" s="41">
        <v>43201</v>
      </c>
      <c r="L3167" s="72">
        <v>46854</v>
      </c>
      <c r="M3167" s="42" t="s">
        <v>18337</v>
      </c>
      <c r="N3167" s="63">
        <v>0.44109999999999999</v>
      </c>
      <c r="O3167" s="55">
        <v>75758.73</v>
      </c>
      <c r="P3167" s="15">
        <v>0.03</v>
      </c>
      <c r="Q3167" s="223">
        <f t="shared" si="327"/>
        <v>2272.7619</v>
      </c>
      <c r="R3167" s="197">
        <f t="shared" si="324"/>
        <v>189.39682500000001</v>
      </c>
      <c r="S3167" s="200"/>
      <c r="T3167" s="196">
        <f t="shared" si="325"/>
        <v>0</v>
      </c>
      <c r="U3167" s="199">
        <f t="shared" si="326"/>
        <v>0</v>
      </c>
      <c r="V3167" s="21"/>
      <c r="W3167" s="19">
        <f t="shared" si="322"/>
        <v>0</v>
      </c>
      <c r="X3167" s="17">
        <f t="shared" si="323"/>
        <v>0</v>
      </c>
      <c r="Y3167" s="22"/>
      <c r="Z3167" s="19"/>
      <c r="AA3167" s="20"/>
      <c r="AB3167" s="23"/>
      <c r="AC3167" s="19"/>
      <c r="AD3167" s="17"/>
      <c r="AE3167" s="22"/>
      <c r="AF3167" s="19"/>
      <c r="AG3167" s="17"/>
      <c r="AH3167" s="78" t="s">
        <v>4775</v>
      </c>
      <c r="AI3167" s="79" t="s">
        <v>18337</v>
      </c>
      <c r="AJ3167" s="1"/>
    </row>
    <row r="3168" spans="1:36" ht="13.2">
      <c r="A3168" s="39">
        <v>3166</v>
      </c>
      <c r="B3168" s="10" t="s">
        <v>18650</v>
      </c>
      <c r="C3168" s="10" t="s">
        <v>5693</v>
      </c>
      <c r="D3168" s="11" t="s">
        <v>18651</v>
      </c>
      <c r="E3168" s="35" t="s">
        <v>18652</v>
      </c>
      <c r="F3168" s="35" t="s">
        <v>18653</v>
      </c>
      <c r="G3168" s="10" t="s">
        <v>18654</v>
      </c>
      <c r="H3168" s="10" t="s">
        <v>18655</v>
      </c>
      <c r="I3168" s="10" t="s">
        <v>2124</v>
      </c>
      <c r="J3168" s="11" t="s">
        <v>18656</v>
      </c>
      <c r="K3168" s="12">
        <v>37890</v>
      </c>
      <c r="L3168" s="69">
        <v>47022</v>
      </c>
      <c r="M3168" s="14" t="s">
        <v>18657</v>
      </c>
      <c r="N3168" s="61">
        <v>0.24210000000000001</v>
      </c>
      <c r="O3168" s="56">
        <v>31226173.59</v>
      </c>
      <c r="P3168" s="15">
        <v>0.03</v>
      </c>
      <c r="Q3168" s="223">
        <f t="shared" si="327"/>
        <v>936785.20769999991</v>
      </c>
      <c r="R3168" s="197">
        <f t="shared" si="324"/>
        <v>78065.433974999993</v>
      </c>
      <c r="S3168" s="200"/>
      <c r="T3168" s="196">
        <f t="shared" si="325"/>
        <v>0</v>
      </c>
      <c r="U3168" s="199">
        <f t="shared" si="326"/>
        <v>0</v>
      </c>
      <c r="V3168" s="21"/>
      <c r="W3168" s="19">
        <f t="shared" si="322"/>
        <v>0</v>
      </c>
      <c r="X3168" s="17">
        <f t="shared" si="323"/>
        <v>0</v>
      </c>
      <c r="Y3168" s="22"/>
      <c r="Z3168" s="19"/>
      <c r="AA3168" s="20"/>
      <c r="AB3168" s="23"/>
      <c r="AC3168" s="19"/>
      <c r="AD3168" s="17"/>
      <c r="AE3168" s="22"/>
      <c r="AF3168" s="19"/>
      <c r="AG3168" s="17"/>
      <c r="AH3168" s="76"/>
      <c r="AI3168" s="77" t="s">
        <v>18657</v>
      </c>
      <c r="AJ3168" s="1"/>
    </row>
    <row r="3169" spans="1:36" ht="13.2">
      <c r="A3169" s="39">
        <v>3167</v>
      </c>
      <c r="B3169" s="39" t="s">
        <v>18658</v>
      </c>
      <c r="C3169" s="39" t="s">
        <v>5693</v>
      </c>
      <c r="D3169" s="40" t="s">
        <v>18659</v>
      </c>
      <c r="E3169" s="25" t="s">
        <v>18660</v>
      </c>
      <c r="F3169" s="25" t="s">
        <v>18661</v>
      </c>
      <c r="G3169" s="39" t="s">
        <v>18662</v>
      </c>
      <c r="H3169" s="39" t="s">
        <v>18663</v>
      </c>
      <c r="I3169" s="39" t="s">
        <v>5803</v>
      </c>
      <c r="J3169" s="40" t="s">
        <v>18664</v>
      </c>
      <c r="K3169" s="41">
        <v>37952</v>
      </c>
      <c r="L3169" s="72">
        <v>47084</v>
      </c>
      <c r="M3169" s="42" t="s">
        <v>18665</v>
      </c>
      <c r="N3169" s="63">
        <v>0.28060000000000002</v>
      </c>
      <c r="O3169" s="55">
        <v>35904684.5</v>
      </c>
      <c r="P3169" s="15">
        <v>0.03</v>
      </c>
      <c r="Q3169" s="223">
        <f t="shared" si="327"/>
        <v>1077140.5349999999</v>
      </c>
      <c r="R3169" s="197">
        <f t="shared" si="324"/>
        <v>89761.711249999993</v>
      </c>
      <c r="S3169" s="201">
        <v>0.04</v>
      </c>
      <c r="T3169" s="196">
        <f t="shared" si="325"/>
        <v>1436187.3800000001</v>
      </c>
      <c r="U3169" s="199">
        <f t="shared" si="326"/>
        <v>119682.28166666668</v>
      </c>
      <c r="V3169" s="21"/>
      <c r="W3169" s="19">
        <f t="shared" si="322"/>
        <v>0</v>
      </c>
      <c r="X3169" s="17">
        <f t="shared" si="323"/>
        <v>0</v>
      </c>
      <c r="Y3169" s="22"/>
      <c r="Z3169" s="19"/>
      <c r="AA3169" s="20"/>
      <c r="AB3169" s="23"/>
      <c r="AC3169" s="19"/>
      <c r="AD3169" s="17"/>
      <c r="AE3169" s="22"/>
      <c r="AF3169" s="19"/>
      <c r="AG3169" s="17"/>
      <c r="AH3169" s="78"/>
      <c r="AI3169" s="79" t="s">
        <v>18665</v>
      </c>
      <c r="AJ3169" s="1"/>
    </row>
    <row r="3170" spans="1:36" ht="13.2">
      <c r="A3170" s="39">
        <v>3168</v>
      </c>
      <c r="B3170" s="10" t="s">
        <v>18666</v>
      </c>
      <c r="C3170" s="10" t="s">
        <v>5693</v>
      </c>
      <c r="D3170" s="11" t="s">
        <v>18667</v>
      </c>
      <c r="E3170" s="35" t="s">
        <v>18668</v>
      </c>
      <c r="F3170" s="35" t="s">
        <v>4063</v>
      </c>
      <c r="G3170" s="10" t="s">
        <v>1888</v>
      </c>
      <c r="H3170" s="10" t="s">
        <v>18669</v>
      </c>
      <c r="I3170" s="10" t="s">
        <v>1890</v>
      </c>
      <c r="J3170" s="11" t="s">
        <v>18670</v>
      </c>
      <c r="K3170" s="12">
        <v>42228</v>
      </c>
      <c r="L3170" s="69">
        <v>44055</v>
      </c>
      <c r="M3170" s="14" t="s">
        <v>18671</v>
      </c>
      <c r="N3170" s="61">
        <v>0.42120000000000002</v>
      </c>
      <c r="O3170" s="56">
        <v>14372110.34</v>
      </c>
      <c r="P3170" s="15">
        <v>0.03</v>
      </c>
      <c r="Q3170" s="223">
        <f t="shared" si="327"/>
        <v>431163.31020000001</v>
      </c>
      <c r="R3170" s="197">
        <f t="shared" si="324"/>
        <v>35930.275849999998</v>
      </c>
      <c r="S3170" s="201">
        <v>0.06</v>
      </c>
      <c r="T3170" s="196">
        <f t="shared" si="325"/>
        <v>862326.62040000001</v>
      </c>
      <c r="U3170" s="199">
        <f t="shared" si="326"/>
        <v>71860.551699999996</v>
      </c>
      <c r="V3170" s="21">
        <v>0.04</v>
      </c>
      <c r="W3170" s="19">
        <f t="shared" si="322"/>
        <v>574884.41359999997</v>
      </c>
      <c r="X3170" s="17">
        <f t="shared" si="323"/>
        <v>47907.034466666664</v>
      </c>
      <c r="Y3170" s="18">
        <v>0.1</v>
      </c>
      <c r="Z3170" s="19">
        <v>14372211.029999999</v>
      </c>
      <c r="AA3170" s="20">
        <v>119767.59</v>
      </c>
      <c r="AB3170" s="23"/>
      <c r="AC3170" s="19"/>
      <c r="AD3170" s="17"/>
      <c r="AE3170" s="22"/>
      <c r="AF3170" s="19"/>
      <c r="AG3170" s="17"/>
      <c r="AH3170" s="76" t="s">
        <v>409</v>
      </c>
      <c r="AI3170" s="77" t="s">
        <v>18671</v>
      </c>
      <c r="AJ3170" s="1"/>
    </row>
    <row r="3171" spans="1:36" ht="26.4">
      <c r="A3171" s="39">
        <v>3169</v>
      </c>
      <c r="B3171" s="10" t="s">
        <v>18672</v>
      </c>
      <c r="C3171" s="10" t="s">
        <v>5693</v>
      </c>
      <c r="D3171" s="11" t="s">
        <v>18673</v>
      </c>
      <c r="E3171" s="35" t="s">
        <v>18674</v>
      </c>
      <c r="F3171" s="35" t="s">
        <v>18675</v>
      </c>
      <c r="G3171" s="10" t="s">
        <v>2197</v>
      </c>
      <c r="H3171" s="10" t="s">
        <v>18676</v>
      </c>
      <c r="I3171" s="10" t="s">
        <v>894</v>
      </c>
      <c r="J3171" s="11" t="s">
        <v>18677</v>
      </c>
      <c r="K3171" s="12">
        <v>38169</v>
      </c>
      <c r="L3171" s="69">
        <v>47300</v>
      </c>
      <c r="M3171" s="14" t="s">
        <v>18678</v>
      </c>
      <c r="N3171" s="61">
        <v>0.69769999999999999</v>
      </c>
      <c r="O3171" s="56">
        <v>27441355.719999999</v>
      </c>
      <c r="P3171" s="15">
        <v>0.03</v>
      </c>
      <c r="Q3171" s="223">
        <f t="shared" si="327"/>
        <v>823240.67159999989</v>
      </c>
      <c r="R3171" s="197">
        <f t="shared" si="324"/>
        <v>68603.389299999995</v>
      </c>
      <c r="S3171" s="200"/>
      <c r="T3171" s="196">
        <f t="shared" si="325"/>
        <v>0</v>
      </c>
      <c r="U3171" s="199">
        <f t="shared" si="326"/>
        <v>0</v>
      </c>
      <c r="V3171" s="21"/>
      <c r="W3171" s="19">
        <f t="shared" si="322"/>
        <v>0</v>
      </c>
      <c r="X3171" s="17">
        <f t="shared" si="323"/>
        <v>0</v>
      </c>
      <c r="Y3171" s="22"/>
      <c r="Z3171" s="19"/>
      <c r="AA3171" s="20"/>
      <c r="AB3171" s="23"/>
      <c r="AC3171" s="19"/>
      <c r="AD3171" s="17"/>
      <c r="AE3171" s="22"/>
      <c r="AF3171" s="19"/>
      <c r="AG3171" s="17"/>
      <c r="AH3171" s="76"/>
      <c r="AI3171" s="77" t="s">
        <v>18678</v>
      </c>
      <c r="AJ3171" s="1"/>
    </row>
    <row r="3172" spans="1:36" ht="26.4">
      <c r="A3172" s="39">
        <v>3170</v>
      </c>
      <c r="B3172" s="39" t="s">
        <v>18679</v>
      </c>
      <c r="C3172" s="39" t="s">
        <v>5693</v>
      </c>
      <c r="D3172" s="40" t="s">
        <v>18680</v>
      </c>
      <c r="E3172" s="25" t="s">
        <v>18681</v>
      </c>
      <c r="F3172" s="25" t="s">
        <v>9929</v>
      </c>
      <c r="G3172" s="39" t="s">
        <v>18682</v>
      </c>
      <c r="H3172" s="39" t="s">
        <v>18683</v>
      </c>
      <c r="I3172" s="39" t="s">
        <v>5432</v>
      </c>
      <c r="J3172" s="40" t="s">
        <v>18684</v>
      </c>
      <c r="K3172" s="41">
        <v>38526</v>
      </c>
      <c r="L3172" s="72">
        <v>44005</v>
      </c>
      <c r="M3172" s="42" t="s">
        <v>18685</v>
      </c>
      <c r="N3172" s="63">
        <v>0.23930000000000001</v>
      </c>
      <c r="O3172" s="55">
        <v>30447065.940000001</v>
      </c>
      <c r="P3172" s="15">
        <v>0.03</v>
      </c>
      <c r="Q3172" s="223">
        <f t="shared" si="327"/>
        <v>913411.97820000001</v>
      </c>
      <c r="R3172" s="197">
        <f t="shared" si="324"/>
        <v>76117.664850000001</v>
      </c>
      <c r="S3172" s="200"/>
      <c r="T3172" s="196">
        <f t="shared" si="325"/>
        <v>0</v>
      </c>
      <c r="U3172" s="199">
        <f t="shared" si="326"/>
        <v>0</v>
      </c>
      <c r="V3172" s="21"/>
      <c r="W3172" s="19">
        <f t="shared" si="322"/>
        <v>0</v>
      </c>
      <c r="X3172" s="17">
        <f t="shared" si="323"/>
        <v>0</v>
      </c>
      <c r="Y3172" s="22"/>
      <c r="Z3172" s="19"/>
      <c r="AA3172" s="20"/>
      <c r="AB3172" s="23"/>
      <c r="AC3172" s="19"/>
      <c r="AD3172" s="17"/>
      <c r="AE3172" s="22"/>
      <c r="AF3172" s="19"/>
      <c r="AG3172" s="17"/>
      <c r="AH3172" s="78" t="s">
        <v>367</v>
      </c>
      <c r="AI3172" s="79" t="s">
        <v>18685</v>
      </c>
      <c r="AJ3172" s="1"/>
    </row>
    <row r="3173" spans="1:36" ht="13.2">
      <c r="A3173" s="39">
        <v>3171</v>
      </c>
      <c r="B3173" s="10" t="s">
        <v>18686</v>
      </c>
      <c r="C3173" s="10" t="s">
        <v>5693</v>
      </c>
      <c r="D3173" s="11" t="s">
        <v>1616</v>
      </c>
      <c r="E3173" s="35" t="s">
        <v>1617</v>
      </c>
      <c r="F3173" s="35" t="s">
        <v>18687</v>
      </c>
      <c r="G3173" s="10" t="s">
        <v>15278</v>
      </c>
      <c r="H3173" s="10" t="s">
        <v>18688</v>
      </c>
      <c r="I3173" s="10" t="s">
        <v>3537</v>
      </c>
      <c r="J3173" s="11" t="s">
        <v>18689</v>
      </c>
      <c r="K3173" s="12">
        <v>39045</v>
      </c>
      <c r="L3173" s="69">
        <v>46863</v>
      </c>
      <c r="M3173" s="14" t="s">
        <v>18690</v>
      </c>
      <c r="N3173" s="61">
        <v>8.4199999999999997E-2</v>
      </c>
      <c r="O3173" s="56">
        <v>2952052.06</v>
      </c>
      <c r="P3173" s="15">
        <v>0.03</v>
      </c>
      <c r="Q3173" s="223">
        <f t="shared" si="327"/>
        <v>88561.561799999996</v>
      </c>
      <c r="R3173" s="197">
        <f t="shared" si="324"/>
        <v>7380.13015</v>
      </c>
      <c r="S3173" s="200"/>
      <c r="T3173" s="196">
        <f t="shared" si="325"/>
        <v>0</v>
      </c>
      <c r="U3173" s="199">
        <f t="shared" si="326"/>
        <v>0</v>
      </c>
      <c r="V3173" s="21"/>
      <c r="W3173" s="19">
        <f t="shared" ref="W3173:W3236" si="328">O3173*V3173</f>
        <v>0</v>
      </c>
      <c r="X3173" s="17">
        <f t="shared" ref="X3173:X3236" si="329">O3173*V3173/12</f>
        <v>0</v>
      </c>
      <c r="Y3173" s="22"/>
      <c r="Z3173" s="19"/>
      <c r="AA3173" s="20"/>
      <c r="AB3173" s="23"/>
      <c r="AC3173" s="19"/>
      <c r="AD3173" s="17"/>
      <c r="AE3173" s="22"/>
      <c r="AF3173" s="19"/>
      <c r="AG3173" s="17"/>
      <c r="AH3173" s="76" t="s">
        <v>1479</v>
      </c>
      <c r="AI3173" s="77" t="s">
        <v>18690</v>
      </c>
      <c r="AJ3173" s="1"/>
    </row>
    <row r="3174" spans="1:36" ht="26.4">
      <c r="A3174" s="39">
        <v>3172</v>
      </c>
      <c r="B3174" s="39" t="s">
        <v>18691</v>
      </c>
      <c r="C3174" s="39" t="s">
        <v>5693</v>
      </c>
      <c r="D3174" s="40" t="s">
        <v>18692</v>
      </c>
      <c r="E3174" s="25" t="s">
        <v>18693</v>
      </c>
      <c r="F3174" s="25" t="s">
        <v>17630</v>
      </c>
      <c r="G3174" s="39" t="s">
        <v>18694</v>
      </c>
      <c r="H3174" s="39" t="s">
        <v>18695</v>
      </c>
      <c r="I3174" s="39" t="s">
        <v>13389</v>
      </c>
      <c r="J3174" s="40" t="s">
        <v>18696</v>
      </c>
      <c r="K3174" s="41">
        <v>38601</v>
      </c>
      <c r="L3174" s="72">
        <v>47732</v>
      </c>
      <c r="M3174" s="42" t="s">
        <v>18697</v>
      </c>
      <c r="N3174" s="63">
        <v>0.10730000000000001</v>
      </c>
      <c r="O3174" s="55">
        <v>8681395.5600000005</v>
      </c>
      <c r="P3174" s="15">
        <v>0.03</v>
      </c>
      <c r="Q3174" s="223">
        <f t="shared" si="327"/>
        <v>260441.86680000002</v>
      </c>
      <c r="R3174" s="197">
        <f t="shared" si="324"/>
        <v>21703.4889</v>
      </c>
      <c r="S3174" s="200"/>
      <c r="T3174" s="196">
        <f t="shared" si="325"/>
        <v>0</v>
      </c>
      <c r="U3174" s="199">
        <f t="shared" si="326"/>
        <v>0</v>
      </c>
      <c r="V3174" s="21"/>
      <c r="W3174" s="19">
        <f t="shared" si="328"/>
        <v>0</v>
      </c>
      <c r="X3174" s="17">
        <f t="shared" si="329"/>
        <v>0</v>
      </c>
      <c r="Y3174" s="22"/>
      <c r="Z3174" s="19"/>
      <c r="AA3174" s="20"/>
      <c r="AB3174" s="23"/>
      <c r="AC3174" s="19"/>
      <c r="AD3174" s="17"/>
      <c r="AE3174" s="22"/>
      <c r="AF3174" s="19"/>
      <c r="AG3174" s="17"/>
      <c r="AH3174" s="78"/>
      <c r="AI3174" s="79" t="s">
        <v>18697</v>
      </c>
      <c r="AJ3174" s="1"/>
    </row>
    <row r="3175" spans="1:36" ht="26.4">
      <c r="A3175" s="39">
        <v>3173</v>
      </c>
      <c r="B3175" s="10" t="s">
        <v>18698</v>
      </c>
      <c r="C3175" s="10" t="s">
        <v>5693</v>
      </c>
      <c r="D3175" s="11" t="s">
        <v>18699</v>
      </c>
      <c r="E3175" s="35" t="s">
        <v>18700</v>
      </c>
      <c r="F3175" s="35" t="s">
        <v>18701</v>
      </c>
      <c r="G3175" s="10" t="s">
        <v>18702</v>
      </c>
      <c r="H3175" s="10" t="s">
        <v>18703</v>
      </c>
      <c r="I3175" s="10" t="s">
        <v>18702</v>
      </c>
      <c r="J3175" s="11" t="s">
        <v>18704</v>
      </c>
      <c r="K3175" s="12">
        <v>36157</v>
      </c>
      <c r="L3175" s="69">
        <v>54054</v>
      </c>
      <c r="M3175" s="14" t="s">
        <v>18705</v>
      </c>
      <c r="N3175" s="61">
        <v>0.13900000000000001</v>
      </c>
      <c r="O3175" s="56">
        <v>17685508.420000002</v>
      </c>
      <c r="P3175" s="15">
        <v>0.03</v>
      </c>
      <c r="Q3175" s="223">
        <f t="shared" si="327"/>
        <v>530565.25260000001</v>
      </c>
      <c r="R3175" s="197">
        <f t="shared" si="324"/>
        <v>44213.771050000003</v>
      </c>
      <c r="S3175" s="200"/>
      <c r="T3175" s="196">
        <f t="shared" si="325"/>
        <v>0</v>
      </c>
      <c r="U3175" s="199">
        <f t="shared" si="326"/>
        <v>0</v>
      </c>
      <c r="V3175" s="21"/>
      <c r="W3175" s="19">
        <f t="shared" si="328"/>
        <v>0</v>
      </c>
      <c r="X3175" s="17">
        <f t="shared" si="329"/>
        <v>0</v>
      </c>
      <c r="Y3175" s="22"/>
      <c r="Z3175" s="19"/>
      <c r="AA3175" s="20"/>
      <c r="AB3175" s="23"/>
      <c r="AC3175" s="19"/>
      <c r="AD3175" s="17"/>
      <c r="AE3175" s="22"/>
      <c r="AF3175" s="19"/>
      <c r="AG3175" s="17"/>
      <c r="AH3175" s="76"/>
      <c r="AI3175" s="77" t="s">
        <v>18705</v>
      </c>
      <c r="AJ3175" s="1"/>
    </row>
    <row r="3176" spans="1:36" ht="39.6">
      <c r="A3176" s="39">
        <v>3174</v>
      </c>
      <c r="B3176" s="39" t="s">
        <v>18706</v>
      </c>
      <c r="C3176" s="39" t="s">
        <v>5693</v>
      </c>
      <c r="D3176" s="40" t="s">
        <v>2704</v>
      </c>
      <c r="E3176" s="25" t="s">
        <v>2705</v>
      </c>
      <c r="F3176" s="25" t="s">
        <v>2433</v>
      </c>
      <c r="G3176" s="39" t="s">
        <v>4515</v>
      </c>
      <c r="H3176" s="39" t="s">
        <v>18707</v>
      </c>
      <c r="I3176" s="39" t="s">
        <v>18708</v>
      </c>
      <c r="J3176" s="40" t="s">
        <v>18709</v>
      </c>
      <c r="K3176" s="41">
        <v>37957</v>
      </c>
      <c r="L3176" s="72">
        <v>55855</v>
      </c>
      <c r="M3176" s="42" t="s">
        <v>18710</v>
      </c>
      <c r="N3176" s="63">
        <v>0.1154</v>
      </c>
      <c r="O3176" s="55">
        <v>4146319.22</v>
      </c>
      <c r="P3176" s="15">
        <v>0.03</v>
      </c>
      <c r="Q3176" s="223">
        <f t="shared" si="327"/>
        <v>124389.5766</v>
      </c>
      <c r="R3176" s="197">
        <f t="shared" si="324"/>
        <v>10365.798049999999</v>
      </c>
      <c r="S3176" s="200"/>
      <c r="T3176" s="196">
        <f t="shared" si="325"/>
        <v>0</v>
      </c>
      <c r="U3176" s="199">
        <f t="shared" si="326"/>
        <v>0</v>
      </c>
      <c r="V3176" s="21"/>
      <c r="W3176" s="19">
        <f t="shared" si="328"/>
        <v>0</v>
      </c>
      <c r="X3176" s="17">
        <f t="shared" si="329"/>
        <v>0</v>
      </c>
      <c r="Y3176" s="22"/>
      <c r="Z3176" s="19"/>
      <c r="AA3176" s="20"/>
      <c r="AB3176" s="23"/>
      <c r="AC3176" s="19"/>
      <c r="AD3176" s="17"/>
      <c r="AE3176" s="22"/>
      <c r="AF3176" s="19"/>
      <c r="AG3176" s="17"/>
      <c r="AH3176" s="78"/>
      <c r="AI3176" s="79"/>
      <c r="AJ3176" s="1"/>
    </row>
    <row r="3177" spans="1:36" ht="13.2">
      <c r="A3177" s="39">
        <v>3175</v>
      </c>
      <c r="B3177" s="10" t="s">
        <v>18711</v>
      </c>
      <c r="C3177" s="10" t="s">
        <v>5693</v>
      </c>
      <c r="D3177" s="11" t="s">
        <v>18712</v>
      </c>
      <c r="E3177" s="35" t="s">
        <v>18713</v>
      </c>
      <c r="F3177" s="35" t="s">
        <v>2500</v>
      </c>
      <c r="G3177" s="10" t="s">
        <v>4230</v>
      </c>
      <c r="H3177" s="10" t="s">
        <v>18714</v>
      </c>
      <c r="I3177" s="10" t="s">
        <v>18156</v>
      </c>
      <c r="J3177" s="11" t="s">
        <v>18715</v>
      </c>
      <c r="K3177" s="12">
        <v>37756</v>
      </c>
      <c r="L3177" s="69">
        <v>46888</v>
      </c>
      <c r="M3177" s="14" t="s">
        <v>18716</v>
      </c>
      <c r="N3177" s="61">
        <v>0.2215</v>
      </c>
      <c r="O3177" s="56">
        <v>35553059.159999996</v>
      </c>
      <c r="P3177" s="15">
        <v>0.06</v>
      </c>
      <c r="Q3177" s="223">
        <f t="shared" si="327"/>
        <v>2133183.5495999996</v>
      </c>
      <c r="R3177" s="197">
        <f t="shared" si="324"/>
        <v>177765.29579999996</v>
      </c>
      <c r="S3177" s="200"/>
      <c r="T3177" s="196">
        <f t="shared" si="325"/>
        <v>0</v>
      </c>
      <c r="U3177" s="199">
        <f t="shared" si="326"/>
        <v>0</v>
      </c>
      <c r="V3177" s="21"/>
      <c r="W3177" s="19">
        <f t="shared" si="328"/>
        <v>0</v>
      </c>
      <c r="X3177" s="17">
        <f t="shared" si="329"/>
        <v>0</v>
      </c>
      <c r="Y3177" s="22"/>
      <c r="Z3177" s="19"/>
      <c r="AA3177" s="20"/>
      <c r="AB3177" s="23"/>
      <c r="AC3177" s="19"/>
      <c r="AD3177" s="17"/>
      <c r="AE3177" s="22"/>
      <c r="AF3177" s="19"/>
      <c r="AG3177" s="17"/>
      <c r="AH3177" s="76"/>
      <c r="AI3177" s="77" t="s">
        <v>18716</v>
      </c>
      <c r="AJ3177" s="1"/>
    </row>
    <row r="3178" spans="1:36" ht="26.4">
      <c r="A3178" s="39">
        <v>3176</v>
      </c>
      <c r="B3178" s="39" t="s">
        <v>18717</v>
      </c>
      <c r="C3178" s="39" t="s">
        <v>5693</v>
      </c>
      <c r="D3178" s="40" t="s">
        <v>18718</v>
      </c>
      <c r="E3178" s="25" t="s">
        <v>18719</v>
      </c>
      <c r="F3178" s="25" t="s">
        <v>18720</v>
      </c>
      <c r="G3178" s="39" t="s">
        <v>6840</v>
      </c>
      <c r="H3178" s="39" t="s">
        <v>18721</v>
      </c>
      <c r="I3178" s="39" t="s">
        <v>6840</v>
      </c>
      <c r="J3178" s="40" t="s">
        <v>18722</v>
      </c>
      <c r="K3178" s="41">
        <v>35992</v>
      </c>
      <c r="L3178" s="72">
        <v>53889</v>
      </c>
      <c r="M3178" s="42" t="s">
        <v>18723</v>
      </c>
      <c r="N3178" s="63">
        <v>0.1142</v>
      </c>
      <c r="O3178" s="55">
        <v>17585156.780000001</v>
      </c>
      <c r="P3178" s="15">
        <v>0.03</v>
      </c>
      <c r="Q3178" s="223">
        <f t="shared" si="327"/>
        <v>527554.7034</v>
      </c>
      <c r="R3178" s="197">
        <f t="shared" si="324"/>
        <v>43962.891949999997</v>
      </c>
      <c r="S3178" s="200"/>
      <c r="T3178" s="196">
        <f t="shared" si="325"/>
        <v>0</v>
      </c>
      <c r="U3178" s="199">
        <f t="shared" si="326"/>
        <v>0</v>
      </c>
      <c r="V3178" s="21"/>
      <c r="W3178" s="19">
        <f t="shared" si="328"/>
        <v>0</v>
      </c>
      <c r="X3178" s="17">
        <f t="shared" si="329"/>
        <v>0</v>
      </c>
      <c r="Y3178" s="22"/>
      <c r="Z3178" s="19"/>
      <c r="AA3178" s="20"/>
      <c r="AB3178" s="23"/>
      <c r="AC3178" s="19"/>
      <c r="AD3178" s="17"/>
      <c r="AE3178" s="22"/>
      <c r="AF3178" s="19"/>
      <c r="AG3178" s="17"/>
      <c r="AH3178" s="78"/>
      <c r="AI3178" s="79"/>
      <c r="AJ3178" s="1"/>
    </row>
    <row r="3179" spans="1:36" ht="26.4">
      <c r="A3179" s="39">
        <v>3177</v>
      </c>
      <c r="B3179" s="10" t="s">
        <v>18724</v>
      </c>
      <c r="C3179" s="10" t="s">
        <v>2055</v>
      </c>
      <c r="D3179" s="11" t="s">
        <v>18331</v>
      </c>
      <c r="E3179" s="35" t="s">
        <v>18332</v>
      </c>
      <c r="F3179" s="35" t="s">
        <v>17521</v>
      </c>
      <c r="G3179" s="10" t="s">
        <v>18432</v>
      </c>
      <c r="H3179" s="10" t="s">
        <v>18433</v>
      </c>
      <c r="I3179" s="10" t="s">
        <v>18434</v>
      </c>
      <c r="J3179" s="11" t="s">
        <v>18345</v>
      </c>
      <c r="K3179" s="12">
        <v>42639</v>
      </c>
      <c r="L3179" s="69">
        <v>49096</v>
      </c>
      <c r="M3179" s="14" t="s">
        <v>4774</v>
      </c>
      <c r="N3179" s="61">
        <v>6.83E-2</v>
      </c>
      <c r="O3179" s="56">
        <v>13016.8</v>
      </c>
      <c r="P3179" s="15">
        <v>0.03</v>
      </c>
      <c r="Q3179" s="223">
        <f t="shared" si="327"/>
        <v>390.50399999999996</v>
      </c>
      <c r="R3179" s="197">
        <f t="shared" si="324"/>
        <v>32.541999999999994</v>
      </c>
      <c r="S3179" s="200"/>
      <c r="T3179" s="196">
        <f t="shared" si="325"/>
        <v>0</v>
      </c>
      <c r="U3179" s="199">
        <f t="shared" si="326"/>
        <v>0</v>
      </c>
      <c r="V3179" s="21"/>
      <c r="W3179" s="19">
        <f t="shared" si="328"/>
        <v>0</v>
      </c>
      <c r="X3179" s="17">
        <f t="shared" si="329"/>
        <v>0</v>
      </c>
      <c r="Y3179" s="22"/>
      <c r="Z3179" s="19"/>
      <c r="AA3179" s="20"/>
      <c r="AB3179" s="23"/>
      <c r="AC3179" s="19"/>
      <c r="AD3179" s="17"/>
      <c r="AE3179" s="22"/>
      <c r="AF3179" s="19"/>
      <c r="AG3179" s="17"/>
      <c r="AH3179" s="76" t="s">
        <v>4775</v>
      </c>
      <c r="AI3179" s="77" t="s">
        <v>4774</v>
      </c>
      <c r="AJ3179" s="1"/>
    </row>
    <row r="3180" spans="1:36" ht="26.4">
      <c r="A3180" s="39">
        <v>3178</v>
      </c>
      <c r="B3180" s="39" t="s">
        <v>18725</v>
      </c>
      <c r="C3180" s="39" t="s">
        <v>5693</v>
      </c>
      <c r="D3180" s="40" t="s">
        <v>18726</v>
      </c>
      <c r="E3180" s="25" t="s">
        <v>18727</v>
      </c>
      <c r="F3180" s="25" t="s">
        <v>18728</v>
      </c>
      <c r="G3180" s="39" t="s">
        <v>768</v>
      </c>
      <c r="H3180" s="39" t="s">
        <v>18729</v>
      </c>
      <c r="I3180" s="39" t="s">
        <v>544</v>
      </c>
      <c r="J3180" s="40" t="s">
        <v>18730</v>
      </c>
      <c r="K3180" s="41">
        <v>38820</v>
      </c>
      <c r="L3180" s="72">
        <v>46365</v>
      </c>
      <c r="M3180" s="42" t="s">
        <v>18731</v>
      </c>
      <c r="N3180" s="63">
        <v>0.56320000000000003</v>
      </c>
      <c r="O3180" s="55">
        <v>28595504.149999999</v>
      </c>
      <c r="P3180" s="15">
        <v>0.03</v>
      </c>
      <c r="Q3180" s="223">
        <f t="shared" si="327"/>
        <v>857865.12449999992</v>
      </c>
      <c r="R3180" s="197">
        <f t="shared" si="324"/>
        <v>71488.760374999998</v>
      </c>
      <c r="S3180" s="198">
        <v>3.5999999999999997E-2</v>
      </c>
      <c r="T3180" s="196">
        <f t="shared" si="325"/>
        <v>1029438.1493999999</v>
      </c>
      <c r="U3180" s="199">
        <f t="shared" si="326"/>
        <v>85786.512449999995</v>
      </c>
      <c r="V3180" s="21"/>
      <c r="W3180" s="19">
        <f t="shared" si="328"/>
        <v>0</v>
      </c>
      <c r="X3180" s="17">
        <f t="shared" si="329"/>
        <v>0</v>
      </c>
      <c r="Y3180" s="22"/>
      <c r="Z3180" s="19"/>
      <c r="AA3180" s="20"/>
      <c r="AB3180" s="23"/>
      <c r="AC3180" s="19"/>
      <c r="AD3180" s="17"/>
      <c r="AE3180" s="22"/>
      <c r="AF3180" s="19"/>
      <c r="AG3180" s="17"/>
      <c r="AH3180" s="78" t="s">
        <v>18732</v>
      </c>
      <c r="AI3180" s="79" t="s">
        <v>18731</v>
      </c>
      <c r="AJ3180" s="1"/>
    </row>
    <row r="3181" spans="1:36" ht="26.4">
      <c r="A3181" s="39">
        <v>3179</v>
      </c>
      <c r="B3181" s="10" t="s">
        <v>18733</v>
      </c>
      <c r="C3181" s="10" t="s">
        <v>5693</v>
      </c>
      <c r="D3181" s="11" t="s">
        <v>18734</v>
      </c>
      <c r="E3181" s="35" t="s">
        <v>18735</v>
      </c>
      <c r="F3181" s="35" t="s">
        <v>18736</v>
      </c>
      <c r="G3181" s="10" t="s">
        <v>18737</v>
      </c>
      <c r="H3181" s="10" t="s">
        <v>18738</v>
      </c>
      <c r="I3181" s="10" t="s">
        <v>18737</v>
      </c>
      <c r="J3181" s="11" t="s">
        <v>18739</v>
      </c>
      <c r="K3181" s="12">
        <v>36035</v>
      </c>
      <c r="L3181" s="69">
        <v>45166</v>
      </c>
      <c r="M3181" s="14" t="s">
        <v>18740</v>
      </c>
      <c r="N3181" s="61">
        <v>0.28170000000000001</v>
      </c>
      <c r="O3181" s="56">
        <v>30999075.82</v>
      </c>
      <c r="P3181" s="15">
        <v>0.03</v>
      </c>
      <c r="Q3181" s="223">
        <f t="shared" si="327"/>
        <v>929972.2746</v>
      </c>
      <c r="R3181" s="197">
        <f t="shared" si="324"/>
        <v>77497.689549999996</v>
      </c>
      <c r="S3181" s="200"/>
      <c r="T3181" s="196">
        <f t="shared" si="325"/>
        <v>0</v>
      </c>
      <c r="U3181" s="199">
        <f t="shared" si="326"/>
        <v>0</v>
      </c>
      <c r="V3181" s="21"/>
      <c r="W3181" s="19">
        <f t="shared" si="328"/>
        <v>0</v>
      </c>
      <c r="X3181" s="17">
        <f t="shared" si="329"/>
        <v>0</v>
      </c>
      <c r="Y3181" s="22"/>
      <c r="Z3181" s="19"/>
      <c r="AA3181" s="20"/>
      <c r="AB3181" s="23"/>
      <c r="AC3181" s="19"/>
      <c r="AD3181" s="17"/>
      <c r="AE3181" s="22"/>
      <c r="AF3181" s="19"/>
      <c r="AG3181" s="17"/>
      <c r="AH3181" s="76"/>
      <c r="AI3181" s="77" t="s">
        <v>18740</v>
      </c>
      <c r="AJ3181" s="1"/>
    </row>
    <row r="3182" spans="1:36" ht="13.2">
      <c r="A3182" s="39">
        <v>3180</v>
      </c>
      <c r="B3182" s="39" t="s">
        <v>18741</v>
      </c>
      <c r="C3182" s="39" t="s">
        <v>5693</v>
      </c>
      <c r="D3182" s="40" t="s">
        <v>18742</v>
      </c>
      <c r="E3182" s="25" t="s">
        <v>18743</v>
      </c>
      <c r="F3182" s="25" t="s">
        <v>18744</v>
      </c>
      <c r="G3182" s="39" t="s">
        <v>11855</v>
      </c>
      <c r="H3182" s="39" t="s">
        <v>18745</v>
      </c>
      <c r="I3182" s="39" t="s">
        <v>18746</v>
      </c>
      <c r="J3182" s="40" t="s">
        <v>18747</v>
      </c>
      <c r="K3182" s="41">
        <v>43361</v>
      </c>
      <c r="L3182" s="72">
        <v>48840</v>
      </c>
      <c r="M3182" s="42" t="s">
        <v>18748</v>
      </c>
      <c r="N3182" s="63">
        <v>0.10059999999999999</v>
      </c>
      <c r="O3182" s="55">
        <v>16691548.25</v>
      </c>
      <c r="P3182" s="15">
        <v>0.04</v>
      </c>
      <c r="Q3182" s="223">
        <f t="shared" si="327"/>
        <v>667661.93000000005</v>
      </c>
      <c r="R3182" s="197">
        <f t="shared" si="324"/>
        <v>55638.494166666671</v>
      </c>
      <c r="S3182" s="200"/>
      <c r="T3182" s="196">
        <f t="shared" si="325"/>
        <v>0</v>
      </c>
      <c r="U3182" s="199">
        <f t="shared" si="326"/>
        <v>0</v>
      </c>
      <c r="V3182" s="21"/>
      <c r="W3182" s="19">
        <f t="shared" si="328"/>
        <v>0</v>
      </c>
      <c r="X3182" s="17">
        <f t="shared" si="329"/>
        <v>0</v>
      </c>
      <c r="Y3182" s="22"/>
      <c r="Z3182" s="19"/>
      <c r="AA3182" s="20"/>
      <c r="AB3182" s="23"/>
      <c r="AC3182" s="19"/>
      <c r="AD3182" s="17"/>
      <c r="AE3182" s="22"/>
      <c r="AF3182" s="19"/>
      <c r="AG3182" s="17"/>
      <c r="AH3182" s="78" t="s">
        <v>367</v>
      </c>
      <c r="AI3182" s="79" t="s">
        <v>18748</v>
      </c>
      <c r="AJ3182" s="1"/>
    </row>
    <row r="3183" spans="1:36" ht="26.4">
      <c r="A3183" s="39">
        <v>3181</v>
      </c>
      <c r="B3183" s="10" t="s">
        <v>18749</v>
      </c>
      <c r="C3183" s="10" t="s">
        <v>5693</v>
      </c>
      <c r="D3183" s="11" t="s">
        <v>18750</v>
      </c>
      <c r="E3183" s="35" t="s">
        <v>18751</v>
      </c>
      <c r="F3183" s="35" t="s">
        <v>18752</v>
      </c>
      <c r="G3183" s="10" t="s">
        <v>18753</v>
      </c>
      <c r="H3183" s="10" t="s">
        <v>18754</v>
      </c>
      <c r="I3183" s="10" t="s">
        <v>18753</v>
      </c>
      <c r="J3183" s="11" t="s">
        <v>18755</v>
      </c>
      <c r="K3183" s="12">
        <v>36083</v>
      </c>
      <c r="L3183" s="69">
        <v>53980</v>
      </c>
      <c r="M3183" s="14" t="s">
        <v>18756</v>
      </c>
      <c r="N3183" s="61">
        <v>0.18099999999999999</v>
      </c>
      <c r="O3183" s="56">
        <v>30037320.460000001</v>
      </c>
      <c r="P3183" s="15">
        <v>0.03</v>
      </c>
      <c r="Q3183" s="223">
        <f t="shared" si="327"/>
        <v>901119.61380000005</v>
      </c>
      <c r="R3183" s="197">
        <f t="shared" si="324"/>
        <v>75093.301149999999</v>
      </c>
      <c r="S3183" s="200"/>
      <c r="T3183" s="196">
        <f t="shared" si="325"/>
        <v>0</v>
      </c>
      <c r="U3183" s="199">
        <f t="shared" si="326"/>
        <v>0</v>
      </c>
      <c r="V3183" s="21"/>
      <c r="W3183" s="19">
        <f t="shared" si="328"/>
        <v>0</v>
      </c>
      <c r="X3183" s="17">
        <f t="shared" si="329"/>
        <v>0</v>
      </c>
      <c r="Y3183" s="22"/>
      <c r="Z3183" s="19"/>
      <c r="AA3183" s="20"/>
      <c r="AB3183" s="23"/>
      <c r="AC3183" s="19"/>
      <c r="AD3183" s="17"/>
      <c r="AE3183" s="22"/>
      <c r="AF3183" s="19"/>
      <c r="AG3183" s="17"/>
      <c r="AH3183" s="76"/>
      <c r="AI3183" s="77" t="s">
        <v>18756</v>
      </c>
      <c r="AJ3183" s="1"/>
    </row>
    <row r="3184" spans="1:36" ht="26.4">
      <c r="A3184" s="39">
        <v>3182</v>
      </c>
      <c r="B3184" s="39" t="s">
        <v>18757</v>
      </c>
      <c r="C3184" s="39" t="s">
        <v>5693</v>
      </c>
      <c r="D3184" s="40" t="s">
        <v>18758</v>
      </c>
      <c r="E3184" s="25" t="s">
        <v>18759</v>
      </c>
      <c r="F3184" s="25" t="s">
        <v>15132</v>
      </c>
      <c r="G3184" s="39" t="s">
        <v>9743</v>
      </c>
      <c r="H3184" s="39" t="s">
        <v>18760</v>
      </c>
      <c r="I3184" s="39" t="s">
        <v>6429</v>
      </c>
      <c r="J3184" s="40" t="s">
        <v>18761</v>
      </c>
      <c r="K3184" s="41">
        <v>42818</v>
      </c>
      <c r="L3184" s="72">
        <v>48297</v>
      </c>
      <c r="M3184" s="42" t="s">
        <v>18762</v>
      </c>
      <c r="N3184" s="63">
        <v>7.9299999999999995E-2</v>
      </c>
      <c r="O3184" s="55">
        <v>10607063.92</v>
      </c>
      <c r="P3184" s="15">
        <v>0.03</v>
      </c>
      <c r="Q3184" s="223">
        <f t="shared" si="327"/>
        <v>318211.91759999999</v>
      </c>
      <c r="R3184" s="197">
        <f t="shared" si="324"/>
        <v>26517.659799999998</v>
      </c>
      <c r="S3184" s="198">
        <v>3.5999999999999997E-2</v>
      </c>
      <c r="T3184" s="196">
        <f t="shared" si="325"/>
        <v>381854.30111999996</v>
      </c>
      <c r="U3184" s="199">
        <f t="shared" si="326"/>
        <v>31821.191759999998</v>
      </c>
      <c r="V3184" s="21"/>
      <c r="W3184" s="19">
        <f t="shared" si="328"/>
        <v>0</v>
      </c>
      <c r="X3184" s="17">
        <f t="shared" si="329"/>
        <v>0</v>
      </c>
      <c r="Y3184" s="22"/>
      <c r="Z3184" s="19"/>
      <c r="AA3184" s="20"/>
      <c r="AB3184" s="23"/>
      <c r="AC3184" s="19"/>
      <c r="AD3184" s="17"/>
      <c r="AE3184" s="22"/>
      <c r="AF3184" s="19"/>
      <c r="AG3184" s="17"/>
      <c r="AH3184" s="78"/>
      <c r="AI3184" s="79" t="s">
        <v>18762</v>
      </c>
      <c r="AJ3184" s="1"/>
    </row>
    <row r="3185" spans="1:36" ht="26.4">
      <c r="A3185" s="39">
        <v>3183</v>
      </c>
      <c r="B3185" s="10" t="s">
        <v>18763</v>
      </c>
      <c r="C3185" s="10" t="s">
        <v>5693</v>
      </c>
      <c r="D3185" s="11" t="s">
        <v>18764</v>
      </c>
      <c r="E3185" s="35" t="s">
        <v>18765</v>
      </c>
      <c r="F3185" s="35" t="s">
        <v>18766</v>
      </c>
      <c r="G3185" s="10" t="s">
        <v>1857</v>
      </c>
      <c r="H3185" s="10" t="s">
        <v>18767</v>
      </c>
      <c r="I3185" s="10" t="s">
        <v>6360</v>
      </c>
      <c r="J3185" s="11" t="s">
        <v>18768</v>
      </c>
      <c r="K3185" s="12">
        <v>38351</v>
      </c>
      <c r="L3185" s="69">
        <v>44561</v>
      </c>
      <c r="M3185" s="14" t="s">
        <v>18769</v>
      </c>
      <c r="N3185" s="61">
        <v>0.1928</v>
      </c>
      <c r="O3185" s="56">
        <v>8386560.96</v>
      </c>
      <c r="P3185" s="21">
        <v>4.4999999999999998E-2</v>
      </c>
      <c r="Q3185" s="223">
        <f t="shared" si="327"/>
        <v>377395.24319999997</v>
      </c>
      <c r="R3185" s="197">
        <f t="shared" si="324"/>
        <v>31449.603599999999</v>
      </c>
      <c r="S3185" s="200"/>
      <c r="T3185" s="196">
        <f t="shared" si="325"/>
        <v>0</v>
      </c>
      <c r="U3185" s="199">
        <f t="shared" si="326"/>
        <v>0</v>
      </c>
      <c r="V3185" s="21"/>
      <c r="W3185" s="19">
        <f t="shared" si="328"/>
        <v>0</v>
      </c>
      <c r="X3185" s="17">
        <f t="shared" si="329"/>
        <v>0</v>
      </c>
      <c r="Y3185" s="22"/>
      <c r="Z3185" s="19"/>
      <c r="AA3185" s="20"/>
      <c r="AB3185" s="23"/>
      <c r="AC3185" s="19"/>
      <c r="AD3185" s="17"/>
      <c r="AE3185" s="22"/>
      <c r="AF3185" s="19"/>
      <c r="AG3185" s="17"/>
      <c r="AH3185" s="76"/>
      <c r="AI3185" s="77" t="s">
        <v>18769</v>
      </c>
      <c r="AJ3185" s="1"/>
    </row>
    <row r="3186" spans="1:36" ht="26.4">
      <c r="A3186" s="39">
        <v>3184</v>
      </c>
      <c r="B3186" s="39" t="s">
        <v>18770</v>
      </c>
      <c r="C3186" s="39" t="s">
        <v>5693</v>
      </c>
      <c r="D3186" s="40" t="s">
        <v>18771</v>
      </c>
      <c r="E3186" s="25" t="s">
        <v>18772</v>
      </c>
      <c r="F3186" s="25" t="s">
        <v>8355</v>
      </c>
      <c r="G3186" s="39" t="s">
        <v>18773</v>
      </c>
      <c r="H3186" s="39" t="s">
        <v>18774</v>
      </c>
      <c r="I3186" s="39" t="s">
        <v>18775</v>
      </c>
      <c r="J3186" s="40" t="s">
        <v>18776</v>
      </c>
      <c r="K3186" s="41">
        <v>40400</v>
      </c>
      <c r="L3186" s="72">
        <v>44053</v>
      </c>
      <c r="M3186" s="42" t="s">
        <v>18777</v>
      </c>
      <c r="N3186" s="63">
        <v>0.21479999999999999</v>
      </c>
      <c r="O3186" s="55">
        <v>9343533.6899999995</v>
      </c>
      <c r="P3186" s="21">
        <v>4.4999999999999998E-2</v>
      </c>
      <c r="Q3186" s="223">
        <f t="shared" si="327"/>
        <v>420459.01604999998</v>
      </c>
      <c r="R3186" s="197">
        <f t="shared" si="324"/>
        <v>35038.251337499998</v>
      </c>
      <c r="S3186" s="200"/>
      <c r="T3186" s="196">
        <f t="shared" si="325"/>
        <v>0</v>
      </c>
      <c r="U3186" s="199">
        <f t="shared" si="326"/>
        <v>0</v>
      </c>
      <c r="V3186" s="21"/>
      <c r="W3186" s="19">
        <f t="shared" si="328"/>
        <v>0</v>
      </c>
      <c r="X3186" s="17">
        <f t="shared" si="329"/>
        <v>0</v>
      </c>
      <c r="Y3186" s="22"/>
      <c r="Z3186" s="19"/>
      <c r="AA3186" s="20"/>
      <c r="AB3186" s="23"/>
      <c r="AC3186" s="19"/>
      <c r="AD3186" s="17"/>
      <c r="AE3186" s="22"/>
      <c r="AF3186" s="19"/>
      <c r="AG3186" s="17"/>
      <c r="AH3186" s="78"/>
      <c r="AI3186" s="79" t="s">
        <v>18777</v>
      </c>
      <c r="AJ3186" s="1"/>
    </row>
    <row r="3187" spans="1:36" ht="39.6">
      <c r="A3187" s="39">
        <v>3185</v>
      </c>
      <c r="B3187" s="10" t="s">
        <v>18778</v>
      </c>
      <c r="C3187" s="10" t="s">
        <v>5693</v>
      </c>
      <c r="D3187" s="11" t="s">
        <v>18779</v>
      </c>
      <c r="E3187" s="35" t="s">
        <v>18780</v>
      </c>
      <c r="F3187" s="35" t="s">
        <v>18781</v>
      </c>
      <c r="G3187" s="10" t="s">
        <v>18782</v>
      </c>
      <c r="H3187" s="10" t="s">
        <v>18783</v>
      </c>
      <c r="I3187" s="10" t="s">
        <v>10093</v>
      </c>
      <c r="J3187" s="11" t="s">
        <v>18784</v>
      </c>
      <c r="K3187" s="12">
        <v>38715</v>
      </c>
      <c r="L3187" s="69">
        <v>47846</v>
      </c>
      <c r="M3187" s="14" t="s">
        <v>18785</v>
      </c>
      <c r="N3187" s="61">
        <v>0.12039999999999999</v>
      </c>
      <c r="O3187" s="56">
        <v>22865710.859999999</v>
      </c>
      <c r="P3187" s="15">
        <v>0.01</v>
      </c>
      <c r="Q3187" s="223">
        <f t="shared" si="327"/>
        <v>228657.10860000001</v>
      </c>
      <c r="R3187" s="197">
        <f t="shared" si="324"/>
        <v>19054.759050000001</v>
      </c>
      <c r="S3187" s="200"/>
      <c r="T3187" s="196">
        <f t="shared" si="325"/>
        <v>0</v>
      </c>
      <c r="U3187" s="199">
        <f t="shared" si="326"/>
        <v>0</v>
      </c>
      <c r="V3187" s="21"/>
      <c r="W3187" s="19">
        <f t="shared" si="328"/>
        <v>0</v>
      </c>
      <c r="X3187" s="17">
        <f t="shared" si="329"/>
        <v>0</v>
      </c>
      <c r="Y3187" s="22"/>
      <c r="Z3187" s="19"/>
      <c r="AA3187" s="20"/>
      <c r="AB3187" s="23"/>
      <c r="AC3187" s="19"/>
      <c r="AD3187" s="17"/>
      <c r="AE3187" s="22"/>
      <c r="AF3187" s="19"/>
      <c r="AG3187" s="17"/>
      <c r="AH3187" s="76"/>
      <c r="AI3187" s="77" t="s">
        <v>18785</v>
      </c>
      <c r="AJ3187" s="1"/>
    </row>
    <row r="3188" spans="1:36" ht="13.2">
      <c r="A3188" s="39">
        <v>3186</v>
      </c>
      <c r="B3188" s="39" t="s">
        <v>18786</v>
      </c>
      <c r="C3188" s="39" t="s">
        <v>5693</v>
      </c>
      <c r="D3188" s="40" t="s">
        <v>18787</v>
      </c>
      <c r="E3188" s="25" t="s">
        <v>18788</v>
      </c>
      <c r="F3188" s="25" t="s">
        <v>5618</v>
      </c>
      <c r="G3188" s="39" t="s">
        <v>2427</v>
      </c>
      <c r="H3188" s="39" t="s">
        <v>18789</v>
      </c>
      <c r="I3188" s="39" t="s">
        <v>3774</v>
      </c>
      <c r="J3188" s="40" t="s">
        <v>18790</v>
      </c>
      <c r="K3188" s="41">
        <v>41774</v>
      </c>
      <c r="L3188" s="72">
        <v>53809</v>
      </c>
      <c r="M3188" s="42" t="s">
        <v>18791</v>
      </c>
      <c r="N3188" s="63">
        <v>0.34179999999999999</v>
      </c>
      <c r="O3188" s="55">
        <v>15024170.050000001</v>
      </c>
      <c r="P3188" s="15">
        <v>0.03</v>
      </c>
      <c r="Q3188" s="223">
        <f t="shared" si="327"/>
        <v>450725.10149999999</v>
      </c>
      <c r="R3188" s="197">
        <f t="shared" si="324"/>
        <v>37560.425125000002</v>
      </c>
      <c r="S3188" s="200"/>
      <c r="T3188" s="196">
        <f t="shared" si="325"/>
        <v>0</v>
      </c>
      <c r="U3188" s="199">
        <f t="shared" si="326"/>
        <v>0</v>
      </c>
      <c r="V3188" s="21"/>
      <c r="W3188" s="19">
        <f t="shared" si="328"/>
        <v>0</v>
      </c>
      <c r="X3188" s="17">
        <f t="shared" si="329"/>
        <v>0</v>
      </c>
      <c r="Y3188" s="22"/>
      <c r="Z3188" s="19"/>
      <c r="AA3188" s="20"/>
      <c r="AB3188" s="23"/>
      <c r="AC3188" s="19"/>
      <c r="AD3188" s="17"/>
      <c r="AE3188" s="22"/>
      <c r="AF3188" s="19"/>
      <c r="AG3188" s="17"/>
      <c r="AH3188" s="78" t="s">
        <v>817</v>
      </c>
      <c r="AI3188" s="79" t="s">
        <v>18791</v>
      </c>
      <c r="AJ3188" s="1"/>
    </row>
    <row r="3189" spans="1:36" ht="26.4">
      <c r="A3189" s="39">
        <v>3187</v>
      </c>
      <c r="B3189" s="10" t="s">
        <v>18792</v>
      </c>
      <c r="C3189" s="10" t="s">
        <v>5693</v>
      </c>
      <c r="D3189" s="11" t="s">
        <v>18793</v>
      </c>
      <c r="E3189" s="35" t="s">
        <v>18794</v>
      </c>
      <c r="F3189" s="35" t="s">
        <v>11401</v>
      </c>
      <c r="G3189" s="10" t="s">
        <v>12934</v>
      </c>
      <c r="H3189" s="10" t="s">
        <v>18795</v>
      </c>
      <c r="I3189" s="10" t="s">
        <v>7786</v>
      </c>
      <c r="J3189" s="11" t="s">
        <v>18796</v>
      </c>
      <c r="K3189" s="12">
        <v>41533</v>
      </c>
      <c r="L3189" s="69">
        <v>45406</v>
      </c>
      <c r="M3189" s="14" t="s">
        <v>18797</v>
      </c>
      <c r="N3189" s="61">
        <v>6.9599999999999995E-2</v>
      </c>
      <c r="O3189" s="56">
        <v>10926212.439999999</v>
      </c>
      <c r="P3189" s="44">
        <v>0.1125</v>
      </c>
      <c r="Q3189" s="223">
        <f t="shared" si="327"/>
        <v>1229198.8995000001</v>
      </c>
      <c r="R3189" s="197">
        <f t="shared" si="324"/>
        <v>102433.24162500001</v>
      </c>
      <c r="S3189" s="200"/>
      <c r="T3189" s="196">
        <f t="shared" si="325"/>
        <v>0</v>
      </c>
      <c r="U3189" s="199">
        <f t="shared" si="326"/>
        <v>0</v>
      </c>
      <c r="V3189" s="21"/>
      <c r="W3189" s="19">
        <f t="shared" si="328"/>
        <v>0</v>
      </c>
      <c r="X3189" s="17">
        <f t="shared" si="329"/>
        <v>0</v>
      </c>
      <c r="Y3189" s="22"/>
      <c r="Z3189" s="19"/>
      <c r="AA3189" s="20"/>
      <c r="AB3189" s="23"/>
      <c r="AC3189" s="19"/>
      <c r="AD3189" s="17"/>
      <c r="AE3189" s="22"/>
      <c r="AF3189" s="19"/>
      <c r="AG3189" s="17"/>
      <c r="AH3189" s="76" t="s">
        <v>367</v>
      </c>
      <c r="AI3189" s="77" t="s">
        <v>18797</v>
      </c>
      <c r="AJ3189" s="1"/>
    </row>
    <row r="3190" spans="1:36" ht="26.4">
      <c r="A3190" s="39">
        <v>3188</v>
      </c>
      <c r="B3190" s="39" t="s">
        <v>18798</v>
      </c>
      <c r="C3190" s="39" t="s">
        <v>5693</v>
      </c>
      <c r="D3190" s="40" t="s">
        <v>18799</v>
      </c>
      <c r="E3190" s="25" t="s">
        <v>18800</v>
      </c>
      <c r="F3190" s="25" t="s">
        <v>3391</v>
      </c>
      <c r="G3190" s="39" t="s">
        <v>928</v>
      </c>
      <c r="H3190" s="39" t="s">
        <v>18801</v>
      </c>
      <c r="I3190" s="39" t="s">
        <v>18379</v>
      </c>
      <c r="J3190" s="40" t="s">
        <v>18802</v>
      </c>
      <c r="K3190" s="41">
        <v>40882</v>
      </c>
      <c r="L3190" s="72">
        <v>46361</v>
      </c>
      <c r="M3190" s="42" t="s">
        <v>18803</v>
      </c>
      <c r="N3190" s="63">
        <v>0.35770000000000002</v>
      </c>
      <c r="O3190" s="55">
        <v>25826885.41</v>
      </c>
      <c r="P3190" s="15">
        <v>0.03</v>
      </c>
      <c r="Q3190" s="223">
        <f t="shared" si="327"/>
        <v>774806.56229999999</v>
      </c>
      <c r="R3190" s="197">
        <f t="shared" si="324"/>
        <v>64567.213524999999</v>
      </c>
      <c r="S3190" s="200"/>
      <c r="T3190" s="196">
        <f t="shared" si="325"/>
        <v>0</v>
      </c>
      <c r="U3190" s="199">
        <f t="shared" si="326"/>
        <v>0</v>
      </c>
      <c r="V3190" s="21"/>
      <c r="W3190" s="19">
        <f t="shared" si="328"/>
        <v>0</v>
      </c>
      <c r="X3190" s="17">
        <f t="shared" si="329"/>
        <v>0</v>
      </c>
      <c r="Y3190" s="22"/>
      <c r="Z3190" s="19"/>
      <c r="AA3190" s="20"/>
      <c r="AB3190" s="23"/>
      <c r="AC3190" s="19"/>
      <c r="AD3190" s="17"/>
      <c r="AE3190" s="22"/>
      <c r="AF3190" s="19"/>
      <c r="AG3190" s="17"/>
      <c r="AH3190" s="78"/>
      <c r="AI3190" s="79" t="s">
        <v>18803</v>
      </c>
      <c r="AJ3190" s="1"/>
    </row>
    <row r="3191" spans="1:36" ht="39.6">
      <c r="A3191" s="39">
        <v>3189</v>
      </c>
      <c r="B3191" s="10" t="s">
        <v>18804</v>
      </c>
      <c r="C3191" s="10" t="s">
        <v>5693</v>
      </c>
      <c r="D3191" s="11" t="s">
        <v>18805</v>
      </c>
      <c r="E3191" s="35" t="s">
        <v>18806</v>
      </c>
      <c r="F3191" s="35" t="s">
        <v>18807</v>
      </c>
      <c r="G3191" s="10" t="s">
        <v>6451</v>
      </c>
      <c r="H3191" s="10" t="s">
        <v>18808</v>
      </c>
      <c r="I3191" s="10" t="s">
        <v>4991</v>
      </c>
      <c r="J3191" s="11" t="s">
        <v>18809</v>
      </c>
      <c r="K3191" s="12">
        <v>42353</v>
      </c>
      <c r="L3191" s="69">
        <v>46006</v>
      </c>
      <c r="M3191" s="14" t="s">
        <v>18810</v>
      </c>
      <c r="N3191" s="61">
        <v>0.92900000000000005</v>
      </c>
      <c r="O3191" s="56">
        <v>15949242.939999999</v>
      </c>
      <c r="P3191" s="15">
        <v>0.03</v>
      </c>
      <c r="Q3191" s="223">
        <f t="shared" si="327"/>
        <v>478477.28819999995</v>
      </c>
      <c r="R3191" s="197">
        <f t="shared" si="324"/>
        <v>39873.107349999998</v>
      </c>
      <c r="S3191" s="201">
        <v>0.06</v>
      </c>
      <c r="T3191" s="196">
        <f t="shared" si="325"/>
        <v>956954.5763999999</v>
      </c>
      <c r="U3191" s="199">
        <f t="shared" si="326"/>
        <v>79746.214699999997</v>
      </c>
      <c r="V3191" s="21">
        <v>7.0000000000000007E-2</v>
      </c>
      <c r="W3191" s="19">
        <f t="shared" si="328"/>
        <v>1116447.0058000002</v>
      </c>
      <c r="X3191" s="17">
        <f t="shared" si="329"/>
        <v>93037.250483333351</v>
      </c>
      <c r="Y3191" s="18">
        <v>0.04</v>
      </c>
      <c r="Z3191" s="19">
        <v>637969.72</v>
      </c>
      <c r="AA3191" s="20">
        <v>53164.14</v>
      </c>
      <c r="AB3191" s="23"/>
      <c r="AC3191" s="19"/>
      <c r="AD3191" s="17"/>
      <c r="AE3191" s="22"/>
      <c r="AF3191" s="19"/>
      <c r="AG3191" s="17"/>
      <c r="AH3191" s="76" t="s">
        <v>817</v>
      </c>
      <c r="AI3191" s="77" t="s">
        <v>18810</v>
      </c>
      <c r="AJ3191" s="1"/>
    </row>
    <row r="3192" spans="1:36" ht="26.4">
      <c r="A3192" s="39">
        <v>3190</v>
      </c>
      <c r="B3192" s="39" t="s">
        <v>18811</v>
      </c>
      <c r="C3192" s="39" t="s">
        <v>5693</v>
      </c>
      <c r="D3192" s="40" t="s">
        <v>18812</v>
      </c>
      <c r="E3192" s="25" t="s">
        <v>18813</v>
      </c>
      <c r="F3192" s="25" t="s">
        <v>4835</v>
      </c>
      <c r="G3192" s="39" t="s">
        <v>2881</v>
      </c>
      <c r="H3192" s="39" t="s">
        <v>18814</v>
      </c>
      <c r="I3192" s="39" t="s">
        <v>2883</v>
      </c>
      <c r="J3192" s="40" t="s">
        <v>18815</v>
      </c>
      <c r="K3192" s="41">
        <v>42111</v>
      </c>
      <c r="L3192" s="72">
        <v>47590</v>
      </c>
      <c r="M3192" s="42" t="s">
        <v>18816</v>
      </c>
      <c r="N3192" s="63">
        <v>0.64429999999999998</v>
      </c>
      <c r="O3192" s="55">
        <v>14768305.68</v>
      </c>
      <c r="P3192" s="15">
        <v>0.03</v>
      </c>
      <c r="Q3192" s="223">
        <f t="shared" si="327"/>
        <v>443049.1704</v>
      </c>
      <c r="R3192" s="197">
        <f t="shared" si="324"/>
        <v>36920.764199999998</v>
      </c>
      <c r="S3192" s="201">
        <v>0.06</v>
      </c>
      <c r="T3192" s="196">
        <f t="shared" si="325"/>
        <v>886098.34080000001</v>
      </c>
      <c r="U3192" s="199">
        <f t="shared" si="326"/>
        <v>73841.528399999996</v>
      </c>
      <c r="V3192" s="21">
        <v>0.08</v>
      </c>
      <c r="W3192" s="19">
        <f t="shared" si="328"/>
        <v>1181464.4543999999</v>
      </c>
      <c r="X3192" s="17">
        <f t="shared" si="329"/>
        <v>98455.371199999994</v>
      </c>
      <c r="Y3192" s="18">
        <v>0.1</v>
      </c>
      <c r="Z3192" s="19">
        <v>1476830.57</v>
      </c>
      <c r="AA3192" s="20">
        <v>123069.21</v>
      </c>
      <c r="AB3192" s="23"/>
      <c r="AC3192" s="19"/>
      <c r="AD3192" s="17"/>
      <c r="AE3192" s="22"/>
      <c r="AF3192" s="19"/>
      <c r="AG3192" s="17"/>
      <c r="AH3192" s="78" t="s">
        <v>1997</v>
      </c>
      <c r="AI3192" s="79" t="s">
        <v>18817</v>
      </c>
      <c r="AJ3192" s="1"/>
    </row>
    <row r="3193" spans="1:36" ht="26.4">
      <c r="A3193" s="39">
        <v>3191</v>
      </c>
      <c r="B3193" s="10" t="s">
        <v>18818</v>
      </c>
      <c r="C3193" s="10" t="s">
        <v>5693</v>
      </c>
      <c r="D3193" s="11" t="s">
        <v>18819</v>
      </c>
      <c r="E3193" s="35" t="s">
        <v>18820</v>
      </c>
      <c r="F3193" s="35" t="s">
        <v>2541</v>
      </c>
      <c r="G3193" s="10" t="s">
        <v>1259</v>
      </c>
      <c r="H3193" s="10" t="s">
        <v>18821</v>
      </c>
      <c r="I3193" s="10" t="s">
        <v>814</v>
      </c>
      <c r="J3193" s="11" t="s">
        <v>18822</v>
      </c>
      <c r="K3193" s="12">
        <v>42986</v>
      </c>
      <c r="L3193" s="69">
        <v>48465</v>
      </c>
      <c r="M3193" s="14" t="s">
        <v>18823</v>
      </c>
      <c r="N3193" s="61">
        <v>7.4999999999999997E-2</v>
      </c>
      <c r="O3193" s="56">
        <v>1719110.55</v>
      </c>
      <c r="P3193" s="15">
        <v>0.03</v>
      </c>
      <c r="Q3193" s="223">
        <f t="shared" si="327"/>
        <v>51573.316500000001</v>
      </c>
      <c r="R3193" s="197">
        <f t="shared" si="324"/>
        <v>4297.7763750000004</v>
      </c>
      <c r="S3193" s="201">
        <v>0.06</v>
      </c>
      <c r="T3193" s="196">
        <f t="shared" si="325"/>
        <v>103146.633</v>
      </c>
      <c r="U3193" s="199">
        <f t="shared" si="326"/>
        <v>8595.5527500000007</v>
      </c>
      <c r="V3193" s="21"/>
      <c r="W3193" s="19">
        <f t="shared" si="328"/>
        <v>0</v>
      </c>
      <c r="X3193" s="17">
        <f t="shared" si="329"/>
        <v>0</v>
      </c>
      <c r="Y3193" s="22"/>
      <c r="Z3193" s="19"/>
      <c r="AA3193" s="20"/>
      <c r="AB3193" s="23"/>
      <c r="AC3193" s="19"/>
      <c r="AD3193" s="17"/>
      <c r="AE3193" s="22"/>
      <c r="AF3193" s="19"/>
      <c r="AG3193" s="17"/>
      <c r="AH3193" s="76" t="s">
        <v>409</v>
      </c>
      <c r="AI3193" s="77" t="s">
        <v>18823</v>
      </c>
      <c r="AJ3193" s="1"/>
    </row>
    <row r="3194" spans="1:36" ht="13.2">
      <c r="A3194" s="39">
        <v>3192</v>
      </c>
      <c r="B3194" s="39" t="s">
        <v>18824</v>
      </c>
      <c r="C3194" s="39" t="s">
        <v>5693</v>
      </c>
      <c r="D3194" s="40" t="s">
        <v>231</v>
      </c>
      <c r="E3194" s="25" t="s">
        <v>232</v>
      </c>
      <c r="F3194" s="25" t="s">
        <v>18825</v>
      </c>
      <c r="G3194" s="39" t="s">
        <v>7124</v>
      </c>
      <c r="H3194" s="39" t="s">
        <v>18826</v>
      </c>
      <c r="I3194" s="39" t="s">
        <v>7126</v>
      </c>
      <c r="J3194" s="40" t="s">
        <v>18827</v>
      </c>
      <c r="K3194" s="41">
        <v>41597</v>
      </c>
      <c r="L3194" s="72">
        <v>45249</v>
      </c>
      <c r="M3194" s="42" t="s">
        <v>18828</v>
      </c>
      <c r="N3194" s="63">
        <v>0.36349999999999999</v>
      </c>
      <c r="O3194" s="55">
        <v>3640872.89</v>
      </c>
      <c r="P3194" s="15">
        <v>0.03</v>
      </c>
      <c r="Q3194" s="223">
        <f t="shared" si="327"/>
        <v>109226.18670000001</v>
      </c>
      <c r="R3194" s="197">
        <f t="shared" si="324"/>
        <v>9102.1822250000005</v>
      </c>
      <c r="S3194" s="200"/>
      <c r="T3194" s="196">
        <f t="shared" si="325"/>
        <v>0</v>
      </c>
      <c r="U3194" s="199">
        <f t="shared" si="326"/>
        <v>0</v>
      </c>
      <c r="V3194" s="21"/>
      <c r="W3194" s="19">
        <f t="shared" si="328"/>
        <v>0</v>
      </c>
      <c r="X3194" s="17">
        <f t="shared" si="329"/>
        <v>0</v>
      </c>
      <c r="Y3194" s="22"/>
      <c r="Z3194" s="19"/>
      <c r="AA3194" s="20"/>
      <c r="AB3194" s="23"/>
      <c r="AC3194" s="19"/>
      <c r="AD3194" s="17"/>
      <c r="AE3194" s="22"/>
      <c r="AF3194" s="19"/>
      <c r="AG3194" s="17"/>
      <c r="AH3194" s="78" t="s">
        <v>239</v>
      </c>
      <c r="AI3194" s="79" t="s">
        <v>18828</v>
      </c>
      <c r="AJ3194" s="1"/>
    </row>
    <row r="3195" spans="1:36" ht="26.4">
      <c r="A3195" s="39">
        <v>3193</v>
      </c>
      <c r="B3195" s="10" t="s">
        <v>18829</v>
      </c>
      <c r="C3195" s="10" t="s">
        <v>5693</v>
      </c>
      <c r="D3195" s="11" t="s">
        <v>18830</v>
      </c>
      <c r="E3195" s="35" t="s">
        <v>18831</v>
      </c>
      <c r="F3195" s="35" t="s">
        <v>16861</v>
      </c>
      <c r="G3195" s="10" t="s">
        <v>840</v>
      </c>
      <c r="H3195" s="10" t="s">
        <v>18832</v>
      </c>
      <c r="I3195" s="10" t="s">
        <v>18833</v>
      </c>
      <c r="J3195" s="11" t="s">
        <v>18834</v>
      </c>
      <c r="K3195" s="12">
        <v>37651</v>
      </c>
      <c r="L3195" s="69">
        <v>46782</v>
      </c>
      <c r="M3195" s="14" t="s">
        <v>18835</v>
      </c>
      <c r="N3195" s="61">
        <v>0.221</v>
      </c>
      <c r="O3195" s="56">
        <v>41632637.060000002</v>
      </c>
      <c r="P3195" s="44">
        <v>2.9999999999999997E-4</v>
      </c>
      <c r="Q3195" s="223">
        <f t="shared" si="327"/>
        <v>12489.791117999999</v>
      </c>
      <c r="R3195" s="197">
        <f t="shared" si="324"/>
        <v>1040.8159264999999</v>
      </c>
      <c r="S3195" s="200"/>
      <c r="T3195" s="196">
        <f t="shared" si="325"/>
        <v>0</v>
      </c>
      <c r="U3195" s="199">
        <f t="shared" si="326"/>
        <v>0</v>
      </c>
      <c r="V3195" s="21"/>
      <c r="W3195" s="19">
        <f t="shared" si="328"/>
        <v>0</v>
      </c>
      <c r="X3195" s="17">
        <f t="shared" si="329"/>
        <v>0</v>
      </c>
      <c r="Y3195" s="22"/>
      <c r="Z3195" s="19"/>
      <c r="AA3195" s="20"/>
      <c r="AB3195" s="23"/>
      <c r="AC3195" s="19"/>
      <c r="AD3195" s="17"/>
      <c r="AE3195" s="22"/>
      <c r="AF3195" s="19"/>
      <c r="AG3195" s="17"/>
      <c r="AH3195" s="76"/>
      <c r="AI3195" s="77" t="s">
        <v>18835</v>
      </c>
      <c r="AJ3195" s="1"/>
    </row>
    <row r="3196" spans="1:36" ht="26.4">
      <c r="A3196" s="39">
        <v>3194</v>
      </c>
      <c r="B3196" s="39" t="s">
        <v>18836</v>
      </c>
      <c r="C3196" s="39" t="s">
        <v>5693</v>
      </c>
      <c r="D3196" s="40" t="s">
        <v>18837</v>
      </c>
      <c r="E3196" s="25" t="s">
        <v>18838</v>
      </c>
      <c r="F3196" s="25" t="s">
        <v>18839</v>
      </c>
      <c r="G3196" s="39" t="s">
        <v>16474</v>
      </c>
      <c r="H3196" s="39" t="s">
        <v>18840</v>
      </c>
      <c r="I3196" s="39" t="s">
        <v>18841</v>
      </c>
      <c r="J3196" s="40" t="s">
        <v>18842</v>
      </c>
      <c r="K3196" s="41">
        <v>37097</v>
      </c>
      <c r="L3196" s="72">
        <v>46228</v>
      </c>
      <c r="M3196" s="42" t="s">
        <v>18843</v>
      </c>
      <c r="N3196" s="63">
        <v>4.9099999999999998E-2</v>
      </c>
      <c r="O3196" s="55">
        <v>8648003.7200000007</v>
      </c>
      <c r="P3196" s="15">
        <v>0.03</v>
      </c>
      <c r="Q3196" s="223">
        <f t="shared" si="327"/>
        <v>259440.1116</v>
      </c>
      <c r="R3196" s="197">
        <f t="shared" si="324"/>
        <v>21620.009300000002</v>
      </c>
      <c r="S3196" s="200"/>
      <c r="T3196" s="196">
        <f t="shared" si="325"/>
        <v>0</v>
      </c>
      <c r="U3196" s="199">
        <f t="shared" si="326"/>
        <v>0</v>
      </c>
      <c r="V3196" s="21"/>
      <c r="W3196" s="19">
        <f t="shared" si="328"/>
        <v>0</v>
      </c>
      <c r="X3196" s="17">
        <f t="shared" si="329"/>
        <v>0</v>
      </c>
      <c r="Y3196" s="22"/>
      <c r="Z3196" s="19"/>
      <c r="AA3196" s="20"/>
      <c r="AB3196" s="23"/>
      <c r="AC3196" s="19"/>
      <c r="AD3196" s="17"/>
      <c r="AE3196" s="22"/>
      <c r="AF3196" s="19"/>
      <c r="AG3196" s="17"/>
      <c r="AH3196" s="78"/>
      <c r="AI3196" s="79" t="s">
        <v>18843</v>
      </c>
      <c r="AJ3196" s="1"/>
    </row>
    <row r="3197" spans="1:36" ht="26.4">
      <c r="A3197" s="39">
        <v>3195</v>
      </c>
      <c r="B3197" s="10" t="s">
        <v>18844</v>
      </c>
      <c r="C3197" s="10" t="s">
        <v>5693</v>
      </c>
      <c r="D3197" s="11" t="s">
        <v>18837</v>
      </c>
      <c r="E3197" s="35" t="s">
        <v>18838</v>
      </c>
      <c r="F3197" s="35" t="s">
        <v>18845</v>
      </c>
      <c r="G3197" s="10" t="s">
        <v>18846</v>
      </c>
      <c r="H3197" s="10" t="s">
        <v>18847</v>
      </c>
      <c r="I3197" s="10" t="s">
        <v>18848</v>
      </c>
      <c r="J3197" s="11" t="s">
        <v>18849</v>
      </c>
      <c r="K3197" s="12">
        <v>37369</v>
      </c>
      <c r="L3197" s="69">
        <v>46500</v>
      </c>
      <c r="M3197" s="14" t="s">
        <v>18850</v>
      </c>
      <c r="N3197" s="61">
        <v>1.49E-2</v>
      </c>
      <c r="O3197" s="56">
        <v>2624343.29</v>
      </c>
      <c r="P3197" s="15">
        <v>0.03</v>
      </c>
      <c r="Q3197" s="223">
        <f t="shared" si="327"/>
        <v>78730.298699999999</v>
      </c>
      <c r="R3197" s="197">
        <f t="shared" si="324"/>
        <v>6560.8582249999999</v>
      </c>
      <c r="S3197" s="200"/>
      <c r="T3197" s="196">
        <f t="shared" si="325"/>
        <v>0</v>
      </c>
      <c r="U3197" s="199">
        <f t="shared" si="326"/>
        <v>0</v>
      </c>
      <c r="V3197" s="21"/>
      <c r="W3197" s="19">
        <f t="shared" si="328"/>
        <v>0</v>
      </c>
      <c r="X3197" s="17">
        <f t="shared" si="329"/>
        <v>0</v>
      </c>
      <c r="Y3197" s="22"/>
      <c r="Z3197" s="19"/>
      <c r="AA3197" s="20"/>
      <c r="AB3197" s="23"/>
      <c r="AC3197" s="19"/>
      <c r="AD3197" s="17"/>
      <c r="AE3197" s="22"/>
      <c r="AF3197" s="19"/>
      <c r="AG3197" s="17"/>
      <c r="AH3197" s="76"/>
      <c r="AI3197" s="77" t="s">
        <v>18850</v>
      </c>
      <c r="AJ3197" s="1"/>
    </row>
    <row r="3198" spans="1:36" ht="26.4">
      <c r="A3198" s="39">
        <v>3196</v>
      </c>
      <c r="B3198" s="39" t="s">
        <v>18851</v>
      </c>
      <c r="C3198" s="39" t="s">
        <v>5693</v>
      </c>
      <c r="D3198" s="40" t="s">
        <v>6403</v>
      </c>
      <c r="E3198" s="25" t="s">
        <v>6404</v>
      </c>
      <c r="F3198" s="25" t="s">
        <v>18852</v>
      </c>
      <c r="G3198" s="39" t="s">
        <v>15373</v>
      </c>
      <c r="H3198" s="39" t="s">
        <v>18853</v>
      </c>
      <c r="I3198" s="39" t="s">
        <v>15373</v>
      </c>
      <c r="J3198" s="40" t="s">
        <v>18854</v>
      </c>
      <c r="K3198" s="41">
        <v>35583</v>
      </c>
      <c r="L3198" s="72">
        <v>44714</v>
      </c>
      <c r="M3198" s="42" t="s">
        <v>3674</v>
      </c>
      <c r="N3198" s="63">
        <v>0.11310000000000001</v>
      </c>
      <c r="O3198" s="55">
        <v>10845757.890000001</v>
      </c>
      <c r="P3198" s="15">
        <v>0.02</v>
      </c>
      <c r="Q3198" s="223">
        <f t="shared" si="327"/>
        <v>216915.15780000002</v>
      </c>
      <c r="R3198" s="197">
        <f t="shared" si="324"/>
        <v>18076.263150000002</v>
      </c>
      <c r="S3198" s="200"/>
      <c r="T3198" s="196">
        <f t="shared" si="325"/>
        <v>0</v>
      </c>
      <c r="U3198" s="199">
        <f t="shared" si="326"/>
        <v>0</v>
      </c>
      <c r="V3198" s="21"/>
      <c r="W3198" s="19">
        <f t="shared" si="328"/>
        <v>0</v>
      </c>
      <c r="X3198" s="17">
        <f t="shared" si="329"/>
        <v>0</v>
      </c>
      <c r="Y3198" s="22"/>
      <c r="Z3198" s="19"/>
      <c r="AA3198" s="20"/>
      <c r="AB3198" s="23"/>
      <c r="AC3198" s="19"/>
      <c r="AD3198" s="17"/>
      <c r="AE3198" s="22"/>
      <c r="AF3198" s="19"/>
      <c r="AG3198" s="17"/>
      <c r="AH3198" s="78"/>
      <c r="AI3198" s="79" t="s">
        <v>3674</v>
      </c>
      <c r="AJ3198" s="1"/>
    </row>
    <row r="3199" spans="1:36" ht="26.4">
      <c r="A3199" s="39">
        <v>3197</v>
      </c>
      <c r="B3199" s="10" t="s">
        <v>18855</v>
      </c>
      <c r="C3199" s="10" t="s">
        <v>5693</v>
      </c>
      <c r="D3199" s="11" t="s">
        <v>18856</v>
      </c>
      <c r="E3199" s="35" t="s">
        <v>18857</v>
      </c>
      <c r="F3199" s="35" t="s">
        <v>18858</v>
      </c>
      <c r="G3199" s="10" t="s">
        <v>18859</v>
      </c>
      <c r="H3199" s="10" t="s">
        <v>18860</v>
      </c>
      <c r="I3199" s="10" t="s">
        <v>18859</v>
      </c>
      <c r="J3199" s="11" t="s">
        <v>18861</v>
      </c>
      <c r="K3199" s="12">
        <v>39157</v>
      </c>
      <c r="L3199" s="69">
        <v>47412</v>
      </c>
      <c r="M3199" s="14" t="s">
        <v>18862</v>
      </c>
      <c r="N3199" s="61">
        <v>0.1852</v>
      </c>
      <c r="O3199" s="56">
        <v>14799840.560000001</v>
      </c>
      <c r="P3199" s="15">
        <v>0.06</v>
      </c>
      <c r="Q3199" s="223">
        <f t="shared" si="327"/>
        <v>887990.43359999999</v>
      </c>
      <c r="R3199" s="197">
        <f t="shared" si="324"/>
        <v>73999.202799999999</v>
      </c>
      <c r="S3199" s="200"/>
      <c r="T3199" s="196">
        <f t="shared" si="325"/>
        <v>0</v>
      </c>
      <c r="U3199" s="199">
        <f t="shared" si="326"/>
        <v>0</v>
      </c>
      <c r="V3199" s="21"/>
      <c r="W3199" s="19">
        <f t="shared" si="328"/>
        <v>0</v>
      </c>
      <c r="X3199" s="17">
        <f t="shared" si="329"/>
        <v>0</v>
      </c>
      <c r="Y3199" s="22"/>
      <c r="Z3199" s="19"/>
      <c r="AA3199" s="20"/>
      <c r="AB3199" s="23"/>
      <c r="AC3199" s="19"/>
      <c r="AD3199" s="17"/>
      <c r="AE3199" s="22"/>
      <c r="AF3199" s="19"/>
      <c r="AG3199" s="17"/>
      <c r="AH3199" s="76" t="s">
        <v>367</v>
      </c>
      <c r="AI3199" s="77" t="s">
        <v>18862</v>
      </c>
      <c r="AJ3199" s="1"/>
    </row>
    <row r="3200" spans="1:36" ht="13.2">
      <c r="A3200" s="39">
        <v>3198</v>
      </c>
      <c r="B3200" s="39" t="s">
        <v>18863</v>
      </c>
      <c r="C3200" s="39" t="s">
        <v>5693</v>
      </c>
      <c r="D3200" s="40" t="s">
        <v>231</v>
      </c>
      <c r="E3200" s="25" t="s">
        <v>232</v>
      </c>
      <c r="F3200" s="25" t="s">
        <v>7814</v>
      </c>
      <c r="G3200" s="39" t="s">
        <v>3392</v>
      </c>
      <c r="H3200" s="39" t="s">
        <v>18864</v>
      </c>
      <c r="I3200" s="39" t="s">
        <v>2941</v>
      </c>
      <c r="J3200" s="40" t="s">
        <v>18865</v>
      </c>
      <c r="K3200" s="41">
        <v>38554</v>
      </c>
      <c r="L3200" s="72">
        <v>47685</v>
      </c>
      <c r="M3200" s="42" t="s">
        <v>18866</v>
      </c>
      <c r="N3200" s="63">
        <v>0.251</v>
      </c>
      <c r="O3200" s="55">
        <v>5303497.43</v>
      </c>
      <c r="P3200" s="15">
        <v>0.03</v>
      </c>
      <c r="Q3200" s="223">
        <f t="shared" si="327"/>
        <v>159104.92289999998</v>
      </c>
      <c r="R3200" s="197">
        <f t="shared" si="324"/>
        <v>13258.743574999999</v>
      </c>
      <c r="S3200" s="200"/>
      <c r="T3200" s="196">
        <f t="shared" si="325"/>
        <v>0</v>
      </c>
      <c r="U3200" s="199">
        <f t="shared" si="326"/>
        <v>0</v>
      </c>
      <c r="V3200" s="21"/>
      <c r="W3200" s="19">
        <f t="shared" si="328"/>
        <v>0</v>
      </c>
      <c r="X3200" s="17">
        <f t="shared" si="329"/>
        <v>0</v>
      </c>
      <c r="Y3200" s="22"/>
      <c r="Z3200" s="19"/>
      <c r="AA3200" s="20"/>
      <c r="AB3200" s="23"/>
      <c r="AC3200" s="19"/>
      <c r="AD3200" s="17"/>
      <c r="AE3200" s="22"/>
      <c r="AF3200" s="19"/>
      <c r="AG3200" s="17"/>
      <c r="AH3200" s="78" t="s">
        <v>311</v>
      </c>
      <c r="AI3200" s="79" t="s">
        <v>18866</v>
      </c>
      <c r="AJ3200" s="1"/>
    </row>
    <row r="3201" spans="1:36" ht="26.4">
      <c r="A3201" s="39">
        <v>3199</v>
      </c>
      <c r="B3201" s="10" t="s">
        <v>18867</v>
      </c>
      <c r="C3201" s="10" t="s">
        <v>5693</v>
      </c>
      <c r="D3201" s="11" t="s">
        <v>18868</v>
      </c>
      <c r="E3201" s="35" t="s">
        <v>18869</v>
      </c>
      <c r="F3201" s="35" t="s">
        <v>18870</v>
      </c>
      <c r="G3201" s="10" t="s">
        <v>10123</v>
      </c>
      <c r="H3201" s="10" t="s">
        <v>18871</v>
      </c>
      <c r="I3201" s="10" t="s">
        <v>10123</v>
      </c>
      <c r="J3201" s="11" t="s">
        <v>18872</v>
      </c>
      <c r="K3201" s="12">
        <v>35983</v>
      </c>
      <c r="L3201" s="69">
        <v>53880</v>
      </c>
      <c r="M3201" s="14" t="s">
        <v>18873</v>
      </c>
      <c r="N3201" s="61">
        <v>0.1406</v>
      </c>
      <c r="O3201" s="56">
        <v>13482878.5</v>
      </c>
      <c r="P3201" s="15">
        <v>0.03</v>
      </c>
      <c r="Q3201" s="223">
        <f t="shared" si="327"/>
        <v>404486.35499999998</v>
      </c>
      <c r="R3201" s="197">
        <f t="shared" si="324"/>
        <v>33707.196250000001</v>
      </c>
      <c r="S3201" s="200"/>
      <c r="T3201" s="196">
        <f t="shared" si="325"/>
        <v>0</v>
      </c>
      <c r="U3201" s="199">
        <f t="shared" si="326"/>
        <v>0</v>
      </c>
      <c r="V3201" s="21"/>
      <c r="W3201" s="19">
        <f t="shared" si="328"/>
        <v>0</v>
      </c>
      <c r="X3201" s="17">
        <f t="shared" si="329"/>
        <v>0</v>
      </c>
      <c r="Y3201" s="22"/>
      <c r="Z3201" s="19"/>
      <c r="AA3201" s="20"/>
      <c r="AB3201" s="23"/>
      <c r="AC3201" s="19"/>
      <c r="AD3201" s="17"/>
      <c r="AE3201" s="22"/>
      <c r="AF3201" s="19"/>
      <c r="AG3201" s="17"/>
      <c r="AH3201" s="76"/>
      <c r="AI3201" s="77" t="s">
        <v>18873</v>
      </c>
      <c r="AJ3201" s="1"/>
    </row>
    <row r="3202" spans="1:36" ht="26.4">
      <c r="A3202" s="39">
        <v>3200</v>
      </c>
      <c r="B3202" s="39" t="s">
        <v>18874</v>
      </c>
      <c r="C3202" s="39" t="s">
        <v>5693</v>
      </c>
      <c r="D3202" s="40" t="s">
        <v>18856</v>
      </c>
      <c r="E3202" s="25" t="s">
        <v>18857</v>
      </c>
      <c r="F3202" s="25" t="s">
        <v>18858</v>
      </c>
      <c r="G3202" s="39" t="s">
        <v>18859</v>
      </c>
      <c r="H3202" s="39" t="s">
        <v>18860</v>
      </c>
      <c r="I3202" s="39" t="s">
        <v>18859</v>
      </c>
      <c r="J3202" s="40" t="s">
        <v>18875</v>
      </c>
      <c r="K3202" s="41">
        <v>39157</v>
      </c>
      <c r="L3202" s="72">
        <v>45586</v>
      </c>
      <c r="M3202" s="42" t="s">
        <v>18862</v>
      </c>
      <c r="N3202" s="63">
        <v>4.07E-2</v>
      </c>
      <c r="O3202" s="55">
        <v>3142196.26</v>
      </c>
      <c r="P3202" s="15">
        <v>0.06</v>
      </c>
      <c r="Q3202" s="223">
        <f t="shared" si="327"/>
        <v>188531.77559999999</v>
      </c>
      <c r="R3202" s="197">
        <f t="shared" si="324"/>
        <v>15710.981299999999</v>
      </c>
      <c r="S3202" s="200"/>
      <c r="T3202" s="196">
        <f t="shared" si="325"/>
        <v>0</v>
      </c>
      <c r="U3202" s="199">
        <f t="shared" si="326"/>
        <v>0</v>
      </c>
      <c r="V3202" s="21"/>
      <c r="W3202" s="19">
        <f t="shared" si="328"/>
        <v>0</v>
      </c>
      <c r="X3202" s="17">
        <f t="shared" si="329"/>
        <v>0</v>
      </c>
      <c r="Y3202" s="22"/>
      <c r="Z3202" s="19"/>
      <c r="AA3202" s="20"/>
      <c r="AB3202" s="23"/>
      <c r="AC3202" s="19"/>
      <c r="AD3202" s="17"/>
      <c r="AE3202" s="22"/>
      <c r="AF3202" s="19"/>
      <c r="AG3202" s="17"/>
      <c r="AH3202" s="78" t="s">
        <v>367</v>
      </c>
      <c r="AI3202" s="79" t="s">
        <v>18862</v>
      </c>
      <c r="AJ3202" s="1"/>
    </row>
    <row r="3203" spans="1:36" ht="26.4">
      <c r="A3203" s="39">
        <v>3201</v>
      </c>
      <c r="B3203" s="10" t="s">
        <v>18876</v>
      </c>
      <c r="C3203" s="10" t="s">
        <v>5693</v>
      </c>
      <c r="D3203" s="11" t="s">
        <v>3013</v>
      </c>
      <c r="E3203" s="35" t="s">
        <v>3014</v>
      </c>
      <c r="F3203" s="35" t="s">
        <v>9925</v>
      </c>
      <c r="G3203" s="10" t="s">
        <v>2332</v>
      </c>
      <c r="H3203" s="10" t="s">
        <v>18877</v>
      </c>
      <c r="I3203" s="10" t="s">
        <v>2934</v>
      </c>
      <c r="J3203" s="11" t="s">
        <v>18878</v>
      </c>
      <c r="K3203" s="12">
        <v>43060</v>
      </c>
      <c r="L3203" s="69">
        <v>46712</v>
      </c>
      <c r="M3203" s="14" t="s">
        <v>18879</v>
      </c>
      <c r="N3203" s="61">
        <v>0.13339999999999999</v>
      </c>
      <c r="O3203" s="56">
        <v>10298992.17</v>
      </c>
      <c r="P3203" s="15">
        <v>0.03</v>
      </c>
      <c r="Q3203" s="223">
        <f t="shared" si="327"/>
        <v>308969.76509999996</v>
      </c>
      <c r="R3203" s="197">
        <f t="shared" si="324"/>
        <v>25747.480424999998</v>
      </c>
      <c r="S3203" s="198">
        <v>3.5999999999999997E-2</v>
      </c>
      <c r="T3203" s="196">
        <f t="shared" si="325"/>
        <v>370763.71811999998</v>
      </c>
      <c r="U3203" s="199">
        <f t="shared" si="326"/>
        <v>30896.976509999997</v>
      </c>
      <c r="V3203" s="21"/>
      <c r="W3203" s="19">
        <f t="shared" si="328"/>
        <v>0</v>
      </c>
      <c r="X3203" s="17">
        <f t="shared" si="329"/>
        <v>0</v>
      </c>
      <c r="Y3203" s="22"/>
      <c r="Z3203" s="19"/>
      <c r="AA3203" s="20"/>
      <c r="AB3203" s="23"/>
      <c r="AC3203" s="19"/>
      <c r="AD3203" s="17"/>
      <c r="AE3203" s="22"/>
      <c r="AF3203" s="19"/>
      <c r="AG3203" s="17"/>
      <c r="AH3203" s="76" t="s">
        <v>44</v>
      </c>
      <c r="AI3203" s="77" t="s">
        <v>18879</v>
      </c>
      <c r="AJ3203" s="1"/>
    </row>
    <row r="3204" spans="1:36" ht="13.2">
      <c r="A3204" s="39">
        <v>3202</v>
      </c>
      <c r="B3204" s="39" t="s">
        <v>18880</v>
      </c>
      <c r="C3204" s="39" t="s">
        <v>5693</v>
      </c>
      <c r="D3204" s="40" t="s">
        <v>18881</v>
      </c>
      <c r="E3204" s="25" t="s">
        <v>18882</v>
      </c>
      <c r="F3204" s="25" t="s">
        <v>4561</v>
      </c>
      <c r="G3204" s="39" t="s">
        <v>8326</v>
      </c>
      <c r="H3204" s="39" t="s">
        <v>18883</v>
      </c>
      <c r="I3204" s="39" t="s">
        <v>6875</v>
      </c>
      <c r="J3204" s="40" t="s">
        <v>18884</v>
      </c>
      <c r="K3204" s="41">
        <v>42478</v>
      </c>
      <c r="L3204" s="72">
        <v>46130</v>
      </c>
      <c r="M3204" s="42" t="s">
        <v>18885</v>
      </c>
      <c r="N3204" s="63">
        <v>0.27350000000000002</v>
      </c>
      <c r="O3204" s="55">
        <v>2950143.33</v>
      </c>
      <c r="P3204" s="15">
        <v>0.06</v>
      </c>
      <c r="Q3204" s="223">
        <f t="shared" si="327"/>
        <v>177008.5998</v>
      </c>
      <c r="R3204" s="197">
        <f t="shared" si="324"/>
        <v>14750.71665</v>
      </c>
      <c r="S3204" s="200"/>
      <c r="T3204" s="196">
        <f t="shared" si="325"/>
        <v>0</v>
      </c>
      <c r="U3204" s="199">
        <f t="shared" si="326"/>
        <v>0</v>
      </c>
      <c r="V3204" s="21"/>
      <c r="W3204" s="19">
        <f t="shared" si="328"/>
        <v>0</v>
      </c>
      <c r="X3204" s="17">
        <f t="shared" si="329"/>
        <v>0</v>
      </c>
      <c r="Y3204" s="22"/>
      <c r="Z3204" s="19"/>
      <c r="AA3204" s="20"/>
      <c r="AB3204" s="23"/>
      <c r="AC3204" s="19"/>
      <c r="AD3204" s="17"/>
      <c r="AE3204" s="22"/>
      <c r="AF3204" s="19"/>
      <c r="AG3204" s="17"/>
      <c r="AH3204" s="78" t="s">
        <v>817</v>
      </c>
      <c r="AI3204" s="79" t="s">
        <v>18885</v>
      </c>
      <c r="AJ3204" s="1"/>
    </row>
    <row r="3205" spans="1:36" ht="26.4">
      <c r="A3205" s="39">
        <v>3203</v>
      </c>
      <c r="B3205" s="10" t="s">
        <v>18886</v>
      </c>
      <c r="C3205" s="10" t="s">
        <v>5693</v>
      </c>
      <c r="D3205" s="11" t="s">
        <v>18887</v>
      </c>
      <c r="E3205" s="35" t="s">
        <v>18888</v>
      </c>
      <c r="F3205" s="35" t="s">
        <v>18889</v>
      </c>
      <c r="G3205" s="10" t="s">
        <v>18890</v>
      </c>
      <c r="H3205" s="10" t="s">
        <v>18891</v>
      </c>
      <c r="I3205" s="10" t="s">
        <v>18890</v>
      </c>
      <c r="J3205" s="11" t="s">
        <v>18892</v>
      </c>
      <c r="K3205" s="12">
        <v>37095</v>
      </c>
      <c r="L3205" s="69">
        <v>46226</v>
      </c>
      <c r="M3205" s="14" t="s">
        <v>18893</v>
      </c>
      <c r="N3205" s="61">
        <v>1.0468</v>
      </c>
      <c r="O3205" s="56">
        <v>94428259.700000003</v>
      </c>
      <c r="P3205" s="15">
        <v>0</v>
      </c>
      <c r="Q3205" s="223">
        <f t="shared" si="327"/>
        <v>0</v>
      </c>
      <c r="R3205" s="197">
        <f t="shared" ref="R3205:R3265" si="330">Q3205/12</f>
        <v>0</v>
      </c>
      <c r="S3205" s="200"/>
      <c r="T3205" s="196">
        <f t="shared" si="325"/>
        <v>0</v>
      </c>
      <c r="U3205" s="199">
        <f t="shared" si="326"/>
        <v>0</v>
      </c>
      <c r="V3205" s="21"/>
      <c r="W3205" s="19">
        <f t="shared" si="328"/>
        <v>0</v>
      </c>
      <c r="X3205" s="17">
        <f t="shared" si="329"/>
        <v>0</v>
      </c>
      <c r="Y3205" s="22"/>
      <c r="Z3205" s="19"/>
      <c r="AA3205" s="20"/>
      <c r="AB3205" s="23"/>
      <c r="AC3205" s="19"/>
      <c r="AD3205" s="17"/>
      <c r="AE3205" s="22"/>
      <c r="AF3205" s="19"/>
      <c r="AG3205" s="17"/>
      <c r="AH3205" s="76"/>
      <c r="AI3205" s="77" t="s">
        <v>18893</v>
      </c>
      <c r="AJ3205" s="1"/>
    </row>
    <row r="3206" spans="1:36" ht="13.2">
      <c r="A3206" s="39">
        <v>3204</v>
      </c>
      <c r="B3206" s="39" t="s">
        <v>18894</v>
      </c>
      <c r="C3206" s="39" t="s">
        <v>5693</v>
      </c>
      <c r="D3206" s="40" t="s">
        <v>18895</v>
      </c>
      <c r="E3206" s="25" t="s">
        <v>21465</v>
      </c>
      <c r="F3206" s="25" t="s">
        <v>18896</v>
      </c>
      <c r="G3206" s="39" t="s">
        <v>1610</v>
      </c>
      <c r="H3206" s="39" t="s">
        <v>18897</v>
      </c>
      <c r="I3206" s="39" t="s">
        <v>18898</v>
      </c>
      <c r="J3206" s="40" t="s">
        <v>18899</v>
      </c>
      <c r="K3206" s="41">
        <v>40574</v>
      </c>
      <c r="L3206" s="72">
        <v>49705</v>
      </c>
      <c r="M3206" s="42" t="s">
        <v>18900</v>
      </c>
      <c r="N3206" s="63">
        <v>7.7499999999999999E-2</v>
      </c>
      <c r="O3206" s="55">
        <v>14599680.42</v>
      </c>
      <c r="P3206" s="44">
        <v>0.1125</v>
      </c>
      <c r="Q3206" s="223">
        <f t="shared" si="327"/>
        <v>1642464.0472500001</v>
      </c>
      <c r="R3206" s="197">
        <f t="shared" si="330"/>
        <v>136872.00393750001</v>
      </c>
      <c r="S3206" s="200"/>
      <c r="T3206" s="196">
        <f t="shared" si="325"/>
        <v>0</v>
      </c>
      <c r="U3206" s="199">
        <f t="shared" si="326"/>
        <v>0</v>
      </c>
      <c r="V3206" s="21"/>
      <c r="W3206" s="19">
        <f t="shared" si="328"/>
        <v>0</v>
      </c>
      <c r="X3206" s="17">
        <f t="shared" si="329"/>
        <v>0</v>
      </c>
      <c r="Y3206" s="22"/>
      <c r="Z3206" s="19"/>
      <c r="AA3206" s="20"/>
      <c r="AB3206" s="23"/>
      <c r="AC3206" s="19"/>
      <c r="AD3206" s="17"/>
      <c r="AE3206" s="22"/>
      <c r="AF3206" s="19"/>
      <c r="AG3206" s="17"/>
      <c r="AH3206" s="78"/>
      <c r="AI3206" s="79"/>
      <c r="AJ3206" s="1"/>
    </row>
    <row r="3207" spans="1:36" ht="26.4">
      <c r="A3207" s="39">
        <v>3205</v>
      </c>
      <c r="B3207" s="10" t="s">
        <v>18901</v>
      </c>
      <c r="C3207" s="10" t="s">
        <v>5693</v>
      </c>
      <c r="D3207" s="11" t="s">
        <v>18902</v>
      </c>
      <c r="E3207" s="35"/>
      <c r="F3207" s="35" t="s">
        <v>18903</v>
      </c>
      <c r="G3207" s="10" t="s">
        <v>58</v>
      </c>
      <c r="H3207" s="10" t="s">
        <v>18904</v>
      </c>
      <c r="I3207" s="10" t="s">
        <v>58</v>
      </c>
      <c r="J3207" s="11" t="s">
        <v>18905</v>
      </c>
      <c r="K3207" s="12">
        <v>35990</v>
      </c>
      <c r="L3207" s="69">
        <v>53887</v>
      </c>
      <c r="M3207" s="14" t="s">
        <v>18906</v>
      </c>
      <c r="N3207" s="61">
        <v>0.1255</v>
      </c>
      <c r="O3207" s="56">
        <v>19980285.52</v>
      </c>
      <c r="P3207" s="15">
        <v>0.03</v>
      </c>
      <c r="Q3207" s="223">
        <f t="shared" si="327"/>
        <v>599408.56559999997</v>
      </c>
      <c r="R3207" s="197">
        <f t="shared" si="330"/>
        <v>49950.713799999998</v>
      </c>
      <c r="S3207" s="200"/>
      <c r="T3207" s="196">
        <f t="shared" si="325"/>
        <v>0</v>
      </c>
      <c r="U3207" s="199">
        <f t="shared" si="326"/>
        <v>0</v>
      </c>
      <c r="V3207" s="21"/>
      <c r="W3207" s="19">
        <f t="shared" si="328"/>
        <v>0</v>
      </c>
      <c r="X3207" s="17">
        <f t="shared" si="329"/>
        <v>0</v>
      </c>
      <c r="Y3207" s="22"/>
      <c r="Z3207" s="19"/>
      <c r="AA3207" s="20"/>
      <c r="AB3207" s="23"/>
      <c r="AC3207" s="19"/>
      <c r="AD3207" s="17"/>
      <c r="AE3207" s="22"/>
      <c r="AF3207" s="19"/>
      <c r="AG3207" s="17"/>
      <c r="AH3207" s="76"/>
      <c r="AI3207" s="77"/>
      <c r="AJ3207" s="1"/>
    </row>
    <row r="3208" spans="1:36" ht="26.4">
      <c r="A3208" s="39">
        <v>3206</v>
      </c>
      <c r="B3208" s="39" t="s">
        <v>18907</v>
      </c>
      <c r="C3208" s="39" t="s">
        <v>5693</v>
      </c>
      <c r="D3208" s="40" t="s">
        <v>18908</v>
      </c>
      <c r="E3208" s="25" t="s">
        <v>18909</v>
      </c>
      <c r="F3208" s="25" t="s">
        <v>4996</v>
      </c>
      <c r="G3208" s="39" t="s">
        <v>1936</v>
      </c>
      <c r="H3208" s="39" t="s">
        <v>18910</v>
      </c>
      <c r="I3208" s="39" t="s">
        <v>18911</v>
      </c>
      <c r="J3208" s="40" t="s">
        <v>18912</v>
      </c>
      <c r="K3208" s="41">
        <v>36642</v>
      </c>
      <c r="L3208" s="72">
        <v>54539</v>
      </c>
      <c r="M3208" s="42" t="s">
        <v>18913</v>
      </c>
      <c r="N3208" s="63">
        <v>0.1033</v>
      </c>
      <c r="O3208" s="55">
        <v>13704936.880000001</v>
      </c>
      <c r="P3208" s="15">
        <v>0.04</v>
      </c>
      <c r="Q3208" s="223">
        <f t="shared" si="327"/>
        <v>548197.47519999999</v>
      </c>
      <c r="R3208" s="197">
        <f t="shared" si="330"/>
        <v>45683.122933333332</v>
      </c>
      <c r="S3208" s="200"/>
      <c r="T3208" s="196">
        <f t="shared" si="325"/>
        <v>0</v>
      </c>
      <c r="U3208" s="199">
        <f t="shared" si="326"/>
        <v>0</v>
      </c>
      <c r="V3208" s="21"/>
      <c r="W3208" s="19">
        <f t="shared" si="328"/>
        <v>0</v>
      </c>
      <c r="X3208" s="17">
        <f t="shared" si="329"/>
        <v>0</v>
      </c>
      <c r="Y3208" s="22"/>
      <c r="Z3208" s="19"/>
      <c r="AA3208" s="20"/>
      <c r="AB3208" s="23"/>
      <c r="AC3208" s="19"/>
      <c r="AD3208" s="17"/>
      <c r="AE3208" s="22"/>
      <c r="AF3208" s="19"/>
      <c r="AG3208" s="17"/>
      <c r="AH3208" s="78"/>
      <c r="AI3208" s="79"/>
      <c r="AJ3208" s="1"/>
    </row>
    <row r="3209" spans="1:36" ht="26.4">
      <c r="A3209" s="39">
        <v>3207</v>
      </c>
      <c r="B3209" s="10" t="s">
        <v>18914</v>
      </c>
      <c r="C3209" s="10" t="s">
        <v>5693</v>
      </c>
      <c r="D3209" s="11" t="s">
        <v>18915</v>
      </c>
      <c r="E3209" s="35" t="s">
        <v>18916</v>
      </c>
      <c r="F3209" s="35" t="s">
        <v>18917</v>
      </c>
      <c r="G3209" s="10" t="s">
        <v>11228</v>
      </c>
      <c r="H3209" s="10" t="s">
        <v>18918</v>
      </c>
      <c r="I3209" s="10" t="s">
        <v>985</v>
      </c>
      <c r="J3209" s="11" t="s">
        <v>18919</v>
      </c>
      <c r="K3209" s="12">
        <v>42137</v>
      </c>
      <c r="L3209" s="69">
        <v>51269</v>
      </c>
      <c r="M3209" s="14" t="s">
        <v>18920</v>
      </c>
      <c r="N3209" s="61">
        <v>0.129</v>
      </c>
      <c r="O3209" s="56">
        <v>4595687.51</v>
      </c>
      <c r="P3209" s="15">
        <v>0.06</v>
      </c>
      <c r="Q3209" s="223">
        <f t="shared" si="327"/>
        <v>275741.25059999997</v>
      </c>
      <c r="R3209" s="197">
        <f t="shared" si="330"/>
        <v>22978.437549999999</v>
      </c>
      <c r="S3209" s="201">
        <v>0.1</v>
      </c>
      <c r="T3209" s="196">
        <f t="shared" si="325"/>
        <v>459568.75099999999</v>
      </c>
      <c r="U3209" s="199">
        <f t="shared" si="326"/>
        <v>38297.395916666668</v>
      </c>
      <c r="V3209" s="21"/>
      <c r="W3209" s="19">
        <f t="shared" si="328"/>
        <v>0</v>
      </c>
      <c r="X3209" s="17">
        <f t="shared" si="329"/>
        <v>0</v>
      </c>
      <c r="Y3209" s="22"/>
      <c r="Z3209" s="19"/>
      <c r="AA3209" s="20"/>
      <c r="AB3209" s="23"/>
      <c r="AC3209" s="19"/>
      <c r="AD3209" s="17"/>
      <c r="AE3209" s="22"/>
      <c r="AF3209" s="19"/>
      <c r="AG3209" s="17"/>
      <c r="AH3209" s="76" t="s">
        <v>817</v>
      </c>
      <c r="AI3209" s="77" t="s">
        <v>18920</v>
      </c>
      <c r="AJ3209" s="1"/>
    </row>
    <row r="3210" spans="1:36" ht="13.2">
      <c r="A3210" s="39">
        <v>3208</v>
      </c>
      <c r="B3210" s="39" t="s">
        <v>18921</v>
      </c>
      <c r="C3210" s="39" t="s">
        <v>5693</v>
      </c>
      <c r="D3210" s="40" t="s">
        <v>17330</v>
      </c>
      <c r="E3210" s="25" t="s">
        <v>17331</v>
      </c>
      <c r="F3210" s="25" t="s">
        <v>3334</v>
      </c>
      <c r="G3210" s="39" t="s">
        <v>13786</v>
      </c>
      <c r="H3210" s="39" t="s">
        <v>18922</v>
      </c>
      <c r="I3210" s="39" t="s">
        <v>715</v>
      </c>
      <c r="J3210" s="40" t="s">
        <v>18923</v>
      </c>
      <c r="K3210" s="41">
        <v>37699</v>
      </c>
      <c r="L3210" s="72">
        <v>46831</v>
      </c>
      <c r="M3210" s="42" t="s">
        <v>4369</v>
      </c>
      <c r="N3210" s="63">
        <v>5.9299999999999999E-2</v>
      </c>
      <c r="O3210" s="55">
        <v>9053962.4399999995</v>
      </c>
      <c r="P3210" s="15">
        <v>0.03</v>
      </c>
      <c r="Q3210" s="223">
        <f t="shared" si="327"/>
        <v>271618.87319999997</v>
      </c>
      <c r="R3210" s="197">
        <f t="shared" si="330"/>
        <v>22634.906099999997</v>
      </c>
      <c r="S3210" s="200"/>
      <c r="T3210" s="196">
        <f t="shared" si="325"/>
        <v>0</v>
      </c>
      <c r="U3210" s="199">
        <f t="shared" si="326"/>
        <v>0</v>
      </c>
      <c r="V3210" s="21"/>
      <c r="W3210" s="19">
        <f t="shared" si="328"/>
        <v>0</v>
      </c>
      <c r="X3210" s="17">
        <f t="shared" si="329"/>
        <v>0</v>
      </c>
      <c r="Y3210" s="22"/>
      <c r="Z3210" s="19"/>
      <c r="AA3210" s="20"/>
      <c r="AB3210" s="23"/>
      <c r="AC3210" s="19"/>
      <c r="AD3210" s="17"/>
      <c r="AE3210" s="22"/>
      <c r="AF3210" s="19"/>
      <c r="AG3210" s="17"/>
      <c r="AH3210" s="78"/>
      <c r="AI3210" s="79" t="s">
        <v>4369</v>
      </c>
      <c r="AJ3210" s="1"/>
    </row>
    <row r="3211" spans="1:36" ht="26.4">
      <c r="A3211" s="39">
        <v>3209</v>
      </c>
      <c r="B3211" s="10" t="s">
        <v>18924</v>
      </c>
      <c r="C3211" s="10" t="s">
        <v>5693</v>
      </c>
      <c r="D3211" s="11" t="s">
        <v>18925</v>
      </c>
      <c r="E3211" s="35" t="s">
        <v>18926</v>
      </c>
      <c r="F3211" s="35" t="s">
        <v>4891</v>
      </c>
      <c r="G3211" s="10" t="s">
        <v>6725</v>
      </c>
      <c r="H3211" s="10" t="s">
        <v>18927</v>
      </c>
      <c r="I3211" s="10" t="s">
        <v>12405</v>
      </c>
      <c r="J3211" s="11" t="s">
        <v>18928</v>
      </c>
      <c r="K3211" s="12">
        <v>40470</v>
      </c>
      <c r="L3211" s="69">
        <v>49601</v>
      </c>
      <c r="M3211" s="14" t="s">
        <v>18929</v>
      </c>
      <c r="N3211" s="61">
        <v>0.2301</v>
      </c>
      <c r="O3211" s="56">
        <v>29276514.300000001</v>
      </c>
      <c r="P3211" s="15">
        <v>0.03</v>
      </c>
      <c r="Q3211" s="223">
        <f t="shared" si="327"/>
        <v>878295.429</v>
      </c>
      <c r="R3211" s="197">
        <f t="shared" si="330"/>
        <v>73191.285749999995</v>
      </c>
      <c r="S3211" s="201">
        <v>0.1</v>
      </c>
      <c r="T3211" s="196">
        <f t="shared" si="325"/>
        <v>2927651.43</v>
      </c>
      <c r="U3211" s="199">
        <f t="shared" si="326"/>
        <v>243970.95250000001</v>
      </c>
      <c r="V3211" s="21"/>
      <c r="W3211" s="19">
        <f t="shared" si="328"/>
        <v>0</v>
      </c>
      <c r="X3211" s="17">
        <f t="shared" si="329"/>
        <v>0</v>
      </c>
      <c r="Y3211" s="22"/>
      <c r="Z3211" s="19"/>
      <c r="AA3211" s="20"/>
      <c r="AB3211" s="23"/>
      <c r="AC3211" s="19"/>
      <c r="AD3211" s="17"/>
      <c r="AE3211" s="22"/>
      <c r="AF3211" s="19"/>
      <c r="AG3211" s="17"/>
      <c r="AH3211" s="76" t="s">
        <v>367</v>
      </c>
      <c r="AI3211" s="77" t="s">
        <v>18929</v>
      </c>
      <c r="AJ3211" s="1"/>
    </row>
    <row r="3212" spans="1:36" ht="13.2">
      <c r="A3212" s="39">
        <v>3210</v>
      </c>
      <c r="B3212" s="39" t="s">
        <v>18930</v>
      </c>
      <c r="C3212" s="39" t="s">
        <v>5693</v>
      </c>
      <c r="D3212" s="40" t="s">
        <v>231</v>
      </c>
      <c r="E3212" s="25" t="s">
        <v>232</v>
      </c>
      <c r="F3212" s="25" t="s">
        <v>14179</v>
      </c>
      <c r="G3212" s="39" t="s">
        <v>2213</v>
      </c>
      <c r="H3212" s="39" t="s">
        <v>18931</v>
      </c>
      <c r="I3212" s="39" t="s">
        <v>5810</v>
      </c>
      <c r="J3212" s="40" t="s">
        <v>18932</v>
      </c>
      <c r="K3212" s="41">
        <v>41683</v>
      </c>
      <c r="L3212" s="72">
        <v>45335</v>
      </c>
      <c r="M3212" s="42" t="s">
        <v>18933</v>
      </c>
      <c r="N3212" s="63">
        <v>1.9599999999999999E-2</v>
      </c>
      <c r="O3212" s="55">
        <v>505028.28</v>
      </c>
      <c r="P3212" s="15">
        <v>0.03</v>
      </c>
      <c r="Q3212" s="223">
        <f t="shared" si="327"/>
        <v>15150.848400000001</v>
      </c>
      <c r="R3212" s="197">
        <f t="shared" si="330"/>
        <v>1262.5707</v>
      </c>
      <c r="S3212" s="200"/>
      <c r="T3212" s="196">
        <f t="shared" si="325"/>
        <v>0</v>
      </c>
      <c r="U3212" s="199">
        <f t="shared" si="326"/>
        <v>0</v>
      </c>
      <c r="V3212" s="21"/>
      <c r="W3212" s="19">
        <f t="shared" si="328"/>
        <v>0</v>
      </c>
      <c r="X3212" s="17">
        <f t="shared" si="329"/>
        <v>0</v>
      </c>
      <c r="Y3212" s="22"/>
      <c r="Z3212" s="19"/>
      <c r="AA3212" s="20"/>
      <c r="AB3212" s="23"/>
      <c r="AC3212" s="19"/>
      <c r="AD3212" s="17"/>
      <c r="AE3212" s="22"/>
      <c r="AF3212" s="19"/>
      <c r="AG3212" s="17"/>
      <c r="AH3212" s="78" t="s">
        <v>239</v>
      </c>
      <c r="AI3212" s="79" t="s">
        <v>18933</v>
      </c>
      <c r="AJ3212" s="1"/>
    </row>
    <row r="3213" spans="1:36" ht="26.4">
      <c r="A3213" s="39">
        <v>3211</v>
      </c>
      <c r="B3213" s="10" t="s">
        <v>18934</v>
      </c>
      <c r="C3213" s="10" t="s">
        <v>5693</v>
      </c>
      <c r="D3213" s="11" t="s">
        <v>18935</v>
      </c>
      <c r="E3213" s="35" t="s">
        <v>18936</v>
      </c>
      <c r="F3213" s="35" t="s">
        <v>18937</v>
      </c>
      <c r="G3213" s="10" t="s">
        <v>9300</v>
      </c>
      <c r="H3213" s="10" t="s">
        <v>18938</v>
      </c>
      <c r="I3213" s="10" t="s">
        <v>9300</v>
      </c>
      <c r="J3213" s="11" t="s">
        <v>18939</v>
      </c>
      <c r="K3213" s="12">
        <v>35976</v>
      </c>
      <c r="L3213" s="69">
        <v>53873</v>
      </c>
      <c r="M3213" s="14" t="s">
        <v>18940</v>
      </c>
      <c r="N3213" s="61">
        <v>0.99399999999999999</v>
      </c>
      <c r="O3213" s="56">
        <v>39354104.18</v>
      </c>
      <c r="P3213" s="15">
        <v>0.03</v>
      </c>
      <c r="Q3213" s="223">
        <f t="shared" si="327"/>
        <v>1180623.1254</v>
      </c>
      <c r="R3213" s="197">
        <f t="shared" si="330"/>
        <v>98385.260450000002</v>
      </c>
      <c r="S3213" s="200"/>
      <c r="T3213" s="196">
        <f t="shared" ref="T3213:T3273" si="331">O3213*S3213</f>
        <v>0</v>
      </c>
      <c r="U3213" s="199">
        <f t="shared" ref="U3213:U3273" si="332">O3213*S3213/12</f>
        <v>0</v>
      </c>
      <c r="V3213" s="21"/>
      <c r="W3213" s="19">
        <f t="shared" si="328"/>
        <v>0</v>
      </c>
      <c r="X3213" s="17">
        <f t="shared" si="329"/>
        <v>0</v>
      </c>
      <c r="Y3213" s="22"/>
      <c r="Z3213" s="19"/>
      <c r="AA3213" s="20"/>
      <c r="AB3213" s="23"/>
      <c r="AC3213" s="19"/>
      <c r="AD3213" s="17"/>
      <c r="AE3213" s="22"/>
      <c r="AF3213" s="19"/>
      <c r="AG3213" s="17"/>
      <c r="AH3213" s="76"/>
      <c r="AI3213" s="77" t="s">
        <v>18940</v>
      </c>
      <c r="AJ3213" s="1"/>
    </row>
    <row r="3214" spans="1:36" ht="13.2">
      <c r="A3214" s="39">
        <v>3212</v>
      </c>
      <c r="B3214" s="39" t="s">
        <v>18941</v>
      </c>
      <c r="C3214" s="39" t="s">
        <v>5693</v>
      </c>
      <c r="D3214" s="40" t="s">
        <v>18942</v>
      </c>
      <c r="E3214" s="25" t="s">
        <v>18943</v>
      </c>
      <c r="F3214" s="25" t="s">
        <v>18944</v>
      </c>
      <c r="G3214" s="39" t="s">
        <v>2950</v>
      </c>
      <c r="H3214" s="39" t="s">
        <v>18945</v>
      </c>
      <c r="I3214" s="39" t="s">
        <v>18946</v>
      </c>
      <c r="J3214" s="40" t="s">
        <v>18947</v>
      </c>
      <c r="K3214" s="41">
        <v>38381</v>
      </c>
      <c r="L3214" s="72">
        <v>47512</v>
      </c>
      <c r="M3214" s="42" t="s">
        <v>18948</v>
      </c>
      <c r="N3214" s="63">
        <v>0.45479999999999998</v>
      </c>
      <c r="O3214" s="55">
        <v>7346563.9900000002</v>
      </c>
      <c r="P3214" s="15">
        <v>0.03</v>
      </c>
      <c r="Q3214" s="223">
        <f t="shared" si="327"/>
        <v>220396.9197</v>
      </c>
      <c r="R3214" s="197">
        <f t="shared" si="330"/>
        <v>18366.409974999999</v>
      </c>
      <c r="S3214" s="200"/>
      <c r="T3214" s="196">
        <f t="shared" si="331"/>
        <v>0</v>
      </c>
      <c r="U3214" s="199">
        <f t="shared" si="332"/>
        <v>0</v>
      </c>
      <c r="V3214" s="21"/>
      <c r="W3214" s="19">
        <f t="shared" si="328"/>
        <v>0</v>
      </c>
      <c r="X3214" s="17">
        <f t="shared" si="329"/>
        <v>0</v>
      </c>
      <c r="Y3214" s="22"/>
      <c r="Z3214" s="19"/>
      <c r="AA3214" s="20"/>
      <c r="AB3214" s="23"/>
      <c r="AC3214" s="19"/>
      <c r="AD3214" s="17"/>
      <c r="AE3214" s="22"/>
      <c r="AF3214" s="19"/>
      <c r="AG3214" s="17"/>
      <c r="AH3214" s="78"/>
      <c r="AI3214" s="79" t="s">
        <v>18948</v>
      </c>
      <c r="AJ3214" s="1"/>
    </row>
    <row r="3215" spans="1:36" ht="13.2">
      <c r="A3215" s="39">
        <v>3213</v>
      </c>
      <c r="B3215" s="10" t="s">
        <v>18949</v>
      </c>
      <c r="C3215" s="10" t="s">
        <v>5693</v>
      </c>
      <c r="D3215" s="11" t="s">
        <v>18950</v>
      </c>
      <c r="E3215" s="35" t="s">
        <v>18951</v>
      </c>
      <c r="F3215" s="35" t="s">
        <v>14479</v>
      </c>
      <c r="G3215" s="10" t="s">
        <v>977</v>
      </c>
      <c r="H3215" s="10" t="s">
        <v>18952</v>
      </c>
      <c r="I3215" s="10" t="s">
        <v>12447</v>
      </c>
      <c r="J3215" s="11" t="s">
        <v>18953</v>
      </c>
      <c r="K3215" s="12">
        <v>43448</v>
      </c>
      <c r="L3215" s="69">
        <v>52579</v>
      </c>
      <c r="M3215" s="14" t="s">
        <v>18954</v>
      </c>
      <c r="N3215" s="61">
        <v>9.4556000000000004</v>
      </c>
      <c r="O3215" s="56">
        <v>374362844.57999998</v>
      </c>
      <c r="P3215" s="15">
        <v>0.04</v>
      </c>
      <c r="Q3215" s="223">
        <f t="shared" si="327"/>
        <v>14974513.783199999</v>
      </c>
      <c r="R3215" s="197">
        <f t="shared" si="330"/>
        <v>1247876.1486</v>
      </c>
      <c r="S3215" s="200"/>
      <c r="T3215" s="196">
        <f t="shared" si="331"/>
        <v>0</v>
      </c>
      <c r="U3215" s="199">
        <f t="shared" si="332"/>
        <v>0</v>
      </c>
      <c r="V3215" s="21"/>
      <c r="W3215" s="19">
        <f t="shared" si="328"/>
        <v>0</v>
      </c>
      <c r="X3215" s="17">
        <f t="shared" si="329"/>
        <v>0</v>
      </c>
      <c r="Y3215" s="22"/>
      <c r="Z3215" s="19"/>
      <c r="AA3215" s="20"/>
      <c r="AB3215" s="23"/>
      <c r="AC3215" s="19"/>
      <c r="AD3215" s="17"/>
      <c r="AE3215" s="22"/>
      <c r="AF3215" s="19"/>
      <c r="AG3215" s="17"/>
      <c r="AH3215" s="76" t="s">
        <v>367</v>
      </c>
      <c r="AI3215" s="77" t="s">
        <v>18954</v>
      </c>
      <c r="AJ3215" s="1"/>
    </row>
    <row r="3216" spans="1:36" ht="13.2">
      <c r="A3216" s="39">
        <v>3214</v>
      </c>
      <c r="B3216" s="39" t="s">
        <v>18955</v>
      </c>
      <c r="C3216" s="39" t="s">
        <v>5693</v>
      </c>
      <c r="D3216" s="40" t="s">
        <v>231</v>
      </c>
      <c r="E3216" s="25" t="s">
        <v>232</v>
      </c>
      <c r="F3216" s="25" t="s">
        <v>18956</v>
      </c>
      <c r="G3216" s="39" t="s">
        <v>7124</v>
      </c>
      <c r="H3216" s="39" t="s">
        <v>18957</v>
      </c>
      <c r="I3216" s="39" t="s">
        <v>7126</v>
      </c>
      <c r="J3216" s="40" t="s">
        <v>18958</v>
      </c>
      <c r="K3216" s="41">
        <v>41597</v>
      </c>
      <c r="L3216" s="72">
        <v>45249</v>
      </c>
      <c r="M3216" s="42" t="s">
        <v>18959</v>
      </c>
      <c r="N3216" s="63">
        <v>0.26590000000000003</v>
      </c>
      <c r="O3216" s="55">
        <v>5804470.5499999998</v>
      </c>
      <c r="P3216" s="15">
        <v>0.03</v>
      </c>
      <c r="Q3216" s="223">
        <f t="shared" si="327"/>
        <v>174134.11649999997</v>
      </c>
      <c r="R3216" s="197">
        <f t="shared" si="330"/>
        <v>14511.176374999997</v>
      </c>
      <c r="S3216" s="200"/>
      <c r="T3216" s="196">
        <f t="shared" si="331"/>
        <v>0</v>
      </c>
      <c r="U3216" s="199">
        <f t="shared" si="332"/>
        <v>0</v>
      </c>
      <c r="V3216" s="21"/>
      <c r="W3216" s="19">
        <f t="shared" si="328"/>
        <v>0</v>
      </c>
      <c r="X3216" s="17">
        <f t="shared" si="329"/>
        <v>0</v>
      </c>
      <c r="Y3216" s="22"/>
      <c r="Z3216" s="19"/>
      <c r="AA3216" s="20"/>
      <c r="AB3216" s="23"/>
      <c r="AC3216" s="19"/>
      <c r="AD3216" s="17"/>
      <c r="AE3216" s="22"/>
      <c r="AF3216" s="19"/>
      <c r="AG3216" s="17"/>
      <c r="AH3216" s="78" t="s">
        <v>239</v>
      </c>
      <c r="AI3216" s="79" t="s">
        <v>18959</v>
      </c>
      <c r="AJ3216" s="1"/>
    </row>
    <row r="3217" spans="1:36" ht="26.4">
      <c r="A3217" s="39">
        <v>3215</v>
      </c>
      <c r="B3217" s="10" t="s">
        <v>18960</v>
      </c>
      <c r="C3217" s="10" t="s">
        <v>5693</v>
      </c>
      <c r="D3217" s="11" t="s">
        <v>18961</v>
      </c>
      <c r="E3217" s="35" t="s">
        <v>18962</v>
      </c>
      <c r="F3217" s="35" t="s">
        <v>13546</v>
      </c>
      <c r="G3217" s="10" t="s">
        <v>4455</v>
      </c>
      <c r="H3217" s="10" t="s">
        <v>18963</v>
      </c>
      <c r="I3217" s="10" t="s">
        <v>8196</v>
      </c>
      <c r="J3217" s="11" t="s">
        <v>18964</v>
      </c>
      <c r="K3217" s="12">
        <v>42265</v>
      </c>
      <c r="L3217" s="69">
        <v>44092</v>
      </c>
      <c r="M3217" s="14" t="s">
        <v>18965</v>
      </c>
      <c r="N3217" s="61">
        <v>1.0999999999999999E-2</v>
      </c>
      <c r="O3217" s="56">
        <v>1046122.29</v>
      </c>
      <c r="P3217" s="15">
        <v>0.1</v>
      </c>
      <c r="Q3217" s="223">
        <f t="shared" si="327"/>
        <v>104612.22900000001</v>
      </c>
      <c r="R3217" s="197">
        <f t="shared" si="330"/>
        <v>8717.6857500000006</v>
      </c>
      <c r="S3217" s="200"/>
      <c r="T3217" s="196">
        <f t="shared" si="331"/>
        <v>0</v>
      </c>
      <c r="U3217" s="199">
        <f t="shared" si="332"/>
        <v>0</v>
      </c>
      <c r="V3217" s="21"/>
      <c r="W3217" s="19">
        <f t="shared" si="328"/>
        <v>0</v>
      </c>
      <c r="X3217" s="17">
        <f t="shared" si="329"/>
        <v>0</v>
      </c>
      <c r="Y3217" s="22"/>
      <c r="Z3217" s="19"/>
      <c r="AA3217" s="20"/>
      <c r="AB3217" s="23"/>
      <c r="AC3217" s="19"/>
      <c r="AD3217" s="17"/>
      <c r="AE3217" s="22"/>
      <c r="AF3217" s="19"/>
      <c r="AG3217" s="17"/>
      <c r="AH3217" s="76"/>
      <c r="AI3217" s="77" t="s">
        <v>18965</v>
      </c>
      <c r="AJ3217" s="1"/>
    </row>
    <row r="3218" spans="1:36" ht="26.4">
      <c r="A3218" s="39">
        <v>3216</v>
      </c>
      <c r="B3218" s="39" t="s">
        <v>18966</v>
      </c>
      <c r="C3218" s="39" t="s">
        <v>5693</v>
      </c>
      <c r="D3218" s="40" t="s">
        <v>18967</v>
      </c>
      <c r="E3218" s="25" t="s">
        <v>18968</v>
      </c>
      <c r="F3218" s="25" t="s">
        <v>18969</v>
      </c>
      <c r="G3218" s="39" t="s">
        <v>3251</v>
      </c>
      <c r="H3218" s="39" t="s">
        <v>18970</v>
      </c>
      <c r="I3218" s="39" t="s">
        <v>10910</v>
      </c>
      <c r="J3218" s="40" t="s">
        <v>18971</v>
      </c>
      <c r="K3218" s="41">
        <v>43389</v>
      </c>
      <c r="L3218" s="72">
        <v>48868</v>
      </c>
      <c r="M3218" s="42" t="s">
        <v>18972</v>
      </c>
      <c r="N3218" s="63">
        <v>8.2413000000000007</v>
      </c>
      <c r="O3218" s="55">
        <v>195772019.40000001</v>
      </c>
      <c r="P3218" s="15">
        <v>0.03</v>
      </c>
      <c r="Q3218" s="223">
        <f t="shared" ref="Q3218:Q3278" si="333">O3218*P3218</f>
        <v>5873160.5820000004</v>
      </c>
      <c r="R3218" s="197">
        <f t="shared" si="330"/>
        <v>489430.04850000003</v>
      </c>
      <c r="S3218" s="198">
        <v>1E-3</v>
      </c>
      <c r="T3218" s="196">
        <f t="shared" si="331"/>
        <v>195772.01940000002</v>
      </c>
      <c r="U3218" s="199">
        <f t="shared" si="332"/>
        <v>16314.334950000002</v>
      </c>
      <c r="V3218" s="21">
        <v>0.05</v>
      </c>
      <c r="W3218" s="19">
        <f t="shared" si="328"/>
        <v>9788600.9700000007</v>
      </c>
      <c r="X3218" s="17">
        <f t="shared" si="329"/>
        <v>815716.74750000006</v>
      </c>
      <c r="Y3218" s="18">
        <v>0.06</v>
      </c>
      <c r="Z3218" s="19">
        <v>11746321.16</v>
      </c>
      <c r="AA3218" s="20">
        <v>978860.1</v>
      </c>
      <c r="AB3218" s="23"/>
      <c r="AC3218" s="19"/>
      <c r="AD3218" s="17"/>
      <c r="AE3218" s="22"/>
      <c r="AF3218" s="19"/>
      <c r="AG3218" s="17"/>
      <c r="AH3218" s="78" t="s">
        <v>2158</v>
      </c>
      <c r="AI3218" s="79" t="s">
        <v>18972</v>
      </c>
      <c r="AJ3218" s="1"/>
    </row>
    <row r="3219" spans="1:36" ht="26.4">
      <c r="A3219" s="39">
        <v>3217</v>
      </c>
      <c r="B3219" s="10" t="s">
        <v>18973</v>
      </c>
      <c r="C3219" s="10" t="s">
        <v>5693</v>
      </c>
      <c r="D3219" s="11" t="s">
        <v>18974</v>
      </c>
      <c r="E3219" s="35" t="s">
        <v>8956</v>
      </c>
      <c r="F3219" s="35" t="s">
        <v>18975</v>
      </c>
      <c r="G3219" s="10" t="s">
        <v>8547</v>
      </c>
      <c r="H3219" s="10" t="s">
        <v>18976</v>
      </c>
      <c r="I3219" s="10" t="s">
        <v>18977</v>
      </c>
      <c r="J3219" s="11" t="s">
        <v>18978</v>
      </c>
      <c r="K3219" s="12">
        <v>38414</v>
      </c>
      <c r="L3219" s="69">
        <v>47545</v>
      </c>
      <c r="M3219" s="14" t="s">
        <v>18979</v>
      </c>
      <c r="N3219" s="61">
        <v>0.40010000000000001</v>
      </c>
      <c r="O3219" s="56">
        <v>22760504.510000002</v>
      </c>
      <c r="P3219" s="15">
        <v>0.03</v>
      </c>
      <c r="Q3219" s="223">
        <f t="shared" si="333"/>
        <v>682815.13530000008</v>
      </c>
      <c r="R3219" s="197">
        <f t="shared" si="330"/>
        <v>56901.261275000004</v>
      </c>
      <c r="S3219" s="200"/>
      <c r="T3219" s="196">
        <f t="shared" si="331"/>
        <v>0</v>
      </c>
      <c r="U3219" s="199">
        <f t="shared" si="332"/>
        <v>0</v>
      </c>
      <c r="V3219" s="21"/>
      <c r="W3219" s="19">
        <f t="shared" si="328"/>
        <v>0</v>
      </c>
      <c r="X3219" s="17">
        <f t="shared" si="329"/>
        <v>0</v>
      </c>
      <c r="Y3219" s="22"/>
      <c r="Z3219" s="19"/>
      <c r="AA3219" s="20"/>
      <c r="AB3219" s="23"/>
      <c r="AC3219" s="19"/>
      <c r="AD3219" s="17"/>
      <c r="AE3219" s="22"/>
      <c r="AF3219" s="19"/>
      <c r="AG3219" s="17"/>
      <c r="AH3219" s="76"/>
      <c r="AI3219" s="77" t="s">
        <v>18979</v>
      </c>
      <c r="AJ3219" s="1"/>
    </row>
    <row r="3220" spans="1:36" ht="13.2">
      <c r="A3220" s="39">
        <v>3218</v>
      </c>
      <c r="B3220" s="39" t="s">
        <v>18980</v>
      </c>
      <c r="C3220" s="39" t="s">
        <v>5693</v>
      </c>
      <c r="D3220" s="40" t="s">
        <v>18981</v>
      </c>
      <c r="E3220" s="25" t="s">
        <v>18982</v>
      </c>
      <c r="F3220" s="25" t="s">
        <v>18983</v>
      </c>
      <c r="G3220" s="39" t="s">
        <v>1442</v>
      </c>
      <c r="H3220" s="39" t="s">
        <v>18984</v>
      </c>
      <c r="I3220" s="39" t="s">
        <v>1444</v>
      </c>
      <c r="J3220" s="40" t="s">
        <v>18985</v>
      </c>
      <c r="K3220" s="41">
        <v>42530</v>
      </c>
      <c r="L3220" s="72">
        <v>48008</v>
      </c>
      <c r="M3220" s="42" t="s">
        <v>18986</v>
      </c>
      <c r="N3220" s="63">
        <v>1.1469</v>
      </c>
      <c r="O3220" s="55">
        <v>43137284.689999998</v>
      </c>
      <c r="P3220" s="15">
        <v>0.04</v>
      </c>
      <c r="Q3220" s="223">
        <f t="shared" si="333"/>
        <v>1725491.3876</v>
      </c>
      <c r="R3220" s="197">
        <f t="shared" si="330"/>
        <v>143790.94896666668</v>
      </c>
      <c r="S3220" s="200"/>
      <c r="T3220" s="196">
        <f t="shared" si="331"/>
        <v>0</v>
      </c>
      <c r="U3220" s="199">
        <f t="shared" si="332"/>
        <v>0</v>
      </c>
      <c r="V3220" s="21"/>
      <c r="W3220" s="19">
        <f t="shared" si="328"/>
        <v>0</v>
      </c>
      <c r="X3220" s="17">
        <f t="shared" si="329"/>
        <v>0</v>
      </c>
      <c r="Y3220" s="22"/>
      <c r="Z3220" s="19"/>
      <c r="AA3220" s="20"/>
      <c r="AB3220" s="23"/>
      <c r="AC3220" s="19"/>
      <c r="AD3220" s="17"/>
      <c r="AE3220" s="22"/>
      <c r="AF3220" s="19"/>
      <c r="AG3220" s="17"/>
      <c r="AH3220" s="78" t="s">
        <v>76</v>
      </c>
      <c r="AI3220" s="79" t="s">
        <v>18986</v>
      </c>
      <c r="AJ3220" s="1"/>
    </row>
    <row r="3221" spans="1:36" ht="26.4">
      <c r="A3221" s="39">
        <v>3219</v>
      </c>
      <c r="B3221" s="10" t="s">
        <v>18987</v>
      </c>
      <c r="C3221" s="10" t="s">
        <v>5693</v>
      </c>
      <c r="D3221" s="11" t="s">
        <v>18988</v>
      </c>
      <c r="E3221" s="35" t="s">
        <v>18989</v>
      </c>
      <c r="F3221" s="35" t="s">
        <v>17797</v>
      </c>
      <c r="G3221" s="10" t="s">
        <v>3820</v>
      </c>
      <c r="H3221" s="10" t="s">
        <v>18990</v>
      </c>
      <c r="I3221" s="10" t="s">
        <v>18991</v>
      </c>
      <c r="J3221" s="11" t="s">
        <v>18971</v>
      </c>
      <c r="K3221" s="12">
        <v>41199</v>
      </c>
      <c r="L3221" s="69">
        <v>44851</v>
      </c>
      <c r="M3221" s="14" t="s">
        <v>18992</v>
      </c>
      <c r="N3221" s="61">
        <v>1.2755000000000001</v>
      </c>
      <c r="O3221" s="56">
        <v>23027614.600000001</v>
      </c>
      <c r="P3221" s="15">
        <v>0.03</v>
      </c>
      <c r="Q3221" s="223">
        <f t="shared" si="333"/>
        <v>690828.43799999997</v>
      </c>
      <c r="R3221" s="197">
        <f t="shared" si="330"/>
        <v>57569.036499999995</v>
      </c>
      <c r="S3221" s="201">
        <v>0.1</v>
      </c>
      <c r="T3221" s="196">
        <f t="shared" si="331"/>
        <v>2302761.4600000004</v>
      </c>
      <c r="U3221" s="199">
        <f t="shared" si="332"/>
        <v>191896.78833333336</v>
      </c>
      <c r="V3221" s="21"/>
      <c r="W3221" s="19">
        <f t="shared" si="328"/>
        <v>0</v>
      </c>
      <c r="X3221" s="17">
        <f t="shared" si="329"/>
        <v>0</v>
      </c>
      <c r="Y3221" s="22"/>
      <c r="Z3221" s="19"/>
      <c r="AA3221" s="20"/>
      <c r="AB3221" s="23"/>
      <c r="AC3221" s="19"/>
      <c r="AD3221" s="17"/>
      <c r="AE3221" s="22"/>
      <c r="AF3221" s="19"/>
      <c r="AG3221" s="17"/>
      <c r="AH3221" s="76" t="s">
        <v>452</v>
      </c>
      <c r="AI3221" s="77" t="s">
        <v>18992</v>
      </c>
      <c r="AJ3221" s="1"/>
    </row>
    <row r="3222" spans="1:36" ht="26.4">
      <c r="A3222" s="39">
        <v>3220</v>
      </c>
      <c r="B3222" s="39" t="s">
        <v>18993</v>
      </c>
      <c r="C3222" s="39" t="s">
        <v>5693</v>
      </c>
      <c r="D3222" s="40" t="s">
        <v>18994</v>
      </c>
      <c r="E3222" s="25" t="s">
        <v>18995</v>
      </c>
      <c r="F3222" s="25" t="s">
        <v>5191</v>
      </c>
      <c r="G3222" s="39" t="s">
        <v>3251</v>
      </c>
      <c r="H3222" s="39" t="s">
        <v>18996</v>
      </c>
      <c r="I3222" s="39" t="s">
        <v>10910</v>
      </c>
      <c r="J3222" s="40" t="s">
        <v>18971</v>
      </c>
      <c r="K3222" s="41">
        <v>43389</v>
      </c>
      <c r="L3222" s="72">
        <v>48868</v>
      </c>
      <c r="M3222" s="42" t="s">
        <v>18972</v>
      </c>
      <c r="N3222" s="63">
        <v>14.0341</v>
      </c>
      <c r="O3222" s="55">
        <v>316710942.75999999</v>
      </c>
      <c r="P3222" s="15">
        <v>0.03</v>
      </c>
      <c r="Q3222" s="223">
        <f t="shared" si="333"/>
        <v>9501328.2828000002</v>
      </c>
      <c r="R3222" s="197">
        <f t="shared" si="330"/>
        <v>791777.35690000001</v>
      </c>
      <c r="S3222" s="198">
        <v>1E-3</v>
      </c>
      <c r="T3222" s="196">
        <f t="shared" si="331"/>
        <v>316710.94276000001</v>
      </c>
      <c r="U3222" s="199">
        <f t="shared" si="332"/>
        <v>26392.578563333333</v>
      </c>
      <c r="V3222" s="21">
        <v>0.05</v>
      </c>
      <c r="W3222" s="19">
        <f t="shared" si="328"/>
        <v>15835547.138</v>
      </c>
      <c r="X3222" s="17">
        <f t="shared" si="329"/>
        <v>1319628.9281666668</v>
      </c>
      <c r="Y3222" s="18">
        <v>0.06</v>
      </c>
      <c r="Z3222" s="19">
        <v>19002656.57</v>
      </c>
      <c r="AA3222" s="20">
        <v>1583554.71</v>
      </c>
      <c r="AB3222" s="23"/>
      <c r="AC3222" s="19"/>
      <c r="AD3222" s="17"/>
      <c r="AE3222" s="22"/>
      <c r="AF3222" s="19"/>
      <c r="AG3222" s="17"/>
      <c r="AH3222" s="78" t="s">
        <v>2158</v>
      </c>
      <c r="AI3222" s="79" t="s">
        <v>18972</v>
      </c>
      <c r="AJ3222" s="1"/>
    </row>
    <row r="3223" spans="1:36" ht="26.4">
      <c r="A3223" s="39">
        <v>3221</v>
      </c>
      <c r="B3223" s="10" t="s">
        <v>18997</v>
      </c>
      <c r="C3223" s="10" t="s">
        <v>5693</v>
      </c>
      <c r="D3223" s="11" t="s">
        <v>18994</v>
      </c>
      <c r="E3223" s="35" t="s">
        <v>18995</v>
      </c>
      <c r="F3223" s="35" t="s">
        <v>5158</v>
      </c>
      <c r="G3223" s="10" t="s">
        <v>3251</v>
      </c>
      <c r="H3223" s="10" t="s">
        <v>18998</v>
      </c>
      <c r="I3223" s="10" t="s">
        <v>10910</v>
      </c>
      <c r="J3223" s="11" t="s">
        <v>18971</v>
      </c>
      <c r="K3223" s="12">
        <v>43389</v>
      </c>
      <c r="L3223" s="69">
        <v>48868</v>
      </c>
      <c r="M3223" s="14" t="s">
        <v>18972</v>
      </c>
      <c r="N3223" s="61">
        <v>0.44340000000000002</v>
      </c>
      <c r="O3223" s="56">
        <v>16677192.460000001</v>
      </c>
      <c r="P3223" s="15">
        <v>0.03</v>
      </c>
      <c r="Q3223" s="223">
        <f t="shared" si="333"/>
        <v>500315.77380000002</v>
      </c>
      <c r="R3223" s="197">
        <f t="shared" si="330"/>
        <v>41692.98115</v>
      </c>
      <c r="S3223" s="198">
        <v>1E-3</v>
      </c>
      <c r="T3223" s="196">
        <f t="shared" si="331"/>
        <v>16677.192460000002</v>
      </c>
      <c r="U3223" s="199">
        <f t="shared" si="332"/>
        <v>1389.7660383333334</v>
      </c>
      <c r="V3223" s="21">
        <v>0.05</v>
      </c>
      <c r="W3223" s="19">
        <f t="shared" si="328"/>
        <v>833859.62300000014</v>
      </c>
      <c r="X3223" s="17">
        <f t="shared" si="329"/>
        <v>69488.301916666678</v>
      </c>
      <c r="Y3223" s="18">
        <v>0.06</v>
      </c>
      <c r="Z3223" s="19">
        <v>1000631.55</v>
      </c>
      <c r="AA3223" s="20">
        <v>83385.960000000006</v>
      </c>
      <c r="AB3223" s="23"/>
      <c r="AC3223" s="19"/>
      <c r="AD3223" s="17"/>
      <c r="AE3223" s="22"/>
      <c r="AF3223" s="19"/>
      <c r="AG3223" s="17"/>
      <c r="AH3223" s="76" t="s">
        <v>2158</v>
      </c>
      <c r="AI3223" s="77" t="s">
        <v>18972</v>
      </c>
      <c r="AJ3223" s="1"/>
    </row>
    <row r="3224" spans="1:36" ht="13.2">
      <c r="A3224" s="39">
        <v>3222</v>
      </c>
      <c r="B3224" s="39" t="s">
        <v>18999</v>
      </c>
      <c r="C3224" s="39" t="s">
        <v>5693</v>
      </c>
      <c r="D3224" s="40" t="s">
        <v>19000</v>
      </c>
      <c r="E3224" s="25" t="s">
        <v>19001</v>
      </c>
      <c r="F3224" s="25" t="s">
        <v>12099</v>
      </c>
      <c r="G3224" s="39" t="s">
        <v>6139</v>
      </c>
      <c r="H3224" s="39" t="s">
        <v>19002</v>
      </c>
      <c r="I3224" s="39" t="s">
        <v>19003</v>
      </c>
      <c r="J3224" s="40" t="s">
        <v>19004</v>
      </c>
      <c r="K3224" s="41">
        <v>42520</v>
      </c>
      <c r="L3224" s="72">
        <v>44346</v>
      </c>
      <c r="M3224" s="42" t="s">
        <v>19005</v>
      </c>
      <c r="N3224" s="63">
        <v>0.21490000000000001</v>
      </c>
      <c r="O3224" s="55">
        <v>3423006.94</v>
      </c>
      <c r="P3224" s="15">
        <v>0.03</v>
      </c>
      <c r="Q3224" s="223">
        <f t="shared" si="333"/>
        <v>102690.20819999999</v>
      </c>
      <c r="R3224" s="197">
        <f t="shared" si="330"/>
        <v>8557.5173500000001</v>
      </c>
      <c r="S3224" s="200"/>
      <c r="T3224" s="196">
        <f t="shared" si="331"/>
        <v>0</v>
      </c>
      <c r="U3224" s="199">
        <f t="shared" si="332"/>
        <v>0</v>
      </c>
      <c r="V3224" s="21"/>
      <c r="W3224" s="19">
        <f t="shared" si="328"/>
        <v>0</v>
      </c>
      <c r="X3224" s="17">
        <f t="shared" si="329"/>
        <v>0</v>
      </c>
      <c r="Y3224" s="22"/>
      <c r="Z3224" s="19"/>
      <c r="AA3224" s="20"/>
      <c r="AB3224" s="23"/>
      <c r="AC3224" s="19"/>
      <c r="AD3224" s="17"/>
      <c r="AE3224" s="22"/>
      <c r="AF3224" s="19"/>
      <c r="AG3224" s="17"/>
      <c r="AH3224" s="78"/>
      <c r="AI3224" s="79" t="s">
        <v>19005</v>
      </c>
      <c r="AJ3224" s="1"/>
    </row>
    <row r="3225" spans="1:36" ht="13.2">
      <c r="A3225" s="39">
        <v>3223</v>
      </c>
      <c r="B3225" s="10" t="s">
        <v>19006</v>
      </c>
      <c r="C3225" s="10" t="s">
        <v>11699</v>
      </c>
      <c r="D3225" s="11" t="s">
        <v>19007</v>
      </c>
      <c r="E3225" s="35" t="s">
        <v>19008</v>
      </c>
      <c r="F3225" s="35" t="s">
        <v>5539</v>
      </c>
      <c r="G3225" s="10" t="s">
        <v>6745</v>
      </c>
      <c r="H3225" s="10" t="s">
        <v>19009</v>
      </c>
      <c r="I3225" s="10" t="s">
        <v>1603</v>
      </c>
      <c r="J3225" s="11" t="s">
        <v>19010</v>
      </c>
      <c r="K3225" s="12">
        <v>38818</v>
      </c>
      <c r="L3225" s="69">
        <v>44297</v>
      </c>
      <c r="M3225" s="14" t="s">
        <v>19011</v>
      </c>
      <c r="N3225" s="61">
        <v>0.2132</v>
      </c>
      <c r="O3225" s="56">
        <v>6927166.1600000001</v>
      </c>
      <c r="P3225" s="15">
        <v>0.03</v>
      </c>
      <c r="Q3225" s="223">
        <f t="shared" si="333"/>
        <v>207814.98480000001</v>
      </c>
      <c r="R3225" s="197">
        <f t="shared" si="330"/>
        <v>17317.915400000002</v>
      </c>
      <c r="S3225" s="200"/>
      <c r="T3225" s="196">
        <f t="shared" si="331"/>
        <v>0</v>
      </c>
      <c r="U3225" s="199">
        <f t="shared" si="332"/>
        <v>0</v>
      </c>
      <c r="V3225" s="21"/>
      <c r="W3225" s="19">
        <f t="shared" si="328"/>
        <v>0</v>
      </c>
      <c r="X3225" s="17">
        <f t="shared" si="329"/>
        <v>0</v>
      </c>
      <c r="Y3225" s="22"/>
      <c r="Z3225" s="19"/>
      <c r="AA3225" s="20"/>
      <c r="AB3225" s="23"/>
      <c r="AC3225" s="19"/>
      <c r="AD3225" s="17"/>
      <c r="AE3225" s="22"/>
      <c r="AF3225" s="19"/>
      <c r="AG3225" s="17"/>
      <c r="AH3225" s="76"/>
      <c r="AI3225" s="77" t="s">
        <v>19011</v>
      </c>
      <c r="AJ3225" s="1"/>
    </row>
    <row r="3226" spans="1:36" ht="26.4">
      <c r="A3226" s="39">
        <v>3224</v>
      </c>
      <c r="B3226" s="39" t="s">
        <v>19012</v>
      </c>
      <c r="C3226" s="39" t="s">
        <v>11699</v>
      </c>
      <c r="D3226" s="40" t="s">
        <v>19013</v>
      </c>
      <c r="E3226" s="25" t="s">
        <v>19014</v>
      </c>
      <c r="F3226" s="25" t="s">
        <v>2082</v>
      </c>
      <c r="G3226" s="39" t="s">
        <v>19015</v>
      </c>
      <c r="H3226" s="39" t="s">
        <v>19016</v>
      </c>
      <c r="I3226" s="39" t="s">
        <v>19017</v>
      </c>
      <c r="J3226" s="40" t="s">
        <v>19018</v>
      </c>
      <c r="K3226" s="41">
        <v>40000</v>
      </c>
      <c r="L3226" s="72">
        <v>44539</v>
      </c>
      <c r="M3226" s="42" t="s">
        <v>19019</v>
      </c>
      <c r="N3226" s="63">
        <v>1.3756999999999999</v>
      </c>
      <c r="O3226" s="55">
        <v>40717963.210000001</v>
      </c>
      <c r="P3226" s="15">
        <v>0.04</v>
      </c>
      <c r="Q3226" s="223">
        <f t="shared" si="333"/>
        <v>1628718.5284000002</v>
      </c>
      <c r="R3226" s="197">
        <f t="shared" si="330"/>
        <v>135726.54403333334</v>
      </c>
      <c r="S3226" s="200"/>
      <c r="T3226" s="196">
        <f t="shared" si="331"/>
        <v>0</v>
      </c>
      <c r="U3226" s="199">
        <f t="shared" si="332"/>
        <v>0</v>
      </c>
      <c r="V3226" s="21"/>
      <c r="W3226" s="19">
        <f t="shared" si="328"/>
        <v>0</v>
      </c>
      <c r="X3226" s="17">
        <f t="shared" si="329"/>
        <v>0</v>
      </c>
      <c r="Y3226" s="22"/>
      <c r="Z3226" s="19"/>
      <c r="AA3226" s="20"/>
      <c r="AB3226" s="23"/>
      <c r="AC3226" s="19"/>
      <c r="AD3226" s="17"/>
      <c r="AE3226" s="22"/>
      <c r="AF3226" s="19"/>
      <c r="AG3226" s="17"/>
      <c r="AH3226" s="78"/>
      <c r="AI3226" s="79" t="s">
        <v>19019</v>
      </c>
      <c r="AJ3226" s="1"/>
    </row>
    <row r="3227" spans="1:36" ht="13.2">
      <c r="A3227" s="39">
        <v>3225</v>
      </c>
      <c r="B3227" s="10" t="s">
        <v>19020</v>
      </c>
      <c r="C3227" s="10" t="s">
        <v>11699</v>
      </c>
      <c r="D3227" s="11" t="s">
        <v>19021</v>
      </c>
      <c r="E3227" s="35" t="s">
        <v>19022</v>
      </c>
      <c r="F3227" s="35" t="s">
        <v>19023</v>
      </c>
      <c r="G3227" s="10" t="s">
        <v>39</v>
      </c>
      <c r="H3227" s="10" t="s">
        <v>19024</v>
      </c>
      <c r="I3227" s="10" t="s">
        <v>41</v>
      </c>
      <c r="J3227" s="11" t="s">
        <v>19025</v>
      </c>
      <c r="K3227" s="12">
        <v>43461</v>
      </c>
      <c r="L3227" s="69">
        <v>45287</v>
      </c>
      <c r="M3227" s="14" t="s">
        <v>19026</v>
      </c>
      <c r="N3227" s="61">
        <v>0.29649999999999999</v>
      </c>
      <c r="O3227" s="56">
        <v>2012755.11</v>
      </c>
      <c r="P3227" s="15">
        <v>0.03</v>
      </c>
      <c r="Q3227" s="223">
        <f t="shared" si="333"/>
        <v>60382.653299999998</v>
      </c>
      <c r="R3227" s="197">
        <f t="shared" si="330"/>
        <v>5031.8877750000001</v>
      </c>
      <c r="S3227" s="198">
        <v>3.5999999999999997E-2</v>
      </c>
      <c r="T3227" s="196">
        <f t="shared" si="331"/>
        <v>72459.183959999995</v>
      </c>
      <c r="U3227" s="199">
        <f t="shared" si="332"/>
        <v>6038.2653299999993</v>
      </c>
      <c r="V3227" s="21"/>
      <c r="W3227" s="19">
        <f t="shared" si="328"/>
        <v>0</v>
      </c>
      <c r="X3227" s="17">
        <f t="shared" si="329"/>
        <v>0</v>
      </c>
      <c r="Y3227" s="22"/>
      <c r="Z3227" s="19"/>
      <c r="AA3227" s="20"/>
      <c r="AB3227" s="23"/>
      <c r="AC3227" s="19"/>
      <c r="AD3227" s="17"/>
      <c r="AE3227" s="22"/>
      <c r="AF3227" s="19"/>
      <c r="AG3227" s="17"/>
      <c r="AH3227" s="76" t="s">
        <v>1479</v>
      </c>
      <c r="AI3227" s="77" t="s">
        <v>19026</v>
      </c>
      <c r="AJ3227" s="1"/>
    </row>
    <row r="3228" spans="1:36" ht="13.2">
      <c r="A3228" s="39">
        <v>3226</v>
      </c>
      <c r="B3228" s="39" t="s">
        <v>19027</v>
      </c>
      <c r="C3228" s="39" t="s">
        <v>11699</v>
      </c>
      <c r="D3228" s="40" t="s">
        <v>19021</v>
      </c>
      <c r="E3228" s="25" t="s">
        <v>19022</v>
      </c>
      <c r="F3228" s="25" t="s">
        <v>1450</v>
      </c>
      <c r="G3228" s="39" t="s">
        <v>39</v>
      </c>
      <c r="H3228" s="39" t="s">
        <v>19028</v>
      </c>
      <c r="I3228" s="39" t="s">
        <v>19029</v>
      </c>
      <c r="J3228" s="40" t="s">
        <v>19030</v>
      </c>
      <c r="K3228" s="41">
        <v>43461</v>
      </c>
      <c r="L3228" s="72">
        <v>45287</v>
      </c>
      <c r="M3228" s="42" t="s">
        <v>19031</v>
      </c>
      <c r="N3228" s="63">
        <v>0.29659999999999997</v>
      </c>
      <c r="O3228" s="55">
        <v>2013433.95</v>
      </c>
      <c r="P3228" s="15">
        <v>0.03</v>
      </c>
      <c r="Q3228" s="223">
        <f t="shared" si="333"/>
        <v>60403.018499999998</v>
      </c>
      <c r="R3228" s="197">
        <f t="shared" si="330"/>
        <v>5033.5848749999996</v>
      </c>
      <c r="S3228" s="198">
        <v>3.5999999999999997E-2</v>
      </c>
      <c r="T3228" s="196">
        <f t="shared" si="331"/>
        <v>72483.622199999998</v>
      </c>
      <c r="U3228" s="199">
        <f t="shared" si="332"/>
        <v>6040.3018499999998</v>
      </c>
      <c r="V3228" s="21"/>
      <c r="W3228" s="19">
        <f t="shared" si="328"/>
        <v>0</v>
      </c>
      <c r="X3228" s="17">
        <f t="shared" si="329"/>
        <v>0</v>
      </c>
      <c r="Y3228" s="22"/>
      <c r="Z3228" s="19"/>
      <c r="AA3228" s="20"/>
      <c r="AB3228" s="23"/>
      <c r="AC3228" s="19"/>
      <c r="AD3228" s="17"/>
      <c r="AE3228" s="22"/>
      <c r="AF3228" s="19"/>
      <c r="AG3228" s="17"/>
      <c r="AH3228" s="78" t="s">
        <v>1479</v>
      </c>
      <c r="AI3228" s="79" t="s">
        <v>19031</v>
      </c>
      <c r="AJ3228" s="1"/>
    </row>
    <row r="3229" spans="1:36" ht="13.2">
      <c r="A3229" s="39">
        <v>3227</v>
      </c>
      <c r="B3229" s="10" t="s">
        <v>19032</v>
      </c>
      <c r="C3229" s="10" t="s">
        <v>11699</v>
      </c>
      <c r="D3229" s="11" t="s">
        <v>19021</v>
      </c>
      <c r="E3229" s="35" t="s">
        <v>19022</v>
      </c>
      <c r="F3229" s="35" t="s">
        <v>6539</v>
      </c>
      <c r="G3229" s="10" t="s">
        <v>39</v>
      </c>
      <c r="H3229" s="10" t="s">
        <v>19033</v>
      </c>
      <c r="I3229" s="10" t="s">
        <v>41</v>
      </c>
      <c r="J3229" s="11" t="s">
        <v>19034</v>
      </c>
      <c r="K3229" s="12">
        <v>43461</v>
      </c>
      <c r="L3229" s="69">
        <v>45287</v>
      </c>
      <c r="M3229" s="14" t="s">
        <v>19035</v>
      </c>
      <c r="N3229" s="61">
        <v>0.36430000000000001</v>
      </c>
      <c r="O3229" s="56">
        <v>2992033.61</v>
      </c>
      <c r="P3229" s="15">
        <v>0.03</v>
      </c>
      <c r="Q3229" s="223">
        <f t="shared" si="333"/>
        <v>89761.008299999987</v>
      </c>
      <c r="R3229" s="197">
        <f t="shared" si="330"/>
        <v>7480.0840249999992</v>
      </c>
      <c r="S3229" s="198">
        <v>3.5999999999999997E-2</v>
      </c>
      <c r="T3229" s="196">
        <f t="shared" si="331"/>
        <v>107713.20995999999</v>
      </c>
      <c r="U3229" s="199">
        <f t="shared" si="332"/>
        <v>8976.1008299999994</v>
      </c>
      <c r="V3229" s="21"/>
      <c r="W3229" s="19">
        <f t="shared" si="328"/>
        <v>0</v>
      </c>
      <c r="X3229" s="17">
        <f t="shared" si="329"/>
        <v>0</v>
      </c>
      <c r="Y3229" s="22"/>
      <c r="Z3229" s="19"/>
      <c r="AA3229" s="20"/>
      <c r="AB3229" s="23"/>
      <c r="AC3229" s="19"/>
      <c r="AD3229" s="17"/>
      <c r="AE3229" s="22"/>
      <c r="AF3229" s="19"/>
      <c r="AG3229" s="17"/>
      <c r="AH3229" s="76" t="s">
        <v>1479</v>
      </c>
      <c r="AI3229" s="77" t="s">
        <v>19035</v>
      </c>
      <c r="AJ3229" s="1"/>
    </row>
    <row r="3230" spans="1:36" ht="13.2">
      <c r="A3230" s="39">
        <v>3228</v>
      </c>
      <c r="B3230" s="39" t="s">
        <v>19036</v>
      </c>
      <c r="C3230" s="39" t="s">
        <v>5693</v>
      </c>
      <c r="D3230" s="40" t="s">
        <v>19037</v>
      </c>
      <c r="E3230" s="25" t="s">
        <v>19038</v>
      </c>
      <c r="F3230" s="25" t="s">
        <v>705</v>
      </c>
      <c r="G3230" s="39" t="s">
        <v>3199</v>
      </c>
      <c r="H3230" s="39" t="s">
        <v>19039</v>
      </c>
      <c r="I3230" s="39" t="s">
        <v>6508</v>
      </c>
      <c r="J3230" s="40" t="s">
        <v>19040</v>
      </c>
      <c r="K3230" s="41">
        <v>42881</v>
      </c>
      <c r="L3230" s="72">
        <v>44707</v>
      </c>
      <c r="M3230" s="42" t="s">
        <v>19041</v>
      </c>
      <c r="N3230" s="63">
        <v>1.0660000000000001</v>
      </c>
      <c r="O3230" s="55">
        <v>12408182.76</v>
      </c>
      <c r="P3230" s="15">
        <v>0.03</v>
      </c>
      <c r="Q3230" s="223">
        <f t="shared" si="333"/>
        <v>372245.4828</v>
      </c>
      <c r="R3230" s="197">
        <f t="shared" si="330"/>
        <v>31020.456900000001</v>
      </c>
      <c r="S3230" s="198">
        <v>3.5999999999999997E-2</v>
      </c>
      <c r="T3230" s="196">
        <f t="shared" si="331"/>
        <v>446694.57935999997</v>
      </c>
      <c r="U3230" s="199">
        <f t="shared" si="332"/>
        <v>37224.548279999995</v>
      </c>
      <c r="V3230" s="21"/>
      <c r="W3230" s="19">
        <f t="shared" si="328"/>
        <v>0</v>
      </c>
      <c r="X3230" s="17">
        <f t="shared" si="329"/>
        <v>0</v>
      </c>
      <c r="Y3230" s="22"/>
      <c r="Z3230" s="19"/>
      <c r="AA3230" s="20"/>
      <c r="AB3230" s="23"/>
      <c r="AC3230" s="19"/>
      <c r="AD3230" s="17"/>
      <c r="AE3230" s="22"/>
      <c r="AF3230" s="19"/>
      <c r="AG3230" s="17"/>
      <c r="AH3230" s="78" t="s">
        <v>817</v>
      </c>
      <c r="AI3230" s="79" t="s">
        <v>19041</v>
      </c>
      <c r="AJ3230" s="1"/>
    </row>
    <row r="3231" spans="1:36" ht="13.2">
      <c r="A3231" s="39">
        <v>3229</v>
      </c>
      <c r="B3231" s="10" t="s">
        <v>19042</v>
      </c>
      <c r="C3231" s="10" t="s">
        <v>11699</v>
      </c>
      <c r="D3231" s="11" t="s">
        <v>19043</v>
      </c>
      <c r="E3231" s="35" t="s">
        <v>19044</v>
      </c>
      <c r="F3231" s="35" t="s">
        <v>19045</v>
      </c>
      <c r="G3231" s="10" t="s">
        <v>7175</v>
      </c>
      <c r="H3231" s="10" t="s">
        <v>19046</v>
      </c>
      <c r="I3231" s="10" t="s">
        <v>16439</v>
      </c>
      <c r="J3231" s="11" t="s">
        <v>19047</v>
      </c>
      <c r="K3231" s="12">
        <v>42272</v>
      </c>
      <c r="L3231" s="69">
        <v>44099</v>
      </c>
      <c r="M3231" s="14" t="s">
        <v>1869</v>
      </c>
      <c r="N3231" s="61">
        <v>1.6795</v>
      </c>
      <c r="O3231" s="56">
        <v>16505287.300000001</v>
      </c>
      <c r="P3231" s="15">
        <v>0.03</v>
      </c>
      <c r="Q3231" s="223">
        <f t="shared" si="333"/>
        <v>495158.61900000001</v>
      </c>
      <c r="R3231" s="197">
        <f t="shared" si="330"/>
        <v>41263.218249999998</v>
      </c>
      <c r="S3231" s="200"/>
      <c r="T3231" s="196">
        <f t="shared" si="331"/>
        <v>0</v>
      </c>
      <c r="U3231" s="199">
        <f t="shared" si="332"/>
        <v>0</v>
      </c>
      <c r="V3231" s="21"/>
      <c r="W3231" s="19">
        <f t="shared" si="328"/>
        <v>0</v>
      </c>
      <c r="X3231" s="17">
        <f t="shared" si="329"/>
        <v>0</v>
      </c>
      <c r="Y3231" s="22"/>
      <c r="Z3231" s="19"/>
      <c r="AA3231" s="20"/>
      <c r="AB3231" s="23"/>
      <c r="AC3231" s="19"/>
      <c r="AD3231" s="17"/>
      <c r="AE3231" s="22"/>
      <c r="AF3231" s="19"/>
      <c r="AG3231" s="17"/>
      <c r="AH3231" s="76" t="s">
        <v>249</v>
      </c>
      <c r="AI3231" s="77" t="s">
        <v>1869</v>
      </c>
      <c r="AJ3231" s="1"/>
    </row>
    <row r="3232" spans="1:36" ht="26.4">
      <c r="A3232" s="39">
        <v>3230</v>
      </c>
      <c r="B3232" s="39" t="s">
        <v>19048</v>
      </c>
      <c r="C3232" s="39" t="s">
        <v>11699</v>
      </c>
      <c r="D3232" s="40" t="s">
        <v>19049</v>
      </c>
      <c r="E3232" s="25" t="s">
        <v>21465</v>
      </c>
      <c r="F3232" s="25" t="s">
        <v>19050</v>
      </c>
      <c r="G3232" s="39" t="s">
        <v>6139</v>
      </c>
      <c r="H3232" s="39" t="s">
        <v>19051</v>
      </c>
      <c r="I3232" s="39" t="s">
        <v>19003</v>
      </c>
      <c r="J3232" s="40" t="s">
        <v>19052</v>
      </c>
      <c r="K3232" s="41">
        <v>42520</v>
      </c>
      <c r="L3232" s="72">
        <v>44346</v>
      </c>
      <c r="M3232" s="42" t="s">
        <v>19053</v>
      </c>
      <c r="N3232" s="63">
        <v>3.1399999999999997E-2</v>
      </c>
      <c r="O3232" s="55">
        <v>925750.56</v>
      </c>
      <c r="P3232" s="15">
        <v>0.03</v>
      </c>
      <c r="Q3232" s="223">
        <f t="shared" si="333"/>
        <v>27772.516800000001</v>
      </c>
      <c r="R3232" s="197">
        <f t="shared" si="330"/>
        <v>2314.3764000000001</v>
      </c>
      <c r="S3232" s="198">
        <v>3.5999999999999997E-2</v>
      </c>
      <c r="T3232" s="196">
        <f t="shared" si="331"/>
        <v>33327.02016</v>
      </c>
      <c r="U3232" s="199">
        <f t="shared" si="332"/>
        <v>2777.2516799999999</v>
      </c>
      <c r="V3232" s="21"/>
      <c r="W3232" s="19">
        <f t="shared" si="328"/>
        <v>0</v>
      </c>
      <c r="X3232" s="17">
        <f t="shared" si="329"/>
        <v>0</v>
      </c>
      <c r="Y3232" s="22"/>
      <c r="Z3232" s="19"/>
      <c r="AA3232" s="20"/>
      <c r="AB3232" s="23"/>
      <c r="AC3232" s="19"/>
      <c r="AD3232" s="17"/>
      <c r="AE3232" s="22"/>
      <c r="AF3232" s="19"/>
      <c r="AG3232" s="17"/>
      <c r="AH3232" s="78"/>
      <c r="AI3232" s="79" t="s">
        <v>19053</v>
      </c>
      <c r="AJ3232" s="1"/>
    </row>
    <row r="3233" spans="1:36" ht="26.4">
      <c r="A3233" s="39">
        <v>3231</v>
      </c>
      <c r="B3233" s="10" t="s">
        <v>19054</v>
      </c>
      <c r="C3233" s="10" t="s">
        <v>5693</v>
      </c>
      <c r="D3233" s="11" t="s">
        <v>19055</v>
      </c>
      <c r="E3233" s="35" t="s">
        <v>19056</v>
      </c>
      <c r="F3233" s="35" t="s">
        <v>4608</v>
      </c>
      <c r="G3233" s="10" t="s">
        <v>19057</v>
      </c>
      <c r="H3233" s="10" t="s">
        <v>19058</v>
      </c>
      <c r="I3233" s="10" t="s">
        <v>2362</v>
      </c>
      <c r="J3233" s="11" t="s">
        <v>19059</v>
      </c>
      <c r="K3233" s="12">
        <v>42825</v>
      </c>
      <c r="L3233" s="69">
        <v>44550</v>
      </c>
      <c r="M3233" s="14" t="s">
        <v>19060</v>
      </c>
      <c r="N3233" s="61">
        <v>3.0087000000000002</v>
      </c>
      <c r="O3233" s="56">
        <v>108931550.44</v>
      </c>
      <c r="P3233" s="21">
        <v>4.4999999999999998E-2</v>
      </c>
      <c r="Q3233" s="223">
        <f t="shared" si="333"/>
        <v>4901919.7697999999</v>
      </c>
      <c r="R3233" s="197">
        <f t="shared" si="330"/>
        <v>408493.31414999999</v>
      </c>
      <c r="S3233" s="200"/>
      <c r="T3233" s="196">
        <f t="shared" si="331"/>
        <v>0</v>
      </c>
      <c r="U3233" s="199">
        <f t="shared" si="332"/>
        <v>0</v>
      </c>
      <c r="V3233" s="21"/>
      <c r="W3233" s="19">
        <f t="shared" si="328"/>
        <v>0</v>
      </c>
      <c r="X3233" s="17">
        <f t="shared" si="329"/>
        <v>0</v>
      </c>
      <c r="Y3233" s="22"/>
      <c r="Z3233" s="19"/>
      <c r="AA3233" s="20"/>
      <c r="AB3233" s="23"/>
      <c r="AC3233" s="19"/>
      <c r="AD3233" s="17"/>
      <c r="AE3233" s="22"/>
      <c r="AF3233" s="19"/>
      <c r="AG3233" s="17"/>
      <c r="AH3233" s="76" t="s">
        <v>1997</v>
      </c>
      <c r="AI3233" s="77" t="s">
        <v>19060</v>
      </c>
      <c r="AJ3233" s="1"/>
    </row>
    <row r="3234" spans="1:36" ht="13.2">
      <c r="A3234" s="39">
        <v>3232</v>
      </c>
      <c r="B3234" s="39" t="s">
        <v>19061</v>
      </c>
      <c r="C3234" s="39" t="s">
        <v>5693</v>
      </c>
      <c r="D3234" s="40" t="s">
        <v>19062</v>
      </c>
      <c r="E3234" s="25" t="s">
        <v>19063</v>
      </c>
      <c r="F3234" s="25" t="s">
        <v>654</v>
      </c>
      <c r="G3234" s="39" t="s">
        <v>9465</v>
      </c>
      <c r="H3234" s="39" t="s">
        <v>19064</v>
      </c>
      <c r="I3234" s="39" t="s">
        <v>3281</v>
      </c>
      <c r="J3234" s="40" t="s">
        <v>19065</v>
      </c>
      <c r="K3234" s="41">
        <v>40326</v>
      </c>
      <c r="L3234" s="72">
        <v>44718</v>
      </c>
      <c r="M3234" s="42" t="s">
        <v>19066</v>
      </c>
      <c r="N3234" s="63">
        <v>4.0099999999999997E-2</v>
      </c>
      <c r="O3234" s="55">
        <v>3883675.7</v>
      </c>
      <c r="P3234" s="15">
        <v>0.03</v>
      </c>
      <c r="Q3234" s="223">
        <f t="shared" si="333"/>
        <v>116510.27100000001</v>
      </c>
      <c r="R3234" s="197">
        <f t="shared" si="330"/>
        <v>9709.1892500000013</v>
      </c>
      <c r="S3234" s="201">
        <v>0.05</v>
      </c>
      <c r="T3234" s="196">
        <f t="shared" si="331"/>
        <v>194183.78500000003</v>
      </c>
      <c r="U3234" s="199">
        <f t="shared" si="332"/>
        <v>16181.982083333336</v>
      </c>
      <c r="V3234" s="21">
        <v>0.06</v>
      </c>
      <c r="W3234" s="19">
        <f t="shared" si="328"/>
        <v>233020.54200000002</v>
      </c>
      <c r="X3234" s="17">
        <f t="shared" si="329"/>
        <v>19418.378500000003</v>
      </c>
      <c r="Y3234" s="22"/>
      <c r="Z3234" s="19"/>
      <c r="AA3234" s="20"/>
      <c r="AB3234" s="23"/>
      <c r="AC3234" s="19"/>
      <c r="AD3234" s="17"/>
      <c r="AE3234" s="22"/>
      <c r="AF3234" s="19"/>
      <c r="AG3234" s="17"/>
      <c r="AH3234" s="78" t="s">
        <v>367</v>
      </c>
      <c r="AI3234" s="79" t="s">
        <v>19066</v>
      </c>
      <c r="AJ3234" s="1"/>
    </row>
    <row r="3235" spans="1:36" ht="13.2">
      <c r="A3235" s="39">
        <v>3233</v>
      </c>
      <c r="B3235" s="10" t="s">
        <v>19067</v>
      </c>
      <c r="C3235" s="10" t="s">
        <v>5693</v>
      </c>
      <c r="D3235" s="11" t="s">
        <v>19000</v>
      </c>
      <c r="E3235" s="35" t="s">
        <v>19001</v>
      </c>
      <c r="F3235" s="35" t="s">
        <v>12099</v>
      </c>
      <c r="G3235" s="10" t="s">
        <v>6139</v>
      </c>
      <c r="H3235" s="10" t="s">
        <v>19002</v>
      </c>
      <c r="I3235" s="10" t="s">
        <v>19003</v>
      </c>
      <c r="J3235" s="11" t="s">
        <v>19004</v>
      </c>
      <c r="K3235" s="12">
        <v>42520</v>
      </c>
      <c r="L3235" s="69">
        <v>44346</v>
      </c>
      <c r="M3235" s="14" t="s">
        <v>19005</v>
      </c>
      <c r="N3235" s="61">
        <v>0.1399</v>
      </c>
      <c r="O3235" s="56">
        <v>2785473.89</v>
      </c>
      <c r="P3235" s="15">
        <v>0.03</v>
      </c>
      <c r="Q3235" s="223">
        <f t="shared" si="333"/>
        <v>83564.216700000004</v>
      </c>
      <c r="R3235" s="197">
        <f t="shared" si="330"/>
        <v>6963.6847250000001</v>
      </c>
      <c r="S3235" s="200"/>
      <c r="T3235" s="196">
        <f t="shared" si="331"/>
        <v>0</v>
      </c>
      <c r="U3235" s="199">
        <f t="shared" si="332"/>
        <v>0</v>
      </c>
      <c r="V3235" s="21"/>
      <c r="W3235" s="19">
        <f t="shared" si="328"/>
        <v>0</v>
      </c>
      <c r="X3235" s="17">
        <f t="shared" si="329"/>
        <v>0</v>
      </c>
      <c r="Y3235" s="22"/>
      <c r="Z3235" s="19"/>
      <c r="AA3235" s="20"/>
      <c r="AB3235" s="23"/>
      <c r="AC3235" s="19"/>
      <c r="AD3235" s="17"/>
      <c r="AE3235" s="22"/>
      <c r="AF3235" s="19"/>
      <c r="AG3235" s="17"/>
      <c r="AH3235" s="76"/>
      <c r="AI3235" s="77" t="s">
        <v>19005</v>
      </c>
      <c r="AJ3235" s="1"/>
    </row>
    <row r="3236" spans="1:36" ht="26.4">
      <c r="A3236" s="39">
        <v>3234</v>
      </c>
      <c r="B3236" s="39" t="s">
        <v>19068</v>
      </c>
      <c r="C3236" s="39" t="s">
        <v>5693</v>
      </c>
      <c r="D3236" s="40" t="s">
        <v>19069</v>
      </c>
      <c r="E3236" s="25" t="s">
        <v>19070</v>
      </c>
      <c r="F3236" s="25" t="s">
        <v>19071</v>
      </c>
      <c r="G3236" s="39" t="s">
        <v>1749</v>
      </c>
      <c r="H3236" s="39" t="s">
        <v>19072</v>
      </c>
      <c r="I3236" s="39" t="s">
        <v>1621</v>
      </c>
      <c r="J3236" s="40" t="s">
        <v>19073</v>
      </c>
      <c r="K3236" s="41">
        <v>41271</v>
      </c>
      <c r="L3236" s="72">
        <v>50402</v>
      </c>
      <c r="M3236" s="42" t="s">
        <v>19074</v>
      </c>
      <c r="N3236" s="63">
        <v>0.1822</v>
      </c>
      <c r="O3236" s="55">
        <v>2943148.55</v>
      </c>
      <c r="P3236" s="15">
        <v>0.03</v>
      </c>
      <c r="Q3236" s="223">
        <f t="shared" si="333"/>
        <v>88294.456499999986</v>
      </c>
      <c r="R3236" s="197">
        <f t="shared" si="330"/>
        <v>7357.8713749999988</v>
      </c>
      <c r="S3236" s="200"/>
      <c r="T3236" s="196">
        <f t="shared" si="331"/>
        <v>0</v>
      </c>
      <c r="U3236" s="199">
        <f t="shared" si="332"/>
        <v>0</v>
      </c>
      <c r="V3236" s="21"/>
      <c r="W3236" s="19">
        <f t="shared" si="328"/>
        <v>0</v>
      </c>
      <c r="X3236" s="17">
        <f t="shared" si="329"/>
        <v>0</v>
      </c>
      <c r="Y3236" s="22"/>
      <c r="Z3236" s="19"/>
      <c r="AA3236" s="20"/>
      <c r="AB3236" s="23"/>
      <c r="AC3236" s="19"/>
      <c r="AD3236" s="17"/>
      <c r="AE3236" s="22"/>
      <c r="AF3236" s="19"/>
      <c r="AG3236" s="17"/>
      <c r="AH3236" s="78" t="s">
        <v>1133</v>
      </c>
      <c r="AI3236" s="79" t="s">
        <v>19074</v>
      </c>
      <c r="AJ3236" s="1"/>
    </row>
    <row r="3237" spans="1:36" ht="26.4">
      <c r="A3237" s="39">
        <v>3235</v>
      </c>
      <c r="B3237" s="10" t="s">
        <v>19075</v>
      </c>
      <c r="C3237" s="10" t="s">
        <v>5693</v>
      </c>
      <c r="D3237" s="11" t="s">
        <v>19076</v>
      </c>
      <c r="E3237" s="35" t="s">
        <v>19077</v>
      </c>
      <c r="F3237" s="35" t="s">
        <v>19078</v>
      </c>
      <c r="G3237" s="10" t="s">
        <v>1621</v>
      </c>
      <c r="H3237" s="10" t="s">
        <v>19079</v>
      </c>
      <c r="I3237" s="10" t="s">
        <v>1621</v>
      </c>
      <c r="J3237" s="11" t="s">
        <v>19080</v>
      </c>
      <c r="K3237" s="12">
        <v>41271</v>
      </c>
      <c r="L3237" s="69">
        <v>50402</v>
      </c>
      <c r="M3237" s="14" t="s">
        <v>19081</v>
      </c>
      <c r="N3237" s="61">
        <v>0.3231</v>
      </c>
      <c r="O3237" s="56">
        <v>5219161.88</v>
      </c>
      <c r="P3237" s="15">
        <v>0.03</v>
      </c>
      <c r="Q3237" s="223">
        <f t="shared" si="333"/>
        <v>156574.85639999999</v>
      </c>
      <c r="R3237" s="197">
        <f t="shared" si="330"/>
        <v>13047.904699999999</v>
      </c>
      <c r="S3237" s="200"/>
      <c r="T3237" s="196">
        <f t="shared" si="331"/>
        <v>0</v>
      </c>
      <c r="U3237" s="199">
        <f t="shared" si="332"/>
        <v>0</v>
      </c>
      <c r="V3237" s="21"/>
      <c r="W3237" s="19">
        <f t="shared" ref="W3237:W3297" si="334">O3237*V3237</f>
        <v>0</v>
      </c>
      <c r="X3237" s="17">
        <f t="shared" ref="X3237:X3297" si="335">O3237*V3237/12</f>
        <v>0</v>
      </c>
      <c r="Y3237" s="22"/>
      <c r="Z3237" s="19"/>
      <c r="AA3237" s="20"/>
      <c r="AB3237" s="23"/>
      <c r="AC3237" s="19"/>
      <c r="AD3237" s="17"/>
      <c r="AE3237" s="22"/>
      <c r="AF3237" s="19"/>
      <c r="AG3237" s="17"/>
      <c r="AH3237" s="76" t="s">
        <v>1133</v>
      </c>
      <c r="AI3237" s="77" t="s">
        <v>19081</v>
      </c>
      <c r="AJ3237" s="1"/>
    </row>
    <row r="3238" spans="1:36" ht="26.4">
      <c r="A3238" s="39">
        <v>3236</v>
      </c>
      <c r="B3238" s="39" t="s">
        <v>19082</v>
      </c>
      <c r="C3238" s="39" t="s">
        <v>5693</v>
      </c>
      <c r="D3238" s="40" t="s">
        <v>19083</v>
      </c>
      <c r="E3238" s="25" t="s">
        <v>19084</v>
      </c>
      <c r="F3238" s="25" t="s">
        <v>19085</v>
      </c>
      <c r="G3238" s="39" t="s">
        <v>1621</v>
      </c>
      <c r="H3238" s="39" t="s">
        <v>19086</v>
      </c>
      <c r="I3238" s="39" t="s">
        <v>1621</v>
      </c>
      <c r="J3238" s="40" t="s">
        <v>19087</v>
      </c>
      <c r="K3238" s="41">
        <v>41271</v>
      </c>
      <c r="L3238" s="72">
        <v>50402</v>
      </c>
      <c r="M3238" s="42" t="s">
        <v>19074</v>
      </c>
      <c r="N3238" s="63">
        <v>6.4799999999999996E-2</v>
      </c>
      <c r="O3238" s="55">
        <v>1046739.99</v>
      </c>
      <c r="P3238" s="15">
        <v>0.03</v>
      </c>
      <c r="Q3238" s="223">
        <f t="shared" si="333"/>
        <v>31402.199699999997</v>
      </c>
      <c r="R3238" s="197">
        <f t="shared" si="330"/>
        <v>2616.8499749999996</v>
      </c>
      <c r="S3238" s="200"/>
      <c r="T3238" s="196">
        <f t="shared" si="331"/>
        <v>0</v>
      </c>
      <c r="U3238" s="199">
        <f t="shared" si="332"/>
        <v>0</v>
      </c>
      <c r="V3238" s="21"/>
      <c r="W3238" s="19">
        <f t="shared" si="334"/>
        <v>0</v>
      </c>
      <c r="X3238" s="17">
        <f t="shared" si="335"/>
        <v>0</v>
      </c>
      <c r="Y3238" s="22"/>
      <c r="Z3238" s="19"/>
      <c r="AA3238" s="20"/>
      <c r="AB3238" s="23"/>
      <c r="AC3238" s="19"/>
      <c r="AD3238" s="17"/>
      <c r="AE3238" s="22"/>
      <c r="AF3238" s="19"/>
      <c r="AG3238" s="17"/>
      <c r="AH3238" s="78" t="s">
        <v>1133</v>
      </c>
      <c r="AI3238" s="79" t="s">
        <v>19074</v>
      </c>
      <c r="AJ3238" s="1"/>
    </row>
    <row r="3239" spans="1:36" ht="13.2">
      <c r="A3239" s="39">
        <v>3237</v>
      </c>
      <c r="B3239" s="10" t="s">
        <v>19088</v>
      </c>
      <c r="C3239" s="10" t="s">
        <v>5693</v>
      </c>
      <c r="D3239" s="11" t="s">
        <v>19089</v>
      </c>
      <c r="E3239" s="35" t="s">
        <v>19090</v>
      </c>
      <c r="F3239" s="35" t="s">
        <v>19091</v>
      </c>
      <c r="G3239" s="10" t="s">
        <v>19092</v>
      </c>
      <c r="H3239" s="10" t="s">
        <v>19093</v>
      </c>
      <c r="I3239" s="10" t="s">
        <v>19094</v>
      </c>
      <c r="J3239" s="11" t="s">
        <v>19095</v>
      </c>
      <c r="K3239" s="12">
        <v>37139</v>
      </c>
      <c r="L3239" s="69">
        <v>55036</v>
      </c>
      <c r="M3239" s="14" t="s">
        <v>19096</v>
      </c>
      <c r="N3239" s="61">
        <v>0.14119999999999999</v>
      </c>
      <c r="O3239" s="56">
        <v>3474544.67</v>
      </c>
      <c r="P3239" s="15">
        <v>0.05</v>
      </c>
      <c r="Q3239" s="223">
        <f t="shared" si="333"/>
        <v>173727.2335</v>
      </c>
      <c r="R3239" s="197">
        <f t="shared" si="330"/>
        <v>14477.269458333334</v>
      </c>
      <c r="S3239" s="200"/>
      <c r="T3239" s="196">
        <f t="shared" si="331"/>
        <v>0</v>
      </c>
      <c r="U3239" s="199">
        <f t="shared" si="332"/>
        <v>0</v>
      </c>
      <c r="V3239" s="21"/>
      <c r="W3239" s="19">
        <f t="shared" si="334"/>
        <v>0</v>
      </c>
      <c r="X3239" s="17">
        <f t="shared" si="335"/>
        <v>0</v>
      </c>
      <c r="Y3239" s="22"/>
      <c r="Z3239" s="19"/>
      <c r="AA3239" s="20"/>
      <c r="AB3239" s="23"/>
      <c r="AC3239" s="19"/>
      <c r="AD3239" s="17"/>
      <c r="AE3239" s="22"/>
      <c r="AF3239" s="19"/>
      <c r="AG3239" s="17"/>
      <c r="AH3239" s="76" t="s">
        <v>11439</v>
      </c>
      <c r="AI3239" s="77" t="s">
        <v>19096</v>
      </c>
      <c r="AJ3239" s="1"/>
    </row>
    <row r="3240" spans="1:36" ht="13.2">
      <c r="A3240" s="39">
        <v>3238</v>
      </c>
      <c r="B3240" s="39" t="s">
        <v>19097</v>
      </c>
      <c r="C3240" s="39" t="s">
        <v>11699</v>
      </c>
      <c r="D3240" s="40" t="s">
        <v>19098</v>
      </c>
      <c r="E3240" s="25" t="s">
        <v>19099</v>
      </c>
      <c r="F3240" s="25" t="s">
        <v>8201</v>
      </c>
      <c r="G3240" s="39" t="s">
        <v>19100</v>
      </c>
      <c r="H3240" s="39" t="s">
        <v>19101</v>
      </c>
      <c r="I3240" s="39" t="s">
        <v>12182</v>
      </c>
      <c r="J3240" s="40" t="s">
        <v>19102</v>
      </c>
      <c r="K3240" s="41">
        <v>38220</v>
      </c>
      <c r="L3240" s="72">
        <v>47351</v>
      </c>
      <c r="M3240" s="42" t="s">
        <v>19103</v>
      </c>
      <c r="N3240" s="63">
        <v>7.8399999999999997E-2</v>
      </c>
      <c r="O3240" s="55">
        <v>2850578.7</v>
      </c>
      <c r="P3240" s="15">
        <v>0.03</v>
      </c>
      <c r="Q3240" s="223">
        <f t="shared" si="333"/>
        <v>85517.361000000004</v>
      </c>
      <c r="R3240" s="197">
        <f t="shared" si="330"/>
        <v>7126.4467500000001</v>
      </c>
      <c r="S3240" s="200"/>
      <c r="T3240" s="196">
        <f t="shared" si="331"/>
        <v>0</v>
      </c>
      <c r="U3240" s="199">
        <f t="shared" si="332"/>
        <v>0</v>
      </c>
      <c r="V3240" s="21"/>
      <c r="W3240" s="19">
        <f t="shared" si="334"/>
        <v>0</v>
      </c>
      <c r="X3240" s="17">
        <f t="shared" si="335"/>
        <v>0</v>
      </c>
      <c r="Y3240" s="22"/>
      <c r="Z3240" s="19"/>
      <c r="AA3240" s="20"/>
      <c r="AB3240" s="23"/>
      <c r="AC3240" s="19"/>
      <c r="AD3240" s="17"/>
      <c r="AE3240" s="22"/>
      <c r="AF3240" s="19"/>
      <c r="AG3240" s="17"/>
      <c r="AH3240" s="78"/>
      <c r="AI3240" s="79" t="s">
        <v>19103</v>
      </c>
      <c r="AJ3240" s="1"/>
    </row>
    <row r="3241" spans="1:36" ht="13.2">
      <c r="A3241" s="39">
        <v>3239</v>
      </c>
      <c r="B3241" s="39" t="s">
        <v>19104</v>
      </c>
      <c r="C3241" s="39" t="s">
        <v>5693</v>
      </c>
      <c r="D3241" s="40" t="s">
        <v>19105</v>
      </c>
      <c r="E3241" s="25" t="s">
        <v>19106</v>
      </c>
      <c r="F3241" s="25" t="s">
        <v>19107</v>
      </c>
      <c r="G3241" s="39" t="s">
        <v>6531</v>
      </c>
      <c r="H3241" s="39" t="s">
        <v>19108</v>
      </c>
      <c r="I3241" s="39" t="s">
        <v>7363</v>
      </c>
      <c r="J3241" s="40" t="s">
        <v>19109</v>
      </c>
      <c r="K3241" s="41">
        <v>38012</v>
      </c>
      <c r="L3241" s="72">
        <v>47144</v>
      </c>
      <c r="M3241" s="42" t="s">
        <v>19110</v>
      </c>
      <c r="N3241" s="63">
        <v>0.22370000000000001</v>
      </c>
      <c r="O3241" s="55">
        <v>9730672.6500000004</v>
      </c>
      <c r="P3241" s="21">
        <v>1.4999999999999999E-2</v>
      </c>
      <c r="Q3241" s="223">
        <f t="shared" si="333"/>
        <v>145960.08975000001</v>
      </c>
      <c r="R3241" s="197">
        <f t="shared" si="330"/>
        <v>12163.340812500001</v>
      </c>
      <c r="S3241" s="198">
        <v>2.9999999999999997E-4</v>
      </c>
      <c r="T3241" s="196">
        <f t="shared" si="331"/>
        <v>2919.2017949999999</v>
      </c>
      <c r="U3241" s="199">
        <f t="shared" si="332"/>
        <v>243.26681625000001</v>
      </c>
      <c r="V3241" s="21">
        <v>0.04</v>
      </c>
      <c r="W3241" s="19">
        <f t="shared" si="334"/>
        <v>389226.90600000002</v>
      </c>
      <c r="X3241" s="17">
        <f t="shared" si="335"/>
        <v>32435.575500000003</v>
      </c>
      <c r="Y3241" s="22"/>
      <c r="Z3241" s="19"/>
      <c r="AA3241" s="20"/>
      <c r="AB3241" s="23"/>
      <c r="AC3241" s="19"/>
      <c r="AD3241" s="17"/>
      <c r="AE3241" s="22"/>
      <c r="AF3241" s="19"/>
      <c r="AG3241" s="17"/>
      <c r="AH3241" s="78"/>
      <c r="AI3241" s="79" t="s">
        <v>19110</v>
      </c>
      <c r="AJ3241" s="1"/>
    </row>
    <row r="3242" spans="1:36" ht="26.4">
      <c r="A3242" s="39">
        <v>3240</v>
      </c>
      <c r="B3242" s="10" t="s">
        <v>19111</v>
      </c>
      <c r="C3242" s="10" t="s">
        <v>5693</v>
      </c>
      <c r="D3242" s="11" t="s">
        <v>19112</v>
      </c>
      <c r="E3242" s="35" t="s">
        <v>19113</v>
      </c>
      <c r="F3242" s="35" t="s">
        <v>19114</v>
      </c>
      <c r="G3242" s="10" t="s">
        <v>16629</v>
      </c>
      <c r="H3242" s="10" t="s">
        <v>19115</v>
      </c>
      <c r="I3242" s="10" t="s">
        <v>15546</v>
      </c>
      <c r="J3242" s="11" t="s">
        <v>19116</v>
      </c>
      <c r="K3242" s="12">
        <v>38181</v>
      </c>
      <c r="L3242" s="69">
        <v>47312</v>
      </c>
      <c r="M3242" s="14" t="s">
        <v>19117</v>
      </c>
      <c r="N3242" s="61">
        <v>0.70520000000000005</v>
      </c>
      <c r="O3242" s="56">
        <v>108590652.92</v>
      </c>
      <c r="P3242" s="15">
        <v>0.03</v>
      </c>
      <c r="Q3242" s="223">
        <f t="shared" si="333"/>
        <v>3257719.5875999997</v>
      </c>
      <c r="R3242" s="197">
        <f t="shared" si="330"/>
        <v>271476.6323</v>
      </c>
      <c r="S3242" s="201">
        <v>0.04</v>
      </c>
      <c r="T3242" s="196">
        <f t="shared" si="331"/>
        <v>4343626.1168</v>
      </c>
      <c r="U3242" s="199">
        <f t="shared" si="332"/>
        <v>361968.84306666668</v>
      </c>
      <c r="V3242" s="21">
        <v>0.06</v>
      </c>
      <c r="W3242" s="19">
        <f t="shared" si="334"/>
        <v>6515439.1751999995</v>
      </c>
      <c r="X3242" s="17">
        <f t="shared" si="335"/>
        <v>542953.26459999999</v>
      </c>
      <c r="Y3242" s="18">
        <v>0.1</v>
      </c>
      <c r="Z3242" s="19">
        <v>10859065.199999999</v>
      </c>
      <c r="AA3242" s="20">
        <v>904922.11</v>
      </c>
      <c r="AB3242" s="23"/>
      <c r="AC3242" s="19"/>
      <c r="AD3242" s="17"/>
      <c r="AE3242" s="22"/>
      <c r="AF3242" s="19"/>
      <c r="AG3242" s="17"/>
      <c r="AH3242" s="76"/>
      <c r="AI3242" s="77" t="s">
        <v>19117</v>
      </c>
      <c r="AJ3242" s="1"/>
    </row>
    <row r="3243" spans="1:36" ht="26.4">
      <c r="A3243" s="39">
        <v>3241</v>
      </c>
      <c r="B3243" s="39" t="s">
        <v>19118</v>
      </c>
      <c r="C3243" s="39" t="s">
        <v>5693</v>
      </c>
      <c r="D3243" s="40" t="s">
        <v>19119</v>
      </c>
      <c r="E3243" s="25" t="s">
        <v>19120</v>
      </c>
      <c r="F3243" s="25" t="s">
        <v>19121</v>
      </c>
      <c r="G3243" s="39" t="s">
        <v>19122</v>
      </c>
      <c r="H3243" s="39" t="s">
        <v>19123</v>
      </c>
      <c r="I3243" s="39" t="s">
        <v>19122</v>
      </c>
      <c r="J3243" s="40" t="s">
        <v>19124</v>
      </c>
      <c r="K3243" s="41">
        <v>35856</v>
      </c>
      <c r="L3243" s="72">
        <v>53753</v>
      </c>
      <c r="M3243" s="42" t="s">
        <v>19125</v>
      </c>
      <c r="N3243" s="63">
        <v>0.16850000000000001</v>
      </c>
      <c r="O3243" s="55">
        <v>21438907.690000001</v>
      </c>
      <c r="P3243" s="15">
        <v>0.03</v>
      </c>
      <c r="Q3243" s="223">
        <f t="shared" si="333"/>
        <v>643167.23070000007</v>
      </c>
      <c r="R3243" s="197">
        <f t="shared" si="330"/>
        <v>53597.269225000004</v>
      </c>
      <c r="S3243" s="200"/>
      <c r="T3243" s="196">
        <f t="shared" si="331"/>
        <v>0</v>
      </c>
      <c r="U3243" s="199">
        <f t="shared" si="332"/>
        <v>0</v>
      </c>
      <c r="V3243" s="21"/>
      <c r="W3243" s="19">
        <f t="shared" si="334"/>
        <v>0</v>
      </c>
      <c r="X3243" s="17">
        <f t="shared" si="335"/>
        <v>0</v>
      </c>
      <c r="Y3243" s="22"/>
      <c r="Z3243" s="19"/>
      <c r="AA3243" s="20"/>
      <c r="AB3243" s="23"/>
      <c r="AC3243" s="19"/>
      <c r="AD3243" s="17"/>
      <c r="AE3243" s="22"/>
      <c r="AF3243" s="19"/>
      <c r="AG3243" s="17"/>
      <c r="AH3243" s="78"/>
      <c r="AI3243" s="79" t="s">
        <v>19125</v>
      </c>
      <c r="AJ3243" s="1"/>
    </row>
    <row r="3244" spans="1:36" ht="13.2">
      <c r="A3244" s="39">
        <v>3242</v>
      </c>
      <c r="B3244" s="10" t="s">
        <v>19126</v>
      </c>
      <c r="C3244" s="10" t="s">
        <v>11699</v>
      </c>
      <c r="D3244" s="11" t="s">
        <v>11904</v>
      </c>
      <c r="E3244" s="35" t="s">
        <v>11905</v>
      </c>
      <c r="F3244" s="35" t="s">
        <v>15843</v>
      </c>
      <c r="G3244" s="10" t="s">
        <v>19127</v>
      </c>
      <c r="H3244" s="10" t="s">
        <v>19128</v>
      </c>
      <c r="I3244" s="10" t="s">
        <v>19129</v>
      </c>
      <c r="J3244" s="11" t="s">
        <v>19130</v>
      </c>
      <c r="K3244" s="12">
        <v>39720</v>
      </c>
      <c r="L3244" s="69">
        <v>48851</v>
      </c>
      <c r="M3244" s="14" t="s">
        <v>19131</v>
      </c>
      <c r="N3244" s="61">
        <v>1.2249000000000001</v>
      </c>
      <c r="O3244" s="56">
        <v>15115312.66</v>
      </c>
      <c r="P3244" s="15">
        <v>0.03</v>
      </c>
      <c r="Q3244" s="223">
        <f t="shared" si="333"/>
        <v>453459.3798</v>
      </c>
      <c r="R3244" s="197">
        <f t="shared" si="330"/>
        <v>37788.281649999997</v>
      </c>
      <c r="S3244" s="200"/>
      <c r="T3244" s="196">
        <f t="shared" si="331"/>
        <v>0</v>
      </c>
      <c r="U3244" s="199">
        <f t="shared" si="332"/>
        <v>0</v>
      </c>
      <c r="V3244" s="21"/>
      <c r="W3244" s="19">
        <f t="shared" si="334"/>
        <v>0</v>
      </c>
      <c r="X3244" s="17">
        <f t="shared" si="335"/>
        <v>0</v>
      </c>
      <c r="Y3244" s="22"/>
      <c r="Z3244" s="19"/>
      <c r="AA3244" s="20"/>
      <c r="AB3244" s="23"/>
      <c r="AC3244" s="19"/>
      <c r="AD3244" s="17"/>
      <c r="AE3244" s="22"/>
      <c r="AF3244" s="19"/>
      <c r="AG3244" s="17"/>
      <c r="AH3244" s="76" t="s">
        <v>452</v>
      </c>
      <c r="AI3244" s="77" t="s">
        <v>19131</v>
      </c>
      <c r="AJ3244" s="1"/>
    </row>
    <row r="3245" spans="1:36" ht="13.2">
      <c r="A3245" s="39">
        <v>3243</v>
      </c>
      <c r="B3245" s="39" t="s">
        <v>19132</v>
      </c>
      <c r="C3245" s="39" t="s">
        <v>11699</v>
      </c>
      <c r="D3245" s="40" t="s">
        <v>19133</v>
      </c>
      <c r="E3245" s="25" t="s">
        <v>21465</v>
      </c>
      <c r="F3245" s="25" t="s">
        <v>455</v>
      </c>
      <c r="G3245" s="39" t="s">
        <v>19134</v>
      </c>
      <c r="H3245" s="39" t="s">
        <v>19135</v>
      </c>
      <c r="I3245" s="39" t="s">
        <v>19136</v>
      </c>
      <c r="J3245" s="40" t="s">
        <v>19137</v>
      </c>
      <c r="K3245" s="41">
        <v>42443</v>
      </c>
      <c r="L3245" s="72">
        <v>47921</v>
      </c>
      <c r="M3245" s="42" t="s">
        <v>19138</v>
      </c>
      <c r="N3245" s="63">
        <v>0.1</v>
      </c>
      <c r="O3245" s="55">
        <v>357758.99</v>
      </c>
      <c r="P3245" s="15">
        <v>0.03</v>
      </c>
      <c r="Q3245" s="223">
        <f t="shared" si="333"/>
        <v>10732.769699999999</v>
      </c>
      <c r="R3245" s="197">
        <f t="shared" si="330"/>
        <v>894.39747499999987</v>
      </c>
      <c r="S3245" s="200"/>
      <c r="T3245" s="196">
        <f t="shared" si="331"/>
        <v>0</v>
      </c>
      <c r="U3245" s="199">
        <f t="shared" si="332"/>
        <v>0</v>
      </c>
      <c r="V3245" s="21"/>
      <c r="W3245" s="19">
        <f t="shared" si="334"/>
        <v>0</v>
      </c>
      <c r="X3245" s="17">
        <f t="shared" si="335"/>
        <v>0</v>
      </c>
      <c r="Y3245" s="22"/>
      <c r="Z3245" s="19"/>
      <c r="AA3245" s="20"/>
      <c r="AB3245" s="23"/>
      <c r="AC3245" s="19"/>
      <c r="AD3245" s="17"/>
      <c r="AE3245" s="22"/>
      <c r="AF3245" s="19"/>
      <c r="AG3245" s="17"/>
      <c r="AH3245" s="78" t="s">
        <v>820</v>
      </c>
      <c r="AI3245" s="79" t="s">
        <v>19138</v>
      </c>
      <c r="AJ3245" s="1"/>
    </row>
    <row r="3246" spans="1:36" ht="13.2">
      <c r="A3246" s="39">
        <v>3244</v>
      </c>
      <c r="B3246" s="10" t="s">
        <v>19139</v>
      </c>
      <c r="C3246" s="10" t="s">
        <v>5693</v>
      </c>
      <c r="D3246" s="11" t="s">
        <v>19062</v>
      </c>
      <c r="E3246" s="35" t="s">
        <v>19063</v>
      </c>
      <c r="F3246" s="35" t="s">
        <v>654</v>
      </c>
      <c r="G3246" s="10" t="s">
        <v>9465</v>
      </c>
      <c r="H3246" s="10" t="s">
        <v>19064</v>
      </c>
      <c r="I3246" s="10" t="s">
        <v>3281</v>
      </c>
      <c r="J3246" s="11" t="s">
        <v>19065</v>
      </c>
      <c r="K3246" s="12">
        <v>40326</v>
      </c>
      <c r="L3246" s="69">
        <v>44718</v>
      </c>
      <c r="M3246" s="14" t="s">
        <v>19066</v>
      </c>
      <c r="N3246" s="61">
        <v>3.5000000000000003E-2</v>
      </c>
      <c r="O3246" s="56">
        <v>3389741.89</v>
      </c>
      <c r="P3246" s="15">
        <v>0.03</v>
      </c>
      <c r="Q3246" s="223">
        <f t="shared" si="333"/>
        <v>101692.2567</v>
      </c>
      <c r="R3246" s="197">
        <f t="shared" si="330"/>
        <v>8474.3547249999992</v>
      </c>
      <c r="S3246" s="201">
        <v>0.05</v>
      </c>
      <c r="T3246" s="196">
        <f t="shared" si="331"/>
        <v>169487.09450000001</v>
      </c>
      <c r="U3246" s="199">
        <f t="shared" si="332"/>
        <v>14123.924541666667</v>
      </c>
      <c r="V3246" s="21">
        <v>0.06</v>
      </c>
      <c r="W3246" s="19">
        <f t="shared" si="334"/>
        <v>203384.5134</v>
      </c>
      <c r="X3246" s="17">
        <f t="shared" si="335"/>
        <v>16948.709449999998</v>
      </c>
      <c r="Y3246" s="22"/>
      <c r="Z3246" s="19"/>
      <c r="AA3246" s="20"/>
      <c r="AB3246" s="23"/>
      <c r="AC3246" s="19"/>
      <c r="AD3246" s="17"/>
      <c r="AE3246" s="22"/>
      <c r="AF3246" s="19"/>
      <c r="AG3246" s="17"/>
      <c r="AH3246" s="76" t="s">
        <v>367</v>
      </c>
      <c r="AI3246" s="77" t="s">
        <v>19066</v>
      </c>
      <c r="AJ3246" s="1"/>
    </row>
    <row r="3247" spans="1:36" ht="13.2">
      <c r="A3247" s="39">
        <v>3245</v>
      </c>
      <c r="B3247" s="39" t="s">
        <v>19140</v>
      </c>
      <c r="C3247" s="39" t="s">
        <v>5693</v>
      </c>
      <c r="D3247" s="40" t="s">
        <v>19141</v>
      </c>
      <c r="E3247" s="25" t="s">
        <v>19142</v>
      </c>
      <c r="F3247" s="25" t="s">
        <v>19143</v>
      </c>
      <c r="G3247" s="39" t="s">
        <v>4881</v>
      </c>
      <c r="H3247" s="39" t="s">
        <v>19144</v>
      </c>
      <c r="I3247" s="39" t="s">
        <v>840</v>
      </c>
      <c r="J3247" s="40" t="s">
        <v>19145</v>
      </c>
      <c r="K3247" s="41">
        <v>37645</v>
      </c>
      <c r="L3247" s="72">
        <v>46776</v>
      </c>
      <c r="M3247" s="42" t="s">
        <v>19146</v>
      </c>
      <c r="N3247" s="63">
        <v>0.46060000000000001</v>
      </c>
      <c r="O3247" s="55">
        <v>4043693.14</v>
      </c>
      <c r="P3247" s="15">
        <v>0.03</v>
      </c>
      <c r="Q3247" s="223">
        <f t="shared" si="333"/>
        <v>121310.7942</v>
      </c>
      <c r="R3247" s="197">
        <f t="shared" si="330"/>
        <v>10109.23285</v>
      </c>
      <c r="S3247" s="200"/>
      <c r="T3247" s="196">
        <f t="shared" si="331"/>
        <v>0</v>
      </c>
      <c r="U3247" s="199">
        <f t="shared" si="332"/>
        <v>0</v>
      </c>
      <c r="V3247" s="21"/>
      <c r="W3247" s="19">
        <f t="shared" si="334"/>
        <v>0</v>
      </c>
      <c r="X3247" s="17">
        <f t="shared" si="335"/>
        <v>0</v>
      </c>
      <c r="Y3247" s="22"/>
      <c r="Z3247" s="19"/>
      <c r="AA3247" s="20"/>
      <c r="AB3247" s="23"/>
      <c r="AC3247" s="19"/>
      <c r="AD3247" s="17"/>
      <c r="AE3247" s="22"/>
      <c r="AF3247" s="19"/>
      <c r="AG3247" s="17"/>
      <c r="AH3247" s="78" t="s">
        <v>1707</v>
      </c>
      <c r="AI3247" s="79" t="s">
        <v>19146</v>
      </c>
      <c r="AJ3247" s="1"/>
    </row>
    <row r="3248" spans="1:36" ht="13.2">
      <c r="A3248" s="39">
        <v>3246</v>
      </c>
      <c r="B3248" s="10" t="s">
        <v>19147</v>
      </c>
      <c r="C3248" s="10" t="s">
        <v>5693</v>
      </c>
      <c r="D3248" s="11" t="s">
        <v>19148</v>
      </c>
      <c r="E3248" s="35" t="s">
        <v>19149</v>
      </c>
      <c r="F3248" s="35" t="s">
        <v>10653</v>
      </c>
      <c r="G3248" s="10" t="s">
        <v>7069</v>
      </c>
      <c r="H3248" s="10" t="s">
        <v>19150</v>
      </c>
      <c r="I3248" s="10" t="s">
        <v>1945</v>
      </c>
      <c r="J3248" s="11" t="s">
        <v>19151</v>
      </c>
      <c r="K3248" s="12">
        <v>42430</v>
      </c>
      <c r="L3248" s="69">
        <v>44256</v>
      </c>
      <c r="M3248" s="14" t="s">
        <v>19152</v>
      </c>
      <c r="N3248" s="61">
        <v>1.0491999999999999</v>
      </c>
      <c r="O3248" s="56">
        <v>18594414.739999998</v>
      </c>
      <c r="P3248" s="15">
        <v>0.03</v>
      </c>
      <c r="Q3248" s="223">
        <f t="shared" si="333"/>
        <v>557832.44219999993</v>
      </c>
      <c r="R3248" s="197">
        <f t="shared" si="330"/>
        <v>46486.036849999997</v>
      </c>
      <c r="S3248" s="198">
        <v>3.5999999999999997E-2</v>
      </c>
      <c r="T3248" s="196">
        <f t="shared" si="331"/>
        <v>669398.93063999992</v>
      </c>
      <c r="U3248" s="199">
        <f t="shared" si="332"/>
        <v>55783.244219999993</v>
      </c>
      <c r="V3248" s="21"/>
      <c r="W3248" s="19">
        <f t="shared" si="334"/>
        <v>0</v>
      </c>
      <c r="X3248" s="17">
        <f t="shared" si="335"/>
        <v>0</v>
      </c>
      <c r="Y3248" s="22"/>
      <c r="Z3248" s="19"/>
      <c r="AA3248" s="20"/>
      <c r="AB3248" s="23"/>
      <c r="AC3248" s="19"/>
      <c r="AD3248" s="17"/>
      <c r="AE3248" s="22"/>
      <c r="AF3248" s="19"/>
      <c r="AG3248" s="17"/>
      <c r="AH3248" s="76" t="s">
        <v>452</v>
      </c>
      <c r="AI3248" s="77" t="s">
        <v>19152</v>
      </c>
      <c r="AJ3248" s="1"/>
    </row>
    <row r="3249" spans="1:36" ht="13.2">
      <c r="A3249" s="39">
        <v>3247</v>
      </c>
      <c r="B3249" s="39" t="s">
        <v>19153</v>
      </c>
      <c r="C3249" s="39" t="s">
        <v>5693</v>
      </c>
      <c r="D3249" s="40" t="s">
        <v>19154</v>
      </c>
      <c r="E3249" s="25" t="s">
        <v>19155</v>
      </c>
      <c r="F3249" s="25" t="s">
        <v>19156</v>
      </c>
      <c r="G3249" s="39" t="s">
        <v>6370</v>
      </c>
      <c r="H3249" s="39" t="s">
        <v>19157</v>
      </c>
      <c r="I3249" s="39" t="s">
        <v>544</v>
      </c>
      <c r="J3249" s="40" t="s">
        <v>19158</v>
      </c>
      <c r="K3249" s="41">
        <v>38820</v>
      </c>
      <c r="L3249" s="72">
        <v>44408</v>
      </c>
      <c r="M3249" s="42" t="s">
        <v>248</v>
      </c>
      <c r="N3249" s="63">
        <v>1.3177000000000001</v>
      </c>
      <c r="O3249" s="55">
        <v>14827293.800000001</v>
      </c>
      <c r="P3249" s="21">
        <v>1E-3</v>
      </c>
      <c r="Q3249" s="223">
        <f t="shared" si="333"/>
        <v>14827.293800000001</v>
      </c>
      <c r="R3249" s="197">
        <f t="shared" si="330"/>
        <v>1235.6078166666668</v>
      </c>
      <c r="S3249" s="201">
        <v>0.03</v>
      </c>
      <c r="T3249" s="196">
        <f t="shared" si="331"/>
        <v>444818.81400000001</v>
      </c>
      <c r="U3249" s="199">
        <f t="shared" si="332"/>
        <v>37068.234499999999</v>
      </c>
      <c r="V3249" s="21"/>
      <c r="W3249" s="19">
        <f t="shared" si="334"/>
        <v>0</v>
      </c>
      <c r="X3249" s="17">
        <f t="shared" si="335"/>
        <v>0</v>
      </c>
      <c r="Y3249" s="22"/>
      <c r="Z3249" s="19"/>
      <c r="AA3249" s="20"/>
      <c r="AB3249" s="23"/>
      <c r="AC3249" s="19"/>
      <c r="AD3249" s="17"/>
      <c r="AE3249" s="22"/>
      <c r="AF3249" s="19"/>
      <c r="AG3249" s="17"/>
      <c r="AH3249" s="78" t="s">
        <v>249</v>
      </c>
      <c r="AI3249" s="79" t="s">
        <v>248</v>
      </c>
      <c r="AJ3249" s="1"/>
    </row>
    <row r="3250" spans="1:36" ht="26.4">
      <c r="A3250" s="39">
        <v>3248</v>
      </c>
      <c r="B3250" s="10" t="s">
        <v>19159</v>
      </c>
      <c r="C3250" s="10" t="s">
        <v>5693</v>
      </c>
      <c r="D3250" s="11" t="s">
        <v>19160</v>
      </c>
      <c r="E3250" s="35" t="s">
        <v>19161</v>
      </c>
      <c r="F3250" s="35" t="s">
        <v>6965</v>
      </c>
      <c r="G3250" s="10" t="s">
        <v>6540</v>
      </c>
      <c r="H3250" s="10" t="s">
        <v>19162</v>
      </c>
      <c r="I3250" s="10" t="s">
        <v>10811</v>
      </c>
      <c r="J3250" s="11" t="s">
        <v>19163</v>
      </c>
      <c r="K3250" s="12">
        <v>42465</v>
      </c>
      <c r="L3250" s="69">
        <v>44291</v>
      </c>
      <c r="M3250" s="14" t="s">
        <v>19164</v>
      </c>
      <c r="N3250" s="61">
        <v>2.3699999999999999E-2</v>
      </c>
      <c r="O3250" s="56">
        <v>2082828.53</v>
      </c>
      <c r="P3250" s="15">
        <v>0.03</v>
      </c>
      <c r="Q3250" s="223">
        <f t="shared" si="333"/>
        <v>62484.855899999995</v>
      </c>
      <c r="R3250" s="197">
        <f t="shared" si="330"/>
        <v>5207.0713249999999</v>
      </c>
      <c r="S3250" s="200"/>
      <c r="T3250" s="196">
        <f t="shared" si="331"/>
        <v>0</v>
      </c>
      <c r="U3250" s="199">
        <f t="shared" si="332"/>
        <v>0</v>
      </c>
      <c r="V3250" s="21"/>
      <c r="W3250" s="19">
        <f t="shared" si="334"/>
        <v>0</v>
      </c>
      <c r="X3250" s="17">
        <f t="shared" si="335"/>
        <v>0</v>
      </c>
      <c r="Y3250" s="22"/>
      <c r="Z3250" s="19"/>
      <c r="AA3250" s="20"/>
      <c r="AB3250" s="23"/>
      <c r="AC3250" s="19"/>
      <c r="AD3250" s="17"/>
      <c r="AE3250" s="22"/>
      <c r="AF3250" s="19"/>
      <c r="AG3250" s="17"/>
      <c r="AH3250" s="76" t="s">
        <v>367</v>
      </c>
      <c r="AI3250" s="77" t="s">
        <v>19164</v>
      </c>
      <c r="AJ3250" s="1"/>
    </row>
    <row r="3251" spans="1:36" ht="26.4">
      <c r="A3251" s="39">
        <v>3249</v>
      </c>
      <c r="B3251" s="39" t="s">
        <v>19165</v>
      </c>
      <c r="C3251" s="39" t="s">
        <v>5693</v>
      </c>
      <c r="D3251" s="40" t="s">
        <v>19166</v>
      </c>
      <c r="E3251" s="25" t="s">
        <v>19167</v>
      </c>
      <c r="F3251" s="25" t="s">
        <v>19168</v>
      </c>
      <c r="G3251" s="39" t="s">
        <v>19169</v>
      </c>
      <c r="H3251" s="39" t="s">
        <v>19170</v>
      </c>
      <c r="I3251" s="39" t="s">
        <v>19169</v>
      </c>
      <c r="J3251" s="40" t="s">
        <v>19171</v>
      </c>
      <c r="K3251" s="41">
        <v>36251</v>
      </c>
      <c r="L3251" s="72">
        <v>54149</v>
      </c>
      <c r="M3251" s="42" t="s">
        <v>19172</v>
      </c>
      <c r="N3251" s="63">
        <v>0.1333</v>
      </c>
      <c r="O3251" s="55">
        <v>15563964.42</v>
      </c>
      <c r="P3251" s="15">
        <v>0.03</v>
      </c>
      <c r="Q3251" s="223">
        <f t="shared" si="333"/>
        <v>466918.9326</v>
      </c>
      <c r="R3251" s="197">
        <f t="shared" si="330"/>
        <v>38909.911050000002</v>
      </c>
      <c r="S3251" s="200"/>
      <c r="T3251" s="196">
        <f t="shared" si="331"/>
        <v>0</v>
      </c>
      <c r="U3251" s="199">
        <f t="shared" si="332"/>
        <v>0</v>
      </c>
      <c r="V3251" s="21"/>
      <c r="W3251" s="19">
        <f t="shared" si="334"/>
        <v>0</v>
      </c>
      <c r="X3251" s="17">
        <f t="shared" si="335"/>
        <v>0</v>
      </c>
      <c r="Y3251" s="22"/>
      <c r="Z3251" s="19"/>
      <c r="AA3251" s="20"/>
      <c r="AB3251" s="23"/>
      <c r="AC3251" s="19"/>
      <c r="AD3251" s="17"/>
      <c r="AE3251" s="22"/>
      <c r="AF3251" s="19"/>
      <c r="AG3251" s="17"/>
      <c r="AH3251" s="78"/>
      <c r="AI3251" s="79" t="s">
        <v>19172</v>
      </c>
      <c r="AJ3251" s="1"/>
    </row>
    <row r="3252" spans="1:36" ht="26.4">
      <c r="A3252" s="39">
        <v>3250</v>
      </c>
      <c r="B3252" s="10" t="s">
        <v>19173</v>
      </c>
      <c r="C3252" s="10" t="s">
        <v>5693</v>
      </c>
      <c r="D3252" s="11" t="s">
        <v>19174</v>
      </c>
      <c r="E3252" s="35" t="s">
        <v>19175</v>
      </c>
      <c r="F3252" s="35" t="s">
        <v>13080</v>
      </c>
      <c r="G3252" s="10" t="s">
        <v>708</v>
      </c>
      <c r="H3252" s="10" t="s">
        <v>19176</v>
      </c>
      <c r="I3252" s="10" t="s">
        <v>19177</v>
      </c>
      <c r="J3252" s="11" t="s">
        <v>19178</v>
      </c>
      <c r="K3252" s="12">
        <v>38189</v>
      </c>
      <c r="L3252" s="69">
        <v>47320</v>
      </c>
      <c r="M3252" s="14" t="s">
        <v>19179</v>
      </c>
      <c r="N3252" s="61">
        <v>0.1021</v>
      </c>
      <c r="O3252" s="56">
        <v>11248121.49</v>
      </c>
      <c r="P3252" s="15">
        <v>0.03</v>
      </c>
      <c r="Q3252" s="223">
        <f t="shared" si="333"/>
        <v>337443.6447</v>
      </c>
      <c r="R3252" s="197">
        <f t="shared" si="330"/>
        <v>28120.303725000002</v>
      </c>
      <c r="S3252" s="200"/>
      <c r="T3252" s="196">
        <f t="shared" si="331"/>
        <v>0</v>
      </c>
      <c r="U3252" s="199">
        <f t="shared" si="332"/>
        <v>0</v>
      </c>
      <c r="V3252" s="21"/>
      <c r="W3252" s="19">
        <f t="shared" si="334"/>
        <v>0</v>
      </c>
      <c r="X3252" s="17">
        <f t="shared" si="335"/>
        <v>0</v>
      </c>
      <c r="Y3252" s="22"/>
      <c r="Z3252" s="19"/>
      <c r="AA3252" s="20"/>
      <c r="AB3252" s="23"/>
      <c r="AC3252" s="19"/>
      <c r="AD3252" s="17"/>
      <c r="AE3252" s="22"/>
      <c r="AF3252" s="19"/>
      <c r="AG3252" s="17"/>
      <c r="AH3252" s="76"/>
      <c r="AI3252" s="77" t="s">
        <v>19179</v>
      </c>
      <c r="AJ3252" s="1"/>
    </row>
    <row r="3253" spans="1:36" ht="52.8">
      <c r="A3253" s="39">
        <v>3251</v>
      </c>
      <c r="B3253" s="39" t="s">
        <v>19180</v>
      </c>
      <c r="C3253" s="39" t="s">
        <v>5693</v>
      </c>
      <c r="D3253" s="40" t="s">
        <v>19181</v>
      </c>
      <c r="E3253" s="25" t="s">
        <v>19182</v>
      </c>
      <c r="F3253" s="25" t="s">
        <v>19183</v>
      </c>
      <c r="G3253" s="39" t="s">
        <v>6259</v>
      </c>
      <c r="H3253" s="39" t="s">
        <v>19184</v>
      </c>
      <c r="I3253" s="39" t="s">
        <v>6259</v>
      </c>
      <c r="J3253" s="40" t="s">
        <v>19185</v>
      </c>
      <c r="K3253" s="41">
        <v>36732</v>
      </c>
      <c r="L3253" s="72">
        <v>45498</v>
      </c>
      <c r="M3253" s="42" t="s">
        <v>19186</v>
      </c>
      <c r="N3253" s="63">
        <v>0.42899999999999999</v>
      </c>
      <c r="O3253" s="55">
        <v>15936466.77</v>
      </c>
      <c r="P3253" s="15">
        <v>0.03</v>
      </c>
      <c r="Q3253" s="223">
        <f t="shared" si="333"/>
        <v>478094.00309999997</v>
      </c>
      <c r="R3253" s="197">
        <f t="shared" si="330"/>
        <v>39841.166924999998</v>
      </c>
      <c r="S3253" s="200"/>
      <c r="T3253" s="196">
        <f t="shared" si="331"/>
        <v>0</v>
      </c>
      <c r="U3253" s="199">
        <f t="shared" si="332"/>
        <v>0</v>
      </c>
      <c r="V3253" s="21"/>
      <c r="W3253" s="19">
        <f t="shared" si="334"/>
        <v>0</v>
      </c>
      <c r="X3253" s="17">
        <f t="shared" si="335"/>
        <v>0</v>
      </c>
      <c r="Y3253" s="22"/>
      <c r="Z3253" s="19"/>
      <c r="AA3253" s="20"/>
      <c r="AB3253" s="23"/>
      <c r="AC3253" s="19"/>
      <c r="AD3253" s="17"/>
      <c r="AE3253" s="22"/>
      <c r="AF3253" s="19"/>
      <c r="AG3253" s="17"/>
      <c r="AH3253" s="78"/>
      <c r="AI3253" s="79" t="s">
        <v>19186</v>
      </c>
      <c r="AJ3253" s="1"/>
    </row>
    <row r="3254" spans="1:36" ht="13.2">
      <c r="A3254" s="39">
        <v>3252</v>
      </c>
      <c r="B3254" s="10" t="s">
        <v>19187</v>
      </c>
      <c r="C3254" s="10" t="s">
        <v>5693</v>
      </c>
      <c r="D3254" s="11" t="s">
        <v>19188</v>
      </c>
      <c r="E3254" s="35" t="s">
        <v>19189</v>
      </c>
      <c r="F3254" s="35" t="s">
        <v>19190</v>
      </c>
      <c r="G3254" s="10" t="s">
        <v>706</v>
      </c>
      <c r="H3254" s="10" t="s">
        <v>19191</v>
      </c>
      <c r="I3254" s="10" t="s">
        <v>894</v>
      </c>
      <c r="J3254" s="11" t="s">
        <v>19192</v>
      </c>
      <c r="K3254" s="12">
        <v>38169</v>
      </c>
      <c r="L3254" s="69">
        <v>47300</v>
      </c>
      <c r="M3254" s="14" t="s">
        <v>19193</v>
      </c>
      <c r="N3254" s="61">
        <v>0.12970000000000001</v>
      </c>
      <c r="O3254" s="56">
        <v>19802680.079999998</v>
      </c>
      <c r="P3254" s="15">
        <v>0.08</v>
      </c>
      <c r="Q3254" s="223">
        <f t="shared" si="333"/>
        <v>1584214.4064</v>
      </c>
      <c r="R3254" s="197">
        <f t="shared" si="330"/>
        <v>132017.86720000001</v>
      </c>
      <c r="S3254" s="200"/>
      <c r="T3254" s="196">
        <f t="shared" si="331"/>
        <v>0</v>
      </c>
      <c r="U3254" s="199">
        <f t="shared" si="332"/>
        <v>0</v>
      </c>
      <c r="V3254" s="21"/>
      <c r="W3254" s="19">
        <f t="shared" si="334"/>
        <v>0</v>
      </c>
      <c r="X3254" s="17">
        <f t="shared" si="335"/>
        <v>0</v>
      </c>
      <c r="Y3254" s="22"/>
      <c r="Z3254" s="19"/>
      <c r="AA3254" s="20"/>
      <c r="AB3254" s="23"/>
      <c r="AC3254" s="19"/>
      <c r="AD3254" s="17"/>
      <c r="AE3254" s="22"/>
      <c r="AF3254" s="19"/>
      <c r="AG3254" s="17"/>
      <c r="AH3254" s="76"/>
      <c r="AI3254" s="77" t="s">
        <v>19193</v>
      </c>
      <c r="AJ3254" s="1"/>
    </row>
    <row r="3255" spans="1:36" ht="26.4">
      <c r="A3255" s="39">
        <v>3253</v>
      </c>
      <c r="B3255" s="39" t="s">
        <v>19194</v>
      </c>
      <c r="C3255" s="39" t="s">
        <v>11699</v>
      </c>
      <c r="D3255" s="40" t="s">
        <v>19195</v>
      </c>
      <c r="E3255" s="25" t="s">
        <v>19196</v>
      </c>
      <c r="F3255" s="25" t="s">
        <v>10856</v>
      </c>
      <c r="G3255" s="39" t="s">
        <v>4967</v>
      </c>
      <c r="H3255" s="39" t="s">
        <v>19197</v>
      </c>
      <c r="I3255" s="39" t="s">
        <v>3253</v>
      </c>
      <c r="J3255" s="40" t="s">
        <v>19198</v>
      </c>
      <c r="K3255" s="41">
        <v>43376</v>
      </c>
      <c r="L3255" s="72">
        <v>44472</v>
      </c>
      <c r="M3255" s="42" t="s">
        <v>19199</v>
      </c>
      <c r="N3255" s="63">
        <v>1.1527000000000001</v>
      </c>
      <c r="O3255" s="55">
        <v>14711995.470000001</v>
      </c>
      <c r="P3255" s="21">
        <v>1E-3</v>
      </c>
      <c r="Q3255" s="223">
        <f t="shared" si="333"/>
        <v>14711.995470000002</v>
      </c>
      <c r="R3255" s="197">
        <f t="shared" si="330"/>
        <v>1225.9996225000002</v>
      </c>
      <c r="S3255" s="201">
        <v>0.03</v>
      </c>
      <c r="T3255" s="196">
        <f t="shared" si="331"/>
        <v>441359.86410000001</v>
      </c>
      <c r="U3255" s="199">
        <f t="shared" si="332"/>
        <v>36779.988675000001</v>
      </c>
      <c r="V3255" s="21"/>
      <c r="W3255" s="19">
        <f t="shared" si="334"/>
        <v>0</v>
      </c>
      <c r="X3255" s="17">
        <f t="shared" si="335"/>
        <v>0</v>
      </c>
      <c r="Y3255" s="22"/>
      <c r="Z3255" s="19"/>
      <c r="AA3255" s="20"/>
      <c r="AB3255" s="23"/>
      <c r="AC3255" s="19"/>
      <c r="AD3255" s="17"/>
      <c r="AE3255" s="22"/>
      <c r="AF3255" s="19"/>
      <c r="AG3255" s="17"/>
      <c r="AH3255" s="78" t="s">
        <v>249</v>
      </c>
      <c r="AI3255" s="79" t="s">
        <v>19199</v>
      </c>
      <c r="AJ3255" s="1"/>
    </row>
    <row r="3256" spans="1:36" ht="26.4">
      <c r="A3256" s="39">
        <v>3254</v>
      </c>
      <c r="B3256" s="10" t="s">
        <v>19200</v>
      </c>
      <c r="C3256" s="10" t="s">
        <v>11699</v>
      </c>
      <c r="D3256" s="11" t="s">
        <v>19201</v>
      </c>
      <c r="E3256" s="35" t="s">
        <v>19202</v>
      </c>
      <c r="F3256" s="35" t="s">
        <v>19203</v>
      </c>
      <c r="G3256" s="10" t="s">
        <v>19204</v>
      </c>
      <c r="H3256" s="10" t="s">
        <v>19205</v>
      </c>
      <c r="I3256" s="10" t="s">
        <v>768</v>
      </c>
      <c r="J3256" s="11" t="s">
        <v>19206</v>
      </c>
      <c r="K3256" s="12">
        <v>38819</v>
      </c>
      <c r="L3256" s="69">
        <v>47950</v>
      </c>
      <c r="M3256" s="14" t="s">
        <v>19207</v>
      </c>
      <c r="N3256" s="61">
        <v>0.62150000000000005</v>
      </c>
      <c r="O3256" s="56">
        <v>19830626.32</v>
      </c>
      <c r="P3256" s="15">
        <v>0.04</v>
      </c>
      <c r="Q3256" s="223">
        <f t="shared" si="333"/>
        <v>793225.05280000006</v>
      </c>
      <c r="R3256" s="197">
        <f t="shared" si="330"/>
        <v>66102.087733333334</v>
      </c>
      <c r="S3256" s="200"/>
      <c r="T3256" s="196">
        <f t="shared" si="331"/>
        <v>0</v>
      </c>
      <c r="U3256" s="199">
        <f t="shared" si="332"/>
        <v>0</v>
      </c>
      <c r="V3256" s="21"/>
      <c r="W3256" s="19">
        <f t="shared" si="334"/>
        <v>0</v>
      </c>
      <c r="X3256" s="17">
        <f t="shared" si="335"/>
        <v>0</v>
      </c>
      <c r="Y3256" s="22"/>
      <c r="Z3256" s="19"/>
      <c r="AA3256" s="20"/>
      <c r="AB3256" s="23"/>
      <c r="AC3256" s="19"/>
      <c r="AD3256" s="17"/>
      <c r="AE3256" s="22"/>
      <c r="AF3256" s="19"/>
      <c r="AG3256" s="17"/>
      <c r="AH3256" s="76"/>
      <c r="AI3256" s="77" t="s">
        <v>19207</v>
      </c>
      <c r="AJ3256" s="1"/>
    </row>
    <row r="3257" spans="1:36" ht="26.4">
      <c r="A3257" s="39">
        <v>3255</v>
      </c>
      <c r="B3257" s="39" t="s">
        <v>19208</v>
      </c>
      <c r="C3257" s="39" t="s">
        <v>11699</v>
      </c>
      <c r="D3257" s="40" t="s">
        <v>19209</v>
      </c>
      <c r="E3257" s="25" t="s">
        <v>19210</v>
      </c>
      <c r="F3257" s="25" t="s">
        <v>9589</v>
      </c>
      <c r="G3257" s="39" t="s">
        <v>1060</v>
      </c>
      <c r="H3257" s="39" t="s">
        <v>19211</v>
      </c>
      <c r="I3257" s="39" t="s">
        <v>10130</v>
      </c>
      <c r="J3257" s="40" t="s">
        <v>19212</v>
      </c>
      <c r="K3257" s="41">
        <v>38670</v>
      </c>
      <c r="L3257" s="72">
        <v>47801</v>
      </c>
      <c r="M3257" s="42" t="s">
        <v>19213</v>
      </c>
      <c r="N3257" s="63">
        <v>0.23910000000000001</v>
      </c>
      <c r="O3257" s="55">
        <v>8010583.8899999997</v>
      </c>
      <c r="P3257" s="15">
        <v>0.03</v>
      </c>
      <c r="Q3257" s="223">
        <f t="shared" si="333"/>
        <v>240317.51669999998</v>
      </c>
      <c r="R3257" s="197">
        <f t="shared" si="330"/>
        <v>20026.459724999997</v>
      </c>
      <c r="S3257" s="200"/>
      <c r="T3257" s="196">
        <f t="shared" si="331"/>
        <v>0</v>
      </c>
      <c r="U3257" s="199">
        <f t="shared" si="332"/>
        <v>0</v>
      </c>
      <c r="V3257" s="21"/>
      <c r="W3257" s="19">
        <f t="shared" si="334"/>
        <v>0</v>
      </c>
      <c r="X3257" s="17">
        <f t="shared" si="335"/>
        <v>0</v>
      </c>
      <c r="Y3257" s="22"/>
      <c r="Z3257" s="19"/>
      <c r="AA3257" s="20"/>
      <c r="AB3257" s="23"/>
      <c r="AC3257" s="19"/>
      <c r="AD3257" s="17"/>
      <c r="AE3257" s="22"/>
      <c r="AF3257" s="19"/>
      <c r="AG3257" s="17"/>
      <c r="AH3257" s="78"/>
      <c r="AI3257" s="79" t="s">
        <v>19213</v>
      </c>
      <c r="AJ3257" s="1"/>
    </row>
    <row r="3258" spans="1:36" ht="26.4">
      <c r="A3258" s="39">
        <v>3256</v>
      </c>
      <c r="B3258" s="10" t="s">
        <v>19214</v>
      </c>
      <c r="C3258" s="10" t="s">
        <v>11699</v>
      </c>
      <c r="D3258" s="11" t="s">
        <v>19201</v>
      </c>
      <c r="E3258" s="35" t="s">
        <v>19202</v>
      </c>
      <c r="F3258" s="35" t="s">
        <v>19215</v>
      </c>
      <c r="G3258" s="10" t="s">
        <v>19204</v>
      </c>
      <c r="H3258" s="10" t="s">
        <v>19216</v>
      </c>
      <c r="I3258" s="10" t="s">
        <v>12885</v>
      </c>
      <c r="J3258" s="11" t="s">
        <v>19206</v>
      </c>
      <c r="K3258" s="12">
        <v>38541</v>
      </c>
      <c r="L3258" s="69">
        <v>44707</v>
      </c>
      <c r="M3258" s="14" t="s">
        <v>19207</v>
      </c>
      <c r="N3258" s="61">
        <v>3.9899999999999998E-2</v>
      </c>
      <c r="O3258" s="56">
        <v>1324041.3</v>
      </c>
      <c r="P3258" s="15">
        <v>0.1</v>
      </c>
      <c r="Q3258" s="223">
        <f t="shared" si="333"/>
        <v>132404.13</v>
      </c>
      <c r="R3258" s="197">
        <f t="shared" si="330"/>
        <v>11033.6775</v>
      </c>
      <c r="S3258" s="200"/>
      <c r="T3258" s="196">
        <f t="shared" si="331"/>
        <v>0</v>
      </c>
      <c r="U3258" s="199">
        <f t="shared" si="332"/>
        <v>0</v>
      </c>
      <c r="V3258" s="21"/>
      <c r="W3258" s="19">
        <f t="shared" si="334"/>
        <v>0</v>
      </c>
      <c r="X3258" s="17">
        <f t="shared" si="335"/>
        <v>0</v>
      </c>
      <c r="Y3258" s="22"/>
      <c r="Z3258" s="19"/>
      <c r="AA3258" s="20"/>
      <c r="AB3258" s="23"/>
      <c r="AC3258" s="19"/>
      <c r="AD3258" s="17"/>
      <c r="AE3258" s="22"/>
      <c r="AF3258" s="19"/>
      <c r="AG3258" s="17"/>
      <c r="AH3258" s="76"/>
      <c r="AI3258" s="77" t="s">
        <v>19207</v>
      </c>
      <c r="AJ3258" s="1"/>
    </row>
    <row r="3259" spans="1:36" ht="26.4">
      <c r="A3259" s="39">
        <v>3257</v>
      </c>
      <c r="B3259" s="39" t="s">
        <v>19217</v>
      </c>
      <c r="C3259" s="39" t="s">
        <v>11699</v>
      </c>
      <c r="D3259" s="40" t="s">
        <v>19201</v>
      </c>
      <c r="E3259" s="25" t="s">
        <v>19202</v>
      </c>
      <c r="F3259" s="25" t="s">
        <v>19215</v>
      </c>
      <c r="G3259" s="39" t="s">
        <v>19204</v>
      </c>
      <c r="H3259" s="39" t="s">
        <v>19216</v>
      </c>
      <c r="I3259" s="39" t="s">
        <v>12885</v>
      </c>
      <c r="J3259" s="40" t="s">
        <v>19206</v>
      </c>
      <c r="K3259" s="41">
        <v>38541</v>
      </c>
      <c r="L3259" s="72">
        <v>44707</v>
      </c>
      <c r="M3259" s="42" t="s">
        <v>19207</v>
      </c>
      <c r="N3259" s="63">
        <v>7.6100000000000001E-2</v>
      </c>
      <c r="O3259" s="55">
        <v>2428174.84</v>
      </c>
      <c r="P3259" s="15">
        <v>0.1</v>
      </c>
      <c r="Q3259" s="223">
        <f t="shared" si="333"/>
        <v>242817.484</v>
      </c>
      <c r="R3259" s="197">
        <f t="shared" si="330"/>
        <v>20234.790333333334</v>
      </c>
      <c r="S3259" s="200"/>
      <c r="T3259" s="196">
        <f t="shared" si="331"/>
        <v>0</v>
      </c>
      <c r="U3259" s="199">
        <f t="shared" si="332"/>
        <v>0</v>
      </c>
      <c r="V3259" s="21"/>
      <c r="W3259" s="19">
        <f t="shared" si="334"/>
        <v>0</v>
      </c>
      <c r="X3259" s="17">
        <f t="shared" si="335"/>
        <v>0</v>
      </c>
      <c r="Y3259" s="22"/>
      <c r="Z3259" s="19"/>
      <c r="AA3259" s="20"/>
      <c r="AB3259" s="23"/>
      <c r="AC3259" s="19"/>
      <c r="AD3259" s="17"/>
      <c r="AE3259" s="22"/>
      <c r="AF3259" s="19"/>
      <c r="AG3259" s="17"/>
      <c r="AH3259" s="78"/>
      <c r="AI3259" s="79" t="s">
        <v>19207</v>
      </c>
      <c r="AJ3259" s="1"/>
    </row>
    <row r="3260" spans="1:36" ht="26.4">
      <c r="A3260" s="39">
        <v>3258</v>
      </c>
      <c r="B3260" s="10" t="s">
        <v>19218</v>
      </c>
      <c r="C3260" s="10" t="s">
        <v>11699</v>
      </c>
      <c r="D3260" s="11" t="s">
        <v>19201</v>
      </c>
      <c r="E3260" s="35" t="s">
        <v>19202</v>
      </c>
      <c r="F3260" s="35" t="s">
        <v>19219</v>
      </c>
      <c r="G3260" s="10" t="s">
        <v>19204</v>
      </c>
      <c r="H3260" s="10" t="s">
        <v>19220</v>
      </c>
      <c r="I3260" s="10" t="s">
        <v>12885</v>
      </c>
      <c r="J3260" s="11" t="s">
        <v>19206</v>
      </c>
      <c r="K3260" s="12">
        <v>38541</v>
      </c>
      <c r="L3260" s="69">
        <v>44707</v>
      </c>
      <c r="M3260" s="14" t="s">
        <v>19207</v>
      </c>
      <c r="N3260" s="61">
        <v>3.1800000000000002E-2</v>
      </c>
      <c r="O3260" s="56">
        <v>1014664.39</v>
      </c>
      <c r="P3260" s="15">
        <v>0.1</v>
      </c>
      <c r="Q3260" s="223">
        <f t="shared" si="333"/>
        <v>101466.43900000001</v>
      </c>
      <c r="R3260" s="197">
        <f t="shared" si="330"/>
        <v>8455.5365833333344</v>
      </c>
      <c r="S3260" s="200"/>
      <c r="T3260" s="196">
        <f t="shared" si="331"/>
        <v>0</v>
      </c>
      <c r="U3260" s="199">
        <f t="shared" si="332"/>
        <v>0</v>
      </c>
      <c r="V3260" s="21"/>
      <c r="W3260" s="19">
        <f t="shared" si="334"/>
        <v>0</v>
      </c>
      <c r="X3260" s="17">
        <f t="shared" si="335"/>
        <v>0</v>
      </c>
      <c r="Y3260" s="22"/>
      <c r="Z3260" s="19"/>
      <c r="AA3260" s="20"/>
      <c r="AB3260" s="23"/>
      <c r="AC3260" s="19"/>
      <c r="AD3260" s="17"/>
      <c r="AE3260" s="22"/>
      <c r="AF3260" s="19"/>
      <c r="AG3260" s="17"/>
      <c r="AH3260" s="76"/>
      <c r="AI3260" s="77" t="s">
        <v>19207</v>
      </c>
      <c r="AJ3260" s="1"/>
    </row>
    <row r="3261" spans="1:36" ht="26.4">
      <c r="A3261" s="39">
        <v>3259</v>
      </c>
      <c r="B3261" s="39" t="s">
        <v>19221</v>
      </c>
      <c r="C3261" s="39" t="s">
        <v>2055</v>
      </c>
      <c r="D3261" s="40" t="s">
        <v>19222</v>
      </c>
      <c r="E3261" s="25" t="s">
        <v>19223</v>
      </c>
      <c r="F3261" s="25" t="s">
        <v>19224</v>
      </c>
      <c r="G3261" s="39" t="s">
        <v>19225</v>
      </c>
      <c r="H3261" s="39" t="s">
        <v>19226</v>
      </c>
      <c r="I3261" s="39" t="s">
        <v>876</v>
      </c>
      <c r="J3261" s="40" t="s">
        <v>19227</v>
      </c>
      <c r="K3261" s="41">
        <v>38603</v>
      </c>
      <c r="L3261" s="72">
        <v>44082</v>
      </c>
      <c r="M3261" s="42" t="s">
        <v>19228</v>
      </c>
      <c r="N3261" s="63">
        <v>90.637900000000002</v>
      </c>
      <c r="O3261" s="55">
        <v>873516157.40999997</v>
      </c>
      <c r="P3261" s="15">
        <v>0.03</v>
      </c>
      <c r="Q3261" s="223">
        <f t="shared" si="333"/>
        <v>26205484.722299997</v>
      </c>
      <c r="R3261" s="197">
        <f t="shared" si="330"/>
        <v>2183790.3935249997</v>
      </c>
      <c r="S3261" s="200"/>
      <c r="T3261" s="196">
        <f t="shared" si="331"/>
        <v>0</v>
      </c>
      <c r="U3261" s="199">
        <f t="shared" si="332"/>
        <v>0</v>
      </c>
      <c r="V3261" s="21"/>
      <c r="W3261" s="19">
        <f t="shared" si="334"/>
        <v>0</v>
      </c>
      <c r="X3261" s="17">
        <f t="shared" si="335"/>
        <v>0</v>
      </c>
      <c r="Y3261" s="22"/>
      <c r="Z3261" s="19"/>
      <c r="AA3261" s="20"/>
      <c r="AB3261" s="23"/>
      <c r="AC3261" s="19"/>
      <c r="AD3261" s="17"/>
      <c r="AE3261" s="22"/>
      <c r="AF3261" s="19"/>
      <c r="AG3261" s="17"/>
      <c r="AH3261" s="78"/>
      <c r="AI3261" s="79" t="s">
        <v>19228</v>
      </c>
      <c r="AJ3261" s="1"/>
    </row>
    <row r="3262" spans="1:36" ht="26.4">
      <c r="A3262" s="39">
        <v>3260</v>
      </c>
      <c r="B3262" s="10" t="s">
        <v>19229</v>
      </c>
      <c r="C3262" s="10" t="s">
        <v>2055</v>
      </c>
      <c r="D3262" s="11" t="s">
        <v>19222</v>
      </c>
      <c r="E3262" s="35" t="s">
        <v>19223</v>
      </c>
      <c r="F3262" s="35" t="s">
        <v>19230</v>
      </c>
      <c r="G3262" s="10" t="s">
        <v>19225</v>
      </c>
      <c r="H3262" s="10" t="s">
        <v>19231</v>
      </c>
      <c r="I3262" s="10" t="s">
        <v>876</v>
      </c>
      <c r="J3262" s="11" t="s">
        <v>19232</v>
      </c>
      <c r="K3262" s="12">
        <v>38603</v>
      </c>
      <c r="L3262" s="69">
        <v>44082</v>
      </c>
      <c r="M3262" s="14" t="s">
        <v>19228</v>
      </c>
      <c r="N3262" s="61">
        <v>26.700600000000001</v>
      </c>
      <c r="O3262" s="56">
        <v>226029477.28</v>
      </c>
      <c r="P3262" s="15">
        <v>0.03</v>
      </c>
      <c r="Q3262" s="223">
        <f t="shared" si="333"/>
        <v>6780884.3184000002</v>
      </c>
      <c r="R3262" s="197">
        <f t="shared" si="330"/>
        <v>565073.69319999998</v>
      </c>
      <c r="S3262" s="200"/>
      <c r="T3262" s="196">
        <f t="shared" si="331"/>
        <v>0</v>
      </c>
      <c r="U3262" s="199">
        <f t="shared" si="332"/>
        <v>0</v>
      </c>
      <c r="V3262" s="21"/>
      <c r="W3262" s="19">
        <f t="shared" si="334"/>
        <v>0</v>
      </c>
      <c r="X3262" s="17">
        <f t="shared" si="335"/>
        <v>0</v>
      </c>
      <c r="Y3262" s="22"/>
      <c r="Z3262" s="19"/>
      <c r="AA3262" s="20"/>
      <c r="AB3262" s="23"/>
      <c r="AC3262" s="19"/>
      <c r="AD3262" s="17"/>
      <c r="AE3262" s="22"/>
      <c r="AF3262" s="19"/>
      <c r="AG3262" s="17"/>
      <c r="AH3262" s="76"/>
      <c r="AI3262" s="77" t="s">
        <v>19228</v>
      </c>
      <c r="AJ3262" s="1"/>
    </row>
    <row r="3263" spans="1:36" ht="26.4">
      <c r="A3263" s="39">
        <v>3261</v>
      </c>
      <c r="B3263" s="39" t="s">
        <v>19233</v>
      </c>
      <c r="C3263" s="39" t="s">
        <v>2055</v>
      </c>
      <c r="D3263" s="40" t="s">
        <v>19222</v>
      </c>
      <c r="E3263" s="25" t="s">
        <v>19223</v>
      </c>
      <c r="F3263" s="25" t="s">
        <v>19234</v>
      </c>
      <c r="G3263" s="39" t="s">
        <v>19225</v>
      </c>
      <c r="H3263" s="39" t="s">
        <v>19235</v>
      </c>
      <c r="I3263" s="39" t="s">
        <v>876</v>
      </c>
      <c r="J3263" s="40" t="s">
        <v>19236</v>
      </c>
      <c r="K3263" s="41">
        <v>38603</v>
      </c>
      <c r="L3263" s="72">
        <v>44082</v>
      </c>
      <c r="M3263" s="42" t="s">
        <v>19228</v>
      </c>
      <c r="N3263" s="63">
        <v>21.896599999999999</v>
      </c>
      <c r="O3263" s="55">
        <v>185362016.28999999</v>
      </c>
      <c r="P3263" s="15">
        <v>0.03</v>
      </c>
      <c r="Q3263" s="223">
        <f t="shared" si="333"/>
        <v>5560860.4886999996</v>
      </c>
      <c r="R3263" s="197">
        <f t="shared" si="330"/>
        <v>463405.04072499997</v>
      </c>
      <c r="S3263" s="200"/>
      <c r="T3263" s="196">
        <f t="shared" si="331"/>
        <v>0</v>
      </c>
      <c r="U3263" s="199">
        <f t="shared" si="332"/>
        <v>0</v>
      </c>
      <c r="V3263" s="21"/>
      <c r="W3263" s="19">
        <f t="shared" si="334"/>
        <v>0</v>
      </c>
      <c r="X3263" s="17">
        <f t="shared" si="335"/>
        <v>0</v>
      </c>
      <c r="Y3263" s="22"/>
      <c r="Z3263" s="19"/>
      <c r="AA3263" s="20"/>
      <c r="AB3263" s="23"/>
      <c r="AC3263" s="19"/>
      <c r="AD3263" s="17"/>
      <c r="AE3263" s="22"/>
      <c r="AF3263" s="19"/>
      <c r="AG3263" s="17"/>
      <c r="AH3263" s="78"/>
      <c r="AI3263" s="79" t="s">
        <v>19228</v>
      </c>
      <c r="AJ3263" s="1"/>
    </row>
    <row r="3264" spans="1:36" ht="26.4">
      <c r="A3264" s="39">
        <v>3262</v>
      </c>
      <c r="B3264" s="10" t="s">
        <v>19237</v>
      </c>
      <c r="C3264" s="10" t="s">
        <v>5693</v>
      </c>
      <c r="D3264" s="11" t="s">
        <v>18726</v>
      </c>
      <c r="E3264" s="35" t="s">
        <v>18727</v>
      </c>
      <c r="F3264" s="35" t="s">
        <v>9650</v>
      </c>
      <c r="G3264" s="10" t="s">
        <v>18211</v>
      </c>
      <c r="H3264" s="10" t="s">
        <v>19238</v>
      </c>
      <c r="I3264" s="10" t="s">
        <v>19239</v>
      </c>
      <c r="J3264" s="11" t="s">
        <v>19240</v>
      </c>
      <c r="K3264" s="12">
        <v>40259</v>
      </c>
      <c r="L3264" s="69">
        <v>45201</v>
      </c>
      <c r="M3264" s="14" t="s">
        <v>19241</v>
      </c>
      <c r="N3264" s="61">
        <v>0.35749999999999998</v>
      </c>
      <c r="O3264" s="56">
        <v>4731141.18</v>
      </c>
      <c r="P3264" s="15">
        <v>0.03</v>
      </c>
      <c r="Q3264" s="223">
        <f t="shared" si="333"/>
        <v>141934.23539999998</v>
      </c>
      <c r="R3264" s="197">
        <f t="shared" si="330"/>
        <v>11827.852949999999</v>
      </c>
      <c r="S3264" s="201">
        <v>0.1</v>
      </c>
      <c r="T3264" s="196">
        <f t="shared" si="331"/>
        <v>473114.11800000002</v>
      </c>
      <c r="U3264" s="199">
        <f t="shared" si="332"/>
        <v>39426.176500000001</v>
      </c>
      <c r="V3264" s="21"/>
      <c r="W3264" s="19">
        <f t="shared" si="334"/>
        <v>0</v>
      </c>
      <c r="X3264" s="17">
        <f t="shared" si="335"/>
        <v>0</v>
      </c>
      <c r="Y3264" s="22"/>
      <c r="Z3264" s="19"/>
      <c r="AA3264" s="20"/>
      <c r="AB3264" s="23"/>
      <c r="AC3264" s="19"/>
      <c r="AD3264" s="17"/>
      <c r="AE3264" s="22"/>
      <c r="AF3264" s="19"/>
      <c r="AG3264" s="17"/>
      <c r="AH3264" s="76" t="s">
        <v>452</v>
      </c>
      <c r="AI3264" s="77" t="s">
        <v>19241</v>
      </c>
      <c r="AJ3264" s="1"/>
    </row>
    <row r="3265" spans="1:36" ht="13.2">
      <c r="A3265" s="39">
        <v>3263</v>
      </c>
      <c r="B3265" s="39" t="s">
        <v>19242</v>
      </c>
      <c r="C3265" s="39" t="s">
        <v>5693</v>
      </c>
      <c r="D3265" s="40" t="s">
        <v>19243</v>
      </c>
      <c r="E3265" s="25" t="s">
        <v>19244</v>
      </c>
      <c r="F3265" s="25" t="s">
        <v>19023</v>
      </c>
      <c r="G3265" s="39" t="s">
        <v>19245</v>
      </c>
      <c r="H3265" s="39" t="s">
        <v>19246</v>
      </c>
      <c r="I3265" s="39" t="s">
        <v>8240</v>
      </c>
      <c r="J3265" s="40" t="s">
        <v>19247</v>
      </c>
      <c r="K3265" s="41">
        <v>38142</v>
      </c>
      <c r="L3265" s="72">
        <v>44706</v>
      </c>
      <c r="M3265" s="42" t="s">
        <v>19248</v>
      </c>
      <c r="N3265" s="63">
        <v>0.107</v>
      </c>
      <c r="O3265" s="55">
        <v>2979918.1</v>
      </c>
      <c r="P3265" s="15">
        <v>0.1</v>
      </c>
      <c r="Q3265" s="223">
        <f t="shared" si="333"/>
        <v>297991.81</v>
      </c>
      <c r="R3265" s="197">
        <f t="shared" si="330"/>
        <v>24832.650833333333</v>
      </c>
      <c r="S3265" s="200"/>
      <c r="T3265" s="196">
        <f t="shared" si="331"/>
        <v>0</v>
      </c>
      <c r="U3265" s="199">
        <f t="shared" si="332"/>
        <v>0</v>
      </c>
      <c r="V3265" s="21"/>
      <c r="W3265" s="19">
        <f t="shared" si="334"/>
        <v>0</v>
      </c>
      <c r="X3265" s="17">
        <f t="shared" si="335"/>
        <v>0</v>
      </c>
      <c r="Y3265" s="22"/>
      <c r="Z3265" s="19"/>
      <c r="AA3265" s="20"/>
      <c r="AB3265" s="23"/>
      <c r="AC3265" s="19"/>
      <c r="AD3265" s="17"/>
      <c r="AE3265" s="22"/>
      <c r="AF3265" s="19"/>
      <c r="AG3265" s="17"/>
      <c r="AH3265" s="78"/>
      <c r="AI3265" s="79" t="s">
        <v>19248</v>
      </c>
      <c r="AJ3265" s="1"/>
    </row>
    <row r="3266" spans="1:36" ht="13.2">
      <c r="A3266" s="39">
        <v>3264</v>
      </c>
      <c r="B3266" s="10" t="s">
        <v>19249</v>
      </c>
      <c r="C3266" s="10" t="s">
        <v>5693</v>
      </c>
      <c r="D3266" s="11" t="s">
        <v>19243</v>
      </c>
      <c r="E3266" s="35" t="s">
        <v>19244</v>
      </c>
      <c r="F3266" s="35" t="s">
        <v>6539</v>
      </c>
      <c r="G3266" s="10" t="s">
        <v>19245</v>
      </c>
      <c r="H3266" s="10" t="s">
        <v>19250</v>
      </c>
      <c r="I3266" s="10" t="s">
        <v>8240</v>
      </c>
      <c r="J3266" s="11" t="s">
        <v>19247</v>
      </c>
      <c r="K3266" s="12">
        <v>38142</v>
      </c>
      <c r="L3266" s="69">
        <v>46532</v>
      </c>
      <c r="M3266" s="14" t="s">
        <v>19248</v>
      </c>
      <c r="N3266" s="61">
        <v>6.6500000000000004E-2</v>
      </c>
      <c r="O3266" s="56">
        <v>1655580.38</v>
      </c>
      <c r="P3266" s="15">
        <v>0.1</v>
      </c>
      <c r="Q3266" s="223">
        <f t="shared" si="333"/>
        <v>165558.038</v>
      </c>
      <c r="R3266" s="197">
        <f t="shared" ref="R3266:R3329" si="336">Q3266/12</f>
        <v>13796.503166666667</v>
      </c>
      <c r="S3266" s="200"/>
      <c r="T3266" s="196">
        <f t="shared" si="331"/>
        <v>0</v>
      </c>
      <c r="U3266" s="199">
        <f t="shared" si="332"/>
        <v>0</v>
      </c>
      <c r="V3266" s="21"/>
      <c r="W3266" s="19">
        <f t="shared" si="334"/>
        <v>0</v>
      </c>
      <c r="X3266" s="17">
        <f t="shared" si="335"/>
        <v>0</v>
      </c>
      <c r="Y3266" s="22"/>
      <c r="Z3266" s="19"/>
      <c r="AA3266" s="20"/>
      <c r="AB3266" s="23"/>
      <c r="AC3266" s="19"/>
      <c r="AD3266" s="17"/>
      <c r="AE3266" s="22"/>
      <c r="AF3266" s="19"/>
      <c r="AG3266" s="17"/>
      <c r="AH3266" s="76"/>
      <c r="AI3266" s="77" t="s">
        <v>19248</v>
      </c>
      <c r="AJ3266" s="1"/>
    </row>
    <row r="3267" spans="1:36" ht="26.4">
      <c r="A3267" s="39">
        <v>3265</v>
      </c>
      <c r="B3267" s="39" t="s">
        <v>19251</v>
      </c>
      <c r="C3267" s="39" t="s">
        <v>5693</v>
      </c>
      <c r="D3267" s="40" t="s">
        <v>19252</v>
      </c>
      <c r="E3267" s="25" t="s">
        <v>19253</v>
      </c>
      <c r="F3267" s="25" t="s">
        <v>15186</v>
      </c>
      <c r="G3267" s="39" t="s">
        <v>15087</v>
      </c>
      <c r="H3267" s="39" t="s">
        <v>19254</v>
      </c>
      <c r="I3267" s="39" t="s">
        <v>7719</v>
      </c>
      <c r="J3267" s="40" t="s">
        <v>19255</v>
      </c>
      <c r="K3267" s="41">
        <v>38621</v>
      </c>
      <c r="L3267" s="72">
        <v>47752</v>
      </c>
      <c r="M3267" s="42" t="s">
        <v>19256</v>
      </c>
      <c r="N3267" s="63">
        <v>0.92889999999999995</v>
      </c>
      <c r="O3267" s="55">
        <v>123090588.28</v>
      </c>
      <c r="P3267" s="15">
        <v>0.03</v>
      </c>
      <c r="Q3267" s="223">
        <f t="shared" si="333"/>
        <v>3692717.6483999998</v>
      </c>
      <c r="R3267" s="197">
        <f t="shared" si="336"/>
        <v>307726.47070000001</v>
      </c>
      <c r="S3267" s="200"/>
      <c r="T3267" s="196">
        <f t="shared" si="331"/>
        <v>0</v>
      </c>
      <c r="U3267" s="199">
        <f t="shared" si="332"/>
        <v>0</v>
      </c>
      <c r="V3267" s="21"/>
      <c r="W3267" s="19">
        <f t="shared" si="334"/>
        <v>0</v>
      </c>
      <c r="X3267" s="17">
        <f t="shared" si="335"/>
        <v>0</v>
      </c>
      <c r="Y3267" s="22"/>
      <c r="Z3267" s="19"/>
      <c r="AA3267" s="20"/>
      <c r="AB3267" s="23"/>
      <c r="AC3267" s="19"/>
      <c r="AD3267" s="17"/>
      <c r="AE3267" s="22"/>
      <c r="AF3267" s="19"/>
      <c r="AG3267" s="17"/>
      <c r="AH3267" s="78"/>
      <c r="AI3267" s="79" t="s">
        <v>19256</v>
      </c>
      <c r="AJ3267" s="1"/>
    </row>
    <row r="3268" spans="1:36" ht="26.4">
      <c r="A3268" s="39">
        <v>3266</v>
      </c>
      <c r="B3268" s="10" t="s">
        <v>19257</v>
      </c>
      <c r="C3268" s="10" t="s">
        <v>5693</v>
      </c>
      <c r="D3268" s="11" t="s">
        <v>19258</v>
      </c>
      <c r="E3268" s="35" t="s">
        <v>19259</v>
      </c>
      <c r="F3268" s="35" t="s">
        <v>4686</v>
      </c>
      <c r="G3268" s="10" t="s">
        <v>5186</v>
      </c>
      <c r="H3268" s="10" t="s">
        <v>19260</v>
      </c>
      <c r="I3268" s="10" t="s">
        <v>2213</v>
      </c>
      <c r="J3268" s="11" t="s">
        <v>19261</v>
      </c>
      <c r="K3268" s="12">
        <v>41680</v>
      </c>
      <c r="L3268" s="69">
        <v>48083</v>
      </c>
      <c r="M3268" s="14" t="s">
        <v>19262</v>
      </c>
      <c r="N3268" s="61">
        <v>0.24490000000000001</v>
      </c>
      <c r="O3268" s="56">
        <v>3537826.09</v>
      </c>
      <c r="P3268" s="15">
        <v>0.04</v>
      </c>
      <c r="Q3268" s="223">
        <f t="shared" si="333"/>
        <v>141513.0436</v>
      </c>
      <c r="R3268" s="197">
        <f t="shared" si="336"/>
        <v>11792.753633333334</v>
      </c>
      <c r="S3268" s="200"/>
      <c r="T3268" s="196">
        <f t="shared" si="331"/>
        <v>0</v>
      </c>
      <c r="U3268" s="199">
        <f t="shared" si="332"/>
        <v>0</v>
      </c>
      <c r="V3268" s="21"/>
      <c r="W3268" s="19">
        <f t="shared" si="334"/>
        <v>0</v>
      </c>
      <c r="X3268" s="17">
        <f t="shared" si="335"/>
        <v>0</v>
      </c>
      <c r="Y3268" s="22"/>
      <c r="Z3268" s="19"/>
      <c r="AA3268" s="20"/>
      <c r="AB3268" s="23"/>
      <c r="AC3268" s="19"/>
      <c r="AD3268" s="17"/>
      <c r="AE3268" s="22"/>
      <c r="AF3268" s="19"/>
      <c r="AG3268" s="17"/>
      <c r="AH3268" s="76" t="s">
        <v>471</v>
      </c>
      <c r="AI3268" s="77" t="s">
        <v>19262</v>
      </c>
      <c r="AJ3268" s="1"/>
    </row>
    <row r="3269" spans="1:36" ht="26.4">
      <c r="A3269" s="39">
        <v>3267</v>
      </c>
      <c r="B3269" s="39" t="s">
        <v>19263</v>
      </c>
      <c r="C3269" s="39" t="s">
        <v>11699</v>
      </c>
      <c r="D3269" s="40" t="s">
        <v>19201</v>
      </c>
      <c r="E3269" s="25" t="s">
        <v>19202</v>
      </c>
      <c r="F3269" s="25" t="s">
        <v>19219</v>
      </c>
      <c r="G3269" s="39" t="s">
        <v>19204</v>
      </c>
      <c r="H3269" s="39" t="s">
        <v>19220</v>
      </c>
      <c r="I3269" s="39" t="s">
        <v>12885</v>
      </c>
      <c r="J3269" s="40" t="s">
        <v>19206</v>
      </c>
      <c r="K3269" s="41">
        <v>38541</v>
      </c>
      <c r="L3269" s="72">
        <v>44707</v>
      </c>
      <c r="M3269" s="42" t="s">
        <v>19207</v>
      </c>
      <c r="N3269" s="63">
        <v>8.7099999999999997E-2</v>
      </c>
      <c r="O3269" s="55">
        <v>2779159.38</v>
      </c>
      <c r="P3269" s="15">
        <v>0.1</v>
      </c>
      <c r="Q3269" s="223">
        <f t="shared" si="333"/>
        <v>277915.93800000002</v>
      </c>
      <c r="R3269" s="197">
        <f t="shared" si="336"/>
        <v>23159.661500000002</v>
      </c>
      <c r="S3269" s="200"/>
      <c r="T3269" s="196">
        <f t="shared" si="331"/>
        <v>0</v>
      </c>
      <c r="U3269" s="199">
        <f t="shared" si="332"/>
        <v>0</v>
      </c>
      <c r="V3269" s="21"/>
      <c r="W3269" s="19">
        <f t="shared" si="334"/>
        <v>0</v>
      </c>
      <c r="X3269" s="17">
        <f t="shared" si="335"/>
        <v>0</v>
      </c>
      <c r="Y3269" s="22"/>
      <c r="Z3269" s="19"/>
      <c r="AA3269" s="20"/>
      <c r="AB3269" s="23"/>
      <c r="AC3269" s="19"/>
      <c r="AD3269" s="17"/>
      <c r="AE3269" s="22"/>
      <c r="AF3269" s="19"/>
      <c r="AG3269" s="17"/>
      <c r="AH3269" s="78"/>
      <c r="AI3269" s="79" t="s">
        <v>19207</v>
      </c>
      <c r="AJ3269" s="1"/>
    </row>
    <row r="3270" spans="1:36" ht="13.2">
      <c r="A3270" s="39">
        <v>3268</v>
      </c>
      <c r="B3270" s="10" t="s">
        <v>19264</v>
      </c>
      <c r="C3270" s="10" t="s">
        <v>11699</v>
      </c>
      <c r="D3270" s="11" t="s">
        <v>19265</v>
      </c>
      <c r="E3270" s="35" t="s">
        <v>19266</v>
      </c>
      <c r="F3270" s="35" t="s">
        <v>12778</v>
      </c>
      <c r="G3270" s="10" t="s">
        <v>65</v>
      </c>
      <c r="H3270" s="10" t="s">
        <v>19267</v>
      </c>
      <c r="I3270" s="10" t="s">
        <v>67</v>
      </c>
      <c r="J3270" s="11" t="s">
        <v>19268</v>
      </c>
      <c r="K3270" s="12">
        <v>38293</v>
      </c>
      <c r="L3270" s="69">
        <v>47424</v>
      </c>
      <c r="M3270" s="14" t="s">
        <v>19269</v>
      </c>
      <c r="N3270" s="61">
        <v>0.64019999999999999</v>
      </c>
      <c r="O3270" s="56">
        <v>25146339.440000001</v>
      </c>
      <c r="P3270" s="15">
        <v>0.03</v>
      </c>
      <c r="Q3270" s="223">
        <f t="shared" si="333"/>
        <v>754390.18319999997</v>
      </c>
      <c r="R3270" s="197">
        <f t="shared" si="336"/>
        <v>62865.848599999998</v>
      </c>
      <c r="S3270" s="200"/>
      <c r="T3270" s="196">
        <f t="shared" si="331"/>
        <v>0</v>
      </c>
      <c r="U3270" s="199">
        <f t="shared" si="332"/>
        <v>0</v>
      </c>
      <c r="V3270" s="21"/>
      <c r="W3270" s="19">
        <f t="shared" si="334"/>
        <v>0</v>
      </c>
      <c r="X3270" s="17">
        <f t="shared" si="335"/>
        <v>0</v>
      </c>
      <c r="Y3270" s="22"/>
      <c r="Z3270" s="19"/>
      <c r="AA3270" s="20"/>
      <c r="AB3270" s="23"/>
      <c r="AC3270" s="19"/>
      <c r="AD3270" s="17"/>
      <c r="AE3270" s="22"/>
      <c r="AF3270" s="19"/>
      <c r="AG3270" s="17"/>
      <c r="AH3270" s="76"/>
      <c r="AI3270" s="77"/>
      <c r="AJ3270" s="1"/>
    </row>
    <row r="3271" spans="1:36" ht="13.2">
      <c r="A3271" s="39">
        <v>3269</v>
      </c>
      <c r="B3271" s="39" t="s">
        <v>19270</v>
      </c>
      <c r="C3271" s="39" t="s">
        <v>11699</v>
      </c>
      <c r="D3271" s="40" t="s">
        <v>3730</v>
      </c>
      <c r="E3271" s="25" t="s">
        <v>3731</v>
      </c>
      <c r="F3271" s="25" t="s">
        <v>1214</v>
      </c>
      <c r="G3271" s="39" t="s">
        <v>10419</v>
      </c>
      <c r="H3271" s="39" t="s">
        <v>19271</v>
      </c>
      <c r="I3271" s="39" t="s">
        <v>6055</v>
      </c>
      <c r="J3271" s="40" t="s">
        <v>19268</v>
      </c>
      <c r="K3271" s="41">
        <v>37691</v>
      </c>
      <c r="L3271" s="72">
        <v>46823</v>
      </c>
      <c r="M3271" s="42" t="s">
        <v>19272</v>
      </c>
      <c r="N3271" s="63">
        <v>0.14829999999999999</v>
      </c>
      <c r="O3271" s="55">
        <v>6990069.6100000003</v>
      </c>
      <c r="P3271" s="15">
        <v>0.03</v>
      </c>
      <c r="Q3271" s="223">
        <f t="shared" si="333"/>
        <v>209702.0883</v>
      </c>
      <c r="R3271" s="197">
        <f t="shared" si="336"/>
        <v>17475.174025</v>
      </c>
      <c r="S3271" s="200"/>
      <c r="T3271" s="196">
        <f t="shared" si="331"/>
        <v>0</v>
      </c>
      <c r="U3271" s="199">
        <f t="shared" si="332"/>
        <v>0</v>
      </c>
      <c r="V3271" s="21"/>
      <c r="W3271" s="19">
        <f t="shared" si="334"/>
        <v>0</v>
      </c>
      <c r="X3271" s="17">
        <f t="shared" si="335"/>
        <v>0</v>
      </c>
      <c r="Y3271" s="22"/>
      <c r="Z3271" s="19"/>
      <c r="AA3271" s="20"/>
      <c r="AB3271" s="23"/>
      <c r="AC3271" s="19"/>
      <c r="AD3271" s="17"/>
      <c r="AE3271" s="22"/>
      <c r="AF3271" s="19"/>
      <c r="AG3271" s="17"/>
      <c r="AH3271" s="78"/>
      <c r="AI3271" s="79" t="s">
        <v>19272</v>
      </c>
      <c r="AJ3271" s="1"/>
    </row>
    <row r="3272" spans="1:36" ht="13.2">
      <c r="A3272" s="39">
        <v>3270</v>
      </c>
      <c r="B3272" s="10" t="s">
        <v>19273</v>
      </c>
      <c r="C3272" s="10" t="s">
        <v>11699</v>
      </c>
      <c r="D3272" s="11" t="s">
        <v>19274</v>
      </c>
      <c r="E3272" s="35" t="s">
        <v>19275</v>
      </c>
      <c r="F3272" s="35" t="s">
        <v>19276</v>
      </c>
      <c r="G3272" s="10" t="s">
        <v>136</v>
      </c>
      <c r="H3272" s="10" t="s">
        <v>19277</v>
      </c>
      <c r="I3272" s="10" t="s">
        <v>19278</v>
      </c>
      <c r="J3272" s="11" t="s">
        <v>19279</v>
      </c>
      <c r="K3272" s="12">
        <v>42317</v>
      </c>
      <c r="L3272" s="69">
        <v>45970</v>
      </c>
      <c r="M3272" s="14" t="s">
        <v>19280</v>
      </c>
      <c r="N3272" s="61">
        <v>0.48089999999999999</v>
      </c>
      <c r="O3272" s="56">
        <v>11442504.48</v>
      </c>
      <c r="P3272" s="15">
        <v>0.03</v>
      </c>
      <c r="Q3272" s="223">
        <f t="shared" si="333"/>
        <v>343275.13439999998</v>
      </c>
      <c r="R3272" s="197">
        <f t="shared" si="336"/>
        <v>28606.261199999997</v>
      </c>
      <c r="S3272" s="201">
        <v>0.04</v>
      </c>
      <c r="T3272" s="196">
        <f t="shared" si="331"/>
        <v>457700.17920000001</v>
      </c>
      <c r="U3272" s="199">
        <f t="shared" si="332"/>
        <v>38141.681600000004</v>
      </c>
      <c r="V3272" s="21">
        <v>0.06</v>
      </c>
      <c r="W3272" s="19">
        <f t="shared" si="334"/>
        <v>686550.26879999996</v>
      </c>
      <c r="X3272" s="17">
        <f t="shared" si="335"/>
        <v>57212.522399999994</v>
      </c>
      <c r="Y3272" s="18">
        <v>0.1</v>
      </c>
      <c r="Z3272" s="19">
        <v>1144250.3999999999</v>
      </c>
      <c r="AA3272" s="20">
        <v>95354.2</v>
      </c>
      <c r="AB3272" s="23"/>
      <c r="AC3272" s="19"/>
      <c r="AD3272" s="17"/>
      <c r="AE3272" s="22"/>
      <c r="AF3272" s="19"/>
      <c r="AG3272" s="17"/>
      <c r="AH3272" s="76"/>
      <c r="AI3272" s="77" t="s">
        <v>19280</v>
      </c>
      <c r="AJ3272" s="1"/>
    </row>
    <row r="3273" spans="1:36" ht="26.4">
      <c r="A3273" s="39">
        <v>3271</v>
      </c>
      <c r="B3273" s="39" t="s">
        <v>19281</v>
      </c>
      <c r="C3273" s="39" t="s">
        <v>11699</v>
      </c>
      <c r="D3273" s="40" t="s">
        <v>19282</v>
      </c>
      <c r="E3273" s="25" t="s">
        <v>19283</v>
      </c>
      <c r="F3273" s="25" t="s">
        <v>19284</v>
      </c>
      <c r="G3273" s="39" t="s">
        <v>6360</v>
      </c>
      <c r="H3273" s="39" t="s">
        <v>19285</v>
      </c>
      <c r="I3273" s="39" t="s">
        <v>1148</v>
      </c>
      <c r="J3273" s="40" t="s">
        <v>19286</v>
      </c>
      <c r="K3273" s="41">
        <v>38377</v>
      </c>
      <c r="L3273" s="72">
        <v>47508</v>
      </c>
      <c r="M3273" s="42" t="s">
        <v>19287</v>
      </c>
      <c r="N3273" s="63">
        <v>0.1201</v>
      </c>
      <c r="O3273" s="55">
        <v>4717393.57</v>
      </c>
      <c r="P3273" s="15">
        <v>0.03</v>
      </c>
      <c r="Q3273" s="223">
        <f t="shared" si="333"/>
        <v>141521.80710000001</v>
      </c>
      <c r="R3273" s="197">
        <f t="shared" si="336"/>
        <v>11793.483925</v>
      </c>
      <c r="S3273" s="200"/>
      <c r="T3273" s="196">
        <f t="shared" si="331"/>
        <v>0</v>
      </c>
      <c r="U3273" s="199">
        <f t="shared" si="332"/>
        <v>0</v>
      </c>
      <c r="V3273" s="21"/>
      <c r="W3273" s="19">
        <f t="shared" si="334"/>
        <v>0</v>
      </c>
      <c r="X3273" s="17">
        <f t="shared" si="335"/>
        <v>0</v>
      </c>
      <c r="Y3273" s="22"/>
      <c r="Z3273" s="19"/>
      <c r="AA3273" s="20"/>
      <c r="AB3273" s="23"/>
      <c r="AC3273" s="19"/>
      <c r="AD3273" s="17"/>
      <c r="AE3273" s="22"/>
      <c r="AF3273" s="19"/>
      <c r="AG3273" s="17"/>
      <c r="AH3273" s="78" t="s">
        <v>367</v>
      </c>
      <c r="AI3273" s="79" t="s">
        <v>19287</v>
      </c>
      <c r="AJ3273" s="1"/>
    </row>
    <row r="3274" spans="1:36" ht="26.4">
      <c r="A3274" s="39">
        <v>3272</v>
      </c>
      <c r="B3274" s="10" t="s">
        <v>19288</v>
      </c>
      <c r="C3274" s="10" t="s">
        <v>2055</v>
      </c>
      <c r="D3274" s="11" t="s">
        <v>19222</v>
      </c>
      <c r="E3274" s="35" t="s">
        <v>19223</v>
      </c>
      <c r="F3274" s="35" t="s">
        <v>19289</v>
      </c>
      <c r="G3274" s="10" t="s">
        <v>19225</v>
      </c>
      <c r="H3274" s="10" t="s">
        <v>19290</v>
      </c>
      <c r="I3274" s="10" t="s">
        <v>876</v>
      </c>
      <c r="J3274" s="11" t="s">
        <v>19291</v>
      </c>
      <c r="K3274" s="12">
        <v>38603</v>
      </c>
      <c r="L3274" s="69">
        <v>44082</v>
      </c>
      <c r="M3274" s="14" t="s">
        <v>19228</v>
      </c>
      <c r="N3274" s="61">
        <v>15.447900000000001</v>
      </c>
      <c r="O3274" s="56">
        <v>130771621.69</v>
      </c>
      <c r="P3274" s="15">
        <v>0.03</v>
      </c>
      <c r="Q3274" s="223">
        <f t="shared" si="333"/>
        <v>3923148.6506999996</v>
      </c>
      <c r="R3274" s="197">
        <f t="shared" si="336"/>
        <v>326929.05422499997</v>
      </c>
      <c r="S3274" s="200"/>
      <c r="T3274" s="196">
        <f t="shared" ref="T3274:T3336" si="337">O3274*S3274</f>
        <v>0</v>
      </c>
      <c r="U3274" s="199">
        <f t="shared" ref="U3274:U3336" si="338">O3274*S3274/12</f>
        <v>0</v>
      </c>
      <c r="V3274" s="21"/>
      <c r="W3274" s="19">
        <f t="shared" si="334"/>
        <v>0</v>
      </c>
      <c r="X3274" s="17">
        <f t="shared" si="335"/>
        <v>0</v>
      </c>
      <c r="Y3274" s="22"/>
      <c r="Z3274" s="19"/>
      <c r="AA3274" s="20"/>
      <c r="AB3274" s="23"/>
      <c r="AC3274" s="19"/>
      <c r="AD3274" s="17"/>
      <c r="AE3274" s="22"/>
      <c r="AF3274" s="19"/>
      <c r="AG3274" s="17"/>
      <c r="AH3274" s="76"/>
      <c r="AI3274" s="77" t="s">
        <v>19228</v>
      </c>
      <c r="AJ3274" s="1"/>
    </row>
    <row r="3275" spans="1:36" ht="26.4">
      <c r="A3275" s="39">
        <v>3273</v>
      </c>
      <c r="B3275" s="39" t="s">
        <v>19292</v>
      </c>
      <c r="C3275" s="39" t="s">
        <v>2055</v>
      </c>
      <c r="D3275" s="40" t="s">
        <v>19222</v>
      </c>
      <c r="E3275" s="25" t="s">
        <v>19223</v>
      </c>
      <c r="F3275" s="25" t="s">
        <v>19293</v>
      </c>
      <c r="G3275" s="39" t="s">
        <v>19225</v>
      </c>
      <c r="H3275" s="39" t="s">
        <v>19294</v>
      </c>
      <c r="I3275" s="39" t="s">
        <v>876</v>
      </c>
      <c r="J3275" s="40" t="s">
        <v>19295</v>
      </c>
      <c r="K3275" s="41">
        <v>38603</v>
      </c>
      <c r="L3275" s="72">
        <v>44082</v>
      </c>
      <c r="M3275" s="42" t="s">
        <v>19228</v>
      </c>
      <c r="N3275" s="63">
        <v>21.3596</v>
      </c>
      <c r="O3275" s="55">
        <v>180816132.33000001</v>
      </c>
      <c r="P3275" s="15">
        <v>0.03</v>
      </c>
      <c r="Q3275" s="223">
        <f t="shared" si="333"/>
        <v>5424483.9698999999</v>
      </c>
      <c r="R3275" s="197">
        <f t="shared" si="336"/>
        <v>452040.33082500001</v>
      </c>
      <c r="S3275" s="200"/>
      <c r="T3275" s="196">
        <f t="shared" si="337"/>
        <v>0</v>
      </c>
      <c r="U3275" s="199">
        <f t="shared" si="338"/>
        <v>0</v>
      </c>
      <c r="V3275" s="21"/>
      <c r="W3275" s="19">
        <f t="shared" si="334"/>
        <v>0</v>
      </c>
      <c r="X3275" s="17">
        <f t="shared" si="335"/>
        <v>0</v>
      </c>
      <c r="Y3275" s="22"/>
      <c r="Z3275" s="19"/>
      <c r="AA3275" s="20"/>
      <c r="AB3275" s="23"/>
      <c r="AC3275" s="19"/>
      <c r="AD3275" s="17"/>
      <c r="AE3275" s="22"/>
      <c r="AF3275" s="19"/>
      <c r="AG3275" s="17"/>
      <c r="AH3275" s="78"/>
      <c r="AI3275" s="79" t="s">
        <v>19228</v>
      </c>
      <c r="AJ3275" s="1"/>
    </row>
    <row r="3276" spans="1:36" ht="26.4">
      <c r="A3276" s="39">
        <v>3274</v>
      </c>
      <c r="B3276" s="10" t="s">
        <v>19296</v>
      </c>
      <c r="C3276" s="10" t="s">
        <v>2055</v>
      </c>
      <c r="D3276" s="11" t="s">
        <v>18331</v>
      </c>
      <c r="E3276" s="35" t="s">
        <v>18332</v>
      </c>
      <c r="F3276" s="35" t="s">
        <v>18333</v>
      </c>
      <c r="G3276" s="10" t="s">
        <v>18334</v>
      </c>
      <c r="H3276" s="10" t="s">
        <v>18335</v>
      </c>
      <c r="I3276" s="10" t="s">
        <v>18334</v>
      </c>
      <c r="J3276" s="11" t="s">
        <v>18341</v>
      </c>
      <c r="K3276" s="12">
        <v>40330</v>
      </c>
      <c r="L3276" s="69">
        <v>49096</v>
      </c>
      <c r="M3276" s="14" t="s">
        <v>18337</v>
      </c>
      <c r="N3276" s="61">
        <v>0.83079999999999998</v>
      </c>
      <c r="O3276" s="56">
        <v>158543.92000000001</v>
      </c>
      <c r="P3276" s="15">
        <v>0.03</v>
      </c>
      <c r="Q3276" s="223">
        <f t="shared" si="333"/>
        <v>4756.3176000000003</v>
      </c>
      <c r="R3276" s="197">
        <f t="shared" si="336"/>
        <v>396.35980000000001</v>
      </c>
      <c r="S3276" s="200"/>
      <c r="T3276" s="196">
        <f t="shared" si="337"/>
        <v>0</v>
      </c>
      <c r="U3276" s="199">
        <f t="shared" si="338"/>
        <v>0</v>
      </c>
      <c r="V3276" s="21"/>
      <c r="W3276" s="19">
        <f t="shared" si="334"/>
        <v>0</v>
      </c>
      <c r="X3276" s="17">
        <f t="shared" si="335"/>
        <v>0</v>
      </c>
      <c r="Y3276" s="22"/>
      <c r="Z3276" s="19"/>
      <c r="AA3276" s="20"/>
      <c r="AB3276" s="23"/>
      <c r="AC3276" s="19"/>
      <c r="AD3276" s="17"/>
      <c r="AE3276" s="22"/>
      <c r="AF3276" s="19"/>
      <c r="AG3276" s="17"/>
      <c r="AH3276" s="76" t="s">
        <v>4775</v>
      </c>
      <c r="AI3276" s="77" t="s">
        <v>18337</v>
      </c>
      <c r="AJ3276" s="1"/>
    </row>
    <row r="3277" spans="1:36" ht="39.6">
      <c r="A3277" s="39">
        <v>3275</v>
      </c>
      <c r="B3277" s="39" t="s">
        <v>19297</v>
      </c>
      <c r="C3277" s="39" t="s">
        <v>2055</v>
      </c>
      <c r="D3277" s="40" t="s">
        <v>18331</v>
      </c>
      <c r="E3277" s="25" t="s">
        <v>18332</v>
      </c>
      <c r="F3277" s="25" t="s">
        <v>18333</v>
      </c>
      <c r="G3277" s="39" t="s">
        <v>18334</v>
      </c>
      <c r="H3277" s="39" t="s">
        <v>18335</v>
      </c>
      <c r="I3277" s="39" t="s">
        <v>18334</v>
      </c>
      <c r="J3277" s="40" t="s">
        <v>18426</v>
      </c>
      <c r="K3277" s="41">
        <v>40330</v>
      </c>
      <c r="L3277" s="72">
        <v>49096</v>
      </c>
      <c r="M3277" s="42" t="s">
        <v>18337</v>
      </c>
      <c r="N3277" s="63">
        <v>0.12</v>
      </c>
      <c r="O3277" s="55">
        <v>22899.94</v>
      </c>
      <c r="P3277" s="15">
        <v>0.03</v>
      </c>
      <c r="Q3277" s="223">
        <f t="shared" si="333"/>
        <v>686.99819999999988</v>
      </c>
      <c r="R3277" s="197">
        <f t="shared" si="336"/>
        <v>57.249849999999988</v>
      </c>
      <c r="S3277" s="200"/>
      <c r="T3277" s="196">
        <f t="shared" si="337"/>
        <v>0</v>
      </c>
      <c r="U3277" s="199">
        <f t="shared" si="338"/>
        <v>0</v>
      </c>
      <c r="V3277" s="21"/>
      <c r="W3277" s="19">
        <f t="shared" si="334"/>
        <v>0</v>
      </c>
      <c r="X3277" s="17">
        <f t="shared" si="335"/>
        <v>0</v>
      </c>
      <c r="Y3277" s="22"/>
      <c r="Z3277" s="19"/>
      <c r="AA3277" s="20"/>
      <c r="AB3277" s="23"/>
      <c r="AC3277" s="19"/>
      <c r="AD3277" s="17"/>
      <c r="AE3277" s="22"/>
      <c r="AF3277" s="19"/>
      <c r="AG3277" s="17"/>
      <c r="AH3277" s="78" t="s">
        <v>4775</v>
      </c>
      <c r="AI3277" s="79" t="s">
        <v>18337</v>
      </c>
      <c r="AJ3277" s="1"/>
    </row>
    <row r="3278" spans="1:36" ht="39.6">
      <c r="A3278" s="39">
        <v>3276</v>
      </c>
      <c r="B3278" s="10" t="s">
        <v>19298</v>
      </c>
      <c r="C3278" s="10" t="s">
        <v>2055</v>
      </c>
      <c r="D3278" s="11" t="s">
        <v>18331</v>
      </c>
      <c r="E3278" s="35" t="s">
        <v>18332</v>
      </c>
      <c r="F3278" s="35" t="s">
        <v>18333</v>
      </c>
      <c r="G3278" s="10" t="s">
        <v>18334</v>
      </c>
      <c r="H3278" s="10" t="s">
        <v>18335</v>
      </c>
      <c r="I3278" s="10" t="s">
        <v>18334</v>
      </c>
      <c r="J3278" s="11" t="s">
        <v>19299</v>
      </c>
      <c r="K3278" s="12">
        <v>40330</v>
      </c>
      <c r="L3278" s="69">
        <v>49096</v>
      </c>
      <c r="M3278" s="14" t="s">
        <v>18337</v>
      </c>
      <c r="N3278" s="61">
        <v>6.4100000000000004E-2</v>
      </c>
      <c r="O3278" s="56">
        <v>12232.38</v>
      </c>
      <c r="P3278" s="15">
        <v>0.03</v>
      </c>
      <c r="Q3278" s="223">
        <f t="shared" si="333"/>
        <v>366.97139999999996</v>
      </c>
      <c r="R3278" s="197">
        <f t="shared" si="336"/>
        <v>30.580949999999998</v>
      </c>
      <c r="S3278" s="200"/>
      <c r="T3278" s="196">
        <f t="shared" si="337"/>
        <v>0</v>
      </c>
      <c r="U3278" s="199">
        <f t="shared" si="338"/>
        <v>0</v>
      </c>
      <c r="V3278" s="21"/>
      <c r="W3278" s="19">
        <f t="shared" si="334"/>
        <v>0</v>
      </c>
      <c r="X3278" s="17">
        <f t="shared" si="335"/>
        <v>0</v>
      </c>
      <c r="Y3278" s="22"/>
      <c r="Z3278" s="19"/>
      <c r="AA3278" s="20"/>
      <c r="AB3278" s="23"/>
      <c r="AC3278" s="19"/>
      <c r="AD3278" s="17"/>
      <c r="AE3278" s="22"/>
      <c r="AF3278" s="19"/>
      <c r="AG3278" s="17"/>
      <c r="AH3278" s="76" t="s">
        <v>4775</v>
      </c>
      <c r="AI3278" s="77" t="s">
        <v>18337</v>
      </c>
      <c r="AJ3278" s="1"/>
    </row>
    <row r="3279" spans="1:36" ht="26.4">
      <c r="A3279" s="39">
        <v>3277</v>
      </c>
      <c r="B3279" s="39" t="s">
        <v>19300</v>
      </c>
      <c r="C3279" s="39" t="s">
        <v>2055</v>
      </c>
      <c r="D3279" s="40" t="s">
        <v>18331</v>
      </c>
      <c r="E3279" s="25" t="s">
        <v>18332</v>
      </c>
      <c r="F3279" s="25" t="s">
        <v>18333</v>
      </c>
      <c r="G3279" s="39" t="s">
        <v>18334</v>
      </c>
      <c r="H3279" s="39" t="s">
        <v>18335</v>
      </c>
      <c r="I3279" s="39" t="s">
        <v>18334</v>
      </c>
      <c r="J3279" s="40" t="s">
        <v>18341</v>
      </c>
      <c r="K3279" s="41">
        <v>40330</v>
      </c>
      <c r="L3279" s="72">
        <v>49096</v>
      </c>
      <c r="M3279" s="42" t="s">
        <v>18337</v>
      </c>
      <c r="N3279" s="63">
        <v>4.3099999999999999E-2</v>
      </c>
      <c r="O3279" s="55">
        <v>8284.9</v>
      </c>
      <c r="P3279" s="15">
        <v>0.03</v>
      </c>
      <c r="Q3279" s="223">
        <f t="shared" ref="Q3279:Q3341" si="339">O3279*P3279</f>
        <v>248.54699999999997</v>
      </c>
      <c r="R3279" s="197">
        <f t="shared" si="336"/>
        <v>20.712249999999997</v>
      </c>
      <c r="S3279" s="200"/>
      <c r="T3279" s="196">
        <f t="shared" si="337"/>
        <v>0</v>
      </c>
      <c r="U3279" s="199">
        <f t="shared" si="338"/>
        <v>0</v>
      </c>
      <c r="V3279" s="21"/>
      <c r="W3279" s="19">
        <f t="shared" si="334"/>
        <v>0</v>
      </c>
      <c r="X3279" s="17">
        <f t="shared" si="335"/>
        <v>0</v>
      </c>
      <c r="Y3279" s="22"/>
      <c r="Z3279" s="19"/>
      <c r="AA3279" s="20"/>
      <c r="AB3279" s="23"/>
      <c r="AC3279" s="19"/>
      <c r="AD3279" s="17"/>
      <c r="AE3279" s="22"/>
      <c r="AF3279" s="19"/>
      <c r="AG3279" s="17"/>
      <c r="AH3279" s="78" t="s">
        <v>4775</v>
      </c>
      <c r="AI3279" s="79" t="s">
        <v>18337</v>
      </c>
      <c r="AJ3279" s="1"/>
    </row>
    <row r="3280" spans="1:36" s="24" customFormat="1" ht="13.2">
      <c r="A3280" s="39">
        <v>3278</v>
      </c>
      <c r="B3280" s="10" t="s">
        <v>19301</v>
      </c>
      <c r="C3280" s="10" t="s">
        <v>5693</v>
      </c>
      <c r="D3280" s="11" t="s">
        <v>19302</v>
      </c>
      <c r="E3280" s="35" t="s">
        <v>19303</v>
      </c>
      <c r="F3280" s="35" t="s">
        <v>19304</v>
      </c>
      <c r="G3280" s="10" t="s">
        <v>19305</v>
      </c>
      <c r="H3280" s="10" t="s">
        <v>19306</v>
      </c>
      <c r="I3280" s="10" t="s">
        <v>1321</v>
      </c>
      <c r="J3280" s="11" t="s">
        <v>19307</v>
      </c>
      <c r="K3280" s="12">
        <v>38778</v>
      </c>
      <c r="L3280" s="69">
        <v>47909</v>
      </c>
      <c r="M3280" s="14" t="s">
        <v>19308</v>
      </c>
      <c r="N3280" s="61">
        <v>1.7367999999999999</v>
      </c>
      <c r="O3280" s="56">
        <v>120896063.02</v>
      </c>
      <c r="P3280" s="44">
        <v>1.4999999999999999E-2</v>
      </c>
      <c r="Q3280" s="223">
        <f t="shared" si="339"/>
        <v>1813440.9452999998</v>
      </c>
      <c r="R3280" s="197">
        <f t="shared" si="336"/>
        <v>151120.07877499997</v>
      </c>
      <c r="S3280" s="200"/>
      <c r="T3280" s="196">
        <f t="shared" si="337"/>
        <v>0</v>
      </c>
      <c r="U3280" s="199">
        <f t="shared" si="338"/>
        <v>0</v>
      </c>
      <c r="V3280" s="21"/>
      <c r="W3280" s="19">
        <f t="shared" si="334"/>
        <v>0</v>
      </c>
      <c r="X3280" s="17">
        <f t="shared" si="335"/>
        <v>0</v>
      </c>
      <c r="Y3280" s="22"/>
      <c r="Z3280" s="19"/>
      <c r="AA3280" s="20"/>
      <c r="AB3280" s="23"/>
      <c r="AC3280" s="19"/>
      <c r="AD3280" s="17"/>
      <c r="AE3280" s="22"/>
      <c r="AF3280" s="19"/>
      <c r="AG3280" s="17"/>
      <c r="AH3280" s="82"/>
      <c r="AI3280" s="83" t="s">
        <v>19308</v>
      </c>
    </row>
    <row r="3281" spans="1:36" ht="13.2">
      <c r="A3281" s="39">
        <v>3279</v>
      </c>
      <c r="B3281" s="39" t="s">
        <v>19309</v>
      </c>
      <c r="C3281" s="39" t="s">
        <v>5693</v>
      </c>
      <c r="D3281" s="40" t="s">
        <v>19310</v>
      </c>
      <c r="E3281" s="25" t="s">
        <v>19311</v>
      </c>
      <c r="F3281" s="25" t="s">
        <v>2940</v>
      </c>
      <c r="G3281" s="39" t="s">
        <v>12078</v>
      </c>
      <c r="H3281" s="39" t="s">
        <v>19312</v>
      </c>
      <c r="I3281" s="39" t="s">
        <v>11955</v>
      </c>
      <c r="J3281" s="40" t="s">
        <v>19313</v>
      </c>
      <c r="K3281" s="41">
        <v>38177</v>
      </c>
      <c r="L3281" s="72">
        <v>47308</v>
      </c>
      <c r="M3281" s="42" t="s">
        <v>19314</v>
      </c>
      <c r="N3281" s="63">
        <v>2.4723999999999999</v>
      </c>
      <c r="O3281" s="55">
        <v>208797896.25</v>
      </c>
      <c r="P3281" s="15">
        <v>0.03</v>
      </c>
      <c r="Q3281" s="223">
        <f t="shared" si="339"/>
        <v>6263936.8875000002</v>
      </c>
      <c r="R3281" s="197">
        <f t="shared" si="336"/>
        <v>521994.74062500003</v>
      </c>
      <c r="S3281" s="200"/>
      <c r="T3281" s="196">
        <f t="shared" si="337"/>
        <v>0</v>
      </c>
      <c r="U3281" s="199">
        <f t="shared" si="338"/>
        <v>0</v>
      </c>
      <c r="V3281" s="21"/>
      <c r="W3281" s="19">
        <f t="shared" si="334"/>
        <v>0</v>
      </c>
      <c r="X3281" s="17">
        <f t="shared" si="335"/>
        <v>0</v>
      </c>
      <c r="Y3281" s="22"/>
      <c r="Z3281" s="19"/>
      <c r="AA3281" s="20"/>
      <c r="AB3281" s="23"/>
      <c r="AC3281" s="19"/>
      <c r="AD3281" s="17"/>
      <c r="AE3281" s="22"/>
      <c r="AF3281" s="19"/>
      <c r="AG3281" s="17"/>
      <c r="AH3281" s="78"/>
      <c r="AI3281" s="79" t="s">
        <v>19314</v>
      </c>
      <c r="AJ3281" s="1"/>
    </row>
    <row r="3282" spans="1:36" ht="26.4">
      <c r="A3282" s="39">
        <v>3280</v>
      </c>
      <c r="B3282" s="10" t="s">
        <v>19315</v>
      </c>
      <c r="C3282" s="10" t="s">
        <v>5693</v>
      </c>
      <c r="D3282" s="11" t="s">
        <v>1678</v>
      </c>
      <c r="E3282" s="35" t="s">
        <v>273</v>
      </c>
      <c r="F3282" s="35" t="s">
        <v>19316</v>
      </c>
      <c r="G3282" s="10" t="s">
        <v>2812</v>
      </c>
      <c r="H3282" s="10" t="s">
        <v>19317</v>
      </c>
      <c r="I3282" s="10" t="s">
        <v>2814</v>
      </c>
      <c r="J3282" s="11" t="s">
        <v>19318</v>
      </c>
      <c r="K3282" s="12">
        <v>41607</v>
      </c>
      <c r="L3282" s="69">
        <v>45259</v>
      </c>
      <c r="M3282" s="14" t="s">
        <v>595</v>
      </c>
      <c r="N3282" s="61">
        <v>0.10489999999999999</v>
      </c>
      <c r="O3282" s="56">
        <v>8322055.8499999996</v>
      </c>
      <c r="P3282" s="15">
        <v>0.1</v>
      </c>
      <c r="Q3282" s="223">
        <f t="shared" si="339"/>
        <v>832205.58499999996</v>
      </c>
      <c r="R3282" s="197">
        <f t="shared" si="336"/>
        <v>69350.465416666659</v>
      </c>
      <c r="S3282" s="200"/>
      <c r="T3282" s="196">
        <f t="shared" si="337"/>
        <v>0</v>
      </c>
      <c r="U3282" s="199">
        <f t="shared" si="338"/>
        <v>0</v>
      </c>
      <c r="V3282" s="21"/>
      <c r="W3282" s="19">
        <f t="shared" si="334"/>
        <v>0</v>
      </c>
      <c r="X3282" s="17">
        <f t="shared" si="335"/>
        <v>0</v>
      </c>
      <c r="Y3282" s="22"/>
      <c r="Z3282" s="19"/>
      <c r="AA3282" s="20"/>
      <c r="AB3282" s="23"/>
      <c r="AC3282" s="19"/>
      <c r="AD3282" s="17"/>
      <c r="AE3282" s="22"/>
      <c r="AF3282" s="19"/>
      <c r="AG3282" s="17"/>
      <c r="AH3282" s="76" t="s">
        <v>76</v>
      </c>
      <c r="AI3282" s="77" t="s">
        <v>595</v>
      </c>
      <c r="AJ3282" s="1"/>
    </row>
    <row r="3283" spans="1:36" ht="105.6">
      <c r="A3283" s="39">
        <v>3281</v>
      </c>
      <c r="B3283" s="39" t="s">
        <v>19319</v>
      </c>
      <c r="C3283" s="39" t="s">
        <v>5693</v>
      </c>
      <c r="D3283" s="40" t="s">
        <v>18362</v>
      </c>
      <c r="E3283" s="25" t="s">
        <v>18355</v>
      </c>
      <c r="F3283" s="25" t="s">
        <v>18363</v>
      </c>
      <c r="G3283" s="39" t="s">
        <v>1351</v>
      </c>
      <c r="H3283" s="39" t="s">
        <v>18364</v>
      </c>
      <c r="I3283" s="39" t="s">
        <v>11957</v>
      </c>
      <c r="J3283" s="40" t="s">
        <v>18365</v>
      </c>
      <c r="K3283" s="41">
        <v>38534</v>
      </c>
      <c r="L3283" s="72">
        <v>47665</v>
      </c>
      <c r="M3283" s="42" t="s">
        <v>18366</v>
      </c>
      <c r="N3283" s="63">
        <v>0.443</v>
      </c>
      <c r="O3283" s="55">
        <v>15115966.01</v>
      </c>
      <c r="P3283" s="15">
        <v>0.03</v>
      </c>
      <c r="Q3283" s="223">
        <f t="shared" si="339"/>
        <v>453478.9803</v>
      </c>
      <c r="R3283" s="197">
        <f t="shared" si="336"/>
        <v>37789.915025000002</v>
      </c>
      <c r="S3283" s="200"/>
      <c r="T3283" s="196">
        <f t="shared" si="337"/>
        <v>0</v>
      </c>
      <c r="U3283" s="199">
        <f t="shared" si="338"/>
        <v>0</v>
      </c>
      <c r="V3283" s="21"/>
      <c r="W3283" s="19">
        <f t="shared" si="334"/>
        <v>0</v>
      </c>
      <c r="X3283" s="17">
        <f t="shared" si="335"/>
        <v>0</v>
      </c>
      <c r="Y3283" s="22"/>
      <c r="Z3283" s="19"/>
      <c r="AA3283" s="20"/>
      <c r="AB3283" s="23"/>
      <c r="AC3283" s="19"/>
      <c r="AD3283" s="17"/>
      <c r="AE3283" s="22"/>
      <c r="AF3283" s="19"/>
      <c r="AG3283" s="17"/>
      <c r="AH3283" s="78"/>
      <c r="AI3283" s="79" t="s">
        <v>18366</v>
      </c>
      <c r="AJ3283" s="1"/>
    </row>
    <row r="3284" spans="1:36" ht="26.4">
      <c r="A3284" s="39">
        <v>3282</v>
      </c>
      <c r="B3284" s="10" t="s">
        <v>19320</v>
      </c>
      <c r="C3284" s="10" t="s">
        <v>5693</v>
      </c>
      <c r="D3284" s="11" t="s">
        <v>15376</v>
      </c>
      <c r="E3284" s="35" t="s">
        <v>15377</v>
      </c>
      <c r="F3284" s="35" t="s">
        <v>19321</v>
      </c>
      <c r="G3284" s="10" t="s">
        <v>9702</v>
      </c>
      <c r="H3284" s="10" t="s">
        <v>19322</v>
      </c>
      <c r="I3284" s="10" t="s">
        <v>13968</v>
      </c>
      <c r="J3284" s="11" t="s">
        <v>19323</v>
      </c>
      <c r="K3284" s="12">
        <v>37638</v>
      </c>
      <c r="L3284" s="69">
        <v>46769</v>
      </c>
      <c r="M3284" s="14" t="s">
        <v>19324</v>
      </c>
      <c r="N3284" s="61">
        <v>0.1497</v>
      </c>
      <c r="O3284" s="56">
        <v>19768100.75</v>
      </c>
      <c r="P3284" s="15">
        <v>0.03</v>
      </c>
      <c r="Q3284" s="223">
        <f t="shared" si="339"/>
        <v>593043.02249999996</v>
      </c>
      <c r="R3284" s="197">
        <f t="shared" si="336"/>
        <v>49420.251874999994</v>
      </c>
      <c r="S3284" s="200"/>
      <c r="T3284" s="196">
        <f t="shared" si="337"/>
        <v>0</v>
      </c>
      <c r="U3284" s="199">
        <f t="shared" si="338"/>
        <v>0</v>
      </c>
      <c r="V3284" s="21"/>
      <c r="W3284" s="19">
        <f t="shared" si="334"/>
        <v>0</v>
      </c>
      <c r="X3284" s="17">
        <f t="shared" si="335"/>
        <v>0</v>
      </c>
      <c r="Y3284" s="22"/>
      <c r="Z3284" s="19"/>
      <c r="AA3284" s="20"/>
      <c r="AB3284" s="23"/>
      <c r="AC3284" s="19"/>
      <c r="AD3284" s="17"/>
      <c r="AE3284" s="22"/>
      <c r="AF3284" s="19"/>
      <c r="AG3284" s="17"/>
      <c r="AH3284" s="76"/>
      <c r="AI3284" s="77" t="s">
        <v>19324</v>
      </c>
      <c r="AJ3284" s="1"/>
    </row>
    <row r="3285" spans="1:36" ht="26.4">
      <c r="A3285" s="39">
        <v>3283</v>
      </c>
      <c r="B3285" s="39" t="s">
        <v>19325</v>
      </c>
      <c r="C3285" s="39" t="s">
        <v>5693</v>
      </c>
      <c r="D3285" s="40" t="s">
        <v>19326</v>
      </c>
      <c r="E3285" s="25" t="s">
        <v>19327</v>
      </c>
      <c r="F3285" s="25" t="s">
        <v>19328</v>
      </c>
      <c r="G3285" s="39" t="s">
        <v>18002</v>
      </c>
      <c r="H3285" s="39" t="s">
        <v>19329</v>
      </c>
      <c r="I3285" s="39" t="s">
        <v>18002</v>
      </c>
      <c r="J3285" s="40" t="s">
        <v>19330</v>
      </c>
      <c r="K3285" s="41">
        <v>36405</v>
      </c>
      <c r="L3285" s="72">
        <v>45171</v>
      </c>
      <c r="M3285" s="42" t="s">
        <v>18613</v>
      </c>
      <c r="N3285" s="63">
        <v>9.8599999999999993E-2</v>
      </c>
      <c r="O3285" s="55">
        <v>13827730.800000001</v>
      </c>
      <c r="P3285" s="15">
        <v>0</v>
      </c>
      <c r="Q3285" s="223">
        <f t="shared" si="339"/>
        <v>0</v>
      </c>
      <c r="R3285" s="197">
        <f t="shared" si="336"/>
        <v>0</v>
      </c>
      <c r="S3285" s="200"/>
      <c r="T3285" s="196">
        <f t="shared" si="337"/>
        <v>0</v>
      </c>
      <c r="U3285" s="199">
        <f t="shared" si="338"/>
        <v>0</v>
      </c>
      <c r="V3285" s="21"/>
      <c r="W3285" s="19">
        <f t="shared" si="334"/>
        <v>0</v>
      </c>
      <c r="X3285" s="17">
        <f t="shared" si="335"/>
        <v>0</v>
      </c>
      <c r="Y3285" s="22"/>
      <c r="Z3285" s="19"/>
      <c r="AA3285" s="20"/>
      <c r="AB3285" s="23"/>
      <c r="AC3285" s="19"/>
      <c r="AD3285" s="17"/>
      <c r="AE3285" s="22"/>
      <c r="AF3285" s="19"/>
      <c r="AG3285" s="17"/>
      <c r="AH3285" s="78"/>
      <c r="AI3285" s="79"/>
      <c r="AJ3285" s="1"/>
    </row>
    <row r="3286" spans="1:36" ht="26.4">
      <c r="A3286" s="39">
        <v>3284</v>
      </c>
      <c r="B3286" s="10" t="s">
        <v>19331</v>
      </c>
      <c r="C3286" s="10" t="s">
        <v>5693</v>
      </c>
      <c r="D3286" s="11" t="s">
        <v>19332</v>
      </c>
      <c r="E3286" s="35" t="s">
        <v>19333</v>
      </c>
      <c r="F3286" s="35" t="s">
        <v>19334</v>
      </c>
      <c r="G3286" s="10" t="s">
        <v>1712</v>
      </c>
      <c r="H3286" s="10" t="s">
        <v>19335</v>
      </c>
      <c r="I3286" s="10" t="s">
        <v>19336</v>
      </c>
      <c r="J3286" s="11" t="s">
        <v>19337</v>
      </c>
      <c r="K3286" s="12">
        <v>42713</v>
      </c>
      <c r="L3286" s="69">
        <v>46365</v>
      </c>
      <c r="M3286" s="14" t="s">
        <v>19338</v>
      </c>
      <c r="N3286" s="61">
        <v>0.32829999999999998</v>
      </c>
      <c r="O3286" s="56">
        <v>7155536.0300000003</v>
      </c>
      <c r="P3286" s="15">
        <v>0.03</v>
      </c>
      <c r="Q3286" s="223">
        <f t="shared" si="339"/>
        <v>214666.0809</v>
      </c>
      <c r="R3286" s="197">
        <f t="shared" si="336"/>
        <v>17888.840075</v>
      </c>
      <c r="S3286" s="198">
        <v>3.5999999999999997E-2</v>
      </c>
      <c r="T3286" s="196">
        <f t="shared" si="337"/>
        <v>257599.29707999999</v>
      </c>
      <c r="U3286" s="199">
        <f t="shared" si="338"/>
        <v>21466.608089999998</v>
      </c>
      <c r="V3286" s="21"/>
      <c r="W3286" s="19">
        <f t="shared" si="334"/>
        <v>0</v>
      </c>
      <c r="X3286" s="17">
        <f t="shared" si="335"/>
        <v>0</v>
      </c>
      <c r="Y3286" s="22"/>
      <c r="Z3286" s="19"/>
      <c r="AA3286" s="20"/>
      <c r="AB3286" s="23"/>
      <c r="AC3286" s="19"/>
      <c r="AD3286" s="17"/>
      <c r="AE3286" s="22"/>
      <c r="AF3286" s="19"/>
      <c r="AG3286" s="17"/>
      <c r="AH3286" s="76" t="s">
        <v>3675</v>
      </c>
      <c r="AI3286" s="77" t="s">
        <v>19338</v>
      </c>
      <c r="AJ3286" s="1"/>
    </row>
    <row r="3287" spans="1:36" ht="26.4">
      <c r="A3287" s="39">
        <v>3285</v>
      </c>
      <c r="B3287" s="39" t="s">
        <v>19339</v>
      </c>
      <c r="C3287" s="39" t="s">
        <v>5693</v>
      </c>
      <c r="D3287" s="40" t="s">
        <v>19258</v>
      </c>
      <c r="E3287" s="25" t="s">
        <v>19259</v>
      </c>
      <c r="F3287" s="25" t="s">
        <v>4686</v>
      </c>
      <c r="G3287" s="39" t="s">
        <v>5186</v>
      </c>
      <c r="H3287" s="39" t="s">
        <v>19260</v>
      </c>
      <c r="I3287" s="39" t="s">
        <v>2213</v>
      </c>
      <c r="J3287" s="40" t="s">
        <v>19261</v>
      </c>
      <c r="K3287" s="41">
        <v>41680</v>
      </c>
      <c r="L3287" s="72">
        <v>48083</v>
      </c>
      <c r="M3287" s="42" t="s">
        <v>19340</v>
      </c>
      <c r="N3287" s="63">
        <v>1.7646999999999999</v>
      </c>
      <c r="O3287" s="55">
        <v>39357399.659999996</v>
      </c>
      <c r="P3287" s="15">
        <v>0.04</v>
      </c>
      <c r="Q3287" s="223">
        <f t="shared" si="339"/>
        <v>1574295.9863999998</v>
      </c>
      <c r="R3287" s="197">
        <f t="shared" si="336"/>
        <v>131191.33219999998</v>
      </c>
      <c r="S3287" s="200"/>
      <c r="T3287" s="196">
        <f t="shared" si="337"/>
        <v>0</v>
      </c>
      <c r="U3287" s="199">
        <f t="shared" si="338"/>
        <v>0</v>
      </c>
      <c r="V3287" s="21"/>
      <c r="W3287" s="19">
        <f t="shared" si="334"/>
        <v>0</v>
      </c>
      <c r="X3287" s="17">
        <f t="shared" si="335"/>
        <v>0</v>
      </c>
      <c r="Y3287" s="22"/>
      <c r="Z3287" s="19"/>
      <c r="AA3287" s="20"/>
      <c r="AB3287" s="23"/>
      <c r="AC3287" s="19"/>
      <c r="AD3287" s="17"/>
      <c r="AE3287" s="22"/>
      <c r="AF3287" s="19"/>
      <c r="AG3287" s="17"/>
      <c r="AH3287" s="78" t="s">
        <v>471</v>
      </c>
      <c r="AI3287" s="79" t="s">
        <v>19340</v>
      </c>
      <c r="AJ3287" s="1"/>
    </row>
    <row r="3288" spans="1:36" s="24" customFormat="1" ht="26.4">
      <c r="A3288" s="39">
        <v>3286</v>
      </c>
      <c r="B3288" s="10" t="s">
        <v>19341</v>
      </c>
      <c r="C3288" s="10" t="s">
        <v>5693</v>
      </c>
      <c r="D3288" s="11" t="s">
        <v>19342</v>
      </c>
      <c r="E3288" s="35" t="s">
        <v>19343</v>
      </c>
      <c r="F3288" s="35" t="s">
        <v>19344</v>
      </c>
      <c r="G3288" s="10" t="s">
        <v>6736</v>
      </c>
      <c r="H3288" s="10" t="s">
        <v>19345</v>
      </c>
      <c r="I3288" s="10" t="s">
        <v>19346</v>
      </c>
      <c r="J3288" s="11" t="s">
        <v>19347</v>
      </c>
      <c r="K3288" s="12">
        <v>41239</v>
      </c>
      <c r="L3288" s="69">
        <v>45614</v>
      </c>
      <c r="M3288" s="14" t="s">
        <v>19348</v>
      </c>
      <c r="N3288" s="61">
        <v>0.6</v>
      </c>
      <c r="O3288" s="56">
        <v>59739109.329999998</v>
      </c>
      <c r="P3288" s="15">
        <v>0.05</v>
      </c>
      <c r="Q3288" s="223">
        <f t="shared" si="339"/>
        <v>2986955.4665000001</v>
      </c>
      <c r="R3288" s="197">
        <f t="shared" si="336"/>
        <v>248912.95554166668</v>
      </c>
      <c r="S3288" s="201">
        <v>0.1</v>
      </c>
      <c r="T3288" s="196">
        <f t="shared" si="337"/>
        <v>5973910.9330000002</v>
      </c>
      <c r="U3288" s="199">
        <f t="shared" si="338"/>
        <v>497825.91108333337</v>
      </c>
      <c r="V3288" s="21"/>
      <c r="W3288" s="19">
        <f t="shared" si="334"/>
        <v>0</v>
      </c>
      <c r="X3288" s="17">
        <f t="shared" si="335"/>
        <v>0</v>
      </c>
      <c r="Y3288" s="22"/>
      <c r="Z3288" s="19"/>
      <c r="AA3288" s="20"/>
      <c r="AB3288" s="23"/>
      <c r="AC3288" s="19"/>
      <c r="AD3288" s="17"/>
      <c r="AE3288" s="22"/>
      <c r="AF3288" s="19"/>
      <c r="AG3288" s="17"/>
      <c r="AH3288" s="82" t="s">
        <v>367</v>
      </c>
      <c r="AI3288" s="83" t="s">
        <v>19348</v>
      </c>
    </row>
    <row r="3289" spans="1:36" ht="26.4">
      <c r="A3289" s="39">
        <v>3287</v>
      </c>
      <c r="B3289" s="39" t="s">
        <v>19349</v>
      </c>
      <c r="C3289" s="39" t="s">
        <v>5693</v>
      </c>
      <c r="D3289" s="40" t="s">
        <v>19350</v>
      </c>
      <c r="E3289" s="25" t="s">
        <v>19351</v>
      </c>
      <c r="F3289" s="25" t="s">
        <v>19352</v>
      </c>
      <c r="G3289" s="39" t="s">
        <v>19353</v>
      </c>
      <c r="H3289" s="39" t="s">
        <v>19354</v>
      </c>
      <c r="I3289" s="39" t="s">
        <v>3253</v>
      </c>
      <c r="J3289" s="40" t="s">
        <v>19355</v>
      </c>
      <c r="K3289" s="41">
        <v>43403</v>
      </c>
      <c r="L3289" s="72">
        <v>45229</v>
      </c>
      <c r="M3289" s="42" t="s">
        <v>19356</v>
      </c>
      <c r="N3289" s="63">
        <v>0.57430000000000003</v>
      </c>
      <c r="O3289" s="55">
        <v>61858671.030000001</v>
      </c>
      <c r="P3289" s="15">
        <v>0.04</v>
      </c>
      <c r="Q3289" s="223">
        <f t="shared" si="339"/>
        <v>2474346.8412000001</v>
      </c>
      <c r="R3289" s="197">
        <f t="shared" si="336"/>
        <v>206195.57010000001</v>
      </c>
      <c r="S3289" s="200"/>
      <c r="T3289" s="196">
        <f t="shared" si="337"/>
        <v>0</v>
      </c>
      <c r="U3289" s="199">
        <f t="shared" si="338"/>
        <v>0</v>
      </c>
      <c r="V3289" s="21"/>
      <c r="W3289" s="19">
        <f t="shared" si="334"/>
        <v>0</v>
      </c>
      <c r="X3289" s="17">
        <f t="shared" si="335"/>
        <v>0</v>
      </c>
      <c r="Y3289" s="22"/>
      <c r="Z3289" s="19"/>
      <c r="AA3289" s="20"/>
      <c r="AB3289" s="23"/>
      <c r="AC3289" s="19"/>
      <c r="AD3289" s="17"/>
      <c r="AE3289" s="22"/>
      <c r="AF3289" s="19"/>
      <c r="AG3289" s="17"/>
      <c r="AH3289" s="78" t="s">
        <v>367</v>
      </c>
      <c r="AI3289" s="79" t="s">
        <v>19356</v>
      </c>
      <c r="AJ3289" s="1"/>
    </row>
    <row r="3290" spans="1:36" ht="13.2">
      <c r="A3290" s="39">
        <v>3288</v>
      </c>
      <c r="B3290" s="10" t="s">
        <v>19357</v>
      </c>
      <c r="C3290" s="10" t="s">
        <v>5693</v>
      </c>
      <c r="D3290" s="11" t="s">
        <v>19358</v>
      </c>
      <c r="E3290" s="35" t="s">
        <v>19359</v>
      </c>
      <c r="F3290" s="35" t="s">
        <v>2375</v>
      </c>
      <c r="G3290" s="10" t="s">
        <v>5503</v>
      </c>
      <c r="H3290" s="10" t="s">
        <v>19360</v>
      </c>
      <c r="I3290" s="10" t="s">
        <v>10164</v>
      </c>
      <c r="J3290" s="11" t="s">
        <v>19361</v>
      </c>
      <c r="K3290" s="12">
        <v>38422</v>
      </c>
      <c r="L3290" s="69">
        <v>58146</v>
      </c>
      <c r="M3290" s="14" t="s">
        <v>19362</v>
      </c>
      <c r="N3290" s="61">
        <v>1.3483000000000001</v>
      </c>
      <c r="O3290" s="56">
        <v>46863267.549999997</v>
      </c>
      <c r="P3290" s="15">
        <v>0.03</v>
      </c>
      <c r="Q3290" s="223">
        <f t="shared" si="339"/>
        <v>1405898.0264999999</v>
      </c>
      <c r="R3290" s="197">
        <f t="shared" si="336"/>
        <v>117158.16887499999</v>
      </c>
      <c r="S3290" s="200"/>
      <c r="T3290" s="196">
        <f t="shared" si="337"/>
        <v>0</v>
      </c>
      <c r="U3290" s="199">
        <f t="shared" si="338"/>
        <v>0</v>
      </c>
      <c r="V3290" s="21"/>
      <c r="W3290" s="19">
        <f t="shared" si="334"/>
        <v>0</v>
      </c>
      <c r="X3290" s="17">
        <f t="shared" si="335"/>
        <v>0</v>
      </c>
      <c r="Y3290" s="22"/>
      <c r="Z3290" s="19"/>
      <c r="AA3290" s="20"/>
      <c r="AB3290" s="23"/>
      <c r="AC3290" s="19"/>
      <c r="AD3290" s="17"/>
      <c r="AE3290" s="22"/>
      <c r="AF3290" s="19"/>
      <c r="AG3290" s="17"/>
      <c r="AH3290" s="76" t="s">
        <v>2649</v>
      </c>
      <c r="AI3290" s="77" t="s">
        <v>19362</v>
      </c>
      <c r="AJ3290" s="1"/>
    </row>
    <row r="3291" spans="1:36" s="24" customFormat="1" ht="39.6">
      <c r="A3291" s="39">
        <v>3289</v>
      </c>
      <c r="B3291" s="39" t="s">
        <v>19363</v>
      </c>
      <c r="C3291" s="39" t="s">
        <v>5693</v>
      </c>
      <c r="D3291" s="40" t="s">
        <v>19364</v>
      </c>
      <c r="E3291" s="25" t="s">
        <v>19365</v>
      </c>
      <c r="F3291" s="25" t="s">
        <v>19366</v>
      </c>
      <c r="G3291" s="39" t="s">
        <v>19367</v>
      </c>
      <c r="H3291" s="39" t="s">
        <v>19368</v>
      </c>
      <c r="I3291" s="39" t="s">
        <v>244</v>
      </c>
      <c r="J3291" s="40" t="s">
        <v>19369</v>
      </c>
      <c r="K3291" s="41">
        <v>39750</v>
      </c>
      <c r="L3291" s="72">
        <v>45228</v>
      </c>
      <c r="M3291" s="42" t="s">
        <v>19370</v>
      </c>
      <c r="N3291" s="63">
        <v>0.25390000000000001</v>
      </c>
      <c r="O3291" s="55">
        <v>23992638.32</v>
      </c>
      <c r="P3291" s="44">
        <v>0.1125</v>
      </c>
      <c r="Q3291" s="223">
        <f t="shared" si="339"/>
        <v>2699171.8110000002</v>
      </c>
      <c r="R3291" s="197">
        <f t="shared" si="336"/>
        <v>224930.98425000001</v>
      </c>
      <c r="S3291" s="200"/>
      <c r="T3291" s="196">
        <f t="shared" si="337"/>
        <v>0</v>
      </c>
      <c r="U3291" s="199">
        <f t="shared" si="338"/>
        <v>0</v>
      </c>
      <c r="V3291" s="21"/>
      <c r="W3291" s="19">
        <f t="shared" si="334"/>
        <v>0</v>
      </c>
      <c r="X3291" s="17">
        <f t="shared" si="335"/>
        <v>0</v>
      </c>
      <c r="Y3291" s="22"/>
      <c r="Z3291" s="19"/>
      <c r="AA3291" s="20"/>
      <c r="AB3291" s="23"/>
      <c r="AC3291" s="19"/>
      <c r="AD3291" s="17"/>
      <c r="AE3291" s="22"/>
      <c r="AF3291" s="19"/>
      <c r="AG3291" s="17"/>
      <c r="AH3291" s="88"/>
      <c r="AI3291" s="89"/>
    </row>
    <row r="3292" spans="1:36" ht="26.4">
      <c r="A3292" s="39">
        <v>3290</v>
      </c>
      <c r="B3292" s="10" t="s">
        <v>19371</v>
      </c>
      <c r="C3292" s="10" t="s">
        <v>5693</v>
      </c>
      <c r="D3292" s="11" t="s">
        <v>1678</v>
      </c>
      <c r="E3292" s="35" t="s">
        <v>273</v>
      </c>
      <c r="F3292" s="35" t="s">
        <v>19372</v>
      </c>
      <c r="G3292" s="10" t="s">
        <v>2812</v>
      </c>
      <c r="H3292" s="10" t="s">
        <v>19373</v>
      </c>
      <c r="I3292" s="10" t="s">
        <v>2814</v>
      </c>
      <c r="J3292" s="11" t="s">
        <v>19374</v>
      </c>
      <c r="K3292" s="12">
        <v>41607</v>
      </c>
      <c r="L3292" s="69">
        <v>45259</v>
      </c>
      <c r="M3292" s="14" t="s">
        <v>595</v>
      </c>
      <c r="N3292" s="61">
        <v>0.30130000000000001</v>
      </c>
      <c r="O3292" s="56">
        <v>9717736.1199999992</v>
      </c>
      <c r="P3292" s="15">
        <v>0.1</v>
      </c>
      <c r="Q3292" s="223">
        <f t="shared" si="339"/>
        <v>971773.61199999996</v>
      </c>
      <c r="R3292" s="197">
        <f t="shared" si="336"/>
        <v>80981.134333333335</v>
      </c>
      <c r="S3292" s="200"/>
      <c r="T3292" s="196">
        <f t="shared" si="337"/>
        <v>0</v>
      </c>
      <c r="U3292" s="199">
        <f t="shared" si="338"/>
        <v>0</v>
      </c>
      <c r="V3292" s="21"/>
      <c r="W3292" s="19">
        <f t="shared" si="334"/>
        <v>0</v>
      </c>
      <c r="X3292" s="17">
        <f t="shared" si="335"/>
        <v>0</v>
      </c>
      <c r="Y3292" s="22"/>
      <c r="Z3292" s="19"/>
      <c r="AA3292" s="20"/>
      <c r="AB3292" s="23"/>
      <c r="AC3292" s="19"/>
      <c r="AD3292" s="17"/>
      <c r="AE3292" s="22"/>
      <c r="AF3292" s="19"/>
      <c r="AG3292" s="17"/>
      <c r="AH3292" s="76" t="s">
        <v>76</v>
      </c>
      <c r="AI3292" s="77" t="s">
        <v>595</v>
      </c>
      <c r="AJ3292" s="1"/>
    </row>
    <row r="3293" spans="1:36" ht="26.4">
      <c r="A3293" s="39">
        <v>3291</v>
      </c>
      <c r="B3293" s="39" t="s">
        <v>19375</v>
      </c>
      <c r="C3293" s="39" t="s">
        <v>5693</v>
      </c>
      <c r="D3293" s="40" t="s">
        <v>19376</v>
      </c>
      <c r="E3293" s="25" t="s">
        <v>19377</v>
      </c>
      <c r="F3293" s="25" t="s">
        <v>19378</v>
      </c>
      <c r="G3293" s="39" t="s">
        <v>19379</v>
      </c>
      <c r="H3293" s="39" t="s">
        <v>19380</v>
      </c>
      <c r="I3293" s="39" t="s">
        <v>19379</v>
      </c>
      <c r="J3293" s="40" t="s">
        <v>19381</v>
      </c>
      <c r="K3293" s="41">
        <v>39967</v>
      </c>
      <c r="L3293" s="72">
        <v>49098</v>
      </c>
      <c r="M3293" s="42" t="s">
        <v>19382</v>
      </c>
      <c r="N3293" s="63">
        <v>2.23</v>
      </c>
      <c r="O3293" s="55">
        <v>24269571.879999999</v>
      </c>
      <c r="P3293" s="21">
        <v>1E-3</v>
      </c>
      <c r="Q3293" s="223">
        <f t="shared" si="339"/>
        <v>24269.57188</v>
      </c>
      <c r="R3293" s="197">
        <f t="shared" si="336"/>
        <v>2022.4643233333334</v>
      </c>
      <c r="S3293" s="200"/>
      <c r="T3293" s="196">
        <f t="shared" si="337"/>
        <v>0</v>
      </c>
      <c r="U3293" s="199">
        <f t="shared" si="338"/>
        <v>0</v>
      </c>
      <c r="V3293" s="21"/>
      <c r="W3293" s="19">
        <f t="shared" si="334"/>
        <v>0</v>
      </c>
      <c r="X3293" s="17">
        <f t="shared" si="335"/>
        <v>0</v>
      </c>
      <c r="Y3293" s="22"/>
      <c r="Z3293" s="19"/>
      <c r="AA3293" s="20"/>
      <c r="AB3293" s="23"/>
      <c r="AC3293" s="19"/>
      <c r="AD3293" s="17"/>
      <c r="AE3293" s="22"/>
      <c r="AF3293" s="19"/>
      <c r="AG3293" s="17"/>
      <c r="AH3293" s="78" t="s">
        <v>843</v>
      </c>
      <c r="AI3293" s="79" t="s">
        <v>19382</v>
      </c>
      <c r="AJ3293" s="1"/>
    </row>
    <row r="3294" spans="1:36" ht="26.4">
      <c r="A3294" s="39">
        <v>3292</v>
      </c>
      <c r="B3294" s="10" t="s">
        <v>19383</v>
      </c>
      <c r="C3294" s="10" t="s">
        <v>11699</v>
      </c>
      <c r="D3294" s="11" t="s">
        <v>19384</v>
      </c>
      <c r="E3294" s="35" t="s">
        <v>19385</v>
      </c>
      <c r="F3294" s="35" t="s">
        <v>19386</v>
      </c>
      <c r="G3294" s="10" t="s">
        <v>16777</v>
      </c>
      <c r="H3294" s="10" t="s">
        <v>19387</v>
      </c>
      <c r="I3294" s="10" t="s">
        <v>16777</v>
      </c>
      <c r="J3294" s="11" t="s">
        <v>19388</v>
      </c>
      <c r="K3294" s="12">
        <v>36459</v>
      </c>
      <c r="L3294" s="69">
        <v>54357</v>
      </c>
      <c r="M3294" s="14" t="s">
        <v>19389</v>
      </c>
      <c r="N3294" s="61">
        <v>0.54900000000000004</v>
      </c>
      <c r="O3294" s="56">
        <v>21959286.109999999</v>
      </c>
      <c r="P3294" s="15">
        <v>0.03</v>
      </c>
      <c r="Q3294" s="223">
        <f t="shared" si="339"/>
        <v>658778.58329999994</v>
      </c>
      <c r="R3294" s="197">
        <f t="shared" si="336"/>
        <v>54898.215274999995</v>
      </c>
      <c r="S3294" s="200"/>
      <c r="T3294" s="196">
        <f t="shared" si="337"/>
        <v>0</v>
      </c>
      <c r="U3294" s="199">
        <f t="shared" si="338"/>
        <v>0</v>
      </c>
      <c r="V3294" s="21"/>
      <c r="W3294" s="19">
        <f t="shared" si="334"/>
        <v>0</v>
      </c>
      <c r="X3294" s="17">
        <f t="shared" si="335"/>
        <v>0</v>
      </c>
      <c r="Y3294" s="22"/>
      <c r="Z3294" s="19"/>
      <c r="AA3294" s="20"/>
      <c r="AB3294" s="23"/>
      <c r="AC3294" s="19"/>
      <c r="AD3294" s="17"/>
      <c r="AE3294" s="22"/>
      <c r="AF3294" s="19"/>
      <c r="AG3294" s="17"/>
      <c r="AH3294" s="76"/>
      <c r="AI3294" s="77"/>
      <c r="AJ3294" s="1"/>
    </row>
    <row r="3295" spans="1:36" ht="13.2">
      <c r="A3295" s="39">
        <v>3293</v>
      </c>
      <c r="B3295" s="39" t="s">
        <v>19390</v>
      </c>
      <c r="C3295" s="39" t="s">
        <v>11699</v>
      </c>
      <c r="D3295" s="40" t="s">
        <v>8915</v>
      </c>
      <c r="E3295" s="25" t="s">
        <v>8916</v>
      </c>
      <c r="F3295" s="25" t="s">
        <v>5772</v>
      </c>
      <c r="G3295" s="39" t="s">
        <v>759</v>
      </c>
      <c r="H3295" s="39" t="s">
        <v>19391</v>
      </c>
      <c r="I3295" s="39" t="s">
        <v>11855</v>
      </c>
      <c r="J3295" s="40" t="s">
        <v>19392</v>
      </c>
      <c r="K3295" s="41">
        <v>43347</v>
      </c>
      <c r="L3295" s="72">
        <v>45173</v>
      </c>
      <c r="M3295" s="42" t="s">
        <v>19393</v>
      </c>
      <c r="N3295" s="63">
        <v>2.2599999999999999E-2</v>
      </c>
      <c r="O3295" s="55">
        <v>903970.61</v>
      </c>
      <c r="P3295" s="15">
        <v>0.05</v>
      </c>
      <c r="Q3295" s="223">
        <f t="shared" si="339"/>
        <v>45198.530500000001</v>
      </c>
      <c r="R3295" s="197">
        <f t="shared" si="336"/>
        <v>3766.5442083333332</v>
      </c>
      <c r="S3295" s="201">
        <v>0.06</v>
      </c>
      <c r="T3295" s="196">
        <f t="shared" si="337"/>
        <v>54238.236599999997</v>
      </c>
      <c r="U3295" s="199">
        <f t="shared" si="338"/>
        <v>4519.8530499999997</v>
      </c>
      <c r="V3295" s="21"/>
      <c r="W3295" s="19">
        <f t="shared" si="334"/>
        <v>0</v>
      </c>
      <c r="X3295" s="17">
        <f t="shared" si="335"/>
        <v>0</v>
      </c>
      <c r="Y3295" s="22"/>
      <c r="Z3295" s="19"/>
      <c r="AA3295" s="20"/>
      <c r="AB3295" s="23"/>
      <c r="AC3295" s="19"/>
      <c r="AD3295" s="17"/>
      <c r="AE3295" s="22"/>
      <c r="AF3295" s="19"/>
      <c r="AG3295" s="17"/>
      <c r="AH3295" s="78" t="s">
        <v>76</v>
      </c>
      <c r="AI3295" s="79" t="s">
        <v>19393</v>
      </c>
      <c r="AJ3295" s="1"/>
    </row>
    <row r="3296" spans="1:36" ht="13.2">
      <c r="A3296" s="39">
        <v>3294</v>
      </c>
      <c r="B3296" s="10" t="s">
        <v>19394</v>
      </c>
      <c r="C3296" s="10" t="s">
        <v>11699</v>
      </c>
      <c r="D3296" s="11" t="s">
        <v>19395</v>
      </c>
      <c r="E3296" s="35" t="s">
        <v>19396</v>
      </c>
      <c r="F3296" s="35" t="s">
        <v>19397</v>
      </c>
      <c r="G3296" s="10" t="s">
        <v>2637</v>
      </c>
      <c r="H3296" s="10" t="s">
        <v>19398</v>
      </c>
      <c r="I3296" s="10" t="s">
        <v>19399</v>
      </c>
      <c r="J3296" s="11" t="s">
        <v>19400</v>
      </c>
      <c r="K3296" s="12">
        <v>43004</v>
      </c>
      <c r="L3296" s="69">
        <v>44830</v>
      </c>
      <c r="M3296" s="14" t="s">
        <v>19401</v>
      </c>
      <c r="N3296" s="61">
        <v>0.06</v>
      </c>
      <c r="O3296" s="56">
        <v>671978.15</v>
      </c>
      <c r="P3296" s="15">
        <v>0.03</v>
      </c>
      <c r="Q3296" s="223">
        <f t="shared" si="339"/>
        <v>20159.344499999999</v>
      </c>
      <c r="R3296" s="197">
        <f t="shared" si="336"/>
        <v>1679.945375</v>
      </c>
      <c r="S3296" s="198">
        <v>3.5999999999999997E-2</v>
      </c>
      <c r="T3296" s="196">
        <f t="shared" si="337"/>
        <v>24191.213400000001</v>
      </c>
      <c r="U3296" s="199">
        <f t="shared" si="338"/>
        <v>2015.93445</v>
      </c>
      <c r="V3296" s="21"/>
      <c r="W3296" s="19">
        <f t="shared" si="334"/>
        <v>0</v>
      </c>
      <c r="X3296" s="17">
        <f t="shared" si="335"/>
        <v>0</v>
      </c>
      <c r="Y3296" s="22"/>
      <c r="Z3296" s="19"/>
      <c r="AA3296" s="20"/>
      <c r="AB3296" s="23"/>
      <c r="AC3296" s="19"/>
      <c r="AD3296" s="17"/>
      <c r="AE3296" s="22"/>
      <c r="AF3296" s="19"/>
      <c r="AG3296" s="17"/>
      <c r="AH3296" s="76" t="s">
        <v>817</v>
      </c>
      <c r="AI3296" s="77" t="s">
        <v>19401</v>
      </c>
      <c r="AJ3296" s="1"/>
    </row>
    <row r="3297" spans="1:36" ht="26.4">
      <c r="A3297" s="39">
        <v>3295</v>
      </c>
      <c r="B3297" s="39" t="s">
        <v>19402</v>
      </c>
      <c r="C3297" s="39" t="s">
        <v>11699</v>
      </c>
      <c r="D3297" s="40" t="s">
        <v>19403</v>
      </c>
      <c r="E3297" s="25" t="s">
        <v>19404</v>
      </c>
      <c r="F3297" s="25" t="s">
        <v>1662</v>
      </c>
      <c r="G3297" s="39" t="s">
        <v>19405</v>
      </c>
      <c r="H3297" s="39" t="s">
        <v>19406</v>
      </c>
      <c r="I3297" s="39" t="s">
        <v>19407</v>
      </c>
      <c r="J3297" s="40" t="s">
        <v>19408</v>
      </c>
      <c r="K3297" s="41">
        <v>40647</v>
      </c>
      <c r="L3297" s="72">
        <v>44300</v>
      </c>
      <c r="M3297" s="42" t="s">
        <v>19409</v>
      </c>
      <c r="N3297" s="63">
        <v>5.5399999999999998E-2</v>
      </c>
      <c r="O3297" s="55">
        <v>2215927.96</v>
      </c>
      <c r="P3297" s="15">
        <v>0.03</v>
      </c>
      <c r="Q3297" s="223">
        <f t="shared" si="339"/>
        <v>66477.838799999998</v>
      </c>
      <c r="R3297" s="197">
        <f t="shared" si="336"/>
        <v>5539.8198999999995</v>
      </c>
      <c r="S3297" s="201">
        <v>0.1</v>
      </c>
      <c r="T3297" s="196">
        <f t="shared" si="337"/>
        <v>221592.796</v>
      </c>
      <c r="U3297" s="199">
        <f t="shared" si="338"/>
        <v>18466.066333333332</v>
      </c>
      <c r="V3297" s="21"/>
      <c r="W3297" s="19">
        <f t="shared" si="334"/>
        <v>0</v>
      </c>
      <c r="X3297" s="17">
        <f t="shared" si="335"/>
        <v>0</v>
      </c>
      <c r="Y3297" s="22"/>
      <c r="Z3297" s="19"/>
      <c r="AA3297" s="20"/>
      <c r="AB3297" s="23"/>
      <c r="AC3297" s="19"/>
      <c r="AD3297" s="17"/>
      <c r="AE3297" s="22"/>
      <c r="AF3297" s="19"/>
      <c r="AG3297" s="17"/>
      <c r="AH3297" s="78" t="s">
        <v>1835</v>
      </c>
      <c r="AI3297" s="79" t="s">
        <v>19409</v>
      </c>
      <c r="AJ3297" s="1"/>
    </row>
    <row r="3298" spans="1:36" ht="39.6">
      <c r="A3298" s="39">
        <v>3296</v>
      </c>
      <c r="B3298" s="10" t="s">
        <v>19410</v>
      </c>
      <c r="C3298" s="10" t="s">
        <v>2055</v>
      </c>
      <c r="D3298" s="11" t="s">
        <v>18331</v>
      </c>
      <c r="E3298" s="35" t="s">
        <v>18332</v>
      </c>
      <c r="F3298" s="35" t="s">
        <v>18333</v>
      </c>
      <c r="G3298" s="10" t="s">
        <v>18334</v>
      </c>
      <c r="H3298" s="10" t="s">
        <v>18335</v>
      </c>
      <c r="I3298" s="10" t="s">
        <v>18334</v>
      </c>
      <c r="J3298" s="11" t="s">
        <v>19411</v>
      </c>
      <c r="K3298" s="12">
        <v>40330</v>
      </c>
      <c r="L3298" s="69">
        <v>49096</v>
      </c>
      <c r="M3298" s="14" t="s">
        <v>18337</v>
      </c>
      <c r="N3298" s="61">
        <v>0.24349999999999999</v>
      </c>
      <c r="O3298" s="56">
        <v>46467.8</v>
      </c>
      <c r="P3298" s="15">
        <v>0.03</v>
      </c>
      <c r="Q3298" s="223">
        <f t="shared" si="339"/>
        <v>1394.0340000000001</v>
      </c>
      <c r="R3298" s="197">
        <f t="shared" si="336"/>
        <v>116.16950000000001</v>
      </c>
      <c r="S3298" s="200"/>
      <c r="T3298" s="196">
        <f t="shared" si="337"/>
        <v>0</v>
      </c>
      <c r="U3298" s="199">
        <f t="shared" si="338"/>
        <v>0</v>
      </c>
      <c r="V3298" s="21"/>
      <c r="W3298" s="19">
        <f t="shared" ref="W3298:W3360" si="340">O3298*V3298</f>
        <v>0</v>
      </c>
      <c r="X3298" s="17">
        <f t="shared" ref="X3298:X3360" si="341">O3298*V3298/12</f>
        <v>0</v>
      </c>
      <c r="Y3298" s="22"/>
      <c r="Z3298" s="19"/>
      <c r="AA3298" s="20"/>
      <c r="AB3298" s="23"/>
      <c r="AC3298" s="19"/>
      <c r="AD3298" s="17"/>
      <c r="AE3298" s="22"/>
      <c r="AF3298" s="19"/>
      <c r="AG3298" s="17"/>
      <c r="AH3298" s="76" t="s">
        <v>4775</v>
      </c>
      <c r="AI3298" s="77" t="s">
        <v>18337</v>
      </c>
      <c r="AJ3298" s="1"/>
    </row>
    <row r="3299" spans="1:36" ht="39.6">
      <c r="A3299" s="39">
        <v>3297</v>
      </c>
      <c r="B3299" s="39" t="s">
        <v>19412</v>
      </c>
      <c r="C3299" s="39" t="s">
        <v>2055</v>
      </c>
      <c r="D3299" s="40" t="s">
        <v>18331</v>
      </c>
      <c r="E3299" s="25" t="s">
        <v>18332</v>
      </c>
      <c r="F3299" s="25" t="s">
        <v>18333</v>
      </c>
      <c r="G3299" s="39" t="s">
        <v>18334</v>
      </c>
      <c r="H3299" s="39" t="s">
        <v>18335</v>
      </c>
      <c r="I3299" s="39" t="s">
        <v>18334</v>
      </c>
      <c r="J3299" s="40" t="s">
        <v>19413</v>
      </c>
      <c r="K3299" s="41">
        <v>40330</v>
      </c>
      <c r="L3299" s="72">
        <v>49096</v>
      </c>
      <c r="M3299" s="42" t="s">
        <v>18337</v>
      </c>
      <c r="N3299" s="63">
        <v>0.161</v>
      </c>
      <c r="O3299" s="55">
        <v>30724.09</v>
      </c>
      <c r="P3299" s="15">
        <v>0.03</v>
      </c>
      <c r="Q3299" s="223">
        <f t="shared" si="339"/>
        <v>921.72269999999992</v>
      </c>
      <c r="R3299" s="197">
        <f t="shared" si="336"/>
        <v>76.810224999999988</v>
      </c>
      <c r="S3299" s="200"/>
      <c r="T3299" s="196">
        <f t="shared" si="337"/>
        <v>0</v>
      </c>
      <c r="U3299" s="199">
        <f t="shared" si="338"/>
        <v>0</v>
      </c>
      <c r="V3299" s="21"/>
      <c r="W3299" s="19">
        <f t="shared" si="340"/>
        <v>0</v>
      </c>
      <c r="X3299" s="17">
        <f t="shared" si="341"/>
        <v>0</v>
      </c>
      <c r="Y3299" s="22"/>
      <c r="Z3299" s="19"/>
      <c r="AA3299" s="20"/>
      <c r="AB3299" s="23"/>
      <c r="AC3299" s="19"/>
      <c r="AD3299" s="17"/>
      <c r="AE3299" s="22"/>
      <c r="AF3299" s="19"/>
      <c r="AG3299" s="17"/>
      <c r="AH3299" s="78" t="s">
        <v>4775</v>
      </c>
      <c r="AI3299" s="79" t="s">
        <v>18337</v>
      </c>
      <c r="AJ3299" s="1"/>
    </row>
    <row r="3300" spans="1:36" ht="26.4">
      <c r="A3300" s="39">
        <v>3298</v>
      </c>
      <c r="B3300" s="10" t="s">
        <v>19414</v>
      </c>
      <c r="C3300" s="10" t="s">
        <v>2055</v>
      </c>
      <c r="D3300" s="11" t="s">
        <v>18331</v>
      </c>
      <c r="E3300" s="35" t="s">
        <v>18332</v>
      </c>
      <c r="F3300" s="35" t="s">
        <v>17521</v>
      </c>
      <c r="G3300" s="10" t="s">
        <v>18432</v>
      </c>
      <c r="H3300" s="10" t="s">
        <v>18433</v>
      </c>
      <c r="I3300" s="10" t="s">
        <v>18434</v>
      </c>
      <c r="J3300" s="11" t="s">
        <v>18345</v>
      </c>
      <c r="K3300" s="12">
        <v>42639</v>
      </c>
      <c r="L3300" s="69">
        <v>49096</v>
      </c>
      <c r="M3300" s="14" t="s">
        <v>4774</v>
      </c>
      <c r="N3300" s="61">
        <v>9.2999999999999999E-2</v>
      </c>
      <c r="O3300" s="56">
        <v>17747.46</v>
      </c>
      <c r="P3300" s="15">
        <v>0.03</v>
      </c>
      <c r="Q3300" s="223">
        <f t="shared" si="339"/>
        <v>532.42379999999991</v>
      </c>
      <c r="R3300" s="197">
        <f t="shared" si="336"/>
        <v>44.368649999999995</v>
      </c>
      <c r="S3300" s="200"/>
      <c r="T3300" s="196">
        <f t="shared" si="337"/>
        <v>0</v>
      </c>
      <c r="U3300" s="199">
        <f t="shared" si="338"/>
        <v>0</v>
      </c>
      <c r="V3300" s="21"/>
      <c r="W3300" s="19">
        <f t="shared" si="340"/>
        <v>0</v>
      </c>
      <c r="X3300" s="17">
        <f t="shared" si="341"/>
        <v>0</v>
      </c>
      <c r="Y3300" s="22"/>
      <c r="Z3300" s="19"/>
      <c r="AA3300" s="20"/>
      <c r="AB3300" s="23"/>
      <c r="AC3300" s="19"/>
      <c r="AD3300" s="17"/>
      <c r="AE3300" s="22"/>
      <c r="AF3300" s="19"/>
      <c r="AG3300" s="17"/>
      <c r="AH3300" s="76" t="s">
        <v>4775</v>
      </c>
      <c r="AI3300" s="77" t="s">
        <v>4774</v>
      </c>
      <c r="AJ3300" s="1"/>
    </row>
    <row r="3301" spans="1:36" ht="26.4">
      <c r="A3301" s="39">
        <v>3299</v>
      </c>
      <c r="B3301" s="10" t="s">
        <v>19415</v>
      </c>
      <c r="C3301" s="10" t="s">
        <v>2055</v>
      </c>
      <c r="D3301" s="11" t="s">
        <v>18331</v>
      </c>
      <c r="E3301" s="35" t="s">
        <v>18332</v>
      </c>
      <c r="F3301" s="35" t="s">
        <v>17521</v>
      </c>
      <c r="G3301" s="10" t="s">
        <v>18432</v>
      </c>
      <c r="H3301" s="10" t="s">
        <v>18433</v>
      </c>
      <c r="I3301" s="10" t="s">
        <v>18434</v>
      </c>
      <c r="J3301" s="11" t="s">
        <v>18345</v>
      </c>
      <c r="K3301" s="12">
        <v>42639</v>
      </c>
      <c r="L3301" s="69">
        <v>49096</v>
      </c>
      <c r="M3301" s="14" t="s">
        <v>4774</v>
      </c>
      <c r="N3301" s="61">
        <v>6.2899999999999998E-2</v>
      </c>
      <c r="O3301" s="56">
        <v>12003.39</v>
      </c>
      <c r="P3301" s="15">
        <v>0.03</v>
      </c>
      <c r="Q3301" s="223">
        <f t="shared" si="339"/>
        <v>360.10169999999999</v>
      </c>
      <c r="R3301" s="197">
        <f t="shared" si="336"/>
        <v>30.008475000000001</v>
      </c>
      <c r="S3301" s="200"/>
      <c r="T3301" s="196">
        <f t="shared" si="337"/>
        <v>0</v>
      </c>
      <c r="U3301" s="199">
        <f t="shared" si="338"/>
        <v>0</v>
      </c>
      <c r="V3301" s="21"/>
      <c r="W3301" s="19">
        <f t="shared" si="340"/>
        <v>0</v>
      </c>
      <c r="X3301" s="17">
        <f t="shared" si="341"/>
        <v>0</v>
      </c>
      <c r="Y3301" s="22"/>
      <c r="Z3301" s="19"/>
      <c r="AA3301" s="20"/>
      <c r="AB3301" s="23"/>
      <c r="AC3301" s="19"/>
      <c r="AD3301" s="17"/>
      <c r="AE3301" s="22"/>
      <c r="AF3301" s="19"/>
      <c r="AG3301" s="17"/>
      <c r="AH3301" s="76" t="s">
        <v>4775</v>
      </c>
      <c r="AI3301" s="77" t="s">
        <v>4774</v>
      </c>
      <c r="AJ3301" s="1"/>
    </row>
    <row r="3302" spans="1:36" ht="26.4">
      <c r="A3302" s="39">
        <v>3300</v>
      </c>
      <c r="B3302" s="39" t="s">
        <v>19416</v>
      </c>
      <c r="C3302" s="39" t="s">
        <v>2055</v>
      </c>
      <c r="D3302" s="40" t="s">
        <v>18331</v>
      </c>
      <c r="E3302" s="25" t="s">
        <v>18332</v>
      </c>
      <c r="F3302" s="25" t="s">
        <v>17521</v>
      </c>
      <c r="G3302" s="39" t="s">
        <v>18432</v>
      </c>
      <c r="H3302" s="39" t="s">
        <v>18433</v>
      </c>
      <c r="I3302" s="39" t="s">
        <v>18434</v>
      </c>
      <c r="J3302" s="40" t="s">
        <v>18345</v>
      </c>
      <c r="K3302" s="41">
        <v>42639</v>
      </c>
      <c r="L3302" s="72">
        <v>49096</v>
      </c>
      <c r="M3302" s="42" t="s">
        <v>4774</v>
      </c>
      <c r="N3302" s="63">
        <v>0.12</v>
      </c>
      <c r="O3302" s="55">
        <v>22899.94</v>
      </c>
      <c r="P3302" s="15">
        <v>0.03</v>
      </c>
      <c r="Q3302" s="223">
        <f t="shared" si="339"/>
        <v>686.99819999999988</v>
      </c>
      <c r="R3302" s="197">
        <f t="shared" si="336"/>
        <v>57.249849999999988</v>
      </c>
      <c r="S3302" s="200"/>
      <c r="T3302" s="196">
        <f t="shared" si="337"/>
        <v>0</v>
      </c>
      <c r="U3302" s="199">
        <f t="shared" si="338"/>
        <v>0</v>
      </c>
      <c r="V3302" s="21"/>
      <c r="W3302" s="19">
        <f t="shared" si="340"/>
        <v>0</v>
      </c>
      <c r="X3302" s="17">
        <f t="shared" si="341"/>
        <v>0</v>
      </c>
      <c r="Y3302" s="22"/>
      <c r="Z3302" s="19"/>
      <c r="AA3302" s="20"/>
      <c r="AB3302" s="23"/>
      <c r="AC3302" s="19"/>
      <c r="AD3302" s="17"/>
      <c r="AE3302" s="22"/>
      <c r="AF3302" s="19"/>
      <c r="AG3302" s="17"/>
      <c r="AH3302" s="78" t="s">
        <v>4775</v>
      </c>
      <c r="AI3302" s="79" t="s">
        <v>4774</v>
      </c>
      <c r="AJ3302" s="1"/>
    </row>
    <row r="3303" spans="1:36" ht="26.4">
      <c r="A3303" s="39">
        <v>3301</v>
      </c>
      <c r="B3303" s="10" t="s">
        <v>19417</v>
      </c>
      <c r="C3303" s="10" t="s">
        <v>2055</v>
      </c>
      <c r="D3303" s="11" t="s">
        <v>18331</v>
      </c>
      <c r="E3303" s="35" t="s">
        <v>18332</v>
      </c>
      <c r="F3303" s="35" t="s">
        <v>17521</v>
      </c>
      <c r="G3303" s="10" t="s">
        <v>18432</v>
      </c>
      <c r="H3303" s="10" t="s">
        <v>18433</v>
      </c>
      <c r="I3303" s="10" t="s">
        <v>18434</v>
      </c>
      <c r="J3303" s="11" t="s">
        <v>18345</v>
      </c>
      <c r="K3303" s="12">
        <v>42639</v>
      </c>
      <c r="L3303" s="69">
        <v>49096</v>
      </c>
      <c r="M3303" s="14" t="s">
        <v>4774</v>
      </c>
      <c r="N3303" s="61">
        <v>0.12</v>
      </c>
      <c r="O3303" s="56">
        <v>22899.94</v>
      </c>
      <c r="P3303" s="15">
        <v>0.03</v>
      </c>
      <c r="Q3303" s="223">
        <f t="shared" si="339"/>
        <v>686.99819999999988</v>
      </c>
      <c r="R3303" s="197">
        <f t="shared" si="336"/>
        <v>57.249849999999988</v>
      </c>
      <c r="S3303" s="200"/>
      <c r="T3303" s="196">
        <f t="shared" si="337"/>
        <v>0</v>
      </c>
      <c r="U3303" s="199">
        <f t="shared" si="338"/>
        <v>0</v>
      </c>
      <c r="V3303" s="21"/>
      <c r="W3303" s="19">
        <f t="shared" si="340"/>
        <v>0</v>
      </c>
      <c r="X3303" s="17">
        <f t="shared" si="341"/>
        <v>0</v>
      </c>
      <c r="Y3303" s="22"/>
      <c r="Z3303" s="19"/>
      <c r="AA3303" s="20"/>
      <c r="AB3303" s="23"/>
      <c r="AC3303" s="19"/>
      <c r="AD3303" s="17"/>
      <c r="AE3303" s="22"/>
      <c r="AF3303" s="19"/>
      <c r="AG3303" s="17"/>
      <c r="AH3303" s="76" t="s">
        <v>4775</v>
      </c>
      <c r="AI3303" s="77" t="s">
        <v>4774</v>
      </c>
      <c r="AJ3303" s="1"/>
    </row>
    <row r="3304" spans="1:36" ht="26.4">
      <c r="A3304" s="39">
        <v>3302</v>
      </c>
      <c r="B3304" s="39" t="s">
        <v>19418</v>
      </c>
      <c r="C3304" s="39" t="s">
        <v>2055</v>
      </c>
      <c r="D3304" s="40" t="s">
        <v>18331</v>
      </c>
      <c r="E3304" s="25" t="s">
        <v>18332</v>
      </c>
      <c r="F3304" s="25" t="s">
        <v>17521</v>
      </c>
      <c r="G3304" s="39" t="s">
        <v>18432</v>
      </c>
      <c r="H3304" s="39" t="s">
        <v>18433</v>
      </c>
      <c r="I3304" s="39" t="s">
        <v>18434</v>
      </c>
      <c r="J3304" s="40" t="s">
        <v>18345</v>
      </c>
      <c r="K3304" s="41">
        <v>42639</v>
      </c>
      <c r="L3304" s="72">
        <v>49096</v>
      </c>
      <c r="M3304" s="42" t="s">
        <v>4774</v>
      </c>
      <c r="N3304" s="63">
        <v>9.2899999999999996E-2</v>
      </c>
      <c r="O3304" s="55">
        <v>117728.37</v>
      </c>
      <c r="P3304" s="15">
        <v>0.03</v>
      </c>
      <c r="Q3304" s="223">
        <f t="shared" si="339"/>
        <v>3531.8510999999999</v>
      </c>
      <c r="R3304" s="197">
        <f t="shared" si="336"/>
        <v>294.32092499999999</v>
      </c>
      <c r="S3304" s="200"/>
      <c r="T3304" s="196">
        <f t="shared" si="337"/>
        <v>0</v>
      </c>
      <c r="U3304" s="199">
        <f t="shared" si="338"/>
        <v>0</v>
      </c>
      <c r="V3304" s="21"/>
      <c r="W3304" s="19">
        <f t="shared" si="340"/>
        <v>0</v>
      </c>
      <c r="X3304" s="17">
        <f t="shared" si="341"/>
        <v>0</v>
      </c>
      <c r="Y3304" s="22"/>
      <c r="Z3304" s="19"/>
      <c r="AA3304" s="20"/>
      <c r="AB3304" s="23"/>
      <c r="AC3304" s="19"/>
      <c r="AD3304" s="17"/>
      <c r="AE3304" s="22"/>
      <c r="AF3304" s="19"/>
      <c r="AG3304" s="17"/>
      <c r="AH3304" s="78" t="s">
        <v>4775</v>
      </c>
      <c r="AI3304" s="79" t="s">
        <v>4774</v>
      </c>
      <c r="AJ3304" s="1"/>
    </row>
    <row r="3305" spans="1:36" ht="26.4">
      <c r="A3305" s="39">
        <v>3303</v>
      </c>
      <c r="B3305" s="10" t="s">
        <v>19419</v>
      </c>
      <c r="C3305" s="10" t="s">
        <v>2055</v>
      </c>
      <c r="D3305" s="11" t="s">
        <v>18331</v>
      </c>
      <c r="E3305" s="35" t="s">
        <v>18332</v>
      </c>
      <c r="F3305" s="35" t="s">
        <v>17521</v>
      </c>
      <c r="G3305" s="10" t="s">
        <v>18432</v>
      </c>
      <c r="H3305" s="10" t="s">
        <v>18433</v>
      </c>
      <c r="I3305" s="10" t="s">
        <v>18434</v>
      </c>
      <c r="J3305" s="11" t="s">
        <v>18345</v>
      </c>
      <c r="K3305" s="12">
        <v>42639</v>
      </c>
      <c r="L3305" s="69">
        <v>49096</v>
      </c>
      <c r="M3305" s="14" t="s">
        <v>4774</v>
      </c>
      <c r="N3305" s="61">
        <v>8.6400000000000005E-2</v>
      </c>
      <c r="O3305" s="56">
        <v>13052.97</v>
      </c>
      <c r="P3305" s="15">
        <v>0.03</v>
      </c>
      <c r="Q3305" s="223">
        <f t="shared" si="339"/>
        <v>391.58909999999997</v>
      </c>
      <c r="R3305" s="197">
        <f t="shared" si="336"/>
        <v>32.632424999999998</v>
      </c>
      <c r="S3305" s="200"/>
      <c r="T3305" s="196">
        <f t="shared" si="337"/>
        <v>0</v>
      </c>
      <c r="U3305" s="199">
        <f t="shared" si="338"/>
        <v>0</v>
      </c>
      <c r="V3305" s="21"/>
      <c r="W3305" s="19">
        <f t="shared" si="340"/>
        <v>0</v>
      </c>
      <c r="X3305" s="17">
        <f t="shared" si="341"/>
        <v>0</v>
      </c>
      <c r="Y3305" s="22"/>
      <c r="Z3305" s="19"/>
      <c r="AA3305" s="20"/>
      <c r="AB3305" s="23"/>
      <c r="AC3305" s="19"/>
      <c r="AD3305" s="17"/>
      <c r="AE3305" s="22"/>
      <c r="AF3305" s="19"/>
      <c r="AG3305" s="17"/>
      <c r="AH3305" s="76" t="s">
        <v>4775</v>
      </c>
      <c r="AI3305" s="77" t="s">
        <v>4774</v>
      </c>
      <c r="AJ3305" s="1"/>
    </row>
    <row r="3306" spans="1:36" ht="26.4">
      <c r="A3306" s="39">
        <v>3304</v>
      </c>
      <c r="B3306" s="39" t="s">
        <v>19420</v>
      </c>
      <c r="C3306" s="39" t="s">
        <v>5693</v>
      </c>
      <c r="D3306" s="40" t="s">
        <v>19421</v>
      </c>
      <c r="E3306" s="25" t="s">
        <v>19422</v>
      </c>
      <c r="F3306" s="25" t="s">
        <v>12007</v>
      </c>
      <c r="G3306" s="39" t="s">
        <v>19423</v>
      </c>
      <c r="H3306" s="39" t="s">
        <v>19424</v>
      </c>
      <c r="I3306" s="39" t="s">
        <v>3950</v>
      </c>
      <c r="J3306" s="40" t="s">
        <v>19425</v>
      </c>
      <c r="K3306" s="41">
        <v>43314</v>
      </c>
      <c r="L3306" s="72">
        <v>46967</v>
      </c>
      <c r="M3306" s="42" t="s">
        <v>19426</v>
      </c>
      <c r="N3306" s="63">
        <v>0.12</v>
      </c>
      <c r="O3306" s="55">
        <v>7882140.29</v>
      </c>
      <c r="P3306" s="15">
        <v>0.08</v>
      </c>
      <c r="Q3306" s="223">
        <f t="shared" si="339"/>
        <v>630571.22320000001</v>
      </c>
      <c r="R3306" s="197">
        <f t="shared" si="336"/>
        <v>52547.601933333332</v>
      </c>
      <c r="S3306" s="198">
        <v>9.6000000000000002E-2</v>
      </c>
      <c r="T3306" s="196">
        <f t="shared" si="337"/>
        <v>756685.46784000006</v>
      </c>
      <c r="U3306" s="199">
        <f t="shared" si="338"/>
        <v>63057.122320000002</v>
      </c>
      <c r="V3306" s="21"/>
      <c r="W3306" s="19">
        <f t="shared" si="340"/>
        <v>0</v>
      </c>
      <c r="X3306" s="17">
        <f t="shared" si="341"/>
        <v>0</v>
      </c>
      <c r="Y3306" s="22"/>
      <c r="Z3306" s="19"/>
      <c r="AA3306" s="20"/>
      <c r="AB3306" s="23"/>
      <c r="AC3306" s="19"/>
      <c r="AD3306" s="17"/>
      <c r="AE3306" s="22"/>
      <c r="AF3306" s="19"/>
      <c r="AG3306" s="17"/>
      <c r="AH3306" s="78" t="s">
        <v>103</v>
      </c>
      <c r="AI3306" s="79" t="s">
        <v>19426</v>
      </c>
      <c r="AJ3306" s="1"/>
    </row>
    <row r="3307" spans="1:36" ht="13.2">
      <c r="A3307" s="39">
        <v>3305</v>
      </c>
      <c r="B3307" s="10" t="s">
        <v>19427</v>
      </c>
      <c r="C3307" s="10" t="s">
        <v>5693</v>
      </c>
      <c r="D3307" s="11" t="s">
        <v>18362</v>
      </c>
      <c r="E3307" s="35" t="s">
        <v>18355</v>
      </c>
      <c r="F3307" s="35" t="s">
        <v>19428</v>
      </c>
      <c r="G3307" s="10" t="s">
        <v>18357</v>
      </c>
      <c r="H3307" s="10" t="s">
        <v>19429</v>
      </c>
      <c r="I3307" s="10" t="s">
        <v>10572</v>
      </c>
      <c r="J3307" s="11" t="s">
        <v>18359</v>
      </c>
      <c r="K3307" s="12">
        <v>38604</v>
      </c>
      <c r="L3307" s="69">
        <v>47735</v>
      </c>
      <c r="M3307" s="14" t="s">
        <v>18366</v>
      </c>
      <c r="N3307" s="61">
        <v>0.50119999999999998</v>
      </c>
      <c r="O3307" s="56">
        <v>17101855.899999999</v>
      </c>
      <c r="P3307" s="15">
        <v>0.03</v>
      </c>
      <c r="Q3307" s="223">
        <f t="shared" si="339"/>
        <v>513055.67699999991</v>
      </c>
      <c r="R3307" s="197">
        <f t="shared" si="336"/>
        <v>42754.639749999995</v>
      </c>
      <c r="S3307" s="200"/>
      <c r="T3307" s="196">
        <f t="shared" si="337"/>
        <v>0</v>
      </c>
      <c r="U3307" s="199">
        <f t="shared" si="338"/>
        <v>0</v>
      </c>
      <c r="V3307" s="21"/>
      <c r="W3307" s="19">
        <f t="shared" si="340"/>
        <v>0</v>
      </c>
      <c r="X3307" s="17">
        <f t="shared" si="341"/>
        <v>0</v>
      </c>
      <c r="Y3307" s="22"/>
      <c r="Z3307" s="19"/>
      <c r="AA3307" s="20"/>
      <c r="AB3307" s="23"/>
      <c r="AC3307" s="19"/>
      <c r="AD3307" s="17"/>
      <c r="AE3307" s="22"/>
      <c r="AF3307" s="19"/>
      <c r="AG3307" s="17"/>
      <c r="AH3307" s="76"/>
      <c r="AI3307" s="77" t="s">
        <v>18366</v>
      </c>
      <c r="AJ3307" s="1"/>
    </row>
    <row r="3308" spans="1:36" ht="26.4">
      <c r="A3308" s="39">
        <v>3306</v>
      </c>
      <c r="B3308" s="39" t="s">
        <v>19430</v>
      </c>
      <c r="C3308" s="39" t="s">
        <v>5693</v>
      </c>
      <c r="D3308" s="40" t="s">
        <v>19431</v>
      </c>
      <c r="E3308" s="25" t="s">
        <v>19432</v>
      </c>
      <c r="F3308" s="25" t="s">
        <v>19433</v>
      </c>
      <c r="G3308" s="39" t="s">
        <v>5697</v>
      </c>
      <c r="H3308" s="39" t="s">
        <v>19434</v>
      </c>
      <c r="I3308" s="39" t="s">
        <v>11982</v>
      </c>
      <c r="J3308" s="40" t="s">
        <v>19435</v>
      </c>
      <c r="K3308" s="41">
        <v>37818</v>
      </c>
      <c r="L3308" s="72">
        <v>46950</v>
      </c>
      <c r="M3308" s="42" t="s">
        <v>19436</v>
      </c>
      <c r="N3308" s="63">
        <v>0.1154</v>
      </c>
      <c r="O3308" s="55">
        <v>10139469.25</v>
      </c>
      <c r="P3308" s="15">
        <v>0.04</v>
      </c>
      <c r="Q3308" s="223">
        <f t="shared" si="339"/>
        <v>405578.77</v>
      </c>
      <c r="R3308" s="197">
        <f t="shared" si="336"/>
        <v>33798.230833333335</v>
      </c>
      <c r="S3308" s="200"/>
      <c r="T3308" s="196">
        <f t="shared" si="337"/>
        <v>0</v>
      </c>
      <c r="U3308" s="199">
        <f t="shared" si="338"/>
        <v>0</v>
      </c>
      <c r="V3308" s="21"/>
      <c r="W3308" s="19">
        <f t="shared" si="340"/>
        <v>0</v>
      </c>
      <c r="X3308" s="17">
        <f t="shared" si="341"/>
        <v>0</v>
      </c>
      <c r="Y3308" s="22"/>
      <c r="Z3308" s="19"/>
      <c r="AA3308" s="20"/>
      <c r="AB3308" s="23"/>
      <c r="AC3308" s="19"/>
      <c r="AD3308" s="17"/>
      <c r="AE3308" s="22"/>
      <c r="AF3308" s="19"/>
      <c r="AG3308" s="17"/>
      <c r="AH3308" s="78" t="s">
        <v>367</v>
      </c>
      <c r="AI3308" s="79" t="s">
        <v>19436</v>
      </c>
      <c r="AJ3308" s="1"/>
    </row>
    <row r="3309" spans="1:36" ht="13.2">
      <c r="A3309" s="39">
        <v>3307</v>
      </c>
      <c r="B3309" s="10" t="s">
        <v>19437</v>
      </c>
      <c r="C3309" s="10" t="s">
        <v>5693</v>
      </c>
      <c r="D3309" s="11" t="s">
        <v>18362</v>
      </c>
      <c r="E3309" s="35" t="s">
        <v>18355</v>
      </c>
      <c r="F3309" s="35" t="s">
        <v>19438</v>
      </c>
      <c r="G3309" s="10" t="s">
        <v>1351</v>
      </c>
      <c r="H3309" s="10" t="s">
        <v>19439</v>
      </c>
      <c r="I3309" s="10" t="s">
        <v>10572</v>
      </c>
      <c r="J3309" s="11" t="s">
        <v>19440</v>
      </c>
      <c r="K3309" s="12">
        <v>38604</v>
      </c>
      <c r="L3309" s="69">
        <v>47735</v>
      </c>
      <c r="M3309" s="14" t="s">
        <v>19441</v>
      </c>
      <c r="N3309" s="61">
        <v>0.1444</v>
      </c>
      <c r="O3309" s="56">
        <v>4927190.7300000004</v>
      </c>
      <c r="P3309" s="15">
        <v>0.03</v>
      </c>
      <c r="Q3309" s="223">
        <f t="shared" si="339"/>
        <v>147815.7219</v>
      </c>
      <c r="R3309" s="197">
        <f t="shared" si="336"/>
        <v>12317.976825</v>
      </c>
      <c r="S3309" s="200"/>
      <c r="T3309" s="196">
        <f t="shared" si="337"/>
        <v>0</v>
      </c>
      <c r="U3309" s="199">
        <f t="shared" si="338"/>
        <v>0</v>
      </c>
      <c r="V3309" s="21"/>
      <c r="W3309" s="19">
        <f t="shared" si="340"/>
        <v>0</v>
      </c>
      <c r="X3309" s="17">
        <f t="shared" si="341"/>
        <v>0</v>
      </c>
      <c r="Y3309" s="22"/>
      <c r="Z3309" s="19"/>
      <c r="AA3309" s="20"/>
      <c r="AB3309" s="23"/>
      <c r="AC3309" s="19"/>
      <c r="AD3309" s="17"/>
      <c r="AE3309" s="22"/>
      <c r="AF3309" s="19"/>
      <c r="AG3309" s="17"/>
      <c r="AH3309" s="76"/>
      <c r="AI3309" s="77" t="s">
        <v>19441</v>
      </c>
      <c r="AJ3309" s="1"/>
    </row>
    <row r="3310" spans="1:36" ht="26.4">
      <c r="A3310" s="39">
        <v>3308</v>
      </c>
      <c r="B3310" s="39" t="s">
        <v>19442</v>
      </c>
      <c r="C3310" s="39" t="s">
        <v>5693</v>
      </c>
      <c r="D3310" s="40" t="s">
        <v>19421</v>
      </c>
      <c r="E3310" s="25" t="s">
        <v>19422</v>
      </c>
      <c r="F3310" s="25" t="s">
        <v>19443</v>
      </c>
      <c r="G3310" s="39" t="s">
        <v>1387</v>
      </c>
      <c r="H3310" s="39" t="s">
        <v>19444</v>
      </c>
      <c r="I3310" s="39" t="s">
        <v>2993</v>
      </c>
      <c r="J3310" s="40" t="s">
        <v>19445</v>
      </c>
      <c r="K3310" s="41">
        <v>43165</v>
      </c>
      <c r="L3310" s="72">
        <v>46818</v>
      </c>
      <c r="M3310" s="42" t="s">
        <v>14968</v>
      </c>
      <c r="N3310" s="63">
        <v>7.9299999999999995E-2</v>
      </c>
      <c r="O3310" s="55">
        <v>2229736.11</v>
      </c>
      <c r="P3310" s="15">
        <v>0.08</v>
      </c>
      <c r="Q3310" s="223">
        <f t="shared" si="339"/>
        <v>178378.88879999999</v>
      </c>
      <c r="R3310" s="197">
        <f t="shared" si="336"/>
        <v>14864.907399999998</v>
      </c>
      <c r="S3310" s="198">
        <v>9.6000000000000002E-2</v>
      </c>
      <c r="T3310" s="196">
        <f t="shared" si="337"/>
        <v>214054.66655999998</v>
      </c>
      <c r="U3310" s="199">
        <f t="shared" si="338"/>
        <v>17837.888879999999</v>
      </c>
      <c r="V3310" s="21"/>
      <c r="W3310" s="19">
        <f t="shared" si="340"/>
        <v>0</v>
      </c>
      <c r="X3310" s="17">
        <f t="shared" si="341"/>
        <v>0</v>
      </c>
      <c r="Y3310" s="22"/>
      <c r="Z3310" s="19"/>
      <c r="AA3310" s="20"/>
      <c r="AB3310" s="23"/>
      <c r="AC3310" s="19"/>
      <c r="AD3310" s="17"/>
      <c r="AE3310" s="22"/>
      <c r="AF3310" s="19"/>
      <c r="AG3310" s="17"/>
      <c r="AH3310" s="78" t="s">
        <v>103</v>
      </c>
      <c r="AI3310" s="79" t="s">
        <v>14968</v>
      </c>
      <c r="AJ3310" s="1"/>
    </row>
    <row r="3311" spans="1:36" ht="13.2">
      <c r="A3311" s="39">
        <v>3309</v>
      </c>
      <c r="B3311" s="10" t="s">
        <v>19446</v>
      </c>
      <c r="C3311" s="10" t="s">
        <v>5693</v>
      </c>
      <c r="D3311" s="11" t="s">
        <v>19447</v>
      </c>
      <c r="E3311" s="35" t="s">
        <v>19448</v>
      </c>
      <c r="F3311" s="35" t="s">
        <v>19449</v>
      </c>
      <c r="G3311" s="10" t="s">
        <v>5213</v>
      </c>
      <c r="H3311" s="10" t="s">
        <v>19450</v>
      </c>
      <c r="I3311" s="10" t="s">
        <v>5213</v>
      </c>
      <c r="J3311" s="11" t="s">
        <v>19451</v>
      </c>
      <c r="K3311" s="12">
        <v>39559</v>
      </c>
      <c r="L3311" s="69">
        <v>45037</v>
      </c>
      <c r="M3311" s="14" t="s">
        <v>19452</v>
      </c>
      <c r="N3311" s="61">
        <v>2.6903999999999999</v>
      </c>
      <c r="O3311" s="56">
        <v>61667933.57</v>
      </c>
      <c r="P3311" s="21">
        <v>4.4999999999999998E-2</v>
      </c>
      <c r="Q3311" s="223">
        <f t="shared" si="339"/>
        <v>2775057.0106500001</v>
      </c>
      <c r="R3311" s="197">
        <f t="shared" si="336"/>
        <v>231254.75088750001</v>
      </c>
      <c r="S3311" s="200"/>
      <c r="T3311" s="196">
        <f t="shared" si="337"/>
        <v>0</v>
      </c>
      <c r="U3311" s="199">
        <f t="shared" si="338"/>
        <v>0</v>
      </c>
      <c r="V3311" s="21"/>
      <c r="W3311" s="19">
        <f t="shared" si="340"/>
        <v>0</v>
      </c>
      <c r="X3311" s="17">
        <f t="shared" si="341"/>
        <v>0</v>
      </c>
      <c r="Y3311" s="22"/>
      <c r="Z3311" s="19"/>
      <c r="AA3311" s="20"/>
      <c r="AB3311" s="23"/>
      <c r="AC3311" s="19"/>
      <c r="AD3311" s="17"/>
      <c r="AE3311" s="22"/>
      <c r="AF3311" s="19"/>
      <c r="AG3311" s="17"/>
      <c r="AH3311" s="76"/>
      <c r="AI3311" s="77" t="s">
        <v>19452</v>
      </c>
      <c r="AJ3311" s="1"/>
    </row>
    <row r="3312" spans="1:36" ht="13.2">
      <c r="A3312" s="39">
        <v>3310</v>
      </c>
      <c r="B3312" s="39" t="s">
        <v>19453</v>
      </c>
      <c r="C3312" s="39" t="s">
        <v>5693</v>
      </c>
      <c r="D3312" s="40" t="s">
        <v>19454</v>
      </c>
      <c r="E3312" s="25" t="s">
        <v>19455</v>
      </c>
      <c r="F3312" s="25" t="s">
        <v>12864</v>
      </c>
      <c r="G3312" s="39" t="s">
        <v>19456</v>
      </c>
      <c r="H3312" s="39" t="s">
        <v>19457</v>
      </c>
      <c r="I3312" s="39" t="s">
        <v>19458</v>
      </c>
      <c r="J3312" s="40" t="s">
        <v>19459</v>
      </c>
      <c r="K3312" s="41">
        <v>36812</v>
      </c>
      <c r="L3312" s="72">
        <v>45943</v>
      </c>
      <c r="M3312" s="42" t="s">
        <v>19460</v>
      </c>
      <c r="N3312" s="63">
        <v>0.32450000000000001</v>
      </c>
      <c r="O3312" s="55">
        <v>3713299.72</v>
      </c>
      <c r="P3312" s="15">
        <v>0.03</v>
      </c>
      <c r="Q3312" s="223">
        <f t="shared" si="339"/>
        <v>111398.99160000001</v>
      </c>
      <c r="R3312" s="197">
        <f t="shared" si="336"/>
        <v>9283.2493000000013</v>
      </c>
      <c r="S3312" s="200"/>
      <c r="T3312" s="196">
        <f t="shared" si="337"/>
        <v>0</v>
      </c>
      <c r="U3312" s="199">
        <f t="shared" si="338"/>
        <v>0</v>
      </c>
      <c r="V3312" s="21"/>
      <c r="W3312" s="19">
        <f t="shared" si="340"/>
        <v>0</v>
      </c>
      <c r="X3312" s="17">
        <f t="shared" si="341"/>
        <v>0</v>
      </c>
      <c r="Y3312" s="22"/>
      <c r="Z3312" s="19"/>
      <c r="AA3312" s="20"/>
      <c r="AB3312" s="23"/>
      <c r="AC3312" s="19"/>
      <c r="AD3312" s="17"/>
      <c r="AE3312" s="22"/>
      <c r="AF3312" s="19"/>
      <c r="AG3312" s="17"/>
      <c r="AH3312" s="78"/>
      <c r="AI3312" s="79" t="s">
        <v>19460</v>
      </c>
      <c r="AJ3312" s="1"/>
    </row>
    <row r="3313" spans="1:36" ht="26.4">
      <c r="A3313" s="39">
        <v>3311</v>
      </c>
      <c r="B3313" s="10" t="s">
        <v>19461</v>
      </c>
      <c r="C3313" s="10" t="s">
        <v>5693</v>
      </c>
      <c r="D3313" s="11" t="s">
        <v>19462</v>
      </c>
      <c r="E3313" s="35" t="s">
        <v>19463</v>
      </c>
      <c r="F3313" s="35" t="s">
        <v>19464</v>
      </c>
      <c r="G3313" s="10" t="s">
        <v>6840</v>
      </c>
      <c r="H3313" s="10" t="s">
        <v>19465</v>
      </c>
      <c r="I3313" s="10" t="s">
        <v>6840</v>
      </c>
      <c r="J3313" s="11" t="s">
        <v>19466</v>
      </c>
      <c r="K3313" s="12">
        <v>35992</v>
      </c>
      <c r="L3313" s="69">
        <v>44758</v>
      </c>
      <c r="M3313" s="14" t="s">
        <v>19467</v>
      </c>
      <c r="N3313" s="61">
        <v>1.4616</v>
      </c>
      <c r="O3313" s="56">
        <v>21319464.260000002</v>
      </c>
      <c r="P3313" s="15">
        <v>0</v>
      </c>
      <c r="Q3313" s="223">
        <f t="shared" si="339"/>
        <v>0</v>
      </c>
      <c r="R3313" s="197">
        <f t="shared" si="336"/>
        <v>0</v>
      </c>
      <c r="S3313" s="200"/>
      <c r="T3313" s="196">
        <f t="shared" si="337"/>
        <v>0</v>
      </c>
      <c r="U3313" s="199">
        <f t="shared" si="338"/>
        <v>0</v>
      </c>
      <c r="V3313" s="21"/>
      <c r="W3313" s="19">
        <f t="shared" si="340"/>
        <v>0</v>
      </c>
      <c r="X3313" s="17">
        <f t="shared" si="341"/>
        <v>0</v>
      </c>
      <c r="Y3313" s="22"/>
      <c r="Z3313" s="19"/>
      <c r="AA3313" s="20"/>
      <c r="AB3313" s="23"/>
      <c r="AC3313" s="19"/>
      <c r="AD3313" s="17"/>
      <c r="AE3313" s="22"/>
      <c r="AF3313" s="19"/>
      <c r="AG3313" s="17"/>
      <c r="AH3313" s="76" t="s">
        <v>2467</v>
      </c>
      <c r="AI3313" s="77" t="s">
        <v>19467</v>
      </c>
      <c r="AJ3313" s="1"/>
    </row>
    <row r="3314" spans="1:36" ht="26.4">
      <c r="A3314" s="39">
        <v>3312</v>
      </c>
      <c r="B3314" s="39" t="s">
        <v>19468</v>
      </c>
      <c r="C3314" s="39" t="s">
        <v>11699</v>
      </c>
      <c r="D3314" s="40" t="s">
        <v>19469</v>
      </c>
      <c r="E3314" s="25" t="s">
        <v>19470</v>
      </c>
      <c r="F3314" s="25" t="s">
        <v>3166</v>
      </c>
      <c r="G3314" s="39" t="s">
        <v>8457</v>
      </c>
      <c r="H3314" s="39" t="s">
        <v>19471</v>
      </c>
      <c r="I3314" s="39" t="s">
        <v>12034</v>
      </c>
      <c r="J3314" s="40" t="s">
        <v>19472</v>
      </c>
      <c r="K3314" s="41">
        <v>42464</v>
      </c>
      <c r="L3314" s="72">
        <v>44290</v>
      </c>
      <c r="M3314" s="42" t="s">
        <v>19473</v>
      </c>
      <c r="N3314" s="63">
        <v>0.11310000000000001</v>
      </c>
      <c r="O3314" s="55">
        <v>4525412.88</v>
      </c>
      <c r="P3314" s="15">
        <v>0.03</v>
      </c>
      <c r="Q3314" s="223">
        <f t="shared" si="339"/>
        <v>135762.38639999999</v>
      </c>
      <c r="R3314" s="197">
        <f t="shared" si="336"/>
        <v>11313.5322</v>
      </c>
      <c r="S3314" s="198">
        <v>3.5999999999999997E-2</v>
      </c>
      <c r="T3314" s="196">
        <f t="shared" si="337"/>
        <v>162914.86367999998</v>
      </c>
      <c r="U3314" s="199">
        <f t="shared" si="338"/>
        <v>13576.238639999998</v>
      </c>
      <c r="V3314" s="21">
        <v>0.05</v>
      </c>
      <c r="W3314" s="19">
        <f t="shared" si="340"/>
        <v>226270.644</v>
      </c>
      <c r="X3314" s="17">
        <f t="shared" si="341"/>
        <v>18855.886999999999</v>
      </c>
      <c r="Y3314" s="18">
        <v>0.06</v>
      </c>
      <c r="Z3314" s="19">
        <v>271524.77</v>
      </c>
      <c r="AA3314" s="20">
        <v>22627.06</v>
      </c>
      <c r="AB3314" s="23"/>
      <c r="AC3314" s="19"/>
      <c r="AD3314" s="17"/>
      <c r="AE3314" s="22"/>
      <c r="AF3314" s="19"/>
      <c r="AG3314" s="17"/>
      <c r="AH3314" s="78" t="s">
        <v>76</v>
      </c>
      <c r="AI3314" s="79" t="s">
        <v>19473</v>
      </c>
      <c r="AJ3314" s="1"/>
    </row>
    <row r="3315" spans="1:36" ht="26.4">
      <c r="A3315" s="39">
        <v>3313</v>
      </c>
      <c r="B3315" s="10" t="s">
        <v>19474</v>
      </c>
      <c r="C3315" s="10" t="s">
        <v>11699</v>
      </c>
      <c r="D3315" s="11" t="s">
        <v>19475</v>
      </c>
      <c r="E3315" s="35" t="s">
        <v>19476</v>
      </c>
      <c r="F3315" s="35" t="s">
        <v>9907</v>
      </c>
      <c r="G3315" s="10" t="s">
        <v>18522</v>
      </c>
      <c r="H3315" s="10" t="s">
        <v>19477</v>
      </c>
      <c r="I3315" s="10" t="s">
        <v>10287</v>
      </c>
      <c r="J3315" s="11" t="s">
        <v>19478</v>
      </c>
      <c r="K3315" s="12">
        <v>43207</v>
      </c>
      <c r="L3315" s="69">
        <v>45033</v>
      </c>
      <c r="M3315" s="14" t="s">
        <v>19479</v>
      </c>
      <c r="N3315" s="61">
        <v>0.20150000000000001</v>
      </c>
      <c r="O3315" s="56">
        <v>7675940.9299999997</v>
      </c>
      <c r="P3315" s="15">
        <v>0.05</v>
      </c>
      <c r="Q3315" s="223">
        <f t="shared" si="339"/>
        <v>383797.0465</v>
      </c>
      <c r="R3315" s="197">
        <f t="shared" si="336"/>
        <v>31983.087208333334</v>
      </c>
      <c r="S3315" s="201">
        <v>0.06</v>
      </c>
      <c r="T3315" s="196">
        <f t="shared" si="337"/>
        <v>460556.45579999994</v>
      </c>
      <c r="U3315" s="199">
        <f t="shared" si="338"/>
        <v>38379.704649999992</v>
      </c>
      <c r="V3315" s="21"/>
      <c r="W3315" s="19">
        <f t="shared" si="340"/>
        <v>0</v>
      </c>
      <c r="X3315" s="17">
        <f t="shared" si="341"/>
        <v>0</v>
      </c>
      <c r="Y3315" s="22"/>
      <c r="Z3315" s="19"/>
      <c r="AA3315" s="20"/>
      <c r="AB3315" s="23"/>
      <c r="AC3315" s="19"/>
      <c r="AD3315" s="17"/>
      <c r="AE3315" s="22"/>
      <c r="AF3315" s="19"/>
      <c r="AG3315" s="17"/>
      <c r="AH3315" s="76" t="s">
        <v>76</v>
      </c>
      <c r="AI3315" s="77" t="s">
        <v>19479</v>
      </c>
      <c r="AJ3315" s="1"/>
    </row>
    <row r="3316" spans="1:36" ht="13.2">
      <c r="A3316" s="39">
        <v>3314</v>
      </c>
      <c r="B3316" s="39" t="s">
        <v>19480</v>
      </c>
      <c r="C3316" s="39" t="s">
        <v>5693</v>
      </c>
      <c r="D3316" s="40" t="s">
        <v>19481</v>
      </c>
      <c r="E3316" s="25" t="s">
        <v>19482</v>
      </c>
      <c r="F3316" s="25" t="s">
        <v>19483</v>
      </c>
      <c r="G3316" s="39" t="s">
        <v>19484</v>
      </c>
      <c r="H3316" s="39" t="s">
        <v>19485</v>
      </c>
      <c r="I3316" s="39" t="s">
        <v>6333</v>
      </c>
      <c r="J3316" s="40" t="s">
        <v>19486</v>
      </c>
      <c r="K3316" s="41">
        <v>37215</v>
      </c>
      <c r="L3316" s="72">
        <v>47332</v>
      </c>
      <c r="M3316" s="42" t="s">
        <v>19487</v>
      </c>
      <c r="N3316" s="63">
        <v>0.14050000000000001</v>
      </c>
      <c r="O3316" s="55">
        <v>8735866.1099999994</v>
      </c>
      <c r="P3316" s="15">
        <v>0.05</v>
      </c>
      <c r="Q3316" s="223">
        <f t="shared" si="339"/>
        <v>436793.30550000002</v>
      </c>
      <c r="R3316" s="197">
        <f t="shared" si="336"/>
        <v>36399.442125000001</v>
      </c>
      <c r="S3316" s="201">
        <v>0.06</v>
      </c>
      <c r="T3316" s="196">
        <f t="shared" si="337"/>
        <v>524151.96659999993</v>
      </c>
      <c r="U3316" s="199">
        <f t="shared" si="338"/>
        <v>43679.330549999991</v>
      </c>
      <c r="V3316" s="21"/>
      <c r="W3316" s="19">
        <f t="shared" si="340"/>
        <v>0</v>
      </c>
      <c r="X3316" s="17">
        <f t="shared" si="341"/>
        <v>0</v>
      </c>
      <c r="Y3316" s="22"/>
      <c r="Z3316" s="19"/>
      <c r="AA3316" s="20"/>
      <c r="AB3316" s="23"/>
      <c r="AC3316" s="19"/>
      <c r="AD3316" s="17"/>
      <c r="AE3316" s="22"/>
      <c r="AF3316" s="19"/>
      <c r="AG3316" s="17"/>
      <c r="AH3316" s="78"/>
      <c r="AI3316" s="79" t="s">
        <v>19487</v>
      </c>
      <c r="AJ3316" s="1"/>
    </row>
    <row r="3317" spans="1:36" ht="13.2">
      <c r="A3317" s="39">
        <v>3315</v>
      </c>
      <c r="B3317" s="10" t="s">
        <v>19488</v>
      </c>
      <c r="C3317" s="10" t="s">
        <v>5693</v>
      </c>
      <c r="D3317" s="11" t="s">
        <v>19489</v>
      </c>
      <c r="E3317" s="35" t="s">
        <v>21465</v>
      </c>
      <c r="F3317" s="35" t="s">
        <v>506</v>
      </c>
      <c r="G3317" s="10" t="s">
        <v>12967</v>
      </c>
      <c r="H3317" s="10" t="s">
        <v>19490</v>
      </c>
      <c r="I3317" s="10" t="s">
        <v>19491</v>
      </c>
      <c r="J3317" s="11" t="s">
        <v>19492</v>
      </c>
      <c r="K3317" s="12">
        <v>43025</v>
      </c>
      <c r="L3317" s="69">
        <v>44851</v>
      </c>
      <c r="M3317" s="14" t="s">
        <v>19493</v>
      </c>
      <c r="N3317" s="61">
        <v>0.3271</v>
      </c>
      <c r="O3317" s="56">
        <v>4745554.5999999996</v>
      </c>
      <c r="P3317" s="15">
        <v>0.03</v>
      </c>
      <c r="Q3317" s="223">
        <f t="shared" si="339"/>
        <v>142366.63799999998</v>
      </c>
      <c r="R3317" s="197">
        <f t="shared" si="336"/>
        <v>11863.886499999999</v>
      </c>
      <c r="S3317" s="198">
        <v>3.5999999999999997E-2</v>
      </c>
      <c r="T3317" s="196">
        <f t="shared" si="337"/>
        <v>170839.96559999997</v>
      </c>
      <c r="U3317" s="199">
        <f t="shared" si="338"/>
        <v>14236.663799999997</v>
      </c>
      <c r="V3317" s="21"/>
      <c r="W3317" s="19">
        <f t="shared" si="340"/>
        <v>0</v>
      </c>
      <c r="X3317" s="17">
        <f t="shared" si="341"/>
        <v>0</v>
      </c>
      <c r="Y3317" s="22"/>
      <c r="Z3317" s="19"/>
      <c r="AA3317" s="20"/>
      <c r="AB3317" s="23"/>
      <c r="AC3317" s="19"/>
      <c r="AD3317" s="17"/>
      <c r="AE3317" s="22"/>
      <c r="AF3317" s="19"/>
      <c r="AG3317" s="17"/>
      <c r="AH3317" s="76" t="s">
        <v>3675</v>
      </c>
      <c r="AI3317" s="77" t="s">
        <v>19493</v>
      </c>
      <c r="AJ3317" s="1"/>
    </row>
    <row r="3318" spans="1:36" ht="26.4">
      <c r="A3318" s="39">
        <v>3316</v>
      </c>
      <c r="B3318" s="39" t="s">
        <v>19494</v>
      </c>
      <c r="C3318" s="39" t="s">
        <v>5693</v>
      </c>
      <c r="D3318" s="40" t="s">
        <v>18306</v>
      </c>
      <c r="E3318" s="25" t="s">
        <v>18307</v>
      </c>
      <c r="F3318" s="25" t="s">
        <v>18308</v>
      </c>
      <c r="G3318" s="39" t="s">
        <v>18309</v>
      </c>
      <c r="H3318" s="39" t="s">
        <v>18310</v>
      </c>
      <c r="I3318" s="39" t="s">
        <v>886</v>
      </c>
      <c r="J3318" s="40" t="s">
        <v>19495</v>
      </c>
      <c r="K3318" s="41">
        <v>37271</v>
      </c>
      <c r="L3318" s="72">
        <v>55168</v>
      </c>
      <c r="M3318" s="42" t="s">
        <v>18312</v>
      </c>
      <c r="N3318" s="63">
        <v>0.33889999999999998</v>
      </c>
      <c r="O3318" s="55">
        <v>19841697.859999999</v>
      </c>
      <c r="P3318" s="15">
        <v>0.03</v>
      </c>
      <c r="Q3318" s="223">
        <f t="shared" si="339"/>
        <v>595250.93579999998</v>
      </c>
      <c r="R3318" s="197">
        <f t="shared" si="336"/>
        <v>49604.244650000001</v>
      </c>
      <c r="S3318" s="200"/>
      <c r="T3318" s="196">
        <f t="shared" si="337"/>
        <v>0</v>
      </c>
      <c r="U3318" s="199">
        <f t="shared" si="338"/>
        <v>0</v>
      </c>
      <c r="V3318" s="21"/>
      <c r="W3318" s="19">
        <f t="shared" si="340"/>
        <v>0</v>
      </c>
      <c r="X3318" s="17">
        <f t="shared" si="341"/>
        <v>0</v>
      </c>
      <c r="Y3318" s="22"/>
      <c r="Z3318" s="19"/>
      <c r="AA3318" s="20"/>
      <c r="AB3318" s="23"/>
      <c r="AC3318" s="19"/>
      <c r="AD3318" s="17"/>
      <c r="AE3318" s="22"/>
      <c r="AF3318" s="19"/>
      <c r="AG3318" s="17"/>
      <c r="AH3318" s="78"/>
      <c r="AI3318" s="79" t="s">
        <v>18312</v>
      </c>
      <c r="AJ3318" s="1"/>
    </row>
    <row r="3319" spans="1:36" ht="26.4">
      <c r="A3319" s="39">
        <v>3317</v>
      </c>
      <c r="B3319" s="10" t="s">
        <v>19496</v>
      </c>
      <c r="C3319" s="10" t="s">
        <v>2055</v>
      </c>
      <c r="D3319" s="11" t="s">
        <v>18331</v>
      </c>
      <c r="E3319" s="35" t="s">
        <v>18332</v>
      </c>
      <c r="F3319" s="35" t="s">
        <v>18333</v>
      </c>
      <c r="G3319" s="10" t="s">
        <v>18334</v>
      </c>
      <c r="H3319" s="10" t="s">
        <v>18335</v>
      </c>
      <c r="I3319" s="10" t="s">
        <v>18334</v>
      </c>
      <c r="J3319" s="11" t="s">
        <v>18345</v>
      </c>
      <c r="K3319" s="12">
        <v>40330</v>
      </c>
      <c r="L3319" s="69">
        <v>49096</v>
      </c>
      <c r="M3319" s="14" t="s">
        <v>4774</v>
      </c>
      <c r="N3319" s="61">
        <v>8.8300000000000003E-2</v>
      </c>
      <c r="O3319" s="56">
        <v>134840.43</v>
      </c>
      <c r="P3319" s="15">
        <v>0.03</v>
      </c>
      <c r="Q3319" s="223">
        <f t="shared" si="339"/>
        <v>4045.2128999999995</v>
      </c>
      <c r="R3319" s="197">
        <f t="shared" si="336"/>
        <v>337.10107499999998</v>
      </c>
      <c r="S3319" s="200"/>
      <c r="T3319" s="196">
        <f t="shared" si="337"/>
        <v>0</v>
      </c>
      <c r="U3319" s="199">
        <f t="shared" si="338"/>
        <v>0</v>
      </c>
      <c r="V3319" s="21"/>
      <c r="W3319" s="19">
        <f t="shared" si="340"/>
        <v>0</v>
      </c>
      <c r="X3319" s="17">
        <f t="shared" si="341"/>
        <v>0</v>
      </c>
      <c r="Y3319" s="22"/>
      <c r="Z3319" s="19"/>
      <c r="AA3319" s="20"/>
      <c r="AB3319" s="23"/>
      <c r="AC3319" s="19"/>
      <c r="AD3319" s="17"/>
      <c r="AE3319" s="22"/>
      <c r="AF3319" s="19"/>
      <c r="AG3319" s="17"/>
      <c r="AH3319" s="76" t="s">
        <v>4775</v>
      </c>
      <c r="AI3319" s="77" t="s">
        <v>4774</v>
      </c>
      <c r="AJ3319" s="1"/>
    </row>
    <row r="3320" spans="1:36" ht="39.6">
      <c r="A3320" s="39">
        <v>3318</v>
      </c>
      <c r="B3320" s="39" t="s">
        <v>19497</v>
      </c>
      <c r="C3320" s="39" t="s">
        <v>2055</v>
      </c>
      <c r="D3320" s="40" t="s">
        <v>18331</v>
      </c>
      <c r="E3320" s="25" t="s">
        <v>18332</v>
      </c>
      <c r="F3320" s="25" t="s">
        <v>18333</v>
      </c>
      <c r="G3320" s="39" t="s">
        <v>18334</v>
      </c>
      <c r="H3320" s="39" t="s">
        <v>18335</v>
      </c>
      <c r="I3320" s="39" t="s">
        <v>18334</v>
      </c>
      <c r="J3320" s="40" t="s">
        <v>19498</v>
      </c>
      <c r="K3320" s="41">
        <v>40330</v>
      </c>
      <c r="L3320" s="72">
        <v>49096</v>
      </c>
      <c r="M3320" s="42" t="s">
        <v>18337</v>
      </c>
      <c r="N3320" s="63">
        <v>9.06E-2</v>
      </c>
      <c r="O3320" s="55">
        <v>17289.45</v>
      </c>
      <c r="P3320" s="15">
        <v>0.03</v>
      </c>
      <c r="Q3320" s="223">
        <f t="shared" si="339"/>
        <v>518.68349999999998</v>
      </c>
      <c r="R3320" s="197">
        <f t="shared" si="336"/>
        <v>43.223624999999998</v>
      </c>
      <c r="S3320" s="200"/>
      <c r="T3320" s="196">
        <f t="shared" si="337"/>
        <v>0</v>
      </c>
      <c r="U3320" s="199">
        <f t="shared" si="338"/>
        <v>0</v>
      </c>
      <c r="V3320" s="21"/>
      <c r="W3320" s="19">
        <f t="shared" si="340"/>
        <v>0</v>
      </c>
      <c r="X3320" s="17">
        <f t="shared" si="341"/>
        <v>0</v>
      </c>
      <c r="Y3320" s="22"/>
      <c r="Z3320" s="19"/>
      <c r="AA3320" s="20"/>
      <c r="AB3320" s="23"/>
      <c r="AC3320" s="19"/>
      <c r="AD3320" s="17"/>
      <c r="AE3320" s="22"/>
      <c r="AF3320" s="19"/>
      <c r="AG3320" s="17"/>
      <c r="AH3320" s="78" t="s">
        <v>4775</v>
      </c>
      <c r="AI3320" s="79" t="s">
        <v>18337</v>
      </c>
      <c r="AJ3320" s="1"/>
    </row>
    <row r="3321" spans="1:36" ht="39.6">
      <c r="A3321" s="39">
        <v>3319</v>
      </c>
      <c r="B3321" s="10" t="s">
        <v>19499</v>
      </c>
      <c r="C3321" s="10" t="s">
        <v>2055</v>
      </c>
      <c r="D3321" s="11" t="s">
        <v>18331</v>
      </c>
      <c r="E3321" s="35" t="s">
        <v>18332</v>
      </c>
      <c r="F3321" s="35" t="s">
        <v>18333</v>
      </c>
      <c r="G3321" s="10" t="s">
        <v>18334</v>
      </c>
      <c r="H3321" s="10" t="s">
        <v>18335</v>
      </c>
      <c r="I3321" s="10" t="s">
        <v>18334</v>
      </c>
      <c r="J3321" s="11" t="s">
        <v>19500</v>
      </c>
      <c r="K3321" s="12">
        <v>40330</v>
      </c>
      <c r="L3321" s="69">
        <v>49096</v>
      </c>
      <c r="M3321" s="14" t="s">
        <v>18337</v>
      </c>
      <c r="N3321" s="61">
        <v>0.12</v>
      </c>
      <c r="O3321" s="56">
        <v>22899.94</v>
      </c>
      <c r="P3321" s="15">
        <v>0.03</v>
      </c>
      <c r="Q3321" s="223">
        <f t="shared" si="339"/>
        <v>686.99819999999988</v>
      </c>
      <c r="R3321" s="197">
        <f t="shared" si="336"/>
        <v>57.249849999999988</v>
      </c>
      <c r="S3321" s="200"/>
      <c r="T3321" s="196">
        <f t="shared" si="337"/>
        <v>0</v>
      </c>
      <c r="U3321" s="199">
        <f t="shared" si="338"/>
        <v>0</v>
      </c>
      <c r="V3321" s="21"/>
      <c r="W3321" s="19">
        <f t="shared" si="340"/>
        <v>0</v>
      </c>
      <c r="X3321" s="17">
        <f t="shared" si="341"/>
        <v>0</v>
      </c>
      <c r="Y3321" s="22"/>
      <c r="Z3321" s="19"/>
      <c r="AA3321" s="20"/>
      <c r="AB3321" s="23"/>
      <c r="AC3321" s="19"/>
      <c r="AD3321" s="17"/>
      <c r="AE3321" s="22"/>
      <c r="AF3321" s="19"/>
      <c r="AG3321" s="17"/>
      <c r="AH3321" s="76" t="s">
        <v>4775</v>
      </c>
      <c r="AI3321" s="77" t="s">
        <v>18337</v>
      </c>
      <c r="AJ3321" s="1"/>
    </row>
    <row r="3322" spans="1:36" ht="26.4">
      <c r="A3322" s="39">
        <v>3320</v>
      </c>
      <c r="B3322" s="39" t="s">
        <v>19501</v>
      </c>
      <c r="C3322" s="39" t="s">
        <v>2055</v>
      </c>
      <c r="D3322" s="40" t="s">
        <v>18331</v>
      </c>
      <c r="E3322" s="25" t="s">
        <v>18332</v>
      </c>
      <c r="F3322" s="25" t="s">
        <v>18333</v>
      </c>
      <c r="G3322" s="39" t="s">
        <v>18334</v>
      </c>
      <c r="H3322" s="39" t="s">
        <v>18335</v>
      </c>
      <c r="I3322" s="39" t="s">
        <v>18334</v>
      </c>
      <c r="J3322" s="40" t="s">
        <v>18345</v>
      </c>
      <c r="K3322" s="41">
        <v>40330</v>
      </c>
      <c r="L3322" s="72">
        <v>49096</v>
      </c>
      <c r="M3322" s="42" t="s">
        <v>4774</v>
      </c>
      <c r="N3322" s="63">
        <v>8.72E-2</v>
      </c>
      <c r="O3322" s="55">
        <v>16640.62</v>
      </c>
      <c r="P3322" s="15">
        <v>0.03</v>
      </c>
      <c r="Q3322" s="223">
        <f t="shared" si="339"/>
        <v>499.21859999999992</v>
      </c>
      <c r="R3322" s="197">
        <f t="shared" si="336"/>
        <v>41.601549999999996</v>
      </c>
      <c r="S3322" s="200"/>
      <c r="T3322" s="196">
        <f t="shared" si="337"/>
        <v>0</v>
      </c>
      <c r="U3322" s="199">
        <f t="shared" si="338"/>
        <v>0</v>
      </c>
      <c r="V3322" s="21"/>
      <c r="W3322" s="19">
        <f t="shared" si="340"/>
        <v>0</v>
      </c>
      <c r="X3322" s="17">
        <f t="shared" si="341"/>
        <v>0</v>
      </c>
      <c r="Y3322" s="22"/>
      <c r="Z3322" s="19"/>
      <c r="AA3322" s="20"/>
      <c r="AB3322" s="23"/>
      <c r="AC3322" s="19"/>
      <c r="AD3322" s="17"/>
      <c r="AE3322" s="22"/>
      <c r="AF3322" s="19"/>
      <c r="AG3322" s="17"/>
      <c r="AH3322" s="78" t="s">
        <v>4775</v>
      </c>
      <c r="AI3322" s="79" t="s">
        <v>4774</v>
      </c>
      <c r="AJ3322" s="1"/>
    </row>
    <row r="3323" spans="1:36" ht="26.4">
      <c r="A3323" s="39">
        <v>3321</v>
      </c>
      <c r="B3323" s="10" t="s">
        <v>19502</v>
      </c>
      <c r="C3323" s="10" t="s">
        <v>2055</v>
      </c>
      <c r="D3323" s="11" t="s">
        <v>18331</v>
      </c>
      <c r="E3323" s="35" t="s">
        <v>18332</v>
      </c>
      <c r="F3323" s="35" t="s">
        <v>18333</v>
      </c>
      <c r="G3323" s="10" t="s">
        <v>18334</v>
      </c>
      <c r="H3323" s="10" t="s">
        <v>18335</v>
      </c>
      <c r="I3323" s="10" t="s">
        <v>18334</v>
      </c>
      <c r="J3323" s="11" t="s">
        <v>18345</v>
      </c>
      <c r="K3323" s="12">
        <v>40330</v>
      </c>
      <c r="L3323" s="69">
        <v>49096</v>
      </c>
      <c r="M3323" s="14" t="s">
        <v>4774</v>
      </c>
      <c r="N3323" s="61">
        <v>8.5500000000000007E-2</v>
      </c>
      <c r="O3323" s="56">
        <v>16316.21</v>
      </c>
      <c r="P3323" s="15">
        <v>0.03</v>
      </c>
      <c r="Q3323" s="223">
        <f t="shared" si="339"/>
        <v>489.48629999999997</v>
      </c>
      <c r="R3323" s="197">
        <f t="shared" si="336"/>
        <v>40.790524999999995</v>
      </c>
      <c r="S3323" s="200"/>
      <c r="T3323" s="196">
        <f t="shared" si="337"/>
        <v>0</v>
      </c>
      <c r="U3323" s="199">
        <f t="shared" si="338"/>
        <v>0</v>
      </c>
      <c r="V3323" s="21"/>
      <c r="W3323" s="19">
        <f t="shared" si="340"/>
        <v>0</v>
      </c>
      <c r="X3323" s="17">
        <f t="shared" si="341"/>
        <v>0</v>
      </c>
      <c r="Y3323" s="22"/>
      <c r="Z3323" s="19"/>
      <c r="AA3323" s="20"/>
      <c r="AB3323" s="23"/>
      <c r="AC3323" s="19"/>
      <c r="AD3323" s="17"/>
      <c r="AE3323" s="22"/>
      <c r="AF3323" s="19"/>
      <c r="AG3323" s="17"/>
      <c r="AH3323" s="76" t="s">
        <v>4775</v>
      </c>
      <c r="AI3323" s="77" t="s">
        <v>4774</v>
      </c>
      <c r="AJ3323" s="1"/>
    </row>
    <row r="3324" spans="1:36" ht="39.6">
      <c r="A3324" s="39">
        <v>3322</v>
      </c>
      <c r="B3324" s="39" t="s">
        <v>19503</v>
      </c>
      <c r="C3324" s="39" t="s">
        <v>2055</v>
      </c>
      <c r="D3324" s="40" t="s">
        <v>18331</v>
      </c>
      <c r="E3324" s="25" t="s">
        <v>18332</v>
      </c>
      <c r="F3324" s="25" t="s">
        <v>18333</v>
      </c>
      <c r="G3324" s="39" t="s">
        <v>18334</v>
      </c>
      <c r="H3324" s="39" t="s">
        <v>18335</v>
      </c>
      <c r="I3324" s="39" t="s">
        <v>18334</v>
      </c>
      <c r="J3324" s="40" t="s">
        <v>19504</v>
      </c>
      <c r="K3324" s="41">
        <v>40330</v>
      </c>
      <c r="L3324" s="72">
        <v>49096</v>
      </c>
      <c r="M3324" s="42" t="s">
        <v>18337</v>
      </c>
      <c r="N3324" s="63">
        <v>7.2300000000000003E-2</v>
      </c>
      <c r="O3324" s="55">
        <v>13797.21</v>
      </c>
      <c r="P3324" s="15">
        <v>0.03</v>
      </c>
      <c r="Q3324" s="223">
        <f t="shared" si="339"/>
        <v>413.91629999999998</v>
      </c>
      <c r="R3324" s="197">
        <f t="shared" si="336"/>
        <v>34.493024999999996</v>
      </c>
      <c r="S3324" s="200"/>
      <c r="T3324" s="196">
        <f t="shared" si="337"/>
        <v>0</v>
      </c>
      <c r="U3324" s="199">
        <f t="shared" si="338"/>
        <v>0</v>
      </c>
      <c r="V3324" s="21"/>
      <c r="W3324" s="19">
        <f t="shared" si="340"/>
        <v>0</v>
      </c>
      <c r="X3324" s="17">
        <f t="shared" si="341"/>
        <v>0</v>
      </c>
      <c r="Y3324" s="22"/>
      <c r="Z3324" s="19"/>
      <c r="AA3324" s="20"/>
      <c r="AB3324" s="23"/>
      <c r="AC3324" s="19"/>
      <c r="AD3324" s="17"/>
      <c r="AE3324" s="22"/>
      <c r="AF3324" s="19"/>
      <c r="AG3324" s="17"/>
      <c r="AH3324" s="78" t="s">
        <v>4775</v>
      </c>
      <c r="AI3324" s="79" t="s">
        <v>18337</v>
      </c>
      <c r="AJ3324" s="1"/>
    </row>
    <row r="3325" spans="1:36" ht="26.4">
      <c r="A3325" s="39">
        <v>3323</v>
      </c>
      <c r="B3325" s="10" t="s">
        <v>19505</v>
      </c>
      <c r="C3325" s="10" t="s">
        <v>2055</v>
      </c>
      <c r="D3325" s="11" t="s">
        <v>18331</v>
      </c>
      <c r="E3325" s="35" t="s">
        <v>18332</v>
      </c>
      <c r="F3325" s="35" t="s">
        <v>18333</v>
      </c>
      <c r="G3325" s="10" t="s">
        <v>18334</v>
      </c>
      <c r="H3325" s="10" t="s">
        <v>18335</v>
      </c>
      <c r="I3325" s="10" t="s">
        <v>18334</v>
      </c>
      <c r="J3325" s="11" t="s">
        <v>18345</v>
      </c>
      <c r="K3325" s="12">
        <v>40330</v>
      </c>
      <c r="L3325" s="69">
        <v>49096</v>
      </c>
      <c r="M3325" s="14" t="s">
        <v>4774</v>
      </c>
      <c r="N3325" s="61">
        <v>8.6599999999999996E-2</v>
      </c>
      <c r="O3325" s="56">
        <v>16526.12</v>
      </c>
      <c r="P3325" s="15">
        <v>0.03</v>
      </c>
      <c r="Q3325" s="223">
        <f t="shared" si="339"/>
        <v>495.78359999999998</v>
      </c>
      <c r="R3325" s="197">
        <f t="shared" si="336"/>
        <v>41.315300000000001</v>
      </c>
      <c r="S3325" s="200"/>
      <c r="T3325" s="196">
        <f t="shared" si="337"/>
        <v>0</v>
      </c>
      <c r="U3325" s="199">
        <f t="shared" si="338"/>
        <v>0</v>
      </c>
      <c r="V3325" s="21"/>
      <c r="W3325" s="19">
        <f t="shared" si="340"/>
        <v>0</v>
      </c>
      <c r="X3325" s="17">
        <f t="shared" si="341"/>
        <v>0</v>
      </c>
      <c r="Y3325" s="22"/>
      <c r="Z3325" s="19"/>
      <c r="AA3325" s="20"/>
      <c r="AB3325" s="23"/>
      <c r="AC3325" s="19"/>
      <c r="AD3325" s="17"/>
      <c r="AE3325" s="22"/>
      <c r="AF3325" s="19"/>
      <c r="AG3325" s="17"/>
      <c r="AH3325" s="76" t="s">
        <v>4775</v>
      </c>
      <c r="AI3325" s="77" t="s">
        <v>4774</v>
      </c>
      <c r="AJ3325" s="1"/>
    </row>
    <row r="3326" spans="1:36" ht="26.4">
      <c r="A3326" s="39">
        <v>3324</v>
      </c>
      <c r="B3326" s="39" t="s">
        <v>19506</v>
      </c>
      <c r="C3326" s="39" t="s">
        <v>2055</v>
      </c>
      <c r="D3326" s="40" t="s">
        <v>18331</v>
      </c>
      <c r="E3326" s="25" t="s">
        <v>18332</v>
      </c>
      <c r="F3326" s="25" t="s">
        <v>18333</v>
      </c>
      <c r="G3326" s="39" t="s">
        <v>18334</v>
      </c>
      <c r="H3326" s="39" t="s">
        <v>18335</v>
      </c>
      <c r="I3326" s="39" t="s">
        <v>18334</v>
      </c>
      <c r="J3326" s="40" t="s">
        <v>18345</v>
      </c>
      <c r="K3326" s="41">
        <v>40330</v>
      </c>
      <c r="L3326" s="72">
        <v>49096</v>
      </c>
      <c r="M3326" s="42" t="s">
        <v>4774</v>
      </c>
      <c r="N3326" s="63">
        <v>7.6300000000000007E-2</v>
      </c>
      <c r="O3326" s="55">
        <v>14541.46</v>
      </c>
      <c r="P3326" s="15">
        <v>0.03</v>
      </c>
      <c r="Q3326" s="223">
        <f t="shared" si="339"/>
        <v>436.24379999999996</v>
      </c>
      <c r="R3326" s="197">
        <f t="shared" si="336"/>
        <v>36.353649999999995</v>
      </c>
      <c r="S3326" s="200"/>
      <c r="T3326" s="196">
        <f t="shared" si="337"/>
        <v>0</v>
      </c>
      <c r="U3326" s="199">
        <f t="shared" si="338"/>
        <v>0</v>
      </c>
      <c r="V3326" s="21"/>
      <c r="W3326" s="19">
        <f t="shared" si="340"/>
        <v>0</v>
      </c>
      <c r="X3326" s="17">
        <f t="shared" si="341"/>
        <v>0</v>
      </c>
      <c r="Y3326" s="22"/>
      <c r="Z3326" s="19"/>
      <c r="AA3326" s="20"/>
      <c r="AB3326" s="23"/>
      <c r="AC3326" s="19"/>
      <c r="AD3326" s="17"/>
      <c r="AE3326" s="22"/>
      <c r="AF3326" s="19"/>
      <c r="AG3326" s="17"/>
      <c r="AH3326" s="78" t="s">
        <v>4775</v>
      </c>
      <c r="AI3326" s="79" t="s">
        <v>4774</v>
      </c>
      <c r="AJ3326" s="1"/>
    </row>
    <row r="3327" spans="1:36" ht="26.4">
      <c r="A3327" s="39">
        <v>3325</v>
      </c>
      <c r="B3327" s="10" t="s">
        <v>19507</v>
      </c>
      <c r="C3327" s="10" t="s">
        <v>2055</v>
      </c>
      <c r="D3327" s="11" t="s">
        <v>18331</v>
      </c>
      <c r="E3327" s="35" t="s">
        <v>18332</v>
      </c>
      <c r="F3327" s="35" t="s">
        <v>18333</v>
      </c>
      <c r="G3327" s="10" t="s">
        <v>18334</v>
      </c>
      <c r="H3327" s="10" t="s">
        <v>18335</v>
      </c>
      <c r="I3327" s="10" t="s">
        <v>18334</v>
      </c>
      <c r="J3327" s="11" t="s">
        <v>19508</v>
      </c>
      <c r="K3327" s="12">
        <v>40330</v>
      </c>
      <c r="L3327" s="69">
        <v>49096</v>
      </c>
      <c r="M3327" s="14" t="s">
        <v>18337</v>
      </c>
      <c r="N3327" s="61">
        <v>6.9000000000000006E-2</v>
      </c>
      <c r="O3327" s="56">
        <v>13167.47</v>
      </c>
      <c r="P3327" s="15">
        <v>0.03</v>
      </c>
      <c r="Q3327" s="223">
        <f t="shared" si="339"/>
        <v>395.02409999999998</v>
      </c>
      <c r="R3327" s="197">
        <f t="shared" si="336"/>
        <v>32.918675</v>
      </c>
      <c r="S3327" s="200"/>
      <c r="T3327" s="196">
        <f t="shared" si="337"/>
        <v>0</v>
      </c>
      <c r="U3327" s="199">
        <f t="shared" si="338"/>
        <v>0</v>
      </c>
      <c r="V3327" s="21"/>
      <c r="W3327" s="19">
        <f t="shared" si="340"/>
        <v>0</v>
      </c>
      <c r="X3327" s="17">
        <f t="shared" si="341"/>
        <v>0</v>
      </c>
      <c r="Y3327" s="22"/>
      <c r="Z3327" s="19"/>
      <c r="AA3327" s="20"/>
      <c r="AB3327" s="23"/>
      <c r="AC3327" s="19"/>
      <c r="AD3327" s="17"/>
      <c r="AE3327" s="22"/>
      <c r="AF3327" s="19"/>
      <c r="AG3327" s="17"/>
      <c r="AH3327" s="76" t="s">
        <v>4775</v>
      </c>
      <c r="AI3327" s="77" t="s">
        <v>18337</v>
      </c>
      <c r="AJ3327" s="1"/>
    </row>
    <row r="3328" spans="1:36" ht="26.4">
      <c r="A3328" s="39">
        <v>3326</v>
      </c>
      <c r="B3328" s="39" t="s">
        <v>19509</v>
      </c>
      <c r="C3328" s="39" t="s">
        <v>2055</v>
      </c>
      <c r="D3328" s="40" t="s">
        <v>19510</v>
      </c>
      <c r="E3328" s="25" t="s">
        <v>19511</v>
      </c>
      <c r="F3328" s="25" t="s">
        <v>19512</v>
      </c>
      <c r="G3328" s="39" t="s">
        <v>89</v>
      </c>
      <c r="H3328" s="39" t="s">
        <v>19513</v>
      </c>
      <c r="I3328" s="39" t="s">
        <v>5005</v>
      </c>
      <c r="J3328" s="40" t="s">
        <v>19514</v>
      </c>
      <c r="K3328" s="41">
        <v>39119</v>
      </c>
      <c r="L3328" s="72">
        <v>48250</v>
      </c>
      <c r="M3328" s="42" t="s">
        <v>19515</v>
      </c>
      <c r="N3328" s="63">
        <v>0.76790000000000003</v>
      </c>
      <c r="O3328" s="55">
        <v>11800893.85</v>
      </c>
      <c r="P3328" s="15">
        <v>0.04</v>
      </c>
      <c r="Q3328" s="223">
        <f t="shared" si="339"/>
        <v>472035.75400000002</v>
      </c>
      <c r="R3328" s="197">
        <f t="shared" si="336"/>
        <v>39336.312833333337</v>
      </c>
      <c r="S3328" s="200"/>
      <c r="T3328" s="196">
        <f t="shared" si="337"/>
        <v>0</v>
      </c>
      <c r="U3328" s="199">
        <f t="shared" si="338"/>
        <v>0</v>
      </c>
      <c r="V3328" s="21"/>
      <c r="W3328" s="19">
        <f t="shared" si="340"/>
        <v>0</v>
      </c>
      <c r="X3328" s="17">
        <f t="shared" si="341"/>
        <v>0</v>
      </c>
      <c r="Y3328" s="22"/>
      <c r="Z3328" s="19"/>
      <c r="AA3328" s="20"/>
      <c r="AB3328" s="23"/>
      <c r="AC3328" s="19"/>
      <c r="AD3328" s="17"/>
      <c r="AE3328" s="22"/>
      <c r="AF3328" s="19"/>
      <c r="AG3328" s="17"/>
      <c r="AH3328" s="78" t="s">
        <v>1997</v>
      </c>
      <c r="AI3328" s="79" t="s">
        <v>19515</v>
      </c>
      <c r="AJ3328" s="1"/>
    </row>
    <row r="3329" spans="1:36" ht="26.4">
      <c r="A3329" s="39">
        <v>3327</v>
      </c>
      <c r="B3329" s="10" t="s">
        <v>19516</v>
      </c>
      <c r="C3329" s="10" t="s">
        <v>2055</v>
      </c>
      <c r="D3329" s="11" t="s">
        <v>19510</v>
      </c>
      <c r="E3329" s="35" t="s">
        <v>19511</v>
      </c>
      <c r="F3329" s="35" t="s">
        <v>19517</v>
      </c>
      <c r="G3329" s="10" t="s">
        <v>89</v>
      </c>
      <c r="H3329" s="10" t="s">
        <v>19518</v>
      </c>
      <c r="I3329" s="10" t="s">
        <v>5005</v>
      </c>
      <c r="J3329" s="11" t="s">
        <v>19514</v>
      </c>
      <c r="K3329" s="12">
        <v>39119</v>
      </c>
      <c r="L3329" s="69">
        <v>48250</v>
      </c>
      <c r="M3329" s="14" t="s">
        <v>19515</v>
      </c>
      <c r="N3329" s="61">
        <v>0.22889999999999999</v>
      </c>
      <c r="O3329" s="56">
        <v>3517677.56</v>
      </c>
      <c r="P3329" s="15">
        <v>0.04</v>
      </c>
      <c r="Q3329" s="223">
        <f t="shared" si="339"/>
        <v>140707.1024</v>
      </c>
      <c r="R3329" s="197">
        <f t="shared" si="336"/>
        <v>11725.591866666668</v>
      </c>
      <c r="S3329" s="200"/>
      <c r="T3329" s="196">
        <f t="shared" si="337"/>
        <v>0</v>
      </c>
      <c r="U3329" s="199">
        <f t="shared" si="338"/>
        <v>0</v>
      </c>
      <c r="V3329" s="21"/>
      <c r="W3329" s="19">
        <f t="shared" si="340"/>
        <v>0</v>
      </c>
      <c r="X3329" s="17">
        <f t="shared" si="341"/>
        <v>0</v>
      </c>
      <c r="Y3329" s="22"/>
      <c r="Z3329" s="19"/>
      <c r="AA3329" s="20"/>
      <c r="AB3329" s="23"/>
      <c r="AC3329" s="19"/>
      <c r="AD3329" s="17"/>
      <c r="AE3329" s="22"/>
      <c r="AF3329" s="19"/>
      <c r="AG3329" s="17"/>
      <c r="AH3329" s="76" t="s">
        <v>1997</v>
      </c>
      <c r="AI3329" s="77" t="s">
        <v>19515</v>
      </c>
      <c r="AJ3329" s="1"/>
    </row>
    <row r="3330" spans="1:36" ht="26.4">
      <c r="A3330" s="39">
        <v>3328</v>
      </c>
      <c r="B3330" s="39" t="s">
        <v>19519</v>
      </c>
      <c r="C3330" s="39" t="s">
        <v>2055</v>
      </c>
      <c r="D3330" s="40" t="s">
        <v>19520</v>
      </c>
      <c r="E3330" s="25" t="s">
        <v>19521</v>
      </c>
      <c r="F3330" s="25" t="s">
        <v>2833</v>
      </c>
      <c r="G3330" s="39" t="s">
        <v>5321</v>
      </c>
      <c r="H3330" s="39" t="s">
        <v>19522</v>
      </c>
      <c r="I3330" s="39" t="s">
        <v>17651</v>
      </c>
      <c r="J3330" s="40" t="s">
        <v>19523</v>
      </c>
      <c r="K3330" s="41">
        <v>40227</v>
      </c>
      <c r="L3330" s="72">
        <v>45706</v>
      </c>
      <c r="M3330" s="42" t="s">
        <v>19524</v>
      </c>
      <c r="N3330" s="63">
        <v>0.50460000000000005</v>
      </c>
      <c r="O3330" s="55">
        <v>4342556.82</v>
      </c>
      <c r="P3330" s="15">
        <v>0.03</v>
      </c>
      <c r="Q3330" s="223">
        <f t="shared" si="339"/>
        <v>130276.7046</v>
      </c>
      <c r="R3330" s="197">
        <f t="shared" ref="R3330:R3392" si="342">Q3330/12</f>
        <v>10856.39205</v>
      </c>
      <c r="S3330" s="200"/>
      <c r="T3330" s="196">
        <f t="shared" si="337"/>
        <v>0</v>
      </c>
      <c r="U3330" s="199">
        <f t="shared" si="338"/>
        <v>0</v>
      </c>
      <c r="V3330" s="21"/>
      <c r="W3330" s="19">
        <f t="shared" si="340"/>
        <v>0</v>
      </c>
      <c r="X3330" s="17">
        <f t="shared" si="341"/>
        <v>0</v>
      </c>
      <c r="Y3330" s="22"/>
      <c r="Z3330" s="19"/>
      <c r="AA3330" s="20"/>
      <c r="AB3330" s="23"/>
      <c r="AC3330" s="19"/>
      <c r="AD3330" s="17"/>
      <c r="AE3330" s="22"/>
      <c r="AF3330" s="19"/>
      <c r="AG3330" s="17"/>
      <c r="AH3330" s="78"/>
      <c r="AI3330" s="79" t="s">
        <v>19524</v>
      </c>
      <c r="AJ3330" s="1"/>
    </row>
    <row r="3331" spans="1:36" ht="26.4">
      <c r="A3331" s="39">
        <v>3329</v>
      </c>
      <c r="B3331" s="10" t="s">
        <v>19525</v>
      </c>
      <c r="C3331" s="10" t="s">
        <v>2055</v>
      </c>
      <c r="D3331" s="11" t="s">
        <v>19520</v>
      </c>
      <c r="E3331" s="35" t="s">
        <v>19521</v>
      </c>
      <c r="F3331" s="35" t="s">
        <v>1214</v>
      </c>
      <c r="G3331" s="10" t="s">
        <v>5321</v>
      </c>
      <c r="H3331" s="10" t="s">
        <v>19526</v>
      </c>
      <c r="I3331" s="10" t="s">
        <v>17651</v>
      </c>
      <c r="J3331" s="11" t="s">
        <v>19523</v>
      </c>
      <c r="K3331" s="12">
        <v>40227</v>
      </c>
      <c r="L3331" s="69">
        <v>44559</v>
      </c>
      <c r="M3331" s="14" t="s">
        <v>19524</v>
      </c>
      <c r="N3331" s="61">
        <v>0.14979999999999999</v>
      </c>
      <c r="O3331" s="56">
        <v>1289169.6599999999</v>
      </c>
      <c r="P3331" s="15">
        <v>0.03</v>
      </c>
      <c r="Q3331" s="223">
        <f t="shared" si="339"/>
        <v>38675.089799999994</v>
      </c>
      <c r="R3331" s="197">
        <f t="shared" si="342"/>
        <v>3222.9241499999994</v>
      </c>
      <c r="S3331" s="200"/>
      <c r="T3331" s="196">
        <f t="shared" si="337"/>
        <v>0</v>
      </c>
      <c r="U3331" s="199">
        <f t="shared" si="338"/>
        <v>0</v>
      </c>
      <c r="V3331" s="21"/>
      <c r="W3331" s="19">
        <f t="shared" si="340"/>
        <v>0</v>
      </c>
      <c r="X3331" s="17">
        <f t="shared" si="341"/>
        <v>0</v>
      </c>
      <c r="Y3331" s="22"/>
      <c r="Z3331" s="19"/>
      <c r="AA3331" s="20"/>
      <c r="AB3331" s="23"/>
      <c r="AC3331" s="19"/>
      <c r="AD3331" s="17"/>
      <c r="AE3331" s="22"/>
      <c r="AF3331" s="19"/>
      <c r="AG3331" s="17"/>
      <c r="AH3331" s="76"/>
      <c r="AI3331" s="77" t="s">
        <v>19524</v>
      </c>
      <c r="AJ3331" s="1"/>
    </row>
    <row r="3332" spans="1:36" ht="26.4">
      <c r="A3332" s="39">
        <v>3330</v>
      </c>
      <c r="B3332" s="39" t="s">
        <v>19527</v>
      </c>
      <c r="C3332" s="39" t="s">
        <v>2055</v>
      </c>
      <c r="D3332" s="40" t="s">
        <v>19528</v>
      </c>
      <c r="E3332" s="25" t="s">
        <v>19529</v>
      </c>
      <c r="F3332" s="25" t="s">
        <v>19530</v>
      </c>
      <c r="G3332" s="39" t="s">
        <v>19531</v>
      </c>
      <c r="H3332" s="39" t="s">
        <v>19532</v>
      </c>
      <c r="I3332" s="39" t="s">
        <v>19531</v>
      </c>
      <c r="J3332" s="40" t="s">
        <v>19533</v>
      </c>
      <c r="K3332" s="41">
        <v>39692</v>
      </c>
      <c r="L3332" s="72">
        <v>48823</v>
      </c>
      <c r="M3332" s="42" t="s">
        <v>19534</v>
      </c>
      <c r="N3332" s="63">
        <v>4.8719999999999999</v>
      </c>
      <c r="O3332" s="55">
        <v>155358713.69</v>
      </c>
      <c r="P3332" s="15">
        <v>0.03</v>
      </c>
      <c r="Q3332" s="223">
        <f t="shared" si="339"/>
        <v>4660761.4106999999</v>
      </c>
      <c r="R3332" s="197">
        <f t="shared" si="342"/>
        <v>388396.78422500001</v>
      </c>
      <c r="S3332" s="198">
        <v>3.5999999999999997E-2</v>
      </c>
      <c r="T3332" s="196">
        <f t="shared" si="337"/>
        <v>5592913.6928399997</v>
      </c>
      <c r="U3332" s="199">
        <f t="shared" si="338"/>
        <v>466076.14106999995</v>
      </c>
      <c r="V3332" s="21">
        <v>0.05</v>
      </c>
      <c r="W3332" s="19">
        <f t="shared" si="340"/>
        <v>7767935.6845000004</v>
      </c>
      <c r="X3332" s="17">
        <f t="shared" si="341"/>
        <v>647327.97370833333</v>
      </c>
      <c r="Y3332" s="18">
        <v>0.06</v>
      </c>
      <c r="Z3332" s="19">
        <v>9321522.8200000003</v>
      </c>
      <c r="AA3332" s="20">
        <v>776793.57</v>
      </c>
      <c r="AB3332" s="23"/>
      <c r="AC3332" s="19"/>
      <c r="AD3332" s="17"/>
      <c r="AE3332" s="22"/>
      <c r="AF3332" s="19"/>
      <c r="AG3332" s="17"/>
      <c r="AH3332" s="78" t="s">
        <v>367</v>
      </c>
      <c r="AI3332" s="79" t="s">
        <v>19534</v>
      </c>
      <c r="AJ3332" s="1"/>
    </row>
    <row r="3333" spans="1:36" ht="26.4">
      <c r="A3333" s="39">
        <v>3331</v>
      </c>
      <c r="B3333" s="10" t="s">
        <v>19535</v>
      </c>
      <c r="C3333" s="10" t="s">
        <v>2055</v>
      </c>
      <c r="D3333" s="11" t="s">
        <v>19510</v>
      </c>
      <c r="E3333" s="35" t="s">
        <v>19511</v>
      </c>
      <c r="F3333" s="35" t="s">
        <v>866</v>
      </c>
      <c r="G3333" s="10" t="s">
        <v>8735</v>
      </c>
      <c r="H3333" s="10" t="s">
        <v>19536</v>
      </c>
      <c r="I3333" s="10" t="s">
        <v>19537</v>
      </c>
      <c r="J3333" s="11" t="s">
        <v>19538</v>
      </c>
      <c r="K3333" s="12">
        <v>43286</v>
      </c>
      <c r="L3333" s="69">
        <v>52417</v>
      </c>
      <c r="M3333" s="14" t="s">
        <v>19539</v>
      </c>
      <c r="N3333" s="61">
        <v>0.77100000000000002</v>
      </c>
      <c r="O3333" s="56">
        <v>14218240.640000001</v>
      </c>
      <c r="P3333" s="15">
        <v>0.03</v>
      </c>
      <c r="Q3333" s="223">
        <f t="shared" si="339"/>
        <v>426547.21919999999</v>
      </c>
      <c r="R3333" s="197">
        <f t="shared" si="342"/>
        <v>35545.601600000002</v>
      </c>
      <c r="S3333" s="201">
        <v>0.04</v>
      </c>
      <c r="T3333" s="196">
        <f t="shared" si="337"/>
        <v>568729.62560000003</v>
      </c>
      <c r="U3333" s="199">
        <f t="shared" si="338"/>
        <v>47394.135466666667</v>
      </c>
      <c r="V3333" s="21"/>
      <c r="W3333" s="19">
        <f t="shared" si="340"/>
        <v>0</v>
      </c>
      <c r="X3333" s="17">
        <f t="shared" si="341"/>
        <v>0</v>
      </c>
      <c r="Y3333" s="22"/>
      <c r="Z3333" s="19"/>
      <c r="AA3333" s="20"/>
      <c r="AB3333" s="23"/>
      <c r="AC3333" s="19"/>
      <c r="AD3333" s="17"/>
      <c r="AE3333" s="22"/>
      <c r="AF3333" s="19"/>
      <c r="AG3333" s="17"/>
      <c r="AH3333" s="76" t="s">
        <v>2158</v>
      </c>
      <c r="AI3333" s="77" t="s">
        <v>19539</v>
      </c>
      <c r="AJ3333" s="1"/>
    </row>
    <row r="3334" spans="1:36" ht="26.4">
      <c r="A3334" s="39">
        <v>3332</v>
      </c>
      <c r="B3334" s="39" t="s">
        <v>19540</v>
      </c>
      <c r="C3334" s="39" t="s">
        <v>2055</v>
      </c>
      <c r="D3334" s="40" t="s">
        <v>19528</v>
      </c>
      <c r="E3334" s="25" t="s">
        <v>19529</v>
      </c>
      <c r="F3334" s="25" t="s">
        <v>19530</v>
      </c>
      <c r="G3334" s="39" t="s">
        <v>19531</v>
      </c>
      <c r="H3334" s="39" t="s">
        <v>19532</v>
      </c>
      <c r="I3334" s="39" t="s">
        <v>19531</v>
      </c>
      <c r="J3334" s="40" t="s">
        <v>15043</v>
      </c>
      <c r="K3334" s="41">
        <v>39692</v>
      </c>
      <c r="L3334" s="72">
        <v>48823</v>
      </c>
      <c r="M3334" s="42" t="s">
        <v>19541</v>
      </c>
      <c r="N3334" s="63">
        <v>3.0954999999999999</v>
      </c>
      <c r="O3334" s="55">
        <v>95141729.129999995</v>
      </c>
      <c r="P3334" s="15">
        <v>0.03</v>
      </c>
      <c r="Q3334" s="223">
        <f t="shared" si="339"/>
        <v>2854251.8738999995</v>
      </c>
      <c r="R3334" s="197">
        <f t="shared" si="342"/>
        <v>237854.32282499995</v>
      </c>
      <c r="S3334" s="201">
        <v>0.04</v>
      </c>
      <c r="T3334" s="196">
        <f t="shared" si="337"/>
        <v>3805669.1651999997</v>
      </c>
      <c r="U3334" s="199">
        <f t="shared" si="338"/>
        <v>317139.09709999996</v>
      </c>
      <c r="V3334" s="21"/>
      <c r="W3334" s="19">
        <f t="shared" si="340"/>
        <v>0</v>
      </c>
      <c r="X3334" s="17">
        <f t="shared" si="341"/>
        <v>0</v>
      </c>
      <c r="Y3334" s="22"/>
      <c r="Z3334" s="19"/>
      <c r="AA3334" s="20"/>
      <c r="AB3334" s="23"/>
      <c r="AC3334" s="19"/>
      <c r="AD3334" s="17"/>
      <c r="AE3334" s="22"/>
      <c r="AF3334" s="19"/>
      <c r="AG3334" s="17"/>
      <c r="AH3334" s="78" t="s">
        <v>367</v>
      </c>
      <c r="AI3334" s="79" t="s">
        <v>19541</v>
      </c>
      <c r="AJ3334" s="1"/>
    </row>
    <row r="3335" spans="1:36" ht="39.6">
      <c r="A3335" s="39">
        <v>3333</v>
      </c>
      <c r="B3335" s="10" t="s">
        <v>19542</v>
      </c>
      <c r="C3335" s="10" t="s">
        <v>2055</v>
      </c>
      <c r="D3335" s="11" t="s">
        <v>19543</v>
      </c>
      <c r="E3335" s="35" t="s">
        <v>19544</v>
      </c>
      <c r="F3335" s="35" t="s">
        <v>8387</v>
      </c>
      <c r="G3335" s="10" t="s">
        <v>10467</v>
      </c>
      <c r="H3335" s="10" t="s">
        <v>19545</v>
      </c>
      <c r="I3335" s="10" t="s">
        <v>19546</v>
      </c>
      <c r="J3335" s="11" t="s">
        <v>19547</v>
      </c>
      <c r="K3335" s="12">
        <v>40618</v>
      </c>
      <c r="L3335" s="69">
        <v>44271</v>
      </c>
      <c r="M3335" s="14" t="s">
        <v>19548</v>
      </c>
      <c r="N3335" s="61">
        <v>0.51739999999999997</v>
      </c>
      <c r="O3335" s="56">
        <v>28705447.91</v>
      </c>
      <c r="P3335" s="15">
        <v>0.03</v>
      </c>
      <c r="Q3335" s="223">
        <f t="shared" si="339"/>
        <v>861163.43729999999</v>
      </c>
      <c r="R3335" s="197">
        <f t="shared" si="342"/>
        <v>71763.619774999999</v>
      </c>
      <c r="S3335" s="201">
        <v>0.06</v>
      </c>
      <c r="T3335" s="196">
        <f t="shared" si="337"/>
        <v>1722326.8746</v>
      </c>
      <c r="U3335" s="199">
        <f t="shared" si="338"/>
        <v>143527.23955</v>
      </c>
      <c r="V3335" s="21">
        <v>0.08</v>
      </c>
      <c r="W3335" s="19">
        <f t="shared" si="340"/>
        <v>2296435.8328</v>
      </c>
      <c r="X3335" s="17">
        <f t="shared" si="341"/>
        <v>191369.65273333332</v>
      </c>
      <c r="Y3335" s="18">
        <v>0.1</v>
      </c>
      <c r="Z3335" s="19">
        <v>2870544.79</v>
      </c>
      <c r="AA3335" s="20">
        <v>239212.7</v>
      </c>
      <c r="AB3335" s="23"/>
      <c r="AC3335" s="19"/>
      <c r="AD3335" s="17"/>
      <c r="AE3335" s="22"/>
      <c r="AF3335" s="19"/>
      <c r="AG3335" s="17"/>
      <c r="AH3335" s="76"/>
      <c r="AI3335" s="77" t="s">
        <v>19548</v>
      </c>
      <c r="AJ3335" s="1"/>
    </row>
    <row r="3336" spans="1:36" ht="26.4">
      <c r="A3336" s="39">
        <v>3334</v>
      </c>
      <c r="B3336" s="10" t="s">
        <v>19553</v>
      </c>
      <c r="C3336" s="10" t="s">
        <v>2055</v>
      </c>
      <c r="D3336" s="11" t="s">
        <v>19549</v>
      </c>
      <c r="E3336" s="35" t="s">
        <v>19550</v>
      </c>
      <c r="F3336" s="35" t="s">
        <v>5745</v>
      </c>
      <c r="G3336" s="10" t="s">
        <v>18262</v>
      </c>
      <c r="H3336" s="10" t="s">
        <v>19554</v>
      </c>
      <c r="I3336" s="10" t="s">
        <v>19551</v>
      </c>
      <c r="J3336" s="11" t="s">
        <v>19552</v>
      </c>
      <c r="K3336" s="12">
        <v>40311</v>
      </c>
      <c r="L3336" s="69">
        <v>44769</v>
      </c>
      <c r="M3336" s="14" t="s">
        <v>19555</v>
      </c>
      <c r="N3336" s="61">
        <v>0.46829999999999999</v>
      </c>
      <c r="O3336" s="56">
        <v>30299347.390000001</v>
      </c>
      <c r="P3336" s="15">
        <v>0.03</v>
      </c>
      <c r="Q3336" s="223">
        <f t="shared" si="339"/>
        <v>908980.42169999995</v>
      </c>
      <c r="R3336" s="197">
        <f t="shared" si="342"/>
        <v>75748.368474999996</v>
      </c>
      <c r="S3336" s="201">
        <v>0.06</v>
      </c>
      <c r="T3336" s="196">
        <f t="shared" si="337"/>
        <v>1817960.8433999999</v>
      </c>
      <c r="U3336" s="199">
        <f t="shared" si="338"/>
        <v>151496.73694999999</v>
      </c>
      <c r="V3336" s="21">
        <v>0.08</v>
      </c>
      <c r="W3336" s="19">
        <f t="shared" si="340"/>
        <v>2423947.7912000003</v>
      </c>
      <c r="X3336" s="17">
        <f t="shared" si="341"/>
        <v>201995.6492666667</v>
      </c>
      <c r="Y3336" s="18">
        <v>0.1</v>
      </c>
      <c r="Z3336" s="19">
        <v>3029934.7</v>
      </c>
      <c r="AA3336" s="20">
        <v>252494.56</v>
      </c>
      <c r="AB3336" s="23"/>
      <c r="AC3336" s="19"/>
      <c r="AD3336" s="17"/>
      <c r="AE3336" s="22"/>
      <c r="AF3336" s="19"/>
      <c r="AG3336" s="17"/>
      <c r="AH3336" s="76"/>
      <c r="AI3336" s="77" t="s">
        <v>19555</v>
      </c>
      <c r="AJ3336" s="1"/>
    </row>
    <row r="3337" spans="1:36" ht="26.4">
      <c r="A3337" s="39">
        <v>3335</v>
      </c>
      <c r="B3337" s="39" t="s">
        <v>19556</v>
      </c>
      <c r="C3337" s="39" t="s">
        <v>2055</v>
      </c>
      <c r="D3337" s="40" t="s">
        <v>19557</v>
      </c>
      <c r="E3337" s="25" t="s">
        <v>19558</v>
      </c>
      <c r="F3337" s="25" t="s">
        <v>8390</v>
      </c>
      <c r="G3337" s="39" t="s">
        <v>10467</v>
      </c>
      <c r="H3337" s="39" t="s">
        <v>19559</v>
      </c>
      <c r="I3337" s="39" t="s">
        <v>19546</v>
      </c>
      <c r="J3337" s="40" t="s">
        <v>19560</v>
      </c>
      <c r="K3337" s="41">
        <v>40618</v>
      </c>
      <c r="L3337" s="72">
        <v>44271</v>
      </c>
      <c r="M3337" s="42" t="s">
        <v>19548</v>
      </c>
      <c r="N3337" s="63">
        <v>0.3236</v>
      </c>
      <c r="O3337" s="55">
        <v>19066112.359999999</v>
      </c>
      <c r="P3337" s="15">
        <v>0.03</v>
      </c>
      <c r="Q3337" s="223">
        <f t="shared" si="339"/>
        <v>571983.37079999992</v>
      </c>
      <c r="R3337" s="197">
        <f t="shared" si="342"/>
        <v>47665.280899999991</v>
      </c>
      <c r="S3337" s="201">
        <v>0.06</v>
      </c>
      <c r="T3337" s="196">
        <f t="shared" ref="T3337:T3400" si="343">O3337*S3337</f>
        <v>1143966.7415999998</v>
      </c>
      <c r="U3337" s="199">
        <f t="shared" ref="U3337:U3400" si="344">O3337*S3337/12</f>
        <v>95330.561799999981</v>
      </c>
      <c r="V3337" s="21">
        <v>0.08</v>
      </c>
      <c r="W3337" s="19">
        <f t="shared" si="340"/>
        <v>1525288.9887999999</v>
      </c>
      <c r="X3337" s="17">
        <f t="shared" si="341"/>
        <v>127107.41573333333</v>
      </c>
      <c r="Y3337" s="18">
        <v>0.1</v>
      </c>
      <c r="Z3337" s="19">
        <v>1588842.6</v>
      </c>
      <c r="AA3337" s="20">
        <v>132403.56</v>
      </c>
      <c r="AB3337" s="23"/>
      <c r="AC3337" s="19"/>
      <c r="AD3337" s="17"/>
      <c r="AE3337" s="22"/>
      <c r="AF3337" s="19"/>
      <c r="AG3337" s="17"/>
      <c r="AH3337" s="78"/>
      <c r="AI3337" s="79" t="s">
        <v>19548</v>
      </c>
      <c r="AJ3337" s="1"/>
    </row>
    <row r="3338" spans="1:36" ht="26.4">
      <c r="A3338" s="39">
        <v>3336</v>
      </c>
      <c r="B3338" s="10" t="s">
        <v>19561</v>
      </c>
      <c r="C3338" s="10" t="s">
        <v>2055</v>
      </c>
      <c r="D3338" s="11" t="s">
        <v>19562</v>
      </c>
      <c r="E3338" s="35" t="s">
        <v>19563</v>
      </c>
      <c r="F3338" s="35" t="s">
        <v>15106</v>
      </c>
      <c r="G3338" s="10" t="s">
        <v>6725</v>
      </c>
      <c r="H3338" s="10" t="s">
        <v>19564</v>
      </c>
      <c r="I3338" s="10" t="s">
        <v>19546</v>
      </c>
      <c r="J3338" s="11" t="s">
        <v>19565</v>
      </c>
      <c r="K3338" s="12">
        <v>40618</v>
      </c>
      <c r="L3338" s="69">
        <v>44271</v>
      </c>
      <c r="M3338" s="14" t="s">
        <v>19548</v>
      </c>
      <c r="N3338" s="61">
        <v>0.44919999999999999</v>
      </c>
      <c r="O3338" s="56">
        <v>11410746.58</v>
      </c>
      <c r="P3338" s="15">
        <v>0.03</v>
      </c>
      <c r="Q3338" s="223">
        <f t="shared" si="339"/>
        <v>342322.39740000002</v>
      </c>
      <c r="R3338" s="197">
        <f t="shared" si="342"/>
        <v>28526.866450000001</v>
      </c>
      <c r="S3338" s="201">
        <v>0.06</v>
      </c>
      <c r="T3338" s="196">
        <f t="shared" si="343"/>
        <v>684644.79480000003</v>
      </c>
      <c r="U3338" s="199">
        <f t="shared" si="344"/>
        <v>57053.732900000003</v>
      </c>
      <c r="V3338" s="21">
        <v>0.08</v>
      </c>
      <c r="W3338" s="19">
        <f t="shared" si="340"/>
        <v>912859.72640000004</v>
      </c>
      <c r="X3338" s="17">
        <f t="shared" si="341"/>
        <v>76071.643866666665</v>
      </c>
      <c r="Y3338" s="18">
        <v>0.1</v>
      </c>
      <c r="Z3338" s="19">
        <v>1141074.6000000001</v>
      </c>
      <c r="AA3338" s="20">
        <v>95089.56</v>
      </c>
      <c r="AB3338" s="23"/>
      <c r="AC3338" s="19"/>
      <c r="AD3338" s="17"/>
      <c r="AE3338" s="22"/>
      <c r="AF3338" s="19"/>
      <c r="AG3338" s="17"/>
      <c r="AH3338" s="76"/>
      <c r="AI3338" s="77" t="s">
        <v>19548</v>
      </c>
      <c r="AJ3338" s="1"/>
    </row>
    <row r="3339" spans="1:36" ht="13.2">
      <c r="A3339" s="39">
        <v>3337</v>
      </c>
      <c r="B3339" s="39" t="s">
        <v>19566</v>
      </c>
      <c r="C3339" s="39" t="s">
        <v>2055</v>
      </c>
      <c r="D3339" s="40" t="s">
        <v>19567</v>
      </c>
      <c r="E3339" s="25" t="s">
        <v>21465</v>
      </c>
      <c r="F3339" s="25" t="s">
        <v>19568</v>
      </c>
      <c r="G3339" s="39" t="s">
        <v>6597</v>
      </c>
      <c r="H3339" s="39" t="s">
        <v>19569</v>
      </c>
      <c r="I3339" s="39" t="s">
        <v>12311</v>
      </c>
      <c r="J3339" s="40" t="s">
        <v>19570</v>
      </c>
      <c r="K3339" s="41">
        <v>38568</v>
      </c>
      <c r="L3339" s="72">
        <v>47699</v>
      </c>
      <c r="M3339" s="42" t="s">
        <v>11735</v>
      </c>
      <c r="N3339" s="63">
        <v>5.79E-2</v>
      </c>
      <c r="O3339" s="55">
        <v>1136762.75</v>
      </c>
      <c r="P3339" s="15">
        <v>0.1</v>
      </c>
      <c r="Q3339" s="223">
        <f t="shared" si="339"/>
        <v>113676.27500000001</v>
      </c>
      <c r="R3339" s="197">
        <f t="shared" si="342"/>
        <v>9473.0229166666668</v>
      </c>
      <c r="S3339" s="200"/>
      <c r="T3339" s="196">
        <f t="shared" si="343"/>
        <v>0</v>
      </c>
      <c r="U3339" s="199">
        <f t="shared" si="344"/>
        <v>0</v>
      </c>
      <c r="V3339" s="21"/>
      <c r="W3339" s="19">
        <f t="shared" si="340"/>
        <v>0</v>
      </c>
      <c r="X3339" s="17">
        <f t="shared" si="341"/>
        <v>0</v>
      </c>
      <c r="Y3339" s="22"/>
      <c r="Z3339" s="19"/>
      <c r="AA3339" s="20"/>
      <c r="AB3339" s="23"/>
      <c r="AC3339" s="19"/>
      <c r="AD3339" s="17"/>
      <c r="AE3339" s="22"/>
      <c r="AF3339" s="19"/>
      <c r="AG3339" s="17"/>
      <c r="AH3339" s="78"/>
      <c r="AI3339" s="79" t="s">
        <v>11735</v>
      </c>
      <c r="AJ3339" s="1"/>
    </row>
    <row r="3340" spans="1:36" ht="26.4">
      <c r="A3340" s="39">
        <v>3338</v>
      </c>
      <c r="B3340" s="10" t="s">
        <v>19571</v>
      </c>
      <c r="C3340" s="10" t="s">
        <v>2055</v>
      </c>
      <c r="D3340" s="11" t="s">
        <v>19572</v>
      </c>
      <c r="E3340" s="35" t="s">
        <v>21465</v>
      </c>
      <c r="F3340" s="35" t="s">
        <v>1961</v>
      </c>
      <c r="G3340" s="10" t="s">
        <v>19573</v>
      </c>
      <c r="H3340" s="10" t="s">
        <v>19574</v>
      </c>
      <c r="I3340" s="10" t="s">
        <v>19575</v>
      </c>
      <c r="J3340" s="11" t="s">
        <v>19576</v>
      </c>
      <c r="K3340" s="12">
        <v>38331</v>
      </c>
      <c r="L3340" s="69">
        <v>47462</v>
      </c>
      <c r="M3340" s="14" t="s">
        <v>13223</v>
      </c>
      <c r="N3340" s="61">
        <v>0.1</v>
      </c>
      <c r="O3340" s="56">
        <v>1963320.8</v>
      </c>
      <c r="P3340" s="15">
        <v>0.1</v>
      </c>
      <c r="Q3340" s="223">
        <f t="shared" si="339"/>
        <v>196332.08000000002</v>
      </c>
      <c r="R3340" s="197">
        <f t="shared" si="342"/>
        <v>16361.006666666668</v>
      </c>
      <c r="S3340" s="200"/>
      <c r="T3340" s="196">
        <f t="shared" si="343"/>
        <v>0</v>
      </c>
      <c r="U3340" s="199">
        <f t="shared" si="344"/>
        <v>0</v>
      </c>
      <c r="V3340" s="21"/>
      <c r="W3340" s="19">
        <f t="shared" si="340"/>
        <v>0</v>
      </c>
      <c r="X3340" s="17">
        <f t="shared" si="341"/>
        <v>0</v>
      </c>
      <c r="Y3340" s="22"/>
      <c r="Z3340" s="19"/>
      <c r="AA3340" s="20"/>
      <c r="AB3340" s="23"/>
      <c r="AC3340" s="19"/>
      <c r="AD3340" s="17"/>
      <c r="AE3340" s="22"/>
      <c r="AF3340" s="19"/>
      <c r="AG3340" s="17"/>
      <c r="AH3340" s="76"/>
      <c r="AI3340" s="77" t="s">
        <v>13223</v>
      </c>
      <c r="AJ3340" s="1"/>
    </row>
    <row r="3341" spans="1:36" ht="26.4">
      <c r="A3341" s="39">
        <v>3339</v>
      </c>
      <c r="B3341" s="39" t="s">
        <v>19577</v>
      </c>
      <c r="C3341" s="39" t="s">
        <v>2055</v>
      </c>
      <c r="D3341" s="40" t="s">
        <v>19578</v>
      </c>
      <c r="E3341" s="25" t="s">
        <v>21465</v>
      </c>
      <c r="F3341" s="25" t="s">
        <v>19579</v>
      </c>
      <c r="G3341" s="39" t="s">
        <v>676</v>
      </c>
      <c r="H3341" s="39" t="s">
        <v>19580</v>
      </c>
      <c r="I3341" s="39" t="s">
        <v>3790</v>
      </c>
      <c r="J3341" s="40" t="s">
        <v>19581</v>
      </c>
      <c r="K3341" s="41">
        <v>37951</v>
      </c>
      <c r="L3341" s="72">
        <v>47083</v>
      </c>
      <c r="M3341" s="42" t="s">
        <v>13223</v>
      </c>
      <c r="N3341" s="63">
        <v>0.05</v>
      </c>
      <c r="O3341" s="55">
        <v>981660.4</v>
      </c>
      <c r="P3341" s="15">
        <v>0.03</v>
      </c>
      <c r="Q3341" s="223">
        <f t="shared" si="339"/>
        <v>29449.811999999998</v>
      </c>
      <c r="R3341" s="197">
        <f t="shared" si="342"/>
        <v>2454.1509999999998</v>
      </c>
      <c r="S3341" s="200"/>
      <c r="T3341" s="196">
        <f t="shared" si="343"/>
        <v>0</v>
      </c>
      <c r="U3341" s="199">
        <f t="shared" si="344"/>
        <v>0</v>
      </c>
      <c r="V3341" s="21"/>
      <c r="W3341" s="19">
        <f t="shared" si="340"/>
        <v>0</v>
      </c>
      <c r="X3341" s="17">
        <f t="shared" si="341"/>
        <v>0</v>
      </c>
      <c r="Y3341" s="22"/>
      <c r="Z3341" s="19"/>
      <c r="AA3341" s="20"/>
      <c r="AB3341" s="23"/>
      <c r="AC3341" s="19"/>
      <c r="AD3341" s="17"/>
      <c r="AE3341" s="22"/>
      <c r="AF3341" s="19"/>
      <c r="AG3341" s="17"/>
      <c r="AH3341" s="78"/>
      <c r="AI3341" s="79" t="s">
        <v>13223</v>
      </c>
      <c r="AJ3341" s="1"/>
    </row>
    <row r="3342" spans="1:36" ht="26.4">
      <c r="A3342" s="39">
        <v>3340</v>
      </c>
      <c r="B3342" s="10" t="s">
        <v>19582</v>
      </c>
      <c r="C3342" s="10" t="s">
        <v>2055</v>
      </c>
      <c r="D3342" s="11" t="s">
        <v>19583</v>
      </c>
      <c r="E3342" s="35" t="s">
        <v>21465</v>
      </c>
      <c r="F3342" s="35" t="s">
        <v>19584</v>
      </c>
      <c r="G3342" s="10" t="s">
        <v>4342</v>
      </c>
      <c r="H3342" s="10" t="s">
        <v>19585</v>
      </c>
      <c r="I3342" s="10" t="s">
        <v>4344</v>
      </c>
      <c r="J3342" s="11" t="s">
        <v>19586</v>
      </c>
      <c r="K3342" s="12">
        <v>41929</v>
      </c>
      <c r="L3342" s="69">
        <v>47083</v>
      </c>
      <c r="M3342" s="14" t="s">
        <v>13223</v>
      </c>
      <c r="N3342" s="61">
        <v>0.05</v>
      </c>
      <c r="O3342" s="56">
        <v>187541.09</v>
      </c>
      <c r="P3342" s="15">
        <v>0.03</v>
      </c>
      <c r="Q3342" s="223">
        <f t="shared" ref="Q3342:Q3405" si="345">O3342*P3342</f>
        <v>5626.2326999999996</v>
      </c>
      <c r="R3342" s="197">
        <f t="shared" si="342"/>
        <v>468.85272499999996</v>
      </c>
      <c r="S3342" s="200"/>
      <c r="T3342" s="196">
        <f t="shared" si="343"/>
        <v>0</v>
      </c>
      <c r="U3342" s="199">
        <f t="shared" si="344"/>
        <v>0</v>
      </c>
      <c r="V3342" s="21"/>
      <c r="W3342" s="19">
        <f t="shared" si="340"/>
        <v>0</v>
      </c>
      <c r="X3342" s="17">
        <f t="shared" si="341"/>
        <v>0</v>
      </c>
      <c r="Y3342" s="22"/>
      <c r="Z3342" s="19"/>
      <c r="AA3342" s="20"/>
      <c r="AB3342" s="23"/>
      <c r="AC3342" s="19"/>
      <c r="AD3342" s="17"/>
      <c r="AE3342" s="22"/>
      <c r="AF3342" s="19"/>
      <c r="AG3342" s="17"/>
      <c r="AH3342" s="76"/>
      <c r="AI3342" s="77" t="s">
        <v>13223</v>
      </c>
      <c r="AJ3342" s="1"/>
    </row>
    <row r="3343" spans="1:36" ht="26.4">
      <c r="A3343" s="39">
        <v>3341</v>
      </c>
      <c r="B3343" s="39" t="s">
        <v>19587</v>
      </c>
      <c r="C3343" s="39" t="s">
        <v>2055</v>
      </c>
      <c r="D3343" s="40" t="s">
        <v>19588</v>
      </c>
      <c r="E3343" s="25" t="s">
        <v>21465</v>
      </c>
      <c r="F3343" s="25" t="s">
        <v>19589</v>
      </c>
      <c r="G3343" s="39" t="s">
        <v>19590</v>
      </c>
      <c r="H3343" s="39" t="s">
        <v>19591</v>
      </c>
      <c r="I3343" s="39" t="s">
        <v>1148</v>
      </c>
      <c r="J3343" s="40" t="s">
        <v>19592</v>
      </c>
      <c r="K3343" s="41">
        <v>38377</v>
      </c>
      <c r="L3343" s="72">
        <v>47143</v>
      </c>
      <c r="M3343" s="42" t="s">
        <v>13223</v>
      </c>
      <c r="N3343" s="63">
        <v>5.0999999999999997E-2</v>
      </c>
      <c r="O3343" s="55">
        <v>187541.09</v>
      </c>
      <c r="P3343" s="15">
        <v>0.1</v>
      </c>
      <c r="Q3343" s="223">
        <f t="shared" si="345"/>
        <v>18754.109</v>
      </c>
      <c r="R3343" s="197">
        <f t="shared" si="342"/>
        <v>1562.8424166666666</v>
      </c>
      <c r="S3343" s="200"/>
      <c r="T3343" s="196">
        <f t="shared" si="343"/>
        <v>0</v>
      </c>
      <c r="U3343" s="199">
        <f t="shared" si="344"/>
        <v>0</v>
      </c>
      <c r="V3343" s="21"/>
      <c r="W3343" s="19">
        <f t="shared" si="340"/>
        <v>0</v>
      </c>
      <c r="X3343" s="17">
        <f t="shared" si="341"/>
        <v>0</v>
      </c>
      <c r="Y3343" s="22"/>
      <c r="Z3343" s="19"/>
      <c r="AA3343" s="20"/>
      <c r="AB3343" s="23"/>
      <c r="AC3343" s="19"/>
      <c r="AD3343" s="17"/>
      <c r="AE3343" s="22"/>
      <c r="AF3343" s="19"/>
      <c r="AG3343" s="17"/>
      <c r="AH3343" s="78"/>
      <c r="AI3343" s="79"/>
      <c r="AJ3343" s="1"/>
    </row>
    <row r="3344" spans="1:36" ht="26.4">
      <c r="A3344" s="39">
        <v>3342</v>
      </c>
      <c r="B3344" s="10" t="s">
        <v>19593</v>
      </c>
      <c r="C3344" s="10" t="s">
        <v>2055</v>
      </c>
      <c r="D3344" s="11" t="s">
        <v>19594</v>
      </c>
      <c r="E3344" s="35" t="s">
        <v>21465</v>
      </c>
      <c r="F3344" s="35" t="s">
        <v>19595</v>
      </c>
      <c r="G3344" s="10" t="s">
        <v>6597</v>
      </c>
      <c r="H3344" s="10" t="s">
        <v>19596</v>
      </c>
      <c r="I3344" s="10" t="s">
        <v>423</v>
      </c>
      <c r="J3344" s="11" t="s">
        <v>19597</v>
      </c>
      <c r="K3344" s="12">
        <v>38566</v>
      </c>
      <c r="L3344" s="69">
        <v>47332</v>
      </c>
      <c r="M3344" s="14" t="s">
        <v>13223</v>
      </c>
      <c r="N3344" s="61">
        <v>2.5499999999999998E-2</v>
      </c>
      <c r="O3344" s="56">
        <v>187541.09</v>
      </c>
      <c r="P3344" s="15">
        <v>0.1</v>
      </c>
      <c r="Q3344" s="223">
        <f t="shared" si="345"/>
        <v>18754.109</v>
      </c>
      <c r="R3344" s="197">
        <f t="shared" si="342"/>
        <v>1562.8424166666666</v>
      </c>
      <c r="S3344" s="200"/>
      <c r="T3344" s="196">
        <f t="shared" si="343"/>
        <v>0</v>
      </c>
      <c r="U3344" s="199">
        <f t="shared" si="344"/>
        <v>0</v>
      </c>
      <c r="V3344" s="21"/>
      <c r="W3344" s="19">
        <f t="shared" si="340"/>
        <v>0</v>
      </c>
      <c r="X3344" s="17">
        <f t="shared" si="341"/>
        <v>0</v>
      </c>
      <c r="Y3344" s="22"/>
      <c r="Z3344" s="19"/>
      <c r="AA3344" s="20"/>
      <c r="AB3344" s="23"/>
      <c r="AC3344" s="19"/>
      <c r="AD3344" s="17"/>
      <c r="AE3344" s="22"/>
      <c r="AF3344" s="19"/>
      <c r="AG3344" s="17"/>
      <c r="AH3344" s="76"/>
      <c r="AI3344" s="77" t="s">
        <v>13223</v>
      </c>
      <c r="AJ3344" s="1"/>
    </row>
    <row r="3345" spans="1:36" ht="26.4">
      <c r="A3345" s="39">
        <v>3343</v>
      </c>
      <c r="B3345" s="39" t="s">
        <v>19598</v>
      </c>
      <c r="C3345" s="39" t="s">
        <v>2055</v>
      </c>
      <c r="D3345" s="40" t="s">
        <v>19599</v>
      </c>
      <c r="E3345" s="25" t="s">
        <v>21465</v>
      </c>
      <c r="F3345" s="25" t="s">
        <v>19600</v>
      </c>
      <c r="G3345" s="39" t="s">
        <v>8884</v>
      </c>
      <c r="H3345" s="39" t="s">
        <v>19601</v>
      </c>
      <c r="I3345" s="39" t="s">
        <v>11925</v>
      </c>
      <c r="J3345" s="40" t="s">
        <v>19602</v>
      </c>
      <c r="K3345" s="41">
        <v>38091</v>
      </c>
      <c r="L3345" s="72">
        <v>47222</v>
      </c>
      <c r="M3345" s="42" t="s">
        <v>13223</v>
      </c>
      <c r="N3345" s="63">
        <v>0.01</v>
      </c>
      <c r="O3345" s="55">
        <v>187541.09</v>
      </c>
      <c r="P3345" s="15">
        <v>0.1</v>
      </c>
      <c r="Q3345" s="223">
        <f t="shared" si="345"/>
        <v>18754.109</v>
      </c>
      <c r="R3345" s="197">
        <f t="shared" si="342"/>
        <v>1562.8424166666666</v>
      </c>
      <c r="S3345" s="200"/>
      <c r="T3345" s="196">
        <f t="shared" si="343"/>
        <v>0</v>
      </c>
      <c r="U3345" s="199">
        <f t="shared" si="344"/>
        <v>0</v>
      </c>
      <c r="V3345" s="21"/>
      <c r="W3345" s="19">
        <f t="shared" si="340"/>
        <v>0</v>
      </c>
      <c r="X3345" s="17">
        <f t="shared" si="341"/>
        <v>0</v>
      </c>
      <c r="Y3345" s="22"/>
      <c r="Z3345" s="19"/>
      <c r="AA3345" s="20"/>
      <c r="AB3345" s="23"/>
      <c r="AC3345" s="19"/>
      <c r="AD3345" s="17"/>
      <c r="AE3345" s="22"/>
      <c r="AF3345" s="19"/>
      <c r="AG3345" s="17"/>
      <c r="AH3345" s="78"/>
      <c r="AI3345" s="79" t="s">
        <v>13223</v>
      </c>
      <c r="AJ3345" s="1"/>
    </row>
    <row r="3346" spans="1:36" ht="26.4">
      <c r="A3346" s="39">
        <v>3344</v>
      </c>
      <c r="B3346" s="10" t="s">
        <v>19603</v>
      </c>
      <c r="C3346" s="10" t="s">
        <v>2055</v>
      </c>
      <c r="D3346" s="11" t="s">
        <v>19604</v>
      </c>
      <c r="E3346" s="35"/>
      <c r="F3346" s="35" t="s">
        <v>19605</v>
      </c>
      <c r="G3346" s="10" t="s">
        <v>19606</v>
      </c>
      <c r="H3346" s="10" t="s">
        <v>19607</v>
      </c>
      <c r="I3346" s="10" t="s">
        <v>19606</v>
      </c>
      <c r="J3346" s="11" t="s">
        <v>19608</v>
      </c>
      <c r="K3346" s="12">
        <v>36990</v>
      </c>
      <c r="L3346" s="69">
        <v>45756</v>
      </c>
      <c r="M3346" s="14" t="s">
        <v>13223</v>
      </c>
      <c r="N3346" s="61">
        <v>1.7299999999999999E-2</v>
      </c>
      <c r="O3346" s="56">
        <v>324446.09000000003</v>
      </c>
      <c r="P3346" s="15">
        <v>0</v>
      </c>
      <c r="Q3346" s="223">
        <f t="shared" si="345"/>
        <v>0</v>
      </c>
      <c r="R3346" s="197">
        <f t="shared" si="342"/>
        <v>0</v>
      </c>
      <c r="S3346" s="200"/>
      <c r="T3346" s="196">
        <f t="shared" si="343"/>
        <v>0</v>
      </c>
      <c r="U3346" s="199">
        <f t="shared" si="344"/>
        <v>0</v>
      </c>
      <c r="V3346" s="21"/>
      <c r="W3346" s="19">
        <f t="shared" si="340"/>
        <v>0</v>
      </c>
      <c r="X3346" s="17">
        <f t="shared" si="341"/>
        <v>0</v>
      </c>
      <c r="Y3346" s="22"/>
      <c r="Z3346" s="19"/>
      <c r="AA3346" s="20"/>
      <c r="AB3346" s="23"/>
      <c r="AC3346" s="19"/>
      <c r="AD3346" s="17"/>
      <c r="AE3346" s="22"/>
      <c r="AF3346" s="19"/>
      <c r="AG3346" s="17"/>
      <c r="AH3346" s="76"/>
      <c r="AI3346" s="77" t="s">
        <v>13223</v>
      </c>
      <c r="AJ3346" s="1"/>
    </row>
    <row r="3347" spans="1:36" ht="26.4">
      <c r="A3347" s="39">
        <v>3345</v>
      </c>
      <c r="B3347" s="39" t="s">
        <v>19609</v>
      </c>
      <c r="C3347" s="39" t="s">
        <v>2055</v>
      </c>
      <c r="D3347" s="40" t="s">
        <v>19610</v>
      </c>
      <c r="E3347" s="25" t="s">
        <v>21465</v>
      </c>
      <c r="F3347" s="25" t="s">
        <v>19611</v>
      </c>
      <c r="G3347" s="39" t="s">
        <v>8752</v>
      </c>
      <c r="H3347" s="39" t="s">
        <v>19612</v>
      </c>
      <c r="I3347" s="39" t="s">
        <v>2197</v>
      </c>
      <c r="J3347" s="40" t="s">
        <v>19613</v>
      </c>
      <c r="K3347" s="41">
        <v>38152</v>
      </c>
      <c r="L3347" s="72">
        <v>46918</v>
      </c>
      <c r="M3347" s="42" t="s">
        <v>6605</v>
      </c>
      <c r="N3347" s="63">
        <v>5.5300000000000002E-2</v>
      </c>
      <c r="O3347" s="55">
        <v>117556.85</v>
      </c>
      <c r="P3347" s="15">
        <v>0.1</v>
      </c>
      <c r="Q3347" s="223">
        <f t="shared" si="345"/>
        <v>11755.685000000001</v>
      </c>
      <c r="R3347" s="197">
        <f t="shared" si="342"/>
        <v>979.64041666666674</v>
      </c>
      <c r="S3347" s="200"/>
      <c r="T3347" s="196">
        <f t="shared" si="343"/>
        <v>0</v>
      </c>
      <c r="U3347" s="199">
        <f t="shared" si="344"/>
        <v>0</v>
      </c>
      <c r="V3347" s="21"/>
      <c r="W3347" s="19">
        <f t="shared" si="340"/>
        <v>0</v>
      </c>
      <c r="X3347" s="17">
        <f t="shared" si="341"/>
        <v>0</v>
      </c>
      <c r="Y3347" s="22"/>
      <c r="Z3347" s="19"/>
      <c r="AA3347" s="20"/>
      <c r="AB3347" s="23"/>
      <c r="AC3347" s="19"/>
      <c r="AD3347" s="17"/>
      <c r="AE3347" s="22"/>
      <c r="AF3347" s="19"/>
      <c r="AG3347" s="17"/>
      <c r="AH3347" s="78"/>
      <c r="AI3347" s="79" t="s">
        <v>6605</v>
      </c>
      <c r="AJ3347" s="1"/>
    </row>
    <row r="3348" spans="1:36" ht="26.4">
      <c r="A3348" s="39">
        <v>3346</v>
      </c>
      <c r="B3348" s="10" t="s">
        <v>19614</v>
      </c>
      <c r="C3348" s="10" t="s">
        <v>2055</v>
      </c>
      <c r="D3348" s="11" t="s">
        <v>10518</v>
      </c>
      <c r="E3348" s="35" t="s">
        <v>10519</v>
      </c>
      <c r="F3348" s="35" t="s">
        <v>13845</v>
      </c>
      <c r="G3348" s="10" t="s">
        <v>10521</v>
      </c>
      <c r="H3348" s="10" t="s">
        <v>19615</v>
      </c>
      <c r="I3348" s="10" t="s">
        <v>10523</v>
      </c>
      <c r="J3348" s="11" t="s">
        <v>19616</v>
      </c>
      <c r="K3348" s="12">
        <v>42902</v>
      </c>
      <c r="L3348" s="69">
        <v>46554</v>
      </c>
      <c r="M3348" s="14" t="s">
        <v>10525</v>
      </c>
      <c r="N3348" s="61">
        <v>2.35E-2</v>
      </c>
      <c r="O3348" s="56">
        <v>939969.44</v>
      </c>
      <c r="P3348" s="15">
        <v>0.03</v>
      </c>
      <c r="Q3348" s="223">
        <f t="shared" si="345"/>
        <v>28199.083199999997</v>
      </c>
      <c r="R3348" s="197">
        <f t="shared" si="342"/>
        <v>2349.9235999999996</v>
      </c>
      <c r="S3348" s="202">
        <v>3.5999999999999997E-2</v>
      </c>
      <c r="T3348" s="196">
        <f t="shared" si="343"/>
        <v>33838.899839999998</v>
      </c>
      <c r="U3348" s="199">
        <f t="shared" si="344"/>
        <v>2819.90832</v>
      </c>
      <c r="V3348" s="21">
        <v>0.05</v>
      </c>
      <c r="W3348" s="19">
        <f t="shared" si="340"/>
        <v>46998.472000000002</v>
      </c>
      <c r="X3348" s="17">
        <f t="shared" si="341"/>
        <v>3916.5393333333336</v>
      </c>
      <c r="Y3348" s="18">
        <v>0.06</v>
      </c>
      <c r="Z3348" s="19">
        <v>56398.17</v>
      </c>
      <c r="AA3348" s="20">
        <v>4699.8500000000004</v>
      </c>
      <c r="AB3348" s="23"/>
      <c r="AC3348" s="19"/>
      <c r="AD3348" s="17"/>
      <c r="AE3348" s="22"/>
      <c r="AF3348" s="19"/>
      <c r="AG3348" s="17"/>
      <c r="AH3348" s="76" t="s">
        <v>76</v>
      </c>
      <c r="AI3348" s="77" t="s">
        <v>10525</v>
      </c>
      <c r="AJ3348" s="1"/>
    </row>
    <row r="3349" spans="1:36" s="24" customFormat="1" ht="39.6">
      <c r="A3349" s="39">
        <v>3347</v>
      </c>
      <c r="B3349" s="39" t="s">
        <v>19617</v>
      </c>
      <c r="C3349" s="39" t="s">
        <v>2055</v>
      </c>
      <c r="D3349" s="40" t="s">
        <v>19618</v>
      </c>
      <c r="E3349" s="25" t="s">
        <v>19619</v>
      </c>
      <c r="F3349" s="25" t="s">
        <v>19620</v>
      </c>
      <c r="G3349" s="39" t="s">
        <v>19621</v>
      </c>
      <c r="H3349" s="39" t="s">
        <v>19622</v>
      </c>
      <c r="I3349" s="39" t="s">
        <v>19621</v>
      </c>
      <c r="J3349" s="40" t="s">
        <v>19623</v>
      </c>
      <c r="K3349" s="41">
        <v>39027</v>
      </c>
      <c r="L3349" s="72">
        <v>48158</v>
      </c>
      <c r="M3349" s="42" t="s">
        <v>4984</v>
      </c>
      <c r="N3349" s="63">
        <v>0.45810000000000001</v>
      </c>
      <c r="O3349" s="55">
        <v>4468518.5599999996</v>
      </c>
      <c r="P3349" s="15">
        <v>0.02</v>
      </c>
      <c r="Q3349" s="223">
        <f t="shared" si="345"/>
        <v>89370.371199999994</v>
      </c>
      <c r="R3349" s="197">
        <f t="shared" si="342"/>
        <v>7447.5309333333325</v>
      </c>
      <c r="S3349" s="201">
        <v>0.04</v>
      </c>
      <c r="T3349" s="196">
        <f t="shared" si="343"/>
        <v>178740.74239999999</v>
      </c>
      <c r="U3349" s="199">
        <f t="shared" si="344"/>
        <v>14895.061866666665</v>
      </c>
      <c r="V3349" s="21"/>
      <c r="W3349" s="19">
        <f t="shared" si="340"/>
        <v>0</v>
      </c>
      <c r="X3349" s="17">
        <f t="shared" si="341"/>
        <v>0</v>
      </c>
      <c r="Y3349" s="22"/>
      <c r="Z3349" s="19"/>
      <c r="AA3349" s="20"/>
      <c r="AB3349" s="23"/>
      <c r="AC3349" s="19"/>
      <c r="AD3349" s="17"/>
      <c r="AE3349" s="22"/>
      <c r="AF3349" s="19"/>
      <c r="AG3349" s="17"/>
      <c r="AH3349" s="88" t="s">
        <v>76</v>
      </c>
      <c r="AI3349" s="89" t="s">
        <v>4984</v>
      </c>
    </row>
    <row r="3350" spans="1:36" ht="26.4">
      <c r="A3350" s="39">
        <v>3348</v>
      </c>
      <c r="B3350" s="10" t="s">
        <v>19624</v>
      </c>
      <c r="C3350" s="10" t="s">
        <v>2055</v>
      </c>
      <c r="D3350" s="11" t="s">
        <v>19625</v>
      </c>
      <c r="E3350" s="35" t="s">
        <v>19626</v>
      </c>
      <c r="F3350" s="35" t="s">
        <v>19627</v>
      </c>
      <c r="G3350" s="10" t="s">
        <v>19628</v>
      </c>
      <c r="H3350" s="10" t="s">
        <v>19629</v>
      </c>
      <c r="I3350" s="10" t="s">
        <v>19630</v>
      </c>
      <c r="J3350" s="11" t="s">
        <v>19631</v>
      </c>
      <c r="K3350" s="12">
        <v>39695</v>
      </c>
      <c r="L3350" s="69">
        <v>45173</v>
      </c>
      <c r="M3350" s="14" t="s">
        <v>3395</v>
      </c>
      <c r="N3350" s="61">
        <v>0.1087</v>
      </c>
      <c r="O3350" s="56">
        <v>4468518.5599999996</v>
      </c>
      <c r="P3350" s="15">
        <v>0.05</v>
      </c>
      <c r="Q3350" s="223">
        <f t="shared" si="345"/>
        <v>223425.92799999999</v>
      </c>
      <c r="R3350" s="197">
        <f t="shared" si="342"/>
        <v>18618.827333333331</v>
      </c>
      <c r="S3350" s="200"/>
      <c r="T3350" s="196">
        <f t="shared" si="343"/>
        <v>0</v>
      </c>
      <c r="U3350" s="199">
        <f t="shared" si="344"/>
        <v>0</v>
      </c>
      <c r="V3350" s="21"/>
      <c r="W3350" s="19">
        <f t="shared" si="340"/>
        <v>0</v>
      </c>
      <c r="X3350" s="17">
        <f t="shared" si="341"/>
        <v>0</v>
      </c>
      <c r="Y3350" s="22"/>
      <c r="Z3350" s="19"/>
      <c r="AA3350" s="20"/>
      <c r="AB3350" s="23"/>
      <c r="AC3350" s="19"/>
      <c r="AD3350" s="17"/>
      <c r="AE3350" s="22"/>
      <c r="AF3350" s="19"/>
      <c r="AG3350" s="17"/>
      <c r="AH3350" s="76"/>
      <c r="AI3350" s="77" t="s">
        <v>3395</v>
      </c>
      <c r="AJ3350" s="1"/>
    </row>
    <row r="3351" spans="1:36" ht="26.4">
      <c r="A3351" s="39">
        <v>3349</v>
      </c>
      <c r="B3351" s="39" t="s">
        <v>19632</v>
      </c>
      <c r="C3351" s="39" t="s">
        <v>2055</v>
      </c>
      <c r="D3351" s="40" t="s">
        <v>19625</v>
      </c>
      <c r="E3351" s="25" t="s">
        <v>19626</v>
      </c>
      <c r="F3351" s="25" t="s">
        <v>19633</v>
      </c>
      <c r="G3351" s="39" t="s">
        <v>19628</v>
      </c>
      <c r="H3351" s="39" t="s">
        <v>19634</v>
      </c>
      <c r="I3351" s="39" t="s">
        <v>19630</v>
      </c>
      <c r="J3351" s="40" t="s">
        <v>19631</v>
      </c>
      <c r="K3351" s="41">
        <v>39695</v>
      </c>
      <c r="L3351" s="72">
        <v>45173</v>
      </c>
      <c r="M3351" s="42" t="s">
        <v>3395</v>
      </c>
      <c r="N3351" s="63">
        <v>0.1129</v>
      </c>
      <c r="O3351" s="55">
        <v>5569410.2599999998</v>
      </c>
      <c r="P3351" s="15">
        <v>0.05</v>
      </c>
      <c r="Q3351" s="223">
        <f t="shared" si="345"/>
        <v>278470.51299999998</v>
      </c>
      <c r="R3351" s="197">
        <f t="shared" si="342"/>
        <v>23205.876083333333</v>
      </c>
      <c r="S3351" s="200"/>
      <c r="T3351" s="196">
        <f t="shared" si="343"/>
        <v>0</v>
      </c>
      <c r="U3351" s="199">
        <f t="shared" si="344"/>
        <v>0</v>
      </c>
      <c r="V3351" s="21"/>
      <c r="W3351" s="19">
        <f t="shared" si="340"/>
        <v>0</v>
      </c>
      <c r="X3351" s="17">
        <f t="shared" si="341"/>
        <v>0</v>
      </c>
      <c r="Y3351" s="22"/>
      <c r="Z3351" s="19"/>
      <c r="AA3351" s="20"/>
      <c r="AB3351" s="23"/>
      <c r="AC3351" s="19"/>
      <c r="AD3351" s="17"/>
      <c r="AE3351" s="22"/>
      <c r="AF3351" s="19"/>
      <c r="AG3351" s="17"/>
      <c r="AH3351" s="78"/>
      <c r="AI3351" s="79" t="s">
        <v>3395</v>
      </c>
      <c r="AJ3351" s="1"/>
    </row>
    <row r="3352" spans="1:36" ht="26.4">
      <c r="A3352" s="39">
        <v>3350</v>
      </c>
      <c r="B3352" s="10" t="s">
        <v>19635</v>
      </c>
      <c r="C3352" s="10" t="s">
        <v>2055</v>
      </c>
      <c r="D3352" s="11" t="s">
        <v>10518</v>
      </c>
      <c r="E3352" s="35" t="s">
        <v>10519</v>
      </c>
      <c r="F3352" s="35" t="s">
        <v>7598</v>
      </c>
      <c r="G3352" s="10" t="s">
        <v>10521</v>
      </c>
      <c r="H3352" s="10" t="s">
        <v>19636</v>
      </c>
      <c r="I3352" s="10" t="s">
        <v>10523</v>
      </c>
      <c r="J3352" s="11" t="s">
        <v>19637</v>
      </c>
      <c r="K3352" s="12">
        <v>42902</v>
      </c>
      <c r="L3352" s="69">
        <v>46554</v>
      </c>
      <c r="M3352" s="14" t="s">
        <v>19638</v>
      </c>
      <c r="N3352" s="61">
        <v>1.43E-2</v>
      </c>
      <c r="O3352" s="56">
        <v>637300.52</v>
      </c>
      <c r="P3352" s="15">
        <v>0.03</v>
      </c>
      <c r="Q3352" s="223">
        <f t="shared" si="345"/>
        <v>19119.015599999999</v>
      </c>
      <c r="R3352" s="197">
        <f t="shared" si="342"/>
        <v>1593.2512999999999</v>
      </c>
      <c r="S3352" s="202">
        <v>3.5999999999999997E-2</v>
      </c>
      <c r="T3352" s="196">
        <f t="shared" si="343"/>
        <v>22942.818719999999</v>
      </c>
      <c r="U3352" s="199">
        <f t="shared" si="344"/>
        <v>1911.90156</v>
      </c>
      <c r="V3352" s="21">
        <v>0.05</v>
      </c>
      <c r="W3352" s="19">
        <f t="shared" si="340"/>
        <v>31865.026000000002</v>
      </c>
      <c r="X3352" s="17">
        <f t="shared" si="341"/>
        <v>2655.4188333333336</v>
      </c>
      <c r="Y3352" s="18">
        <v>0.06</v>
      </c>
      <c r="Z3352" s="19">
        <v>38238.03</v>
      </c>
      <c r="AA3352" s="20">
        <v>3186.5</v>
      </c>
      <c r="AB3352" s="23"/>
      <c r="AC3352" s="19"/>
      <c r="AD3352" s="17"/>
      <c r="AE3352" s="22"/>
      <c r="AF3352" s="19"/>
      <c r="AG3352" s="17"/>
      <c r="AH3352" s="76" t="s">
        <v>76</v>
      </c>
      <c r="AI3352" s="77" t="s">
        <v>19638</v>
      </c>
      <c r="AJ3352" s="1"/>
    </row>
    <row r="3353" spans="1:36" ht="13.2">
      <c r="A3353" s="39">
        <v>3351</v>
      </c>
      <c r="B3353" s="39" t="s">
        <v>19639</v>
      </c>
      <c r="C3353" s="39" t="s">
        <v>2055</v>
      </c>
      <c r="D3353" s="40" t="s">
        <v>19640</v>
      </c>
      <c r="E3353" s="25" t="s">
        <v>19641</v>
      </c>
      <c r="F3353" s="25" t="s">
        <v>13682</v>
      </c>
      <c r="G3353" s="39" t="s">
        <v>10673</v>
      </c>
      <c r="H3353" s="39" t="s">
        <v>19642</v>
      </c>
      <c r="I3353" s="39" t="s">
        <v>170</v>
      </c>
      <c r="J3353" s="40" t="s">
        <v>19637</v>
      </c>
      <c r="K3353" s="41">
        <v>38951</v>
      </c>
      <c r="L3353" s="72">
        <v>44430</v>
      </c>
      <c r="M3353" s="42" t="s">
        <v>19643</v>
      </c>
      <c r="N3353" s="63">
        <v>0.38619999999999999</v>
      </c>
      <c r="O3353" s="55">
        <v>17211570.629999999</v>
      </c>
      <c r="P3353" s="15">
        <v>0.05</v>
      </c>
      <c r="Q3353" s="223">
        <f t="shared" si="345"/>
        <v>860578.53150000004</v>
      </c>
      <c r="R3353" s="197">
        <f t="shared" si="342"/>
        <v>71714.877625000008</v>
      </c>
      <c r="S3353" s="200"/>
      <c r="T3353" s="196">
        <f t="shared" si="343"/>
        <v>0</v>
      </c>
      <c r="U3353" s="199">
        <f t="shared" si="344"/>
        <v>0</v>
      </c>
      <c r="V3353" s="21"/>
      <c r="W3353" s="19">
        <f t="shared" si="340"/>
        <v>0</v>
      </c>
      <c r="X3353" s="17">
        <f t="shared" si="341"/>
        <v>0</v>
      </c>
      <c r="Y3353" s="22"/>
      <c r="Z3353" s="19"/>
      <c r="AA3353" s="20"/>
      <c r="AB3353" s="23"/>
      <c r="AC3353" s="19"/>
      <c r="AD3353" s="17"/>
      <c r="AE3353" s="22"/>
      <c r="AF3353" s="19"/>
      <c r="AG3353" s="17"/>
      <c r="AH3353" s="78"/>
      <c r="AI3353" s="79" t="s">
        <v>19643</v>
      </c>
      <c r="AJ3353" s="1"/>
    </row>
    <row r="3354" spans="1:36" ht="26.4">
      <c r="A3354" s="39">
        <v>3352</v>
      </c>
      <c r="B3354" s="10" t="s">
        <v>19644</v>
      </c>
      <c r="C3354" s="10" t="s">
        <v>2055</v>
      </c>
      <c r="D3354" s="11" t="s">
        <v>3013</v>
      </c>
      <c r="E3354" s="35" t="s">
        <v>3014</v>
      </c>
      <c r="F3354" s="35" t="s">
        <v>19645</v>
      </c>
      <c r="G3354" s="10" t="s">
        <v>3016</v>
      </c>
      <c r="H3354" s="10" t="s">
        <v>19646</v>
      </c>
      <c r="I3354" s="10" t="s">
        <v>3018</v>
      </c>
      <c r="J3354" s="11" t="s">
        <v>16019</v>
      </c>
      <c r="K3354" s="12">
        <v>41999</v>
      </c>
      <c r="L3354" s="69">
        <v>46018</v>
      </c>
      <c r="M3354" s="14" t="s">
        <v>15627</v>
      </c>
      <c r="N3354" s="61">
        <v>0.44350000000000001</v>
      </c>
      <c r="O3354" s="56">
        <v>23718275.219999999</v>
      </c>
      <c r="P3354" s="15">
        <v>0.03</v>
      </c>
      <c r="Q3354" s="223">
        <f t="shared" si="345"/>
        <v>711548.25659999996</v>
      </c>
      <c r="R3354" s="197">
        <f t="shared" si="342"/>
        <v>59295.688049999997</v>
      </c>
      <c r="S3354" s="200"/>
      <c r="T3354" s="196">
        <f t="shared" si="343"/>
        <v>0</v>
      </c>
      <c r="U3354" s="199">
        <f t="shared" si="344"/>
        <v>0</v>
      </c>
      <c r="V3354" s="21"/>
      <c r="W3354" s="19">
        <f t="shared" si="340"/>
        <v>0</v>
      </c>
      <c r="X3354" s="17">
        <f t="shared" si="341"/>
        <v>0</v>
      </c>
      <c r="Y3354" s="22"/>
      <c r="Z3354" s="19"/>
      <c r="AA3354" s="20"/>
      <c r="AB3354" s="23"/>
      <c r="AC3354" s="19"/>
      <c r="AD3354" s="17"/>
      <c r="AE3354" s="22"/>
      <c r="AF3354" s="19"/>
      <c r="AG3354" s="17"/>
      <c r="AH3354" s="76"/>
      <c r="AI3354" s="77" t="s">
        <v>15627</v>
      </c>
      <c r="AJ3354" s="1"/>
    </row>
    <row r="3355" spans="1:36" ht="26.4">
      <c r="A3355" s="39">
        <v>3353</v>
      </c>
      <c r="B3355" s="39" t="s">
        <v>19647</v>
      </c>
      <c r="C3355" s="39" t="s">
        <v>2055</v>
      </c>
      <c r="D3355" s="40" t="s">
        <v>19648</v>
      </c>
      <c r="E3355" s="25" t="s">
        <v>19649</v>
      </c>
      <c r="F3355" s="25" t="s">
        <v>19650</v>
      </c>
      <c r="G3355" s="39" t="s">
        <v>9414</v>
      </c>
      <c r="H3355" s="39" t="s">
        <v>19651</v>
      </c>
      <c r="I3355" s="39" t="s">
        <v>9414</v>
      </c>
      <c r="J3355" s="40" t="s">
        <v>19652</v>
      </c>
      <c r="K3355" s="41">
        <v>35754</v>
      </c>
      <c r="L3355" s="72">
        <v>44885</v>
      </c>
      <c r="M3355" s="42" t="s">
        <v>19653</v>
      </c>
      <c r="N3355" s="63">
        <v>4.8032000000000004</v>
      </c>
      <c r="O3355" s="55">
        <v>91898888.370000005</v>
      </c>
      <c r="P3355" s="15">
        <v>0.03</v>
      </c>
      <c r="Q3355" s="223">
        <f t="shared" si="345"/>
        <v>2756966.6510999999</v>
      </c>
      <c r="R3355" s="197">
        <f t="shared" si="342"/>
        <v>229747.220925</v>
      </c>
      <c r="S3355" s="200"/>
      <c r="T3355" s="196">
        <f t="shared" si="343"/>
        <v>0</v>
      </c>
      <c r="U3355" s="199">
        <f t="shared" si="344"/>
        <v>0</v>
      </c>
      <c r="V3355" s="21"/>
      <c r="W3355" s="19">
        <f t="shared" si="340"/>
        <v>0</v>
      </c>
      <c r="X3355" s="17">
        <f t="shared" si="341"/>
        <v>0</v>
      </c>
      <c r="Y3355" s="22"/>
      <c r="Z3355" s="19"/>
      <c r="AA3355" s="20"/>
      <c r="AB3355" s="23"/>
      <c r="AC3355" s="19"/>
      <c r="AD3355" s="17"/>
      <c r="AE3355" s="22"/>
      <c r="AF3355" s="19"/>
      <c r="AG3355" s="17"/>
      <c r="AH3355" s="78" t="s">
        <v>2158</v>
      </c>
      <c r="AI3355" s="79" t="s">
        <v>19653</v>
      </c>
      <c r="AJ3355" s="1"/>
    </row>
    <row r="3356" spans="1:36" ht="26.4">
      <c r="A3356" s="39">
        <v>3354</v>
      </c>
      <c r="B3356" s="10" t="s">
        <v>19654</v>
      </c>
      <c r="C3356" s="10" t="s">
        <v>2055</v>
      </c>
      <c r="D3356" s="11" t="s">
        <v>19648</v>
      </c>
      <c r="E3356" s="35" t="s">
        <v>19649</v>
      </c>
      <c r="F3356" s="35" t="s">
        <v>19650</v>
      </c>
      <c r="G3356" s="10" t="s">
        <v>9414</v>
      </c>
      <c r="H3356" s="10" t="s">
        <v>19651</v>
      </c>
      <c r="I3356" s="10" t="s">
        <v>9414</v>
      </c>
      <c r="J3356" s="11" t="s">
        <v>19652</v>
      </c>
      <c r="K3356" s="12">
        <v>35754</v>
      </c>
      <c r="L3356" s="69">
        <v>44885</v>
      </c>
      <c r="M3356" s="14" t="s">
        <v>19653</v>
      </c>
      <c r="N3356" s="61">
        <v>0.69310000000000005</v>
      </c>
      <c r="O3356" s="56">
        <v>13260975.92</v>
      </c>
      <c r="P3356" s="15">
        <v>0.03</v>
      </c>
      <c r="Q3356" s="223">
        <f t="shared" si="345"/>
        <v>397829.27759999997</v>
      </c>
      <c r="R3356" s="197">
        <f t="shared" si="342"/>
        <v>33152.4398</v>
      </c>
      <c r="S3356" s="200"/>
      <c r="T3356" s="196">
        <f t="shared" si="343"/>
        <v>0</v>
      </c>
      <c r="U3356" s="199">
        <f t="shared" si="344"/>
        <v>0</v>
      </c>
      <c r="V3356" s="21"/>
      <c r="W3356" s="19">
        <f t="shared" si="340"/>
        <v>0</v>
      </c>
      <c r="X3356" s="17">
        <f t="shared" si="341"/>
        <v>0</v>
      </c>
      <c r="Y3356" s="22"/>
      <c r="Z3356" s="19"/>
      <c r="AA3356" s="20"/>
      <c r="AB3356" s="23"/>
      <c r="AC3356" s="19"/>
      <c r="AD3356" s="17"/>
      <c r="AE3356" s="22"/>
      <c r="AF3356" s="19"/>
      <c r="AG3356" s="17"/>
      <c r="AH3356" s="76" t="s">
        <v>2158</v>
      </c>
      <c r="AI3356" s="77" t="s">
        <v>19653</v>
      </c>
      <c r="AJ3356" s="1"/>
    </row>
    <row r="3357" spans="1:36" ht="26.4">
      <c r="A3357" s="39">
        <v>3355</v>
      </c>
      <c r="B3357" s="39" t="s">
        <v>19655</v>
      </c>
      <c r="C3357" s="39" t="s">
        <v>2055</v>
      </c>
      <c r="D3357" s="40" t="s">
        <v>19656</v>
      </c>
      <c r="E3357" s="25" t="s">
        <v>19657</v>
      </c>
      <c r="F3357" s="25" t="s">
        <v>927</v>
      </c>
      <c r="G3357" s="39" t="s">
        <v>12980</v>
      </c>
      <c r="H3357" s="39" t="s">
        <v>19658</v>
      </c>
      <c r="I3357" s="39" t="s">
        <v>1217</v>
      </c>
      <c r="J3357" s="40" t="s">
        <v>19659</v>
      </c>
      <c r="K3357" s="41">
        <v>43236</v>
      </c>
      <c r="L3357" s="72">
        <v>52367</v>
      </c>
      <c r="M3357" s="42" t="s">
        <v>19660</v>
      </c>
      <c r="N3357" s="63">
        <v>0.34620000000000001</v>
      </c>
      <c r="O3357" s="55">
        <v>5320314.43</v>
      </c>
      <c r="P3357" s="15">
        <v>0.05</v>
      </c>
      <c r="Q3357" s="223">
        <f t="shared" si="345"/>
        <v>266015.72149999999</v>
      </c>
      <c r="R3357" s="197">
        <f t="shared" si="342"/>
        <v>22167.976791666664</v>
      </c>
      <c r="S3357" s="201">
        <v>0.03</v>
      </c>
      <c r="T3357" s="196">
        <f t="shared" si="343"/>
        <v>159609.43289999999</v>
      </c>
      <c r="U3357" s="199">
        <f t="shared" si="344"/>
        <v>13300.786074999998</v>
      </c>
      <c r="V3357" s="21">
        <v>0.06</v>
      </c>
      <c r="W3357" s="19">
        <f t="shared" si="340"/>
        <v>319218.86579999997</v>
      </c>
      <c r="X3357" s="17">
        <f t="shared" si="341"/>
        <v>26601.572149999996</v>
      </c>
      <c r="Y3357" s="22"/>
      <c r="Z3357" s="19"/>
      <c r="AA3357" s="20"/>
      <c r="AB3357" s="23"/>
      <c r="AC3357" s="19"/>
      <c r="AD3357" s="17"/>
      <c r="AE3357" s="22"/>
      <c r="AF3357" s="19"/>
      <c r="AG3357" s="17"/>
      <c r="AH3357" s="78" t="s">
        <v>1997</v>
      </c>
      <c r="AI3357" s="79" t="s">
        <v>19660</v>
      </c>
      <c r="AJ3357" s="1"/>
    </row>
    <row r="3358" spans="1:36" ht="13.2">
      <c r="A3358" s="39">
        <v>3356</v>
      </c>
      <c r="B3358" s="10" t="s">
        <v>19661</v>
      </c>
      <c r="C3358" s="10" t="s">
        <v>2055</v>
      </c>
      <c r="D3358" s="11" t="s">
        <v>9567</v>
      </c>
      <c r="E3358" s="35" t="s">
        <v>9568</v>
      </c>
      <c r="F3358" s="35" t="s">
        <v>8201</v>
      </c>
      <c r="G3358" s="10" t="s">
        <v>5994</v>
      </c>
      <c r="H3358" s="10" t="s">
        <v>19662</v>
      </c>
      <c r="I3358" s="10" t="s">
        <v>1973</v>
      </c>
      <c r="J3358" s="11" t="s">
        <v>19663</v>
      </c>
      <c r="K3358" s="12">
        <v>42950</v>
      </c>
      <c r="L3358" s="69">
        <v>52081</v>
      </c>
      <c r="M3358" s="14" t="s">
        <v>19664</v>
      </c>
      <c r="N3358" s="61">
        <v>0.1595</v>
      </c>
      <c r="O3358" s="56">
        <v>1372647.27</v>
      </c>
      <c r="P3358" s="15">
        <v>0.08</v>
      </c>
      <c r="Q3358" s="223">
        <f t="shared" si="345"/>
        <v>109811.7816</v>
      </c>
      <c r="R3358" s="197">
        <f t="shared" si="342"/>
        <v>9150.9817999999996</v>
      </c>
      <c r="S3358" s="200"/>
      <c r="T3358" s="196">
        <f t="shared" si="343"/>
        <v>0</v>
      </c>
      <c r="U3358" s="199">
        <f t="shared" si="344"/>
        <v>0</v>
      </c>
      <c r="V3358" s="21"/>
      <c r="W3358" s="19">
        <f t="shared" si="340"/>
        <v>0</v>
      </c>
      <c r="X3358" s="17">
        <f t="shared" si="341"/>
        <v>0</v>
      </c>
      <c r="Y3358" s="22"/>
      <c r="Z3358" s="19"/>
      <c r="AA3358" s="20"/>
      <c r="AB3358" s="23"/>
      <c r="AC3358" s="19"/>
      <c r="AD3358" s="17"/>
      <c r="AE3358" s="22"/>
      <c r="AF3358" s="19"/>
      <c r="AG3358" s="17"/>
      <c r="AH3358" s="76" t="s">
        <v>817</v>
      </c>
      <c r="AI3358" s="77" t="s">
        <v>19664</v>
      </c>
      <c r="AJ3358" s="1"/>
    </row>
    <row r="3359" spans="1:36" ht="26.4">
      <c r="A3359" s="39">
        <v>3357</v>
      </c>
      <c r="B3359" s="39" t="s">
        <v>19665</v>
      </c>
      <c r="C3359" s="39" t="s">
        <v>2055</v>
      </c>
      <c r="D3359" s="40" t="s">
        <v>19666</v>
      </c>
      <c r="E3359" s="25" t="s">
        <v>19667</v>
      </c>
      <c r="F3359" s="25" t="s">
        <v>8333</v>
      </c>
      <c r="G3359" s="39" t="s">
        <v>2362</v>
      </c>
      <c r="H3359" s="39" t="s">
        <v>19668</v>
      </c>
      <c r="I3359" s="39" t="s">
        <v>14855</v>
      </c>
      <c r="J3359" s="40" t="s">
        <v>19669</v>
      </c>
      <c r="K3359" s="41">
        <v>42831</v>
      </c>
      <c r="L3359" s="72">
        <v>51962</v>
      </c>
      <c r="M3359" s="42" t="s">
        <v>19664</v>
      </c>
      <c r="N3359" s="63">
        <v>0.11269999999999999</v>
      </c>
      <c r="O3359" s="55">
        <v>969889.32</v>
      </c>
      <c r="P3359" s="15">
        <v>0.03</v>
      </c>
      <c r="Q3359" s="223">
        <f t="shared" si="345"/>
        <v>29096.679599999996</v>
      </c>
      <c r="R3359" s="197">
        <f t="shared" si="342"/>
        <v>2424.7232999999997</v>
      </c>
      <c r="S3359" s="202">
        <v>3.5999999999999997E-2</v>
      </c>
      <c r="T3359" s="196">
        <f t="shared" si="343"/>
        <v>34916.015519999994</v>
      </c>
      <c r="U3359" s="199">
        <f t="shared" si="344"/>
        <v>2909.6679599999993</v>
      </c>
      <c r="V3359" s="21"/>
      <c r="W3359" s="19">
        <f t="shared" si="340"/>
        <v>0</v>
      </c>
      <c r="X3359" s="17">
        <f t="shared" si="341"/>
        <v>0</v>
      </c>
      <c r="Y3359" s="22"/>
      <c r="Z3359" s="19"/>
      <c r="AA3359" s="20"/>
      <c r="AB3359" s="23"/>
      <c r="AC3359" s="19"/>
      <c r="AD3359" s="17"/>
      <c r="AE3359" s="22"/>
      <c r="AF3359" s="19"/>
      <c r="AG3359" s="17"/>
      <c r="AH3359" s="78" t="s">
        <v>817</v>
      </c>
      <c r="AI3359" s="79" t="s">
        <v>19664</v>
      </c>
      <c r="AJ3359" s="1"/>
    </row>
    <row r="3360" spans="1:36" ht="26.4">
      <c r="A3360" s="39">
        <v>3358</v>
      </c>
      <c r="B3360" s="10" t="s">
        <v>19670</v>
      </c>
      <c r="C3360" s="10" t="s">
        <v>2055</v>
      </c>
      <c r="D3360" s="11" t="s">
        <v>19671</v>
      </c>
      <c r="E3360" s="35" t="s">
        <v>21465</v>
      </c>
      <c r="F3360" s="35" t="s">
        <v>19672</v>
      </c>
      <c r="G3360" s="10" t="s">
        <v>12765</v>
      </c>
      <c r="H3360" s="10" t="s">
        <v>19673</v>
      </c>
      <c r="I3360" s="10" t="s">
        <v>4544</v>
      </c>
      <c r="J3360" s="11" t="s">
        <v>19674</v>
      </c>
      <c r="K3360" s="12">
        <v>38635</v>
      </c>
      <c r="L3360" s="69">
        <v>47401</v>
      </c>
      <c r="M3360" s="14" t="s">
        <v>19675</v>
      </c>
      <c r="N3360" s="61">
        <v>6.0499999999999998E-2</v>
      </c>
      <c r="O3360" s="56">
        <v>1091350.3799999999</v>
      </c>
      <c r="P3360" s="15">
        <v>0.1</v>
      </c>
      <c r="Q3360" s="223">
        <f t="shared" si="345"/>
        <v>109135.038</v>
      </c>
      <c r="R3360" s="197">
        <f t="shared" si="342"/>
        <v>9094.5864999999994</v>
      </c>
      <c r="S3360" s="200"/>
      <c r="T3360" s="196">
        <f t="shared" si="343"/>
        <v>0</v>
      </c>
      <c r="U3360" s="199">
        <f t="shared" si="344"/>
        <v>0</v>
      </c>
      <c r="V3360" s="21"/>
      <c r="W3360" s="19">
        <f t="shared" si="340"/>
        <v>0</v>
      </c>
      <c r="X3360" s="17">
        <f t="shared" si="341"/>
        <v>0</v>
      </c>
      <c r="Y3360" s="22"/>
      <c r="Z3360" s="19"/>
      <c r="AA3360" s="20"/>
      <c r="AB3360" s="23"/>
      <c r="AC3360" s="19"/>
      <c r="AD3360" s="17"/>
      <c r="AE3360" s="22"/>
      <c r="AF3360" s="19"/>
      <c r="AG3360" s="17"/>
      <c r="AH3360" s="76"/>
      <c r="AI3360" s="77" t="s">
        <v>19675</v>
      </c>
      <c r="AJ3360" s="1"/>
    </row>
    <row r="3361" spans="1:36" ht="26.4">
      <c r="A3361" s="39">
        <v>3359</v>
      </c>
      <c r="B3361" s="39" t="s">
        <v>19676</v>
      </c>
      <c r="C3361" s="39" t="s">
        <v>2055</v>
      </c>
      <c r="D3361" s="40" t="s">
        <v>16011</v>
      </c>
      <c r="E3361" s="25" t="s">
        <v>16012</v>
      </c>
      <c r="F3361" s="25" t="s">
        <v>19677</v>
      </c>
      <c r="G3361" s="39" t="s">
        <v>591</v>
      </c>
      <c r="H3361" s="39" t="s">
        <v>19678</v>
      </c>
      <c r="I3361" s="39" t="s">
        <v>16014</v>
      </c>
      <c r="J3361" s="40" t="s">
        <v>16015</v>
      </c>
      <c r="K3361" s="41">
        <v>41032</v>
      </c>
      <c r="L3361" s="72">
        <v>47021</v>
      </c>
      <c r="M3361" s="42" t="s">
        <v>16016</v>
      </c>
      <c r="N3361" s="63">
        <v>0.23280000000000001</v>
      </c>
      <c r="O3361" s="55">
        <v>6936968.1299999999</v>
      </c>
      <c r="P3361" s="15">
        <v>0.03</v>
      </c>
      <c r="Q3361" s="223">
        <f t="shared" si="345"/>
        <v>208109.04389999999</v>
      </c>
      <c r="R3361" s="197">
        <f t="shared" si="342"/>
        <v>17342.420324999999</v>
      </c>
      <c r="S3361" s="201">
        <v>0.05</v>
      </c>
      <c r="T3361" s="196">
        <f t="shared" si="343"/>
        <v>346848.40650000004</v>
      </c>
      <c r="U3361" s="199">
        <f t="shared" si="344"/>
        <v>28904.033875000005</v>
      </c>
      <c r="V3361" s="21">
        <v>0.1</v>
      </c>
      <c r="W3361" s="19">
        <f t="shared" ref="W3361:W3424" si="346">O3361*V3361</f>
        <v>693696.81300000008</v>
      </c>
      <c r="X3361" s="17">
        <f t="shared" ref="X3361:X3424" si="347">O3361*V3361/12</f>
        <v>57808.067750000009</v>
      </c>
      <c r="Y3361" s="22"/>
      <c r="Z3361" s="19"/>
      <c r="AA3361" s="20"/>
      <c r="AB3361" s="23"/>
      <c r="AC3361" s="19"/>
      <c r="AD3361" s="17"/>
      <c r="AE3361" s="22"/>
      <c r="AF3361" s="19"/>
      <c r="AG3361" s="17"/>
      <c r="AH3361" s="78" t="s">
        <v>76</v>
      </c>
      <c r="AI3361" s="79" t="s">
        <v>16016</v>
      </c>
      <c r="AJ3361" s="1"/>
    </row>
    <row r="3362" spans="1:36" ht="26.4">
      <c r="A3362" s="39">
        <v>3360</v>
      </c>
      <c r="B3362" s="10" t="s">
        <v>19679</v>
      </c>
      <c r="C3362" s="10" t="s">
        <v>2055</v>
      </c>
      <c r="D3362" s="11" t="s">
        <v>19680</v>
      </c>
      <c r="E3362" s="35" t="s">
        <v>21465</v>
      </c>
      <c r="F3362" s="35" t="s">
        <v>7793</v>
      </c>
      <c r="G3362" s="10" t="s">
        <v>992</v>
      </c>
      <c r="H3362" s="10" t="s">
        <v>19681</v>
      </c>
      <c r="I3362" s="10" t="s">
        <v>994</v>
      </c>
      <c r="J3362" s="11" t="s">
        <v>19682</v>
      </c>
      <c r="K3362" s="12">
        <v>39153</v>
      </c>
      <c r="L3362" s="69">
        <v>48285</v>
      </c>
      <c r="M3362" s="14" t="s">
        <v>4774</v>
      </c>
      <c r="N3362" s="61">
        <v>6.4000000000000001E-2</v>
      </c>
      <c r="O3362" s="56">
        <v>10888.92</v>
      </c>
      <c r="P3362" s="15">
        <v>0.1</v>
      </c>
      <c r="Q3362" s="223">
        <f t="shared" si="345"/>
        <v>1088.8920000000001</v>
      </c>
      <c r="R3362" s="197">
        <f t="shared" si="342"/>
        <v>90.741</v>
      </c>
      <c r="S3362" s="200"/>
      <c r="T3362" s="196">
        <f t="shared" si="343"/>
        <v>0</v>
      </c>
      <c r="U3362" s="199">
        <f t="shared" si="344"/>
        <v>0</v>
      </c>
      <c r="V3362" s="21"/>
      <c r="W3362" s="19">
        <f t="shared" si="346"/>
        <v>0</v>
      </c>
      <c r="X3362" s="17">
        <f t="shared" si="347"/>
        <v>0</v>
      </c>
      <c r="Y3362" s="22"/>
      <c r="Z3362" s="19"/>
      <c r="AA3362" s="20"/>
      <c r="AB3362" s="23"/>
      <c r="AC3362" s="19"/>
      <c r="AD3362" s="17"/>
      <c r="AE3362" s="22"/>
      <c r="AF3362" s="19"/>
      <c r="AG3362" s="17"/>
      <c r="AH3362" s="76"/>
      <c r="AI3362" s="77" t="s">
        <v>4774</v>
      </c>
      <c r="AJ3362" s="1"/>
    </row>
    <row r="3363" spans="1:36" ht="13.2">
      <c r="A3363" s="39">
        <v>3361</v>
      </c>
      <c r="B3363" s="39" t="s">
        <v>19683</v>
      </c>
      <c r="C3363" s="39" t="s">
        <v>2055</v>
      </c>
      <c r="D3363" s="40" t="s">
        <v>19684</v>
      </c>
      <c r="E3363" s="25" t="s">
        <v>21465</v>
      </c>
      <c r="F3363" s="25" t="s">
        <v>19685</v>
      </c>
      <c r="G3363" s="39" t="s">
        <v>12034</v>
      </c>
      <c r="H3363" s="39" t="s">
        <v>19686</v>
      </c>
      <c r="I3363" s="39" t="s">
        <v>326</v>
      </c>
      <c r="J3363" s="40" t="s">
        <v>19687</v>
      </c>
      <c r="K3363" s="41">
        <v>42500</v>
      </c>
      <c r="L3363" s="72">
        <v>46152</v>
      </c>
      <c r="M3363" s="42" t="s">
        <v>19688</v>
      </c>
      <c r="N3363" s="63">
        <v>0.1055</v>
      </c>
      <c r="O3363" s="55">
        <v>827040.75</v>
      </c>
      <c r="P3363" s="15">
        <v>0.03</v>
      </c>
      <c r="Q3363" s="223">
        <f t="shared" si="345"/>
        <v>24811.2225</v>
      </c>
      <c r="R3363" s="197">
        <f t="shared" si="342"/>
        <v>2067.6018749999998</v>
      </c>
      <c r="S3363" s="200"/>
      <c r="T3363" s="196">
        <f t="shared" si="343"/>
        <v>0</v>
      </c>
      <c r="U3363" s="199">
        <f t="shared" si="344"/>
        <v>0</v>
      </c>
      <c r="V3363" s="21"/>
      <c r="W3363" s="19">
        <f t="shared" si="346"/>
        <v>0</v>
      </c>
      <c r="X3363" s="17">
        <f t="shared" si="347"/>
        <v>0</v>
      </c>
      <c r="Y3363" s="22"/>
      <c r="Z3363" s="19"/>
      <c r="AA3363" s="20"/>
      <c r="AB3363" s="23"/>
      <c r="AC3363" s="19"/>
      <c r="AD3363" s="17"/>
      <c r="AE3363" s="22"/>
      <c r="AF3363" s="19"/>
      <c r="AG3363" s="17"/>
      <c r="AH3363" s="78" t="s">
        <v>817</v>
      </c>
      <c r="AI3363" s="79" t="s">
        <v>19688</v>
      </c>
      <c r="AJ3363" s="1"/>
    </row>
    <row r="3364" spans="1:36" ht="13.2">
      <c r="A3364" s="39">
        <v>3362</v>
      </c>
      <c r="B3364" s="10" t="s">
        <v>19689</v>
      </c>
      <c r="C3364" s="10" t="s">
        <v>2055</v>
      </c>
      <c r="D3364" s="11" t="s">
        <v>19684</v>
      </c>
      <c r="E3364" s="35" t="s">
        <v>21465</v>
      </c>
      <c r="F3364" s="35" t="s">
        <v>19690</v>
      </c>
      <c r="G3364" s="10" t="s">
        <v>16599</v>
      </c>
      <c r="H3364" s="10" t="s">
        <v>19691</v>
      </c>
      <c r="I3364" s="10" t="s">
        <v>16601</v>
      </c>
      <c r="J3364" s="11" t="s">
        <v>19692</v>
      </c>
      <c r="K3364" s="12">
        <v>42656</v>
      </c>
      <c r="L3364" s="69">
        <v>48134</v>
      </c>
      <c r="M3364" s="14" t="s">
        <v>19693</v>
      </c>
      <c r="N3364" s="61">
        <v>0.1963</v>
      </c>
      <c r="O3364" s="56">
        <v>1147629.96</v>
      </c>
      <c r="P3364" s="15">
        <v>0.03</v>
      </c>
      <c r="Q3364" s="223">
        <f t="shared" si="345"/>
        <v>34428.898799999995</v>
      </c>
      <c r="R3364" s="197">
        <f t="shared" si="342"/>
        <v>2869.0748999999996</v>
      </c>
      <c r="S3364" s="200"/>
      <c r="T3364" s="196">
        <f t="shared" si="343"/>
        <v>0</v>
      </c>
      <c r="U3364" s="199">
        <f t="shared" si="344"/>
        <v>0</v>
      </c>
      <c r="V3364" s="21"/>
      <c r="W3364" s="19">
        <f t="shared" si="346"/>
        <v>0</v>
      </c>
      <c r="X3364" s="17">
        <f t="shared" si="347"/>
        <v>0</v>
      </c>
      <c r="Y3364" s="22"/>
      <c r="Z3364" s="19"/>
      <c r="AA3364" s="20"/>
      <c r="AB3364" s="23"/>
      <c r="AC3364" s="19"/>
      <c r="AD3364" s="17"/>
      <c r="AE3364" s="22"/>
      <c r="AF3364" s="19"/>
      <c r="AG3364" s="17"/>
      <c r="AH3364" s="76" t="s">
        <v>820</v>
      </c>
      <c r="AI3364" s="77" t="s">
        <v>19693</v>
      </c>
      <c r="AJ3364" s="1"/>
    </row>
    <row r="3365" spans="1:36" ht="26.4">
      <c r="A3365" s="39">
        <v>3363</v>
      </c>
      <c r="B3365" s="39" t="s">
        <v>19694</v>
      </c>
      <c r="C3365" s="39" t="s">
        <v>2055</v>
      </c>
      <c r="D3365" s="40" t="s">
        <v>19695</v>
      </c>
      <c r="E3365" s="25" t="s">
        <v>21465</v>
      </c>
      <c r="F3365" s="25" t="s">
        <v>19696</v>
      </c>
      <c r="G3365" s="39" t="s">
        <v>910</v>
      </c>
      <c r="H3365" s="39" t="s">
        <v>19697</v>
      </c>
      <c r="I3365" s="39" t="s">
        <v>41</v>
      </c>
      <c r="J3365" s="40" t="s">
        <v>19698</v>
      </c>
      <c r="K3365" s="41">
        <v>43460</v>
      </c>
      <c r="L3365" s="72">
        <v>52226</v>
      </c>
      <c r="M3365" s="42" t="s">
        <v>19699</v>
      </c>
      <c r="N3365" s="63">
        <v>2.41E-2</v>
      </c>
      <c r="O3365" s="55">
        <v>4139.16</v>
      </c>
      <c r="P3365" s="21">
        <v>3.0000000000000001E-3</v>
      </c>
      <c r="Q3365" s="223">
        <f t="shared" si="345"/>
        <v>12.417479999999999</v>
      </c>
      <c r="R3365" s="197">
        <f t="shared" si="342"/>
        <v>1.0347899999999999</v>
      </c>
      <c r="S3365" s="198">
        <v>3.5999999999999999E-3</v>
      </c>
      <c r="T3365" s="196">
        <f t="shared" si="343"/>
        <v>14.900975999999998</v>
      </c>
      <c r="U3365" s="199">
        <f t="shared" si="344"/>
        <v>1.2417479999999999</v>
      </c>
      <c r="V3365" s="21"/>
      <c r="W3365" s="19">
        <f t="shared" si="346"/>
        <v>0</v>
      </c>
      <c r="X3365" s="17">
        <f t="shared" si="347"/>
        <v>0</v>
      </c>
      <c r="Y3365" s="22"/>
      <c r="Z3365" s="19"/>
      <c r="AA3365" s="20"/>
      <c r="AB3365" s="23"/>
      <c r="AC3365" s="19"/>
      <c r="AD3365" s="17"/>
      <c r="AE3365" s="22"/>
      <c r="AF3365" s="19"/>
      <c r="AG3365" s="17"/>
      <c r="AH3365" s="78" t="s">
        <v>4775</v>
      </c>
      <c r="AI3365" s="79" t="s">
        <v>19699</v>
      </c>
      <c r="AJ3365" s="1"/>
    </row>
    <row r="3366" spans="1:36" ht="26.4">
      <c r="A3366" s="39">
        <v>3364</v>
      </c>
      <c r="B3366" s="10" t="s">
        <v>19700</v>
      </c>
      <c r="C3366" s="10" t="s">
        <v>2055</v>
      </c>
      <c r="D3366" s="11" t="s">
        <v>19701</v>
      </c>
      <c r="E3366" s="35" t="s">
        <v>21465</v>
      </c>
      <c r="F3366" s="35" t="s">
        <v>19702</v>
      </c>
      <c r="G3366" s="10" t="s">
        <v>10572</v>
      </c>
      <c r="H3366" s="10" t="s">
        <v>19703</v>
      </c>
      <c r="I3366" s="10" t="s">
        <v>6942</v>
      </c>
      <c r="J3366" s="11" t="s">
        <v>19704</v>
      </c>
      <c r="K3366" s="12">
        <v>38611</v>
      </c>
      <c r="L3366" s="69">
        <v>47377</v>
      </c>
      <c r="M3366" s="14" t="s">
        <v>13223</v>
      </c>
      <c r="N3366" s="61">
        <v>4.9200000000000001E-2</v>
      </c>
      <c r="O3366" s="56">
        <v>1199503.8600000001</v>
      </c>
      <c r="P3366" s="15">
        <v>0.1</v>
      </c>
      <c r="Q3366" s="223">
        <f t="shared" si="345"/>
        <v>119950.38600000001</v>
      </c>
      <c r="R3366" s="197">
        <f t="shared" si="342"/>
        <v>9995.8655000000017</v>
      </c>
      <c r="S3366" s="200"/>
      <c r="T3366" s="196">
        <f t="shared" si="343"/>
        <v>0</v>
      </c>
      <c r="U3366" s="199">
        <f t="shared" si="344"/>
        <v>0</v>
      </c>
      <c r="V3366" s="21"/>
      <c r="W3366" s="19">
        <f t="shared" si="346"/>
        <v>0</v>
      </c>
      <c r="X3366" s="17">
        <f t="shared" si="347"/>
        <v>0</v>
      </c>
      <c r="Y3366" s="22"/>
      <c r="Z3366" s="19"/>
      <c r="AA3366" s="20"/>
      <c r="AB3366" s="23"/>
      <c r="AC3366" s="19"/>
      <c r="AD3366" s="17"/>
      <c r="AE3366" s="22"/>
      <c r="AF3366" s="19"/>
      <c r="AG3366" s="17"/>
      <c r="AH3366" s="76"/>
      <c r="AI3366" s="77" t="s">
        <v>13223</v>
      </c>
      <c r="AJ3366" s="1"/>
    </row>
    <row r="3367" spans="1:36" ht="26.4">
      <c r="A3367" s="39">
        <v>3365</v>
      </c>
      <c r="B3367" s="39" t="s">
        <v>19705</v>
      </c>
      <c r="C3367" s="39" t="s">
        <v>2055</v>
      </c>
      <c r="D3367" s="40" t="s">
        <v>19706</v>
      </c>
      <c r="E3367" s="25" t="s">
        <v>21465</v>
      </c>
      <c r="F3367" s="25" t="s">
        <v>19707</v>
      </c>
      <c r="G3367" s="39" t="s">
        <v>19708</v>
      </c>
      <c r="H3367" s="39" t="s">
        <v>19709</v>
      </c>
      <c r="I3367" s="39" t="s">
        <v>19708</v>
      </c>
      <c r="J3367" s="40" t="s">
        <v>19710</v>
      </c>
      <c r="K3367" s="41">
        <v>37103</v>
      </c>
      <c r="L3367" s="72">
        <v>45869</v>
      </c>
      <c r="M3367" s="42" t="s">
        <v>6605</v>
      </c>
      <c r="N3367" s="63">
        <v>6.2399999999999997E-2</v>
      </c>
      <c r="O3367" s="55">
        <v>1521321.97</v>
      </c>
      <c r="P3367" s="15">
        <v>0.01</v>
      </c>
      <c r="Q3367" s="223">
        <f t="shared" si="345"/>
        <v>15213.2197</v>
      </c>
      <c r="R3367" s="197">
        <f t="shared" si="342"/>
        <v>1267.7683083333334</v>
      </c>
      <c r="S3367" s="200"/>
      <c r="T3367" s="196">
        <f t="shared" si="343"/>
        <v>0</v>
      </c>
      <c r="U3367" s="199">
        <f t="shared" si="344"/>
        <v>0</v>
      </c>
      <c r="V3367" s="21"/>
      <c r="W3367" s="19">
        <f t="shared" si="346"/>
        <v>0</v>
      </c>
      <c r="X3367" s="17">
        <f t="shared" si="347"/>
        <v>0</v>
      </c>
      <c r="Y3367" s="22"/>
      <c r="Z3367" s="19"/>
      <c r="AA3367" s="20"/>
      <c r="AB3367" s="23"/>
      <c r="AC3367" s="19"/>
      <c r="AD3367" s="17"/>
      <c r="AE3367" s="22"/>
      <c r="AF3367" s="19"/>
      <c r="AG3367" s="17"/>
      <c r="AH3367" s="78"/>
      <c r="AI3367" s="79"/>
      <c r="AJ3367" s="1"/>
    </row>
    <row r="3368" spans="1:36" ht="26.4">
      <c r="A3368" s="39">
        <v>3366</v>
      </c>
      <c r="B3368" s="10" t="s">
        <v>19711</v>
      </c>
      <c r="C3368" s="10" t="s">
        <v>2055</v>
      </c>
      <c r="D3368" s="11" t="s">
        <v>19712</v>
      </c>
      <c r="E3368" s="35"/>
      <c r="F3368" s="35" t="s">
        <v>19713</v>
      </c>
      <c r="G3368" s="10" t="s">
        <v>19714</v>
      </c>
      <c r="H3368" s="10" t="s">
        <v>19715</v>
      </c>
      <c r="I3368" s="10" t="s">
        <v>19714</v>
      </c>
      <c r="J3368" s="11" t="s">
        <v>19716</v>
      </c>
      <c r="K3368" s="12">
        <v>37062</v>
      </c>
      <c r="L3368" s="69">
        <v>45828</v>
      </c>
      <c r="M3368" s="14" t="s">
        <v>13223</v>
      </c>
      <c r="N3368" s="61">
        <v>0.02</v>
      </c>
      <c r="O3368" s="56">
        <v>487603.19</v>
      </c>
      <c r="P3368" s="15">
        <v>0.01</v>
      </c>
      <c r="Q3368" s="223">
        <f t="shared" si="345"/>
        <v>4876.0319</v>
      </c>
      <c r="R3368" s="197">
        <f t="shared" si="342"/>
        <v>406.33599166666664</v>
      </c>
      <c r="S3368" s="200"/>
      <c r="T3368" s="196">
        <f t="shared" si="343"/>
        <v>0</v>
      </c>
      <c r="U3368" s="199">
        <f t="shared" si="344"/>
        <v>0</v>
      </c>
      <c r="V3368" s="21"/>
      <c r="W3368" s="19">
        <f t="shared" si="346"/>
        <v>0</v>
      </c>
      <c r="X3368" s="17">
        <f t="shared" si="347"/>
        <v>0</v>
      </c>
      <c r="Y3368" s="22"/>
      <c r="Z3368" s="19"/>
      <c r="AA3368" s="20"/>
      <c r="AB3368" s="23"/>
      <c r="AC3368" s="19"/>
      <c r="AD3368" s="17"/>
      <c r="AE3368" s="22"/>
      <c r="AF3368" s="19"/>
      <c r="AG3368" s="17"/>
      <c r="AH3368" s="76"/>
      <c r="AI3368" s="77"/>
      <c r="AJ3368" s="1"/>
    </row>
    <row r="3369" spans="1:36" ht="26.4">
      <c r="A3369" s="39">
        <v>3367</v>
      </c>
      <c r="B3369" s="39" t="s">
        <v>19717</v>
      </c>
      <c r="C3369" s="39" t="s">
        <v>2055</v>
      </c>
      <c r="D3369" s="40" t="s">
        <v>19718</v>
      </c>
      <c r="E3369" s="25" t="s">
        <v>21465</v>
      </c>
      <c r="F3369" s="25" t="s">
        <v>19719</v>
      </c>
      <c r="G3369" s="39" t="s">
        <v>19720</v>
      </c>
      <c r="H3369" s="39" t="s">
        <v>19721</v>
      </c>
      <c r="I3369" s="39" t="s">
        <v>7912</v>
      </c>
      <c r="J3369" s="40" t="s">
        <v>19722</v>
      </c>
      <c r="K3369" s="41">
        <v>39445</v>
      </c>
      <c r="L3369" s="72">
        <v>48211</v>
      </c>
      <c r="M3369" s="42" t="s">
        <v>13223</v>
      </c>
      <c r="N3369" s="63">
        <v>1.04E-2</v>
      </c>
      <c r="O3369" s="55">
        <v>253553.66</v>
      </c>
      <c r="P3369" s="15">
        <v>0.1</v>
      </c>
      <c r="Q3369" s="223">
        <f t="shared" si="345"/>
        <v>25355.366000000002</v>
      </c>
      <c r="R3369" s="197">
        <f t="shared" si="342"/>
        <v>2112.9471666666668</v>
      </c>
      <c r="S3369" s="200"/>
      <c r="T3369" s="196">
        <f t="shared" si="343"/>
        <v>0</v>
      </c>
      <c r="U3369" s="199">
        <f t="shared" si="344"/>
        <v>0</v>
      </c>
      <c r="V3369" s="21"/>
      <c r="W3369" s="19">
        <f t="shared" si="346"/>
        <v>0</v>
      </c>
      <c r="X3369" s="17">
        <f t="shared" si="347"/>
        <v>0</v>
      </c>
      <c r="Y3369" s="22"/>
      <c r="Z3369" s="19"/>
      <c r="AA3369" s="20"/>
      <c r="AB3369" s="23"/>
      <c r="AC3369" s="19"/>
      <c r="AD3369" s="17"/>
      <c r="AE3369" s="22"/>
      <c r="AF3369" s="19"/>
      <c r="AG3369" s="17"/>
      <c r="AH3369" s="78"/>
      <c r="AI3369" s="79" t="s">
        <v>13223</v>
      </c>
      <c r="AJ3369" s="1"/>
    </row>
    <row r="3370" spans="1:36" ht="26.4">
      <c r="A3370" s="39">
        <v>3368</v>
      </c>
      <c r="B3370" s="10" t="s">
        <v>19723</v>
      </c>
      <c r="C3370" s="10" t="s">
        <v>2055</v>
      </c>
      <c r="D3370" s="11" t="s">
        <v>19724</v>
      </c>
      <c r="E3370" s="35" t="s">
        <v>21465</v>
      </c>
      <c r="F3370" s="35" t="s">
        <v>19725</v>
      </c>
      <c r="G3370" s="10" t="s">
        <v>10315</v>
      </c>
      <c r="H3370" s="10" t="s">
        <v>19726</v>
      </c>
      <c r="I3370" s="10" t="s">
        <v>7912</v>
      </c>
      <c r="J3370" s="11" t="s">
        <v>19727</v>
      </c>
      <c r="K3370" s="12">
        <v>39445</v>
      </c>
      <c r="L3370" s="69">
        <v>48211</v>
      </c>
      <c r="M3370" s="14" t="s">
        <v>13223</v>
      </c>
      <c r="N3370" s="61">
        <v>1.01E-2</v>
      </c>
      <c r="O3370" s="56">
        <v>246239.61</v>
      </c>
      <c r="P3370" s="15">
        <v>0.1</v>
      </c>
      <c r="Q3370" s="223">
        <f t="shared" si="345"/>
        <v>24623.960999999999</v>
      </c>
      <c r="R3370" s="197">
        <f t="shared" si="342"/>
        <v>2051.9967499999998</v>
      </c>
      <c r="S3370" s="200"/>
      <c r="T3370" s="196">
        <f t="shared" si="343"/>
        <v>0</v>
      </c>
      <c r="U3370" s="199">
        <f t="shared" si="344"/>
        <v>0</v>
      </c>
      <c r="V3370" s="21"/>
      <c r="W3370" s="19">
        <f t="shared" si="346"/>
        <v>0</v>
      </c>
      <c r="X3370" s="17">
        <f t="shared" si="347"/>
        <v>0</v>
      </c>
      <c r="Y3370" s="22"/>
      <c r="Z3370" s="19"/>
      <c r="AA3370" s="20"/>
      <c r="AB3370" s="23"/>
      <c r="AC3370" s="19"/>
      <c r="AD3370" s="17"/>
      <c r="AE3370" s="22"/>
      <c r="AF3370" s="19"/>
      <c r="AG3370" s="17"/>
      <c r="AH3370" s="76"/>
      <c r="AI3370" s="77" t="s">
        <v>13223</v>
      </c>
      <c r="AJ3370" s="1"/>
    </row>
    <row r="3371" spans="1:36" ht="26.4">
      <c r="A3371" s="39">
        <v>3369</v>
      </c>
      <c r="B3371" s="39" t="s">
        <v>19728</v>
      </c>
      <c r="C3371" s="39" t="s">
        <v>2055</v>
      </c>
      <c r="D3371" s="40" t="s">
        <v>19729</v>
      </c>
      <c r="E3371" s="25" t="s">
        <v>21465</v>
      </c>
      <c r="F3371" s="25" t="s">
        <v>19730</v>
      </c>
      <c r="G3371" s="39" t="s">
        <v>11848</v>
      </c>
      <c r="H3371" s="39" t="s">
        <v>19731</v>
      </c>
      <c r="I3371" s="39" t="s">
        <v>7912</v>
      </c>
      <c r="J3371" s="40" t="s">
        <v>19732</v>
      </c>
      <c r="K3371" s="41">
        <v>39445</v>
      </c>
      <c r="L3371" s="72">
        <v>48211</v>
      </c>
      <c r="M3371" s="42" t="s">
        <v>13223</v>
      </c>
      <c r="N3371" s="63">
        <v>3.3799999999999997E-2</v>
      </c>
      <c r="O3371" s="55">
        <v>824049.4</v>
      </c>
      <c r="P3371" s="15">
        <v>0.1</v>
      </c>
      <c r="Q3371" s="223">
        <f t="shared" si="345"/>
        <v>82404.94</v>
      </c>
      <c r="R3371" s="197">
        <f t="shared" si="342"/>
        <v>6867.0783333333338</v>
      </c>
      <c r="S3371" s="200"/>
      <c r="T3371" s="196">
        <f t="shared" si="343"/>
        <v>0</v>
      </c>
      <c r="U3371" s="199">
        <f t="shared" si="344"/>
        <v>0</v>
      </c>
      <c r="V3371" s="21"/>
      <c r="W3371" s="19">
        <f t="shared" si="346"/>
        <v>0</v>
      </c>
      <c r="X3371" s="17">
        <f t="shared" si="347"/>
        <v>0</v>
      </c>
      <c r="Y3371" s="22"/>
      <c r="Z3371" s="19"/>
      <c r="AA3371" s="20"/>
      <c r="AB3371" s="23"/>
      <c r="AC3371" s="19"/>
      <c r="AD3371" s="17"/>
      <c r="AE3371" s="22"/>
      <c r="AF3371" s="19"/>
      <c r="AG3371" s="17"/>
      <c r="AH3371" s="78"/>
      <c r="AI3371" s="79" t="s">
        <v>13223</v>
      </c>
      <c r="AJ3371" s="1"/>
    </row>
    <row r="3372" spans="1:36" ht="26.4">
      <c r="A3372" s="39">
        <v>3370</v>
      </c>
      <c r="B3372" s="10" t="s">
        <v>19733</v>
      </c>
      <c r="C3372" s="10" t="s">
        <v>2055</v>
      </c>
      <c r="D3372" s="11" t="s">
        <v>19734</v>
      </c>
      <c r="E3372" s="35" t="s">
        <v>21465</v>
      </c>
      <c r="F3372" s="35" t="s">
        <v>19735</v>
      </c>
      <c r="G3372" s="10" t="s">
        <v>11848</v>
      </c>
      <c r="H3372" s="10" t="s">
        <v>19736</v>
      </c>
      <c r="I3372" s="10" t="s">
        <v>7912</v>
      </c>
      <c r="J3372" s="11" t="s">
        <v>19737</v>
      </c>
      <c r="K3372" s="12">
        <v>39445</v>
      </c>
      <c r="L3372" s="69">
        <v>48211</v>
      </c>
      <c r="M3372" s="14" t="s">
        <v>13223</v>
      </c>
      <c r="N3372" s="61">
        <v>0.01</v>
      </c>
      <c r="O3372" s="56">
        <v>243801.60000000001</v>
      </c>
      <c r="P3372" s="15">
        <v>0.1</v>
      </c>
      <c r="Q3372" s="223">
        <f t="shared" si="345"/>
        <v>24380.160000000003</v>
      </c>
      <c r="R3372" s="197">
        <f t="shared" si="342"/>
        <v>2031.6800000000003</v>
      </c>
      <c r="S3372" s="200"/>
      <c r="T3372" s="196">
        <f t="shared" si="343"/>
        <v>0</v>
      </c>
      <c r="U3372" s="199">
        <f t="shared" si="344"/>
        <v>0</v>
      </c>
      <c r="V3372" s="21"/>
      <c r="W3372" s="19">
        <f t="shared" si="346"/>
        <v>0</v>
      </c>
      <c r="X3372" s="17">
        <f t="shared" si="347"/>
        <v>0</v>
      </c>
      <c r="Y3372" s="22"/>
      <c r="Z3372" s="19"/>
      <c r="AA3372" s="20"/>
      <c r="AB3372" s="23"/>
      <c r="AC3372" s="19"/>
      <c r="AD3372" s="17"/>
      <c r="AE3372" s="22"/>
      <c r="AF3372" s="19"/>
      <c r="AG3372" s="17"/>
      <c r="AH3372" s="76"/>
      <c r="AI3372" s="77" t="s">
        <v>13223</v>
      </c>
      <c r="AJ3372" s="1"/>
    </row>
    <row r="3373" spans="1:36" ht="26.4">
      <c r="A3373" s="39">
        <v>3371</v>
      </c>
      <c r="B3373" s="39" t="s">
        <v>19738</v>
      </c>
      <c r="C3373" s="39" t="s">
        <v>2055</v>
      </c>
      <c r="D3373" s="40" t="s">
        <v>19739</v>
      </c>
      <c r="E3373" s="25" t="s">
        <v>21465</v>
      </c>
      <c r="F3373" s="25" t="s">
        <v>19740</v>
      </c>
      <c r="G3373" s="39" t="s">
        <v>1085</v>
      </c>
      <c r="H3373" s="39" t="s">
        <v>19741</v>
      </c>
      <c r="I3373" s="39" t="s">
        <v>17975</v>
      </c>
      <c r="J3373" s="40" t="s">
        <v>19742</v>
      </c>
      <c r="K3373" s="41">
        <v>38520</v>
      </c>
      <c r="L3373" s="72">
        <v>47286</v>
      </c>
      <c r="M3373" s="42" t="s">
        <v>13223</v>
      </c>
      <c r="N3373" s="63">
        <v>3.0099999999999998E-2</v>
      </c>
      <c r="O3373" s="55">
        <v>5169.66</v>
      </c>
      <c r="P3373" s="15">
        <v>0.1</v>
      </c>
      <c r="Q3373" s="223">
        <f t="shared" si="345"/>
        <v>516.96600000000001</v>
      </c>
      <c r="R3373" s="197">
        <f t="shared" si="342"/>
        <v>43.080500000000001</v>
      </c>
      <c r="S3373" s="200"/>
      <c r="T3373" s="196">
        <f t="shared" si="343"/>
        <v>0</v>
      </c>
      <c r="U3373" s="199">
        <f t="shared" si="344"/>
        <v>0</v>
      </c>
      <c r="V3373" s="21"/>
      <c r="W3373" s="19">
        <f t="shared" si="346"/>
        <v>0</v>
      </c>
      <c r="X3373" s="17">
        <f t="shared" si="347"/>
        <v>0</v>
      </c>
      <c r="Y3373" s="22"/>
      <c r="Z3373" s="19"/>
      <c r="AA3373" s="20"/>
      <c r="AB3373" s="23"/>
      <c r="AC3373" s="19"/>
      <c r="AD3373" s="17"/>
      <c r="AE3373" s="22"/>
      <c r="AF3373" s="19"/>
      <c r="AG3373" s="17"/>
      <c r="AH3373" s="78"/>
      <c r="AI3373" s="79" t="s">
        <v>13223</v>
      </c>
      <c r="AJ3373" s="1"/>
    </row>
    <row r="3374" spans="1:36" ht="26.4">
      <c r="A3374" s="39">
        <v>3372</v>
      </c>
      <c r="B3374" s="10" t="s">
        <v>19743</v>
      </c>
      <c r="C3374" s="10" t="s">
        <v>2055</v>
      </c>
      <c r="D3374" s="11" t="s">
        <v>19744</v>
      </c>
      <c r="E3374" s="35" t="s">
        <v>21465</v>
      </c>
      <c r="F3374" s="35" t="s">
        <v>19745</v>
      </c>
      <c r="G3374" s="10" t="s">
        <v>19746</v>
      </c>
      <c r="H3374" s="10" t="s">
        <v>19747</v>
      </c>
      <c r="I3374" s="10" t="s">
        <v>19748</v>
      </c>
      <c r="J3374" s="11" t="s">
        <v>19749</v>
      </c>
      <c r="K3374" s="12">
        <v>38454</v>
      </c>
      <c r="L3374" s="69">
        <v>47585</v>
      </c>
      <c r="M3374" s="14" t="s">
        <v>13223</v>
      </c>
      <c r="N3374" s="61">
        <v>0.04</v>
      </c>
      <c r="O3374" s="56">
        <v>975206.39</v>
      </c>
      <c r="P3374" s="15">
        <v>0.1</v>
      </c>
      <c r="Q3374" s="223">
        <f t="shared" si="345"/>
        <v>97520.63900000001</v>
      </c>
      <c r="R3374" s="197">
        <f t="shared" si="342"/>
        <v>8126.7199166666678</v>
      </c>
      <c r="S3374" s="200"/>
      <c r="T3374" s="196">
        <f t="shared" si="343"/>
        <v>0</v>
      </c>
      <c r="U3374" s="199">
        <f t="shared" si="344"/>
        <v>0</v>
      </c>
      <c r="V3374" s="21"/>
      <c r="W3374" s="19">
        <f t="shared" si="346"/>
        <v>0</v>
      </c>
      <c r="X3374" s="17">
        <f t="shared" si="347"/>
        <v>0</v>
      </c>
      <c r="Y3374" s="22"/>
      <c r="Z3374" s="19"/>
      <c r="AA3374" s="20"/>
      <c r="AB3374" s="23"/>
      <c r="AC3374" s="19"/>
      <c r="AD3374" s="17"/>
      <c r="AE3374" s="22"/>
      <c r="AF3374" s="19"/>
      <c r="AG3374" s="17"/>
      <c r="AH3374" s="76"/>
      <c r="AI3374" s="77" t="s">
        <v>13223</v>
      </c>
      <c r="AJ3374" s="1"/>
    </row>
    <row r="3375" spans="1:36" ht="26.4">
      <c r="A3375" s="39">
        <v>3373</v>
      </c>
      <c r="B3375" s="39" t="s">
        <v>19750</v>
      </c>
      <c r="C3375" s="39" t="s">
        <v>2055</v>
      </c>
      <c r="D3375" s="40" t="s">
        <v>19751</v>
      </c>
      <c r="E3375" s="25" t="s">
        <v>21465</v>
      </c>
      <c r="F3375" s="25" t="s">
        <v>19752</v>
      </c>
      <c r="G3375" s="39" t="s">
        <v>19573</v>
      </c>
      <c r="H3375" s="39" t="s">
        <v>19753</v>
      </c>
      <c r="I3375" s="39" t="s">
        <v>19754</v>
      </c>
      <c r="J3375" s="40" t="s">
        <v>19755</v>
      </c>
      <c r="K3375" s="41">
        <v>38324</v>
      </c>
      <c r="L3375" s="72">
        <v>47455</v>
      </c>
      <c r="M3375" s="42" t="s">
        <v>13223</v>
      </c>
      <c r="N3375" s="63">
        <v>6.2300000000000001E-2</v>
      </c>
      <c r="O3375" s="55">
        <v>1223148.8600000001</v>
      </c>
      <c r="P3375" s="15">
        <v>0.1</v>
      </c>
      <c r="Q3375" s="223">
        <f t="shared" si="345"/>
        <v>122314.88600000001</v>
      </c>
      <c r="R3375" s="197">
        <f t="shared" si="342"/>
        <v>10192.907166666668</v>
      </c>
      <c r="S3375" s="200"/>
      <c r="T3375" s="196">
        <f t="shared" si="343"/>
        <v>0</v>
      </c>
      <c r="U3375" s="199">
        <f t="shared" si="344"/>
        <v>0</v>
      </c>
      <c r="V3375" s="21"/>
      <c r="W3375" s="19">
        <f t="shared" si="346"/>
        <v>0</v>
      </c>
      <c r="X3375" s="17">
        <f t="shared" si="347"/>
        <v>0</v>
      </c>
      <c r="Y3375" s="22"/>
      <c r="Z3375" s="19"/>
      <c r="AA3375" s="20"/>
      <c r="AB3375" s="23"/>
      <c r="AC3375" s="19"/>
      <c r="AD3375" s="17"/>
      <c r="AE3375" s="22"/>
      <c r="AF3375" s="19"/>
      <c r="AG3375" s="17"/>
      <c r="AH3375" s="78"/>
      <c r="AI3375" s="79" t="s">
        <v>13223</v>
      </c>
      <c r="AJ3375" s="1"/>
    </row>
    <row r="3376" spans="1:36" ht="26.4">
      <c r="A3376" s="39">
        <v>3374</v>
      </c>
      <c r="B3376" s="10" t="s">
        <v>19756</v>
      </c>
      <c r="C3376" s="10" t="s">
        <v>2055</v>
      </c>
      <c r="D3376" s="11" t="s">
        <v>19757</v>
      </c>
      <c r="E3376" s="35" t="s">
        <v>21465</v>
      </c>
      <c r="F3376" s="35" t="s">
        <v>10022</v>
      </c>
      <c r="G3376" s="10" t="s">
        <v>19573</v>
      </c>
      <c r="H3376" s="10" t="s">
        <v>19758</v>
      </c>
      <c r="I3376" s="10" t="s">
        <v>19759</v>
      </c>
      <c r="J3376" s="11" t="s">
        <v>19760</v>
      </c>
      <c r="K3376" s="12">
        <v>38317</v>
      </c>
      <c r="L3376" s="69">
        <v>47448</v>
      </c>
      <c r="M3376" s="14" t="s">
        <v>13223</v>
      </c>
      <c r="N3376" s="61">
        <v>6.1800000000000001E-2</v>
      </c>
      <c r="O3376" s="56">
        <v>10614.12</v>
      </c>
      <c r="P3376" s="15">
        <v>0.1</v>
      </c>
      <c r="Q3376" s="223">
        <f t="shared" si="345"/>
        <v>1061.412</v>
      </c>
      <c r="R3376" s="197">
        <f t="shared" si="342"/>
        <v>88.451000000000008</v>
      </c>
      <c r="S3376" s="200"/>
      <c r="T3376" s="196">
        <f t="shared" si="343"/>
        <v>0</v>
      </c>
      <c r="U3376" s="199">
        <f t="shared" si="344"/>
        <v>0</v>
      </c>
      <c r="V3376" s="21"/>
      <c r="W3376" s="19">
        <f t="shared" si="346"/>
        <v>0</v>
      </c>
      <c r="X3376" s="17">
        <f t="shared" si="347"/>
        <v>0</v>
      </c>
      <c r="Y3376" s="22"/>
      <c r="Z3376" s="19"/>
      <c r="AA3376" s="20"/>
      <c r="AB3376" s="23"/>
      <c r="AC3376" s="19"/>
      <c r="AD3376" s="17"/>
      <c r="AE3376" s="22"/>
      <c r="AF3376" s="19"/>
      <c r="AG3376" s="17"/>
      <c r="AH3376" s="76"/>
      <c r="AI3376" s="77" t="s">
        <v>13223</v>
      </c>
      <c r="AJ3376" s="1"/>
    </row>
    <row r="3377" spans="1:36" ht="26.4">
      <c r="A3377" s="39">
        <v>3375</v>
      </c>
      <c r="B3377" s="39" t="s">
        <v>19761</v>
      </c>
      <c r="C3377" s="39" t="s">
        <v>2055</v>
      </c>
      <c r="D3377" s="40" t="s">
        <v>19762</v>
      </c>
      <c r="E3377" s="25" t="s">
        <v>21465</v>
      </c>
      <c r="F3377" s="25" t="s">
        <v>6631</v>
      </c>
      <c r="G3377" s="39" t="s">
        <v>91</v>
      </c>
      <c r="H3377" s="39" t="s">
        <v>19763</v>
      </c>
      <c r="I3377" s="39" t="s">
        <v>5277</v>
      </c>
      <c r="J3377" s="40" t="s">
        <v>19764</v>
      </c>
      <c r="K3377" s="41">
        <v>39162</v>
      </c>
      <c r="L3377" s="72">
        <v>47928</v>
      </c>
      <c r="M3377" s="42" t="s">
        <v>4774</v>
      </c>
      <c r="N3377" s="63">
        <v>1.06E-2</v>
      </c>
      <c r="O3377" s="55">
        <v>301501.31</v>
      </c>
      <c r="P3377" s="15">
        <v>0.1</v>
      </c>
      <c r="Q3377" s="223">
        <f t="shared" si="345"/>
        <v>30150.131000000001</v>
      </c>
      <c r="R3377" s="197">
        <f t="shared" si="342"/>
        <v>2512.5109166666666</v>
      </c>
      <c r="S3377" s="200"/>
      <c r="T3377" s="196">
        <f t="shared" si="343"/>
        <v>0</v>
      </c>
      <c r="U3377" s="199">
        <f t="shared" si="344"/>
        <v>0</v>
      </c>
      <c r="V3377" s="21"/>
      <c r="W3377" s="19">
        <f t="shared" si="346"/>
        <v>0</v>
      </c>
      <c r="X3377" s="17">
        <f t="shared" si="347"/>
        <v>0</v>
      </c>
      <c r="Y3377" s="22"/>
      <c r="Z3377" s="19"/>
      <c r="AA3377" s="20"/>
      <c r="AB3377" s="23"/>
      <c r="AC3377" s="19"/>
      <c r="AD3377" s="17"/>
      <c r="AE3377" s="22"/>
      <c r="AF3377" s="19"/>
      <c r="AG3377" s="17"/>
      <c r="AH3377" s="78"/>
      <c r="AI3377" s="79" t="s">
        <v>4774</v>
      </c>
      <c r="AJ3377" s="1"/>
    </row>
    <row r="3378" spans="1:36" ht="26.4">
      <c r="A3378" s="39">
        <v>3376</v>
      </c>
      <c r="B3378" s="10" t="s">
        <v>19765</v>
      </c>
      <c r="C3378" s="10" t="s">
        <v>2055</v>
      </c>
      <c r="D3378" s="11" t="s">
        <v>19766</v>
      </c>
      <c r="E3378" s="35" t="s">
        <v>21465</v>
      </c>
      <c r="F3378" s="35" t="s">
        <v>19767</v>
      </c>
      <c r="G3378" s="10" t="s">
        <v>18357</v>
      </c>
      <c r="H3378" s="10" t="s">
        <v>19768</v>
      </c>
      <c r="I3378" s="10" t="s">
        <v>3606</v>
      </c>
      <c r="J3378" s="11" t="s">
        <v>19769</v>
      </c>
      <c r="K3378" s="12">
        <v>38617</v>
      </c>
      <c r="L3378" s="69">
        <v>47748</v>
      </c>
      <c r="M3378" s="14" t="s">
        <v>4774</v>
      </c>
      <c r="N3378" s="61">
        <v>1.77E-2</v>
      </c>
      <c r="O3378" s="56">
        <v>311201</v>
      </c>
      <c r="P3378" s="15">
        <v>0.1</v>
      </c>
      <c r="Q3378" s="223">
        <f t="shared" si="345"/>
        <v>31120.100000000002</v>
      </c>
      <c r="R3378" s="197">
        <f t="shared" si="342"/>
        <v>2593.3416666666667</v>
      </c>
      <c r="S3378" s="200"/>
      <c r="T3378" s="196">
        <f t="shared" si="343"/>
        <v>0</v>
      </c>
      <c r="U3378" s="199">
        <f t="shared" si="344"/>
        <v>0</v>
      </c>
      <c r="V3378" s="21"/>
      <c r="W3378" s="19">
        <f t="shared" si="346"/>
        <v>0</v>
      </c>
      <c r="X3378" s="17">
        <f t="shared" si="347"/>
        <v>0</v>
      </c>
      <c r="Y3378" s="22"/>
      <c r="Z3378" s="19"/>
      <c r="AA3378" s="20"/>
      <c r="AB3378" s="23"/>
      <c r="AC3378" s="19"/>
      <c r="AD3378" s="17"/>
      <c r="AE3378" s="22"/>
      <c r="AF3378" s="19"/>
      <c r="AG3378" s="17"/>
      <c r="AH3378" s="76"/>
      <c r="AI3378" s="77" t="s">
        <v>4774</v>
      </c>
      <c r="AJ3378" s="1"/>
    </row>
    <row r="3379" spans="1:36" ht="26.4">
      <c r="A3379" s="39">
        <v>3377</v>
      </c>
      <c r="B3379" s="39" t="s">
        <v>19770</v>
      </c>
      <c r="C3379" s="39" t="s">
        <v>2055</v>
      </c>
      <c r="D3379" s="40" t="s">
        <v>19771</v>
      </c>
      <c r="E3379" s="25" t="s">
        <v>19772</v>
      </c>
      <c r="F3379" s="25" t="s">
        <v>19773</v>
      </c>
      <c r="G3379" s="39" t="s">
        <v>19774</v>
      </c>
      <c r="H3379" s="39" t="s">
        <v>19775</v>
      </c>
      <c r="I3379" s="39" t="s">
        <v>2911</v>
      </c>
      <c r="J3379" s="40" t="s">
        <v>19776</v>
      </c>
      <c r="K3379" s="41">
        <v>37505</v>
      </c>
      <c r="L3379" s="72">
        <v>46636</v>
      </c>
      <c r="M3379" s="42" t="s">
        <v>19777</v>
      </c>
      <c r="N3379" s="63">
        <v>0.38290000000000002</v>
      </c>
      <c r="O3379" s="55">
        <v>19594754.920000002</v>
      </c>
      <c r="P3379" s="15">
        <v>0.03</v>
      </c>
      <c r="Q3379" s="223">
        <f t="shared" si="345"/>
        <v>587842.64760000003</v>
      </c>
      <c r="R3379" s="197">
        <f t="shared" si="342"/>
        <v>48986.887300000002</v>
      </c>
      <c r="S3379" s="200"/>
      <c r="T3379" s="196">
        <f t="shared" si="343"/>
        <v>0</v>
      </c>
      <c r="U3379" s="199">
        <f t="shared" si="344"/>
        <v>0</v>
      </c>
      <c r="V3379" s="21"/>
      <c r="W3379" s="19">
        <f t="shared" si="346"/>
        <v>0</v>
      </c>
      <c r="X3379" s="17">
        <f t="shared" si="347"/>
        <v>0</v>
      </c>
      <c r="Y3379" s="22"/>
      <c r="Z3379" s="19"/>
      <c r="AA3379" s="20"/>
      <c r="AB3379" s="23"/>
      <c r="AC3379" s="19"/>
      <c r="AD3379" s="17"/>
      <c r="AE3379" s="22"/>
      <c r="AF3379" s="19"/>
      <c r="AG3379" s="17"/>
      <c r="AH3379" s="78"/>
      <c r="AI3379" s="79" t="s">
        <v>19777</v>
      </c>
      <c r="AJ3379" s="1"/>
    </row>
    <row r="3380" spans="1:36" ht="26.4">
      <c r="A3380" s="39">
        <v>3378</v>
      </c>
      <c r="B3380" s="10" t="s">
        <v>19778</v>
      </c>
      <c r="C3380" s="10" t="s">
        <v>2055</v>
      </c>
      <c r="D3380" s="11" t="s">
        <v>19771</v>
      </c>
      <c r="E3380" s="35" t="s">
        <v>19772</v>
      </c>
      <c r="F3380" s="35" t="s">
        <v>19773</v>
      </c>
      <c r="G3380" s="10" t="s">
        <v>19774</v>
      </c>
      <c r="H3380" s="10" t="s">
        <v>19775</v>
      </c>
      <c r="I3380" s="10" t="s">
        <v>2911</v>
      </c>
      <c r="J3380" s="11" t="s">
        <v>19776</v>
      </c>
      <c r="K3380" s="12">
        <v>37505</v>
      </c>
      <c r="L3380" s="69">
        <v>46636</v>
      </c>
      <c r="M3380" s="14" t="s">
        <v>19777</v>
      </c>
      <c r="N3380" s="61">
        <v>0.11940000000000001</v>
      </c>
      <c r="O3380" s="56">
        <v>6110247.4199999999</v>
      </c>
      <c r="P3380" s="15">
        <v>0.03</v>
      </c>
      <c r="Q3380" s="223">
        <f t="shared" si="345"/>
        <v>183307.42259999999</v>
      </c>
      <c r="R3380" s="197">
        <f t="shared" si="342"/>
        <v>15275.618549999999</v>
      </c>
      <c r="S3380" s="200"/>
      <c r="T3380" s="196">
        <f t="shared" si="343"/>
        <v>0</v>
      </c>
      <c r="U3380" s="199">
        <f t="shared" si="344"/>
        <v>0</v>
      </c>
      <c r="V3380" s="21"/>
      <c r="W3380" s="19">
        <f t="shared" si="346"/>
        <v>0</v>
      </c>
      <c r="X3380" s="17">
        <f t="shared" si="347"/>
        <v>0</v>
      </c>
      <c r="Y3380" s="22"/>
      <c r="Z3380" s="19"/>
      <c r="AA3380" s="20"/>
      <c r="AB3380" s="23"/>
      <c r="AC3380" s="19"/>
      <c r="AD3380" s="17"/>
      <c r="AE3380" s="22"/>
      <c r="AF3380" s="19"/>
      <c r="AG3380" s="17"/>
      <c r="AH3380" s="76"/>
      <c r="AI3380" s="77" t="s">
        <v>19777</v>
      </c>
      <c r="AJ3380" s="1"/>
    </row>
    <row r="3381" spans="1:36" ht="13.2">
      <c r="A3381" s="39">
        <v>3379</v>
      </c>
      <c r="B3381" s="39" t="s">
        <v>19779</v>
      </c>
      <c r="C3381" s="39" t="s">
        <v>2055</v>
      </c>
      <c r="D3381" s="40" t="s">
        <v>19780</v>
      </c>
      <c r="E3381" s="25" t="s">
        <v>19781</v>
      </c>
      <c r="F3381" s="25" t="s">
        <v>19782</v>
      </c>
      <c r="G3381" s="39" t="s">
        <v>136</v>
      </c>
      <c r="H3381" s="39" t="s">
        <v>19783</v>
      </c>
      <c r="I3381" s="39" t="s">
        <v>1686</v>
      </c>
      <c r="J3381" s="40" t="s">
        <v>19784</v>
      </c>
      <c r="K3381" s="41">
        <v>42317</v>
      </c>
      <c r="L3381" s="72">
        <v>44557</v>
      </c>
      <c r="M3381" s="42" t="s">
        <v>19785</v>
      </c>
      <c r="N3381" s="63">
        <v>0.14940000000000001</v>
      </c>
      <c r="O3381" s="55">
        <v>6658230.5899999999</v>
      </c>
      <c r="P3381" s="15">
        <v>0.03</v>
      </c>
      <c r="Q3381" s="223">
        <f t="shared" si="345"/>
        <v>199746.91769999999</v>
      </c>
      <c r="R3381" s="197">
        <f t="shared" si="342"/>
        <v>16645.576474999998</v>
      </c>
      <c r="S3381" s="201">
        <v>0.04</v>
      </c>
      <c r="T3381" s="196">
        <f t="shared" si="343"/>
        <v>266329.22360000003</v>
      </c>
      <c r="U3381" s="199">
        <f t="shared" si="344"/>
        <v>22194.101966666669</v>
      </c>
      <c r="V3381" s="21">
        <v>0.06</v>
      </c>
      <c r="W3381" s="19">
        <f t="shared" si="346"/>
        <v>399493.83539999998</v>
      </c>
      <c r="X3381" s="17">
        <f t="shared" si="347"/>
        <v>33291.152949999996</v>
      </c>
      <c r="Y3381" s="18">
        <v>0.1</v>
      </c>
      <c r="Z3381" s="19">
        <v>665823</v>
      </c>
      <c r="AA3381" s="20">
        <v>55485.25</v>
      </c>
      <c r="AB3381" s="23"/>
      <c r="AC3381" s="19"/>
      <c r="AD3381" s="17"/>
      <c r="AE3381" s="22"/>
      <c r="AF3381" s="19"/>
      <c r="AG3381" s="17"/>
      <c r="AH3381" s="78" t="s">
        <v>76</v>
      </c>
      <c r="AI3381" s="79" t="s">
        <v>19785</v>
      </c>
      <c r="AJ3381" s="1"/>
    </row>
    <row r="3382" spans="1:36" ht="26.4">
      <c r="A3382" s="39">
        <v>3380</v>
      </c>
      <c r="B3382" s="10" t="s">
        <v>19786</v>
      </c>
      <c r="C3382" s="10" t="s">
        <v>2055</v>
      </c>
      <c r="D3382" s="11" t="s">
        <v>10518</v>
      </c>
      <c r="E3382" s="35" t="s">
        <v>10519</v>
      </c>
      <c r="F3382" s="35" t="s">
        <v>5539</v>
      </c>
      <c r="G3382" s="10" t="s">
        <v>10521</v>
      </c>
      <c r="H3382" s="10" t="s">
        <v>19787</v>
      </c>
      <c r="I3382" s="10" t="s">
        <v>10523</v>
      </c>
      <c r="J3382" s="11" t="s">
        <v>19637</v>
      </c>
      <c r="K3382" s="12">
        <v>42902</v>
      </c>
      <c r="L3382" s="69">
        <v>46554</v>
      </c>
      <c r="M3382" s="14" t="s">
        <v>19638</v>
      </c>
      <c r="N3382" s="61">
        <v>4.3799999999999999E-2</v>
      </c>
      <c r="O3382" s="56">
        <v>1952011.38</v>
      </c>
      <c r="P3382" s="15">
        <v>0.03</v>
      </c>
      <c r="Q3382" s="223">
        <f t="shared" si="345"/>
        <v>58560.341399999998</v>
      </c>
      <c r="R3382" s="197">
        <f t="shared" si="342"/>
        <v>4880.0284499999998</v>
      </c>
      <c r="S3382" s="198">
        <v>3.5999999999999997E-2</v>
      </c>
      <c r="T3382" s="196">
        <f t="shared" si="343"/>
        <v>70272.409679999997</v>
      </c>
      <c r="U3382" s="199">
        <f t="shared" si="344"/>
        <v>5856.0341399999998</v>
      </c>
      <c r="V3382" s="21">
        <v>0.05</v>
      </c>
      <c r="W3382" s="19">
        <f t="shared" si="346"/>
        <v>97600.569000000003</v>
      </c>
      <c r="X3382" s="17">
        <f t="shared" si="347"/>
        <v>8133.3807500000003</v>
      </c>
      <c r="Y3382" s="18">
        <v>0.06</v>
      </c>
      <c r="Z3382" s="19">
        <v>117120.68</v>
      </c>
      <c r="AA3382" s="20">
        <v>9760.06</v>
      </c>
      <c r="AB3382" s="23"/>
      <c r="AC3382" s="19"/>
      <c r="AD3382" s="17"/>
      <c r="AE3382" s="22"/>
      <c r="AF3382" s="19"/>
      <c r="AG3382" s="17"/>
      <c r="AH3382" s="76" t="s">
        <v>76</v>
      </c>
      <c r="AI3382" s="77" t="s">
        <v>19638</v>
      </c>
      <c r="AJ3382" s="1"/>
    </row>
    <row r="3383" spans="1:36" ht="26.4">
      <c r="A3383" s="39">
        <v>3381</v>
      </c>
      <c r="B3383" s="39" t="s">
        <v>19788</v>
      </c>
      <c r="C3383" s="39" t="s">
        <v>2055</v>
      </c>
      <c r="D3383" s="40" t="s">
        <v>10518</v>
      </c>
      <c r="E3383" s="25" t="s">
        <v>10519</v>
      </c>
      <c r="F3383" s="25" t="s">
        <v>8989</v>
      </c>
      <c r="G3383" s="39" t="s">
        <v>10521</v>
      </c>
      <c r="H3383" s="39" t="s">
        <v>19789</v>
      </c>
      <c r="I3383" s="39" t="s">
        <v>10523</v>
      </c>
      <c r="J3383" s="40" t="s">
        <v>19637</v>
      </c>
      <c r="K3383" s="41">
        <v>42902</v>
      </c>
      <c r="L3383" s="72">
        <v>46554</v>
      </c>
      <c r="M3383" s="42" t="s">
        <v>19638</v>
      </c>
      <c r="N3383" s="63">
        <v>6.2199999999999998E-2</v>
      </c>
      <c r="O3383" s="55">
        <v>2772034.42</v>
      </c>
      <c r="P3383" s="15">
        <v>0.03</v>
      </c>
      <c r="Q3383" s="223">
        <f t="shared" si="345"/>
        <v>83161.032599999991</v>
      </c>
      <c r="R3383" s="197">
        <f t="shared" si="342"/>
        <v>6930.086049999999</v>
      </c>
      <c r="S3383" s="202">
        <v>3.5999999999999997E-2</v>
      </c>
      <c r="T3383" s="196">
        <f t="shared" si="343"/>
        <v>99793.239119999984</v>
      </c>
      <c r="U3383" s="199">
        <f t="shared" si="344"/>
        <v>8316.103259999998</v>
      </c>
      <c r="V3383" s="21">
        <v>0.05</v>
      </c>
      <c r="W3383" s="19">
        <f t="shared" si="346"/>
        <v>138601.72099999999</v>
      </c>
      <c r="X3383" s="17">
        <f t="shared" si="347"/>
        <v>11550.143416666666</v>
      </c>
      <c r="Y3383" s="18">
        <v>0.06</v>
      </c>
      <c r="Z3383" s="19">
        <v>166322.06</v>
      </c>
      <c r="AA3383" s="20">
        <v>13860.17</v>
      </c>
      <c r="AB3383" s="23"/>
      <c r="AC3383" s="19"/>
      <c r="AD3383" s="17"/>
      <c r="AE3383" s="22"/>
      <c r="AF3383" s="19"/>
      <c r="AG3383" s="17"/>
      <c r="AH3383" s="78" t="s">
        <v>76</v>
      </c>
      <c r="AI3383" s="79" t="s">
        <v>19638</v>
      </c>
      <c r="AJ3383" s="1"/>
    </row>
    <row r="3384" spans="1:36" ht="13.2">
      <c r="A3384" s="39">
        <v>3382</v>
      </c>
      <c r="B3384" s="10" t="s">
        <v>19790</v>
      </c>
      <c r="C3384" s="10" t="s">
        <v>2055</v>
      </c>
      <c r="D3384" s="11" t="s">
        <v>19791</v>
      </c>
      <c r="E3384" s="35" t="s">
        <v>19792</v>
      </c>
      <c r="F3384" s="35" t="s">
        <v>19793</v>
      </c>
      <c r="G3384" s="10" t="s">
        <v>574</v>
      </c>
      <c r="H3384" s="10" t="s">
        <v>19794</v>
      </c>
      <c r="I3384" s="10" t="s">
        <v>708</v>
      </c>
      <c r="J3384" s="11" t="s">
        <v>19795</v>
      </c>
      <c r="K3384" s="12">
        <v>38163</v>
      </c>
      <c r="L3384" s="69">
        <v>47294</v>
      </c>
      <c r="M3384" s="14" t="s">
        <v>19796</v>
      </c>
      <c r="N3384" s="61">
        <v>1.0029999999999999</v>
      </c>
      <c r="O3384" s="56">
        <v>19256973.960000001</v>
      </c>
      <c r="P3384" s="15">
        <v>0.03</v>
      </c>
      <c r="Q3384" s="223">
        <f t="shared" si="345"/>
        <v>577709.21880000003</v>
      </c>
      <c r="R3384" s="197">
        <f t="shared" si="342"/>
        <v>48142.4349</v>
      </c>
      <c r="S3384" s="202"/>
      <c r="T3384" s="196">
        <f t="shared" si="343"/>
        <v>0</v>
      </c>
      <c r="U3384" s="199">
        <f t="shared" si="344"/>
        <v>0</v>
      </c>
      <c r="V3384" s="21"/>
      <c r="W3384" s="19">
        <f t="shared" si="346"/>
        <v>0</v>
      </c>
      <c r="X3384" s="17">
        <f t="shared" si="347"/>
        <v>0</v>
      </c>
      <c r="Y3384" s="18"/>
      <c r="Z3384" s="19"/>
      <c r="AA3384" s="20"/>
      <c r="AB3384" s="23"/>
      <c r="AC3384" s="19"/>
      <c r="AD3384" s="17"/>
      <c r="AE3384" s="22"/>
      <c r="AF3384" s="19"/>
      <c r="AG3384" s="17"/>
      <c r="AH3384" s="76"/>
      <c r="AI3384" s="77" t="s">
        <v>19796</v>
      </c>
      <c r="AJ3384" s="1"/>
    </row>
    <row r="3385" spans="1:36" ht="13.2">
      <c r="A3385" s="39">
        <v>3383</v>
      </c>
      <c r="B3385" s="39" t="s">
        <v>19797</v>
      </c>
      <c r="C3385" s="39" t="s">
        <v>2055</v>
      </c>
      <c r="D3385" s="40" t="s">
        <v>19798</v>
      </c>
      <c r="E3385" s="25" t="s">
        <v>19799</v>
      </c>
      <c r="F3385" s="25" t="s">
        <v>19800</v>
      </c>
      <c r="G3385" s="39" t="s">
        <v>17097</v>
      </c>
      <c r="H3385" s="39" t="s">
        <v>19801</v>
      </c>
      <c r="I3385" s="39" t="s">
        <v>19802</v>
      </c>
      <c r="J3385" s="40" t="s">
        <v>19803</v>
      </c>
      <c r="K3385" s="41">
        <v>36754</v>
      </c>
      <c r="L3385" s="72">
        <v>45885</v>
      </c>
      <c r="M3385" s="42" t="s">
        <v>19804</v>
      </c>
      <c r="N3385" s="63">
        <v>0.74360000000000004</v>
      </c>
      <c r="O3385" s="55">
        <v>8645308.2799999993</v>
      </c>
      <c r="P3385" s="15">
        <v>0.03</v>
      </c>
      <c r="Q3385" s="223">
        <f t="shared" si="345"/>
        <v>259359.24839999998</v>
      </c>
      <c r="R3385" s="197">
        <f t="shared" si="342"/>
        <v>21613.270699999997</v>
      </c>
      <c r="S3385" s="200"/>
      <c r="T3385" s="196">
        <f t="shared" si="343"/>
        <v>0</v>
      </c>
      <c r="U3385" s="199">
        <f t="shared" si="344"/>
        <v>0</v>
      </c>
      <c r="V3385" s="21"/>
      <c r="W3385" s="19">
        <f t="shared" si="346"/>
        <v>0</v>
      </c>
      <c r="X3385" s="17">
        <f t="shared" si="347"/>
        <v>0</v>
      </c>
      <c r="Y3385" s="22"/>
      <c r="Z3385" s="19"/>
      <c r="AA3385" s="20"/>
      <c r="AB3385" s="23"/>
      <c r="AC3385" s="19"/>
      <c r="AD3385" s="17"/>
      <c r="AE3385" s="22"/>
      <c r="AF3385" s="19"/>
      <c r="AG3385" s="17"/>
      <c r="AH3385" s="78"/>
      <c r="AI3385" s="79"/>
      <c r="AJ3385" s="1"/>
    </row>
    <row r="3386" spans="1:36" ht="26.4">
      <c r="A3386" s="39">
        <v>3384</v>
      </c>
      <c r="B3386" s="10" t="s">
        <v>19805</v>
      </c>
      <c r="C3386" s="10" t="s">
        <v>2055</v>
      </c>
      <c r="D3386" s="11" t="s">
        <v>19806</v>
      </c>
      <c r="E3386" s="35" t="s">
        <v>19807</v>
      </c>
      <c r="F3386" s="35" t="s">
        <v>19808</v>
      </c>
      <c r="G3386" s="10" t="s">
        <v>18316</v>
      </c>
      <c r="H3386" s="10" t="s">
        <v>19809</v>
      </c>
      <c r="I3386" s="10" t="s">
        <v>18316</v>
      </c>
      <c r="J3386" s="11" t="s">
        <v>19810</v>
      </c>
      <c r="K3386" s="12">
        <v>35230</v>
      </c>
      <c r="L3386" s="69">
        <v>53127</v>
      </c>
      <c r="M3386" s="14" t="s">
        <v>19811</v>
      </c>
      <c r="N3386" s="61">
        <v>0.77610000000000001</v>
      </c>
      <c r="O3386" s="56">
        <v>38670697.119999997</v>
      </c>
      <c r="P3386" s="15">
        <v>0.03</v>
      </c>
      <c r="Q3386" s="223">
        <f t="shared" si="345"/>
        <v>1160120.9135999999</v>
      </c>
      <c r="R3386" s="197">
        <f t="shared" si="342"/>
        <v>96676.742799999993</v>
      </c>
      <c r="S3386" s="200"/>
      <c r="T3386" s="196">
        <f t="shared" si="343"/>
        <v>0</v>
      </c>
      <c r="U3386" s="199">
        <f t="shared" si="344"/>
        <v>0</v>
      </c>
      <c r="V3386" s="21"/>
      <c r="W3386" s="19">
        <f t="shared" si="346"/>
        <v>0</v>
      </c>
      <c r="X3386" s="17">
        <f t="shared" si="347"/>
        <v>0</v>
      </c>
      <c r="Y3386" s="22"/>
      <c r="Z3386" s="19"/>
      <c r="AA3386" s="20"/>
      <c r="AB3386" s="23"/>
      <c r="AC3386" s="19"/>
      <c r="AD3386" s="17"/>
      <c r="AE3386" s="22"/>
      <c r="AF3386" s="19"/>
      <c r="AG3386" s="17"/>
      <c r="AH3386" s="76"/>
      <c r="AI3386" s="77" t="s">
        <v>19811</v>
      </c>
      <c r="AJ3386" s="1"/>
    </row>
    <row r="3387" spans="1:36" ht="26.4">
      <c r="A3387" s="39">
        <v>3385</v>
      </c>
      <c r="B3387" s="39" t="s">
        <v>19812</v>
      </c>
      <c r="C3387" s="39" t="s">
        <v>2055</v>
      </c>
      <c r="D3387" s="40" t="s">
        <v>19813</v>
      </c>
      <c r="E3387" s="25" t="s">
        <v>19814</v>
      </c>
      <c r="F3387" s="25" t="s">
        <v>19815</v>
      </c>
      <c r="G3387" s="39" t="s">
        <v>477</v>
      </c>
      <c r="H3387" s="39" t="s">
        <v>19816</v>
      </c>
      <c r="I3387" s="39" t="s">
        <v>18032</v>
      </c>
      <c r="J3387" s="40" t="s">
        <v>19663</v>
      </c>
      <c r="K3387" s="41">
        <v>43028</v>
      </c>
      <c r="L3387" s="72">
        <v>52159</v>
      </c>
      <c r="M3387" s="42" t="s">
        <v>19817</v>
      </c>
      <c r="N3387" s="63">
        <v>0.1673</v>
      </c>
      <c r="O3387" s="55">
        <v>1439773.59</v>
      </c>
      <c r="P3387" s="15">
        <v>0.05</v>
      </c>
      <c r="Q3387" s="223">
        <f t="shared" si="345"/>
        <v>71988.679500000013</v>
      </c>
      <c r="R3387" s="197">
        <f t="shared" si="342"/>
        <v>5999.0566250000011</v>
      </c>
      <c r="S3387" s="201">
        <v>0.03</v>
      </c>
      <c r="T3387" s="196">
        <f t="shared" si="343"/>
        <v>43193.207699999999</v>
      </c>
      <c r="U3387" s="199">
        <f t="shared" si="344"/>
        <v>3599.4339749999999</v>
      </c>
      <c r="V3387" s="21">
        <v>0.06</v>
      </c>
      <c r="W3387" s="19">
        <f t="shared" si="346"/>
        <v>86386.415399999998</v>
      </c>
      <c r="X3387" s="17">
        <f t="shared" si="347"/>
        <v>7198.8679499999998</v>
      </c>
      <c r="Y3387" s="22"/>
      <c r="Z3387" s="19"/>
      <c r="AA3387" s="20"/>
      <c r="AB3387" s="23"/>
      <c r="AC3387" s="19"/>
      <c r="AD3387" s="17"/>
      <c r="AE3387" s="22"/>
      <c r="AF3387" s="19"/>
      <c r="AG3387" s="17"/>
      <c r="AH3387" s="78" t="s">
        <v>817</v>
      </c>
      <c r="AI3387" s="79" t="s">
        <v>19817</v>
      </c>
      <c r="AJ3387" s="1"/>
    </row>
    <row r="3388" spans="1:36" ht="26.4">
      <c r="A3388" s="39">
        <v>3386</v>
      </c>
      <c r="B3388" s="10" t="s">
        <v>19818</v>
      </c>
      <c r="C3388" s="10" t="s">
        <v>2055</v>
      </c>
      <c r="D3388" s="11" t="s">
        <v>19819</v>
      </c>
      <c r="E3388" s="35" t="s">
        <v>19820</v>
      </c>
      <c r="F3388" s="35" t="s">
        <v>19821</v>
      </c>
      <c r="G3388" s="10" t="s">
        <v>11848</v>
      </c>
      <c r="H3388" s="10" t="s">
        <v>19822</v>
      </c>
      <c r="I3388" s="10" t="s">
        <v>11848</v>
      </c>
      <c r="J3388" s="11" t="s">
        <v>19823</v>
      </c>
      <c r="K3388" s="12">
        <v>39444</v>
      </c>
      <c r="L3388" s="69">
        <v>48899</v>
      </c>
      <c r="M3388" s="14" t="s">
        <v>19824</v>
      </c>
      <c r="N3388" s="61">
        <v>0.19789999999999999</v>
      </c>
      <c r="O3388" s="56">
        <v>7603193.4199999999</v>
      </c>
      <c r="P3388" s="15">
        <v>0.08</v>
      </c>
      <c r="Q3388" s="223">
        <f t="shared" si="345"/>
        <v>608255.47360000003</v>
      </c>
      <c r="R3388" s="197">
        <f t="shared" si="342"/>
        <v>50687.956133333333</v>
      </c>
      <c r="S3388" s="202">
        <v>9.6000000000000002E-2</v>
      </c>
      <c r="T3388" s="196">
        <f t="shared" si="343"/>
        <v>729906.56831999996</v>
      </c>
      <c r="U3388" s="199">
        <f t="shared" si="344"/>
        <v>60825.547359999997</v>
      </c>
      <c r="V3388" s="21"/>
      <c r="W3388" s="19">
        <f t="shared" si="346"/>
        <v>0</v>
      </c>
      <c r="X3388" s="17">
        <f t="shared" si="347"/>
        <v>0</v>
      </c>
      <c r="Y3388" s="22"/>
      <c r="Z3388" s="19"/>
      <c r="AA3388" s="20"/>
      <c r="AB3388" s="23"/>
      <c r="AC3388" s="19"/>
      <c r="AD3388" s="17"/>
      <c r="AE3388" s="22"/>
      <c r="AF3388" s="19"/>
      <c r="AG3388" s="17"/>
      <c r="AH3388" s="76" t="s">
        <v>103</v>
      </c>
      <c r="AI3388" s="77" t="s">
        <v>19824</v>
      </c>
      <c r="AJ3388" s="1"/>
    </row>
    <row r="3389" spans="1:36" ht="26.4">
      <c r="A3389" s="39">
        <v>3387</v>
      </c>
      <c r="B3389" s="39" t="s">
        <v>19825</v>
      </c>
      <c r="C3389" s="39" t="s">
        <v>2055</v>
      </c>
      <c r="D3389" s="40" t="s">
        <v>19819</v>
      </c>
      <c r="E3389" s="25" t="s">
        <v>19820</v>
      </c>
      <c r="F3389" s="25" t="s">
        <v>19826</v>
      </c>
      <c r="G3389" s="39" t="s">
        <v>11848</v>
      </c>
      <c r="H3389" s="39" t="s">
        <v>19827</v>
      </c>
      <c r="I3389" s="39" t="s">
        <v>11848</v>
      </c>
      <c r="J3389" s="40" t="s">
        <v>19823</v>
      </c>
      <c r="K3389" s="41">
        <v>39444</v>
      </c>
      <c r="L3389" s="72">
        <v>48899</v>
      </c>
      <c r="M3389" s="42" t="s">
        <v>19824</v>
      </c>
      <c r="N3389" s="63">
        <v>0.3538</v>
      </c>
      <c r="O3389" s="55">
        <v>10874218.630000001</v>
      </c>
      <c r="P3389" s="15">
        <v>0.08</v>
      </c>
      <c r="Q3389" s="223">
        <f t="shared" si="345"/>
        <v>869937.49040000013</v>
      </c>
      <c r="R3389" s="197">
        <f t="shared" si="342"/>
        <v>72494.790866666677</v>
      </c>
      <c r="S3389" s="202">
        <v>9.6000000000000002E-2</v>
      </c>
      <c r="T3389" s="196">
        <f t="shared" si="343"/>
        <v>1043924.9884800001</v>
      </c>
      <c r="U3389" s="199">
        <f t="shared" si="344"/>
        <v>86993.74904000001</v>
      </c>
      <c r="V3389" s="21"/>
      <c r="W3389" s="19">
        <f t="shared" si="346"/>
        <v>0</v>
      </c>
      <c r="X3389" s="17">
        <f t="shared" si="347"/>
        <v>0</v>
      </c>
      <c r="Y3389" s="22"/>
      <c r="Z3389" s="19"/>
      <c r="AA3389" s="20"/>
      <c r="AB3389" s="23"/>
      <c r="AC3389" s="19"/>
      <c r="AD3389" s="17"/>
      <c r="AE3389" s="22"/>
      <c r="AF3389" s="19"/>
      <c r="AG3389" s="17"/>
      <c r="AH3389" s="78" t="s">
        <v>103</v>
      </c>
      <c r="AI3389" s="79" t="s">
        <v>19824</v>
      </c>
      <c r="AJ3389" s="1"/>
    </row>
    <row r="3390" spans="1:36" ht="26.4">
      <c r="A3390" s="39">
        <v>3388</v>
      </c>
      <c r="B3390" s="10" t="s">
        <v>19828</v>
      </c>
      <c r="C3390" s="10" t="s">
        <v>2055</v>
      </c>
      <c r="D3390" s="11" t="s">
        <v>16025</v>
      </c>
      <c r="E3390" s="35" t="s">
        <v>16026</v>
      </c>
      <c r="F3390" s="35" t="s">
        <v>2917</v>
      </c>
      <c r="G3390" s="10" t="s">
        <v>3957</v>
      </c>
      <c r="H3390" s="10" t="s">
        <v>19829</v>
      </c>
      <c r="I3390" s="10" t="s">
        <v>19830</v>
      </c>
      <c r="J3390" s="11" t="s">
        <v>19831</v>
      </c>
      <c r="K3390" s="12">
        <v>38783</v>
      </c>
      <c r="L3390" s="69">
        <v>44262</v>
      </c>
      <c r="M3390" s="14" t="s">
        <v>19832</v>
      </c>
      <c r="N3390" s="61">
        <v>0.20480000000000001</v>
      </c>
      <c r="O3390" s="56">
        <v>7553555.5999999996</v>
      </c>
      <c r="P3390" s="15">
        <v>0.03</v>
      </c>
      <c r="Q3390" s="223">
        <f t="shared" si="345"/>
        <v>226606.66799999998</v>
      </c>
      <c r="R3390" s="197">
        <f t="shared" si="342"/>
        <v>18883.888999999999</v>
      </c>
      <c r="S3390" s="200"/>
      <c r="T3390" s="196">
        <f t="shared" si="343"/>
        <v>0</v>
      </c>
      <c r="U3390" s="199">
        <f t="shared" si="344"/>
        <v>0</v>
      </c>
      <c r="V3390" s="21"/>
      <c r="W3390" s="19">
        <f t="shared" si="346"/>
        <v>0</v>
      </c>
      <c r="X3390" s="17">
        <f t="shared" si="347"/>
        <v>0</v>
      </c>
      <c r="Y3390" s="22"/>
      <c r="Z3390" s="19"/>
      <c r="AA3390" s="20"/>
      <c r="AB3390" s="23"/>
      <c r="AC3390" s="19"/>
      <c r="AD3390" s="17"/>
      <c r="AE3390" s="22"/>
      <c r="AF3390" s="19"/>
      <c r="AG3390" s="17"/>
      <c r="AH3390" s="76"/>
      <c r="AI3390" s="77" t="s">
        <v>19832</v>
      </c>
      <c r="AJ3390" s="1"/>
    </row>
    <row r="3391" spans="1:36" ht="26.4">
      <c r="A3391" s="39">
        <v>3389</v>
      </c>
      <c r="B3391" s="39" t="s">
        <v>19833</v>
      </c>
      <c r="C3391" s="39" t="s">
        <v>2055</v>
      </c>
      <c r="D3391" s="40" t="s">
        <v>19834</v>
      </c>
      <c r="E3391" s="25" t="s">
        <v>19835</v>
      </c>
      <c r="F3391" s="25" t="s">
        <v>19836</v>
      </c>
      <c r="G3391" s="39" t="s">
        <v>12034</v>
      </c>
      <c r="H3391" s="39" t="s">
        <v>19837</v>
      </c>
      <c r="I3391" s="39" t="s">
        <v>9724</v>
      </c>
      <c r="J3391" s="40" t="s">
        <v>19838</v>
      </c>
      <c r="K3391" s="41">
        <v>42500</v>
      </c>
      <c r="L3391" s="72">
        <v>47978</v>
      </c>
      <c r="M3391" s="42" t="s">
        <v>19839</v>
      </c>
      <c r="N3391" s="63">
        <v>0.19</v>
      </c>
      <c r="O3391" s="55">
        <v>2014711.79</v>
      </c>
      <c r="P3391" s="15">
        <v>0.08</v>
      </c>
      <c r="Q3391" s="223">
        <f t="shared" si="345"/>
        <v>161176.94320000001</v>
      </c>
      <c r="R3391" s="197">
        <f t="shared" si="342"/>
        <v>13431.411933333335</v>
      </c>
      <c r="S3391" s="202">
        <v>9.6000000000000002E-2</v>
      </c>
      <c r="T3391" s="196">
        <f t="shared" si="343"/>
        <v>193412.33184</v>
      </c>
      <c r="U3391" s="199">
        <f t="shared" si="344"/>
        <v>16117.694320000001</v>
      </c>
      <c r="V3391" s="21"/>
      <c r="W3391" s="19">
        <f t="shared" si="346"/>
        <v>0</v>
      </c>
      <c r="X3391" s="17">
        <f t="shared" si="347"/>
        <v>0</v>
      </c>
      <c r="Y3391" s="22"/>
      <c r="Z3391" s="19"/>
      <c r="AA3391" s="20"/>
      <c r="AB3391" s="23"/>
      <c r="AC3391" s="19"/>
      <c r="AD3391" s="17"/>
      <c r="AE3391" s="22"/>
      <c r="AF3391" s="19"/>
      <c r="AG3391" s="17"/>
      <c r="AH3391" s="78" t="s">
        <v>1549</v>
      </c>
      <c r="AI3391" s="79" t="s">
        <v>19839</v>
      </c>
      <c r="AJ3391" s="1"/>
    </row>
    <row r="3392" spans="1:36" ht="26.4">
      <c r="A3392" s="39">
        <v>3390</v>
      </c>
      <c r="B3392" s="10" t="s">
        <v>19840</v>
      </c>
      <c r="C3392" s="10" t="s">
        <v>2055</v>
      </c>
      <c r="D3392" s="11" t="s">
        <v>19841</v>
      </c>
      <c r="E3392" s="35" t="s">
        <v>21465</v>
      </c>
      <c r="F3392" s="35" t="s">
        <v>19842</v>
      </c>
      <c r="G3392" s="10" t="s">
        <v>18357</v>
      </c>
      <c r="H3392" s="10" t="s">
        <v>19843</v>
      </c>
      <c r="I3392" s="10" t="s">
        <v>12765</v>
      </c>
      <c r="J3392" s="11" t="s">
        <v>19844</v>
      </c>
      <c r="K3392" s="12">
        <v>38614</v>
      </c>
      <c r="L3392" s="69">
        <v>47745</v>
      </c>
      <c r="M3392" s="14" t="s">
        <v>4774</v>
      </c>
      <c r="N3392" s="61">
        <v>3.5400000000000001E-2</v>
      </c>
      <c r="O3392" s="56">
        <v>622402</v>
      </c>
      <c r="P3392" s="15">
        <v>0.1</v>
      </c>
      <c r="Q3392" s="223">
        <f t="shared" si="345"/>
        <v>62240.200000000004</v>
      </c>
      <c r="R3392" s="197">
        <f t="shared" si="342"/>
        <v>5186.6833333333334</v>
      </c>
      <c r="S3392" s="200"/>
      <c r="T3392" s="196">
        <f t="shared" si="343"/>
        <v>0</v>
      </c>
      <c r="U3392" s="199">
        <f t="shared" si="344"/>
        <v>0</v>
      </c>
      <c r="V3392" s="21"/>
      <c r="W3392" s="19">
        <f t="shared" si="346"/>
        <v>0</v>
      </c>
      <c r="X3392" s="17">
        <f t="shared" si="347"/>
        <v>0</v>
      </c>
      <c r="Y3392" s="22"/>
      <c r="Z3392" s="19"/>
      <c r="AA3392" s="20"/>
      <c r="AB3392" s="23"/>
      <c r="AC3392" s="19"/>
      <c r="AD3392" s="17"/>
      <c r="AE3392" s="22"/>
      <c r="AF3392" s="19"/>
      <c r="AG3392" s="17"/>
      <c r="AH3392" s="76"/>
      <c r="AI3392" s="77" t="s">
        <v>4774</v>
      </c>
      <c r="AJ3392" s="1"/>
    </row>
    <row r="3393" spans="1:36" ht="26.4">
      <c r="A3393" s="39">
        <v>3391</v>
      </c>
      <c r="B3393" s="39" t="s">
        <v>19845</v>
      </c>
      <c r="C3393" s="39" t="s">
        <v>2055</v>
      </c>
      <c r="D3393" s="40" t="s">
        <v>19846</v>
      </c>
      <c r="E3393" s="25" t="s">
        <v>21465</v>
      </c>
      <c r="F3393" s="25" t="s">
        <v>19847</v>
      </c>
      <c r="G3393" s="39" t="s">
        <v>3604</v>
      </c>
      <c r="H3393" s="39" t="s">
        <v>19848</v>
      </c>
      <c r="I3393" s="39" t="s">
        <v>16298</v>
      </c>
      <c r="J3393" s="40" t="s">
        <v>19849</v>
      </c>
      <c r="K3393" s="41">
        <v>38636</v>
      </c>
      <c r="L3393" s="72">
        <v>47767</v>
      </c>
      <c r="M3393" s="42" t="s">
        <v>13223</v>
      </c>
      <c r="N3393" s="63">
        <v>1.2999999999999999E-2</v>
      </c>
      <c r="O3393" s="55">
        <v>228565.71</v>
      </c>
      <c r="P3393" s="15">
        <v>0.1</v>
      </c>
      <c r="Q3393" s="223">
        <f t="shared" si="345"/>
        <v>22856.571</v>
      </c>
      <c r="R3393" s="197">
        <f t="shared" ref="R3393:R3455" si="348">Q3393/12</f>
        <v>1904.71425</v>
      </c>
      <c r="S3393" s="200"/>
      <c r="T3393" s="196">
        <f t="shared" si="343"/>
        <v>0</v>
      </c>
      <c r="U3393" s="199">
        <f t="shared" si="344"/>
        <v>0</v>
      </c>
      <c r="V3393" s="21"/>
      <c r="W3393" s="19">
        <f t="shared" si="346"/>
        <v>0</v>
      </c>
      <c r="X3393" s="17">
        <f t="shared" si="347"/>
        <v>0</v>
      </c>
      <c r="Y3393" s="22"/>
      <c r="Z3393" s="19"/>
      <c r="AA3393" s="20"/>
      <c r="AB3393" s="23"/>
      <c r="AC3393" s="19"/>
      <c r="AD3393" s="17"/>
      <c r="AE3393" s="22"/>
      <c r="AF3393" s="19"/>
      <c r="AG3393" s="17"/>
      <c r="AH3393" s="78"/>
      <c r="AI3393" s="79" t="s">
        <v>13223</v>
      </c>
      <c r="AJ3393" s="1"/>
    </row>
    <row r="3394" spans="1:36" ht="26.4">
      <c r="A3394" s="39">
        <v>3392</v>
      </c>
      <c r="B3394" s="10" t="s">
        <v>19850</v>
      </c>
      <c r="C3394" s="10" t="s">
        <v>2055</v>
      </c>
      <c r="D3394" s="11" t="s">
        <v>19851</v>
      </c>
      <c r="E3394" s="35" t="s">
        <v>21465</v>
      </c>
      <c r="F3394" s="35" t="s">
        <v>6105</v>
      </c>
      <c r="G3394" s="10" t="s">
        <v>3604</v>
      </c>
      <c r="H3394" s="10" t="s">
        <v>19852</v>
      </c>
      <c r="I3394" s="10" t="s">
        <v>19853</v>
      </c>
      <c r="J3394" s="11" t="s">
        <v>19854</v>
      </c>
      <c r="K3394" s="12">
        <v>38629</v>
      </c>
      <c r="L3394" s="69">
        <v>47760</v>
      </c>
      <c r="M3394" s="14" t="s">
        <v>13223</v>
      </c>
      <c r="N3394" s="61">
        <v>1.44E-2</v>
      </c>
      <c r="O3394" s="56">
        <v>253180.47</v>
      </c>
      <c r="P3394" s="15">
        <v>0.1</v>
      </c>
      <c r="Q3394" s="223">
        <f t="shared" si="345"/>
        <v>25318.047000000002</v>
      </c>
      <c r="R3394" s="197">
        <f t="shared" si="348"/>
        <v>2109.83725</v>
      </c>
      <c r="S3394" s="200"/>
      <c r="T3394" s="196">
        <f t="shared" si="343"/>
        <v>0</v>
      </c>
      <c r="U3394" s="199">
        <f t="shared" si="344"/>
        <v>0</v>
      </c>
      <c r="V3394" s="21"/>
      <c r="W3394" s="19">
        <f t="shared" si="346"/>
        <v>0</v>
      </c>
      <c r="X3394" s="17">
        <f t="shared" si="347"/>
        <v>0</v>
      </c>
      <c r="Y3394" s="22"/>
      <c r="Z3394" s="19"/>
      <c r="AA3394" s="20"/>
      <c r="AB3394" s="23"/>
      <c r="AC3394" s="19"/>
      <c r="AD3394" s="17"/>
      <c r="AE3394" s="22"/>
      <c r="AF3394" s="19"/>
      <c r="AG3394" s="17"/>
      <c r="AH3394" s="76"/>
      <c r="AI3394" s="77" t="s">
        <v>13223</v>
      </c>
      <c r="AJ3394" s="1"/>
    </row>
    <row r="3395" spans="1:36" ht="26.4">
      <c r="A3395" s="39">
        <v>3393</v>
      </c>
      <c r="B3395" s="39" t="s">
        <v>19855</v>
      </c>
      <c r="C3395" s="39" t="s">
        <v>2055</v>
      </c>
      <c r="D3395" s="40" t="s">
        <v>19856</v>
      </c>
      <c r="E3395" s="25" t="s">
        <v>21465</v>
      </c>
      <c r="F3395" s="25" t="s">
        <v>8162</v>
      </c>
      <c r="G3395" s="39" t="s">
        <v>3604</v>
      </c>
      <c r="H3395" s="39" t="s">
        <v>19857</v>
      </c>
      <c r="I3395" s="39" t="s">
        <v>19853</v>
      </c>
      <c r="J3395" s="40" t="s">
        <v>19858</v>
      </c>
      <c r="K3395" s="41">
        <v>38629</v>
      </c>
      <c r="L3395" s="72">
        <v>47760</v>
      </c>
      <c r="M3395" s="42" t="s">
        <v>13223</v>
      </c>
      <c r="N3395" s="63">
        <v>3.3099999999999997E-2</v>
      </c>
      <c r="O3395" s="55">
        <v>581963.44999999995</v>
      </c>
      <c r="P3395" s="15">
        <v>0.1</v>
      </c>
      <c r="Q3395" s="223">
        <f t="shared" si="345"/>
        <v>58196.345000000001</v>
      </c>
      <c r="R3395" s="197">
        <f t="shared" si="348"/>
        <v>4849.6954166666665</v>
      </c>
      <c r="S3395" s="200"/>
      <c r="T3395" s="196">
        <f t="shared" si="343"/>
        <v>0</v>
      </c>
      <c r="U3395" s="199">
        <f t="shared" si="344"/>
        <v>0</v>
      </c>
      <c r="V3395" s="21"/>
      <c r="W3395" s="19">
        <f t="shared" si="346"/>
        <v>0</v>
      </c>
      <c r="X3395" s="17">
        <f t="shared" si="347"/>
        <v>0</v>
      </c>
      <c r="Y3395" s="22"/>
      <c r="Z3395" s="19"/>
      <c r="AA3395" s="20"/>
      <c r="AB3395" s="23"/>
      <c r="AC3395" s="19"/>
      <c r="AD3395" s="17"/>
      <c r="AE3395" s="22"/>
      <c r="AF3395" s="19"/>
      <c r="AG3395" s="17"/>
      <c r="AH3395" s="78"/>
      <c r="AI3395" s="79" t="s">
        <v>13223</v>
      </c>
      <c r="AJ3395" s="1"/>
    </row>
    <row r="3396" spans="1:36" ht="26.4">
      <c r="A3396" s="39">
        <v>3394</v>
      </c>
      <c r="B3396" s="10" t="s">
        <v>19859</v>
      </c>
      <c r="C3396" s="10" t="s">
        <v>2055</v>
      </c>
      <c r="D3396" s="11" t="s">
        <v>19860</v>
      </c>
      <c r="E3396" s="35" t="s">
        <v>21465</v>
      </c>
      <c r="F3396" s="35" t="s">
        <v>19861</v>
      </c>
      <c r="G3396" s="10" t="s">
        <v>19862</v>
      </c>
      <c r="H3396" s="10" t="s">
        <v>19863</v>
      </c>
      <c r="I3396" s="10" t="s">
        <v>19864</v>
      </c>
      <c r="J3396" s="11" t="s">
        <v>19865</v>
      </c>
      <c r="K3396" s="12">
        <v>39349</v>
      </c>
      <c r="L3396" s="69">
        <v>48115</v>
      </c>
      <c r="M3396" s="14" t="s">
        <v>4774</v>
      </c>
      <c r="N3396" s="61">
        <v>7.3099999999999998E-2</v>
      </c>
      <c r="O3396" s="56">
        <v>1480578.11</v>
      </c>
      <c r="P3396" s="15">
        <v>0.1</v>
      </c>
      <c r="Q3396" s="223">
        <f t="shared" si="345"/>
        <v>148057.81100000002</v>
      </c>
      <c r="R3396" s="197">
        <f t="shared" si="348"/>
        <v>12338.150916666667</v>
      </c>
      <c r="S3396" s="200"/>
      <c r="T3396" s="196">
        <f t="shared" si="343"/>
        <v>0</v>
      </c>
      <c r="U3396" s="199">
        <f t="shared" si="344"/>
        <v>0</v>
      </c>
      <c r="V3396" s="21"/>
      <c r="W3396" s="19">
        <f t="shared" si="346"/>
        <v>0</v>
      </c>
      <c r="X3396" s="17">
        <f t="shared" si="347"/>
        <v>0</v>
      </c>
      <c r="Y3396" s="22"/>
      <c r="Z3396" s="19"/>
      <c r="AA3396" s="20"/>
      <c r="AB3396" s="23"/>
      <c r="AC3396" s="19"/>
      <c r="AD3396" s="17"/>
      <c r="AE3396" s="22"/>
      <c r="AF3396" s="19"/>
      <c r="AG3396" s="17"/>
      <c r="AH3396" s="76"/>
      <c r="AI3396" s="77"/>
      <c r="AJ3396" s="1"/>
    </row>
    <row r="3397" spans="1:36" ht="26.4">
      <c r="A3397" s="39">
        <v>3395</v>
      </c>
      <c r="B3397" s="39" t="s">
        <v>19866</v>
      </c>
      <c r="C3397" s="39" t="s">
        <v>2055</v>
      </c>
      <c r="D3397" s="40" t="s">
        <v>19867</v>
      </c>
      <c r="E3397" s="25" t="s">
        <v>21465</v>
      </c>
      <c r="F3397" s="25" t="s">
        <v>19868</v>
      </c>
      <c r="G3397" s="39" t="s">
        <v>19862</v>
      </c>
      <c r="H3397" s="39" t="s">
        <v>19869</v>
      </c>
      <c r="I3397" s="39" t="s">
        <v>19864</v>
      </c>
      <c r="J3397" s="40" t="s">
        <v>19870</v>
      </c>
      <c r="K3397" s="41">
        <v>39349</v>
      </c>
      <c r="L3397" s="72">
        <v>48115</v>
      </c>
      <c r="M3397" s="42" t="s">
        <v>4774</v>
      </c>
      <c r="N3397" s="63">
        <v>7.1900000000000006E-2</v>
      </c>
      <c r="O3397" s="55">
        <v>1456273.13</v>
      </c>
      <c r="P3397" s="15">
        <v>0.1</v>
      </c>
      <c r="Q3397" s="223">
        <f t="shared" si="345"/>
        <v>145627.31299999999</v>
      </c>
      <c r="R3397" s="197">
        <f t="shared" si="348"/>
        <v>12135.609416666666</v>
      </c>
      <c r="S3397" s="200"/>
      <c r="T3397" s="196">
        <f t="shared" si="343"/>
        <v>0</v>
      </c>
      <c r="U3397" s="199">
        <f t="shared" si="344"/>
        <v>0</v>
      </c>
      <c r="V3397" s="21"/>
      <c r="W3397" s="19">
        <f t="shared" si="346"/>
        <v>0</v>
      </c>
      <c r="X3397" s="17">
        <f t="shared" si="347"/>
        <v>0</v>
      </c>
      <c r="Y3397" s="22"/>
      <c r="Z3397" s="19"/>
      <c r="AA3397" s="20"/>
      <c r="AB3397" s="23"/>
      <c r="AC3397" s="19"/>
      <c r="AD3397" s="17"/>
      <c r="AE3397" s="22"/>
      <c r="AF3397" s="19"/>
      <c r="AG3397" s="17"/>
      <c r="AH3397" s="78"/>
      <c r="AI3397" s="79"/>
      <c r="AJ3397" s="1"/>
    </row>
    <row r="3398" spans="1:36" ht="26.4">
      <c r="A3398" s="39">
        <v>3396</v>
      </c>
      <c r="B3398" s="10" t="s">
        <v>19871</v>
      </c>
      <c r="C3398" s="10" t="s">
        <v>2055</v>
      </c>
      <c r="D3398" s="11" t="s">
        <v>19872</v>
      </c>
      <c r="E3398" s="35" t="s">
        <v>21465</v>
      </c>
      <c r="F3398" s="35" t="s">
        <v>19873</v>
      </c>
      <c r="G3398" s="10" t="s">
        <v>19862</v>
      </c>
      <c r="H3398" s="10" t="s">
        <v>19874</v>
      </c>
      <c r="I3398" s="10" t="s">
        <v>19864</v>
      </c>
      <c r="J3398" s="11" t="s">
        <v>19875</v>
      </c>
      <c r="K3398" s="12">
        <v>39349</v>
      </c>
      <c r="L3398" s="69">
        <v>48115</v>
      </c>
      <c r="M3398" s="14" t="s">
        <v>4774</v>
      </c>
      <c r="N3398" s="61">
        <v>7.9000000000000001E-2</v>
      </c>
      <c r="O3398" s="56">
        <v>1600077.57</v>
      </c>
      <c r="P3398" s="15">
        <v>0.1</v>
      </c>
      <c r="Q3398" s="223">
        <f t="shared" si="345"/>
        <v>160007.75700000001</v>
      </c>
      <c r="R3398" s="197">
        <f t="shared" si="348"/>
        <v>13333.97975</v>
      </c>
      <c r="S3398" s="200"/>
      <c r="T3398" s="196">
        <f t="shared" si="343"/>
        <v>0</v>
      </c>
      <c r="U3398" s="199">
        <f t="shared" si="344"/>
        <v>0</v>
      </c>
      <c r="V3398" s="21"/>
      <c r="W3398" s="19">
        <f t="shared" si="346"/>
        <v>0</v>
      </c>
      <c r="X3398" s="17">
        <f t="shared" si="347"/>
        <v>0</v>
      </c>
      <c r="Y3398" s="22"/>
      <c r="Z3398" s="19"/>
      <c r="AA3398" s="20"/>
      <c r="AB3398" s="23"/>
      <c r="AC3398" s="19"/>
      <c r="AD3398" s="17"/>
      <c r="AE3398" s="22"/>
      <c r="AF3398" s="19"/>
      <c r="AG3398" s="17"/>
      <c r="AH3398" s="76"/>
      <c r="AI3398" s="77"/>
      <c r="AJ3398" s="1"/>
    </row>
    <row r="3399" spans="1:36" ht="26.4">
      <c r="A3399" s="39">
        <v>3397</v>
      </c>
      <c r="B3399" s="39" t="s">
        <v>19876</v>
      </c>
      <c r="C3399" s="39" t="s">
        <v>2055</v>
      </c>
      <c r="D3399" s="40" t="s">
        <v>19877</v>
      </c>
      <c r="E3399" s="25" t="s">
        <v>21465</v>
      </c>
      <c r="F3399" s="25" t="s">
        <v>19878</v>
      </c>
      <c r="G3399" s="39" t="s">
        <v>8511</v>
      </c>
      <c r="H3399" s="39" t="s">
        <v>19879</v>
      </c>
      <c r="I3399" s="39" t="s">
        <v>17651</v>
      </c>
      <c r="J3399" s="40" t="s">
        <v>19880</v>
      </c>
      <c r="K3399" s="41">
        <v>40227</v>
      </c>
      <c r="L3399" s="72">
        <v>48993</v>
      </c>
      <c r="M3399" s="42" t="s">
        <v>13223</v>
      </c>
      <c r="N3399" s="63">
        <v>4.9099999999999998E-2</v>
      </c>
      <c r="O3399" s="55">
        <v>885707.5</v>
      </c>
      <c r="P3399" s="15">
        <v>0.1</v>
      </c>
      <c r="Q3399" s="223">
        <f t="shared" si="345"/>
        <v>88570.75</v>
      </c>
      <c r="R3399" s="197">
        <f t="shared" si="348"/>
        <v>7380.895833333333</v>
      </c>
      <c r="S3399" s="200"/>
      <c r="T3399" s="196">
        <f t="shared" si="343"/>
        <v>0</v>
      </c>
      <c r="U3399" s="199">
        <f t="shared" si="344"/>
        <v>0</v>
      </c>
      <c r="V3399" s="21"/>
      <c r="W3399" s="19">
        <f t="shared" si="346"/>
        <v>0</v>
      </c>
      <c r="X3399" s="17">
        <f t="shared" si="347"/>
        <v>0</v>
      </c>
      <c r="Y3399" s="22"/>
      <c r="Z3399" s="19"/>
      <c r="AA3399" s="20"/>
      <c r="AB3399" s="23"/>
      <c r="AC3399" s="19"/>
      <c r="AD3399" s="17"/>
      <c r="AE3399" s="22"/>
      <c r="AF3399" s="19"/>
      <c r="AG3399" s="17"/>
      <c r="AH3399" s="78"/>
      <c r="AI3399" s="79" t="s">
        <v>13223</v>
      </c>
      <c r="AJ3399" s="1"/>
    </row>
    <row r="3400" spans="1:36" ht="26.4">
      <c r="A3400" s="39">
        <v>3398</v>
      </c>
      <c r="B3400" s="10" t="s">
        <v>19881</v>
      </c>
      <c r="C3400" s="10" t="s">
        <v>2055</v>
      </c>
      <c r="D3400" s="11" t="s">
        <v>19882</v>
      </c>
      <c r="E3400" s="35" t="s">
        <v>21465</v>
      </c>
      <c r="F3400" s="35" t="s">
        <v>7790</v>
      </c>
      <c r="G3400" s="10" t="s">
        <v>2261</v>
      </c>
      <c r="H3400" s="10" t="s">
        <v>19883</v>
      </c>
      <c r="I3400" s="10" t="s">
        <v>19884</v>
      </c>
      <c r="J3400" s="11" t="s">
        <v>19885</v>
      </c>
      <c r="K3400" s="12">
        <v>39122</v>
      </c>
      <c r="L3400" s="69">
        <v>47888</v>
      </c>
      <c r="M3400" s="14" t="s">
        <v>13223</v>
      </c>
      <c r="N3400" s="61">
        <v>4.9399999999999999E-2</v>
      </c>
      <c r="O3400" s="56">
        <v>891119.15</v>
      </c>
      <c r="P3400" s="15">
        <v>0.1</v>
      </c>
      <c r="Q3400" s="223">
        <f t="shared" si="345"/>
        <v>89111.915000000008</v>
      </c>
      <c r="R3400" s="197">
        <f t="shared" si="348"/>
        <v>7425.992916666667</v>
      </c>
      <c r="S3400" s="200"/>
      <c r="T3400" s="196">
        <f t="shared" si="343"/>
        <v>0</v>
      </c>
      <c r="U3400" s="199">
        <f t="shared" si="344"/>
        <v>0</v>
      </c>
      <c r="V3400" s="21"/>
      <c r="W3400" s="19">
        <f t="shared" si="346"/>
        <v>0</v>
      </c>
      <c r="X3400" s="17">
        <f t="shared" si="347"/>
        <v>0</v>
      </c>
      <c r="Y3400" s="22"/>
      <c r="Z3400" s="19"/>
      <c r="AA3400" s="20"/>
      <c r="AB3400" s="23"/>
      <c r="AC3400" s="19"/>
      <c r="AD3400" s="17"/>
      <c r="AE3400" s="22"/>
      <c r="AF3400" s="19"/>
      <c r="AG3400" s="17"/>
      <c r="AH3400" s="76" t="s">
        <v>4775</v>
      </c>
      <c r="AI3400" s="77" t="s">
        <v>4774</v>
      </c>
      <c r="AJ3400" s="1"/>
    </row>
    <row r="3401" spans="1:36" ht="26.4">
      <c r="A3401" s="39">
        <v>3399</v>
      </c>
      <c r="B3401" s="39" t="s">
        <v>19886</v>
      </c>
      <c r="C3401" s="39" t="s">
        <v>2055</v>
      </c>
      <c r="D3401" s="40" t="s">
        <v>19887</v>
      </c>
      <c r="E3401" s="25" t="s">
        <v>21465</v>
      </c>
      <c r="F3401" s="25" t="s">
        <v>15769</v>
      </c>
      <c r="G3401" s="39" t="s">
        <v>8549</v>
      </c>
      <c r="H3401" s="39" t="s">
        <v>19888</v>
      </c>
      <c r="I3401" s="39" t="s">
        <v>661</v>
      </c>
      <c r="J3401" s="40" t="s">
        <v>19889</v>
      </c>
      <c r="K3401" s="41">
        <v>38321</v>
      </c>
      <c r="L3401" s="72">
        <v>47087</v>
      </c>
      <c r="M3401" s="42" t="s">
        <v>13223</v>
      </c>
      <c r="N3401" s="63">
        <v>5.28E-2</v>
      </c>
      <c r="O3401" s="55">
        <v>952451.24</v>
      </c>
      <c r="P3401" s="15">
        <v>0.1</v>
      </c>
      <c r="Q3401" s="223">
        <f t="shared" si="345"/>
        <v>95245.124000000011</v>
      </c>
      <c r="R3401" s="197">
        <f t="shared" si="348"/>
        <v>7937.0936666666676</v>
      </c>
      <c r="S3401" s="200"/>
      <c r="T3401" s="196">
        <f t="shared" ref="T3401:T3463" si="349">O3401*S3401</f>
        <v>0</v>
      </c>
      <c r="U3401" s="199">
        <f t="shared" ref="U3401:U3463" si="350">O3401*S3401/12</f>
        <v>0</v>
      </c>
      <c r="V3401" s="21"/>
      <c r="W3401" s="19">
        <f t="shared" si="346"/>
        <v>0</v>
      </c>
      <c r="X3401" s="17">
        <f t="shared" si="347"/>
        <v>0</v>
      </c>
      <c r="Y3401" s="22"/>
      <c r="Z3401" s="19"/>
      <c r="AA3401" s="20"/>
      <c r="AB3401" s="23"/>
      <c r="AC3401" s="19"/>
      <c r="AD3401" s="17"/>
      <c r="AE3401" s="22"/>
      <c r="AF3401" s="19"/>
      <c r="AG3401" s="17"/>
      <c r="AH3401" s="78"/>
      <c r="AI3401" s="79" t="s">
        <v>13223</v>
      </c>
      <c r="AJ3401" s="1"/>
    </row>
    <row r="3402" spans="1:36" ht="26.4">
      <c r="A3402" s="39">
        <v>3400</v>
      </c>
      <c r="B3402" s="10" t="s">
        <v>19890</v>
      </c>
      <c r="C3402" s="10" t="s">
        <v>2055</v>
      </c>
      <c r="D3402" s="11" t="s">
        <v>19891</v>
      </c>
      <c r="E3402" s="35" t="s">
        <v>21465</v>
      </c>
      <c r="F3402" s="35" t="s">
        <v>19892</v>
      </c>
      <c r="G3402" s="10" t="s">
        <v>19893</v>
      </c>
      <c r="H3402" s="10" t="s">
        <v>19894</v>
      </c>
      <c r="I3402" s="10" t="s">
        <v>661</v>
      </c>
      <c r="J3402" s="11" t="s">
        <v>19895</v>
      </c>
      <c r="K3402" s="12">
        <v>38321</v>
      </c>
      <c r="L3402" s="69">
        <v>47087</v>
      </c>
      <c r="M3402" s="14" t="s">
        <v>13223</v>
      </c>
      <c r="N3402" s="61">
        <v>5.8299999999999998E-2</v>
      </c>
      <c r="O3402" s="56">
        <v>1051664.9099999999</v>
      </c>
      <c r="P3402" s="15">
        <v>0.1</v>
      </c>
      <c r="Q3402" s="223">
        <f t="shared" si="345"/>
        <v>105166.49099999999</v>
      </c>
      <c r="R3402" s="197">
        <f t="shared" si="348"/>
        <v>8763.8742499999989</v>
      </c>
      <c r="S3402" s="200"/>
      <c r="T3402" s="196">
        <f t="shared" si="349"/>
        <v>0</v>
      </c>
      <c r="U3402" s="199">
        <f t="shared" si="350"/>
        <v>0</v>
      </c>
      <c r="V3402" s="21"/>
      <c r="W3402" s="19">
        <f t="shared" si="346"/>
        <v>0</v>
      </c>
      <c r="X3402" s="17">
        <f t="shared" si="347"/>
        <v>0</v>
      </c>
      <c r="Y3402" s="22"/>
      <c r="Z3402" s="19"/>
      <c r="AA3402" s="20"/>
      <c r="AB3402" s="23"/>
      <c r="AC3402" s="19"/>
      <c r="AD3402" s="17"/>
      <c r="AE3402" s="22"/>
      <c r="AF3402" s="19"/>
      <c r="AG3402" s="17"/>
      <c r="AH3402" s="76"/>
      <c r="AI3402" s="77" t="s">
        <v>13223</v>
      </c>
      <c r="AJ3402" s="1"/>
    </row>
    <row r="3403" spans="1:36" ht="26.4">
      <c r="A3403" s="39">
        <v>3401</v>
      </c>
      <c r="B3403" s="39" t="s">
        <v>19896</v>
      </c>
      <c r="C3403" s="39" t="s">
        <v>2055</v>
      </c>
      <c r="D3403" s="40" t="s">
        <v>19897</v>
      </c>
      <c r="E3403" s="25" t="s">
        <v>21465</v>
      </c>
      <c r="F3403" s="25" t="s">
        <v>5349</v>
      </c>
      <c r="G3403" s="39" t="s">
        <v>19853</v>
      </c>
      <c r="H3403" s="39" t="s">
        <v>19898</v>
      </c>
      <c r="I3403" s="39" t="s">
        <v>17381</v>
      </c>
      <c r="J3403" s="40" t="s">
        <v>19899</v>
      </c>
      <c r="K3403" s="41">
        <v>38643</v>
      </c>
      <c r="L3403" s="72">
        <v>47409</v>
      </c>
      <c r="M3403" s="42" t="s">
        <v>13223</v>
      </c>
      <c r="N3403" s="63">
        <v>5.79E-2</v>
      </c>
      <c r="O3403" s="55">
        <v>1044449.37</v>
      </c>
      <c r="P3403" s="15">
        <v>0.1</v>
      </c>
      <c r="Q3403" s="223">
        <f t="shared" si="345"/>
        <v>104444.93700000001</v>
      </c>
      <c r="R3403" s="197">
        <f t="shared" si="348"/>
        <v>8703.7447499999998</v>
      </c>
      <c r="S3403" s="200"/>
      <c r="T3403" s="196">
        <f t="shared" si="349"/>
        <v>0</v>
      </c>
      <c r="U3403" s="199">
        <f t="shared" si="350"/>
        <v>0</v>
      </c>
      <c r="V3403" s="21"/>
      <c r="W3403" s="19">
        <f t="shared" si="346"/>
        <v>0</v>
      </c>
      <c r="X3403" s="17">
        <f t="shared" si="347"/>
        <v>0</v>
      </c>
      <c r="Y3403" s="22"/>
      <c r="Z3403" s="19"/>
      <c r="AA3403" s="20"/>
      <c r="AB3403" s="23"/>
      <c r="AC3403" s="19"/>
      <c r="AD3403" s="17"/>
      <c r="AE3403" s="22"/>
      <c r="AF3403" s="19"/>
      <c r="AG3403" s="17"/>
      <c r="AH3403" s="78"/>
      <c r="AI3403" s="79" t="s">
        <v>13223</v>
      </c>
      <c r="AJ3403" s="1"/>
    </row>
    <row r="3404" spans="1:36" ht="26.4">
      <c r="A3404" s="39">
        <v>3402</v>
      </c>
      <c r="B3404" s="10" t="s">
        <v>19900</v>
      </c>
      <c r="C3404" s="10" t="s">
        <v>2055</v>
      </c>
      <c r="D3404" s="11" t="s">
        <v>19901</v>
      </c>
      <c r="E3404" s="35" t="s">
        <v>21465</v>
      </c>
      <c r="F3404" s="35" t="s">
        <v>3054</v>
      </c>
      <c r="G3404" s="10" t="s">
        <v>9369</v>
      </c>
      <c r="H3404" s="10" t="s">
        <v>19902</v>
      </c>
      <c r="I3404" s="10" t="s">
        <v>1469</v>
      </c>
      <c r="J3404" s="11" t="s">
        <v>19903</v>
      </c>
      <c r="K3404" s="12">
        <v>38632</v>
      </c>
      <c r="L3404" s="69">
        <v>47398</v>
      </c>
      <c r="M3404" s="14" t="s">
        <v>13223</v>
      </c>
      <c r="N3404" s="61">
        <v>5.3999999999999999E-2</v>
      </c>
      <c r="O3404" s="56">
        <v>974097.86</v>
      </c>
      <c r="P3404" s="15">
        <v>0.1</v>
      </c>
      <c r="Q3404" s="223">
        <f t="shared" si="345"/>
        <v>97409.786000000007</v>
      </c>
      <c r="R3404" s="197">
        <f t="shared" si="348"/>
        <v>8117.4821666666676</v>
      </c>
      <c r="S3404" s="200"/>
      <c r="T3404" s="196">
        <f t="shared" si="349"/>
        <v>0</v>
      </c>
      <c r="U3404" s="199">
        <f t="shared" si="350"/>
        <v>0</v>
      </c>
      <c r="V3404" s="21"/>
      <c r="W3404" s="19">
        <f t="shared" si="346"/>
        <v>0</v>
      </c>
      <c r="X3404" s="17">
        <f t="shared" si="347"/>
        <v>0</v>
      </c>
      <c r="Y3404" s="22"/>
      <c r="Z3404" s="19"/>
      <c r="AA3404" s="20"/>
      <c r="AB3404" s="23"/>
      <c r="AC3404" s="19"/>
      <c r="AD3404" s="17"/>
      <c r="AE3404" s="22"/>
      <c r="AF3404" s="19"/>
      <c r="AG3404" s="17"/>
      <c r="AH3404" s="76"/>
      <c r="AI3404" s="77" t="s">
        <v>13223</v>
      </c>
      <c r="AJ3404" s="1"/>
    </row>
    <row r="3405" spans="1:36" ht="26.4">
      <c r="A3405" s="39">
        <v>3403</v>
      </c>
      <c r="B3405" s="39" t="s">
        <v>19904</v>
      </c>
      <c r="C3405" s="39" t="s">
        <v>2055</v>
      </c>
      <c r="D3405" s="40" t="s">
        <v>19905</v>
      </c>
      <c r="E3405" s="25" t="s">
        <v>21465</v>
      </c>
      <c r="F3405" s="25" t="s">
        <v>19906</v>
      </c>
      <c r="G3405" s="39" t="s">
        <v>6662</v>
      </c>
      <c r="H3405" s="39" t="s">
        <v>19907</v>
      </c>
      <c r="I3405" s="39" t="s">
        <v>1652</v>
      </c>
      <c r="J3405" s="40" t="s">
        <v>19908</v>
      </c>
      <c r="K3405" s="41">
        <v>39353</v>
      </c>
      <c r="L3405" s="72">
        <v>48119</v>
      </c>
      <c r="M3405" s="42" t="s">
        <v>4774</v>
      </c>
      <c r="N3405" s="63">
        <v>6.5500000000000003E-2</v>
      </c>
      <c r="O3405" s="55">
        <v>1181544.6200000001</v>
      </c>
      <c r="P3405" s="15">
        <v>0.1</v>
      </c>
      <c r="Q3405" s="223">
        <f t="shared" si="345"/>
        <v>118154.46200000001</v>
      </c>
      <c r="R3405" s="197">
        <f t="shared" si="348"/>
        <v>9846.2051666666684</v>
      </c>
      <c r="S3405" s="200"/>
      <c r="T3405" s="196">
        <f t="shared" si="349"/>
        <v>0</v>
      </c>
      <c r="U3405" s="199">
        <f t="shared" si="350"/>
        <v>0</v>
      </c>
      <c r="V3405" s="21"/>
      <c r="W3405" s="19">
        <f t="shared" si="346"/>
        <v>0</v>
      </c>
      <c r="X3405" s="17">
        <f t="shared" si="347"/>
        <v>0</v>
      </c>
      <c r="Y3405" s="22"/>
      <c r="Z3405" s="19"/>
      <c r="AA3405" s="20"/>
      <c r="AB3405" s="23"/>
      <c r="AC3405" s="19"/>
      <c r="AD3405" s="17"/>
      <c r="AE3405" s="22"/>
      <c r="AF3405" s="19"/>
      <c r="AG3405" s="17"/>
      <c r="AH3405" s="78"/>
      <c r="AI3405" s="79"/>
      <c r="AJ3405" s="1"/>
    </row>
    <row r="3406" spans="1:36" ht="13.2">
      <c r="A3406" s="39">
        <v>3404</v>
      </c>
      <c r="B3406" s="10" t="s">
        <v>19909</v>
      </c>
      <c r="C3406" s="10" t="s">
        <v>5693</v>
      </c>
      <c r="D3406" s="11" t="s">
        <v>231</v>
      </c>
      <c r="E3406" s="35" t="s">
        <v>232</v>
      </c>
      <c r="F3406" s="35" t="s">
        <v>2283</v>
      </c>
      <c r="G3406" s="10" t="s">
        <v>2630</v>
      </c>
      <c r="H3406" s="10" t="s">
        <v>19910</v>
      </c>
      <c r="I3406" s="10" t="s">
        <v>1778</v>
      </c>
      <c r="J3406" s="11" t="s">
        <v>19911</v>
      </c>
      <c r="K3406" s="12">
        <v>40745</v>
      </c>
      <c r="L3406" s="69">
        <v>49877</v>
      </c>
      <c r="M3406" s="14" t="s">
        <v>1764</v>
      </c>
      <c r="N3406" s="61">
        <v>0.68100000000000005</v>
      </c>
      <c r="O3406" s="56">
        <v>5491020.8200000003</v>
      </c>
      <c r="P3406" s="15">
        <v>0.03</v>
      </c>
      <c r="Q3406" s="223">
        <f t="shared" ref="Q3406:Q3468" si="351">O3406*P3406</f>
        <v>164730.62460000001</v>
      </c>
      <c r="R3406" s="197">
        <f t="shared" si="348"/>
        <v>13727.55205</v>
      </c>
      <c r="S3406" s="200"/>
      <c r="T3406" s="196">
        <f t="shared" si="349"/>
        <v>0</v>
      </c>
      <c r="U3406" s="199">
        <f t="shared" si="350"/>
        <v>0</v>
      </c>
      <c r="V3406" s="21"/>
      <c r="W3406" s="19">
        <f t="shared" si="346"/>
        <v>0</v>
      </c>
      <c r="X3406" s="17">
        <f t="shared" si="347"/>
        <v>0</v>
      </c>
      <c r="Y3406" s="22"/>
      <c r="Z3406" s="19"/>
      <c r="AA3406" s="20"/>
      <c r="AB3406" s="23"/>
      <c r="AC3406" s="19"/>
      <c r="AD3406" s="17"/>
      <c r="AE3406" s="22"/>
      <c r="AF3406" s="19"/>
      <c r="AG3406" s="17"/>
      <c r="AH3406" s="76" t="s">
        <v>311</v>
      </c>
      <c r="AI3406" s="77" t="s">
        <v>1764</v>
      </c>
      <c r="AJ3406" s="1"/>
    </row>
    <row r="3407" spans="1:36" ht="26.4">
      <c r="A3407" s="39">
        <v>3405</v>
      </c>
      <c r="B3407" s="39" t="s">
        <v>19912</v>
      </c>
      <c r="C3407" s="39" t="s">
        <v>5693</v>
      </c>
      <c r="D3407" s="40" t="s">
        <v>19913</v>
      </c>
      <c r="E3407" s="25" t="s">
        <v>19914</v>
      </c>
      <c r="F3407" s="25" t="s">
        <v>19915</v>
      </c>
      <c r="G3407" s="39" t="s">
        <v>19916</v>
      </c>
      <c r="H3407" s="39" t="s">
        <v>19917</v>
      </c>
      <c r="I3407" s="39" t="s">
        <v>19918</v>
      </c>
      <c r="J3407" s="40" t="s">
        <v>19911</v>
      </c>
      <c r="K3407" s="41">
        <v>39514</v>
      </c>
      <c r="L3407" s="72">
        <v>47234</v>
      </c>
      <c r="M3407" s="42" t="s">
        <v>771</v>
      </c>
      <c r="N3407" s="63">
        <v>0.23130000000000001</v>
      </c>
      <c r="O3407" s="55">
        <v>3443098.93</v>
      </c>
      <c r="P3407" s="15">
        <v>0.03</v>
      </c>
      <c r="Q3407" s="223">
        <f t="shared" si="351"/>
        <v>103292.9679</v>
      </c>
      <c r="R3407" s="197">
        <f t="shared" si="348"/>
        <v>8607.7473250000003</v>
      </c>
      <c r="S3407" s="200"/>
      <c r="T3407" s="196">
        <f t="shared" si="349"/>
        <v>0</v>
      </c>
      <c r="U3407" s="199">
        <f t="shared" si="350"/>
        <v>0</v>
      </c>
      <c r="V3407" s="21"/>
      <c r="W3407" s="19">
        <f t="shared" si="346"/>
        <v>0</v>
      </c>
      <c r="X3407" s="17">
        <f t="shared" si="347"/>
        <v>0</v>
      </c>
      <c r="Y3407" s="22"/>
      <c r="Z3407" s="19"/>
      <c r="AA3407" s="20"/>
      <c r="AB3407" s="23"/>
      <c r="AC3407" s="19"/>
      <c r="AD3407" s="17"/>
      <c r="AE3407" s="22"/>
      <c r="AF3407" s="19"/>
      <c r="AG3407" s="17"/>
      <c r="AH3407" s="78" t="s">
        <v>452</v>
      </c>
      <c r="AI3407" s="79" t="s">
        <v>771</v>
      </c>
      <c r="AJ3407" s="1"/>
    </row>
    <row r="3408" spans="1:36" ht="26.4">
      <c r="A3408" s="39">
        <v>3406</v>
      </c>
      <c r="B3408" s="10" t="s">
        <v>19919</v>
      </c>
      <c r="C3408" s="10" t="s">
        <v>5693</v>
      </c>
      <c r="D3408" s="11" t="s">
        <v>19376</v>
      </c>
      <c r="E3408" s="35" t="s">
        <v>19377</v>
      </c>
      <c r="F3408" s="35" t="s">
        <v>19920</v>
      </c>
      <c r="G3408" s="10" t="s">
        <v>19379</v>
      </c>
      <c r="H3408" s="10" t="s">
        <v>19921</v>
      </c>
      <c r="I3408" s="10" t="s">
        <v>19379</v>
      </c>
      <c r="J3408" s="11" t="s">
        <v>19922</v>
      </c>
      <c r="K3408" s="12">
        <v>39967</v>
      </c>
      <c r="L3408" s="69">
        <v>45140</v>
      </c>
      <c r="M3408" s="14" t="s">
        <v>19923</v>
      </c>
      <c r="N3408" s="61">
        <v>5.4752999999999998</v>
      </c>
      <c r="O3408" s="56">
        <v>40752268.810000002</v>
      </c>
      <c r="P3408" s="21">
        <v>1E-3</v>
      </c>
      <c r="Q3408" s="223">
        <f t="shared" si="351"/>
        <v>40752.268810000001</v>
      </c>
      <c r="R3408" s="197">
        <f t="shared" si="348"/>
        <v>3396.0224008333334</v>
      </c>
      <c r="S3408" s="200"/>
      <c r="T3408" s="196">
        <f t="shared" si="349"/>
        <v>0</v>
      </c>
      <c r="U3408" s="199">
        <f t="shared" si="350"/>
        <v>0</v>
      </c>
      <c r="V3408" s="21"/>
      <c r="W3408" s="19">
        <f t="shared" si="346"/>
        <v>0</v>
      </c>
      <c r="X3408" s="17">
        <f t="shared" si="347"/>
        <v>0</v>
      </c>
      <c r="Y3408" s="22"/>
      <c r="Z3408" s="19"/>
      <c r="AA3408" s="20"/>
      <c r="AB3408" s="23"/>
      <c r="AC3408" s="19"/>
      <c r="AD3408" s="17"/>
      <c r="AE3408" s="22"/>
      <c r="AF3408" s="19"/>
      <c r="AG3408" s="17"/>
      <c r="AH3408" s="76" t="s">
        <v>461</v>
      </c>
      <c r="AI3408" s="77" t="s">
        <v>19923</v>
      </c>
      <c r="AJ3408" s="1"/>
    </row>
    <row r="3409" spans="1:36" ht="26.4">
      <c r="A3409" s="39">
        <v>3407</v>
      </c>
      <c r="B3409" s="39" t="s">
        <v>19924</v>
      </c>
      <c r="C3409" s="39" t="s">
        <v>2055</v>
      </c>
      <c r="D3409" s="40" t="s">
        <v>19925</v>
      </c>
      <c r="E3409" s="25" t="s">
        <v>19926</v>
      </c>
      <c r="F3409" s="25" t="s">
        <v>19927</v>
      </c>
      <c r="G3409" s="39" t="s">
        <v>10484</v>
      </c>
      <c r="H3409" s="39" t="s">
        <v>19928</v>
      </c>
      <c r="I3409" s="39" t="s">
        <v>19929</v>
      </c>
      <c r="J3409" s="40" t="s">
        <v>19930</v>
      </c>
      <c r="K3409" s="41">
        <v>36572</v>
      </c>
      <c r="L3409" s="72">
        <v>54835</v>
      </c>
      <c r="M3409" s="42" t="s">
        <v>19931</v>
      </c>
      <c r="N3409" s="63">
        <v>0.26240000000000002</v>
      </c>
      <c r="O3409" s="55">
        <v>7532278.2000000002</v>
      </c>
      <c r="P3409" s="15">
        <v>0.03</v>
      </c>
      <c r="Q3409" s="223">
        <f t="shared" si="351"/>
        <v>225968.34599999999</v>
      </c>
      <c r="R3409" s="197">
        <f t="shared" si="348"/>
        <v>18830.695499999998</v>
      </c>
      <c r="S3409" s="200"/>
      <c r="T3409" s="196">
        <f t="shared" si="349"/>
        <v>0</v>
      </c>
      <c r="U3409" s="199">
        <f t="shared" si="350"/>
        <v>0</v>
      </c>
      <c r="V3409" s="21"/>
      <c r="W3409" s="19">
        <f t="shared" si="346"/>
        <v>0</v>
      </c>
      <c r="X3409" s="17">
        <f t="shared" si="347"/>
        <v>0</v>
      </c>
      <c r="Y3409" s="22"/>
      <c r="Z3409" s="19"/>
      <c r="AA3409" s="20"/>
      <c r="AB3409" s="23"/>
      <c r="AC3409" s="19"/>
      <c r="AD3409" s="17"/>
      <c r="AE3409" s="22"/>
      <c r="AF3409" s="19"/>
      <c r="AG3409" s="17"/>
      <c r="AH3409" s="78"/>
      <c r="AI3409" s="79" t="s">
        <v>19931</v>
      </c>
      <c r="AJ3409" s="1"/>
    </row>
    <row r="3410" spans="1:36" ht="26.4">
      <c r="A3410" s="39">
        <v>3408</v>
      </c>
      <c r="B3410" s="10" t="s">
        <v>19932</v>
      </c>
      <c r="C3410" s="10" t="s">
        <v>2055</v>
      </c>
      <c r="D3410" s="11" t="s">
        <v>19933</v>
      </c>
      <c r="E3410" s="35" t="s">
        <v>19934</v>
      </c>
      <c r="F3410" s="35" t="s">
        <v>19935</v>
      </c>
      <c r="G3410" s="10" t="s">
        <v>19936</v>
      </c>
      <c r="H3410" s="10" t="s">
        <v>19937</v>
      </c>
      <c r="I3410" s="10" t="s">
        <v>19936</v>
      </c>
      <c r="J3410" s="11" t="s">
        <v>19938</v>
      </c>
      <c r="K3410" s="12">
        <v>37134</v>
      </c>
      <c r="L3410" s="69">
        <v>46265</v>
      </c>
      <c r="M3410" s="14" t="s">
        <v>19939</v>
      </c>
      <c r="N3410" s="61">
        <v>0.31409999999999999</v>
      </c>
      <c r="O3410" s="56">
        <v>10385914.869999999</v>
      </c>
      <c r="P3410" s="15">
        <v>0.01</v>
      </c>
      <c r="Q3410" s="223">
        <f t="shared" si="351"/>
        <v>103859.14869999999</v>
      </c>
      <c r="R3410" s="197">
        <f t="shared" si="348"/>
        <v>8654.9290583333332</v>
      </c>
      <c r="S3410" s="200"/>
      <c r="T3410" s="196">
        <f t="shared" si="349"/>
        <v>0</v>
      </c>
      <c r="U3410" s="199">
        <f t="shared" si="350"/>
        <v>0</v>
      </c>
      <c r="V3410" s="21"/>
      <c r="W3410" s="19">
        <f t="shared" si="346"/>
        <v>0</v>
      </c>
      <c r="X3410" s="17">
        <f t="shared" si="347"/>
        <v>0</v>
      </c>
      <c r="Y3410" s="22"/>
      <c r="Z3410" s="19"/>
      <c r="AA3410" s="20"/>
      <c r="AB3410" s="23"/>
      <c r="AC3410" s="19"/>
      <c r="AD3410" s="17"/>
      <c r="AE3410" s="22"/>
      <c r="AF3410" s="19"/>
      <c r="AG3410" s="17"/>
      <c r="AH3410" s="76"/>
      <c r="AI3410" s="77" t="s">
        <v>19939</v>
      </c>
      <c r="AJ3410" s="1"/>
    </row>
    <row r="3411" spans="1:36" ht="13.2">
      <c r="A3411" s="39">
        <v>3409</v>
      </c>
      <c r="B3411" s="39" t="s">
        <v>19940</v>
      </c>
      <c r="C3411" s="39" t="s">
        <v>2055</v>
      </c>
      <c r="D3411" s="40" t="s">
        <v>19941</v>
      </c>
      <c r="E3411" s="25" t="s">
        <v>19926</v>
      </c>
      <c r="F3411" s="25" t="s">
        <v>15132</v>
      </c>
      <c r="G3411" s="39" t="s">
        <v>2902</v>
      </c>
      <c r="H3411" s="39" t="s">
        <v>19942</v>
      </c>
      <c r="I3411" s="39" t="s">
        <v>1943</v>
      </c>
      <c r="J3411" s="40" t="s">
        <v>19930</v>
      </c>
      <c r="K3411" s="41">
        <v>42433</v>
      </c>
      <c r="L3411" s="72">
        <v>44259</v>
      </c>
      <c r="M3411" s="42" t="s">
        <v>19943</v>
      </c>
      <c r="N3411" s="63">
        <v>1.57</v>
      </c>
      <c r="O3411" s="55">
        <v>10116387.58</v>
      </c>
      <c r="P3411" s="15">
        <v>0.04</v>
      </c>
      <c r="Q3411" s="223">
        <f t="shared" si="351"/>
        <v>404655.50320000004</v>
      </c>
      <c r="R3411" s="197">
        <f t="shared" si="348"/>
        <v>33721.291933333334</v>
      </c>
      <c r="S3411" s="201">
        <v>0.03</v>
      </c>
      <c r="T3411" s="196">
        <f t="shared" si="349"/>
        <v>303491.6274</v>
      </c>
      <c r="U3411" s="199">
        <f t="shared" si="350"/>
        <v>25290.968949999999</v>
      </c>
      <c r="V3411" s="21">
        <v>0.05</v>
      </c>
      <c r="W3411" s="19">
        <f t="shared" si="346"/>
        <v>505819.37900000002</v>
      </c>
      <c r="X3411" s="17">
        <f t="shared" si="347"/>
        <v>42151.614916666666</v>
      </c>
      <c r="Y3411" s="18">
        <v>0.06</v>
      </c>
      <c r="Z3411" s="19">
        <v>606983.26</v>
      </c>
      <c r="AA3411" s="20">
        <v>50581.94</v>
      </c>
      <c r="AB3411" s="23"/>
      <c r="AC3411" s="19"/>
      <c r="AD3411" s="17"/>
      <c r="AE3411" s="22"/>
      <c r="AF3411" s="19"/>
      <c r="AG3411" s="17"/>
      <c r="AH3411" s="78"/>
      <c r="AI3411" s="79"/>
      <c r="AJ3411" s="1"/>
    </row>
    <row r="3412" spans="1:36" ht="26.4">
      <c r="A3412" s="39">
        <v>3410</v>
      </c>
      <c r="B3412" s="10" t="s">
        <v>19944</v>
      </c>
      <c r="C3412" s="10" t="s">
        <v>2055</v>
      </c>
      <c r="D3412" s="11" t="s">
        <v>9454</v>
      </c>
      <c r="E3412" s="35" t="s">
        <v>9455</v>
      </c>
      <c r="F3412" s="35" t="s">
        <v>3358</v>
      </c>
      <c r="G3412" s="10" t="s">
        <v>910</v>
      </c>
      <c r="H3412" s="10" t="s">
        <v>19945</v>
      </c>
      <c r="I3412" s="10" t="s">
        <v>13462</v>
      </c>
      <c r="J3412" s="11" t="s">
        <v>19946</v>
      </c>
      <c r="K3412" s="12">
        <v>43460</v>
      </c>
      <c r="L3412" s="69">
        <v>52591</v>
      </c>
      <c r="M3412" s="14" t="s">
        <v>19947</v>
      </c>
      <c r="N3412" s="61">
        <v>0.748</v>
      </c>
      <c r="O3412" s="56">
        <v>20610910.34</v>
      </c>
      <c r="P3412" s="15">
        <v>0.08</v>
      </c>
      <c r="Q3412" s="223">
        <f t="shared" si="351"/>
        <v>1648872.8271999999</v>
      </c>
      <c r="R3412" s="197">
        <f t="shared" si="348"/>
        <v>137406.06893333333</v>
      </c>
      <c r="S3412" s="202">
        <v>9.6000000000000002E-2</v>
      </c>
      <c r="T3412" s="196">
        <f t="shared" si="349"/>
        <v>1978647.39264</v>
      </c>
      <c r="U3412" s="199">
        <f t="shared" si="350"/>
        <v>164887.28271999999</v>
      </c>
      <c r="V3412" s="21"/>
      <c r="W3412" s="19">
        <f t="shared" si="346"/>
        <v>0</v>
      </c>
      <c r="X3412" s="17">
        <f t="shared" si="347"/>
        <v>0</v>
      </c>
      <c r="Y3412" s="22"/>
      <c r="Z3412" s="19"/>
      <c r="AA3412" s="20"/>
      <c r="AB3412" s="23"/>
      <c r="AC3412" s="19"/>
      <c r="AD3412" s="17"/>
      <c r="AE3412" s="22"/>
      <c r="AF3412" s="19"/>
      <c r="AG3412" s="17"/>
      <c r="AH3412" s="76" t="s">
        <v>76</v>
      </c>
      <c r="AI3412" s="77" t="s">
        <v>19947</v>
      </c>
      <c r="AJ3412" s="1"/>
    </row>
    <row r="3413" spans="1:36" ht="26.4">
      <c r="A3413" s="39">
        <v>3411</v>
      </c>
      <c r="B3413" s="39" t="s">
        <v>19948</v>
      </c>
      <c r="C3413" s="39" t="s">
        <v>2055</v>
      </c>
      <c r="D3413" s="40" t="s">
        <v>19949</v>
      </c>
      <c r="E3413" s="25" t="s">
        <v>19950</v>
      </c>
      <c r="F3413" s="25" t="s">
        <v>6954</v>
      </c>
      <c r="G3413" s="39" t="s">
        <v>333</v>
      </c>
      <c r="H3413" s="39" t="s">
        <v>19951</v>
      </c>
      <c r="I3413" s="39" t="s">
        <v>11016</v>
      </c>
      <c r="J3413" s="40" t="s">
        <v>19952</v>
      </c>
      <c r="K3413" s="41">
        <v>40973</v>
      </c>
      <c r="L3413" s="72">
        <v>44625</v>
      </c>
      <c r="M3413" s="42" t="s">
        <v>19953</v>
      </c>
      <c r="N3413" s="63">
        <v>0.98350000000000004</v>
      </c>
      <c r="O3413" s="55">
        <v>15545297.98</v>
      </c>
      <c r="P3413" s="15">
        <v>0.04</v>
      </c>
      <c r="Q3413" s="223">
        <f t="shared" si="351"/>
        <v>621811.9192</v>
      </c>
      <c r="R3413" s="197">
        <f t="shared" si="348"/>
        <v>51817.659933333336</v>
      </c>
      <c r="S3413" s="202">
        <v>1E-3</v>
      </c>
      <c r="T3413" s="196">
        <f t="shared" si="349"/>
        <v>15545.297980000001</v>
      </c>
      <c r="U3413" s="199">
        <f t="shared" si="350"/>
        <v>1295.4414983333334</v>
      </c>
      <c r="V3413" s="21">
        <v>7.0000000000000007E-2</v>
      </c>
      <c r="W3413" s="19">
        <f t="shared" si="346"/>
        <v>1088170.8586000002</v>
      </c>
      <c r="X3413" s="17">
        <f t="shared" si="347"/>
        <v>90680.904883333351</v>
      </c>
      <c r="Y3413" s="18">
        <v>0.06</v>
      </c>
      <c r="Z3413" s="19">
        <v>932717.88</v>
      </c>
      <c r="AA3413" s="20">
        <v>77726.5</v>
      </c>
      <c r="AB3413" s="23"/>
      <c r="AC3413" s="19"/>
      <c r="AD3413" s="17"/>
      <c r="AE3413" s="22"/>
      <c r="AF3413" s="19"/>
      <c r="AG3413" s="17"/>
      <c r="AH3413" s="78"/>
      <c r="AI3413" s="79" t="s">
        <v>19953</v>
      </c>
      <c r="AJ3413" s="1"/>
    </row>
    <row r="3414" spans="1:36" ht="13.2">
      <c r="A3414" s="39">
        <v>3412</v>
      </c>
      <c r="B3414" s="10" t="s">
        <v>19954</v>
      </c>
      <c r="C3414" s="10" t="s">
        <v>2055</v>
      </c>
      <c r="D3414" s="11" t="s">
        <v>19955</v>
      </c>
      <c r="E3414" s="35" t="s">
        <v>19956</v>
      </c>
      <c r="F3414" s="35" t="s">
        <v>7429</v>
      </c>
      <c r="G3414" s="10" t="s">
        <v>8377</v>
      </c>
      <c r="H3414" s="10" t="s">
        <v>19957</v>
      </c>
      <c r="I3414" s="10" t="s">
        <v>8379</v>
      </c>
      <c r="J3414" s="11" t="s">
        <v>19958</v>
      </c>
      <c r="K3414" s="12">
        <v>43409</v>
      </c>
      <c r="L3414" s="69">
        <v>52540</v>
      </c>
      <c r="M3414" s="14" t="s">
        <v>19959</v>
      </c>
      <c r="N3414" s="61">
        <v>3.4807000000000001</v>
      </c>
      <c r="O3414" s="56">
        <v>66595698.859999999</v>
      </c>
      <c r="P3414" s="15">
        <v>0.03</v>
      </c>
      <c r="Q3414" s="223">
        <f t="shared" si="351"/>
        <v>1997870.9657999999</v>
      </c>
      <c r="R3414" s="197">
        <f t="shared" si="348"/>
        <v>166489.24714999998</v>
      </c>
      <c r="S3414" s="202">
        <v>1E-3</v>
      </c>
      <c r="T3414" s="196">
        <f t="shared" si="349"/>
        <v>66595.698860000004</v>
      </c>
      <c r="U3414" s="199">
        <f t="shared" si="350"/>
        <v>5549.641571666667</v>
      </c>
      <c r="V3414" s="21">
        <v>0.05</v>
      </c>
      <c r="W3414" s="19">
        <f t="shared" si="346"/>
        <v>3329784.943</v>
      </c>
      <c r="X3414" s="17">
        <f t="shared" si="347"/>
        <v>277482.07858333335</v>
      </c>
      <c r="Y3414" s="18">
        <v>0.06</v>
      </c>
      <c r="Z3414" s="19">
        <v>3995741.9</v>
      </c>
      <c r="AA3414" s="20">
        <v>332978.49</v>
      </c>
      <c r="AB3414" s="23"/>
      <c r="AC3414" s="19"/>
      <c r="AD3414" s="17"/>
      <c r="AE3414" s="22"/>
      <c r="AF3414" s="19"/>
      <c r="AG3414" s="17"/>
      <c r="AH3414" s="76" t="s">
        <v>2158</v>
      </c>
      <c r="AI3414" s="77" t="s">
        <v>19959</v>
      </c>
      <c r="AJ3414" s="1"/>
    </row>
    <row r="3415" spans="1:36" ht="13.2">
      <c r="A3415" s="39">
        <v>3413</v>
      </c>
      <c r="B3415" s="39" t="s">
        <v>19960</v>
      </c>
      <c r="C3415" s="39" t="s">
        <v>2055</v>
      </c>
      <c r="D3415" s="40" t="s">
        <v>19955</v>
      </c>
      <c r="E3415" s="25" t="s">
        <v>19956</v>
      </c>
      <c r="F3415" s="25" t="s">
        <v>19961</v>
      </c>
      <c r="G3415" s="39" t="s">
        <v>8377</v>
      </c>
      <c r="H3415" s="39" t="s">
        <v>19962</v>
      </c>
      <c r="I3415" s="39" t="s">
        <v>8379</v>
      </c>
      <c r="J3415" s="40" t="s">
        <v>19958</v>
      </c>
      <c r="K3415" s="41">
        <v>43409</v>
      </c>
      <c r="L3415" s="72">
        <v>52540</v>
      </c>
      <c r="M3415" s="42" t="s">
        <v>19959</v>
      </c>
      <c r="N3415" s="63">
        <v>0.30880000000000002</v>
      </c>
      <c r="O3415" s="55">
        <v>5908223</v>
      </c>
      <c r="P3415" s="15">
        <v>0.03</v>
      </c>
      <c r="Q3415" s="223">
        <f t="shared" si="351"/>
        <v>177246.69</v>
      </c>
      <c r="R3415" s="197">
        <f t="shared" si="348"/>
        <v>14770.557500000001</v>
      </c>
      <c r="S3415" s="202">
        <v>1E-3</v>
      </c>
      <c r="T3415" s="196">
        <f t="shared" si="349"/>
        <v>5908.223</v>
      </c>
      <c r="U3415" s="199">
        <f t="shared" si="350"/>
        <v>492.35191666666668</v>
      </c>
      <c r="V3415" s="21">
        <v>0.05</v>
      </c>
      <c r="W3415" s="19">
        <f t="shared" si="346"/>
        <v>295411.15000000002</v>
      </c>
      <c r="X3415" s="17">
        <f t="shared" si="347"/>
        <v>24617.595833333336</v>
      </c>
      <c r="Y3415" s="18">
        <v>0.06</v>
      </c>
      <c r="Z3415" s="19">
        <v>354493.38</v>
      </c>
      <c r="AA3415" s="20">
        <v>29541.11</v>
      </c>
      <c r="AB3415" s="23"/>
      <c r="AC3415" s="19"/>
      <c r="AD3415" s="17"/>
      <c r="AE3415" s="22"/>
      <c r="AF3415" s="19"/>
      <c r="AG3415" s="17"/>
      <c r="AH3415" s="78" t="s">
        <v>2158</v>
      </c>
      <c r="AI3415" s="79" t="s">
        <v>19959</v>
      </c>
      <c r="AJ3415" s="1"/>
    </row>
    <row r="3416" spans="1:36" ht="26.4">
      <c r="A3416" s="39">
        <v>3414</v>
      </c>
      <c r="B3416" s="10" t="s">
        <v>19963</v>
      </c>
      <c r="C3416" s="10" t="s">
        <v>2055</v>
      </c>
      <c r="D3416" s="11" t="s">
        <v>19648</v>
      </c>
      <c r="E3416" s="35" t="s">
        <v>19649</v>
      </c>
      <c r="F3416" s="35" t="s">
        <v>19650</v>
      </c>
      <c r="G3416" s="10" t="s">
        <v>9414</v>
      </c>
      <c r="H3416" s="10" t="s">
        <v>19651</v>
      </c>
      <c r="I3416" s="10" t="s">
        <v>9414</v>
      </c>
      <c r="J3416" s="11" t="s">
        <v>19652</v>
      </c>
      <c r="K3416" s="12">
        <v>35754</v>
      </c>
      <c r="L3416" s="69">
        <v>44885</v>
      </c>
      <c r="M3416" s="14" t="s">
        <v>19653</v>
      </c>
      <c r="N3416" s="61">
        <v>0.12559999999999999</v>
      </c>
      <c r="O3416" s="56">
        <v>2403085.52</v>
      </c>
      <c r="P3416" s="15">
        <v>0.03</v>
      </c>
      <c r="Q3416" s="223">
        <f t="shared" si="351"/>
        <v>72092.565600000002</v>
      </c>
      <c r="R3416" s="197">
        <f t="shared" si="348"/>
        <v>6007.7138000000004</v>
      </c>
      <c r="S3416" s="200"/>
      <c r="T3416" s="196">
        <f t="shared" si="349"/>
        <v>0</v>
      </c>
      <c r="U3416" s="199">
        <f t="shared" si="350"/>
        <v>0</v>
      </c>
      <c r="V3416" s="21"/>
      <c r="W3416" s="19">
        <f t="shared" si="346"/>
        <v>0</v>
      </c>
      <c r="X3416" s="17">
        <f t="shared" si="347"/>
        <v>0</v>
      </c>
      <c r="Y3416" s="22"/>
      <c r="Z3416" s="19"/>
      <c r="AA3416" s="20"/>
      <c r="AB3416" s="23"/>
      <c r="AC3416" s="19"/>
      <c r="AD3416" s="17"/>
      <c r="AE3416" s="22"/>
      <c r="AF3416" s="19"/>
      <c r="AG3416" s="17"/>
      <c r="AH3416" s="76" t="s">
        <v>2158</v>
      </c>
      <c r="AI3416" s="77" t="s">
        <v>19653</v>
      </c>
      <c r="AJ3416" s="1"/>
    </row>
    <row r="3417" spans="1:36" ht="26.4">
      <c r="A3417" s="39">
        <v>3415</v>
      </c>
      <c r="B3417" s="39" t="s">
        <v>19964</v>
      </c>
      <c r="C3417" s="39" t="s">
        <v>2055</v>
      </c>
      <c r="D3417" s="40" t="s">
        <v>19648</v>
      </c>
      <c r="E3417" s="25" t="s">
        <v>19649</v>
      </c>
      <c r="F3417" s="25" t="s">
        <v>19650</v>
      </c>
      <c r="G3417" s="39" t="s">
        <v>9414</v>
      </c>
      <c r="H3417" s="39" t="s">
        <v>19651</v>
      </c>
      <c r="I3417" s="39" t="s">
        <v>9414</v>
      </c>
      <c r="J3417" s="40" t="s">
        <v>19652</v>
      </c>
      <c r="K3417" s="41">
        <v>35754</v>
      </c>
      <c r="L3417" s="72">
        <v>44885</v>
      </c>
      <c r="M3417" s="42" t="s">
        <v>19653</v>
      </c>
      <c r="N3417" s="63">
        <v>0.12180000000000001</v>
      </c>
      <c r="O3417" s="55">
        <v>2330380.71</v>
      </c>
      <c r="P3417" s="15">
        <v>0.03</v>
      </c>
      <c r="Q3417" s="223">
        <f t="shared" si="351"/>
        <v>69911.421300000002</v>
      </c>
      <c r="R3417" s="197">
        <f t="shared" si="348"/>
        <v>5825.9517750000005</v>
      </c>
      <c r="S3417" s="200"/>
      <c r="T3417" s="196">
        <f t="shared" si="349"/>
        <v>0</v>
      </c>
      <c r="U3417" s="199">
        <f t="shared" si="350"/>
        <v>0</v>
      </c>
      <c r="V3417" s="21"/>
      <c r="W3417" s="19">
        <f t="shared" si="346"/>
        <v>0</v>
      </c>
      <c r="X3417" s="17">
        <f t="shared" si="347"/>
        <v>0</v>
      </c>
      <c r="Y3417" s="22"/>
      <c r="Z3417" s="19"/>
      <c r="AA3417" s="20"/>
      <c r="AB3417" s="23"/>
      <c r="AC3417" s="19"/>
      <c r="AD3417" s="17"/>
      <c r="AE3417" s="22"/>
      <c r="AF3417" s="19"/>
      <c r="AG3417" s="17"/>
      <c r="AH3417" s="78" t="s">
        <v>2158</v>
      </c>
      <c r="AI3417" s="79" t="s">
        <v>19653</v>
      </c>
      <c r="AJ3417" s="1"/>
    </row>
    <row r="3418" spans="1:36" ht="26.4">
      <c r="A3418" s="39">
        <v>3416</v>
      </c>
      <c r="B3418" s="10" t="s">
        <v>19965</v>
      </c>
      <c r="C3418" s="10" t="s">
        <v>2055</v>
      </c>
      <c r="D3418" s="11" t="s">
        <v>19966</v>
      </c>
      <c r="E3418" s="35" t="s">
        <v>19967</v>
      </c>
      <c r="F3418" s="35" t="s">
        <v>19968</v>
      </c>
      <c r="G3418" s="10" t="s">
        <v>2580</v>
      </c>
      <c r="H3418" s="10" t="s">
        <v>19969</v>
      </c>
      <c r="I3418" s="10" t="s">
        <v>2042</v>
      </c>
      <c r="J3418" s="11" t="s">
        <v>19970</v>
      </c>
      <c r="K3418" s="12">
        <v>43315</v>
      </c>
      <c r="L3418" s="69">
        <v>52446</v>
      </c>
      <c r="M3418" s="14" t="s">
        <v>19971</v>
      </c>
      <c r="N3418" s="61">
        <v>2.8464</v>
      </c>
      <c r="O3418" s="56">
        <v>54459734.310000002</v>
      </c>
      <c r="P3418" s="15">
        <v>0.03</v>
      </c>
      <c r="Q3418" s="223">
        <f t="shared" si="351"/>
        <v>1633792.0293000001</v>
      </c>
      <c r="R3418" s="197">
        <f t="shared" si="348"/>
        <v>136149.33577500001</v>
      </c>
      <c r="S3418" s="202">
        <v>1E-3</v>
      </c>
      <c r="T3418" s="196">
        <f t="shared" si="349"/>
        <v>54459.734310000007</v>
      </c>
      <c r="U3418" s="199">
        <f t="shared" si="350"/>
        <v>4538.3111925000003</v>
      </c>
      <c r="V3418" s="21">
        <v>0.05</v>
      </c>
      <c r="W3418" s="19">
        <f t="shared" si="346"/>
        <v>2722986.7155000004</v>
      </c>
      <c r="X3418" s="17">
        <f t="shared" si="347"/>
        <v>226915.55962500002</v>
      </c>
      <c r="Y3418" s="18">
        <v>0.06</v>
      </c>
      <c r="Z3418" s="19">
        <v>3267583.88</v>
      </c>
      <c r="AA3418" s="20">
        <v>272298.65999999997</v>
      </c>
      <c r="AB3418" s="23"/>
      <c r="AC3418" s="19"/>
      <c r="AD3418" s="17"/>
      <c r="AE3418" s="22"/>
      <c r="AF3418" s="19"/>
      <c r="AG3418" s="17"/>
      <c r="AH3418" s="76" t="s">
        <v>2158</v>
      </c>
      <c r="AI3418" s="77" t="s">
        <v>19971</v>
      </c>
      <c r="AJ3418" s="1"/>
    </row>
    <row r="3419" spans="1:36" ht="26.4">
      <c r="A3419" s="39">
        <v>3417</v>
      </c>
      <c r="B3419" s="39" t="s">
        <v>19972</v>
      </c>
      <c r="C3419" s="39" t="s">
        <v>2055</v>
      </c>
      <c r="D3419" s="40" t="s">
        <v>19973</v>
      </c>
      <c r="E3419" s="25" t="s">
        <v>19974</v>
      </c>
      <c r="F3419" s="25" t="s">
        <v>13914</v>
      </c>
      <c r="G3419" s="39" t="s">
        <v>12980</v>
      </c>
      <c r="H3419" s="39" t="s">
        <v>19975</v>
      </c>
      <c r="I3419" s="39" t="s">
        <v>19976</v>
      </c>
      <c r="J3419" s="40" t="s">
        <v>19977</v>
      </c>
      <c r="K3419" s="41">
        <v>43236</v>
      </c>
      <c r="L3419" s="72">
        <v>52367</v>
      </c>
      <c r="M3419" s="42" t="s">
        <v>19978</v>
      </c>
      <c r="N3419" s="63">
        <v>0.67569999999999997</v>
      </c>
      <c r="O3419" s="55">
        <v>12928064.390000001</v>
      </c>
      <c r="P3419" s="15">
        <v>0.03</v>
      </c>
      <c r="Q3419" s="223">
        <f t="shared" si="351"/>
        <v>387841.93170000002</v>
      </c>
      <c r="R3419" s="197">
        <f t="shared" si="348"/>
        <v>32320.160975000003</v>
      </c>
      <c r="S3419" s="201">
        <v>0.05</v>
      </c>
      <c r="T3419" s="196">
        <f t="shared" si="349"/>
        <v>646403.21950000012</v>
      </c>
      <c r="U3419" s="199">
        <f t="shared" si="350"/>
        <v>53866.934958333346</v>
      </c>
      <c r="V3419" s="21">
        <v>0.06</v>
      </c>
      <c r="W3419" s="19">
        <f t="shared" si="346"/>
        <v>775683.86340000003</v>
      </c>
      <c r="X3419" s="17">
        <f t="shared" si="347"/>
        <v>64640.321950000005</v>
      </c>
      <c r="Y3419" s="22"/>
      <c r="Z3419" s="19"/>
      <c r="AA3419" s="20"/>
      <c r="AB3419" s="23"/>
      <c r="AC3419" s="19"/>
      <c r="AD3419" s="17"/>
      <c r="AE3419" s="22"/>
      <c r="AF3419" s="19"/>
      <c r="AG3419" s="17"/>
      <c r="AH3419" s="78" t="s">
        <v>2158</v>
      </c>
      <c r="AI3419" s="79" t="s">
        <v>19978</v>
      </c>
      <c r="AJ3419" s="1"/>
    </row>
    <row r="3420" spans="1:36" ht="26.4">
      <c r="A3420" s="39">
        <v>3418</v>
      </c>
      <c r="B3420" s="10" t="s">
        <v>19979</v>
      </c>
      <c r="C3420" s="10" t="s">
        <v>5070</v>
      </c>
      <c r="D3420" s="11" t="s">
        <v>6742</v>
      </c>
      <c r="E3420" s="35" t="s">
        <v>6743</v>
      </c>
      <c r="F3420" s="35" t="s">
        <v>19980</v>
      </c>
      <c r="G3420" s="10" t="s">
        <v>19981</v>
      </c>
      <c r="H3420" s="10" t="s">
        <v>19982</v>
      </c>
      <c r="I3420" s="10" t="s">
        <v>19983</v>
      </c>
      <c r="J3420" s="11" t="s">
        <v>19984</v>
      </c>
      <c r="K3420" s="12">
        <v>37194</v>
      </c>
      <c r="L3420" s="69">
        <v>46325</v>
      </c>
      <c r="M3420" s="14" t="s">
        <v>19985</v>
      </c>
      <c r="N3420" s="61">
        <v>0.22020000000000001</v>
      </c>
      <c r="O3420" s="56">
        <v>4468017.1500000004</v>
      </c>
      <c r="P3420" s="15">
        <v>0.03</v>
      </c>
      <c r="Q3420" s="223">
        <f t="shared" si="351"/>
        <v>134040.51450000002</v>
      </c>
      <c r="R3420" s="197">
        <f t="shared" si="348"/>
        <v>11170.042875000001</v>
      </c>
      <c r="S3420" s="200"/>
      <c r="T3420" s="196">
        <f t="shared" si="349"/>
        <v>0</v>
      </c>
      <c r="U3420" s="199">
        <f t="shared" si="350"/>
        <v>0</v>
      </c>
      <c r="V3420" s="21"/>
      <c r="W3420" s="19">
        <f t="shared" si="346"/>
        <v>0</v>
      </c>
      <c r="X3420" s="17">
        <f t="shared" si="347"/>
        <v>0</v>
      </c>
      <c r="Y3420" s="22"/>
      <c r="Z3420" s="19"/>
      <c r="AA3420" s="20"/>
      <c r="AB3420" s="23"/>
      <c r="AC3420" s="19"/>
      <c r="AD3420" s="17"/>
      <c r="AE3420" s="22"/>
      <c r="AF3420" s="19"/>
      <c r="AG3420" s="17"/>
      <c r="AH3420" s="76"/>
      <c r="AI3420" s="77" t="s">
        <v>19985</v>
      </c>
      <c r="AJ3420" s="1"/>
    </row>
    <row r="3421" spans="1:36" ht="13.2">
      <c r="A3421" s="39">
        <v>3419</v>
      </c>
      <c r="B3421" s="39" t="s">
        <v>19986</v>
      </c>
      <c r="C3421" s="39" t="s">
        <v>5693</v>
      </c>
      <c r="D3421" s="40" t="s">
        <v>19987</v>
      </c>
      <c r="E3421" s="25" t="s">
        <v>19988</v>
      </c>
      <c r="F3421" s="25" t="s">
        <v>19989</v>
      </c>
      <c r="G3421" s="39" t="s">
        <v>3860</v>
      </c>
      <c r="H3421" s="39" t="s">
        <v>19990</v>
      </c>
      <c r="I3421" s="39" t="s">
        <v>6508</v>
      </c>
      <c r="J3421" s="40" t="s">
        <v>19991</v>
      </c>
      <c r="K3421" s="41">
        <v>42880</v>
      </c>
      <c r="L3421" s="72">
        <v>48359</v>
      </c>
      <c r="M3421" s="42" t="s">
        <v>19992</v>
      </c>
      <c r="N3421" s="63">
        <v>0.28029999999999999</v>
      </c>
      <c r="O3421" s="55">
        <v>5513427.3399999999</v>
      </c>
      <c r="P3421" s="15">
        <v>0.03</v>
      </c>
      <c r="Q3421" s="223">
        <f t="shared" si="351"/>
        <v>165402.82019999999</v>
      </c>
      <c r="R3421" s="197">
        <f t="shared" si="348"/>
        <v>13783.56835</v>
      </c>
      <c r="S3421" s="202">
        <v>3.5999999999999997E-2</v>
      </c>
      <c r="T3421" s="196">
        <f t="shared" si="349"/>
        <v>198483.38423999998</v>
      </c>
      <c r="U3421" s="199">
        <f t="shared" si="350"/>
        <v>16540.282019999999</v>
      </c>
      <c r="V3421" s="21"/>
      <c r="W3421" s="19">
        <f t="shared" si="346"/>
        <v>0</v>
      </c>
      <c r="X3421" s="17">
        <f t="shared" si="347"/>
        <v>0</v>
      </c>
      <c r="Y3421" s="22"/>
      <c r="Z3421" s="19"/>
      <c r="AA3421" s="20"/>
      <c r="AB3421" s="23"/>
      <c r="AC3421" s="19"/>
      <c r="AD3421" s="17"/>
      <c r="AE3421" s="22"/>
      <c r="AF3421" s="19"/>
      <c r="AG3421" s="17"/>
      <c r="AH3421" s="78" t="s">
        <v>3675</v>
      </c>
      <c r="AI3421" s="79" t="s">
        <v>19992</v>
      </c>
      <c r="AJ3421" s="1"/>
    </row>
    <row r="3422" spans="1:36" ht="39.6">
      <c r="A3422" s="39">
        <v>3420</v>
      </c>
      <c r="B3422" s="10" t="s">
        <v>19993</v>
      </c>
      <c r="C3422" s="10" t="s">
        <v>5693</v>
      </c>
      <c r="D3422" s="11" t="s">
        <v>19994</v>
      </c>
      <c r="E3422" s="35" t="s">
        <v>19995</v>
      </c>
      <c r="F3422" s="35" t="s">
        <v>9254</v>
      </c>
      <c r="G3422" s="10" t="s">
        <v>7890</v>
      </c>
      <c r="H3422" s="10" t="s">
        <v>19996</v>
      </c>
      <c r="I3422" s="10" t="s">
        <v>15042</v>
      </c>
      <c r="J3422" s="11" t="s">
        <v>19997</v>
      </c>
      <c r="K3422" s="12">
        <v>43091</v>
      </c>
      <c r="L3422" s="69">
        <v>44187</v>
      </c>
      <c r="M3422" s="14" t="s">
        <v>19998</v>
      </c>
      <c r="N3422" s="61">
        <v>0.49340000000000001</v>
      </c>
      <c r="O3422" s="56">
        <v>11196360.710000001</v>
      </c>
      <c r="P3422" s="21">
        <v>1E-3</v>
      </c>
      <c r="Q3422" s="223">
        <f t="shared" si="351"/>
        <v>11196.360710000001</v>
      </c>
      <c r="R3422" s="197">
        <f t="shared" si="348"/>
        <v>933.03005916666677</v>
      </c>
      <c r="S3422" s="200"/>
      <c r="T3422" s="196">
        <f t="shared" si="349"/>
        <v>0</v>
      </c>
      <c r="U3422" s="199">
        <f t="shared" si="350"/>
        <v>0</v>
      </c>
      <c r="V3422" s="21"/>
      <c r="W3422" s="19">
        <f t="shared" si="346"/>
        <v>0</v>
      </c>
      <c r="X3422" s="17">
        <f t="shared" si="347"/>
        <v>0</v>
      </c>
      <c r="Y3422" s="22"/>
      <c r="Z3422" s="19"/>
      <c r="AA3422" s="20"/>
      <c r="AB3422" s="23"/>
      <c r="AC3422" s="19"/>
      <c r="AD3422" s="17"/>
      <c r="AE3422" s="22"/>
      <c r="AF3422" s="19"/>
      <c r="AG3422" s="17"/>
      <c r="AH3422" s="76" t="s">
        <v>249</v>
      </c>
      <c r="AI3422" s="77" t="s">
        <v>19998</v>
      </c>
      <c r="AJ3422" s="1"/>
    </row>
    <row r="3423" spans="1:36" ht="26.4">
      <c r="A3423" s="39">
        <v>3421</v>
      </c>
      <c r="B3423" s="39" t="s">
        <v>19999</v>
      </c>
      <c r="C3423" s="39" t="s">
        <v>5693</v>
      </c>
      <c r="D3423" s="40" t="s">
        <v>20000</v>
      </c>
      <c r="E3423" s="25" t="s">
        <v>20001</v>
      </c>
      <c r="F3423" s="25" t="s">
        <v>2212</v>
      </c>
      <c r="G3423" s="39" t="s">
        <v>456</v>
      </c>
      <c r="H3423" s="39" t="s">
        <v>20002</v>
      </c>
      <c r="I3423" s="39" t="s">
        <v>458</v>
      </c>
      <c r="J3423" s="40" t="s">
        <v>20003</v>
      </c>
      <c r="K3423" s="41">
        <v>42096</v>
      </c>
      <c r="L3423" s="72">
        <v>47575</v>
      </c>
      <c r="M3423" s="42" t="s">
        <v>20004</v>
      </c>
      <c r="N3423" s="63">
        <v>2.2923</v>
      </c>
      <c r="O3423" s="55">
        <v>171421080.08000001</v>
      </c>
      <c r="P3423" s="15">
        <v>0.03</v>
      </c>
      <c r="Q3423" s="223">
        <f t="shared" si="351"/>
        <v>5142632.4024</v>
      </c>
      <c r="R3423" s="197">
        <f t="shared" si="348"/>
        <v>428552.70020000002</v>
      </c>
      <c r="S3423" s="201">
        <v>0.04</v>
      </c>
      <c r="T3423" s="196">
        <f t="shared" si="349"/>
        <v>6856843.2032000003</v>
      </c>
      <c r="U3423" s="199">
        <f t="shared" si="350"/>
        <v>571403.60026666673</v>
      </c>
      <c r="V3423" s="21">
        <v>0.06</v>
      </c>
      <c r="W3423" s="19">
        <f t="shared" si="346"/>
        <v>10285264.8048</v>
      </c>
      <c r="X3423" s="17">
        <f t="shared" si="347"/>
        <v>857105.40040000004</v>
      </c>
      <c r="Y3423" s="18">
        <v>0.1</v>
      </c>
      <c r="Z3423" s="19">
        <v>17142108</v>
      </c>
      <c r="AA3423" s="20">
        <v>1428509</v>
      </c>
      <c r="AB3423" s="23"/>
      <c r="AC3423" s="19"/>
      <c r="AD3423" s="17"/>
      <c r="AE3423" s="22"/>
      <c r="AF3423" s="19"/>
      <c r="AG3423" s="17"/>
      <c r="AH3423" s="78"/>
      <c r="AI3423" s="79" t="s">
        <v>20004</v>
      </c>
      <c r="AJ3423" s="1"/>
    </row>
    <row r="3424" spans="1:36" s="24" customFormat="1" ht="26.4">
      <c r="A3424" s="39">
        <v>3422</v>
      </c>
      <c r="B3424" s="10" t="s">
        <v>20005</v>
      </c>
      <c r="C3424" s="10" t="s">
        <v>5693</v>
      </c>
      <c r="D3424" s="11" t="s">
        <v>20006</v>
      </c>
      <c r="E3424" s="35" t="s">
        <v>20007</v>
      </c>
      <c r="F3424" s="35" t="s">
        <v>20008</v>
      </c>
      <c r="G3424" s="10" t="s">
        <v>708</v>
      </c>
      <c r="H3424" s="10" t="s">
        <v>20009</v>
      </c>
      <c r="I3424" s="10" t="s">
        <v>708</v>
      </c>
      <c r="J3424" s="11" t="s">
        <v>20010</v>
      </c>
      <c r="K3424" s="12">
        <v>38163</v>
      </c>
      <c r="L3424" s="69">
        <v>44585</v>
      </c>
      <c r="M3424" s="14" t="s">
        <v>2175</v>
      </c>
      <c r="N3424" s="61">
        <v>0.12970000000000001</v>
      </c>
      <c r="O3424" s="56">
        <v>2939130.09</v>
      </c>
      <c r="P3424" s="21">
        <v>1.4999999999999999E-2</v>
      </c>
      <c r="Q3424" s="223">
        <f t="shared" si="351"/>
        <v>44086.951349999996</v>
      </c>
      <c r="R3424" s="197">
        <f t="shared" si="348"/>
        <v>3673.9126124999998</v>
      </c>
      <c r="S3424" s="200"/>
      <c r="T3424" s="196">
        <f t="shared" si="349"/>
        <v>0</v>
      </c>
      <c r="U3424" s="199">
        <f t="shared" si="350"/>
        <v>0</v>
      </c>
      <c r="V3424" s="21"/>
      <c r="W3424" s="19">
        <f t="shared" si="346"/>
        <v>0</v>
      </c>
      <c r="X3424" s="17">
        <f t="shared" si="347"/>
        <v>0</v>
      </c>
      <c r="Y3424" s="22"/>
      <c r="Z3424" s="19"/>
      <c r="AA3424" s="20"/>
      <c r="AB3424" s="23"/>
      <c r="AC3424" s="19"/>
      <c r="AD3424" s="17"/>
      <c r="AE3424" s="22"/>
      <c r="AF3424" s="19"/>
      <c r="AG3424" s="17"/>
      <c r="AH3424" s="82"/>
      <c r="AI3424" s="83"/>
    </row>
    <row r="3425" spans="1:36" ht="13.2">
      <c r="A3425" s="39">
        <v>3423</v>
      </c>
      <c r="B3425" s="39" t="s">
        <v>20011</v>
      </c>
      <c r="C3425" s="39" t="s">
        <v>5693</v>
      </c>
      <c r="D3425" s="40" t="s">
        <v>20012</v>
      </c>
      <c r="E3425" s="25" t="s">
        <v>20013</v>
      </c>
      <c r="F3425" s="25" t="s">
        <v>20014</v>
      </c>
      <c r="G3425" s="39" t="s">
        <v>20015</v>
      </c>
      <c r="H3425" s="39" t="s">
        <v>20016</v>
      </c>
      <c r="I3425" s="39" t="s">
        <v>20017</v>
      </c>
      <c r="J3425" s="40" t="s">
        <v>20018</v>
      </c>
      <c r="K3425" s="41">
        <v>38244</v>
      </c>
      <c r="L3425" s="72">
        <v>47375</v>
      </c>
      <c r="M3425" s="42" t="s">
        <v>20019</v>
      </c>
      <c r="N3425" s="63">
        <v>0.1716</v>
      </c>
      <c r="O3425" s="55">
        <v>7720276.21</v>
      </c>
      <c r="P3425" s="15">
        <v>0.03</v>
      </c>
      <c r="Q3425" s="223">
        <f t="shared" si="351"/>
        <v>231608.28629999998</v>
      </c>
      <c r="R3425" s="197">
        <f t="shared" si="348"/>
        <v>19300.690524999998</v>
      </c>
      <c r="S3425" s="200"/>
      <c r="T3425" s="196">
        <f t="shared" si="349"/>
        <v>0</v>
      </c>
      <c r="U3425" s="199">
        <f t="shared" si="350"/>
        <v>0</v>
      </c>
      <c r="V3425" s="21"/>
      <c r="W3425" s="19">
        <f t="shared" ref="W3425:W3487" si="352">O3425*V3425</f>
        <v>0</v>
      </c>
      <c r="X3425" s="17">
        <f t="shared" ref="X3425:X3487" si="353">O3425*V3425/12</f>
        <v>0</v>
      </c>
      <c r="Y3425" s="22"/>
      <c r="Z3425" s="19"/>
      <c r="AA3425" s="20"/>
      <c r="AB3425" s="23"/>
      <c r="AC3425" s="19"/>
      <c r="AD3425" s="17"/>
      <c r="AE3425" s="22"/>
      <c r="AF3425" s="19"/>
      <c r="AG3425" s="17"/>
      <c r="AH3425" s="78"/>
      <c r="AI3425" s="79" t="s">
        <v>20019</v>
      </c>
      <c r="AJ3425" s="1"/>
    </row>
    <row r="3426" spans="1:36" ht="26.4">
      <c r="A3426" s="39">
        <v>3424</v>
      </c>
      <c r="B3426" s="39" t="s">
        <v>20020</v>
      </c>
      <c r="C3426" s="39" t="s">
        <v>5693</v>
      </c>
      <c r="D3426" s="40" t="s">
        <v>20021</v>
      </c>
      <c r="E3426" s="25" t="s">
        <v>20022</v>
      </c>
      <c r="F3426" s="25" t="s">
        <v>14000</v>
      </c>
      <c r="G3426" s="39" t="s">
        <v>20023</v>
      </c>
      <c r="H3426" s="39" t="s">
        <v>20024</v>
      </c>
      <c r="I3426" s="39" t="s">
        <v>3638</v>
      </c>
      <c r="J3426" s="40" t="s">
        <v>20025</v>
      </c>
      <c r="K3426" s="41">
        <v>42985</v>
      </c>
      <c r="L3426" s="72">
        <v>48464</v>
      </c>
      <c r="M3426" s="42" t="s">
        <v>20026</v>
      </c>
      <c r="N3426" s="63">
        <v>0.1976</v>
      </c>
      <c r="O3426" s="55">
        <v>9768821.6500000004</v>
      </c>
      <c r="P3426" s="15">
        <v>0.03</v>
      </c>
      <c r="Q3426" s="223">
        <f t="shared" si="351"/>
        <v>293064.6495</v>
      </c>
      <c r="R3426" s="197">
        <f t="shared" si="348"/>
        <v>24422.054124999999</v>
      </c>
      <c r="S3426" s="202">
        <v>3.5999999999999997E-2</v>
      </c>
      <c r="T3426" s="196">
        <f t="shared" si="349"/>
        <v>351677.57939999999</v>
      </c>
      <c r="U3426" s="199">
        <f t="shared" si="350"/>
        <v>29306.464949999998</v>
      </c>
      <c r="V3426" s="21"/>
      <c r="W3426" s="19">
        <f t="shared" si="352"/>
        <v>0</v>
      </c>
      <c r="X3426" s="17">
        <f t="shared" si="353"/>
        <v>0</v>
      </c>
      <c r="Y3426" s="22"/>
      <c r="Z3426" s="19"/>
      <c r="AA3426" s="20"/>
      <c r="AB3426" s="23"/>
      <c r="AC3426" s="19"/>
      <c r="AD3426" s="17"/>
      <c r="AE3426" s="22"/>
      <c r="AF3426" s="19"/>
      <c r="AG3426" s="17"/>
      <c r="AH3426" s="78" t="s">
        <v>367</v>
      </c>
      <c r="AI3426" s="79" t="s">
        <v>20026</v>
      </c>
      <c r="AJ3426" s="1"/>
    </row>
    <row r="3427" spans="1:36" ht="26.4">
      <c r="A3427" s="39">
        <v>3425</v>
      </c>
      <c r="B3427" s="10" t="s">
        <v>20027</v>
      </c>
      <c r="C3427" s="10" t="s">
        <v>5693</v>
      </c>
      <c r="D3427" s="11" t="s">
        <v>20028</v>
      </c>
      <c r="E3427" s="35" t="s">
        <v>21465</v>
      </c>
      <c r="F3427" s="35" t="s">
        <v>10210</v>
      </c>
      <c r="G3427" s="10" t="s">
        <v>1831</v>
      </c>
      <c r="H3427" s="10" t="s">
        <v>20029</v>
      </c>
      <c r="I3427" s="10" t="s">
        <v>197</v>
      </c>
      <c r="J3427" s="11" t="s">
        <v>20030</v>
      </c>
      <c r="K3427" s="12">
        <v>42327</v>
      </c>
      <c r="L3427" s="69">
        <v>44154</v>
      </c>
      <c r="M3427" s="14" t="s">
        <v>20031</v>
      </c>
      <c r="N3427" s="61">
        <v>2.0199999999999999E-2</v>
      </c>
      <c r="O3427" s="56">
        <v>902612.04</v>
      </c>
      <c r="P3427" s="15">
        <v>0.03</v>
      </c>
      <c r="Q3427" s="223">
        <f t="shared" si="351"/>
        <v>27078.361199999999</v>
      </c>
      <c r="R3427" s="197">
        <f t="shared" si="348"/>
        <v>2256.5300999999999</v>
      </c>
      <c r="S3427" s="201">
        <v>0.1</v>
      </c>
      <c r="T3427" s="196">
        <f t="shared" si="349"/>
        <v>90261.204000000012</v>
      </c>
      <c r="U3427" s="199">
        <f t="shared" si="350"/>
        <v>7521.7670000000007</v>
      </c>
      <c r="V3427" s="21"/>
      <c r="W3427" s="19">
        <f t="shared" si="352"/>
        <v>0</v>
      </c>
      <c r="X3427" s="17">
        <f t="shared" si="353"/>
        <v>0</v>
      </c>
      <c r="Y3427" s="22"/>
      <c r="Z3427" s="19"/>
      <c r="AA3427" s="20"/>
      <c r="AB3427" s="23"/>
      <c r="AC3427" s="19"/>
      <c r="AD3427" s="17"/>
      <c r="AE3427" s="22"/>
      <c r="AF3427" s="19"/>
      <c r="AG3427" s="17"/>
      <c r="AH3427" s="76" t="s">
        <v>76</v>
      </c>
      <c r="AI3427" s="77" t="s">
        <v>20031</v>
      </c>
      <c r="AJ3427" s="1"/>
    </row>
    <row r="3428" spans="1:36" ht="52.8">
      <c r="A3428" s="39">
        <v>3426</v>
      </c>
      <c r="B3428" s="39" t="s">
        <v>20032</v>
      </c>
      <c r="C3428" s="39" t="s">
        <v>5693</v>
      </c>
      <c r="D3428" s="40" t="s">
        <v>20033</v>
      </c>
      <c r="E3428" s="25" t="s">
        <v>20034</v>
      </c>
      <c r="F3428" s="25" t="s">
        <v>20035</v>
      </c>
      <c r="G3428" s="39" t="s">
        <v>3290</v>
      </c>
      <c r="H3428" s="39" t="s">
        <v>20036</v>
      </c>
      <c r="I3428" s="39" t="s">
        <v>15546</v>
      </c>
      <c r="J3428" s="40" t="s">
        <v>20037</v>
      </c>
      <c r="K3428" s="41">
        <v>38181</v>
      </c>
      <c r="L3428" s="72">
        <v>47312</v>
      </c>
      <c r="M3428" s="42" t="s">
        <v>20038</v>
      </c>
      <c r="N3428" s="63">
        <v>0.62609999999999999</v>
      </c>
      <c r="O3428" s="55">
        <v>33571805.979999997</v>
      </c>
      <c r="P3428" s="15">
        <v>0.03</v>
      </c>
      <c r="Q3428" s="223">
        <f t="shared" si="351"/>
        <v>1007154.1793999999</v>
      </c>
      <c r="R3428" s="197">
        <f t="shared" si="348"/>
        <v>83929.514949999997</v>
      </c>
      <c r="S3428" s="200"/>
      <c r="T3428" s="196">
        <f t="shared" si="349"/>
        <v>0</v>
      </c>
      <c r="U3428" s="199">
        <f t="shared" si="350"/>
        <v>0</v>
      </c>
      <c r="V3428" s="21"/>
      <c r="W3428" s="19">
        <f t="shared" si="352"/>
        <v>0</v>
      </c>
      <c r="X3428" s="17">
        <f t="shared" si="353"/>
        <v>0</v>
      </c>
      <c r="Y3428" s="22"/>
      <c r="Z3428" s="19"/>
      <c r="AA3428" s="20"/>
      <c r="AB3428" s="23"/>
      <c r="AC3428" s="19"/>
      <c r="AD3428" s="17"/>
      <c r="AE3428" s="22"/>
      <c r="AF3428" s="19"/>
      <c r="AG3428" s="17"/>
      <c r="AH3428" s="78"/>
      <c r="AI3428" s="79" t="s">
        <v>20038</v>
      </c>
      <c r="AJ3428" s="1"/>
    </row>
    <row r="3429" spans="1:36" ht="13.2">
      <c r="A3429" s="39">
        <v>3427</v>
      </c>
      <c r="B3429" s="10" t="s">
        <v>20039</v>
      </c>
      <c r="C3429" s="10" t="s">
        <v>11699</v>
      </c>
      <c r="D3429" s="11" t="s">
        <v>20040</v>
      </c>
      <c r="E3429" s="35" t="s">
        <v>20041</v>
      </c>
      <c r="F3429" s="35" t="s">
        <v>20042</v>
      </c>
      <c r="G3429" s="10" t="s">
        <v>15844</v>
      </c>
      <c r="H3429" s="10" t="s">
        <v>20043</v>
      </c>
      <c r="I3429" s="10" t="s">
        <v>840</v>
      </c>
      <c r="J3429" s="11" t="s">
        <v>20044</v>
      </c>
      <c r="K3429" s="12">
        <v>37645</v>
      </c>
      <c r="L3429" s="69">
        <v>46776</v>
      </c>
      <c r="M3429" s="14" t="s">
        <v>20045</v>
      </c>
      <c r="N3429" s="61">
        <v>0.14749999999999999</v>
      </c>
      <c r="O3429" s="56">
        <v>6656214.21</v>
      </c>
      <c r="P3429" s="15">
        <v>0.03</v>
      </c>
      <c r="Q3429" s="223">
        <f t="shared" si="351"/>
        <v>199686.42629999999</v>
      </c>
      <c r="R3429" s="197">
        <f t="shared" si="348"/>
        <v>16640.535524999999</v>
      </c>
      <c r="S3429" s="200"/>
      <c r="T3429" s="196">
        <f t="shared" si="349"/>
        <v>0</v>
      </c>
      <c r="U3429" s="199">
        <f t="shared" si="350"/>
        <v>0</v>
      </c>
      <c r="V3429" s="21"/>
      <c r="W3429" s="19">
        <f t="shared" si="352"/>
        <v>0</v>
      </c>
      <c r="X3429" s="17">
        <f t="shared" si="353"/>
        <v>0</v>
      </c>
      <c r="Y3429" s="22"/>
      <c r="Z3429" s="19"/>
      <c r="AA3429" s="20"/>
      <c r="AB3429" s="23"/>
      <c r="AC3429" s="19"/>
      <c r="AD3429" s="17"/>
      <c r="AE3429" s="22"/>
      <c r="AF3429" s="19"/>
      <c r="AG3429" s="17"/>
      <c r="AH3429" s="76"/>
      <c r="AI3429" s="77" t="s">
        <v>20045</v>
      </c>
      <c r="AJ3429" s="1"/>
    </row>
    <row r="3430" spans="1:36" ht="13.2">
      <c r="A3430" s="39">
        <v>3428</v>
      </c>
      <c r="B3430" s="39" t="s">
        <v>20046</v>
      </c>
      <c r="C3430" s="39" t="s">
        <v>2055</v>
      </c>
      <c r="D3430" s="40" t="s">
        <v>20047</v>
      </c>
      <c r="E3430" s="25" t="s">
        <v>20048</v>
      </c>
      <c r="F3430" s="25" t="s">
        <v>17643</v>
      </c>
      <c r="G3430" s="39" t="s">
        <v>20049</v>
      </c>
      <c r="H3430" s="39" t="s">
        <v>20050</v>
      </c>
      <c r="I3430" s="39" t="s">
        <v>20051</v>
      </c>
      <c r="J3430" s="40" t="s">
        <v>20052</v>
      </c>
      <c r="K3430" s="41">
        <v>39717</v>
      </c>
      <c r="L3430" s="72">
        <v>45195</v>
      </c>
      <c r="M3430" s="42" t="s">
        <v>20053</v>
      </c>
      <c r="N3430" s="63">
        <v>1.782</v>
      </c>
      <c r="O3430" s="55">
        <v>18497605.640000001</v>
      </c>
      <c r="P3430" s="15">
        <v>0.03</v>
      </c>
      <c r="Q3430" s="223">
        <f t="shared" si="351"/>
        <v>554928.1692</v>
      </c>
      <c r="R3430" s="197">
        <f t="shared" si="348"/>
        <v>46244.0141</v>
      </c>
      <c r="S3430" s="200"/>
      <c r="T3430" s="196">
        <f t="shared" si="349"/>
        <v>0</v>
      </c>
      <c r="U3430" s="199">
        <f t="shared" si="350"/>
        <v>0</v>
      </c>
      <c r="V3430" s="21"/>
      <c r="W3430" s="19">
        <f t="shared" si="352"/>
        <v>0</v>
      </c>
      <c r="X3430" s="17">
        <f t="shared" si="353"/>
        <v>0</v>
      </c>
      <c r="Y3430" s="22"/>
      <c r="Z3430" s="19"/>
      <c r="AA3430" s="20"/>
      <c r="AB3430" s="23"/>
      <c r="AC3430" s="19"/>
      <c r="AD3430" s="17"/>
      <c r="AE3430" s="22"/>
      <c r="AF3430" s="19"/>
      <c r="AG3430" s="17"/>
      <c r="AH3430" s="78"/>
      <c r="AI3430" s="79" t="s">
        <v>20053</v>
      </c>
      <c r="AJ3430" s="1"/>
    </row>
    <row r="3431" spans="1:36" ht="26.4">
      <c r="A3431" s="39">
        <v>3429</v>
      </c>
      <c r="B3431" s="10" t="s">
        <v>20054</v>
      </c>
      <c r="C3431" s="10" t="s">
        <v>2055</v>
      </c>
      <c r="D3431" s="11" t="s">
        <v>20055</v>
      </c>
      <c r="E3431" s="35" t="s">
        <v>20056</v>
      </c>
      <c r="F3431" s="35" t="s">
        <v>20057</v>
      </c>
      <c r="G3431" s="10" t="s">
        <v>20058</v>
      </c>
      <c r="H3431" s="10" t="s">
        <v>20059</v>
      </c>
      <c r="I3431" s="10" t="s">
        <v>1733</v>
      </c>
      <c r="J3431" s="11" t="s">
        <v>20060</v>
      </c>
      <c r="K3431" s="12">
        <v>39029</v>
      </c>
      <c r="L3431" s="69">
        <v>44508</v>
      </c>
      <c r="M3431" s="14" t="s">
        <v>20061</v>
      </c>
      <c r="N3431" s="61">
        <v>2.3940999999999999</v>
      </c>
      <c r="O3431" s="56">
        <v>24245226.059999999</v>
      </c>
      <c r="P3431" s="15">
        <v>0.03</v>
      </c>
      <c r="Q3431" s="223">
        <f t="shared" si="351"/>
        <v>727356.78179999988</v>
      </c>
      <c r="R3431" s="197">
        <f t="shared" si="348"/>
        <v>60613.065149999988</v>
      </c>
      <c r="S3431" s="200"/>
      <c r="T3431" s="196">
        <f t="shared" si="349"/>
        <v>0</v>
      </c>
      <c r="U3431" s="199">
        <f t="shared" si="350"/>
        <v>0</v>
      </c>
      <c r="V3431" s="21"/>
      <c r="W3431" s="19">
        <f t="shared" si="352"/>
        <v>0</v>
      </c>
      <c r="X3431" s="17">
        <f t="shared" si="353"/>
        <v>0</v>
      </c>
      <c r="Y3431" s="22"/>
      <c r="Z3431" s="19"/>
      <c r="AA3431" s="20"/>
      <c r="AB3431" s="23"/>
      <c r="AC3431" s="19"/>
      <c r="AD3431" s="17"/>
      <c r="AE3431" s="22"/>
      <c r="AF3431" s="19"/>
      <c r="AG3431" s="17"/>
      <c r="AH3431" s="76"/>
      <c r="AI3431" s="77" t="s">
        <v>20061</v>
      </c>
      <c r="AJ3431" s="1"/>
    </row>
    <row r="3432" spans="1:36" ht="13.2">
      <c r="A3432" s="39">
        <v>3430</v>
      </c>
      <c r="B3432" s="39" t="s">
        <v>20062</v>
      </c>
      <c r="C3432" s="39" t="s">
        <v>2055</v>
      </c>
      <c r="D3432" s="40" t="s">
        <v>231</v>
      </c>
      <c r="E3432" s="25" t="s">
        <v>232</v>
      </c>
      <c r="F3432" s="25" t="s">
        <v>3303</v>
      </c>
      <c r="G3432" s="39" t="s">
        <v>2654</v>
      </c>
      <c r="H3432" s="39" t="s">
        <v>20063</v>
      </c>
      <c r="I3432" s="39" t="s">
        <v>1762</v>
      </c>
      <c r="J3432" s="40" t="s">
        <v>20064</v>
      </c>
      <c r="K3432" s="41">
        <v>41178</v>
      </c>
      <c r="L3432" s="72">
        <v>46656</v>
      </c>
      <c r="M3432" s="42" t="s">
        <v>20065</v>
      </c>
      <c r="N3432" s="63">
        <v>0.22450000000000001</v>
      </c>
      <c r="O3432" s="55">
        <v>1108344.8700000001</v>
      </c>
      <c r="P3432" s="15">
        <v>0.03</v>
      </c>
      <c r="Q3432" s="223">
        <f t="shared" si="351"/>
        <v>33250.346100000002</v>
      </c>
      <c r="R3432" s="197">
        <f t="shared" si="348"/>
        <v>2770.8621750000002</v>
      </c>
      <c r="S3432" s="200"/>
      <c r="T3432" s="196">
        <f t="shared" si="349"/>
        <v>0</v>
      </c>
      <c r="U3432" s="199">
        <f t="shared" si="350"/>
        <v>0</v>
      </c>
      <c r="V3432" s="21"/>
      <c r="W3432" s="19">
        <f t="shared" si="352"/>
        <v>0</v>
      </c>
      <c r="X3432" s="17">
        <f t="shared" si="353"/>
        <v>0</v>
      </c>
      <c r="Y3432" s="22"/>
      <c r="Z3432" s="19"/>
      <c r="AA3432" s="20"/>
      <c r="AB3432" s="23"/>
      <c r="AC3432" s="19"/>
      <c r="AD3432" s="17"/>
      <c r="AE3432" s="22"/>
      <c r="AF3432" s="19"/>
      <c r="AG3432" s="17"/>
      <c r="AH3432" s="78" t="s">
        <v>311</v>
      </c>
      <c r="AI3432" s="79" t="s">
        <v>20065</v>
      </c>
      <c r="AJ3432" s="1"/>
    </row>
    <row r="3433" spans="1:36" ht="26.4">
      <c r="A3433" s="39">
        <v>3431</v>
      </c>
      <c r="B3433" s="10" t="s">
        <v>20066</v>
      </c>
      <c r="C3433" s="10" t="s">
        <v>5070</v>
      </c>
      <c r="D3433" s="11" t="s">
        <v>6742</v>
      </c>
      <c r="E3433" s="35" t="s">
        <v>6743</v>
      </c>
      <c r="F3433" s="35" t="s">
        <v>20067</v>
      </c>
      <c r="G3433" s="10" t="s">
        <v>14211</v>
      </c>
      <c r="H3433" s="10" t="s">
        <v>20068</v>
      </c>
      <c r="I3433" s="10" t="s">
        <v>12975</v>
      </c>
      <c r="J3433" s="11" t="s">
        <v>19984</v>
      </c>
      <c r="K3433" s="12">
        <v>37896</v>
      </c>
      <c r="L3433" s="69">
        <v>47028</v>
      </c>
      <c r="M3433" s="14" t="s">
        <v>20069</v>
      </c>
      <c r="N3433" s="61">
        <v>0.30330000000000001</v>
      </c>
      <c r="O3433" s="56">
        <v>6154176.2000000002</v>
      </c>
      <c r="P3433" s="15">
        <v>0.03</v>
      </c>
      <c r="Q3433" s="223">
        <f t="shared" si="351"/>
        <v>184625.28599999999</v>
      </c>
      <c r="R3433" s="197">
        <f t="shared" si="348"/>
        <v>15385.440499999999</v>
      </c>
      <c r="S3433" s="201">
        <v>0.04</v>
      </c>
      <c r="T3433" s="196">
        <f t="shared" si="349"/>
        <v>246167.04800000001</v>
      </c>
      <c r="U3433" s="199">
        <f t="shared" si="350"/>
        <v>20513.920666666669</v>
      </c>
      <c r="V3433" s="21"/>
      <c r="W3433" s="19">
        <f t="shared" si="352"/>
        <v>0</v>
      </c>
      <c r="X3433" s="17">
        <f t="shared" si="353"/>
        <v>0</v>
      </c>
      <c r="Y3433" s="22"/>
      <c r="Z3433" s="19"/>
      <c r="AA3433" s="20"/>
      <c r="AB3433" s="23"/>
      <c r="AC3433" s="19"/>
      <c r="AD3433" s="17"/>
      <c r="AE3433" s="22"/>
      <c r="AF3433" s="19"/>
      <c r="AG3433" s="17"/>
      <c r="AH3433" s="76"/>
      <c r="AI3433" s="77" t="s">
        <v>20069</v>
      </c>
      <c r="AJ3433" s="1"/>
    </row>
    <row r="3434" spans="1:36" ht="39.6">
      <c r="A3434" s="39">
        <v>3432</v>
      </c>
      <c r="B3434" s="39" t="s">
        <v>20070</v>
      </c>
      <c r="C3434" s="39" t="s">
        <v>5070</v>
      </c>
      <c r="D3434" s="40" t="s">
        <v>12567</v>
      </c>
      <c r="E3434" s="25" t="s">
        <v>12568</v>
      </c>
      <c r="F3434" s="25" t="s">
        <v>13546</v>
      </c>
      <c r="G3434" s="39" t="s">
        <v>1033</v>
      </c>
      <c r="H3434" s="39" t="s">
        <v>20071</v>
      </c>
      <c r="I3434" s="39" t="s">
        <v>20072</v>
      </c>
      <c r="J3434" s="40" t="s">
        <v>20073</v>
      </c>
      <c r="K3434" s="41">
        <v>40455</v>
      </c>
      <c r="L3434" s="72">
        <v>44712</v>
      </c>
      <c r="M3434" s="42" t="s">
        <v>20074</v>
      </c>
      <c r="N3434" s="63">
        <v>9.8000000000000007</v>
      </c>
      <c r="O3434" s="55">
        <v>52577128.329999998</v>
      </c>
      <c r="P3434" s="15">
        <v>0.03</v>
      </c>
      <c r="Q3434" s="223">
        <f t="shared" si="351"/>
        <v>1577313.8498999998</v>
      </c>
      <c r="R3434" s="197">
        <f t="shared" si="348"/>
        <v>131442.82082499997</v>
      </c>
      <c r="S3434" s="200"/>
      <c r="T3434" s="196">
        <f t="shared" si="349"/>
        <v>0</v>
      </c>
      <c r="U3434" s="199">
        <f t="shared" si="350"/>
        <v>0</v>
      </c>
      <c r="V3434" s="21"/>
      <c r="W3434" s="19">
        <f t="shared" si="352"/>
        <v>0</v>
      </c>
      <c r="X3434" s="17">
        <f t="shared" si="353"/>
        <v>0</v>
      </c>
      <c r="Y3434" s="22"/>
      <c r="Z3434" s="19"/>
      <c r="AA3434" s="20"/>
      <c r="AB3434" s="23"/>
      <c r="AC3434" s="19"/>
      <c r="AD3434" s="17"/>
      <c r="AE3434" s="22"/>
      <c r="AF3434" s="19"/>
      <c r="AG3434" s="17"/>
      <c r="AH3434" s="78" t="s">
        <v>1707</v>
      </c>
      <c r="AI3434" s="79" t="s">
        <v>20074</v>
      </c>
      <c r="AJ3434" s="1"/>
    </row>
    <row r="3435" spans="1:36" ht="13.2">
      <c r="A3435" s="39">
        <v>3433</v>
      </c>
      <c r="B3435" s="10" t="s">
        <v>20075</v>
      </c>
      <c r="C3435" s="10" t="s">
        <v>2055</v>
      </c>
      <c r="D3435" s="11" t="s">
        <v>20076</v>
      </c>
      <c r="E3435" s="35" t="s">
        <v>20077</v>
      </c>
      <c r="F3435" s="35" t="s">
        <v>1318</v>
      </c>
      <c r="G3435" s="10" t="s">
        <v>2083</v>
      </c>
      <c r="H3435" s="10" t="s">
        <v>20078</v>
      </c>
      <c r="I3435" s="10" t="s">
        <v>10811</v>
      </c>
      <c r="J3435" s="11" t="s">
        <v>16019</v>
      </c>
      <c r="K3435" s="12">
        <v>42459</v>
      </c>
      <c r="L3435" s="69">
        <v>47937</v>
      </c>
      <c r="M3435" s="14" t="s">
        <v>20079</v>
      </c>
      <c r="N3435" s="61">
        <v>0.84399999999999997</v>
      </c>
      <c r="O3435" s="56">
        <v>7201899.2000000002</v>
      </c>
      <c r="P3435" s="15">
        <v>0.03</v>
      </c>
      <c r="Q3435" s="223">
        <f t="shared" si="351"/>
        <v>216056.976</v>
      </c>
      <c r="R3435" s="197">
        <f t="shared" si="348"/>
        <v>18004.748</v>
      </c>
      <c r="S3435" s="201">
        <v>0.05</v>
      </c>
      <c r="T3435" s="196">
        <f t="shared" si="349"/>
        <v>360094.96</v>
      </c>
      <c r="U3435" s="199">
        <f t="shared" si="350"/>
        <v>30007.913333333334</v>
      </c>
      <c r="V3435" s="21">
        <v>0.06</v>
      </c>
      <c r="W3435" s="19">
        <f t="shared" si="352"/>
        <v>432113.95199999999</v>
      </c>
      <c r="X3435" s="17">
        <f t="shared" si="353"/>
        <v>36009.495999999999</v>
      </c>
      <c r="Y3435" s="112">
        <v>7.1999999999999995E-2</v>
      </c>
      <c r="Z3435" s="19">
        <v>518536.74</v>
      </c>
      <c r="AA3435" s="20">
        <v>43211.4</v>
      </c>
      <c r="AB3435" s="23"/>
      <c r="AC3435" s="19"/>
      <c r="AD3435" s="17"/>
      <c r="AE3435" s="22"/>
      <c r="AF3435" s="19"/>
      <c r="AG3435" s="17"/>
      <c r="AH3435" s="76" t="s">
        <v>817</v>
      </c>
      <c r="AI3435" s="77" t="s">
        <v>20079</v>
      </c>
      <c r="AJ3435" s="1"/>
    </row>
    <row r="3436" spans="1:36" ht="13.2">
      <c r="A3436" s="39">
        <v>3434</v>
      </c>
      <c r="B3436" s="39" t="s">
        <v>20080</v>
      </c>
      <c r="C3436" s="39" t="s">
        <v>5693</v>
      </c>
      <c r="D3436" s="40" t="s">
        <v>20081</v>
      </c>
      <c r="E3436" s="25" t="s">
        <v>20082</v>
      </c>
      <c r="F3436" s="25" t="s">
        <v>20083</v>
      </c>
      <c r="G3436" s="39" t="s">
        <v>14358</v>
      </c>
      <c r="H3436" s="39" t="s">
        <v>20084</v>
      </c>
      <c r="I3436" s="39" t="s">
        <v>2889</v>
      </c>
      <c r="J3436" s="40" t="s">
        <v>20085</v>
      </c>
      <c r="K3436" s="41">
        <v>38202</v>
      </c>
      <c r="L3436" s="72">
        <v>47333</v>
      </c>
      <c r="M3436" s="42" t="s">
        <v>20086</v>
      </c>
      <c r="N3436" s="63">
        <v>0.46729999999999999</v>
      </c>
      <c r="O3436" s="55">
        <v>6052810.71</v>
      </c>
      <c r="P3436" s="15">
        <v>0.03</v>
      </c>
      <c r="Q3436" s="223">
        <f t="shared" si="351"/>
        <v>181584.32129999998</v>
      </c>
      <c r="R3436" s="197">
        <f t="shared" si="348"/>
        <v>15132.026774999998</v>
      </c>
      <c r="S3436" s="200"/>
      <c r="T3436" s="196">
        <f t="shared" si="349"/>
        <v>0</v>
      </c>
      <c r="U3436" s="199">
        <f t="shared" si="350"/>
        <v>0</v>
      </c>
      <c r="V3436" s="21"/>
      <c r="W3436" s="19">
        <f t="shared" si="352"/>
        <v>0</v>
      </c>
      <c r="X3436" s="17">
        <f t="shared" si="353"/>
        <v>0</v>
      </c>
      <c r="Y3436" s="22"/>
      <c r="Z3436" s="19"/>
      <c r="AA3436" s="20"/>
      <c r="AB3436" s="23"/>
      <c r="AC3436" s="19"/>
      <c r="AD3436" s="17"/>
      <c r="AE3436" s="22"/>
      <c r="AF3436" s="19"/>
      <c r="AG3436" s="17"/>
      <c r="AH3436" s="78" t="s">
        <v>3461</v>
      </c>
      <c r="AI3436" s="79" t="s">
        <v>20086</v>
      </c>
      <c r="AJ3436" s="1"/>
    </row>
    <row r="3437" spans="1:36" ht="26.4">
      <c r="A3437" s="39">
        <v>3435</v>
      </c>
      <c r="B3437" s="10" t="s">
        <v>20087</v>
      </c>
      <c r="C3437" s="10" t="s">
        <v>5693</v>
      </c>
      <c r="D3437" s="11" t="s">
        <v>12567</v>
      </c>
      <c r="E3437" s="35" t="s">
        <v>12568</v>
      </c>
      <c r="F3437" s="35" t="s">
        <v>7107</v>
      </c>
      <c r="G3437" s="10" t="s">
        <v>20088</v>
      </c>
      <c r="H3437" s="10" t="s">
        <v>20089</v>
      </c>
      <c r="I3437" s="10" t="s">
        <v>20090</v>
      </c>
      <c r="J3437" s="11" t="s">
        <v>20091</v>
      </c>
      <c r="K3437" s="12">
        <v>41988</v>
      </c>
      <c r="L3437" s="69">
        <v>48244</v>
      </c>
      <c r="M3437" s="14" t="s">
        <v>20092</v>
      </c>
      <c r="N3437" s="61">
        <v>2.7742</v>
      </c>
      <c r="O3437" s="56">
        <v>18169703.16</v>
      </c>
      <c r="P3437" s="15">
        <v>0.03</v>
      </c>
      <c r="Q3437" s="223">
        <f t="shared" si="351"/>
        <v>545091.09479999996</v>
      </c>
      <c r="R3437" s="197">
        <f t="shared" si="348"/>
        <v>45424.257899999997</v>
      </c>
      <c r="S3437" s="200"/>
      <c r="T3437" s="196">
        <f t="shared" si="349"/>
        <v>0</v>
      </c>
      <c r="U3437" s="199">
        <f t="shared" si="350"/>
        <v>0</v>
      </c>
      <c r="V3437" s="21"/>
      <c r="W3437" s="19">
        <f t="shared" si="352"/>
        <v>0</v>
      </c>
      <c r="X3437" s="17">
        <f t="shared" si="353"/>
        <v>0</v>
      </c>
      <c r="Y3437" s="22"/>
      <c r="Z3437" s="19"/>
      <c r="AA3437" s="20"/>
      <c r="AB3437" s="23"/>
      <c r="AC3437" s="19"/>
      <c r="AD3437" s="17"/>
      <c r="AE3437" s="22"/>
      <c r="AF3437" s="19"/>
      <c r="AG3437" s="17"/>
      <c r="AH3437" s="76"/>
      <c r="AI3437" s="77" t="s">
        <v>20092</v>
      </c>
      <c r="AJ3437" s="1"/>
    </row>
    <row r="3438" spans="1:36" ht="26.4">
      <c r="A3438" s="39">
        <v>3436</v>
      </c>
      <c r="B3438" s="39" t="s">
        <v>20093</v>
      </c>
      <c r="C3438" s="39" t="s">
        <v>5693</v>
      </c>
      <c r="D3438" s="40" t="s">
        <v>20094</v>
      </c>
      <c r="E3438" s="25" t="s">
        <v>20095</v>
      </c>
      <c r="F3438" s="25" t="s">
        <v>20096</v>
      </c>
      <c r="G3438" s="39" t="s">
        <v>129</v>
      </c>
      <c r="H3438" s="39" t="s">
        <v>20097</v>
      </c>
      <c r="I3438" s="39" t="s">
        <v>129</v>
      </c>
      <c r="J3438" s="40" t="s">
        <v>18009</v>
      </c>
      <c r="K3438" s="41">
        <v>35984</v>
      </c>
      <c r="L3438" s="72">
        <v>53881</v>
      </c>
      <c r="M3438" s="42" t="s">
        <v>20098</v>
      </c>
      <c r="N3438" s="63">
        <v>0.74099999999999999</v>
      </c>
      <c r="O3438" s="55">
        <v>31528214.239999998</v>
      </c>
      <c r="P3438" s="15">
        <v>0.03</v>
      </c>
      <c r="Q3438" s="223">
        <f t="shared" si="351"/>
        <v>945846.42719999992</v>
      </c>
      <c r="R3438" s="197">
        <f t="shared" si="348"/>
        <v>78820.535599999988</v>
      </c>
      <c r="S3438" s="200"/>
      <c r="T3438" s="196">
        <f t="shared" si="349"/>
        <v>0</v>
      </c>
      <c r="U3438" s="199">
        <f t="shared" si="350"/>
        <v>0</v>
      </c>
      <c r="V3438" s="21"/>
      <c r="W3438" s="19">
        <f t="shared" si="352"/>
        <v>0</v>
      </c>
      <c r="X3438" s="17">
        <f t="shared" si="353"/>
        <v>0</v>
      </c>
      <c r="Y3438" s="22"/>
      <c r="Z3438" s="19"/>
      <c r="AA3438" s="20"/>
      <c r="AB3438" s="23"/>
      <c r="AC3438" s="19"/>
      <c r="AD3438" s="17"/>
      <c r="AE3438" s="22"/>
      <c r="AF3438" s="19"/>
      <c r="AG3438" s="17"/>
      <c r="AH3438" s="78"/>
      <c r="AI3438" s="79" t="s">
        <v>20098</v>
      </c>
      <c r="AJ3438" s="1"/>
    </row>
    <row r="3439" spans="1:36" ht="26.4">
      <c r="A3439" s="39">
        <v>3437</v>
      </c>
      <c r="B3439" s="10" t="s">
        <v>20099</v>
      </c>
      <c r="C3439" s="10" t="s">
        <v>5693</v>
      </c>
      <c r="D3439" s="11" t="s">
        <v>20100</v>
      </c>
      <c r="E3439" s="35" t="s">
        <v>20101</v>
      </c>
      <c r="F3439" s="35" t="s">
        <v>20102</v>
      </c>
      <c r="G3439" s="10" t="s">
        <v>20103</v>
      </c>
      <c r="H3439" s="10" t="s">
        <v>20104</v>
      </c>
      <c r="I3439" s="10" t="s">
        <v>20103</v>
      </c>
      <c r="J3439" s="11" t="s">
        <v>20105</v>
      </c>
      <c r="K3439" s="12">
        <v>36426</v>
      </c>
      <c r="L3439" s="69">
        <v>54324</v>
      </c>
      <c r="M3439" s="14" t="s">
        <v>20106</v>
      </c>
      <c r="N3439" s="61">
        <v>0.21460000000000001</v>
      </c>
      <c r="O3439" s="56">
        <v>11304080.09</v>
      </c>
      <c r="P3439" s="15">
        <v>0.03</v>
      </c>
      <c r="Q3439" s="223">
        <f t="shared" si="351"/>
        <v>339122.40269999998</v>
      </c>
      <c r="R3439" s="197">
        <f t="shared" si="348"/>
        <v>28260.200224999997</v>
      </c>
      <c r="S3439" s="200"/>
      <c r="T3439" s="196">
        <f t="shared" si="349"/>
        <v>0</v>
      </c>
      <c r="U3439" s="199">
        <f t="shared" si="350"/>
        <v>0</v>
      </c>
      <c r="V3439" s="21"/>
      <c r="W3439" s="19">
        <f t="shared" si="352"/>
        <v>0</v>
      </c>
      <c r="X3439" s="17">
        <f t="shared" si="353"/>
        <v>0</v>
      </c>
      <c r="Y3439" s="22"/>
      <c r="Z3439" s="19"/>
      <c r="AA3439" s="20"/>
      <c r="AB3439" s="23"/>
      <c r="AC3439" s="19"/>
      <c r="AD3439" s="17"/>
      <c r="AE3439" s="22"/>
      <c r="AF3439" s="19"/>
      <c r="AG3439" s="17"/>
      <c r="AH3439" s="76"/>
      <c r="AI3439" s="77" t="s">
        <v>20106</v>
      </c>
      <c r="AJ3439" s="1"/>
    </row>
    <row r="3440" spans="1:36" ht="26.4">
      <c r="A3440" s="39">
        <v>3438</v>
      </c>
      <c r="B3440" s="39" t="s">
        <v>20107</v>
      </c>
      <c r="C3440" s="39" t="s">
        <v>11699</v>
      </c>
      <c r="D3440" s="40" t="s">
        <v>20108</v>
      </c>
      <c r="E3440" s="25" t="s">
        <v>20109</v>
      </c>
      <c r="F3440" s="25" t="s">
        <v>20110</v>
      </c>
      <c r="G3440" s="39" t="s">
        <v>583</v>
      </c>
      <c r="H3440" s="39" t="s">
        <v>20111</v>
      </c>
      <c r="I3440" s="39" t="s">
        <v>16601</v>
      </c>
      <c r="J3440" s="40" t="s">
        <v>19018</v>
      </c>
      <c r="K3440" s="41">
        <v>42655</v>
      </c>
      <c r="L3440" s="72">
        <v>44465</v>
      </c>
      <c r="M3440" s="42" t="s">
        <v>20112</v>
      </c>
      <c r="N3440" s="63">
        <v>18.675699999999999</v>
      </c>
      <c r="O3440" s="55">
        <v>216469668.53</v>
      </c>
      <c r="P3440" s="15">
        <v>0.03</v>
      </c>
      <c r="Q3440" s="223">
        <f t="shared" si="351"/>
        <v>6494090.0559</v>
      </c>
      <c r="R3440" s="197">
        <f t="shared" si="348"/>
        <v>541174.171325</v>
      </c>
      <c r="S3440" s="200"/>
      <c r="T3440" s="196">
        <f t="shared" si="349"/>
        <v>0</v>
      </c>
      <c r="U3440" s="199">
        <f t="shared" si="350"/>
        <v>0</v>
      </c>
      <c r="V3440" s="21"/>
      <c r="W3440" s="19">
        <f t="shared" si="352"/>
        <v>0</v>
      </c>
      <c r="X3440" s="17">
        <f t="shared" si="353"/>
        <v>0</v>
      </c>
      <c r="Y3440" s="22"/>
      <c r="Z3440" s="19"/>
      <c r="AA3440" s="20"/>
      <c r="AB3440" s="23"/>
      <c r="AC3440" s="19"/>
      <c r="AD3440" s="17"/>
      <c r="AE3440" s="22"/>
      <c r="AF3440" s="19"/>
      <c r="AG3440" s="17"/>
      <c r="AH3440" s="78"/>
      <c r="AI3440" s="79" t="s">
        <v>20112</v>
      </c>
      <c r="AJ3440" s="1"/>
    </row>
    <row r="3441" spans="1:36" ht="13.2">
      <c r="A3441" s="39">
        <v>3439</v>
      </c>
      <c r="B3441" s="10" t="s">
        <v>20113</v>
      </c>
      <c r="C3441" s="10" t="s">
        <v>11699</v>
      </c>
      <c r="D3441" s="11" t="s">
        <v>20114</v>
      </c>
      <c r="E3441" s="35" t="s">
        <v>20115</v>
      </c>
      <c r="F3441" s="35" t="s">
        <v>7369</v>
      </c>
      <c r="G3441" s="10" t="s">
        <v>20116</v>
      </c>
      <c r="H3441" s="10" t="s">
        <v>20117</v>
      </c>
      <c r="I3441" s="10" t="s">
        <v>7363</v>
      </c>
      <c r="J3441" s="11" t="s">
        <v>20118</v>
      </c>
      <c r="K3441" s="12">
        <v>38012</v>
      </c>
      <c r="L3441" s="69">
        <v>46752</v>
      </c>
      <c r="M3441" s="14" t="s">
        <v>20119</v>
      </c>
      <c r="N3441" s="61">
        <v>0.82479999999999998</v>
      </c>
      <c r="O3441" s="56">
        <v>21797348.23</v>
      </c>
      <c r="P3441" s="15">
        <v>0.03</v>
      </c>
      <c r="Q3441" s="223">
        <f t="shared" si="351"/>
        <v>653920.44689999998</v>
      </c>
      <c r="R3441" s="197">
        <f t="shared" si="348"/>
        <v>54493.370575000001</v>
      </c>
      <c r="S3441" s="201">
        <v>0.04</v>
      </c>
      <c r="T3441" s="196">
        <f t="shared" si="349"/>
        <v>871893.92920000001</v>
      </c>
      <c r="U3441" s="199">
        <f t="shared" si="350"/>
        <v>72657.827433333339</v>
      </c>
      <c r="V3441" s="21">
        <v>0.1</v>
      </c>
      <c r="W3441" s="19">
        <f t="shared" si="352"/>
        <v>2179734.8230000003</v>
      </c>
      <c r="X3441" s="17">
        <f t="shared" si="353"/>
        <v>181644.56858333337</v>
      </c>
      <c r="Y3441" s="22"/>
      <c r="Z3441" s="19"/>
      <c r="AA3441" s="20"/>
      <c r="AB3441" s="23"/>
      <c r="AC3441" s="19"/>
      <c r="AD3441" s="17"/>
      <c r="AE3441" s="22"/>
      <c r="AF3441" s="19"/>
      <c r="AG3441" s="17"/>
      <c r="AH3441" s="76"/>
      <c r="AI3441" s="77" t="s">
        <v>20119</v>
      </c>
      <c r="AJ3441" s="1"/>
    </row>
    <row r="3442" spans="1:36" ht="13.2">
      <c r="A3442" s="39">
        <v>3440</v>
      </c>
      <c r="B3442" s="39" t="s">
        <v>20120</v>
      </c>
      <c r="C3442" s="39" t="s">
        <v>11699</v>
      </c>
      <c r="D3442" s="40" t="s">
        <v>20121</v>
      </c>
      <c r="E3442" s="25" t="s">
        <v>20122</v>
      </c>
      <c r="F3442" s="25" t="s">
        <v>1450</v>
      </c>
      <c r="G3442" s="39" t="s">
        <v>5250</v>
      </c>
      <c r="H3442" s="39" t="s">
        <v>20123</v>
      </c>
      <c r="I3442" s="39" t="s">
        <v>10898</v>
      </c>
      <c r="J3442" s="40" t="s">
        <v>20124</v>
      </c>
      <c r="K3442" s="41">
        <v>38131</v>
      </c>
      <c r="L3442" s="72">
        <v>47262</v>
      </c>
      <c r="M3442" s="42" t="s">
        <v>20125</v>
      </c>
      <c r="N3442" s="63">
        <v>0.30049999999999999</v>
      </c>
      <c r="O3442" s="55">
        <v>7523473.4100000001</v>
      </c>
      <c r="P3442" s="15">
        <v>0.04</v>
      </c>
      <c r="Q3442" s="223">
        <f t="shared" si="351"/>
        <v>300938.93640000001</v>
      </c>
      <c r="R3442" s="197">
        <f t="shared" si="348"/>
        <v>25078.244699999999</v>
      </c>
      <c r="S3442" s="201">
        <v>0.1</v>
      </c>
      <c r="T3442" s="196">
        <f t="shared" si="349"/>
        <v>752347.34100000001</v>
      </c>
      <c r="U3442" s="199">
        <f t="shared" si="350"/>
        <v>62695.611750000004</v>
      </c>
      <c r="V3442" s="21"/>
      <c r="W3442" s="19">
        <f t="shared" si="352"/>
        <v>0</v>
      </c>
      <c r="X3442" s="17">
        <f t="shared" si="353"/>
        <v>0</v>
      </c>
      <c r="Y3442" s="22"/>
      <c r="Z3442" s="19"/>
      <c r="AA3442" s="20"/>
      <c r="AB3442" s="23"/>
      <c r="AC3442" s="19"/>
      <c r="AD3442" s="17"/>
      <c r="AE3442" s="22"/>
      <c r="AF3442" s="19"/>
      <c r="AG3442" s="17"/>
      <c r="AH3442" s="78"/>
      <c r="AI3442" s="79" t="s">
        <v>20125</v>
      </c>
      <c r="AJ3442" s="1"/>
    </row>
    <row r="3443" spans="1:36" ht="26.4">
      <c r="A3443" s="39">
        <v>3441</v>
      </c>
      <c r="B3443" s="10" t="s">
        <v>20126</v>
      </c>
      <c r="C3443" s="10" t="s">
        <v>11699</v>
      </c>
      <c r="D3443" s="11" t="s">
        <v>20127</v>
      </c>
      <c r="E3443" s="35" t="s">
        <v>20128</v>
      </c>
      <c r="F3443" s="35" t="s">
        <v>13183</v>
      </c>
      <c r="G3443" s="10" t="s">
        <v>9377</v>
      </c>
      <c r="H3443" s="10" t="s">
        <v>20129</v>
      </c>
      <c r="I3443" s="10" t="s">
        <v>12934</v>
      </c>
      <c r="J3443" s="11" t="s">
        <v>20130</v>
      </c>
      <c r="K3443" s="12">
        <v>41529</v>
      </c>
      <c r="L3443" s="69">
        <v>50660</v>
      </c>
      <c r="M3443" s="14" t="s">
        <v>9109</v>
      </c>
      <c r="N3443" s="61">
        <v>1.4950000000000001</v>
      </c>
      <c r="O3443" s="56">
        <v>14971837.279999999</v>
      </c>
      <c r="P3443" s="15">
        <v>0.03</v>
      </c>
      <c r="Q3443" s="223">
        <f t="shared" si="351"/>
        <v>449155.11839999998</v>
      </c>
      <c r="R3443" s="197">
        <f t="shared" si="348"/>
        <v>37429.593199999996</v>
      </c>
      <c r="S3443" s="201">
        <v>0.1</v>
      </c>
      <c r="T3443" s="196">
        <f t="shared" si="349"/>
        <v>1497183.7280000001</v>
      </c>
      <c r="U3443" s="199">
        <f t="shared" si="350"/>
        <v>124765.31066666667</v>
      </c>
      <c r="V3443" s="21"/>
      <c r="W3443" s="19">
        <f t="shared" si="352"/>
        <v>0</v>
      </c>
      <c r="X3443" s="17">
        <f t="shared" si="353"/>
        <v>0</v>
      </c>
      <c r="Y3443" s="22"/>
      <c r="Z3443" s="19"/>
      <c r="AA3443" s="20"/>
      <c r="AB3443" s="23"/>
      <c r="AC3443" s="19"/>
      <c r="AD3443" s="17"/>
      <c r="AE3443" s="22"/>
      <c r="AF3443" s="19"/>
      <c r="AG3443" s="17"/>
      <c r="AH3443" s="76" t="s">
        <v>452</v>
      </c>
      <c r="AI3443" s="77" t="s">
        <v>9109</v>
      </c>
      <c r="AJ3443" s="1"/>
    </row>
    <row r="3444" spans="1:36" ht="13.2">
      <c r="A3444" s="39">
        <v>3442</v>
      </c>
      <c r="B3444" s="39" t="s">
        <v>20131</v>
      </c>
      <c r="C3444" s="39" t="s">
        <v>5693</v>
      </c>
      <c r="D3444" s="40" t="s">
        <v>20132</v>
      </c>
      <c r="E3444" s="25" t="s">
        <v>20133</v>
      </c>
      <c r="F3444" s="25" t="s">
        <v>20134</v>
      </c>
      <c r="G3444" s="39" t="s">
        <v>10039</v>
      </c>
      <c r="H3444" s="39" t="s">
        <v>20135</v>
      </c>
      <c r="I3444" s="39" t="s">
        <v>9131</v>
      </c>
      <c r="J3444" s="40" t="s">
        <v>20136</v>
      </c>
      <c r="K3444" s="41">
        <v>38237</v>
      </c>
      <c r="L3444" s="72">
        <v>47368</v>
      </c>
      <c r="M3444" s="42" t="s">
        <v>2444</v>
      </c>
      <c r="N3444" s="63">
        <v>5.4100000000000002E-2</v>
      </c>
      <c r="O3444" s="55">
        <v>3248586.9</v>
      </c>
      <c r="P3444" s="15">
        <v>0.05</v>
      </c>
      <c r="Q3444" s="223">
        <f t="shared" si="351"/>
        <v>162429.345</v>
      </c>
      <c r="R3444" s="197">
        <f t="shared" si="348"/>
        <v>13535.778749999999</v>
      </c>
      <c r="S3444" s="200"/>
      <c r="T3444" s="196">
        <f t="shared" si="349"/>
        <v>0</v>
      </c>
      <c r="U3444" s="199">
        <f t="shared" si="350"/>
        <v>0</v>
      </c>
      <c r="V3444" s="21"/>
      <c r="W3444" s="19">
        <f t="shared" si="352"/>
        <v>0</v>
      </c>
      <c r="X3444" s="17">
        <f t="shared" si="353"/>
        <v>0</v>
      </c>
      <c r="Y3444" s="22"/>
      <c r="Z3444" s="19"/>
      <c r="AA3444" s="20"/>
      <c r="AB3444" s="23"/>
      <c r="AC3444" s="19"/>
      <c r="AD3444" s="17"/>
      <c r="AE3444" s="22"/>
      <c r="AF3444" s="19"/>
      <c r="AG3444" s="17"/>
      <c r="AH3444" s="78"/>
      <c r="AI3444" s="79"/>
      <c r="AJ3444" s="1"/>
    </row>
    <row r="3445" spans="1:36" ht="26.4">
      <c r="A3445" s="39">
        <v>3443</v>
      </c>
      <c r="B3445" s="10" t="s">
        <v>20137</v>
      </c>
      <c r="C3445" s="10" t="s">
        <v>11699</v>
      </c>
      <c r="D3445" s="11" t="s">
        <v>20138</v>
      </c>
      <c r="E3445" s="35" t="s">
        <v>20139</v>
      </c>
      <c r="F3445" s="35" t="s">
        <v>20140</v>
      </c>
      <c r="G3445" s="10" t="s">
        <v>14625</v>
      </c>
      <c r="H3445" s="10" t="s">
        <v>20141</v>
      </c>
      <c r="I3445" s="10" t="s">
        <v>14625</v>
      </c>
      <c r="J3445" s="11" t="s">
        <v>20142</v>
      </c>
      <c r="K3445" s="12">
        <v>36474</v>
      </c>
      <c r="L3445" s="69">
        <v>45606</v>
      </c>
      <c r="M3445" s="14" t="s">
        <v>20143</v>
      </c>
      <c r="N3445" s="61">
        <v>5.0299999999999997E-2</v>
      </c>
      <c r="O3445" s="56">
        <v>1530941.47</v>
      </c>
      <c r="P3445" s="15">
        <v>0.03</v>
      </c>
      <c r="Q3445" s="223">
        <f t="shared" si="351"/>
        <v>45928.244099999996</v>
      </c>
      <c r="R3445" s="197">
        <f t="shared" si="348"/>
        <v>3827.3536749999998</v>
      </c>
      <c r="S3445" s="200"/>
      <c r="T3445" s="196">
        <f t="shared" si="349"/>
        <v>0</v>
      </c>
      <c r="U3445" s="199">
        <f t="shared" si="350"/>
        <v>0</v>
      </c>
      <c r="V3445" s="21"/>
      <c r="W3445" s="19">
        <f t="shared" si="352"/>
        <v>0</v>
      </c>
      <c r="X3445" s="17">
        <f t="shared" si="353"/>
        <v>0</v>
      </c>
      <c r="Y3445" s="22"/>
      <c r="Z3445" s="19"/>
      <c r="AA3445" s="20"/>
      <c r="AB3445" s="23"/>
      <c r="AC3445" s="19"/>
      <c r="AD3445" s="17"/>
      <c r="AE3445" s="22"/>
      <c r="AF3445" s="19"/>
      <c r="AG3445" s="17"/>
      <c r="AH3445" s="76"/>
      <c r="AI3445" s="77" t="s">
        <v>20143</v>
      </c>
      <c r="AJ3445" s="1"/>
    </row>
    <row r="3446" spans="1:36" ht="39.6">
      <c r="A3446" s="39">
        <v>3444</v>
      </c>
      <c r="B3446" s="39" t="s">
        <v>20144</v>
      </c>
      <c r="C3446" s="39" t="s">
        <v>2055</v>
      </c>
      <c r="D3446" s="40" t="s">
        <v>20145</v>
      </c>
      <c r="E3446" s="25" t="s">
        <v>20146</v>
      </c>
      <c r="F3446" s="25" t="s">
        <v>20147</v>
      </c>
      <c r="G3446" s="39" t="s">
        <v>1120</v>
      </c>
      <c r="H3446" s="39" t="s">
        <v>20148</v>
      </c>
      <c r="I3446" s="39" t="s">
        <v>20149</v>
      </c>
      <c r="J3446" s="40" t="s">
        <v>20150</v>
      </c>
      <c r="K3446" s="41">
        <v>38666</v>
      </c>
      <c r="L3446" s="72">
        <v>47797</v>
      </c>
      <c r="M3446" s="42" t="s">
        <v>20151</v>
      </c>
      <c r="N3446" s="63">
        <v>19.7194</v>
      </c>
      <c r="O3446" s="55">
        <v>394340947.26999998</v>
      </c>
      <c r="P3446" s="15">
        <v>0.03</v>
      </c>
      <c r="Q3446" s="223">
        <f t="shared" si="351"/>
        <v>11830228.418099999</v>
      </c>
      <c r="R3446" s="197">
        <f t="shared" si="348"/>
        <v>985852.36817499995</v>
      </c>
      <c r="S3446" s="201">
        <v>0.04</v>
      </c>
      <c r="T3446" s="196">
        <f t="shared" si="349"/>
        <v>15773637.890799999</v>
      </c>
      <c r="U3446" s="199">
        <f t="shared" si="350"/>
        <v>1314469.8242333333</v>
      </c>
      <c r="V3446" s="21"/>
      <c r="W3446" s="19">
        <f t="shared" si="352"/>
        <v>0</v>
      </c>
      <c r="X3446" s="17">
        <f t="shared" si="353"/>
        <v>0</v>
      </c>
      <c r="Y3446" s="22"/>
      <c r="Z3446" s="19"/>
      <c r="AA3446" s="20"/>
      <c r="AB3446" s="23"/>
      <c r="AC3446" s="19"/>
      <c r="AD3446" s="17"/>
      <c r="AE3446" s="22"/>
      <c r="AF3446" s="19"/>
      <c r="AG3446" s="17"/>
      <c r="AH3446" s="78"/>
      <c r="AI3446" s="79" t="s">
        <v>20151</v>
      </c>
      <c r="AJ3446" s="1"/>
    </row>
    <row r="3447" spans="1:36" ht="13.2">
      <c r="A3447" s="39">
        <v>3445</v>
      </c>
      <c r="B3447" s="10" t="s">
        <v>20152</v>
      </c>
      <c r="C3447" s="10" t="s">
        <v>2055</v>
      </c>
      <c r="D3447" s="11" t="s">
        <v>20153</v>
      </c>
      <c r="E3447" s="35" t="s">
        <v>20154</v>
      </c>
      <c r="F3447" s="35" t="s">
        <v>16022</v>
      </c>
      <c r="G3447" s="10" t="s">
        <v>20155</v>
      </c>
      <c r="H3447" s="10" t="s">
        <v>20156</v>
      </c>
      <c r="I3447" s="10" t="s">
        <v>20157</v>
      </c>
      <c r="J3447" s="11" t="s">
        <v>16019</v>
      </c>
      <c r="K3447" s="12">
        <v>43384</v>
      </c>
      <c r="L3447" s="69">
        <v>47037</v>
      </c>
      <c r="M3447" s="14" t="s">
        <v>20158</v>
      </c>
      <c r="N3447" s="61">
        <v>6.4500000000000002E-2</v>
      </c>
      <c r="O3447" s="56">
        <v>446217.03</v>
      </c>
      <c r="P3447" s="15">
        <v>0.08</v>
      </c>
      <c r="Q3447" s="223">
        <f t="shared" si="351"/>
        <v>35697.362400000005</v>
      </c>
      <c r="R3447" s="197">
        <f t="shared" si="348"/>
        <v>2974.7802000000006</v>
      </c>
      <c r="S3447" s="202">
        <v>9.6000000000000002E-2</v>
      </c>
      <c r="T3447" s="196">
        <f t="shared" si="349"/>
        <v>42836.834880000002</v>
      </c>
      <c r="U3447" s="199">
        <f t="shared" si="350"/>
        <v>3569.7362400000002</v>
      </c>
      <c r="V3447" s="21"/>
      <c r="W3447" s="19">
        <f t="shared" si="352"/>
        <v>0</v>
      </c>
      <c r="X3447" s="17">
        <f t="shared" si="353"/>
        <v>0</v>
      </c>
      <c r="Y3447" s="22"/>
      <c r="Z3447" s="19"/>
      <c r="AA3447" s="20"/>
      <c r="AB3447" s="23"/>
      <c r="AC3447" s="19"/>
      <c r="AD3447" s="17"/>
      <c r="AE3447" s="22"/>
      <c r="AF3447" s="19"/>
      <c r="AG3447" s="17"/>
      <c r="AH3447" s="76" t="s">
        <v>35</v>
      </c>
      <c r="AI3447" s="77" t="s">
        <v>20158</v>
      </c>
      <c r="AJ3447" s="1"/>
    </row>
    <row r="3448" spans="1:36" ht="13.2">
      <c r="A3448" s="39">
        <v>3446</v>
      </c>
      <c r="B3448" s="39" t="s">
        <v>20159</v>
      </c>
      <c r="C3448" s="39" t="s">
        <v>2055</v>
      </c>
      <c r="D3448" s="40" t="s">
        <v>20153</v>
      </c>
      <c r="E3448" s="25" t="s">
        <v>20154</v>
      </c>
      <c r="F3448" s="25" t="s">
        <v>9420</v>
      </c>
      <c r="G3448" s="39" t="s">
        <v>20155</v>
      </c>
      <c r="H3448" s="39" t="s">
        <v>20160</v>
      </c>
      <c r="I3448" s="39" t="s">
        <v>3253</v>
      </c>
      <c r="J3448" s="40" t="s">
        <v>16019</v>
      </c>
      <c r="K3448" s="41">
        <v>43384</v>
      </c>
      <c r="L3448" s="72">
        <v>47037</v>
      </c>
      <c r="M3448" s="42" t="s">
        <v>20158</v>
      </c>
      <c r="N3448" s="63">
        <v>0.1273</v>
      </c>
      <c r="O3448" s="55">
        <v>976996.94</v>
      </c>
      <c r="P3448" s="15">
        <v>0.08</v>
      </c>
      <c r="Q3448" s="223">
        <f t="shared" si="351"/>
        <v>78159.7552</v>
      </c>
      <c r="R3448" s="197">
        <f t="shared" si="348"/>
        <v>6513.3129333333336</v>
      </c>
      <c r="S3448" s="202">
        <v>9.6000000000000002E-2</v>
      </c>
      <c r="T3448" s="196">
        <f t="shared" si="349"/>
        <v>93791.70624</v>
      </c>
      <c r="U3448" s="199">
        <f t="shared" si="350"/>
        <v>7815.97552</v>
      </c>
      <c r="V3448" s="21"/>
      <c r="W3448" s="19">
        <f t="shared" si="352"/>
        <v>0</v>
      </c>
      <c r="X3448" s="17">
        <f t="shared" si="353"/>
        <v>0</v>
      </c>
      <c r="Y3448" s="22"/>
      <c r="Z3448" s="19"/>
      <c r="AA3448" s="20"/>
      <c r="AB3448" s="23"/>
      <c r="AC3448" s="19"/>
      <c r="AD3448" s="17"/>
      <c r="AE3448" s="22"/>
      <c r="AF3448" s="19"/>
      <c r="AG3448" s="17"/>
      <c r="AH3448" s="78" t="s">
        <v>35</v>
      </c>
      <c r="AI3448" s="79" t="s">
        <v>20158</v>
      </c>
      <c r="AJ3448" s="1"/>
    </row>
    <row r="3449" spans="1:36" ht="26.4">
      <c r="A3449" s="39">
        <v>3447</v>
      </c>
      <c r="B3449" s="10" t="s">
        <v>20161</v>
      </c>
      <c r="C3449" s="10" t="s">
        <v>2055</v>
      </c>
      <c r="D3449" s="11" t="s">
        <v>20162</v>
      </c>
      <c r="E3449" s="35" t="s">
        <v>20163</v>
      </c>
      <c r="F3449" s="35" t="s">
        <v>1154</v>
      </c>
      <c r="G3449" s="10" t="s">
        <v>20164</v>
      </c>
      <c r="H3449" s="10" t="s">
        <v>20165</v>
      </c>
      <c r="I3449" s="10" t="s">
        <v>10523</v>
      </c>
      <c r="J3449" s="11" t="s">
        <v>20166</v>
      </c>
      <c r="K3449" s="12">
        <v>42920</v>
      </c>
      <c r="L3449" s="69">
        <v>44746</v>
      </c>
      <c r="M3449" s="14" t="s">
        <v>20167</v>
      </c>
      <c r="N3449" s="61">
        <v>1.2317</v>
      </c>
      <c r="O3449" s="56">
        <v>25986550.329999998</v>
      </c>
      <c r="P3449" s="15">
        <v>0.1</v>
      </c>
      <c r="Q3449" s="223">
        <f t="shared" si="351"/>
        <v>2598655.0329999998</v>
      </c>
      <c r="R3449" s="197">
        <f t="shared" si="348"/>
        <v>216554.58608333333</v>
      </c>
      <c r="S3449" s="200"/>
      <c r="T3449" s="196">
        <f t="shared" si="349"/>
        <v>0</v>
      </c>
      <c r="U3449" s="199">
        <f t="shared" si="350"/>
        <v>0</v>
      </c>
      <c r="V3449" s="21"/>
      <c r="W3449" s="19">
        <f t="shared" si="352"/>
        <v>0</v>
      </c>
      <c r="X3449" s="17">
        <f t="shared" si="353"/>
        <v>0</v>
      </c>
      <c r="Y3449" s="22"/>
      <c r="Z3449" s="19"/>
      <c r="AA3449" s="20"/>
      <c r="AB3449" s="23"/>
      <c r="AC3449" s="19"/>
      <c r="AD3449" s="17"/>
      <c r="AE3449" s="22"/>
      <c r="AF3449" s="19"/>
      <c r="AG3449" s="17"/>
      <c r="AH3449" s="76"/>
      <c r="AI3449" s="77"/>
      <c r="AJ3449" s="1"/>
    </row>
    <row r="3450" spans="1:36" ht="26.4">
      <c r="A3450" s="39">
        <v>3448</v>
      </c>
      <c r="B3450" s="39" t="s">
        <v>20168</v>
      </c>
      <c r="C3450" s="39" t="s">
        <v>2055</v>
      </c>
      <c r="D3450" s="40" t="s">
        <v>20169</v>
      </c>
      <c r="E3450" s="25" t="s">
        <v>20170</v>
      </c>
      <c r="F3450" s="25" t="s">
        <v>20171</v>
      </c>
      <c r="G3450" s="39" t="s">
        <v>11855</v>
      </c>
      <c r="H3450" s="39" t="s">
        <v>20172</v>
      </c>
      <c r="I3450" s="39" t="s">
        <v>18746</v>
      </c>
      <c r="J3450" s="40" t="s">
        <v>20173</v>
      </c>
      <c r="K3450" s="41">
        <v>43361</v>
      </c>
      <c r="L3450" s="72">
        <v>48840</v>
      </c>
      <c r="M3450" s="42" t="s">
        <v>20174</v>
      </c>
      <c r="N3450" s="63">
        <v>0.19489999999999999</v>
      </c>
      <c r="O3450" s="55">
        <v>3756685.74</v>
      </c>
      <c r="P3450" s="15">
        <v>0.08</v>
      </c>
      <c r="Q3450" s="223">
        <f t="shared" si="351"/>
        <v>300534.85920000001</v>
      </c>
      <c r="R3450" s="197">
        <f t="shared" si="348"/>
        <v>25044.571599999999</v>
      </c>
      <c r="S3450" s="202">
        <v>9.6000000000000002E-2</v>
      </c>
      <c r="T3450" s="196">
        <f t="shared" si="349"/>
        <v>360641.83104000002</v>
      </c>
      <c r="U3450" s="199">
        <f t="shared" si="350"/>
        <v>30053.485920000003</v>
      </c>
      <c r="V3450" s="21"/>
      <c r="W3450" s="19">
        <f t="shared" si="352"/>
        <v>0</v>
      </c>
      <c r="X3450" s="17">
        <f t="shared" si="353"/>
        <v>0</v>
      </c>
      <c r="Y3450" s="22"/>
      <c r="Z3450" s="19"/>
      <c r="AA3450" s="20"/>
      <c r="AB3450" s="23"/>
      <c r="AC3450" s="19"/>
      <c r="AD3450" s="17"/>
      <c r="AE3450" s="22"/>
      <c r="AF3450" s="19"/>
      <c r="AG3450" s="17"/>
      <c r="AH3450" s="78" t="s">
        <v>103</v>
      </c>
      <c r="AI3450" s="79" t="s">
        <v>20174</v>
      </c>
      <c r="AJ3450" s="1"/>
    </row>
    <row r="3451" spans="1:36" ht="13.2">
      <c r="A3451" s="39">
        <v>3449</v>
      </c>
      <c r="B3451" s="10" t="s">
        <v>20175</v>
      </c>
      <c r="C3451" s="10" t="s">
        <v>2055</v>
      </c>
      <c r="D3451" s="11" t="s">
        <v>231</v>
      </c>
      <c r="E3451" s="35" t="s">
        <v>232</v>
      </c>
      <c r="F3451" s="35" t="s">
        <v>20176</v>
      </c>
      <c r="G3451" s="10" t="s">
        <v>1594</v>
      </c>
      <c r="H3451" s="10" t="s">
        <v>20177</v>
      </c>
      <c r="I3451" s="10" t="s">
        <v>3767</v>
      </c>
      <c r="J3451" s="11" t="s">
        <v>20178</v>
      </c>
      <c r="K3451" s="12">
        <v>41620</v>
      </c>
      <c r="L3451" s="69">
        <v>45272</v>
      </c>
      <c r="M3451" s="14" t="s">
        <v>3769</v>
      </c>
      <c r="N3451" s="61">
        <v>4.4999999999999997E-3</v>
      </c>
      <c r="O3451" s="56">
        <v>24993.3</v>
      </c>
      <c r="P3451" s="15">
        <v>0.03</v>
      </c>
      <c r="Q3451" s="223">
        <f t="shared" si="351"/>
        <v>749.79899999999998</v>
      </c>
      <c r="R3451" s="197">
        <f t="shared" si="348"/>
        <v>62.483249999999998</v>
      </c>
      <c r="S3451" s="200"/>
      <c r="T3451" s="196">
        <f t="shared" si="349"/>
        <v>0</v>
      </c>
      <c r="U3451" s="199">
        <f t="shared" si="350"/>
        <v>0</v>
      </c>
      <c r="V3451" s="21"/>
      <c r="W3451" s="19">
        <f t="shared" si="352"/>
        <v>0</v>
      </c>
      <c r="X3451" s="17">
        <f t="shared" si="353"/>
        <v>0</v>
      </c>
      <c r="Y3451" s="22"/>
      <c r="Z3451" s="19"/>
      <c r="AA3451" s="20"/>
      <c r="AB3451" s="23"/>
      <c r="AC3451" s="19"/>
      <c r="AD3451" s="17"/>
      <c r="AE3451" s="22"/>
      <c r="AF3451" s="19"/>
      <c r="AG3451" s="17"/>
      <c r="AH3451" s="76" t="s">
        <v>239</v>
      </c>
      <c r="AI3451" s="77" t="s">
        <v>3769</v>
      </c>
      <c r="AJ3451" s="1"/>
    </row>
    <row r="3452" spans="1:36" ht="26.4">
      <c r="A3452" s="39">
        <v>3450</v>
      </c>
      <c r="B3452" s="39" t="s">
        <v>20179</v>
      </c>
      <c r="C3452" s="39" t="s">
        <v>2055</v>
      </c>
      <c r="D3452" s="40" t="s">
        <v>20180</v>
      </c>
      <c r="E3452" s="25" t="s">
        <v>20181</v>
      </c>
      <c r="F3452" s="25" t="s">
        <v>1991</v>
      </c>
      <c r="G3452" s="39" t="s">
        <v>5287</v>
      </c>
      <c r="H3452" s="39" t="s">
        <v>20182</v>
      </c>
      <c r="I3452" s="39" t="s">
        <v>20183</v>
      </c>
      <c r="J3452" s="40" t="s">
        <v>20184</v>
      </c>
      <c r="K3452" s="41">
        <v>38407</v>
      </c>
      <c r="L3452" s="72">
        <v>47538</v>
      </c>
      <c r="M3452" s="42" t="s">
        <v>20185</v>
      </c>
      <c r="N3452" s="63">
        <v>0.16869999999999999</v>
      </c>
      <c r="O3452" s="55">
        <v>2293745.16</v>
      </c>
      <c r="P3452" s="15">
        <v>0.03</v>
      </c>
      <c r="Q3452" s="223">
        <f t="shared" si="351"/>
        <v>68812.354800000001</v>
      </c>
      <c r="R3452" s="197">
        <f t="shared" si="348"/>
        <v>5734.3629000000001</v>
      </c>
      <c r="S3452" s="200"/>
      <c r="T3452" s="196">
        <f t="shared" si="349"/>
        <v>0</v>
      </c>
      <c r="U3452" s="199">
        <f t="shared" si="350"/>
        <v>0</v>
      </c>
      <c r="V3452" s="21"/>
      <c r="W3452" s="19">
        <f t="shared" si="352"/>
        <v>0</v>
      </c>
      <c r="X3452" s="17">
        <f t="shared" si="353"/>
        <v>0</v>
      </c>
      <c r="Y3452" s="22"/>
      <c r="Z3452" s="19"/>
      <c r="AA3452" s="20"/>
      <c r="AB3452" s="23"/>
      <c r="AC3452" s="19"/>
      <c r="AD3452" s="17"/>
      <c r="AE3452" s="22"/>
      <c r="AF3452" s="19"/>
      <c r="AG3452" s="17"/>
      <c r="AH3452" s="78"/>
      <c r="AI3452" s="79" t="s">
        <v>20185</v>
      </c>
      <c r="AJ3452" s="1"/>
    </row>
    <row r="3453" spans="1:36" ht="13.2">
      <c r="A3453" s="39">
        <v>3451</v>
      </c>
      <c r="B3453" s="10" t="s">
        <v>20186</v>
      </c>
      <c r="C3453" s="10" t="s">
        <v>2055</v>
      </c>
      <c r="D3453" s="11" t="s">
        <v>20187</v>
      </c>
      <c r="E3453" s="35" t="s">
        <v>20188</v>
      </c>
      <c r="F3453" s="35" t="s">
        <v>19873</v>
      </c>
      <c r="G3453" s="10" t="s">
        <v>523</v>
      </c>
      <c r="H3453" s="10" t="s">
        <v>20189</v>
      </c>
      <c r="I3453" s="10" t="s">
        <v>12134</v>
      </c>
      <c r="J3453" s="11" t="s">
        <v>20190</v>
      </c>
      <c r="K3453" s="12">
        <v>37637</v>
      </c>
      <c r="L3453" s="69">
        <v>46768</v>
      </c>
      <c r="M3453" s="14" t="s">
        <v>1191</v>
      </c>
      <c r="N3453" s="61">
        <v>1.4547000000000001</v>
      </c>
      <c r="O3453" s="56">
        <v>35010771.810000002</v>
      </c>
      <c r="P3453" s="15">
        <v>0.03</v>
      </c>
      <c r="Q3453" s="223">
        <f t="shared" si="351"/>
        <v>1050323.1543000001</v>
      </c>
      <c r="R3453" s="197">
        <f t="shared" si="348"/>
        <v>87526.929525</v>
      </c>
      <c r="S3453" s="200"/>
      <c r="T3453" s="196">
        <f t="shared" si="349"/>
        <v>0</v>
      </c>
      <c r="U3453" s="199">
        <f t="shared" si="350"/>
        <v>0</v>
      </c>
      <c r="V3453" s="21"/>
      <c r="W3453" s="19">
        <f t="shared" si="352"/>
        <v>0</v>
      </c>
      <c r="X3453" s="17">
        <f t="shared" si="353"/>
        <v>0</v>
      </c>
      <c r="Y3453" s="22"/>
      <c r="Z3453" s="19"/>
      <c r="AA3453" s="20"/>
      <c r="AB3453" s="23"/>
      <c r="AC3453" s="19"/>
      <c r="AD3453" s="17"/>
      <c r="AE3453" s="22"/>
      <c r="AF3453" s="19"/>
      <c r="AG3453" s="17"/>
      <c r="AH3453" s="76"/>
      <c r="AI3453" s="77" t="s">
        <v>1191</v>
      </c>
      <c r="AJ3453" s="1"/>
    </row>
    <row r="3454" spans="1:36" ht="39.6">
      <c r="A3454" s="39">
        <v>3452</v>
      </c>
      <c r="B3454" s="39" t="s">
        <v>20191</v>
      </c>
      <c r="C3454" s="39" t="s">
        <v>2055</v>
      </c>
      <c r="D3454" s="40" t="s">
        <v>20192</v>
      </c>
      <c r="E3454" s="25" t="s">
        <v>20193</v>
      </c>
      <c r="F3454" s="25" t="s">
        <v>20194</v>
      </c>
      <c r="G3454" s="39" t="s">
        <v>20195</v>
      </c>
      <c r="H3454" s="39" t="s">
        <v>20196</v>
      </c>
      <c r="I3454" s="39" t="s">
        <v>2597</v>
      </c>
      <c r="J3454" s="40" t="s">
        <v>20197</v>
      </c>
      <c r="K3454" s="41">
        <v>38553</v>
      </c>
      <c r="L3454" s="72">
        <v>47262</v>
      </c>
      <c r="M3454" s="42" t="s">
        <v>20198</v>
      </c>
      <c r="N3454" s="63">
        <v>1.38E-2</v>
      </c>
      <c r="O3454" s="55">
        <v>345968.13</v>
      </c>
      <c r="P3454" s="15">
        <v>0.05</v>
      </c>
      <c r="Q3454" s="223">
        <f t="shared" si="351"/>
        <v>17298.406500000001</v>
      </c>
      <c r="R3454" s="197">
        <f t="shared" si="348"/>
        <v>1441.5338750000001</v>
      </c>
      <c r="S3454" s="201">
        <v>0.06</v>
      </c>
      <c r="T3454" s="196">
        <f t="shared" si="349"/>
        <v>20758.087800000001</v>
      </c>
      <c r="U3454" s="199">
        <f t="shared" si="350"/>
        <v>1729.8406500000001</v>
      </c>
      <c r="V3454" s="21"/>
      <c r="W3454" s="19">
        <f t="shared" si="352"/>
        <v>0</v>
      </c>
      <c r="X3454" s="17">
        <f t="shared" si="353"/>
        <v>0</v>
      </c>
      <c r="Y3454" s="22"/>
      <c r="Z3454" s="19"/>
      <c r="AA3454" s="20"/>
      <c r="AB3454" s="23"/>
      <c r="AC3454" s="19"/>
      <c r="AD3454" s="17"/>
      <c r="AE3454" s="22"/>
      <c r="AF3454" s="19"/>
      <c r="AG3454" s="17"/>
      <c r="AH3454" s="78" t="s">
        <v>76</v>
      </c>
      <c r="AI3454" s="79" t="s">
        <v>20198</v>
      </c>
      <c r="AJ3454" s="1"/>
    </row>
    <row r="3455" spans="1:36" ht="26.4">
      <c r="A3455" s="39">
        <v>3453</v>
      </c>
      <c r="B3455" s="10" t="s">
        <v>20199</v>
      </c>
      <c r="C3455" s="10" t="s">
        <v>5693</v>
      </c>
      <c r="D3455" s="11" t="s">
        <v>20200</v>
      </c>
      <c r="E3455" s="35" t="s">
        <v>20201</v>
      </c>
      <c r="F3455" s="35" t="s">
        <v>20202</v>
      </c>
      <c r="G3455" s="10" t="s">
        <v>58</v>
      </c>
      <c r="H3455" s="10" t="s">
        <v>20203</v>
      </c>
      <c r="I3455" s="10" t="s">
        <v>58</v>
      </c>
      <c r="J3455" s="11" t="s">
        <v>20204</v>
      </c>
      <c r="K3455" s="12">
        <v>35990</v>
      </c>
      <c r="L3455" s="69">
        <v>44756</v>
      </c>
      <c r="M3455" s="14" t="s">
        <v>20205</v>
      </c>
      <c r="N3455" s="61">
        <v>0.15529999999999999</v>
      </c>
      <c r="O3455" s="56">
        <v>8764749.6999999993</v>
      </c>
      <c r="P3455" s="44">
        <v>2.9999999999999997E-4</v>
      </c>
      <c r="Q3455" s="223">
        <f t="shared" si="351"/>
        <v>2629.4249099999997</v>
      </c>
      <c r="R3455" s="197">
        <f t="shared" si="348"/>
        <v>219.11874249999997</v>
      </c>
      <c r="S3455" s="200"/>
      <c r="T3455" s="196">
        <f t="shared" si="349"/>
        <v>0</v>
      </c>
      <c r="U3455" s="199">
        <f t="shared" si="350"/>
        <v>0</v>
      </c>
      <c r="V3455" s="21"/>
      <c r="W3455" s="19">
        <f t="shared" si="352"/>
        <v>0</v>
      </c>
      <c r="X3455" s="17">
        <f t="shared" si="353"/>
        <v>0</v>
      </c>
      <c r="Y3455" s="22"/>
      <c r="Z3455" s="19"/>
      <c r="AA3455" s="20"/>
      <c r="AB3455" s="23"/>
      <c r="AC3455" s="19"/>
      <c r="AD3455" s="17"/>
      <c r="AE3455" s="22"/>
      <c r="AF3455" s="19"/>
      <c r="AG3455" s="17"/>
      <c r="AH3455" s="76"/>
      <c r="AI3455" s="77" t="s">
        <v>20205</v>
      </c>
      <c r="AJ3455" s="1"/>
    </row>
    <row r="3456" spans="1:36" ht="26.4">
      <c r="A3456" s="39">
        <v>3454</v>
      </c>
      <c r="B3456" s="39" t="s">
        <v>20206</v>
      </c>
      <c r="C3456" s="39" t="s">
        <v>5693</v>
      </c>
      <c r="D3456" s="40" t="s">
        <v>20207</v>
      </c>
      <c r="E3456" s="25" t="s">
        <v>20208</v>
      </c>
      <c r="F3456" s="25" t="s">
        <v>20209</v>
      </c>
      <c r="G3456" s="39" t="s">
        <v>3873</v>
      </c>
      <c r="H3456" s="39" t="s">
        <v>20210</v>
      </c>
      <c r="I3456" s="39" t="s">
        <v>8605</v>
      </c>
      <c r="J3456" s="40" t="s">
        <v>20211</v>
      </c>
      <c r="K3456" s="41">
        <v>43297</v>
      </c>
      <c r="L3456" s="72">
        <v>45123</v>
      </c>
      <c r="M3456" s="42" t="s">
        <v>20212</v>
      </c>
      <c r="N3456" s="63">
        <v>0.28029999999999999</v>
      </c>
      <c r="O3456" s="55">
        <v>8384503.4800000004</v>
      </c>
      <c r="P3456" s="15">
        <v>0.03</v>
      </c>
      <c r="Q3456" s="223">
        <f t="shared" si="351"/>
        <v>251535.10440000001</v>
      </c>
      <c r="R3456" s="197">
        <f t="shared" ref="R3456:R3519" si="354">Q3456/12</f>
        <v>20961.258700000002</v>
      </c>
      <c r="S3456" s="201">
        <v>0.05</v>
      </c>
      <c r="T3456" s="196">
        <f t="shared" si="349"/>
        <v>419225.17400000006</v>
      </c>
      <c r="U3456" s="199">
        <f t="shared" si="350"/>
        <v>34935.431166666669</v>
      </c>
      <c r="V3456" s="21">
        <v>0.06</v>
      </c>
      <c r="W3456" s="19">
        <f t="shared" si="352"/>
        <v>503070.20880000002</v>
      </c>
      <c r="X3456" s="17">
        <f t="shared" si="353"/>
        <v>41922.517400000004</v>
      </c>
      <c r="Y3456" s="22"/>
      <c r="Z3456" s="19"/>
      <c r="AA3456" s="20"/>
      <c r="AB3456" s="23"/>
      <c r="AC3456" s="19"/>
      <c r="AD3456" s="17"/>
      <c r="AE3456" s="22"/>
      <c r="AF3456" s="19"/>
      <c r="AG3456" s="17"/>
      <c r="AH3456" s="78" t="s">
        <v>2158</v>
      </c>
      <c r="AI3456" s="79" t="s">
        <v>20212</v>
      </c>
      <c r="AJ3456" s="1"/>
    </row>
    <row r="3457" spans="1:36" ht="26.4">
      <c r="A3457" s="39">
        <v>3455</v>
      </c>
      <c r="B3457" s="10" t="s">
        <v>20213</v>
      </c>
      <c r="C3457" s="10" t="s">
        <v>5693</v>
      </c>
      <c r="D3457" s="11" t="s">
        <v>20214</v>
      </c>
      <c r="E3457" s="35" t="s">
        <v>20215</v>
      </c>
      <c r="F3457" s="35" t="s">
        <v>3207</v>
      </c>
      <c r="G3457" s="10" t="s">
        <v>2362</v>
      </c>
      <c r="H3457" s="10" t="s">
        <v>20216</v>
      </c>
      <c r="I3457" s="10" t="s">
        <v>2364</v>
      </c>
      <c r="J3457" s="11" t="s">
        <v>20217</v>
      </c>
      <c r="K3457" s="12">
        <v>42831</v>
      </c>
      <c r="L3457" s="69">
        <v>44657</v>
      </c>
      <c r="M3457" s="14" t="s">
        <v>20218</v>
      </c>
      <c r="N3457" s="61">
        <v>0.58240000000000003</v>
      </c>
      <c r="O3457" s="56">
        <v>10239633.109999999</v>
      </c>
      <c r="P3457" s="15">
        <v>0.03</v>
      </c>
      <c r="Q3457" s="223">
        <f t="shared" si="351"/>
        <v>307188.99329999997</v>
      </c>
      <c r="R3457" s="197">
        <f t="shared" si="354"/>
        <v>25599.082774999999</v>
      </c>
      <c r="S3457" s="201">
        <v>0.05</v>
      </c>
      <c r="T3457" s="196">
        <f t="shared" si="349"/>
        <v>511981.65549999999</v>
      </c>
      <c r="U3457" s="199">
        <f t="shared" si="350"/>
        <v>42665.137958333333</v>
      </c>
      <c r="V3457" s="21">
        <v>0.06</v>
      </c>
      <c r="W3457" s="19">
        <f t="shared" si="352"/>
        <v>614377.98659999995</v>
      </c>
      <c r="X3457" s="17">
        <f t="shared" si="353"/>
        <v>51198.165549999998</v>
      </c>
      <c r="Y3457" s="22"/>
      <c r="Z3457" s="19"/>
      <c r="AA3457" s="20"/>
      <c r="AB3457" s="23"/>
      <c r="AC3457" s="19"/>
      <c r="AD3457" s="17"/>
      <c r="AE3457" s="22"/>
      <c r="AF3457" s="19"/>
      <c r="AG3457" s="17"/>
      <c r="AH3457" s="76" t="s">
        <v>1997</v>
      </c>
      <c r="AI3457" s="77" t="s">
        <v>20218</v>
      </c>
      <c r="AJ3457" s="1"/>
    </row>
    <row r="3458" spans="1:36" ht="13.2">
      <c r="A3458" s="39">
        <v>3456</v>
      </c>
      <c r="B3458" s="39" t="s">
        <v>20219</v>
      </c>
      <c r="C3458" s="39" t="s">
        <v>5693</v>
      </c>
      <c r="D3458" s="40" t="s">
        <v>20220</v>
      </c>
      <c r="E3458" s="25" t="s">
        <v>21465</v>
      </c>
      <c r="F3458" s="25" t="s">
        <v>20221</v>
      </c>
      <c r="G3458" s="39" t="s">
        <v>475</v>
      </c>
      <c r="H3458" s="39" t="s">
        <v>20222</v>
      </c>
      <c r="I3458" s="39" t="s">
        <v>477</v>
      </c>
      <c r="J3458" s="40" t="s">
        <v>20223</v>
      </c>
      <c r="K3458" s="41">
        <v>43013</v>
      </c>
      <c r="L3458" s="72">
        <v>46665</v>
      </c>
      <c r="M3458" s="42" t="s">
        <v>10454</v>
      </c>
      <c r="N3458" s="63">
        <v>0.1033</v>
      </c>
      <c r="O3458" s="55">
        <v>4858331.42</v>
      </c>
      <c r="P3458" s="15">
        <v>0.03</v>
      </c>
      <c r="Q3458" s="223">
        <f t="shared" si="351"/>
        <v>145749.94259999998</v>
      </c>
      <c r="R3458" s="197">
        <f t="shared" si="354"/>
        <v>12145.828549999998</v>
      </c>
      <c r="S3458" s="202">
        <v>3.5999999999999997E-2</v>
      </c>
      <c r="T3458" s="196">
        <f t="shared" si="349"/>
        <v>174899.93111999999</v>
      </c>
      <c r="U3458" s="199">
        <f t="shared" si="350"/>
        <v>14574.994259999999</v>
      </c>
      <c r="V3458" s="21"/>
      <c r="W3458" s="19">
        <f t="shared" si="352"/>
        <v>0</v>
      </c>
      <c r="X3458" s="17">
        <f t="shared" si="353"/>
        <v>0</v>
      </c>
      <c r="Y3458" s="22"/>
      <c r="Z3458" s="19"/>
      <c r="AA3458" s="20"/>
      <c r="AB3458" s="23"/>
      <c r="AC3458" s="19"/>
      <c r="AD3458" s="17"/>
      <c r="AE3458" s="22"/>
      <c r="AF3458" s="19"/>
      <c r="AG3458" s="17"/>
      <c r="AH3458" s="78"/>
      <c r="AI3458" s="79" t="s">
        <v>10454</v>
      </c>
      <c r="AJ3458" s="1"/>
    </row>
    <row r="3459" spans="1:36" s="49" customFormat="1" ht="13.2">
      <c r="A3459" s="39">
        <v>3457</v>
      </c>
      <c r="B3459" s="39" t="s">
        <v>20224</v>
      </c>
      <c r="C3459" s="39" t="s">
        <v>5693</v>
      </c>
      <c r="D3459" s="40" t="s">
        <v>20225</v>
      </c>
      <c r="E3459" s="25" t="s">
        <v>20226</v>
      </c>
      <c r="F3459" s="25" t="s">
        <v>20227</v>
      </c>
      <c r="G3459" s="39" t="s">
        <v>20228</v>
      </c>
      <c r="H3459" s="39" t="s">
        <v>20229</v>
      </c>
      <c r="I3459" s="39" t="s">
        <v>544</v>
      </c>
      <c r="J3459" s="40" t="s">
        <v>19451</v>
      </c>
      <c r="K3459" s="41">
        <v>38820</v>
      </c>
      <c r="L3459" s="72">
        <v>48679</v>
      </c>
      <c r="M3459" s="42" t="s">
        <v>20230</v>
      </c>
      <c r="N3459" s="63">
        <v>0.50590000000000002</v>
      </c>
      <c r="O3459" s="55">
        <v>156418.76</v>
      </c>
      <c r="P3459" s="15">
        <v>0.03</v>
      </c>
      <c r="Q3459" s="223">
        <f t="shared" si="351"/>
        <v>4692.5627999999997</v>
      </c>
      <c r="R3459" s="197">
        <f t="shared" si="354"/>
        <v>391.04689999999999</v>
      </c>
      <c r="S3459" s="200"/>
      <c r="T3459" s="196">
        <f t="shared" si="349"/>
        <v>0</v>
      </c>
      <c r="U3459" s="199">
        <f t="shared" si="350"/>
        <v>0</v>
      </c>
      <c r="V3459" s="21"/>
      <c r="W3459" s="19">
        <f t="shared" si="352"/>
        <v>0</v>
      </c>
      <c r="X3459" s="17">
        <f t="shared" si="353"/>
        <v>0</v>
      </c>
      <c r="Y3459" s="22"/>
      <c r="Z3459" s="19"/>
      <c r="AA3459" s="20"/>
      <c r="AB3459" s="23"/>
      <c r="AC3459" s="19"/>
      <c r="AD3459" s="17"/>
      <c r="AE3459" s="22"/>
      <c r="AF3459" s="19"/>
      <c r="AG3459" s="17"/>
      <c r="AH3459" s="80" t="s">
        <v>16565</v>
      </c>
      <c r="AI3459" s="81" t="s">
        <v>20230</v>
      </c>
    </row>
    <row r="3460" spans="1:36" ht="26.4">
      <c r="A3460" s="39">
        <v>3458</v>
      </c>
      <c r="B3460" s="39" t="s">
        <v>20231</v>
      </c>
      <c r="C3460" s="39" t="s">
        <v>5693</v>
      </c>
      <c r="D3460" s="40" t="s">
        <v>20232</v>
      </c>
      <c r="E3460" s="25" t="s">
        <v>21465</v>
      </c>
      <c r="F3460" s="25" t="s">
        <v>15987</v>
      </c>
      <c r="G3460" s="39" t="s">
        <v>921</v>
      </c>
      <c r="H3460" s="39" t="s">
        <v>20233</v>
      </c>
      <c r="I3460" s="39" t="s">
        <v>4071</v>
      </c>
      <c r="J3460" s="40" t="s">
        <v>20234</v>
      </c>
      <c r="K3460" s="41">
        <v>42454</v>
      </c>
      <c r="L3460" s="72">
        <v>44280</v>
      </c>
      <c r="M3460" s="42" t="s">
        <v>6401</v>
      </c>
      <c r="N3460" s="63">
        <v>3.6999999999999998E-2</v>
      </c>
      <c r="O3460" s="55">
        <v>2480676.52</v>
      </c>
      <c r="P3460" s="15">
        <v>0.05</v>
      </c>
      <c r="Q3460" s="223">
        <f t="shared" si="351"/>
        <v>124033.826</v>
      </c>
      <c r="R3460" s="197">
        <f t="shared" si="354"/>
        <v>10336.152166666667</v>
      </c>
      <c r="S3460" s="201">
        <v>0.06</v>
      </c>
      <c r="T3460" s="196">
        <f t="shared" si="349"/>
        <v>148840.5912</v>
      </c>
      <c r="U3460" s="199">
        <f t="shared" si="350"/>
        <v>12403.382599999999</v>
      </c>
      <c r="V3460" s="21"/>
      <c r="W3460" s="19">
        <f t="shared" si="352"/>
        <v>0</v>
      </c>
      <c r="X3460" s="17">
        <f t="shared" si="353"/>
        <v>0</v>
      </c>
      <c r="Y3460" s="22"/>
      <c r="Z3460" s="19"/>
      <c r="AA3460" s="20"/>
      <c r="AB3460" s="23"/>
      <c r="AC3460" s="19"/>
      <c r="AD3460" s="17"/>
      <c r="AE3460" s="22"/>
      <c r="AF3460" s="19"/>
      <c r="AG3460" s="17"/>
      <c r="AH3460" s="78" t="s">
        <v>76</v>
      </c>
      <c r="AI3460" s="79" t="s">
        <v>6401</v>
      </c>
      <c r="AJ3460" s="1"/>
    </row>
    <row r="3461" spans="1:36" ht="13.2">
      <c r="A3461" s="39">
        <v>3459</v>
      </c>
      <c r="B3461" s="10" t="s">
        <v>20235</v>
      </c>
      <c r="C3461" s="10" t="s">
        <v>5693</v>
      </c>
      <c r="D3461" s="11" t="s">
        <v>19447</v>
      </c>
      <c r="E3461" s="35" t="s">
        <v>19448</v>
      </c>
      <c r="F3461" s="35" t="s">
        <v>20236</v>
      </c>
      <c r="G3461" s="10" t="s">
        <v>5213</v>
      </c>
      <c r="H3461" s="10" t="s">
        <v>20237</v>
      </c>
      <c r="I3461" s="10" t="s">
        <v>5213</v>
      </c>
      <c r="J3461" s="11" t="s">
        <v>19451</v>
      </c>
      <c r="K3461" s="12">
        <v>39559</v>
      </c>
      <c r="L3461" s="69">
        <v>45037</v>
      </c>
      <c r="M3461" s="14" t="s">
        <v>20238</v>
      </c>
      <c r="N3461" s="61">
        <v>0.99250000000000005</v>
      </c>
      <c r="O3461" s="56">
        <v>22749562.920000002</v>
      </c>
      <c r="P3461" s="21">
        <v>4.4999999999999998E-2</v>
      </c>
      <c r="Q3461" s="223">
        <f t="shared" si="351"/>
        <v>1023730.3314</v>
      </c>
      <c r="R3461" s="197">
        <f t="shared" si="354"/>
        <v>85310.860950000002</v>
      </c>
      <c r="S3461" s="200"/>
      <c r="T3461" s="196">
        <f t="shared" si="349"/>
        <v>0</v>
      </c>
      <c r="U3461" s="199">
        <f t="shared" si="350"/>
        <v>0</v>
      </c>
      <c r="V3461" s="21"/>
      <c r="W3461" s="19">
        <f t="shared" si="352"/>
        <v>0</v>
      </c>
      <c r="X3461" s="17">
        <f t="shared" si="353"/>
        <v>0</v>
      </c>
      <c r="Y3461" s="22"/>
      <c r="Z3461" s="19"/>
      <c r="AA3461" s="20"/>
      <c r="AB3461" s="23"/>
      <c r="AC3461" s="19"/>
      <c r="AD3461" s="17"/>
      <c r="AE3461" s="22"/>
      <c r="AF3461" s="19"/>
      <c r="AG3461" s="17"/>
      <c r="AH3461" s="76"/>
      <c r="AI3461" s="77" t="s">
        <v>20238</v>
      </c>
      <c r="AJ3461" s="1"/>
    </row>
    <row r="3462" spans="1:36" ht="13.2">
      <c r="A3462" s="39">
        <v>3460</v>
      </c>
      <c r="B3462" s="39" t="s">
        <v>20239</v>
      </c>
      <c r="C3462" s="39" t="s">
        <v>5693</v>
      </c>
      <c r="D3462" s="40" t="s">
        <v>19447</v>
      </c>
      <c r="E3462" s="25" t="s">
        <v>19448</v>
      </c>
      <c r="F3462" s="25" t="s">
        <v>20240</v>
      </c>
      <c r="G3462" s="39" t="s">
        <v>5213</v>
      </c>
      <c r="H3462" s="39" t="s">
        <v>20241</v>
      </c>
      <c r="I3462" s="39" t="s">
        <v>5213</v>
      </c>
      <c r="J3462" s="40" t="s">
        <v>19451</v>
      </c>
      <c r="K3462" s="41">
        <v>39559</v>
      </c>
      <c r="L3462" s="72">
        <v>45037</v>
      </c>
      <c r="M3462" s="42" t="s">
        <v>20238</v>
      </c>
      <c r="N3462" s="63">
        <v>0.31159999999999999</v>
      </c>
      <c r="O3462" s="55">
        <v>7142331.29</v>
      </c>
      <c r="P3462" s="21">
        <v>4.4999999999999998E-2</v>
      </c>
      <c r="Q3462" s="223">
        <f t="shared" si="351"/>
        <v>321404.90804999997</v>
      </c>
      <c r="R3462" s="197">
        <f t="shared" si="354"/>
        <v>26783.742337499996</v>
      </c>
      <c r="S3462" s="200"/>
      <c r="T3462" s="196">
        <f t="shared" si="349"/>
        <v>0</v>
      </c>
      <c r="U3462" s="199">
        <f t="shared" si="350"/>
        <v>0</v>
      </c>
      <c r="V3462" s="21"/>
      <c r="W3462" s="19">
        <f t="shared" si="352"/>
        <v>0</v>
      </c>
      <c r="X3462" s="17">
        <f t="shared" si="353"/>
        <v>0</v>
      </c>
      <c r="Y3462" s="22"/>
      <c r="Z3462" s="19"/>
      <c r="AA3462" s="20"/>
      <c r="AB3462" s="23"/>
      <c r="AC3462" s="19"/>
      <c r="AD3462" s="17"/>
      <c r="AE3462" s="22"/>
      <c r="AF3462" s="19"/>
      <c r="AG3462" s="17"/>
      <c r="AH3462" s="78"/>
      <c r="AI3462" s="79" t="s">
        <v>20238</v>
      </c>
      <c r="AJ3462" s="1"/>
    </row>
    <row r="3463" spans="1:36" ht="13.2">
      <c r="A3463" s="39">
        <v>3461</v>
      </c>
      <c r="B3463" s="10" t="s">
        <v>20242</v>
      </c>
      <c r="C3463" s="10" t="s">
        <v>5693</v>
      </c>
      <c r="D3463" s="11" t="s">
        <v>19447</v>
      </c>
      <c r="E3463" s="35" t="s">
        <v>19448</v>
      </c>
      <c r="F3463" s="35" t="s">
        <v>20243</v>
      </c>
      <c r="G3463" s="10" t="s">
        <v>5213</v>
      </c>
      <c r="H3463" s="10" t="s">
        <v>20244</v>
      </c>
      <c r="I3463" s="10" t="s">
        <v>5213</v>
      </c>
      <c r="J3463" s="11" t="s">
        <v>19451</v>
      </c>
      <c r="K3463" s="12">
        <v>39559</v>
      </c>
      <c r="L3463" s="69">
        <v>45037</v>
      </c>
      <c r="M3463" s="14" t="s">
        <v>20238</v>
      </c>
      <c r="N3463" s="61">
        <v>0.21</v>
      </c>
      <c r="O3463" s="56">
        <v>4813509.53</v>
      </c>
      <c r="P3463" s="21">
        <v>4.4999999999999998E-2</v>
      </c>
      <c r="Q3463" s="223">
        <f t="shared" si="351"/>
        <v>216607.92885</v>
      </c>
      <c r="R3463" s="197">
        <f t="shared" si="354"/>
        <v>18050.660737499999</v>
      </c>
      <c r="S3463" s="200"/>
      <c r="T3463" s="196">
        <f t="shared" si="349"/>
        <v>0</v>
      </c>
      <c r="U3463" s="199">
        <f t="shared" si="350"/>
        <v>0</v>
      </c>
      <c r="V3463" s="21"/>
      <c r="W3463" s="19">
        <f t="shared" si="352"/>
        <v>0</v>
      </c>
      <c r="X3463" s="17">
        <f t="shared" si="353"/>
        <v>0</v>
      </c>
      <c r="Y3463" s="22"/>
      <c r="Z3463" s="19"/>
      <c r="AA3463" s="20"/>
      <c r="AB3463" s="23"/>
      <c r="AC3463" s="19"/>
      <c r="AD3463" s="17"/>
      <c r="AE3463" s="22"/>
      <c r="AF3463" s="19"/>
      <c r="AG3463" s="17"/>
      <c r="AH3463" s="76"/>
      <c r="AI3463" s="77" t="s">
        <v>20238</v>
      </c>
      <c r="AJ3463" s="1"/>
    </row>
    <row r="3464" spans="1:36" ht="13.2">
      <c r="A3464" s="39">
        <v>3462</v>
      </c>
      <c r="B3464" s="39" t="s">
        <v>20245</v>
      </c>
      <c r="C3464" s="39" t="s">
        <v>2055</v>
      </c>
      <c r="D3464" s="40" t="s">
        <v>20246</v>
      </c>
      <c r="E3464" s="25" t="s">
        <v>20247</v>
      </c>
      <c r="F3464" s="25" t="s">
        <v>7935</v>
      </c>
      <c r="G3464" s="39" t="s">
        <v>20248</v>
      </c>
      <c r="H3464" s="39" t="s">
        <v>20249</v>
      </c>
      <c r="I3464" s="39" t="s">
        <v>518</v>
      </c>
      <c r="J3464" s="40" t="s">
        <v>20250</v>
      </c>
      <c r="K3464" s="41">
        <v>38093</v>
      </c>
      <c r="L3464" s="72">
        <v>47224</v>
      </c>
      <c r="M3464" s="42" t="s">
        <v>20251</v>
      </c>
      <c r="N3464" s="63">
        <v>0.4662</v>
      </c>
      <c r="O3464" s="55">
        <v>9835942</v>
      </c>
      <c r="P3464" s="15">
        <v>0.03</v>
      </c>
      <c r="Q3464" s="223">
        <f t="shared" si="351"/>
        <v>295078.26</v>
      </c>
      <c r="R3464" s="197">
        <f t="shared" si="354"/>
        <v>24589.855</v>
      </c>
      <c r="S3464" s="201">
        <v>0.04</v>
      </c>
      <c r="T3464" s="196">
        <f t="shared" ref="T3464:T3527" si="355">O3464*S3464</f>
        <v>393437.68</v>
      </c>
      <c r="U3464" s="199">
        <f t="shared" ref="U3464:U3527" si="356">O3464*S3464/12</f>
        <v>32786.473333333335</v>
      </c>
      <c r="V3464" s="21">
        <v>0.1</v>
      </c>
      <c r="W3464" s="19">
        <f t="shared" si="352"/>
        <v>983594.20000000007</v>
      </c>
      <c r="X3464" s="17">
        <f t="shared" si="353"/>
        <v>81966.183333333334</v>
      </c>
      <c r="Y3464" s="22"/>
      <c r="Z3464" s="19"/>
      <c r="AA3464" s="20"/>
      <c r="AB3464" s="23"/>
      <c r="AC3464" s="19"/>
      <c r="AD3464" s="17"/>
      <c r="AE3464" s="22"/>
      <c r="AF3464" s="19"/>
      <c r="AG3464" s="17"/>
      <c r="AH3464" s="78"/>
      <c r="AI3464" s="79" t="s">
        <v>20251</v>
      </c>
      <c r="AJ3464" s="1"/>
    </row>
    <row r="3465" spans="1:36" ht="39.6">
      <c r="A3465" s="39">
        <v>3463</v>
      </c>
      <c r="B3465" s="10" t="s">
        <v>20252</v>
      </c>
      <c r="C3465" s="10" t="s">
        <v>2055</v>
      </c>
      <c r="D3465" s="11" t="s">
        <v>20253</v>
      </c>
      <c r="E3465" s="35" t="s">
        <v>20254</v>
      </c>
      <c r="F3465" s="35" t="s">
        <v>17584</v>
      </c>
      <c r="G3465" s="10" t="s">
        <v>423</v>
      </c>
      <c r="H3465" s="10" t="s">
        <v>20255</v>
      </c>
      <c r="I3465" s="10" t="s">
        <v>20256</v>
      </c>
      <c r="J3465" s="11" t="s">
        <v>20257</v>
      </c>
      <c r="K3465" s="12">
        <v>38573</v>
      </c>
      <c r="L3465" s="69">
        <v>44052</v>
      </c>
      <c r="M3465" s="14" t="s">
        <v>771</v>
      </c>
      <c r="N3465" s="61">
        <v>1.5691999999999999</v>
      </c>
      <c r="O3465" s="56">
        <v>26927160.640000001</v>
      </c>
      <c r="P3465" s="15">
        <v>0.03</v>
      </c>
      <c r="Q3465" s="223">
        <f t="shared" si="351"/>
        <v>807814.81920000003</v>
      </c>
      <c r="R3465" s="197">
        <f t="shared" si="354"/>
        <v>67317.901599999997</v>
      </c>
      <c r="S3465" s="200"/>
      <c r="T3465" s="196">
        <f t="shared" si="355"/>
        <v>0</v>
      </c>
      <c r="U3465" s="199">
        <f t="shared" si="356"/>
        <v>0</v>
      </c>
      <c r="V3465" s="21"/>
      <c r="W3465" s="19">
        <f t="shared" si="352"/>
        <v>0</v>
      </c>
      <c r="X3465" s="17">
        <f t="shared" si="353"/>
        <v>0</v>
      </c>
      <c r="Y3465" s="22"/>
      <c r="Z3465" s="19"/>
      <c r="AA3465" s="20"/>
      <c r="AB3465" s="23"/>
      <c r="AC3465" s="19"/>
      <c r="AD3465" s="17"/>
      <c r="AE3465" s="22"/>
      <c r="AF3465" s="19"/>
      <c r="AG3465" s="17"/>
      <c r="AH3465" s="76"/>
      <c r="AI3465" s="77" t="s">
        <v>771</v>
      </c>
      <c r="AJ3465" s="1"/>
    </row>
    <row r="3466" spans="1:36" ht="13.2">
      <c r="A3466" s="39">
        <v>3464</v>
      </c>
      <c r="B3466" s="39" t="s">
        <v>20258</v>
      </c>
      <c r="C3466" s="39" t="s">
        <v>2055</v>
      </c>
      <c r="D3466" s="40" t="s">
        <v>20259</v>
      </c>
      <c r="E3466" s="25" t="s">
        <v>20260</v>
      </c>
      <c r="F3466" s="25" t="s">
        <v>5204</v>
      </c>
      <c r="G3466" s="39" t="s">
        <v>698</v>
      </c>
      <c r="H3466" s="39" t="s">
        <v>20261</v>
      </c>
      <c r="I3466" s="39" t="s">
        <v>544</v>
      </c>
      <c r="J3466" s="40" t="s">
        <v>20262</v>
      </c>
      <c r="K3466" s="41">
        <v>38820</v>
      </c>
      <c r="L3466" s="72">
        <v>56717</v>
      </c>
      <c r="M3466" s="42" t="s">
        <v>20263</v>
      </c>
      <c r="N3466" s="63">
        <v>0.4017</v>
      </c>
      <c r="O3466" s="55">
        <v>8475113.4800000004</v>
      </c>
      <c r="P3466" s="15">
        <v>0.04</v>
      </c>
      <c r="Q3466" s="223">
        <f t="shared" si="351"/>
        <v>339004.5392</v>
      </c>
      <c r="R3466" s="197">
        <f t="shared" si="354"/>
        <v>28250.378266666667</v>
      </c>
      <c r="S3466" s="200"/>
      <c r="T3466" s="196">
        <f t="shared" si="355"/>
        <v>0</v>
      </c>
      <c r="U3466" s="199">
        <f t="shared" si="356"/>
        <v>0</v>
      </c>
      <c r="V3466" s="21"/>
      <c r="W3466" s="19">
        <f t="shared" si="352"/>
        <v>0</v>
      </c>
      <c r="X3466" s="17">
        <f t="shared" si="353"/>
        <v>0</v>
      </c>
      <c r="Y3466" s="22"/>
      <c r="Z3466" s="19"/>
      <c r="AA3466" s="20"/>
      <c r="AB3466" s="23"/>
      <c r="AC3466" s="19"/>
      <c r="AD3466" s="17"/>
      <c r="AE3466" s="22"/>
      <c r="AF3466" s="19"/>
      <c r="AG3466" s="17"/>
      <c r="AH3466" s="78"/>
      <c r="AI3466" s="79" t="s">
        <v>20263</v>
      </c>
      <c r="AJ3466" s="1"/>
    </row>
    <row r="3467" spans="1:36" ht="13.2">
      <c r="A3467" s="39">
        <v>3465</v>
      </c>
      <c r="B3467" s="10" t="s">
        <v>20264</v>
      </c>
      <c r="C3467" s="10" t="s">
        <v>2055</v>
      </c>
      <c r="D3467" s="11" t="s">
        <v>20259</v>
      </c>
      <c r="E3467" s="35" t="s">
        <v>20260</v>
      </c>
      <c r="F3467" s="35" t="s">
        <v>5204</v>
      </c>
      <c r="G3467" s="10" t="s">
        <v>698</v>
      </c>
      <c r="H3467" s="10" t="s">
        <v>20261</v>
      </c>
      <c r="I3467" s="10" t="s">
        <v>544</v>
      </c>
      <c r="J3467" s="11" t="s">
        <v>20262</v>
      </c>
      <c r="K3467" s="12">
        <v>38820</v>
      </c>
      <c r="L3467" s="69">
        <v>56717</v>
      </c>
      <c r="M3467" s="14" t="s">
        <v>20263</v>
      </c>
      <c r="N3467" s="61">
        <v>1.0829</v>
      </c>
      <c r="O3467" s="56">
        <v>22847150.57</v>
      </c>
      <c r="P3467" s="15">
        <v>0.04</v>
      </c>
      <c r="Q3467" s="223">
        <f t="shared" si="351"/>
        <v>913886.02280000004</v>
      </c>
      <c r="R3467" s="197">
        <f t="shared" si="354"/>
        <v>76157.168566666674</v>
      </c>
      <c r="S3467" s="200"/>
      <c r="T3467" s="196">
        <f t="shared" si="355"/>
        <v>0</v>
      </c>
      <c r="U3467" s="199">
        <f t="shared" si="356"/>
        <v>0</v>
      </c>
      <c r="V3467" s="21"/>
      <c r="W3467" s="19">
        <f t="shared" si="352"/>
        <v>0</v>
      </c>
      <c r="X3467" s="17">
        <f t="shared" si="353"/>
        <v>0</v>
      </c>
      <c r="Y3467" s="22"/>
      <c r="Z3467" s="19"/>
      <c r="AA3467" s="20"/>
      <c r="AB3467" s="23"/>
      <c r="AC3467" s="19"/>
      <c r="AD3467" s="17"/>
      <c r="AE3467" s="22"/>
      <c r="AF3467" s="19"/>
      <c r="AG3467" s="17"/>
      <c r="AH3467" s="76"/>
      <c r="AI3467" s="77" t="s">
        <v>20263</v>
      </c>
      <c r="AJ3467" s="1"/>
    </row>
    <row r="3468" spans="1:36" ht="13.2">
      <c r="A3468" s="39">
        <v>3466</v>
      </c>
      <c r="B3468" s="39" t="s">
        <v>20265</v>
      </c>
      <c r="C3468" s="39" t="s">
        <v>2055</v>
      </c>
      <c r="D3468" s="40" t="s">
        <v>20259</v>
      </c>
      <c r="E3468" s="25" t="s">
        <v>20260</v>
      </c>
      <c r="F3468" s="25" t="s">
        <v>5204</v>
      </c>
      <c r="G3468" s="39" t="s">
        <v>698</v>
      </c>
      <c r="H3468" s="39" t="s">
        <v>20261</v>
      </c>
      <c r="I3468" s="39" t="s">
        <v>544</v>
      </c>
      <c r="J3468" s="40" t="s">
        <v>20262</v>
      </c>
      <c r="K3468" s="41">
        <v>38820</v>
      </c>
      <c r="L3468" s="72">
        <v>56717</v>
      </c>
      <c r="M3468" s="42" t="s">
        <v>20263</v>
      </c>
      <c r="N3468" s="63">
        <v>0.38869999999999999</v>
      </c>
      <c r="O3468" s="55">
        <v>8200837.96</v>
      </c>
      <c r="P3468" s="15">
        <v>0.04</v>
      </c>
      <c r="Q3468" s="223">
        <f t="shared" si="351"/>
        <v>328033.5184</v>
      </c>
      <c r="R3468" s="197">
        <f t="shared" si="354"/>
        <v>27336.126533333332</v>
      </c>
      <c r="S3468" s="200"/>
      <c r="T3468" s="196">
        <f t="shared" si="355"/>
        <v>0</v>
      </c>
      <c r="U3468" s="199">
        <f t="shared" si="356"/>
        <v>0</v>
      </c>
      <c r="V3468" s="21"/>
      <c r="W3468" s="19">
        <f t="shared" si="352"/>
        <v>0</v>
      </c>
      <c r="X3468" s="17">
        <f t="shared" si="353"/>
        <v>0</v>
      </c>
      <c r="Y3468" s="22"/>
      <c r="Z3468" s="19"/>
      <c r="AA3468" s="20"/>
      <c r="AB3468" s="23"/>
      <c r="AC3468" s="19"/>
      <c r="AD3468" s="17"/>
      <c r="AE3468" s="22"/>
      <c r="AF3468" s="19"/>
      <c r="AG3468" s="17"/>
      <c r="AH3468" s="78"/>
      <c r="AI3468" s="79" t="s">
        <v>20263</v>
      </c>
      <c r="AJ3468" s="1"/>
    </row>
    <row r="3469" spans="1:36" ht="26.4">
      <c r="A3469" s="39">
        <v>3467</v>
      </c>
      <c r="B3469" s="10" t="s">
        <v>20266</v>
      </c>
      <c r="C3469" s="10" t="s">
        <v>2055</v>
      </c>
      <c r="D3469" s="11" t="s">
        <v>20267</v>
      </c>
      <c r="E3469" s="35" t="s">
        <v>20268</v>
      </c>
      <c r="F3469" s="35" t="s">
        <v>3680</v>
      </c>
      <c r="G3469" s="10" t="s">
        <v>6745</v>
      </c>
      <c r="H3469" s="10" t="s">
        <v>20269</v>
      </c>
      <c r="I3469" s="10" t="s">
        <v>1603</v>
      </c>
      <c r="J3469" s="11" t="s">
        <v>20270</v>
      </c>
      <c r="K3469" s="12">
        <v>38818</v>
      </c>
      <c r="L3469" s="69">
        <v>47949</v>
      </c>
      <c r="M3469" s="14" t="s">
        <v>20271</v>
      </c>
      <c r="N3469" s="61">
        <v>0.87809999999999999</v>
      </c>
      <c r="O3469" s="56">
        <v>3861695.2</v>
      </c>
      <c r="P3469" s="15">
        <v>0.03</v>
      </c>
      <c r="Q3469" s="223">
        <f t="shared" ref="Q3469:Q3478" si="357">O3469*P3469</f>
        <v>115850.856</v>
      </c>
      <c r="R3469" s="197">
        <f t="shared" si="354"/>
        <v>9654.2379999999994</v>
      </c>
      <c r="S3469" s="200"/>
      <c r="T3469" s="196">
        <f t="shared" si="355"/>
        <v>0</v>
      </c>
      <c r="U3469" s="199">
        <f t="shared" si="356"/>
        <v>0</v>
      </c>
      <c r="V3469" s="21"/>
      <c r="W3469" s="19">
        <f t="shared" si="352"/>
        <v>0</v>
      </c>
      <c r="X3469" s="17">
        <f t="shared" si="353"/>
        <v>0</v>
      </c>
      <c r="Y3469" s="22"/>
      <c r="Z3469" s="19"/>
      <c r="AA3469" s="20"/>
      <c r="AB3469" s="23"/>
      <c r="AC3469" s="19"/>
      <c r="AD3469" s="17"/>
      <c r="AE3469" s="22"/>
      <c r="AF3469" s="19"/>
      <c r="AG3469" s="17"/>
      <c r="AH3469" s="76" t="s">
        <v>4710</v>
      </c>
      <c r="AI3469" s="77" t="s">
        <v>20271</v>
      </c>
      <c r="AJ3469" s="1"/>
    </row>
    <row r="3470" spans="1:36" ht="26.4">
      <c r="A3470" s="39">
        <v>3468</v>
      </c>
      <c r="B3470" s="39" t="s">
        <v>20272</v>
      </c>
      <c r="C3470" s="39" t="s">
        <v>2055</v>
      </c>
      <c r="D3470" s="40" t="s">
        <v>20273</v>
      </c>
      <c r="E3470" s="25" t="s">
        <v>20274</v>
      </c>
      <c r="F3470" s="25" t="s">
        <v>20275</v>
      </c>
      <c r="G3470" s="39" t="s">
        <v>1026</v>
      </c>
      <c r="H3470" s="39" t="s">
        <v>20276</v>
      </c>
      <c r="I3470" s="39" t="s">
        <v>442</v>
      </c>
      <c r="J3470" s="40" t="s">
        <v>20277</v>
      </c>
      <c r="K3470" s="41">
        <v>37467</v>
      </c>
      <c r="L3470" s="72">
        <v>55364</v>
      </c>
      <c r="M3470" s="42" t="s">
        <v>20278</v>
      </c>
      <c r="N3470" s="63">
        <v>0.2</v>
      </c>
      <c r="O3470" s="55">
        <v>1395906.21</v>
      </c>
      <c r="P3470" s="15">
        <v>0.03</v>
      </c>
      <c r="Q3470" s="223">
        <f t="shared" si="357"/>
        <v>41877.186299999994</v>
      </c>
      <c r="R3470" s="197">
        <f t="shared" si="354"/>
        <v>3489.7655249999993</v>
      </c>
      <c r="S3470" s="200"/>
      <c r="T3470" s="196">
        <f t="shared" si="355"/>
        <v>0</v>
      </c>
      <c r="U3470" s="199">
        <f t="shared" si="356"/>
        <v>0</v>
      </c>
      <c r="V3470" s="21"/>
      <c r="W3470" s="19">
        <f t="shared" si="352"/>
        <v>0</v>
      </c>
      <c r="X3470" s="17">
        <f t="shared" si="353"/>
        <v>0</v>
      </c>
      <c r="Y3470" s="22"/>
      <c r="Z3470" s="19"/>
      <c r="AA3470" s="20"/>
      <c r="AB3470" s="23"/>
      <c r="AC3470" s="19"/>
      <c r="AD3470" s="17"/>
      <c r="AE3470" s="22"/>
      <c r="AF3470" s="19"/>
      <c r="AG3470" s="17"/>
      <c r="AH3470" s="78"/>
      <c r="AI3470" s="79" t="s">
        <v>20278</v>
      </c>
      <c r="AJ3470" s="1"/>
    </row>
    <row r="3471" spans="1:36" ht="39.6">
      <c r="A3471" s="39">
        <v>3469</v>
      </c>
      <c r="B3471" s="10" t="s">
        <v>20279</v>
      </c>
      <c r="C3471" s="10" t="s">
        <v>2055</v>
      </c>
      <c r="D3471" s="11" t="s">
        <v>20280</v>
      </c>
      <c r="E3471" s="35" t="s">
        <v>21465</v>
      </c>
      <c r="F3471" s="35" t="s">
        <v>20281</v>
      </c>
      <c r="G3471" s="10" t="s">
        <v>1964</v>
      </c>
      <c r="H3471" s="10" t="s">
        <v>20282</v>
      </c>
      <c r="I3471" s="10" t="s">
        <v>20283</v>
      </c>
      <c r="J3471" s="11" t="s">
        <v>20284</v>
      </c>
      <c r="K3471" s="12">
        <v>42837</v>
      </c>
      <c r="L3471" s="69">
        <v>44663</v>
      </c>
      <c r="M3471" s="14" t="s">
        <v>20285</v>
      </c>
      <c r="N3471" s="61">
        <v>0.52739999999999998</v>
      </c>
      <c r="O3471" s="56">
        <v>4231039.8600000003</v>
      </c>
      <c r="P3471" s="15">
        <v>0.03</v>
      </c>
      <c r="Q3471" s="223">
        <f t="shared" si="357"/>
        <v>126931.1958</v>
      </c>
      <c r="R3471" s="197">
        <f t="shared" si="354"/>
        <v>10577.59965</v>
      </c>
      <c r="S3471" s="202">
        <v>3.5999999999999997E-2</v>
      </c>
      <c r="T3471" s="196">
        <f t="shared" si="355"/>
        <v>152317.43496000001</v>
      </c>
      <c r="U3471" s="199">
        <f t="shared" si="356"/>
        <v>12693.11958</v>
      </c>
      <c r="V3471" s="21"/>
      <c r="W3471" s="19">
        <f t="shared" si="352"/>
        <v>0</v>
      </c>
      <c r="X3471" s="17">
        <f t="shared" si="353"/>
        <v>0</v>
      </c>
      <c r="Y3471" s="22"/>
      <c r="Z3471" s="19"/>
      <c r="AA3471" s="20"/>
      <c r="AB3471" s="23"/>
      <c r="AC3471" s="19"/>
      <c r="AD3471" s="17"/>
      <c r="AE3471" s="22"/>
      <c r="AF3471" s="19"/>
      <c r="AG3471" s="17"/>
      <c r="AH3471" s="76" t="s">
        <v>35</v>
      </c>
      <c r="AI3471" s="77" t="s">
        <v>20285</v>
      </c>
      <c r="AJ3471" s="1"/>
    </row>
    <row r="3472" spans="1:36" ht="13.2">
      <c r="A3472" s="39">
        <v>3470</v>
      </c>
      <c r="B3472" s="39" t="s">
        <v>20286</v>
      </c>
      <c r="C3472" s="39" t="s">
        <v>2055</v>
      </c>
      <c r="D3472" s="40" t="s">
        <v>231</v>
      </c>
      <c r="E3472" s="25" t="s">
        <v>232</v>
      </c>
      <c r="F3472" s="25" t="s">
        <v>20287</v>
      </c>
      <c r="G3472" s="39" t="s">
        <v>1594</v>
      </c>
      <c r="H3472" s="39" t="s">
        <v>20288</v>
      </c>
      <c r="I3472" s="39" t="s">
        <v>3767</v>
      </c>
      <c r="J3472" s="40" t="s">
        <v>20289</v>
      </c>
      <c r="K3472" s="41">
        <v>41620</v>
      </c>
      <c r="L3472" s="72">
        <v>45272</v>
      </c>
      <c r="M3472" s="42" t="s">
        <v>3769</v>
      </c>
      <c r="N3472" s="63">
        <v>4.3E-3</v>
      </c>
      <c r="O3472" s="55">
        <v>17803.73</v>
      </c>
      <c r="P3472" s="15">
        <v>0.03</v>
      </c>
      <c r="Q3472" s="223">
        <f t="shared" si="357"/>
        <v>534.11189999999999</v>
      </c>
      <c r="R3472" s="197">
        <f t="shared" si="354"/>
        <v>44.509324999999997</v>
      </c>
      <c r="S3472" s="200"/>
      <c r="T3472" s="196">
        <f t="shared" si="355"/>
        <v>0</v>
      </c>
      <c r="U3472" s="199">
        <f t="shared" si="356"/>
        <v>0</v>
      </c>
      <c r="V3472" s="21"/>
      <c r="W3472" s="19">
        <f t="shared" si="352"/>
        <v>0</v>
      </c>
      <c r="X3472" s="17">
        <f t="shared" si="353"/>
        <v>0</v>
      </c>
      <c r="Y3472" s="22"/>
      <c r="Z3472" s="19"/>
      <c r="AA3472" s="20"/>
      <c r="AB3472" s="23"/>
      <c r="AC3472" s="19"/>
      <c r="AD3472" s="17"/>
      <c r="AE3472" s="22"/>
      <c r="AF3472" s="19"/>
      <c r="AG3472" s="17"/>
      <c r="AH3472" s="78" t="s">
        <v>239</v>
      </c>
      <c r="AI3472" s="79" t="s">
        <v>3769</v>
      </c>
      <c r="AJ3472" s="1"/>
    </row>
    <row r="3473" spans="1:36" s="24" customFormat="1" ht="26.4">
      <c r="A3473" s="39">
        <v>3471</v>
      </c>
      <c r="B3473" s="10" t="s">
        <v>20290</v>
      </c>
      <c r="C3473" s="10" t="s">
        <v>2055</v>
      </c>
      <c r="D3473" s="11" t="s">
        <v>20291</v>
      </c>
      <c r="E3473" s="35" t="s">
        <v>20292</v>
      </c>
      <c r="F3473" s="35" t="s">
        <v>7319</v>
      </c>
      <c r="G3473" s="10" t="s">
        <v>11846</v>
      </c>
      <c r="H3473" s="10" t="s">
        <v>20293</v>
      </c>
      <c r="I3473" s="10" t="s">
        <v>12418</v>
      </c>
      <c r="J3473" s="11" t="s">
        <v>20294</v>
      </c>
      <c r="K3473" s="12">
        <v>39441</v>
      </c>
      <c r="L3473" s="69">
        <v>45650</v>
      </c>
      <c r="M3473" s="14" t="s">
        <v>20295</v>
      </c>
      <c r="N3473" s="61">
        <v>0.32</v>
      </c>
      <c r="O3473" s="56">
        <v>7201435.8600000003</v>
      </c>
      <c r="P3473" s="15">
        <v>0.05</v>
      </c>
      <c r="Q3473" s="223">
        <f t="shared" si="357"/>
        <v>360071.79300000006</v>
      </c>
      <c r="R3473" s="197">
        <f t="shared" si="354"/>
        <v>30005.982750000006</v>
      </c>
      <c r="S3473" s="201">
        <v>0.06</v>
      </c>
      <c r="T3473" s="196">
        <f t="shared" si="355"/>
        <v>432086.15159999998</v>
      </c>
      <c r="U3473" s="199">
        <f t="shared" si="356"/>
        <v>36007.179299999996</v>
      </c>
      <c r="V3473" s="21"/>
      <c r="W3473" s="19">
        <f t="shared" si="352"/>
        <v>0</v>
      </c>
      <c r="X3473" s="17">
        <f t="shared" si="353"/>
        <v>0</v>
      </c>
      <c r="Y3473" s="22"/>
      <c r="Z3473" s="19"/>
      <c r="AA3473" s="20"/>
      <c r="AB3473" s="23"/>
      <c r="AC3473" s="19"/>
      <c r="AD3473" s="17"/>
      <c r="AE3473" s="22"/>
      <c r="AF3473" s="19"/>
      <c r="AG3473" s="17"/>
      <c r="AH3473" s="82"/>
      <c r="AI3473" s="83" t="s">
        <v>20295</v>
      </c>
    </row>
    <row r="3474" spans="1:36" ht="13.2">
      <c r="A3474" s="39">
        <v>3472</v>
      </c>
      <c r="B3474" s="39" t="s">
        <v>20296</v>
      </c>
      <c r="C3474" s="39" t="s">
        <v>2055</v>
      </c>
      <c r="D3474" s="40" t="s">
        <v>20297</v>
      </c>
      <c r="E3474" s="25" t="s">
        <v>20298</v>
      </c>
      <c r="F3474" s="25" t="s">
        <v>9208</v>
      </c>
      <c r="G3474" s="39" t="s">
        <v>20299</v>
      </c>
      <c r="H3474" s="39" t="s">
        <v>20300</v>
      </c>
      <c r="I3474" s="39" t="s">
        <v>20301</v>
      </c>
      <c r="J3474" s="40" t="s">
        <v>20302</v>
      </c>
      <c r="K3474" s="41">
        <v>40366</v>
      </c>
      <c r="L3474" s="72">
        <v>44909</v>
      </c>
      <c r="M3474" s="42" t="s">
        <v>20303</v>
      </c>
      <c r="N3474" s="63">
        <v>0.60250000000000004</v>
      </c>
      <c r="O3474" s="55">
        <v>10847162.76</v>
      </c>
      <c r="P3474" s="15">
        <v>0.05</v>
      </c>
      <c r="Q3474" s="223">
        <f t="shared" si="357"/>
        <v>542358.13800000004</v>
      </c>
      <c r="R3474" s="197">
        <f t="shared" si="354"/>
        <v>45196.511500000001</v>
      </c>
      <c r="S3474" s="201">
        <v>0.06</v>
      </c>
      <c r="T3474" s="196">
        <f t="shared" si="355"/>
        <v>650829.76559999993</v>
      </c>
      <c r="U3474" s="199">
        <f t="shared" si="356"/>
        <v>54235.813799999996</v>
      </c>
      <c r="V3474" s="21">
        <v>0.03</v>
      </c>
      <c r="W3474" s="19">
        <f t="shared" si="352"/>
        <v>325414.88279999996</v>
      </c>
      <c r="X3474" s="17">
        <f t="shared" si="353"/>
        <v>27117.906899999998</v>
      </c>
      <c r="Y3474" s="18">
        <v>0.1</v>
      </c>
      <c r="Z3474" s="19">
        <v>1084716.2</v>
      </c>
      <c r="AA3474" s="20">
        <v>90393.02</v>
      </c>
      <c r="AB3474" s="23"/>
      <c r="AC3474" s="19"/>
      <c r="AD3474" s="17"/>
      <c r="AE3474" s="22"/>
      <c r="AF3474" s="19"/>
      <c r="AG3474" s="17"/>
      <c r="AH3474" s="78"/>
      <c r="AI3474" s="79" t="s">
        <v>20303</v>
      </c>
      <c r="AJ3474" s="1"/>
    </row>
    <row r="3475" spans="1:36" ht="13.2">
      <c r="A3475" s="39">
        <v>3473</v>
      </c>
      <c r="B3475" s="10" t="s">
        <v>20304</v>
      </c>
      <c r="C3475" s="10" t="s">
        <v>2055</v>
      </c>
      <c r="D3475" s="11" t="s">
        <v>20305</v>
      </c>
      <c r="E3475" s="35" t="s">
        <v>20306</v>
      </c>
      <c r="F3475" s="35" t="s">
        <v>3796</v>
      </c>
      <c r="G3475" s="10" t="s">
        <v>768</v>
      </c>
      <c r="H3475" s="10" t="s">
        <v>20307</v>
      </c>
      <c r="I3475" s="10" t="s">
        <v>544</v>
      </c>
      <c r="J3475" s="11" t="s">
        <v>20308</v>
      </c>
      <c r="K3475" s="12">
        <v>38820</v>
      </c>
      <c r="L3475" s="69">
        <v>44299</v>
      </c>
      <c r="M3475" s="14" t="s">
        <v>18020</v>
      </c>
      <c r="N3475" s="61">
        <v>0.82809999999999995</v>
      </c>
      <c r="O3475" s="56">
        <v>14908772.59</v>
      </c>
      <c r="P3475" s="15">
        <v>0.03</v>
      </c>
      <c r="Q3475" s="223">
        <f t="shared" si="357"/>
        <v>447263.1777</v>
      </c>
      <c r="R3475" s="197">
        <f t="shared" si="354"/>
        <v>37271.931474999998</v>
      </c>
      <c r="S3475" s="200"/>
      <c r="T3475" s="196">
        <f t="shared" si="355"/>
        <v>0</v>
      </c>
      <c r="U3475" s="199">
        <f t="shared" si="356"/>
        <v>0</v>
      </c>
      <c r="V3475" s="21"/>
      <c r="W3475" s="19">
        <f t="shared" si="352"/>
        <v>0</v>
      </c>
      <c r="X3475" s="17">
        <f t="shared" si="353"/>
        <v>0</v>
      </c>
      <c r="Y3475" s="22"/>
      <c r="Z3475" s="19"/>
      <c r="AA3475" s="20"/>
      <c r="AB3475" s="23"/>
      <c r="AC3475" s="19"/>
      <c r="AD3475" s="17"/>
      <c r="AE3475" s="22"/>
      <c r="AF3475" s="19"/>
      <c r="AG3475" s="17"/>
      <c r="AH3475" s="76"/>
      <c r="AI3475" s="77" t="s">
        <v>18020</v>
      </c>
      <c r="AJ3475" s="1"/>
    </row>
    <row r="3476" spans="1:36" s="24" customFormat="1" ht="26.4">
      <c r="A3476" s="39">
        <v>3474</v>
      </c>
      <c r="B3476" s="39" t="s">
        <v>20309</v>
      </c>
      <c r="C3476" s="39" t="s">
        <v>2055</v>
      </c>
      <c r="D3476" s="40" t="s">
        <v>20291</v>
      </c>
      <c r="E3476" s="25" t="s">
        <v>20292</v>
      </c>
      <c r="F3476" s="25" t="s">
        <v>8355</v>
      </c>
      <c r="G3476" s="39" t="s">
        <v>11846</v>
      </c>
      <c r="H3476" s="39" t="s">
        <v>20310</v>
      </c>
      <c r="I3476" s="39" t="s">
        <v>12418</v>
      </c>
      <c r="J3476" s="40" t="s">
        <v>20270</v>
      </c>
      <c r="K3476" s="41">
        <v>39441</v>
      </c>
      <c r="L3476" s="72">
        <v>47958</v>
      </c>
      <c r="M3476" s="42" t="s">
        <v>20311</v>
      </c>
      <c r="N3476" s="63">
        <v>3</v>
      </c>
      <c r="O3476" s="55">
        <v>54010768.950000003</v>
      </c>
      <c r="P3476" s="15">
        <v>0.03</v>
      </c>
      <c r="Q3476" s="223">
        <f t="shared" si="357"/>
        <v>1620323.0685000001</v>
      </c>
      <c r="R3476" s="197">
        <f t="shared" si="354"/>
        <v>135026.92237499999</v>
      </c>
      <c r="S3476" s="200"/>
      <c r="T3476" s="196">
        <f t="shared" si="355"/>
        <v>0</v>
      </c>
      <c r="U3476" s="199">
        <f t="shared" si="356"/>
        <v>0</v>
      </c>
      <c r="V3476" s="21"/>
      <c r="W3476" s="19">
        <f t="shared" si="352"/>
        <v>0</v>
      </c>
      <c r="X3476" s="17">
        <f t="shared" si="353"/>
        <v>0</v>
      </c>
      <c r="Y3476" s="22"/>
      <c r="Z3476" s="19"/>
      <c r="AA3476" s="20"/>
      <c r="AB3476" s="23"/>
      <c r="AC3476" s="19"/>
      <c r="AD3476" s="17"/>
      <c r="AE3476" s="22"/>
      <c r="AF3476" s="19"/>
      <c r="AG3476" s="17"/>
      <c r="AH3476" s="88"/>
      <c r="AI3476" s="89" t="s">
        <v>20311</v>
      </c>
    </row>
    <row r="3477" spans="1:36" ht="26.4">
      <c r="A3477" s="39">
        <v>3475</v>
      </c>
      <c r="B3477" s="10" t="s">
        <v>20312</v>
      </c>
      <c r="C3477" s="10" t="s">
        <v>2055</v>
      </c>
      <c r="D3477" s="11" t="s">
        <v>20313</v>
      </c>
      <c r="E3477" s="35" t="s">
        <v>20314</v>
      </c>
      <c r="F3477" s="35" t="s">
        <v>20315</v>
      </c>
      <c r="G3477" s="10" t="s">
        <v>2959</v>
      </c>
      <c r="H3477" s="10" t="s">
        <v>20316</v>
      </c>
      <c r="I3477" s="10" t="s">
        <v>20317</v>
      </c>
      <c r="J3477" s="11" t="s">
        <v>20318</v>
      </c>
      <c r="K3477" s="12">
        <v>37530</v>
      </c>
      <c r="L3477" s="69">
        <v>46661</v>
      </c>
      <c r="M3477" s="14" t="s">
        <v>2053</v>
      </c>
      <c r="N3477" s="61">
        <v>4.8380000000000001</v>
      </c>
      <c r="O3477" s="56">
        <v>34840546.689999998</v>
      </c>
      <c r="P3477" s="15">
        <v>0.03</v>
      </c>
      <c r="Q3477" s="223">
        <f t="shared" si="357"/>
        <v>1045216.4006999999</v>
      </c>
      <c r="R3477" s="197">
        <f t="shared" si="354"/>
        <v>87101.366724999985</v>
      </c>
      <c r="S3477" s="200"/>
      <c r="T3477" s="196">
        <f t="shared" si="355"/>
        <v>0</v>
      </c>
      <c r="U3477" s="199">
        <f t="shared" si="356"/>
        <v>0</v>
      </c>
      <c r="V3477" s="21"/>
      <c r="W3477" s="19">
        <f t="shared" si="352"/>
        <v>0</v>
      </c>
      <c r="X3477" s="17">
        <f t="shared" si="353"/>
        <v>0</v>
      </c>
      <c r="Y3477" s="22"/>
      <c r="Z3477" s="19"/>
      <c r="AA3477" s="20"/>
      <c r="AB3477" s="23"/>
      <c r="AC3477" s="19"/>
      <c r="AD3477" s="17"/>
      <c r="AE3477" s="22"/>
      <c r="AF3477" s="19"/>
      <c r="AG3477" s="17"/>
      <c r="AH3477" s="76"/>
      <c r="AI3477" s="77"/>
      <c r="AJ3477" s="1"/>
    </row>
    <row r="3478" spans="1:36" ht="13.2">
      <c r="A3478" s="39">
        <v>3476</v>
      </c>
      <c r="B3478" s="39" t="s">
        <v>20319</v>
      </c>
      <c r="C3478" s="39" t="s">
        <v>5693</v>
      </c>
      <c r="D3478" s="40" t="s">
        <v>20320</v>
      </c>
      <c r="E3478" s="25" t="s">
        <v>20321</v>
      </c>
      <c r="F3478" s="25" t="s">
        <v>20322</v>
      </c>
      <c r="G3478" s="39" t="s">
        <v>6801</v>
      </c>
      <c r="H3478" s="39" t="s">
        <v>20323</v>
      </c>
      <c r="I3478" s="39" t="s">
        <v>5624</v>
      </c>
      <c r="J3478" s="40" t="s">
        <v>20324</v>
      </c>
      <c r="K3478" s="41">
        <v>42365</v>
      </c>
      <c r="L3478" s="72">
        <v>44192</v>
      </c>
      <c r="M3478" s="42" t="s">
        <v>20325</v>
      </c>
      <c r="N3478" s="63">
        <v>0.4541</v>
      </c>
      <c r="O3478" s="55">
        <v>8755687.8800000008</v>
      </c>
      <c r="P3478" s="15">
        <v>0.04</v>
      </c>
      <c r="Q3478" s="223">
        <f t="shared" si="357"/>
        <v>350227.51520000002</v>
      </c>
      <c r="R3478" s="197">
        <f t="shared" si="354"/>
        <v>29185.62626666667</v>
      </c>
      <c r="S3478" s="201">
        <v>0.1</v>
      </c>
      <c r="T3478" s="196">
        <f t="shared" si="355"/>
        <v>875568.78800000018</v>
      </c>
      <c r="U3478" s="199">
        <f t="shared" si="356"/>
        <v>72964.065666666676</v>
      </c>
      <c r="V3478" s="21"/>
      <c r="W3478" s="19">
        <f t="shared" si="352"/>
        <v>0</v>
      </c>
      <c r="X3478" s="17">
        <f t="shared" si="353"/>
        <v>0</v>
      </c>
      <c r="Y3478" s="22"/>
      <c r="Z3478" s="19"/>
      <c r="AA3478" s="20"/>
      <c r="AB3478" s="23"/>
      <c r="AC3478" s="19"/>
      <c r="AD3478" s="17"/>
      <c r="AE3478" s="22"/>
      <c r="AF3478" s="19"/>
      <c r="AG3478" s="17"/>
      <c r="AH3478" s="78" t="s">
        <v>35</v>
      </c>
      <c r="AI3478" s="79" t="s">
        <v>20325</v>
      </c>
      <c r="AJ3478" s="1"/>
    </row>
    <row r="3479" spans="1:36" ht="26.4">
      <c r="A3479" s="39">
        <v>3477</v>
      </c>
      <c r="B3479" s="10" t="s">
        <v>20326</v>
      </c>
      <c r="C3479" s="10" t="s">
        <v>5693</v>
      </c>
      <c r="D3479" s="11" t="s">
        <v>19089</v>
      </c>
      <c r="E3479" s="35" t="s">
        <v>19090</v>
      </c>
      <c r="F3479" s="35" t="s">
        <v>17433</v>
      </c>
      <c r="G3479" s="10" t="s">
        <v>2644</v>
      </c>
      <c r="H3479" s="10" t="s">
        <v>20327</v>
      </c>
      <c r="I3479" s="10" t="s">
        <v>18991</v>
      </c>
      <c r="J3479" s="11" t="s">
        <v>20328</v>
      </c>
      <c r="K3479" s="12">
        <v>41199</v>
      </c>
      <c r="L3479" s="69">
        <v>59096</v>
      </c>
      <c r="M3479" s="14" t="s">
        <v>20329</v>
      </c>
      <c r="N3479" s="61">
        <v>0.45</v>
      </c>
      <c r="O3479" s="56">
        <v>23221938.280000001</v>
      </c>
      <c r="P3479" s="117" t="s">
        <v>4567</v>
      </c>
      <c r="Q3479" s="223">
        <v>1</v>
      </c>
      <c r="R3479" s="197">
        <f t="shared" si="354"/>
        <v>8.3333333333333329E-2</v>
      </c>
      <c r="S3479" s="200"/>
      <c r="T3479" s="196">
        <f t="shared" si="355"/>
        <v>0</v>
      </c>
      <c r="U3479" s="199">
        <f t="shared" si="356"/>
        <v>0</v>
      </c>
      <c r="V3479" s="21"/>
      <c r="W3479" s="19">
        <f t="shared" si="352"/>
        <v>0</v>
      </c>
      <c r="X3479" s="17">
        <f t="shared" si="353"/>
        <v>0</v>
      </c>
      <c r="Y3479" s="22"/>
      <c r="Z3479" s="19"/>
      <c r="AA3479" s="20"/>
      <c r="AB3479" s="23"/>
      <c r="AC3479" s="19"/>
      <c r="AD3479" s="17"/>
      <c r="AE3479" s="22"/>
      <c r="AF3479" s="19"/>
      <c r="AG3479" s="17"/>
      <c r="AH3479" s="76" t="s">
        <v>11439</v>
      </c>
      <c r="AI3479" s="77" t="s">
        <v>20329</v>
      </c>
      <c r="AJ3479" s="1"/>
    </row>
    <row r="3480" spans="1:36" ht="13.2">
      <c r="A3480" s="39">
        <v>3478</v>
      </c>
      <c r="B3480" s="39" t="s">
        <v>20330</v>
      </c>
      <c r="C3480" s="39" t="s">
        <v>5693</v>
      </c>
      <c r="D3480" s="40" t="s">
        <v>20331</v>
      </c>
      <c r="E3480" s="25" t="s">
        <v>20332</v>
      </c>
      <c r="F3480" s="25" t="s">
        <v>4840</v>
      </c>
      <c r="G3480" s="39" t="s">
        <v>1276</v>
      </c>
      <c r="H3480" s="39" t="s">
        <v>20333</v>
      </c>
      <c r="I3480" s="39" t="s">
        <v>1278</v>
      </c>
      <c r="J3480" s="40" t="s">
        <v>20334</v>
      </c>
      <c r="K3480" s="41">
        <v>43679</v>
      </c>
      <c r="L3480" s="72">
        <v>49158</v>
      </c>
      <c r="M3480" s="42" t="s">
        <v>20335</v>
      </c>
      <c r="N3480" s="63">
        <v>0.3367</v>
      </c>
      <c r="O3480" s="55">
        <v>5791723.4199999999</v>
      </c>
      <c r="P3480" s="15">
        <v>0.03</v>
      </c>
      <c r="Q3480" s="223">
        <f t="shared" ref="Q3480:Q3511" si="358">O3480*P3480</f>
        <v>173751.70259999999</v>
      </c>
      <c r="R3480" s="197">
        <f t="shared" si="354"/>
        <v>14479.30855</v>
      </c>
      <c r="S3480" s="201">
        <v>0.05</v>
      </c>
      <c r="T3480" s="196">
        <f t="shared" si="355"/>
        <v>289586.17100000003</v>
      </c>
      <c r="U3480" s="199">
        <f t="shared" si="356"/>
        <v>24132.180916666668</v>
      </c>
      <c r="V3480" s="21"/>
      <c r="W3480" s="19">
        <f t="shared" si="352"/>
        <v>0</v>
      </c>
      <c r="X3480" s="17">
        <f t="shared" si="353"/>
        <v>0</v>
      </c>
      <c r="Y3480" s="22"/>
      <c r="Z3480" s="19"/>
      <c r="AA3480" s="20"/>
      <c r="AB3480" s="23"/>
      <c r="AC3480" s="19"/>
      <c r="AD3480" s="17"/>
      <c r="AE3480" s="22"/>
      <c r="AF3480" s="19"/>
      <c r="AG3480" s="17"/>
      <c r="AH3480" s="78" t="s">
        <v>6245</v>
      </c>
      <c r="AI3480" s="79" t="s">
        <v>20335</v>
      </c>
      <c r="AJ3480" s="1"/>
    </row>
    <row r="3481" spans="1:36" ht="13.2">
      <c r="A3481" s="39">
        <v>3479</v>
      </c>
      <c r="B3481" s="10" t="s">
        <v>20336</v>
      </c>
      <c r="C3481" s="10" t="s">
        <v>5693</v>
      </c>
      <c r="D3481" s="11" t="s">
        <v>20337</v>
      </c>
      <c r="E3481" s="35" t="s">
        <v>21465</v>
      </c>
      <c r="F3481" s="35" t="s">
        <v>18016</v>
      </c>
      <c r="G3481" s="10" t="s">
        <v>910</v>
      </c>
      <c r="H3481" s="10" t="s">
        <v>20338</v>
      </c>
      <c r="I3481" s="10" t="s">
        <v>15825</v>
      </c>
      <c r="J3481" s="11" t="s">
        <v>20339</v>
      </c>
      <c r="K3481" s="12">
        <v>43460</v>
      </c>
      <c r="L3481" s="69">
        <v>46017</v>
      </c>
      <c r="M3481" s="14" t="s">
        <v>8008</v>
      </c>
      <c r="N3481" s="61">
        <v>2.4400000000000002E-2</v>
      </c>
      <c r="O3481" s="56">
        <v>1049287.58</v>
      </c>
      <c r="P3481" s="15">
        <v>0.05</v>
      </c>
      <c r="Q3481" s="223">
        <f t="shared" si="358"/>
        <v>52464.379000000008</v>
      </c>
      <c r="R3481" s="197">
        <f t="shared" si="354"/>
        <v>4372.0315833333343</v>
      </c>
      <c r="S3481" s="201">
        <v>0.06</v>
      </c>
      <c r="T3481" s="196">
        <f t="shared" si="355"/>
        <v>62957.254800000002</v>
      </c>
      <c r="U3481" s="199">
        <f t="shared" si="356"/>
        <v>5246.4378999999999</v>
      </c>
      <c r="V3481" s="21"/>
      <c r="W3481" s="19">
        <f t="shared" si="352"/>
        <v>0</v>
      </c>
      <c r="X3481" s="17">
        <f t="shared" si="353"/>
        <v>0</v>
      </c>
      <c r="Y3481" s="22"/>
      <c r="Z3481" s="19"/>
      <c r="AA3481" s="20"/>
      <c r="AB3481" s="23"/>
      <c r="AC3481" s="19"/>
      <c r="AD3481" s="17"/>
      <c r="AE3481" s="22"/>
      <c r="AF3481" s="19"/>
      <c r="AG3481" s="17"/>
      <c r="AH3481" s="76" t="s">
        <v>76</v>
      </c>
      <c r="AI3481" s="77" t="s">
        <v>8008</v>
      </c>
      <c r="AJ3481" s="1"/>
    </row>
    <row r="3482" spans="1:36" ht="35.25" customHeight="1">
      <c r="A3482" s="39">
        <v>3480</v>
      </c>
      <c r="B3482" s="39" t="s">
        <v>20340</v>
      </c>
      <c r="C3482" s="39" t="s">
        <v>5693</v>
      </c>
      <c r="D3482" s="40" t="s">
        <v>20341</v>
      </c>
      <c r="E3482" s="25" t="s">
        <v>20342</v>
      </c>
      <c r="F3482" s="25" t="s">
        <v>11293</v>
      </c>
      <c r="G3482" s="39" t="s">
        <v>9743</v>
      </c>
      <c r="H3482" s="39" t="s">
        <v>20343</v>
      </c>
      <c r="I3482" s="39" t="s">
        <v>1962</v>
      </c>
      <c r="J3482" s="40" t="s">
        <v>20344</v>
      </c>
      <c r="K3482" s="41">
        <v>42818</v>
      </c>
      <c r="L3482" s="72">
        <v>46470</v>
      </c>
      <c r="M3482" s="42" t="s">
        <v>20345</v>
      </c>
      <c r="N3482" s="63">
        <v>0.29459999999999997</v>
      </c>
      <c r="O3482" s="55">
        <v>6752666.2300000004</v>
      </c>
      <c r="P3482" s="15">
        <v>0.03</v>
      </c>
      <c r="Q3482" s="223">
        <f t="shared" si="358"/>
        <v>202579.98690000002</v>
      </c>
      <c r="R3482" s="197">
        <f t="shared" si="354"/>
        <v>16881.665575000003</v>
      </c>
      <c r="S3482" s="200"/>
      <c r="T3482" s="196">
        <f t="shared" si="355"/>
        <v>0</v>
      </c>
      <c r="U3482" s="199">
        <f t="shared" si="356"/>
        <v>0</v>
      </c>
      <c r="V3482" s="21"/>
      <c r="W3482" s="19">
        <f t="shared" si="352"/>
        <v>0</v>
      </c>
      <c r="X3482" s="17">
        <f t="shared" si="353"/>
        <v>0</v>
      </c>
      <c r="Y3482" s="22"/>
      <c r="Z3482" s="19"/>
      <c r="AA3482" s="20"/>
      <c r="AB3482" s="23"/>
      <c r="AC3482" s="19"/>
      <c r="AD3482" s="17"/>
      <c r="AE3482" s="22"/>
      <c r="AF3482" s="19"/>
      <c r="AG3482" s="17"/>
      <c r="AH3482" s="78" t="s">
        <v>409</v>
      </c>
      <c r="AI3482" s="79" t="s">
        <v>20345</v>
      </c>
      <c r="AJ3482" s="1"/>
    </row>
    <row r="3483" spans="1:36" ht="13.2">
      <c r="A3483" s="39">
        <v>3481</v>
      </c>
      <c r="B3483" s="10" t="s">
        <v>20346</v>
      </c>
      <c r="C3483" s="10" t="s">
        <v>5693</v>
      </c>
      <c r="D3483" s="11" t="s">
        <v>20347</v>
      </c>
      <c r="E3483" s="35" t="s">
        <v>20348</v>
      </c>
      <c r="F3483" s="35" t="s">
        <v>20349</v>
      </c>
      <c r="G3483" s="10" t="s">
        <v>12115</v>
      </c>
      <c r="H3483" s="10" t="s">
        <v>20350</v>
      </c>
      <c r="I3483" s="10" t="s">
        <v>4913</v>
      </c>
      <c r="J3483" s="11" t="s">
        <v>20351</v>
      </c>
      <c r="K3483" s="12">
        <v>37813</v>
      </c>
      <c r="L3483" s="69">
        <v>55711</v>
      </c>
      <c r="M3483" s="14" t="s">
        <v>20352</v>
      </c>
      <c r="N3483" s="61">
        <v>0.05</v>
      </c>
      <c r="O3483" s="56">
        <v>3300692.25</v>
      </c>
      <c r="P3483" s="15">
        <v>0.04</v>
      </c>
      <c r="Q3483" s="223">
        <f t="shared" si="358"/>
        <v>132027.69</v>
      </c>
      <c r="R3483" s="197">
        <f t="shared" si="354"/>
        <v>11002.307500000001</v>
      </c>
      <c r="S3483" s="200"/>
      <c r="T3483" s="196">
        <f t="shared" si="355"/>
        <v>0</v>
      </c>
      <c r="U3483" s="199">
        <f t="shared" si="356"/>
        <v>0</v>
      </c>
      <c r="V3483" s="21"/>
      <c r="W3483" s="19">
        <f t="shared" si="352"/>
        <v>0</v>
      </c>
      <c r="X3483" s="17">
        <f t="shared" si="353"/>
        <v>0</v>
      </c>
      <c r="Y3483" s="22"/>
      <c r="Z3483" s="19"/>
      <c r="AA3483" s="20"/>
      <c r="AB3483" s="23"/>
      <c r="AC3483" s="19"/>
      <c r="AD3483" s="17"/>
      <c r="AE3483" s="22"/>
      <c r="AF3483" s="19"/>
      <c r="AG3483" s="17"/>
      <c r="AH3483" s="76"/>
      <c r="AI3483" s="77" t="s">
        <v>20352</v>
      </c>
      <c r="AJ3483" s="1"/>
    </row>
    <row r="3484" spans="1:36" ht="26.4">
      <c r="A3484" s="39">
        <v>3482</v>
      </c>
      <c r="B3484" s="39" t="s">
        <v>20353</v>
      </c>
      <c r="C3484" s="39" t="s">
        <v>5693</v>
      </c>
      <c r="D3484" s="40" t="s">
        <v>10112</v>
      </c>
      <c r="E3484" s="25" t="s">
        <v>10113</v>
      </c>
      <c r="F3484" s="25" t="s">
        <v>10962</v>
      </c>
      <c r="G3484" s="39" t="s">
        <v>10114</v>
      </c>
      <c r="H3484" s="39" t="s">
        <v>20354</v>
      </c>
      <c r="I3484" s="39" t="s">
        <v>10114</v>
      </c>
      <c r="J3484" s="40" t="s">
        <v>20355</v>
      </c>
      <c r="K3484" s="41">
        <v>41852</v>
      </c>
      <c r="L3484" s="72">
        <v>46773</v>
      </c>
      <c r="M3484" s="42" t="s">
        <v>19324</v>
      </c>
      <c r="N3484" s="63">
        <v>0.11</v>
      </c>
      <c r="O3484" s="55">
        <v>2904609.18</v>
      </c>
      <c r="P3484" s="15">
        <v>0.03</v>
      </c>
      <c r="Q3484" s="223">
        <f t="shared" si="358"/>
        <v>87138.275399999999</v>
      </c>
      <c r="R3484" s="197">
        <f t="shared" si="354"/>
        <v>7261.5229499999996</v>
      </c>
      <c r="S3484" s="200"/>
      <c r="T3484" s="196">
        <f t="shared" si="355"/>
        <v>0</v>
      </c>
      <c r="U3484" s="199">
        <f t="shared" si="356"/>
        <v>0</v>
      </c>
      <c r="V3484" s="21"/>
      <c r="W3484" s="19">
        <f t="shared" si="352"/>
        <v>0</v>
      </c>
      <c r="X3484" s="17">
        <f t="shared" si="353"/>
        <v>0</v>
      </c>
      <c r="Y3484" s="22"/>
      <c r="Z3484" s="19"/>
      <c r="AA3484" s="20"/>
      <c r="AB3484" s="23"/>
      <c r="AC3484" s="19"/>
      <c r="AD3484" s="17"/>
      <c r="AE3484" s="22"/>
      <c r="AF3484" s="19"/>
      <c r="AG3484" s="17"/>
      <c r="AH3484" s="78"/>
      <c r="AI3484" s="79" t="s">
        <v>19324</v>
      </c>
      <c r="AJ3484" s="1"/>
    </row>
    <row r="3485" spans="1:36" s="24" customFormat="1" ht="26.4">
      <c r="A3485" s="39">
        <v>3483</v>
      </c>
      <c r="B3485" s="10" t="s">
        <v>20356</v>
      </c>
      <c r="C3485" s="10" t="s">
        <v>5070</v>
      </c>
      <c r="D3485" s="11" t="s">
        <v>20357</v>
      </c>
      <c r="E3485" s="35" t="s">
        <v>20358</v>
      </c>
      <c r="F3485" s="35" t="s">
        <v>3261</v>
      </c>
      <c r="G3485" s="10" t="s">
        <v>20359</v>
      </c>
      <c r="H3485" s="10" t="s">
        <v>20360</v>
      </c>
      <c r="I3485" s="10" t="s">
        <v>3693</v>
      </c>
      <c r="J3485" s="11" t="s">
        <v>20361</v>
      </c>
      <c r="K3485" s="12">
        <v>38764</v>
      </c>
      <c r="L3485" s="69">
        <v>44243</v>
      </c>
      <c r="M3485" s="14" t="s">
        <v>20362</v>
      </c>
      <c r="N3485" s="61">
        <v>3.3668</v>
      </c>
      <c r="O3485" s="56">
        <v>22559559.739999998</v>
      </c>
      <c r="P3485" s="15">
        <v>0.03</v>
      </c>
      <c r="Q3485" s="223">
        <f t="shared" si="358"/>
        <v>676786.79219999991</v>
      </c>
      <c r="R3485" s="197">
        <f t="shared" si="354"/>
        <v>56398.899349999992</v>
      </c>
      <c r="S3485" s="200"/>
      <c r="T3485" s="196">
        <f t="shared" si="355"/>
        <v>0</v>
      </c>
      <c r="U3485" s="199">
        <f t="shared" si="356"/>
        <v>0</v>
      </c>
      <c r="V3485" s="21"/>
      <c r="W3485" s="19">
        <f t="shared" si="352"/>
        <v>0</v>
      </c>
      <c r="X3485" s="17">
        <f t="shared" si="353"/>
        <v>0</v>
      </c>
      <c r="Y3485" s="22"/>
      <c r="Z3485" s="19"/>
      <c r="AA3485" s="20"/>
      <c r="AB3485" s="23"/>
      <c r="AC3485" s="19"/>
      <c r="AD3485" s="17"/>
      <c r="AE3485" s="22"/>
      <c r="AF3485" s="19"/>
      <c r="AG3485" s="17"/>
      <c r="AH3485" s="82"/>
      <c r="AI3485" s="83" t="s">
        <v>20362</v>
      </c>
    </row>
    <row r="3486" spans="1:36" ht="26.4">
      <c r="A3486" s="39">
        <v>3484</v>
      </c>
      <c r="B3486" s="39" t="s">
        <v>20363</v>
      </c>
      <c r="C3486" s="39" t="s">
        <v>5070</v>
      </c>
      <c r="D3486" s="40" t="s">
        <v>20364</v>
      </c>
      <c r="E3486" s="25" t="s">
        <v>20365</v>
      </c>
      <c r="F3486" s="25" t="s">
        <v>20366</v>
      </c>
      <c r="G3486" s="39" t="s">
        <v>20051</v>
      </c>
      <c r="H3486" s="39" t="s">
        <v>20367</v>
      </c>
      <c r="I3486" s="39" t="s">
        <v>20051</v>
      </c>
      <c r="J3486" s="40" t="s">
        <v>20368</v>
      </c>
      <c r="K3486" s="41">
        <v>39717</v>
      </c>
      <c r="L3486" s="72">
        <v>45195</v>
      </c>
      <c r="M3486" s="42" t="s">
        <v>20369</v>
      </c>
      <c r="N3486" s="63">
        <v>0.9</v>
      </c>
      <c r="O3486" s="55">
        <v>18706964.359999999</v>
      </c>
      <c r="P3486" s="21">
        <v>4.4999999999999998E-2</v>
      </c>
      <c r="Q3486" s="223">
        <f t="shared" si="358"/>
        <v>841813.39619999996</v>
      </c>
      <c r="R3486" s="197">
        <f t="shared" si="354"/>
        <v>70151.116349999997</v>
      </c>
      <c r="S3486" s="200"/>
      <c r="T3486" s="196">
        <f t="shared" si="355"/>
        <v>0</v>
      </c>
      <c r="U3486" s="199">
        <f t="shared" si="356"/>
        <v>0</v>
      </c>
      <c r="V3486" s="21"/>
      <c r="W3486" s="19">
        <f t="shared" si="352"/>
        <v>0</v>
      </c>
      <c r="X3486" s="17">
        <f t="shared" si="353"/>
        <v>0</v>
      </c>
      <c r="Y3486" s="22"/>
      <c r="Z3486" s="19"/>
      <c r="AA3486" s="20"/>
      <c r="AB3486" s="23"/>
      <c r="AC3486" s="19"/>
      <c r="AD3486" s="17"/>
      <c r="AE3486" s="22"/>
      <c r="AF3486" s="19"/>
      <c r="AG3486" s="17"/>
      <c r="AH3486" s="78"/>
      <c r="AI3486" s="79" t="s">
        <v>20369</v>
      </c>
      <c r="AJ3486" s="1"/>
    </row>
    <row r="3487" spans="1:36" ht="26.4">
      <c r="A3487" s="39">
        <v>3485</v>
      </c>
      <c r="B3487" s="10" t="s">
        <v>20370</v>
      </c>
      <c r="C3487" s="10" t="s">
        <v>5070</v>
      </c>
      <c r="D3487" s="11" t="s">
        <v>20371</v>
      </c>
      <c r="E3487" s="35" t="s">
        <v>20372</v>
      </c>
      <c r="F3487" s="35" t="s">
        <v>8414</v>
      </c>
      <c r="G3487" s="10" t="s">
        <v>20373</v>
      </c>
      <c r="H3487" s="10" t="s">
        <v>20374</v>
      </c>
      <c r="I3487" s="10" t="s">
        <v>20375</v>
      </c>
      <c r="J3487" s="11" t="s">
        <v>20376</v>
      </c>
      <c r="K3487" s="12">
        <v>40361</v>
      </c>
      <c r="L3487" s="69">
        <v>44014</v>
      </c>
      <c r="M3487" s="14" t="s">
        <v>20377</v>
      </c>
      <c r="N3487" s="61">
        <v>3.294</v>
      </c>
      <c r="O3487" s="56">
        <v>59542197.780000001</v>
      </c>
      <c r="P3487" s="15">
        <v>0.03</v>
      </c>
      <c r="Q3487" s="223">
        <f t="shared" si="358"/>
        <v>1786265.9334</v>
      </c>
      <c r="R3487" s="197">
        <f t="shared" si="354"/>
        <v>148855.49445</v>
      </c>
      <c r="S3487" s="201">
        <v>0.05</v>
      </c>
      <c r="T3487" s="196">
        <f t="shared" si="355"/>
        <v>2977109.8890000004</v>
      </c>
      <c r="U3487" s="199">
        <f t="shared" si="356"/>
        <v>248092.49075000003</v>
      </c>
      <c r="V3487" s="21">
        <v>0.06</v>
      </c>
      <c r="W3487" s="19">
        <f t="shared" si="352"/>
        <v>3572531.8668</v>
      </c>
      <c r="X3487" s="17">
        <f t="shared" si="353"/>
        <v>297710.9889</v>
      </c>
      <c r="Y3487" s="18">
        <v>0.1</v>
      </c>
      <c r="Z3487" s="19">
        <v>595421.97</v>
      </c>
      <c r="AA3487" s="20">
        <v>49618.5</v>
      </c>
      <c r="AB3487" s="23"/>
      <c r="AC3487" s="19"/>
      <c r="AD3487" s="17"/>
      <c r="AE3487" s="22"/>
      <c r="AF3487" s="19"/>
      <c r="AG3487" s="17"/>
      <c r="AH3487" s="76"/>
      <c r="AI3487" s="77" t="s">
        <v>20377</v>
      </c>
      <c r="AJ3487" s="1"/>
    </row>
    <row r="3488" spans="1:36" ht="13.2">
      <c r="A3488" s="39">
        <v>3486</v>
      </c>
      <c r="B3488" s="39" t="s">
        <v>20378</v>
      </c>
      <c r="C3488" s="39" t="s">
        <v>5070</v>
      </c>
      <c r="D3488" s="40" t="s">
        <v>231</v>
      </c>
      <c r="E3488" s="25" t="s">
        <v>232</v>
      </c>
      <c r="F3488" s="25" t="s">
        <v>20379</v>
      </c>
      <c r="G3488" s="39" t="s">
        <v>1721</v>
      </c>
      <c r="H3488" s="39" t="s">
        <v>20380</v>
      </c>
      <c r="I3488" s="39" t="s">
        <v>1762</v>
      </c>
      <c r="J3488" s="40" t="s">
        <v>20361</v>
      </c>
      <c r="K3488" s="41">
        <v>41178</v>
      </c>
      <c r="L3488" s="72">
        <v>50309</v>
      </c>
      <c r="M3488" s="42" t="s">
        <v>1764</v>
      </c>
      <c r="N3488" s="63">
        <v>0.45979999999999999</v>
      </c>
      <c r="O3488" s="55">
        <v>1456813.85</v>
      </c>
      <c r="P3488" s="15">
        <v>0.03</v>
      </c>
      <c r="Q3488" s="223">
        <f t="shared" si="358"/>
        <v>43704.415500000003</v>
      </c>
      <c r="R3488" s="197">
        <f t="shared" si="354"/>
        <v>3642.0346250000002</v>
      </c>
      <c r="S3488" s="200"/>
      <c r="T3488" s="196">
        <f t="shared" si="355"/>
        <v>0</v>
      </c>
      <c r="U3488" s="199">
        <f t="shared" si="356"/>
        <v>0</v>
      </c>
      <c r="V3488" s="21"/>
      <c r="W3488" s="19">
        <f t="shared" ref="W3488:W3551" si="359">O3488*V3488</f>
        <v>0</v>
      </c>
      <c r="X3488" s="17">
        <f t="shared" ref="X3488:X3535" si="360">O3488*V3488/12</f>
        <v>0</v>
      </c>
      <c r="Y3488" s="22"/>
      <c r="Z3488" s="19"/>
      <c r="AA3488" s="20"/>
      <c r="AB3488" s="23"/>
      <c r="AC3488" s="19"/>
      <c r="AD3488" s="17"/>
      <c r="AE3488" s="22"/>
      <c r="AF3488" s="19"/>
      <c r="AG3488" s="17"/>
      <c r="AH3488" s="78" t="s">
        <v>239</v>
      </c>
      <c r="AI3488" s="79" t="s">
        <v>1764</v>
      </c>
      <c r="AJ3488" s="1"/>
    </row>
    <row r="3489" spans="1:36" ht="26.4">
      <c r="A3489" s="39">
        <v>3487</v>
      </c>
      <c r="B3489" s="10" t="s">
        <v>20381</v>
      </c>
      <c r="C3489" s="10" t="s">
        <v>2055</v>
      </c>
      <c r="D3489" s="11" t="s">
        <v>9425</v>
      </c>
      <c r="E3489" s="35" t="s">
        <v>464</v>
      </c>
      <c r="F3489" s="35" t="s">
        <v>20083</v>
      </c>
      <c r="G3489" s="10" t="s">
        <v>20382</v>
      </c>
      <c r="H3489" s="10" t="s">
        <v>20383</v>
      </c>
      <c r="I3489" s="10" t="s">
        <v>7361</v>
      </c>
      <c r="J3489" s="11" t="s">
        <v>20384</v>
      </c>
      <c r="K3489" s="12">
        <v>37985</v>
      </c>
      <c r="L3489" s="69">
        <v>47117</v>
      </c>
      <c r="M3489" s="14" t="s">
        <v>20385</v>
      </c>
      <c r="N3489" s="61">
        <v>2.0468999999999999</v>
      </c>
      <c r="O3489" s="56">
        <v>33268758.300000001</v>
      </c>
      <c r="P3489" s="15">
        <v>0.03</v>
      </c>
      <c r="Q3489" s="223">
        <f t="shared" si="358"/>
        <v>998062.74899999995</v>
      </c>
      <c r="R3489" s="197">
        <f t="shared" si="354"/>
        <v>83171.895749999996</v>
      </c>
      <c r="S3489" s="201">
        <v>0.04</v>
      </c>
      <c r="T3489" s="196">
        <f t="shared" si="355"/>
        <v>1330750.3320000002</v>
      </c>
      <c r="U3489" s="199">
        <f t="shared" si="356"/>
        <v>110895.86100000002</v>
      </c>
      <c r="V3489" s="21"/>
      <c r="W3489" s="19">
        <f t="shared" si="359"/>
        <v>0</v>
      </c>
      <c r="X3489" s="17">
        <f t="shared" si="360"/>
        <v>0</v>
      </c>
      <c r="Y3489" s="22"/>
      <c r="Z3489" s="19"/>
      <c r="AA3489" s="20"/>
      <c r="AB3489" s="23"/>
      <c r="AC3489" s="19"/>
      <c r="AD3489" s="17"/>
      <c r="AE3489" s="22"/>
      <c r="AF3489" s="19"/>
      <c r="AG3489" s="17"/>
      <c r="AH3489" s="76"/>
      <c r="AI3489" s="77" t="s">
        <v>20385</v>
      </c>
      <c r="AJ3489" s="1"/>
    </row>
    <row r="3490" spans="1:36" ht="13.2">
      <c r="A3490" s="39">
        <v>3488</v>
      </c>
      <c r="B3490" s="39" t="s">
        <v>20386</v>
      </c>
      <c r="C3490" s="39" t="s">
        <v>2055</v>
      </c>
      <c r="D3490" s="40" t="s">
        <v>20387</v>
      </c>
      <c r="E3490" s="25" t="s">
        <v>21465</v>
      </c>
      <c r="F3490" s="25" t="s">
        <v>1644</v>
      </c>
      <c r="G3490" s="39" t="s">
        <v>20388</v>
      </c>
      <c r="H3490" s="39" t="s">
        <v>20389</v>
      </c>
      <c r="I3490" s="39" t="s">
        <v>16667</v>
      </c>
      <c r="J3490" s="40" t="s">
        <v>20390</v>
      </c>
      <c r="K3490" s="41">
        <v>40345</v>
      </c>
      <c r="L3490" s="72">
        <v>43998</v>
      </c>
      <c r="M3490" s="42" t="s">
        <v>20391</v>
      </c>
      <c r="N3490" s="63">
        <v>0.1449</v>
      </c>
      <c r="O3490" s="55">
        <v>2032988.75</v>
      </c>
      <c r="P3490" s="15">
        <v>0.03</v>
      </c>
      <c r="Q3490" s="223">
        <f t="shared" si="358"/>
        <v>60989.662499999999</v>
      </c>
      <c r="R3490" s="197">
        <f t="shared" si="354"/>
        <v>5082.4718750000002</v>
      </c>
      <c r="S3490" s="200"/>
      <c r="T3490" s="196">
        <f t="shared" si="355"/>
        <v>0</v>
      </c>
      <c r="U3490" s="199">
        <f t="shared" si="356"/>
        <v>0</v>
      </c>
      <c r="V3490" s="21"/>
      <c r="W3490" s="19">
        <f t="shared" si="359"/>
        <v>0</v>
      </c>
      <c r="X3490" s="17">
        <f t="shared" si="360"/>
        <v>0</v>
      </c>
      <c r="Y3490" s="22"/>
      <c r="Z3490" s="19"/>
      <c r="AA3490" s="20"/>
      <c r="AB3490" s="23"/>
      <c r="AC3490" s="19"/>
      <c r="AD3490" s="17"/>
      <c r="AE3490" s="22"/>
      <c r="AF3490" s="19"/>
      <c r="AG3490" s="17"/>
      <c r="AH3490" s="78"/>
      <c r="AI3490" s="79" t="s">
        <v>20391</v>
      </c>
      <c r="AJ3490" s="1"/>
    </row>
    <row r="3491" spans="1:36" ht="13.2">
      <c r="A3491" s="39">
        <v>3489</v>
      </c>
      <c r="B3491" s="10" t="s">
        <v>20392</v>
      </c>
      <c r="C3491" s="10" t="s">
        <v>2055</v>
      </c>
      <c r="D3491" s="11" t="s">
        <v>231</v>
      </c>
      <c r="E3491" s="35" t="s">
        <v>232</v>
      </c>
      <c r="F3491" s="35" t="s">
        <v>20393</v>
      </c>
      <c r="G3491" s="10" t="s">
        <v>1594</v>
      </c>
      <c r="H3491" s="10" t="s">
        <v>20394</v>
      </c>
      <c r="I3491" s="10" t="s">
        <v>1596</v>
      </c>
      <c r="J3491" s="11" t="s">
        <v>20395</v>
      </c>
      <c r="K3491" s="12">
        <v>41620</v>
      </c>
      <c r="L3491" s="69">
        <v>45272</v>
      </c>
      <c r="M3491" s="14" t="s">
        <v>3769</v>
      </c>
      <c r="N3491" s="61">
        <v>4.4999999999999997E-3</v>
      </c>
      <c r="O3491" s="56">
        <v>13942.35</v>
      </c>
      <c r="P3491" s="15">
        <v>0.03</v>
      </c>
      <c r="Q3491" s="223">
        <f t="shared" si="358"/>
        <v>418.27049999999997</v>
      </c>
      <c r="R3491" s="197">
        <f t="shared" si="354"/>
        <v>34.855874999999997</v>
      </c>
      <c r="S3491" s="200"/>
      <c r="T3491" s="196">
        <f t="shared" si="355"/>
        <v>0</v>
      </c>
      <c r="U3491" s="199">
        <f t="shared" si="356"/>
        <v>0</v>
      </c>
      <c r="V3491" s="21"/>
      <c r="W3491" s="19">
        <f t="shared" si="359"/>
        <v>0</v>
      </c>
      <c r="X3491" s="17">
        <f t="shared" si="360"/>
        <v>0</v>
      </c>
      <c r="Y3491" s="22"/>
      <c r="Z3491" s="19"/>
      <c r="AA3491" s="20"/>
      <c r="AB3491" s="23"/>
      <c r="AC3491" s="19"/>
      <c r="AD3491" s="17"/>
      <c r="AE3491" s="22"/>
      <c r="AF3491" s="19"/>
      <c r="AG3491" s="17"/>
      <c r="AH3491" s="76" t="s">
        <v>239</v>
      </c>
      <c r="AI3491" s="77" t="s">
        <v>3769</v>
      </c>
      <c r="AJ3491" s="1"/>
    </row>
    <row r="3492" spans="1:36" ht="26.4">
      <c r="A3492" s="39">
        <v>3490</v>
      </c>
      <c r="B3492" s="39" t="s">
        <v>20396</v>
      </c>
      <c r="C3492" s="39" t="s">
        <v>2055</v>
      </c>
      <c r="D3492" s="40" t="s">
        <v>20397</v>
      </c>
      <c r="E3492" s="25" t="s">
        <v>20398</v>
      </c>
      <c r="F3492" s="25" t="s">
        <v>20399</v>
      </c>
      <c r="G3492" s="39" t="s">
        <v>20400</v>
      </c>
      <c r="H3492" s="39" t="s">
        <v>20401</v>
      </c>
      <c r="I3492" s="39" t="s">
        <v>20400</v>
      </c>
      <c r="J3492" s="40" t="s">
        <v>20402</v>
      </c>
      <c r="K3492" s="41">
        <v>39927</v>
      </c>
      <c r="L3492" s="72">
        <v>45406</v>
      </c>
      <c r="M3492" s="42" t="s">
        <v>20403</v>
      </c>
      <c r="N3492" s="63">
        <v>0.28599999999999998</v>
      </c>
      <c r="O3492" s="55">
        <v>4648426.83</v>
      </c>
      <c r="P3492" s="15">
        <v>0.04</v>
      </c>
      <c r="Q3492" s="223">
        <f t="shared" si="358"/>
        <v>185937.07320000001</v>
      </c>
      <c r="R3492" s="197">
        <f t="shared" si="354"/>
        <v>15494.756100000001</v>
      </c>
      <c r="S3492" s="200"/>
      <c r="T3492" s="196">
        <f t="shared" si="355"/>
        <v>0</v>
      </c>
      <c r="U3492" s="199">
        <f t="shared" si="356"/>
        <v>0</v>
      </c>
      <c r="V3492" s="21"/>
      <c r="W3492" s="19">
        <f t="shared" si="359"/>
        <v>0</v>
      </c>
      <c r="X3492" s="17">
        <f t="shared" si="360"/>
        <v>0</v>
      </c>
      <c r="Y3492" s="22"/>
      <c r="Z3492" s="19"/>
      <c r="AA3492" s="20"/>
      <c r="AB3492" s="23"/>
      <c r="AC3492" s="19"/>
      <c r="AD3492" s="17"/>
      <c r="AE3492" s="22"/>
      <c r="AF3492" s="19"/>
      <c r="AG3492" s="17"/>
      <c r="AH3492" s="78"/>
      <c r="AI3492" s="79" t="s">
        <v>20403</v>
      </c>
      <c r="AJ3492" s="1"/>
    </row>
    <row r="3493" spans="1:36" ht="26.4">
      <c r="A3493" s="39">
        <v>3491</v>
      </c>
      <c r="B3493" s="10" t="s">
        <v>20404</v>
      </c>
      <c r="C3493" s="10" t="s">
        <v>2055</v>
      </c>
      <c r="D3493" s="11" t="s">
        <v>20405</v>
      </c>
      <c r="E3493" s="35" t="s">
        <v>15047</v>
      </c>
      <c r="F3493" s="35" t="s">
        <v>64</v>
      </c>
      <c r="G3493" s="10" t="s">
        <v>9225</v>
      </c>
      <c r="H3493" s="10" t="s">
        <v>20406</v>
      </c>
      <c r="I3493" s="10" t="s">
        <v>1824</v>
      </c>
      <c r="J3493" s="11" t="s">
        <v>20407</v>
      </c>
      <c r="K3493" s="12">
        <v>43341</v>
      </c>
      <c r="L3493" s="69">
        <v>46994</v>
      </c>
      <c r="M3493" s="14" t="s">
        <v>20408</v>
      </c>
      <c r="N3493" s="61">
        <v>0.2044</v>
      </c>
      <c r="O3493" s="56">
        <v>3740767.92</v>
      </c>
      <c r="P3493" s="15">
        <v>0.05</v>
      </c>
      <c r="Q3493" s="223">
        <f t="shared" si="358"/>
        <v>187038.39600000001</v>
      </c>
      <c r="R3493" s="197">
        <f t="shared" si="354"/>
        <v>15586.533000000001</v>
      </c>
      <c r="S3493" s="201">
        <v>0.06</v>
      </c>
      <c r="T3493" s="196">
        <f t="shared" si="355"/>
        <v>224446.07519999999</v>
      </c>
      <c r="U3493" s="199">
        <f t="shared" si="356"/>
        <v>18703.839599999999</v>
      </c>
      <c r="V3493" s="21">
        <v>0.03</v>
      </c>
      <c r="W3493" s="19">
        <f t="shared" si="359"/>
        <v>112223.0376</v>
      </c>
      <c r="X3493" s="17">
        <f t="shared" si="360"/>
        <v>9351.9197999999997</v>
      </c>
      <c r="Y3493" s="112">
        <v>3.6</v>
      </c>
      <c r="Z3493" s="19">
        <v>134667.65</v>
      </c>
      <c r="AA3493" s="20">
        <v>11222.3</v>
      </c>
      <c r="AB3493" s="23"/>
      <c r="AC3493" s="19"/>
      <c r="AD3493" s="17"/>
      <c r="AE3493" s="22"/>
      <c r="AF3493" s="19"/>
      <c r="AG3493" s="17"/>
      <c r="AH3493" s="76" t="s">
        <v>367</v>
      </c>
      <c r="AI3493" s="77" t="s">
        <v>20408</v>
      </c>
      <c r="AJ3493" s="1"/>
    </row>
    <row r="3494" spans="1:36" ht="13.2">
      <c r="A3494" s="39">
        <v>3492</v>
      </c>
      <c r="B3494" s="39" t="s">
        <v>20409</v>
      </c>
      <c r="C3494" s="39" t="s">
        <v>5693</v>
      </c>
      <c r="D3494" s="40" t="s">
        <v>8915</v>
      </c>
      <c r="E3494" s="25" t="s">
        <v>8916</v>
      </c>
      <c r="F3494" s="25" t="s">
        <v>20410</v>
      </c>
      <c r="G3494" s="39" t="s">
        <v>10593</v>
      </c>
      <c r="H3494" s="39" t="s">
        <v>20411</v>
      </c>
      <c r="I3494" s="39" t="s">
        <v>20412</v>
      </c>
      <c r="J3494" s="40" t="s">
        <v>20413</v>
      </c>
      <c r="K3494" s="41">
        <v>39099</v>
      </c>
      <c r="L3494" s="72">
        <v>44899</v>
      </c>
      <c r="M3494" s="42" t="s">
        <v>20414</v>
      </c>
      <c r="N3494" s="63">
        <v>2.2700000000000001E-2</v>
      </c>
      <c r="O3494" s="55">
        <v>1171417.78</v>
      </c>
      <c r="P3494" s="15">
        <v>0.03</v>
      </c>
      <c r="Q3494" s="223">
        <f t="shared" si="358"/>
        <v>35142.5334</v>
      </c>
      <c r="R3494" s="197">
        <f t="shared" si="354"/>
        <v>2928.5444499999999</v>
      </c>
      <c r="S3494" s="202">
        <v>3.5999999999999997E-2</v>
      </c>
      <c r="T3494" s="196">
        <f t="shared" si="355"/>
        <v>42171.040079999999</v>
      </c>
      <c r="U3494" s="199">
        <f t="shared" si="356"/>
        <v>3514.2533399999998</v>
      </c>
      <c r="V3494" s="21"/>
      <c r="W3494" s="19">
        <f t="shared" si="359"/>
        <v>0</v>
      </c>
      <c r="X3494" s="17">
        <f t="shared" si="360"/>
        <v>0</v>
      </c>
      <c r="Y3494" s="22"/>
      <c r="Z3494" s="19"/>
      <c r="AA3494" s="20"/>
      <c r="AB3494" s="23"/>
      <c r="AC3494" s="19"/>
      <c r="AD3494" s="17"/>
      <c r="AE3494" s="22"/>
      <c r="AF3494" s="19"/>
      <c r="AG3494" s="17"/>
      <c r="AH3494" s="78"/>
      <c r="AI3494" s="79" t="s">
        <v>20414</v>
      </c>
      <c r="AJ3494" s="1"/>
    </row>
    <row r="3495" spans="1:36" s="24" customFormat="1" ht="26.4">
      <c r="A3495" s="39">
        <v>3493</v>
      </c>
      <c r="B3495" s="10" t="s">
        <v>20415</v>
      </c>
      <c r="C3495" s="10" t="s">
        <v>5693</v>
      </c>
      <c r="D3495" s="11" t="s">
        <v>20416</v>
      </c>
      <c r="E3495" s="35" t="s">
        <v>20417</v>
      </c>
      <c r="F3495" s="35" t="s">
        <v>20418</v>
      </c>
      <c r="G3495" s="10" t="s">
        <v>20419</v>
      </c>
      <c r="H3495" s="10" t="s">
        <v>20420</v>
      </c>
      <c r="I3495" s="10" t="s">
        <v>20421</v>
      </c>
      <c r="J3495" s="11" t="s">
        <v>20422</v>
      </c>
      <c r="K3495" s="12">
        <v>43713</v>
      </c>
      <c r="L3495" s="69">
        <v>49192</v>
      </c>
      <c r="M3495" s="14" t="s">
        <v>20423</v>
      </c>
      <c r="N3495" s="61">
        <v>1.9612000000000001</v>
      </c>
      <c r="O3495" s="56">
        <v>31912948.23</v>
      </c>
      <c r="P3495" s="15">
        <v>0.05</v>
      </c>
      <c r="Q3495" s="223">
        <f t="shared" si="358"/>
        <v>1595647.4115000002</v>
      </c>
      <c r="R3495" s="197">
        <f t="shared" si="354"/>
        <v>132970.61762500001</v>
      </c>
      <c r="S3495" s="201">
        <v>0.06</v>
      </c>
      <c r="T3495" s="196">
        <f t="shared" si="355"/>
        <v>1914776.8938</v>
      </c>
      <c r="U3495" s="199">
        <f t="shared" si="356"/>
        <v>159564.74114999999</v>
      </c>
      <c r="V3495" s="21"/>
      <c r="W3495" s="19">
        <f t="shared" si="359"/>
        <v>0</v>
      </c>
      <c r="X3495" s="17">
        <f t="shared" si="360"/>
        <v>0</v>
      </c>
      <c r="Y3495" s="22"/>
      <c r="Z3495" s="19"/>
      <c r="AA3495" s="20"/>
      <c r="AB3495" s="23"/>
      <c r="AC3495" s="19"/>
      <c r="AD3495" s="17"/>
      <c r="AE3495" s="22"/>
      <c r="AF3495" s="19"/>
      <c r="AG3495" s="17"/>
      <c r="AH3495" s="82" t="s">
        <v>452</v>
      </c>
      <c r="AI3495" s="83" t="s">
        <v>20423</v>
      </c>
    </row>
    <row r="3496" spans="1:36" ht="26.4">
      <c r="A3496" s="39">
        <v>3494</v>
      </c>
      <c r="B3496" s="39" t="s">
        <v>20424</v>
      </c>
      <c r="C3496" s="39" t="s">
        <v>5693</v>
      </c>
      <c r="D3496" s="40" t="s">
        <v>20425</v>
      </c>
      <c r="E3496" s="25" t="s">
        <v>20426</v>
      </c>
      <c r="F3496" s="25" t="s">
        <v>20427</v>
      </c>
      <c r="G3496" s="39" t="s">
        <v>20428</v>
      </c>
      <c r="H3496" s="39" t="s">
        <v>20429</v>
      </c>
      <c r="I3496" s="39" t="s">
        <v>20428</v>
      </c>
      <c r="J3496" s="40" t="s">
        <v>20430</v>
      </c>
      <c r="K3496" s="41">
        <v>36678</v>
      </c>
      <c r="L3496" s="72">
        <v>45444</v>
      </c>
      <c r="M3496" s="42" t="s">
        <v>8467</v>
      </c>
      <c r="N3496" s="63">
        <v>0.49869999999999998</v>
      </c>
      <c r="O3496" s="55">
        <v>29869765.600000001</v>
      </c>
      <c r="P3496" s="44">
        <v>2.9999999999999997E-4</v>
      </c>
      <c r="Q3496" s="223">
        <f t="shared" si="358"/>
        <v>8960.9296799999993</v>
      </c>
      <c r="R3496" s="197">
        <f t="shared" si="354"/>
        <v>746.7441399999999</v>
      </c>
      <c r="S3496" s="200"/>
      <c r="T3496" s="196">
        <f t="shared" si="355"/>
        <v>0</v>
      </c>
      <c r="U3496" s="199">
        <f t="shared" si="356"/>
        <v>0</v>
      </c>
      <c r="V3496" s="21"/>
      <c r="W3496" s="19">
        <f t="shared" si="359"/>
        <v>0</v>
      </c>
      <c r="X3496" s="17">
        <f t="shared" si="360"/>
        <v>0</v>
      </c>
      <c r="Y3496" s="22"/>
      <c r="Z3496" s="19"/>
      <c r="AA3496" s="20"/>
      <c r="AB3496" s="23"/>
      <c r="AC3496" s="19"/>
      <c r="AD3496" s="17"/>
      <c r="AE3496" s="22"/>
      <c r="AF3496" s="19"/>
      <c r="AG3496" s="17"/>
      <c r="AH3496" s="78"/>
      <c r="AI3496" s="79" t="s">
        <v>8467</v>
      </c>
      <c r="AJ3496" s="1"/>
    </row>
    <row r="3497" spans="1:36" ht="26.4">
      <c r="A3497" s="39">
        <v>3495</v>
      </c>
      <c r="B3497" s="10" t="s">
        <v>20431</v>
      </c>
      <c r="C3497" s="10" t="s">
        <v>2055</v>
      </c>
      <c r="D3497" s="11" t="s">
        <v>20432</v>
      </c>
      <c r="E3497" s="35" t="s">
        <v>20433</v>
      </c>
      <c r="F3497" s="35" t="s">
        <v>9065</v>
      </c>
      <c r="G3497" s="10" t="s">
        <v>20434</v>
      </c>
      <c r="H3497" s="10" t="s">
        <v>20435</v>
      </c>
      <c r="I3497" s="10" t="s">
        <v>8656</v>
      </c>
      <c r="J3497" s="11" t="s">
        <v>20436</v>
      </c>
      <c r="K3497" s="12">
        <v>42598</v>
      </c>
      <c r="L3497" s="69">
        <v>44424</v>
      </c>
      <c r="M3497" s="14" t="s">
        <v>4419</v>
      </c>
      <c r="N3497" s="61">
        <v>1.0225</v>
      </c>
      <c r="O3497" s="56">
        <v>15084981.640000001</v>
      </c>
      <c r="P3497" s="15">
        <v>0.03</v>
      </c>
      <c r="Q3497" s="223">
        <f t="shared" si="358"/>
        <v>452549.44919999997</v>
      </c>
      <c r="R3497" s="197">
        <f t="shared" si="354"/>
        <v>37712.454099999995</v>
      </c>
      <c r="S3497" s="202">
        <v>3.5999999999999997E-2</v>
      </c>
      <c r="T3497" s="196">
        <f t="shared" si="355"/>
        <v>543059.33903999999</v>
      </c>
      <c r="U3497" s="199">
        <f t="shared" si="356"/>
        <v>45254.944920000002</v>
      </c>
      <c r="V3497" s="21"/>
      <c r="W3497" s="19">
        <f t="shared" si="359"/>
        <v>0</v>
      </c>
      <c r="X3497" s="17">
        <f t="shared" si="360"/>
        <v>0</v>
      </c>
      <c r="Y3497" s="22"/>
      <c r="Z3497" s="19"/>
      <c r="AA3497" s="20"/>
      <c r="AB3497" s="23"/>
      <c r="AC3497" s="19"/>
      <c r="AD3497" s="17"/>
      <c r="AE3497" s="22"/>
      <c r="AF3497" s="19"/>
      <c r="AG3497" s="17"/>
      <c r="AH3497" s="76" t="s">
        <v>1133</v>
      </c>
      <c r="AI3497" s="77" t="s">
        <v>4419</v>
      </c>
      <c r="AJ3497" s="1"/>
    </row>
    <row r="3498" spans="1:36" ht="26.4">
      <c r="A3498" s="39">
        <v>3496</v>
      </c>
      <c r="B3498" s="39" t="s">
        <v>20437</v>
      </c>
      <c r="C3498" s="39" t="s">
        <v>2055</v>
      </c>
      <c r="D3498" s="40" t="s">
        <v>20432</v>
      </c>
      <c r="E3498" s="25" t="s">
        <v>20433</v>
      </c>
      <c r="F3498" s="25" t="s">
        <v>9065</v>
      </c>
      <c r="G3498" s="39" t="s">
        <v>20434</v>
      </c>
      <c r="H3498" s="39" t="s">
        <v>20435</v>
      </c>
      <c r="I3498" s="39" t="s">
        <v>8656</v>
      </c>
      <c r="J3498" s="40" t="s">
        <v>20436</v>
      </c>
      <c r="K3498" s="41">
        <v>42598</v>
      </c>
      <c r="L3498" s="72">
        <v>44424</v>
      </c>
      <c r="M3498" s="42" t="s">
        <v>4419</v>
      </c>
      <c r="N3498" s="63">
        <v>0.81530000000000002</v>
      </c>
      <c r="O3498" s="55">
        <v>12028152.109999999</v>
      </c>
      <c r="P3498" s="15">
        <v>0.03</v>
      </c>
      <c r="Q3498" s="223">
        <f t="shared" si="358"/>
        <v>360844.56329999998</v>
      </c>
      <c r="R3498" s="197">
        <f t="shared" si="354"/>
        <v>30070.380275</v>
      </c>
      <c r="S3498" s="202">
        <v>3.5999999999999997E-2</v>
      </c>
      <c r="T3498" s="196">
        <f t="shared" si="355"/>
        <v>433013.47595999995</v>
      </c>
      <c r="U3498" s="199">
        <f t="shared" si="356"/>
        <v>36084.456329999994</v>
      </c>
      <c r="V3498" s="21"/>
      <c r="W3498" s="19">
        <f t="shared" si="359"/>
        <v>0</v>
      </c>
      <c r="X3498" s="17">
        <f t="shared" si="360"/>
        <v>0</v>
      </c>
      <c r="Y3498" s="22"/>
      <c r="Z3498" s="19"/>
      <c r="AA3498" s="20"/>
      <c r="AB3498" s="23"/>
      <c r="AC3498" s="19"/>
      <c r="AD3498" s="17"/>
      <c r="AE3498" s="22"/>
      <c r="AF3498" s="19"/>
      <c r="AG3498" s="17"/>
      <c r="AH3498" s="78" t="s">
        <v>1133</v>
      </c>
      <c r="AI3498" s="79" t="s">
        <v>4419</v>
      </c>
      <c r="AJ3498" s="1"/>
    </row>
    <row r="3499" spans="1:36" ht="13.2">
      <c r="A3499" s="39">
        <v>3497</v>
      </c>
      <c r="B3499" s="10" t="s">
        <v>20438</v>
      </c>
      <c r="C3499" s="10" t="s">
        <v>2055</v>
      </c>
      <c r="D3499" s="11" t="s">
        <v>20439</v>
      </c>
      <c r="E3499" s="35" t="s">
        <v>20440</v>
      </c>
      <c r="F3499" s="35" t="s">
        <v>20441</v>
      </c>
      <c r="G3499" s="10" t="s">
        <v>20442</v>
      </c>
      <c r="H3499" s="10" t="s">
        <v>20443</v>
      </c>
      <c r="I3499" s="10" t="s">
        <v>1495</v>
      </c>
      <c r="J3499" s="11" t="s">
        <v>20444</v>
      </c>
      <c r="K3499" s="12">
        <v>38698</v>
      </c>
      <c r="L3499" s="69">
        <v>47829</v>
      </c>
      <c r="M3499" s="14" t="s">
        <v>20445</v>
      </c>
      <c r="N3499" s="61">
        <v>0.4032</v>
      </c>
      <c r="O3499" s="56">
        <v>15428727.43</v>
      </c>
      <c r="P3499" s="15">
        <v>0.03</v>
      </c>
      <c r="Q3499" s="223">
        <f t="shared" si="358"/>
        <v>462861.82289999997</v>
      </c>
      <c r="R3499" s="197">
        <f t="shared" si="354"/>
        <v>38571.818574999998</v>
      </c>
      <c r="S3499" s="200"/>
      <c r="T3499" s="196">
        <f t="shared" si="355"/>
        <v>0</v>
      </c>
      <c r="U3499" s="199">
        <f t="shared" si="356"/>
        <v>0</v>
      </c>
      <c r="V3499" s="21"/>
      <c r="W3499" s="19">
        <f t="shared" si="359"/>
        <v>0</v>
      </c>
      <c r="X3499" s="17">
        <f t="shared" si="360"/>
        <v>0</v>
      </c>
      <c r="Y3499" s="22"/>
      <c r="Z3499" s="19"/>
      <c r="AA3499" s="20"/>
      <c r="AB3499" s="23"/>
      <c r="AC3499" s="19"/>
      <c r="AD3499" s="17"/>
      <c r="AE3499" s="22"/>
      <c r="AF3499" s="19"/>
      <c r="AG3499" s="17"/>
      <c r="AH3499" s="76"/>
      <c r="AI3499" s="77"/>
      <c r="AJ3499" s="1"/>
    </row>
    <row r="3500" spans="1:36" ht="26.4">
      <c r="A3500" s="39">
        <v>3498</v>
      </c>
      <c r="B3500" s="39" t="s">
        <v>20446</v>
      </c>
      <c r="C3500" s="39" t="s">
        <v>2055</v>
      </c>
      <c r="D3500" s="40" t="s">
        <v>20447</v>
      </c>
      <c r="E3500" s="25" t="s">
        <v>20448</v>
      </c>
      <c r="F3500" s="25" t="s">
        <v>20449</v>
      </c>
      <c r="G3500" s="39" t="s">
        <v>20450</v>
      </c>
      <c r="H3500" s="39" t="s">
        <v>20451</v>
      </c>
      <c r="I3500" s="39" t="s">
        <v>20450</v>
      </c>
      <c r="J3500" s="40" t="s">
        <v>20452</v>
      </c>
      <c r="K3500" s="41">
        <v>35541</v>
      </c>
      <c r="L3500" s="72">
        <v>53438</v>
      </c>
      <c r="M3500" s="42" t="s">
        <v>20453</v>
      </c>
      <c r="N3500" s="63">
        <v>6.7363999999999997</v>
      </c>
      <c r="O3500" s="55">
        <v>248455917.59</v>
      </c>
      <c r="P3500" s="15">
        <v>0.03</v>
      </c>
      <c r="Q3500" s="223">
        <f t="shared" si="358"/>
        <v>7453677.5276999995</v>
      </c>
      <c r="R3500" s="197">
        <f t="shared" si="354"/>
        <v>621139.79397499992</v>
      </c>
      <c r="S3500" s="202">
        <v>3.5999999999999997E-2</v>
      </c>
      <c r="T3500" s="196">
        <f t="shared" si="355"/>
        <v>8944413.0332399998</v>
      </c>
      <c r="U3500" s="199">
        <f t="shared" si="356"/>
        <v>745367.75277000002</v>
      </c>
      <c r="V3500" s="21">
        <v>0.05</v>
      </c>
      <c r="W3500" s="19">
        <f t="shared" si="359"/>
        <v>12422795.879500002</v>
      </c>
      <c r="X3500" s="17">
        <f t="shared" si="360"/>
        <v>1035232.9899583334</v>
      </c>
      <c r="Y3500" s="18">
        <v>0.06</v>
      </c>
      <c r="Z3500" s="19">
        <v>14907355.060000001</v>
      </c>
      <c r="AA3500" s="20">
        <v>1242279.5900000001</v>
      </c>
      <c r="AB3500" s="23"/>
      <c r="AC3500" s="19"/>
      <c r="AD3500" s="17"/>
      <c r="AE3500" s="22"/>
      <c r="AF3500" s="19"/>
      <c r="AG3500" s="17"/>
      <c r="AH3500" s="78"/>
      <c r="AI3500" s="79"/>
      <c r="AJ3500" s="1"/>
    </row>
    <row r="3501" spans="1:36" ht="26.4">
      <c r="A3501" s="39">
        <v>3499</v>
      </c>
      <c r="B3501" s="10" t="s">
        <v>20454</v>
      </c>
      <c r="C3501" s="10" t="s">
        <v>2055</v>
      </c>
      <c r="D3501" s="11" t="s">
        <v>20455</v>
      </c>
      <c r="E3501" s="35" t="s">
        <v>20456</v>
      </c>
      <c r="F3501" s="35" t="s">
        <v>3378</v>
      </c>
      <c r="G3501" s="10" t="s">
        <v>20457</v>
      </c>
      <c r="H3501" s="10" t="s">
        <v>20458</v>
      </c>
      <c r="I3501" s="10" t="s">
        <v>114</v>
      </c>
      <c r="J3501" s="11" t="s">
        <v>20459</v>
      </c>
      <c r="K3501" s="12">
        <v>43213</v>
      </c>
      <c r="L3501" s="69">
        <v>52344</v>
      </c>
      <c r="M3501" s="14" t="s">
        <v>20460</v>
      </c>
      <c r="N3501" s="61">
        <v>3.0722</v>
      </c>
      <c r="O3501" s="56">
        <v>47212796.030000001</v>
      </c>
      <c r="P3501" s="15">
        <v>0.03</v>
      </c>
      <c r="Q3501" s="223">
        <f t="shared" si="358"/>
        <v>1416383.8809</v>
      </c>
      <c r="R3501" s="197">
        <f t="shared" si="354"/>
        <v>118031.99007499999</v>
      </c>
      <c r="S3501" s="201">
        <v>0.01</v>
      </c>
      <c r="T3501" s="196">
        <f t="shared" si="355"/>
        <v>472127.96030000004</v>
      </c>
      <c r="U3501" s="199">
        <f t="shared" si="356"/>
        <v>39343.996691666667</v>
      </c>
      <c r="V3501" s="21">
        <v>0.05</v>
      </c>
      <c r="W3501" s="19">
        <f t="shared" si="359"/>
        <v>2360639.8015000001</v>
      </c>
      <c r="X3501" s="17">
        <f t="shared" si="360"/>
        <v>196719.98345833333</v>
      </c>
      <c r="Y3501" s="112">
        <v>0.06</v>
      </c>
      <c r="Z3501" s="19">
        <v>2832767.76</v>
      </c>
      <c r="AA3501" s="20">
        <v>236063.98</v>
      </c>
      <c r="AB3501" s="23"/>
      <c r="AC3501" s="19"/>
      <c r="AD3501" s="17"/>
      <c r="AE3501" s="22"/>
      <c r="AF3501" s="19"/>
      <c r="AG3501" s="17"/>
      <c r="AH3501" s="76" t="s">
        <v>1997</v>
      </c>
      <c r="AI3501" s="77" t="s">
        <v>20460</v>
      </c>
      <c r="AJ3501" s="1"/>
    </row>
    <row r="3502" spans="1:36" ht="26.4">
      <c r="A3502" s="39">
        <v>3500</v>
      </c>
      <c r="B3502" s="39" t="s">
        <v>20461</v>
      </c>
      <c r="C3502" s="39" t="s">
        <v>2055</v>
      </c>
      <c r="D3502" s="40" t="s">
        <v>20462</v>
      </c>
      <c r="E3502" s="25" t="s">
        <v>20463</v>
      </c>
      <c r="F3502" s="25" t="s">
        <v>20464</v>
      </c>
      <c r="G3502" s="39" t="s">
        <v>19748</v>
      </c>
      <c r="H3502" s="39" t="s">
        <v>20465</v>
      </c>
      <c r="I3502" s="39" t="s">
        <v>2796</v>
      </c>
      <c r="J3502" s="40" t="s">
        <v>20466</v>
      </c>
      <c r="K3502" s="41">
        <v>38478</v>
      </c>
      <c r="L3502" s="72">
        <v>47609</v>
      </c>
      <c r="M3502" s="42" t="s">
        <v>20467</v>
      </c>
      <c r="N3502" s="63">
        <v>1.6936</v>
      </c>
      <c r="O3502" s="55">
        <v>56998732.200000003</v>
      </c>
      <c r="P3502" s="15">
        <v>0.03</v>
      </c>
      <c r="Q3502" s="223">
        <f t="shared" si="358"/>
        <v>1709961.966</v>
      </c>
      <c r="R3502" s="197">
        <f t="shared" si="354"/>
        <v>142496.83050000001</v>
      </c>
      <c r="S3502" s="200"/>
      <c r="T3502" s="196">
        <f t="shared" si="355"/>
        <v>0</v>
      </c>
      <c r="U3502" s="199">
        <f t="shared" si="356"/>
        <v>0</v>
      </c>
      <c r="V3502" s="21"/>
      <c r="W3502" s="19">
        <f t="shared" si="359"/>
        <v>0</v>
      </c>
      <c r="X3502" s="17">
        <f t="shared" si="360"/>
        <v>0</v>
      </c>
      <c r="Y3502" s="22"/>
      <c r="Z3502" s="19"/>
      <c r="AA3502" s="20"/>
      <c r="AB3502" s="23"/>
      <c r="AC3502" s="19"/>
      <c r="AD3502" s="17"/>
      <c r="AE3502" s="22"/>
      <c r="AF3502" s="19"/>
      <c r="AG3502" s="17"/>
      <c r="AH3502" s="78"/>
      <c r="AI3502" s="79" t="s">
        <v>20467</v>
      </c>
      <c r="AJ3502" s="1"/>
    </row>
    <row r="3503" spans="1:36" s="24" customFormat="1" ht="26.4">
      <c r="A3503" s="39">
        <v>3501</v>
      </c>
      <c r="B3503" s="10" t="s">
        <v>20468</v>
      </c>
      <c r="C3503" s="10" t="s">
        <v>5070</v>
      </c>
      <c r="D3503" s="11" t="s">
        <v>20357</v>
      </c>
      <c r="E3503" s="35" t="s">
        <v>20358</v>
      </c>
      <c r="F3503" s="35" t="s">
        <v>7916</v>
      </c>
      <c r="G3503" s="10" t="s">
        <v>5266</v>
      </c>
      <c r="H3503" s="10" t="s">
        <v>20469</v>
      </c>
      <c r="I3503" s="10" t="s">
        <v>2535</v>
      </c>
      <c r="J3503" s="11" t="s">
        <v>20470</v>
      </c>
      <c r="K3503" s="12">
        <v>38194</v>
      </c>
      <c r="L3503" s="69">
        <v>47325</v>
      </c>
      <c r="M3503" s="14" t="s">
        <v>20471</v>
      </c>
      <c r="N3503" s="61">
        <v>4.1909000000000001</v>
      </c>
      <c r="O3503" s="56">
        <v>120349368.12</v>
      </c>
      <c r="P3503" s="15">
        <v>0.03</v>
      </c>
      <c r="Q3503" s="223">
        <f t="shared" si="358"/>
        <v>3610481.0436</v>
      </c>
      <c r="R3503" s="197">
        <f t="shared" si="354"/>
        <v>300873.4203</v>
      </c>
      <c r="S3503" s="200"/>
      <c r="T3503" s="196">
        <f t="shared" si="355"/>
        <v>0</v>
      </c>
      <c r="U3503" s="199">
        <f t="shared" si="356"/>
        <v>0</v>
      </c>
      <c r="V3503" s="21"/>
      <c r="W3503" s="19">
        <f t="shared" si="359"/>
        <v>0</v>
      </c>
      <c r="X3503" s="17">
        <f t="shared" si="360"/>
        <v>0</v>
      </c>
      <c r="Y3503" s="22"/>
      <c r="Z3503" s="19"/>
      <c r="AA3503" s="20"/>
      <c r="AB3503" s="23"/>
      <c r="AC3503" s="19"/>
      <c r="AD3503" s="17"/>
      <c r="AE3503" s="22"/>
      <c r="AF3503" s="19"/>
      <c r="AG3503" s="17"/>
      <c r="AH3503" s="82"/>
      <c r="AI3503" s="83"/>
    </row>
    <row r="3504" spans="1:36" ht="26.4">
      <c r="A3504" s="39">
        <v>3502</v>
      </c>
      <c r="B3504" s="39" t="s">
        <v>20472</v>
      </c>
      <c r="C3504" s="39" t="s">
        <v>5070</v>
      </c>
      <c r="D3504" s="40" t="s">
        <v>20357</v>
      </c>
      <c r="E3504" s="25" t="s">
        <v>20358</v>
      </c>
      <c r="F3504" s="25" t="s">
        <v>2021</v>
      </c>
      <c r="G3504" s="39" t="s">
        <v>8032</v>
      </c>
      <c r="H3504" s="39" t="s">
        <v>20473</v>
      </c>
      <c r="I3504" s="39" t="s">
        <v>15653</v>
      </c>
      <c r="J3504" s="40" t="s">
        <v>20474</v>
      </c>
      <c r="K3504" s="41">
        <v>43579</v>
      </c>
      <c r="L3504" s="72">
        <v>47232</v>
      </c>
      <c r="M3504" s="42" t="s">
        <v>20475</v>
      </c>
      <c r="N3504" s="63">
        <v>0.99770000000000003</v>
      </c>
      <c r="O3504" s="55">
        <v>9186441.3900000006</v>
      </c>
      <c r="P3504" s="15">
        <v>0.03</v>
      </c>
      <c r="Q3504" s="223">
        <f t="shared" si="358"/>
        <v>275593.24170000001</v>
      </c>
      <c r="R3504" s="197">
        <f t="shared" si="354"/>
        <v>22966.103475</v>
      </c>
      <c r="S3504" s="201">
        <v>3.5999999999999997E-2</v>
      </c>
      <c r="T3504" s="196">
        <f t="shared" si="355"/>
        <v>330711.89003999997</v>
      </c>
      <c r="U3504" s="199">
        <f t="shared" si="356"/>
        <v>27559.324169999996</v>
      </c>
      <c r="V3504" s="21"/>
      <c r="W3504" s="19">
        <f t="shared" si="359"/>
        <v>0</v>
      </c>
      <c r="X3504" s="17">
        <f t="shared" si="360"/>
        <v>0</v>
      </c>
      <c r="Y3504" s="22"/>
      <c r="Z3504" s="19"/>
      <c r="AA3504" s="20"/>
      <c r="AB3504" s="23"/>
      <c r="AC3504" s="19"/>
      <c r="AD3504" s="17"/>
      <c r="AE3504" s="22"/>
      <c r="AF3504" s="19"/>
      <c r="AG3504" s="17"/>
      <c r="AH3504" s="78" t="s">
        <v>35</v>
      </c>
      <c r="AI3504" s="79" t="s">
        <v>20475</v>
      </c>
      <c r="AJ3504" s="1"/>
    </row>
    <row r="3505" spans="1:36" ht="26.4">
      <c r="A3505" s="39">
        <v>3503</v>
      </c>
      <c r="B3505" s="10" t="s">
        <v>20476</v>
      </c>
      <c r="C3505" s="10" t="s">
        <v>5070</v>
      </c>
      <c r="D3505" s="11" t="s">
        <v>20477</v>
      </c>
      <c r="E3505" s="35" t="s">
        <v>20478</v>
      </c>
      <c r="F3505" s="35" t="s">
        <v>20479</v>
      </c>
      <c r="G3505" s="10" t="s">
        <v>3691</v>
      </c>
      <c r="H3505" s="10" t="s">
        <v>20480</v>
      </c>
      <c r="I3505" s="10" t="s">
        <v>1319</v>
      </c>
      <c r="J3505" s="11" t="s">
        <v>20481</v>
      </c>
      <c r="K3505" s="12">
        <v>38769</v>
      </c>
      <c r="L3505" s="69">
        <v>44242</v>
      </c>
      <c r="M3505" s="14" t="s">
        <v>20482</v>
      </c>
      <c r="N3505" s="61">
        <v>0.56200000000000006</v>
      </c>
      <c r="O3505" s="56">
        <v>14184603.91</v>
      </c>
      <c r="P3505" s="15">
        <v>0.03</v>
      </c>
      <c r="Q3505" s="223">
        <f t="shared" si="358"/>
        <v>425538.11729999998</v>
      </c>
      <c r="R3505" s="197">
        <f t="shared" si="354"/>
        <v>35461.509774999999</v>
      </c>
      <c r="S3505" s="200"/>
      <c r="T3505" s="196">
        <f t="shared" si="355"/>
        <v>0</v>
      </c>
      <c r="U3505" s="199">
        <f t="shared" si="356"/>
        <v>0</v>
      </c>
      <c r="V3505" s="21"/>
      <c r="W3505" s="19">
        <f t="shared" si="359"/>
        <v>0</v>
      </c>
      <c r="X3505" s="17">
        <f t="shared" si="360"/>
        <v>0</v>
      </c>
      <c r="Y3505" s="22"/>
      <c r="Z3505" s="19"/>
      <c r="AA3505" s="20"/>
      <c r="AB3505" s="23"/>
      <c r="AC3505" s="19"/>
      <c r="AD3505" s="17"/>
      <c r="AE3505" s="22"/>
      <c r="AF3505" s="19"/>
      <c r="AG3505" s="17"/>
      <c r="AH3505" s="76"/>
      <c r="AI3505" s="77" t="s">
        <v>20482</v>
      </c>
      <c r="AJ3505" s="1"/>
    </row>
    <row r="3506" spans="1:36" ht="39.6">
      <c r="A3506" s="39">
        <v>3504</v>
      </c>
      <c r="B3506" s="39" t="s">
        <v>20483</v>
      </c>
      <c r="C3506" s="39" t="s">
        <v>5070</v>
      </c>
      <c r="D3506" s="40" t="s">
        <v>20484</v>
      </c>
      <c r="E3506" s="25" t="s">
        <v>20485</v>
      </c>
      <c r="F3506" s="25" t="s">
        <v>2745</v>
      </c>
      <c r="G3506" s="39" t="s">
        <v>20486</v>
      </c>
      <c r="H3506" s="39" t="s">
        <v>20487</v>
      </c>
      <c r="I3506" s="39" t="s">
        <v>6273</v>
      </c>
      <c r="J3506" s="40" t="s">
        <v>20488</v>
      </c>
      <c r="K3506" s="41">
        <v>38615</v>
      </c>
      <c r="L3506" s="72">
        <v>44094</v>
      </c>
      <c r="M3506" s="42" t="s">
        <v>20489</v>
      </c>
      <c r="N3506" s="63">
        <v>0.42220000000000002</v>
      </c>
      <c r="O3506" s="55">
        <v>9814847.9100000001</v>
      </c>
      <c r="P3506" s="15">
        <v>0.03</v>
      </c>
      <c r="Q3506" s="223">
        <f t="shared" si="358"/>
        <v>294445.43729999999</v>
      </c>
      <c r="R3506" s="197">
        <f t="shared" si="354"/>
        <v>24537.119774999999</v>
      </c>
      <c r="S3506" s="200"/>
      <c r="T3506" s="196">
        <f t="shared" si="355"/>
        <v>0</v>
      </c>
      <c r="U3506" s="199">
        <f t="shared" si="356"/>
        <v>0</v>
      </c>
      <c r="V3506" s="21"/>
      <c r="W3506" s="19">
        <f t="shared" si="359"/>
        <v>0</v>
      </c>
      <c r="X3506" s="17">
        <f t="shared" si="360"/>
        <v>0</v>
      </c>
      <c r="Y3506" s="22"/>
      <c r="Z3506" s="19"/>
      <c r="AA3506" s="20"/>
      <c r="AB3506" s="23"/>
      <c r="AC3506" s="19"/>
      <c r="AD3506" s="17"/>
      <c r="AE3506" s="22"/>
      <c r="AF3506" s="19"/>
      <c r="AG3506" s="17"/>
      <c r="AH3506" s="78"/>
      <c r="AI3506" s="79" t="s">
        <v>20489</v>
      </c>
      <c r="AJ3506" s="1"/>
    </row>
    <row r="3507" spans="1:36" ht="39.6">
      <c r="A3507" s="39">
        <v>3505</v>
      </c>
      <c r="B3507" s="10" t="s">
        <v>20490</v>
      </c>
      <c r="C3507" s="10" t="s">
        <v>5070</v>
      </c>
      <c r="D3507" s="11" t="s">
        <v>20484</v>
      </c>
      <c r="E3507" s="35" t="s">
        <v>20485</v>
      </c>
      <c r="F3507" s="35" t="s">
        <v>8856</v>
      </c>
      <c r="G3507" s="10" t="s">
        <v>20491</v>
      </c>
      <c r="H3507" s="10" t="s">
        <v>20492</v>
      </c>
      <c r="I3507" s="10" t="s">
        <v>20493</v>
      </c>
      <c r="J3507" s="11" t="s">
        <v>20494</v>
      </c>
      <c r="K3507" s="12">
        <v>37764</v>
      </c>
      <c r="L3507" s="69">
        <v>46896</v>
      </c>
      <c r="M3507" s="14" t="s">
        <v>20495</v>
      </c>
      <c r="N3507" s="61">
        <v>4.7908999999999997</v>
      </c>
      <c r="O3507" s="56">
        <v>111373649.62</v>
      </c>
      <c r="P3507" s="15">
        <v>0.03</v>
      </c>
      <c r="Q3507" s="223">
        <f t="shared" si="358"/>
        <v>3341209.4885999998</v>
      </c>
      <c r="R3507" s="197">
        <f t="shared" si="354"/>
        <v>278434.12404999998</v>
      </c>
      <c r="S3507" s="201">
        <v>0.04</v>
      </c>
      <c r="T3507" s="196">
        <f t="shared" si="355"/>
        <v>4454945.9848000007</v>
      </c>
      <c r="U3507" s="199">
        <f t="shared" si="356"/>
        <v>371245.49873333337</v>
      </c>
      <c r="V3507" s="21"/>
      <c r="W3507" s="19">
        <f t="shared" si="359"/>
        <v>0</v>
      </c>
      <c r="X3507" s="17">
        <f t="shared" si="360"/>
        <v>0</v>
      </c>
      <c r="Y3507" s="22"/>
      <c r="Z3507" s="19"/>
      <c r="AA3507" s="20"/>
      <c r="AB3507" s="23"/>
      <c r="AC3507" s="19"/>
      <c r="AD3507" s="17"/>
      <c r="AE3507" s="22"/>
      <c r="AF3507" s="19"/>
      <c r="AG3507" s="17"/>
      <c r="AH3507" s="76"/>
      <c r="AI3507" s="77" t="s">
        <v>20495</v>
      </c>
      <c r="AJ3507" s="1"/>
    </row>
    <row r="3508" spans="1:36" ht="26.4">
      <c r="A3508" s="39">
        <v>3506</v>
      </c>
      <c r="B3508" s="39" t="s">
        <v>20496</v>
      </c>
      <c r="C3508" s="39" t="s">
        <v>5070</v>
      </c>
      <c r="D3508" s="40" t="s">
        <v>20497</v>
      </c>
      <c r="E3508" s="25" t="s">
        <v>20498</v>
      </c>
      <c r="F3508" s="25" t="s">
        <v>20499</v>
      </c>
      <c r="G3508" s="39" t="s">
        <v>20500</v>
      </c>
      <c r="H3508" s="39" t="s">
        <v>20501</v>
      </c>
      <c r="I3508" s="39" t="s">
        <v>20500</v>
      </c>
      <c r="J3508" s="40" t="s">
        <v>20361</v>
      </c>
      <c r="K3508" s="41">
        <v>35640</v>
      </c>
      <c r="L3508" s="72">
        <v>47296</v>
      </c>
      <c r="M3508" s="42" t="s">
        <v>20502</v>
      </c>
      <c r="N3508" s="63">
        <v>0.86680000000000001</v>
      </c>
      <c r="O3508" s="55">
        <v>18542045.859999999</v>
      </c>
      <c r="P3508" s="15">
        <v>0.05</v>
      </c>
      <c r="Q3508" s="223">
        <f t="shared" si="358"/>
        <v>927102.29300000006</v>
      </c>
      <c r="R3508" s="197">
        <f t="shared" si="354"/>
        <v>77258.524416666667</v>
      </c>
      <c r="S3508" s="200"/>
      <c r="T3508" s="196">
        <f t="shared" si="355"/>
        <v>0</v>
      </c>
      <c r="U3508" s="199">
        <f t="shared" si="356"/>
        <v>0</v>
      </c>
      <c r="V3508" s="21"/>
      <c r="W3508" s="19">
        <f t="shared" si="359"/>
        <v>0</v>
      </c>
      <c r="X3508" s="17">
        <f t="shared" si="360"/>
        <v>0</v>
      </c>
      <c r="Y3508" s="22"/>
      <c r="Z3508" s="19"/>
      <c r="AA3508" s="20"/>
      <c r="AB3508" s="23"/>
      <c r="AC3508" s="19"/>
      <c r="AD3508" s="17"/>
      <c r="AE3508" s="22"/>
      <c r="AF3508" s="19"/>
      <c r="AG3508" s="17"/>
      <c r="AH3508" s="78" t="s">
        <v>76</v>
      </c>
      <c r="AI3508" s="79" t="s">
        <v>20502</v>
      </c>
      <c r="AJ3508" s="1"/>
    </row>
    <row r="3509" spans="1:36" s="24" customFormat="1" ht="26.4">
      <c r="A3509" s="39">
        <v>3507</v>
      </c>
      <c r="B3509" s="10" t="s">
        <v>20503</v>
      </c>
      <c r="C3509" s="10" t="s">
        <v>2055</v>
      </c>
      <c r="D3509" s="11" t="s">
        <v>20504</v>
      </c>
      <c r="E3509" s="35" t="s">
        <v>20505</v>
      </c>
      <c r="F3509" s="35" t="s">
        <v>20506</v>
      </c>
      <c r="G3509" s="10" t="s">
        <v>20507</v>
      </c>
      <c r="H3509" s="10" t="s">
        <v>20508</v>
      </c>
      <c r="I3509" s="10" t="s">
        <v>20507</v>
      </c>
      <c r="J3509" s="11" t="s">
        <v>20509</v>
      </c>
      <c r="K3509" s="12">
        <v>36789</v>
      </c>
      <c r="L3509" s="69">
        <v>45555</v>
      </c>
      <c r="M3509" s="14" t="s">
        <v>20510</v>
      </c>
      <c r="N3509" s="61">
        <v>0.18310000000000001</v>
      </c>
      <c r="O3509" s="56">
        <v>509114.34</v>
      </c>
      <c r="P3509" s="15">
        <v>0</v>
      </c>
      <c r="Q3509" s="223">
        <f t="shared" si="358"/>
        <v>0</v>
      </c>
      <c r="R3509" s="197">
        <f t="shared" si="354"/>
        <v>0</v>
      </c>
      <c r="S3509" s="200"/>
      <c r="T3509" s="196">
        <f t="shared" si="355"/>
        <v>0</v>
      </c>
      <c r="U3509" s="199">
        <f t="shared" si="356"/>
        <v>0</v>
      </c>
      <c r="V3509" s="21"/>
      <c r="W3509" s="19">
        <f t="shared" si="359"/>
        <v>0</v>
      </c>
      <c r="X3509" s="17">
        <f t="shared" si="360"/>
        <v>0</v>
      </c>
      <c r="Y3509" s="22"/>
      <c r="Z3509" s="19"/>
      <c r="AA3509" s="20"/>
      <c r="AB3509" s="23"/>
      <c r="AC3509" s="19"/>
      <c r="AD3509" s="17"/>
      <c r="AE3509" s="22"/>
      <c r="AF3509" s="19"/>
      <c r="AG3509" s="17"/>
      <c r="AH3509" s="82"/>
      <c r="AI3509" s="83" t="s">
        <v>20510</v>
      </c>
    </row>
    <row r="3510" spans="1:36" ht="13.2">
      <c r="A3510" s="39">
        <v>3508</v>
      </c>
      <c r="B3510" s="39" t="s">
        <v>20511</v>
      </c>
      <c r="C3510" s="39" t="s">
        <v>2055</v>
      </c>
      <c r="D3510" s="40" t="s">
        <v>20512</v>
      </c>
      <c r="E3510" s="25" t="s">
        <v>20513</v>
      </c>
      <c r="F3510" s="25" t="s">
        <v>20514</v>
      </c>
      <c r="G3510" s="39" t="s">
        <v>20515</v>
      </c>
      <c r="H3510" s="39" t="s">
        <v>20516</v>
      </c>
      <c r="I3510" s="39" t="s">
        <v>16991</v>
      </c>
      <c r="J3510" s="40" t="s">
        <v>20517</v>
      </c>
      <c r="K3510" s="41">
        <v>39286</v>
      </c>
      <c r="L3510" s="72">
        <v>44765</v>
      </c>
      <c r="M3510" s="42" t="s">
        <v>20518</v>
      </c>
      <c r="N3510" s="63">
        <v>2.9790999999999999</v>
      </c>
      <c r="O3510" s="55">
        <v>35617358.729999997</v>
      </c>
      <c r="P3510" s="15">
        <v>0.03</v>
      </c>
      <c r="Q3510" s="223">
        <f t="shared" si="358"/>
        <v>1068520.7618999998</v>
      </c>
      <c r="R3510" s="197">
        <f t="shared" si="354"/>
        <v>89043.396824999989</v>
      </c>
      <c r="S3510" s="200"/>
      <c r="T3510" s="196">
        <f t="shared" si="355"/>
        <v>0</v>
      </c>
      <c r="U3510" s="199">
        <f t="shared" si="356"/>
        <v>0</v>
      </c>
      <c r="V3510" s="21"/>
      <c r="W3510" s="19">
        <f t="shared" si="359"/>
        <v>0</v>
      </c>
      <c r="X3510" s="17">
        <f t="shared" si="360"/>
        <v>0</v>
      </c>
      <c r="Y3510" s="22"/>
      <c r="Z3510" s="19"/>
      <c r="AA3510" s="20"/>
      <c r="AB3510" s="23"/>
      <c r="AC3510" s="19"/>
      <c r="AD3510" s="17"/>
      <c r="AE3510" s="22"/>
      <c r="AF3510" s="19"/>
      <c r="AG3510" s="17"/>
      <c r="AH3510" s="78"/>
      <c r="AI3510" s="79" t="s">
        <v>20518</v>
      </c>
      <c r="AJ3510" s="1"/>
    </row>
    <row r="3511" spans="1:36" ht="13.2">
      <c r="A3511" s="39">
        <v>3509</v>
      </c>
      <c r="B3511" s="10" t="s">
        <v>20519</v>
      </c>
      <c r="C3511" s="10" t="s">
        <v>2055</v>
      </c>
      <c r="D3511" s="11" t="s">
        <v>20512</v>
      </c>
      <c r="E3511" s="35" t="s">
        <v>20513</v>
      </c>
      <c r="F3511" s="35" t="s">
        <v>20520</v>
      </c>
      <c r="G3511" s="10" t="s">
        <v>20515</v>
      </c>
      <c r="H3511" s="10" t="s">
        <v>20521</v>
      </c>
      <c r="I3511" s="10" t="s">
        <v>16991</v>
      </c>
      <c r="J3511" s="11" t="s">
        <v>20517</v>
      </c>
      <c r="K3511" s="12">
        <v>39286</v>
      </c>
      <c r="L3511" s="69">
        <v>44765</v>
      </c>
      <c r="M3511" s="14" t="s">
        <v>20518</v>
      </c>
      <c r="N3511" s="61">
        <v>81.322299999999998</v>
      </c>
      <c r="O3511" s="56">
        <v>972268648.87</v>
      </c>
      <c r="P3511" s="15">
        <v>0.03</v>
      </c>
      <c r="Q3511" s="223">
        <f t="shared" si="358"/>
        <v>29168059.4661</v>
      </c>
      <c r="R3511" s="197">
        <f t="shared" si="354"/>
        <v>2430671.6221750001</v>
      </c>
      <c r="S3511" s="200"/>
      <c r="T3511" s="196">
        <f t="shared" si="355"/>
        <v>0</v>
      </c>
      <c r="U3511" s="199">
        <f t="shared" si="356"/>
        <v>0</v>
      </c>
      <c r="V3511" s="21"/>
      <c r="W3511" s="19">
        <f t="shared" si="359"/>
        <v>0</v>
      </c>
      <c r="X3511" s="17">
        <f t="shared" si="360"/>
        <v>0</v>
      </c>
      <c r="Y3511" s="22"/>
      <c r="Z3511" s="19"/>
      <c r="AA3511" s="20"/>
      <c r="AB3511" s="23"/>
      <c r="AC3511" s="19"/>
      <c r="AD3511" s="17"/>
      <c r="AE3511" s="22"/>
      <c r="AF3511" s="19"/>
      <c r="AG3511" s="17"/>
      <c r="AH3511" s="76"/>
      <c r="AI3511" s="77" t="s">
        <v>20518</v>
      </c>
      <c r="AJ3511" s="1"/>
    </row>
    <row r="3512" spans="1:36" ht="13.2">
      <c r="A3512" s="39">
        <v>3510</v>
      </c>
      <c r="B3512" s="39" t="s">
        <v>20522</v>
      </c>
      <c r="C3512" s="39" t="s">
        <v>2055</v>
      </c>
      <c r="D3512" s="40" t="s">
        <v>231</v>
      </c>
      <c r="E3512" s="25" t="s">
        <v>232</v>
      </c>
      <c r="F3512" s="25" t="s">
        <v>20523</v>
      </c>
      <c r="G3512" s="39" t="s">
        <v>3625</v>
      </c>
      <c r="H3512" s="39" t="s">
        <v>20524</v>
      </c>
      <c r="I3512" s="39" t="s">
        <v>2268</v>
      </c>
      <c r="J3512" s="40" t="s">
        <v>20525</v>
      </c>
      <c r="K3512" s="41">
        <v>41627</v>
      </c>
      <c r="L3512" s="72">
        <v>50758</v>
      </c>
      <c r="M3512" s="42" t="s">
        <v>3769</v>
      </c>
      <c r="N3512" s="63">
        <v>4.4999999999999997E-3</v>
      </c>
      <c r="O3512" s="55">
        <v>14407.1</v>
      </c>
      <c r="P3512" s="15">
        <v>0.03</v>
      </c>
      <c r="Q3512" s="223">
        <f t="shared" ref="Q3512:Q3543" si="361">O3512*P3512</f>
        <v>432.21300000000002</v>
      </c>
      <c r="R3512" s="197">
        <f t="shared" si="354"/>
        <v>36.017749999999999</v>
      </c>
      <c r="S3512" s="200"/>
      <c r="T3512" s="196">
        <f t="shared" si="355"/>
        <v>0</v>
      </c>
      <c r="U3512" s="199">
        <f t="shared" si="356"/>
        <v>0</v>
      </c>
      <c r="V3512" s="21"/>
      <c r="W3512" s="19">
        <f t="shared" si="359"/>
        <v>0</v>
      </c>
      <c r="X3512" s="17">
        <f t="shared" si="360"/>
        <v>0</v>
      </c>
      <c r="Y3512" s="22"/>
      <c r="Z3512" s="19"/>
      <c r="AA3512" s="20"/>
      <c r="AB3512" s="23"/>
      <c r="AC3512" s="19"/>
      <c r="AD3512" s="17"/>
      <c r="AE3512" s="22"/>
      <c r="AF3512" s="19"/>
      <c r="AG3512" s="17"/>
      <c r="AH3512" s="78" t="s">
        <v>239</v>
      </c>
      <c r="AI3512" s="79" t="s">
        <v>3769</v>
      </c>
      <c r="AJ3512" s="1"/>
    </row>
    <row r="3513" spans="1:36" ht="13.2">
      <c r="A3513" s="39">
        <v>3511</v>
      </c>
      <c r="B3513" s="10" t="s">
        <v>20526</v>
      </c>
      <c r="C3513" s="10" t="s">
        <v>2055</v>
      </c>
      <c r="D3513" s="11" t="s">
        <v>231</v>
      </c>
      <c r="E3513" s="35" t="s">
        <v>232</v>
      </c>
      <c r="F3513" s="35" t="s">
        <v>14170</v>
      </c>
      <c r="G3513" s="10" t="s">
        <v>1050</v>
      </c>
      <c r="H3513" s="10" t="s">
        <v>20527</v>
      </c>
      <c r="I3513" s="10" t="s">
        <v>6967</v>
      </c>
      <c r="J3513" s="11" t="s">
        <v>20528</v>
      </c>
      <c r="K3513" s="12">
        <v>40806</v>
      </c>
      <c r="L3513" s="69">
        <v>46285</v>
      </c>
      <c r="M3513" s="14" t="s">
        <v>20529</v>
      </c>
      <c r="N3513" s="61">
        <v>13.6242</v>
      </c>
      <c r="O3513" s="56">
        <v>52522997.960000001</v>
      </c>
      <c r="P3513" s="15">
        <v>0.03</v>
      </c>
      <c r="Q3513" s="223">
        <f t="shared" si="361"/>
        <v>1575689.9387999999</v>
      </c>
      <c r="R3513" s="197">
        <f t="shared" si="354"/>
        <v>131307.49489999999</v>
      </c>
      <c r="S3513" s="200"/>
      <c r="T3513" s="196">
        <f t="shared" si="355"/>
        <v>0</v>
      </c>
      <c r="U3513" s="199">
        <f t="shared" si="356"/>
        <v>0</v>
      </c>
      <c r="V3513" s="21"/>
      <c r="W3513" s="19">
        <f t="shared" si="359"/>
        <v>0</v>
      </c>
      <c r="X3513" s="17">
        <f t="shared" si="360"/>
        <v>0</v>
      </c>
      <c r="Y3513" s="22"/>
      <c r="Z3513" s="19"/>
      <c r="AA3513" s="20"/>
      <c r="AB3513" s="23"/>
      <c r="AC3513" s="19"/>
      <c r="AD3513" s="17"/>
      <c r="AE3513" s="22"/>
      <c r="AF3513" s="19"/>
      <c r="AG3513" s="17"/>
      <c r="AH3513" s="76"/>
      <c r="AI3513" s="77" t="s">
        <v>20529</v>
      </c>
      <c r="AJ3513" s="1"/>
    </row>
    <row r="3514" spans="1:36" ht="26.4">
      <c r="A3514" s="39">
        <v>3512</v>
      </c>
      <c r="B3514" s="39" t="s">
        <v>20530</v>
      </c>
      <c r="C3514" s="39" t="s">
        <v>2055</v>
      </c>
      <c r="D3514" s="40" t="s">
        <v>8859</v>
      </c>
      <c r="E3514" s="25" t="s">
        <v>3618</v>
      </c>
      <c r="F3514" s="25" t="s">
        <v>20531</v>
      </c>
      <c r="G3514" s="39" t="s">
        <v>4713</v>
      </c>
      <c r="H3514" s="39" t="s">
        <v>20532</v>
      </c>
      <c r="I3514" s="39" t="s">
        <v>1128</v>
      </c>
      <c r="J3514" s="40" t="s">
        <v>20533</v>
      </c>
      <c r="K3514" s="41">
        <v>41261</v>
      </c>
      <c r="L3514" s="72">
        <v>59158</v>
      </c>
      <c r="M3514" s="42" t="s">
        <v>20534</v>
      </c>
      <c r="N3514" s="63">
        <v>102.09220000000001</v>
      </c>
      <c r="O3514" s="55">
        <v>435321366.75999999</v>
      </c>
      <c r="P3514" s="15">
        <v>0.03</v>
      </c>
      <c r="Q3514" s="223">
        <f t="shared" si="361"/>
        <v>13059641.002799999</v>
      </c>
      <c r="R3514" s="197">
        <f t="shared" si="354"/>
        <v>1088303.4168999998</v>
      </c>
      <c r="S3514" s="200"/>
      <c r="T3514" s="196">
        <f t="shared" si="355"/>
        <v>0</v>
      </c>
      <c r="U3514" s="199">
        <f t="shared" si="356"/>
        <v>0</v>
      </c>
      <c r="V3514" s="21"/>
      <c r="W3514" s="19">
        <f t="shared" si="359"/>
        <v>0</v>
      </c>
      <c r="X3514" s="17">
        <f t="shared" si="360"/>
        <v>0</v>
      </c>
      <c r="Y3514" s="22"/>
      <c r="Z3514" s="19"/>
      <c r="AA3514" s="20"/>
      <c r="AB3514" s="23"/>
      <c r="AC3514" s="19"/>
      <c r="AD3514" s="17"/>
      <c r="AE3514" s="22"/>
      <c r="AF3514" s="19"/>
      <c r="AG3514" s="17"/>
      <c r="AH3514" s="78" t="s">
        <v>1479</v>
      </c>
      <c r="AI3514" s="79" t="s">
        <v>20534</v>
      </c>
      <c r="AJ3514" s="1"/>
    </row>
    <row r="3515" spans="1:36" ht="26.4">
      <c r="A3515" s="39">
        <v>3513</v>
      </c>
      <c r="B3515" s="10" t="s">
        <v>20535</v>
      </c>
      <c r="C3515" s="10" t="s">
        <v>2055</v>
      </c>
      <c r="D3515" s="11" t="s">
        <v>8859</v>
      </c>
      <c r="E3515" s="35" t="s">
        <v>3618</v>
      </c>
      <c r="F3515" s="35" t="s">
        <v>20536</v>
      </c>
      <c r="G3515" s="10" t="s">
        <v>4713</v>
      </c>
      <c r="H3515" s="10" t="s">
        <v>20537</v>
      </c>
      <c r="I3515" s="10" t="s">
        <v>1128</v>
      </c>
      <c r="J3515" s="11" t="s">
        <v>20533</v>
      </c>
      <c r="K3515" s="12">
        <v>41261</v>
      </c>
      <c r="L3515" s="69">
        <v>59158</v>
      </c>
      <c r="M3515" s="14" t="s">
        <v>20534</v>
      </c>
      <c r="N3515" s="61">
        <v>1.2708999999999999</v>
      </c>
      <c r="O3515" s="56">
        <v>5344885.8899999997</v>
      </c>
      <c r="P3515" s="15">
        <v>0.03</v>
      </c>
      <c r="Q3515" s="223">
        <f t="shared" si="361"/>
        <v>160346.57669999998</v>
      </c>
      <c r="R3515" s="197">
        <f t="shared" si="354"/>
        <v>13362.214724999998</v>
      </c>
      <c r="S3515" s="200"/>
      <c r="T3515" s="196">
        <f t="shared" si="355"/>
        <v>0</v>
      </c>
      <c r="U3515" s="199">
        <f t="shared" si="356"/>
        <v>0</v>
      </c>
      <c r="V3515" s="21"/>
      <c r="W3515" s="19">
        <f t="shared" si="359"/>
        <v>0</v>
      </c>
      <c r="X3515" s="17">
        <f t="shared" si="360"/>
        <v>0</v>
      </c>
      <c r="Y3515" s="22"/>
      <c r="Z3515" s="19"/>
      <c r="AA3515" s="20"/>
      <c r="AB3515" s="23"/>
      <c r="AC3515" s="19"/>
      <c r="AD3515" s="17"/>
      <c r="AE3515" s="22"/>
      <c r="AF3515" s="19"/>
      <c r="AG3515" s="17"/>
      <c r="AH3515" s="76" t="s">
        <v>1479</v>
      </c>
      <c r="AI3515" s="77" t="s">
        <v>20534</v>
      </c>
      <c r="AJ3515" s="1"/>
    </row>
    <row r="3516" spans="1:36" ht="26.4">
      <c r="A3516" s="39">
        <v>3514</v>
      </c>
      <c r="B3516" s="39" t="s">
        <v>20538</v>
      </c>
      <c r="C3516" s="39" t="s">
        <v>2055</v>
      </c>
      <c r="D3516" s="40" t="s">
        <v>20539</v>
      </c>
      <c r="E3516" s="25" t="s">
        <v>20540</v>
      </c>
      <c r="F3516" s="25" t="s">
        <v>5349</v>
      </c>
      <c r="G3516" s="39" t="s">
        <v>6725</v>
      </c>
      <c r="H3516" s="39" t="s">
        <v>20541</v>
      </c>
      <c r="I3516" s="39" t="s">
        <v>19546</v>
      </c>
      <c r="J3516" s="40" t="s">
        <v>20542</v>
      </c>
      <c r="K3516" s="41">
        <v>40618</v>
      </c>
      <c r="L3516" s="72">
        <v>44271</v>
      </c>
      <c r="M3516" s="42" t="s">
        <v>19548</v>
      </c>
      <c r="N3516" s="63">
        <v>0.34539999999999998</v>
      </c>
      <c r="O3516" s="55">
        <v>15204415.76</v>
      </c>
      <c r="P3516" s="15">
        <v>0.03</v>
      </c>
      <c r="Q3516" s="223">
        <f t="shared" si="361"/>
        <v>456132.47279999999</v>
      </c>
      <c r="R3516" s="197">
        <f t="shared" si="354"/>
        <v>38011.039400000001</v>
      </c>
      <c r="S3516" s="201">
        <v>0.06</v>
      </c>
      <c r="T3516" s="196">
        <f t="shared" si="355"/>
        <v>912264.94559999998</v>
      </c>
      <c r="U3516" s="199">
        <f t="shared" si="356"/>
        <v>76022.078800000003</v>
      </c>
      <c r="V3516" s="21">
        <v>0.08</v>
      </c>
      <c r="W3516" s="19">
        <f t="shared" si="359"/>
        <v>1216353.2608</v>
      </c>
      <c r="X3516" s="17">
        <f t="shared" si="360"/>
        <v>101362.77173333334</v>
      </c>
      <c r="Y3516" s="18">
        <v>0.1</v>
      </c>
      <c r="Z3516" s="19">
        <v>1520441.58</v>
      </c>
      <c r="AA3516" s="20">
        <v>126703.47</v>
      </c>
      <c r="AB3516" s="23"/>
      <c r="AC3516" s="19"/>
      <c r="AD3516" s="17"/>
      <c r="AE3516" s="22"/>
      <c r="AF3516" s="19"/>
      <c r="AG3516" s="17"/>
      <c r="AH3516" s="78"/>
      <c r="AI3516" s="79" t="s">
        <v>19548</v>
      </c>
      <c r="AJ3516" s="1"/>
    </row>
    <row r="3517" spans="1:36" ht="39.6">
      <c r="A3517" s="39">
        <v>3515</v>
      </c>
      <c r="B3517" s="10" t="s">
        <v>20543</v>
      </c>
      <c r="C3517" s="10" t="s">
        <v>2055</v>
      </c>
      <c r="D3517" s="11" t="s">
        <v>20544</v>
      </c>
      <c r="E3517" s="35" t="s">
        <v>20545</v>
      </c>
      <c r="F3517" s="35" t="s">
        <v>1711</v>
      </c>
      <c r="G3517" s="10" t="s">
        <v>17759</v>
      </c>
      <c r="H3517" s="10" t="s">
        <v>20546</v>
      </c>
      <c r="I3517" s="10" t="s">
        <v>17761</v>
      </c>
      <c r="J3517" s="11" t="s">
        <v>20547</v>
      </c>
      <c r="K3517" s="12">
        <v>41719</v>
      </c>
      <c r="L3517" s="69">
        <v>50850</v>
      </c>
      <c r="M3517" s="14" t="s">
        <v>20548</v>
      </c>
      <c r="N3517" s="61">
        <v>0.32069999999999999</v>
      </c>
      <c r="O3517" s="56">
        <v>3709533.33</v>
      </c>
      <c r="P3517" s="15">
        <v>0.03</v>
      </c>
      <c r="Q3517" s="223">
        <f t="shared" si="361"/>
        <v>111285.9999</v>
      </c>
      <c r="R3517" s="197">
        <f t="shared" si="354"/>
        <v>9273.8333249999996</v>
      </c>
      <c r="S3517" s="201">
        <v>0.06</v>
      </c>
      <c r="T3517" s="196">
        <f t="shared" si="355"/>
        <v>222571.99979999999</v>
      </c>
      <c r="U3517" s="199">
        <f t="shared" si="356"/>
        <v>18547.666649999999</v>
      </c>
      <c r="V3517" s="21">
        <v>0.08</v>
      </c>
      <c r="W3517" s="19">
        <f t="shared" si="359"/>
        <v>296762.66639999999</v>
      </c>
      <c r="X3517" s="17">
        <f t="shared" si="360"/>
        <v>24730.2222</v>
      </c>
      <c r="Y3517" s="18">
        <v>0.1</v>
      </c>
      <c r="Z3517" s="19">
        <v>37095.33</v>
      </c>
      <c r="AA3517" s="20">
        <v>9195.83</v>
      </c>
      <c r="AB3517" s="23"/>
      <c r="AC3517" s="19"/>
      <c r="AD3517" s="17"/>
      <c r="AE3517" s="22"/>
      <c r="AF3517" s="19"/>
      <c r="AG3517" s="17"/>
      <c r="AH3517" s="76" t="s">
        <v>817</v>
      </c>
      <c r="AI3517" s="77" t="s">
        <v>20548</v>
      </c>
      <c r="AJ3517" s="1"/>
    </row>
    <row r="3518" spans="1:36" ht="13.2">
      <c r="A3518" s="39">
        <v>3516</v>
      </c>
      <c r="B3518" s="39" t="s">
        <v>20549</v>
      </c>
      <c r="C3518" s="39" t="s">
        <v>2055</v>
      </c>
      <c r="D3518" s="40" t="s">
        <v>4427</v>
      </c>
      <c r="E3518" s="25" t="s">
        <v>4428</v>
      </c>
      <c r="F3518" s="25" t="s">
        <v>20550</v>
      </c>
      <c r="G3518" s="39" t="s">
        <v>14515</v>
      </c>
      <c r="H3518" s="39" t="s">
        <v>20551</v>
      </c>
      <c r="I3518" s="39" t="s">
        <v>20552</v>
      </c>
      <c r="J3518" s="40" t="s">
        <v>20553</v>
      </c>
      <c r="K3518" s="41">
        <v>36664</v>
      </c>
      <c r="L3518" s="72">
        <v>45430</v>
      </c>
      <c r="M3518" s="42" t="s">
        <v>20554</v>
      </c>
      <c r="N3518" s="63">
        <v>0.82269999999999999</v>
      </c>
      <c r="O3518" s="55">
        <v>29205437.289999999</v>
      </c>
      <c r="P3518" s="15">
        <v>0.03</v>
      </c>
      <c r="Q3518" s="223">
        <f t="shared" si="361"/>
        <v>876163.11869999999</v>
      </c>
      <c r="R3518" s="197">
        <f t="shared" si="354"/>
        <v>73013.593225000004</v>
      </c>
      <c r="S3518" s="200"/>
      <c r="T3518" s="196">
        <f t="shared" si="355"/>
        <v>0</v>
      </c>
      <c r="U3518" s="199">
        <f t="shared" si="356"/>
        <v>0</v>
      </c>
      <c r="V3518" s="21"/>
      <c r="W3518" s="19">
        <f t="shared" si="359"/>
        <v>0</v>
      </c>
      <c r="X3518" s="17">
        <f t="shared" si="360"/>
        <v>0</v>
      </c>
      <c r="Y3518" s="22"/>
      <c r="Z3518" s="19"/>
      <c r="AA3518" s="20"/>
      <c r="AB3518" s="23"/>
      <c r="AC3518" s="19"/>
      <c r="AD3518" s="17"/>
      <c r="AE3518" s="22"/>
      <c r="AF3518" s="19"/>
      <c r="AG3518" s="17"/>
      <c r="AH3518" s="78"/>
      <c r="AI3518" s="79"/>
      <c r="AJ3518" s="1"/>
    </row>
    <row r="3519" spans="1:36" ht="13.2">
      <c r="A3519" s="39">
        <v>3517</v>
      </c>
      <c r="B3519" s="10" t="s">
        <v>20555</v>
      </c>
      <c r="C3519" s="10" t="s">
        <v>2055</v>
      </c>
      <c r="D3519" s="11" t="s">
        <v>20556</v>
      </c>
      <c r="E3519" s="35" t="s">
        <v>20557</v>
      </c>
      <c r="F3519" s="35" t="s">
        <v>11732</v>
      </c>
      <c r="G3519" s="10" t="s">
        <v>6183</v>
      </c>
      <c r="H3519" s="10" t="s">
        <v>20558</v>
      </c>
      <c r="I3519" s="10" t="s">
        <v>17133</v>
      </c>
      <c r="J3519" s="11" t="s">
        <v>20452</v>
      </c>
      <c r="K3519" s="12">
        <v>39042</v>
      </c>
      <c r="L3519" s="69">
        <v>49270</v>
      </c>
      <c r="M3519" s="14" t="s">
        <v>1191</v>
      </c>
      <c r="N3519" s="61">
        <v>2.2349000000000001</v>
      </c>
      <c r="O3519" s="56">
        <v>31735131.539999999</v>
      </c>
      <c r="P3519" s="15">
        <v>0.03</v>
      </c>
      <c r="Q3519" s="223">
        <f t="shared" si="361"/>
        <v>952053.94619999989</v>
      </c>
      <c r="R3519" s="197">
        <f t="shared" si="354"/>
        <v>79337.828849999991</v>
      </c>
      <c r="S3519" s="201">
        <v>7.0000000000000007E-2</v>
      </c>
      <c r="T3519" s="196">
        <f t="shared" si="355"/>
        <v>2221459.2078</v>
      </c>
      <c r="U3519" s="199">
        <f t="shared" si="356"/>
        <v>185121.60065000001</v>
      </c>
      <c r="V3519" s="21">
        <v>0.1</v>
      </c>
      <c r="W3519" s="19">
        <f t="shared" si="359"/>
        <v>3173513.1540000001</v>
      </c>
      <c r="X3519" s="17">
        <f t="shared" si="360"/>
        <v>264459.42950000003</v>
      </c>
      <c r="Y3519" s="22"/>
      <c r="Z3519" s="19"/>
      <c r="AA3519" s="20"/>
      <c r="AB3519" s="23"/>
      <c r="AC3519" s="19"/>
      <c r="AD3519" s="17"/>
      <c r="AE3519" s="22"/>
      <c r="AF3519" s="19"/>
      <c r="AG3519" s="17"/>
      <c r="AH3519" s="76" t="s">
        <v>452</v>
      </c>
      <c r="AI3519" s="77" t="s">
        <v>1191</v>
      </c>
      <c r="AJ3519" s="1"/>
    </row>
    <row r="3520" spans="1:36" ht="13.2">
      <c r="A3520" s="39">
        <v>3518</v>
      </c>
      <c r="B3520" s="39" t="s">
        <v>20559</v>
      </c>
      <c r="C3520" s="39" t="s">
        <v>2055</v>
      </c>
      <c r="D3520" s="40" t="s">
        <v>20560</v>
      </c>
      <c r="E3520" s="25" t="s">
        <v>20561</v>
      </c>
      <c r="F3520" s="25" t="s">
        <v>8525</v>
      </c>
      <c r="G3520" s="39" t="s">
        <v>4752</v>
      </c>
      <c r="H3520" s="39" t="s">
        <v>20562</v>
      </c>
      <c r="I3520" s="39" t="s">
        <v>4391</v>
      </c>
      <c r="J3520" s="40" t="s">
        <v>20563</v>
      </c>
      <c r="K3520" s="41">
        <v>42174</v>
      </c>
      <c r="L3520" s="72">
        <v>47098</v>
      </c>
      <c r="M3520" s="42" t="s">
        <v>20564</v>
      </c>
      <c r="N3520" s="63">
        <v>3.2248000000000001</v>
      </c>
      <c r="O3520" s="55">
        <v>47575597.829999998</v>
      </c>
      <c r="P3520" s="15">
        <v>0.03</v>
      </c>
      <c r="Q3520" s="223">
        <f t="shared" si="361"/>
        <v>1427267.9349</v>
      </c>
      <c r="R3520" s="197">
        <f t="shared" ref="R3520:R3583" si="362">Q3520/12</f>
        <v>118938.994575</v>
      </c>
      <c r="S3520" s="201">
        <v>0.04</v>
      </c>
      <c r="T3520" s="196">
        <f t="shared" si="355"/>
        <v>1903023.9132000001</v>
      </c>
      <c r="U3520" s="199">
        <f t="shared" si="356"/>
        <v>158585.32610000001</v>
      </c>
      <c r="V3520" s="21"/>
      <c r="W3520" s="19">
        <f t="shared" si="359"/>
        <v>0</v>
      </c>
      <c r="X3520" s="17">
        <f t="shared" si="360"/>
        <v>0</v>
      </c>
      <c r="Y3520" s="22"/>
      <c r="Z3520" s="19"/>
      <c r="AA3520" s="20"/>
      <c r="AB3520" s="23"/>
      <c r="AC3520" s="19"/>
      <c r="AD3520" s="17"/>
      <c r="AE3520" s="22"/>
      <c r="AF3520" s="19"/>
      <c r="AG3520" s="17"/>
      <c r="AH3520" s="78"/>
      <c r="AI3520" s="79" t="s">
        <v>20564</v>
      </c>
      <c r="AJ3520" s="1"/>
    </row>
    <row r="3521" spans="1:36" ht="26.4">
      <c r="A3521" s="39">
        <v>3519</v>
      </c>
      <c r="B3521" s="10" t="s">
        <v>20565</v>
      </c>
      <c r="C3521" s="10" t="s">
        <v>2055</v>
      </c>
      <c r="D3521" s="11" t="s">
        <v>20455</v>
      </c>
      <c r="E3521" s="35" t="s">
        <v>20456</v>
      </c>
      <c r="F3521" s="35" t="s">
        <v>8976</v>
      </c>
      <c r="G3521" s="10" t="s">
        <v>20457</v>
      </c>
      <c r="H3521" s="10" t="s">
        <v>20566</v>
      </c>
      <c r="I3521" s="10" t="s">
        <v>114</v>
      </c>
      <c r="J3521" s="11" t="s">
        <v>20459</v>
      </c>
      <c r="K3521" s="12">
        <v>43213</v>
      </c>
      <c r="L3521" s="69">
        <v>52344</v>
      </c>
      <c r="M3521" s="14" t="s">
        <v>20460</v>
      </c>
      <c r="N3521" s="61">
        <v>0.95320000000000005</v>
      </c>
      <c r="O3521" s="56">
        <v>14648537.59</v>
      </c>
      <c r="P3521" s="15">
        <v>0.03</v>
      </c>
      <c r="Q3521" s="223">
        <f t="shared" si="361"/>
        <v>439456.12769999995</v>
      </c>
      <c r="R3521" s="197">
        <f t="shared" si="362"/>
        <v>36621.343974999996</v>
      </c>
      <c r="S3521" s="201">
        <v>0.01</v>
      </c>
      <c r="T3521" s="196">
        <f t="shared" si="355"/>
        <v>146485.37590000001</v>
      </c>
      <c r="U3521" s="199">
        <f t="shared" si="356"/>
        <v>12207.114658333334</v>
      </c>
      <c r="V3521" s="21">
        <v>0.05</v>
      </c>
      <c r="W3521" s="19">
        <f t="shared" si="359"/>
        <v>732426.87950000004</v>
      </c>
      <c r="X3521" s="17">
        <f t="shared" si="360"/>
        <v>61035.573291666668</v>
      </c>
      <c r="Y3521" s="18">
        <v>0.06</v>
      </c>
      <c r="Z3521" s="19">
        <v>878912.25</v>
      </c>
      <c r="AA3521" s="20">
        <v>73242.69</v>
      </c>
      <c r="AB3521" s="23"/>
      <c r="AC3521" s="19"/>
      <c r="AD3521" s="17"/>
      <c r="AE3521" s="22"/>
      <c r="AF3521" s="19"/>
      <c r="AG3521" s="17"/>
      <c r="AH3521" s="76" t="s">
        <v>1997</v>
      </c>
      <c r="AI3521" s="77" t="s">
        <v>20460</v>
      </c>
      <c r="AJ3521" s="1"/>
    </row>
    <row r="3522" spans="1:36" ht="13.2">
      <c r="A3522" s="39">
        <v>3520</v>
      </c>
      <c r="B3522" s="39" t="s">
        <v>20567</v>
      </c>
      <c r="C3522" s="39" t="s">
        <v>2055</v>
      </c>
      <c r="D3522" s="40" t="s">
        <v>20560</v>
      </c>
      <c r="E3522" s="25" t="s">
        <v>20561</v>
      </c>
      <c r="F3522" s="25" t="s">
        <v>11817</v>
      </c>
      <c r="G3522" s="39" t="s">
        <v>1571</v>
      </c>
      <c r="H3522" s="39" t="s">
        <v>20568</v>
      </c>
      <c r="I3522" s="39" t="s">
        <v>20569</v>
      </c>
      <c r="J3522" s="40" t="s">
        <v>20563</v>
      </c>
      <c r="K3522" s="41">
        <v>42636</v>
      </c>
      <c r="L3522" s="72">
        <v>51767</v>
      </c>
      <c r="M3522" s="42" t="s">
        <v>20570</v>
      </c>
      <c r="N3522" s="63">
        <v>6.0499999999999998E-2</v>
      </c>
      <c r="O3522" s="55">
        <v>859201.46</v>
      </c>
      <c r="P3522" s="15">
        <v>0.03</v>
      </c>
      <c r="Q3522" s="223">
        <f t="shared" si="361"/>
        <v>25776.043799999999</v>
      </c>
      <c r="R3522" s="197">
        <f t="shared" si="362"/>
        <v>2148.0036500000001</v>
      </c>
      <c r="S3522" s="202">
        <v>3.5999999999999997E-2</v>
      </c>
      <c r="T3522" s="196">
        <f t="shared" si="355"/>
        <v>30931.252559999997</v>
      </c>
      <c r="U3522" s="199">
        <f t="shared" si="356"/>
        <v>2577.6043799999998</v>
      </c>
      <c r="V3522" s="21"/>
      <c r="W3522" s="19">
        <f t="shared" si="359"/>
        <v>0</v>
      </c>
      <c r="X3522" s="17">
        <f t="shared" si="360"/>
        <v>0</v>
      </c>
      <c r="Y3522" s="22"/>
      <c r="Z3522" s="19"/>
      <c r="AA3522" s="20"/>
      <c r="AB3522" s="23"/>
      <c r="AC3522" s="19"/>
      <c r="AD3522" s="17"/>
      <c r="AE3522" s="22"/>
      <c r="AF3522" s="19"/>
      <c r="AG3522" s="17"/>
      <c r="AH3522" s="78" t="s">
        <v>452</v>
      </c>
      <c r="AI3522" s="79" t="s">
        <v>20570</v>
      </c>
      <c r="AJ3522" s="1"/>
    </row>
    <row r="3523" spans="1:36" ht="13.2">
      <c r="A3523" s="39">
        <v>3521</v>
      </c>
      <c r="B3523" s="10" t="s">
        <v>20571</v>
      </c>
      <c r="C3523" s="10" t="s">
        <v>2055</v>
      </c>
      <c r="D3523" s="11" t="s">
        <v>20447</v>
      </c>
      <c r="E3523" s="35" t="s">
        <v>20448</v>
      </c>
      <c r="F3523" s="35" t="s">
        <v>20572</v>
      </c>
      <c r="G3523" s="10" t="s">
        <v>1571</v>
      </c>
      <c r="H3523" s="10" t="s">
        <v>20573</v>
      </c>
      <c r="I3523" s="10" t="s">
        <v>20569</v>
      </c>
      <c r="J3523" s="11" t="s">
        <v>20452</v>
      </c>
      <c r="K3523" s="12">
        <v>42636</v>
      </c>
      <c r="L3523" s="69">
        <v>53438</v>
      </c>
      <c r="M3523" s="14" t="s">
        <v>20574</v>
      </c>
      <c r="N3523" s="61">
        <v>1.6799999999999999E-2</v>
      </c>
      <c r="O3523" s="56">
        <v>619627.61</v>
      </c>
      <c r="P3523" s="15">
        <v>0.03</v>
      </c>
      <c r="Q3523" s="223">
        <f t="shared" si="361"/>
        <v>18588.828299999997</v>
      </c>
      <c r="R3523" s="197">
        <f t="shared" si="362"/>
        <v>1549.0690249999998</v>
      </c>
      <c r="S3523" s="202"/>
      <c r="T3523" s="196">
        <f t="shared" si="355"/>
        <v>0</v>
      </c>
      <c r="U3523" s="199">
        <f t="shared" si="356"/>
        <v>0</v>
      </c>
      <c r="V3523" s="21"/>
      <c r="W3523" s="19">
        <f t="shared" si="359"/>
        <v>0</v>
      </c>
      <c r="X3523" s="17">
        <f t="shared" si="360"/>
        <v>0</v>
      </c>
      <c r="Y3523" s="18"/>
      <c r="Z3523" s="19">
        <v>37177.660000000003</v>
      </c>
      <c r="AA3523" s="20">
        <v>3098.14</v>
      </c>
      <c r="AB3523" s="23"/>
      <c r="AC3523" s="19"/>
      <c r="AD3523" s="17"/>
      <c r="AE3523" s="22"/>
      <c r="AF3523" s="19"/>
      <c r="AG3523" s="17"/>
      <c r="AH3523" s="76"/>
      <c r="AI3523" s="77" t="s">
        <v>20574</v>
      </c>
      <c r="AJ3523" s="1"/>
    </row>
    <row r="3524" spans="1:36" ht="26.4">
      <c r="A3524" s="39">
        <v>3522</v>
      </c>
      <c r="B3524" s="39" t="s">
        <v>20575</v>
      </c>
      <c r="C3524" s="39" t="s">
        <v>5070</v>
      </c>
      <c r="D3524" s="40" t="s">
        <v>2138</v>
      </c>
      <c r="E3524" s="25" t="s">
        <v>882</v>
      </c>
      <c r="F3524" s="25" t="s">
        <v>20576</v>
      </c>
      <c r="G3524" s="39" t="s">
        <v>20577</v>
      </c>
      <c r="H3524" s="39" t="s">
        <v>20578</v>
      </c>
      <c r="I3524" s="39" t="s">
        <v>20577</v>
      </c>
      <c r="J3524" s="40" t="s">
        <v>15574</v>
      </c>
      <c r="K3524" s="41">
        <v>39489</v>
      </c>
      <c r="L3524" s="72">
        <v>44968</v>
      </c>
      <c r="M3524" s="42" t="s">
        <v>15575</v>
      </c>
      <c r="N3524" s="63">
        <v>7.2058999999999997</v>
      </c>
      <c r="O3524" s="55">
        <v>203385348.68000001</v>
      </c>
      <c r="P3524" s="15">
        <v>0.03</v>
      </c>
      <c r="Q3524" s="223">
        <f t="shared" si="361"/>
        <v>6101560.4604000002</v>
      </c>
      <c r="R3524" s="197">
        <f t="shared" si="362"/>
        <v>508463.37170000002</v>
      </c>
      <c r="S3524" s="200"/>
      <c r="T3524" s="196">
        <f t="shared" si="355"/>
        <v>0</v>
      </c>
      <c r="U3524" s="199">
        <f t="shared" si="356"/>
        <v>0</v>
      </c>
      <c r="V3524" s="21"/>
      <c r="W3524" s="19">
        <f t="shared" si="359"/>
        <v>0</v>
      </c>
      <c r="X3524" s="17">
        <f t="shared" si="360"/>
        <v>0</v>
      </c>
      <c r="Y3524" s="22"/>
      <c r="Z3524" s="19"/>
      <c r="AA3524" s="20"/>
      <c r="AB3524" s="23"/>
      <c r="AC3524" s="19"/>
      <c r="AD3524" s="17"/>
      <c r="AE3524" s="22"/>
      <c r="AF3524" s="19"/>
      <c r="AG3524" s="17"/>
      <c r="AH3524" s="78"/>
      <c r="AI3524" s="79" t="s">
        <v>15575</v>
      </c>
      <c r="AJ3524" s="1"/>
    </row>
    <row r="3525" spans="1:36" ht="26.4">
      <c r="A3525" s="39">
        <v>3523</v>
      </c>
      <c r="B3525" s="10" t="s">
        <v>20579</v>
      </c>
      <c r="C3525" s="10" t="s">
        <v>5070</v>
      </c>
      <c r="D3525" s="11" t="s">
        <v>2138</v>
      </c>
      <c r="E3525" s="35" t="s">
        <v>882</v>
      </c>
      <c r="F3525" s="35" t="s">
        <v>20576</v>
      </c>
      <c r="G3525" s="10" t="s">
        <v>20577</v>
      </c>
      <c r="H3525" s="10" t="s">
        <v>20578</v>
      </c>
      <c r="I3525" s="10" t="s">
        <v>20577</v>
      </c>
      <c r="J3525" s="11" t="s">
        <v>15574</v>
      </c>
      <c r="K3525" s="12">
        <v>39489</v>
      </c>
      <c r="L3525" s="69">
        <v>44968</v>
      </c>
      <c r="M3525" s="14" t="s">
        <v>15575</v>
      </c>
      <c r="N3525" s="61">
        <v>3.8683000000000001</v>
      </c>
      <c r="O3525" s="56">
        <v>108970541.40000001</v>
      </c>
      <c r="P3525" s="15">
        <v>0.03</v>
      </c>
      <c r="Q3525" s="223">
        <f t="shared" si="361"/>
        <v>3269116.2420000001</v>
      </c>
      <c r="R3525" s="197">
        <f t="shared" si="362"/>
        <v>272426.35350000003</v>
      </c>
      <c r="S3525" s="200"/>
      <c r="T3525" s="196">
        <f t="shared" si="355"/>
        <v>0</v>
      </c>
      <c r="U3525" s="199">
        <f t="shared" si="356"/>
        <v>0</v>
      </c>
      <c r="V3525" s="21"/>
      <c r="W3525" s="19">
        <f t="shared" si="359"/>
        <v>0</v>
      </c>
      <c r="X3525" s="17">
        <f t="shared" si="360"/>
        <v>0</v>
      </c>
      <c r="Y3525" s="22"/>
      <c r="Z3525" s="19"/>
      <c r="AA3525" s="20"/>
      <c r="AB3525" s="23"/>
      <c r="AC3525" s="19"/>
      <c r="AD3525" s="17"/>
      <c r="AE3525" s="22"/>
      <c r="AF3525" s="19"/>
      <c r="AG3525" s="17"/>
      <c r="AH3525" s="76"/>
      <c r="AI3525" s="77" t="s">
        <v>15575</v>
      </c>
      <c r="AJ3525" s="1"/>
    </row>
    <row r="3526" spans="1:36" ht="26.4">
      <c r="A3526" s="39">
        <v>3524</v>
      </c>
      <c r="B3526" s="39" t="s">
        <v>20580</v>
      </c>
      <c r="C3526" s="39" t="s">
        <v>5070</v>
      </c>
      <c r="D3526" s="40" t="s">
        <v>881</v>
      </c>
      <c r="E3526" s="25" t="s">
        <v>882</v>
      </c>
      <c r="F3526" s="25" t="s">
        <v>5539</v>
      </c>
      <c r="G3526" s="39" t="s">
        <v>14008</v>
      </c>
      <c r="H3526" s="39" t="s">
        <v>15573</v>
      </c>
      <c r="I3526" s="39" t="s">
        <v>1899</v>
      </c>
      <c r="J3526" s="40" t="s">
        <v>15574</v>
      </c>
      <c r="K3526" s="41">
        <v>42578</v>
      </c>
      <c r="L3526" s="72">
        <v>44404</v>
      </c>
      <c r="M3526" s="42" t="s">
        <v>15575</v>
      </c>
      <c r="N3526" s="63">
        <v>0.35360000000000003</v>
      </c>
      <c r="O3526" s="55">
        <v>12417352.68</v>
      </c>
      <c r="P3526" s="15">
        <v>0.03</v>
      </c>
      <c r="Q3526" s="223">
        <f t="shared" si="361"/>
        <v>372520.58039999998</v>
      </c>
      <c r="R3526" s="197">
        <f t="shared" si="362"/>
        <v>31043.381699999998</v>
      </c>
      <c r="S3526" s="202">
        <v>3.5999999999999997E-2</v>
      </c>
      <c r="T3526" s="196">
        <f t="shared" si="355"/>
        <v>447024.69647999998</v>
      </c>
      <c r="U3526" s="199">
        <f t="shared" si="356"/>
        <v>37252.058039999996</v>
      </c>
      <c r="V3526" s="21"/>
      <c r="W3526" s="19">
        <f t="shared" si="359"/>
        <v>0</v>
      </c>
      <c r="X3526" s="17">
        <f t="shared" si="360"/>
        <v>0</v>
      </c>
      <c r="Y3526" s="22"/>
      <c r="Z3526" s="19"/>
      <c r="AA3526" s="20"/>
      <c r="AB3526" s="23"/>
      <c r="AC3526" s="19"/>
      <c r="AD3526" s="17"/>
      <c r="AE3526" s="22"/>
      <c r="AF3526" s="19"/>
      <c r="AG3526" s="17"/>
      <c r="AH3526" s="78"/>
      <c r="AI3526" s="79" t="s">
        <v>15575</v>
      </c>
      <c r="AJ3526" s="1"/>
    </row>
    <row r="3527" spans="1:36" ht="26.4">
      <c r="A3527" s="39">
        <v>3525</v>
      </c>
      <c r="B3527" s="10" t="s">
        <v>20581</v>
      </c>
      <c r="C3527" s="10" t="s">
        <v>5070</v>
      </c>
      <c r="D3527" s="11" t="s">
        <v>881</v>
      </c>
      <c r="E3527" s="35" t="s">
        <v>882</v>
      </c>
      <c r="F3527" s="35" t="s">
        <v>5539</v>
      </c>
      <c r="G3527" s="10" t="s">
        <v>14008</v>
      </c>
      <c r="H3527" s="10" t="s">
        <v>15573</v>
      </c>
      <c r="I3527" s="10" t="s">
        <v>1899</v>
      </c>
      <c r="J3527" s="11" t="s">
        <v>15574</v>
      </c>
      <c r="K3527" s="12">
        <v>42578</v>
      </c>
      <c r="L3527" s="69">
        <v>44404</v>
      </c>
      <c r="M3527" s="14" t="s">
        <v>15575</v>
      </c>
      <c r="N3527" s="61">
        <v>0.46650000000000003</v>
      </c>
      <c r="O3527" s="56">
        <v>16382056.07</v>
      </c>
      <c r="P3527" s="15">
        <v>0.03</v>
      </c>
      <c r="Q3527" s="223">
        <f t="shared" si="361"/>
        <v>491461.68209999998</v>
      </c>
      <c r="R3527" s="197">
        <f t="shared" si="362"/>
        <v>40955.140175</v>
      </c>
      <c r="S3527" s="202">
        <v>3.5999999999999997E-2</v>
      </c>
      <c r="T3527" s="196">
        <f t="shared" si="355"/>
        <v>589754.01851999993</v>
      </c>
      <c r="U3527" s="199">
        <f t="shared" si="356"/>
        <v>49146.168209999996</v>
      </c>
      <c r="V3527" s="21"/>
      <c r="W3527" s="19">
        <f t="shared" si="359"/>
        <v>0</v>
      </c>
      <c r="X3527" s="17">
        <f t="shared" si="360"/>
        <v>0</v>
      </c>
      <c r="Y3527" s="22"/>
      <c r="Z3527" s="19"/>
      <c r="AA3527" s="20"/>
      <c r="AB3527" s="23"/>
      <c r="AC3527" s="19"/>
      <c r="AD3527" s="17"/>
      <c r="AE3527" s="22"/>
      <c r="AF3527" s="19"/>
      <c r="AG3527" s="17"/>
      <c r="AH3527" s="76"/>
      <c r="AI3527" s="77" t="s">
        <v>15575</v>
      </c>
      <c r="AJ3527" s="1"/>
    </row>
    <row r="3528" spans="1:36" ht="26.4">
      <c r="A3528" s="39">
        <v>3526</v>
      </c>
      <c r="B3528" s="39" t="s">
        <v>20582</v>
      </c>
      <c r="C3528" s="39" t="s">
        <v>5070</v>
      </c>
      <c r="D3528" s="40" t="s">
        <v>14808</v>
      </c>
      <c r="E3528" s="25" t="s">
        <v>14809</v>
      </c>
      <c r="F3528" s="25" t="s">
        <v>6001</v>
      </c>
      <c r="G3528" s="39" t="s">
        <v>20583</v>
      </c>
      <c r="H3528" s="39" t="s">
        <v>20584</v>
      </c>
      <c r="I3528" s="39" t="s">
        <v>20585</v>
      </c>
      <c r="J3528" s="40" t="s">
        <v>20586</v>
      </c>
      <c r="K3528" s="41">
        <v>43734</v>
      </c>
      <c r="L3528" s="72">
        <v>45561</v>
      </c>
      <c r="M3528" s="42" t="s">
        <v>279</v>
      </c>
      <c r="N3528" s="63">
        <v>0.1875</v>
      </c>
      <c r="O3528" s="55">
        <v>4974217.17</v>
      </c>
      <c r="P3528" s="15">
        <v>0.08</v>
      </c>
      <c r="Q3528" s="223">
        <f t="shared" si="361"/>
        <v>397937.37359999999</v>
      </c>
      <c r="R3528" s="197">
        <f t="shared" si="362"/>
        <v>33161.447800000002</v>
      </c>
      <c r="S3528" s="202">
        <v>9.6000000000000002E-2</v>
      </c>
      <c r="T3528" s="196">
        <f t="shared" ref="T3528:T3591" si="363">O3528*S3528</f>
        <v>477524.84831999999</v>
      </c>
      <c r="U3528" s="199">
        <f t="shared" ref="U3528:U3591" si="364">O3528*S3528/12</f>
        <v>39793.737359999999</v>
      </c>
      <c r="V3528" s="21"/>
      <c r="W3528" s="19">
        <f t="shared" si="359"/>
        <v>0</v>
      </c>
      <c r="X3528" s="17">
        <f t="shared" si="360"/>
        <v>0</v>
      </c>
      <c r="Y3528" s="22"/>
      <c r="Z3528" s="19"/>
      <c r="AA3528" s="20"/>
      <c r="AB3528" s="23"/>
      <c r="AC3528" s="19"/>
      <c r="AD3528" s="17"/>
      <c r="AE3528" s="22"/>
      <c r="AF3528" s="19"/>
      <c r="AG3528" s="17"/>
      <c r="AH3528" s="78" t="s">
        <v>76</v>
      </c>
      <c r="AI3528" s="79" t="s">
        <v>279</v>
      </c>
      <c r="AJ3528" s="1"/>
    </row>
    <row r="3529" spans="1:36" ht="13.2">
      <c r="A3529" s="39">
        <v>3527</v>
      </c>
      <c r="B3529" s="10" t="s">
        <v>20587</v>
      </c>
      <c r="C3529" s="10" t="s">
        <v>2055</v>
      </c>
      <c r="D3529" s="11" t="s">
        <v>231</v>
      </c>
      <c r="E3529" s="35" t="s">
        <v>232</v>
      </c>
      <c r="F3529" s="35" t="s">
        <v>8976</v>
      </c>
      <c r="G3529" s="10" t="s">
        <v>1474</v>
      </c>
      <c r="H3529" s="10" t="s">
        <v>20588</v>
      </c>
      <c r="I3529" s="10" t="s">
        <v>1476</v>
      </c>
      <c r="J3529" s="11" t="s">
        <v>20589</v>
      </c>
      <c r="K3529" s="12">
        <v>41253</v>
      </c>
      <c r="L3529" s="69">
        <v>46731</v>
      </c>
      <c r="M3529" s="14" t="s">
        <v>1764</v>
      </c>
      <c r="N3529" s="61">
        <v>0.76470000000000005</v>
      </c>
      <c r="O3529" s="56">
        <v>2861237.06</v>
      </c>
      <c r="P3529" s="15">
        <v>0.03</v>
      </c>
      <c r="Q3529" s="223">
        <f t="shared" si="361"/>
        <v>85837.111799999999</v>
      </c>
      <c r="R3529" s="197">
        <f t="shared" si="362"/>
        <v>7153.0926499999996</v>
      </c>
      <c r="S3529" s="200"/>
      <c r="T3529" s="196">
        <f t="shared" si="363"/>
        <v>0</v>
      </c>
      <c r="U3529" s="199">
        <f t="shared" si="364"/>
        <v>0</v>
      </c>
      <c r="V3529" s="21"/>
      <c r="W3529" s="19">
        <f t="shared" si="359"/>
        <v>0</v>
      </c>
      <c r="X3529" s="17">
        <f t="shared" si="360"/>
        <v>0</v>
      </c>
      <c r="Y3529" s="22"/>
      <c r="Z3529" s="19"/>
      <c r="AA3529" s="20"/>
      <c r="AB3529" s="23"/>
      <c r="AC3529" s="19"/>
      <c r="AD3529" s="17"/>
      <c r="AE3529" s="22"/>
      <c r="AF3529" s="19"/>
      <c r="AG3529" s="17"/>
      <c r="AH3529" s="76" t="s">
        <v>239</v>
      </c>
      <c r="AI3529" s="77" t="s">
        <v>1764</v>
      </c>
      <c r="AJ3529" s="1"/>
    </row>
    <row r="3530" spans="1:36" s="24" customFormat="1" ht="26.4">
      <c r="A3530" s="39">
        <v>3528</v>
      </c>
      <c r="B3530" s="39" t="s">
        <v>20590</v>
      </c>
      <c r="C3530" s="39" t="s">
        <v>2055</v>
      </c>
      <c r="D3530" s="40" t="s">
        <v>3642</v>
      </c>
      <c r="E3530" s="25" t="s">
        <v>3643</v>
      </c>
      <c r="F3530" s="25" t="s">
        <v>20591</v>
      </c>
      <c r="G3530" s="39" t="s">
        <v>3645</v>
      </c>
      <c r="H3530" s="39" t="s">
        <v>20592</v>
      </c>
      <c r="I3530" s="39" t="s">
        <v>3645</v>
      </c>
      <c r="J3530" s="40" t="s">
        <v>20593</v>
      </c>
      <c r="K3530" s="41">
        <v>35576</v>
      </c>
      <c r="L3530" s="72">
        <v>53473</v>
      </c>
      <c r="M3530" s="42" t="s">
        <v>20594</v>
      </c>
      <c r="N3530" s="63">
        <v>4.3057999999999996</v>
      </c>
      <c r="O3530" s="55">
        <v>20906283.609999999</v>
      </c>
      <c r="P3530" s="15">
        <v>0.03</v>
      </c>
      <c r="Q3530" s="223">
        <f t="shared" si="361"/>
        <v>627188.50829999999</v>
      </c>
      <c r="R3530" s="197">
        <f t="shared" si="362"/>
        <v>52265.709024999996</v>
      </c>
      <c r="S3530" s="200"/>
      <c r="T3530" s="196">
        <f t="shared" si="363"/>
        <v>0</v>
      </c>
      <c r="U3530" s="199">
        <f t="shared" si="364"/>
        <v>0</v>
      </c>
      <c r="V3530" s="21"/>
      <c r="W3530" s="19">
        <f t="shared" si="359"/>
        <v>0</v>
      </c>
      <c r="X3530" s="17">
        <f t="shared" si="360"/>
        <v>0</v>
      </c>
      <c r="Y3530" s="22"/>
      <c r="Z3530" s="19"/>
      <c r="AA3530" s="20"/>
      <c r="AB3530" s="23"/>
      <c r="AC3530" s="19"/>
      <c r="AD3530" s="17"/>
      <c r="AE3530" s="22"/>
      <c r="AF3530" s="19"/>
      <c r="AG3530" s="17"/>
      <c r="AH3530" s="88"/>
      <c r="AI3530" s="89"/>
    </row>
    <row r="3531" spans="1:36" ht="26.4">
      <c r="A3531" s="39">
        <v>3529</v>
      </c>
      <c r="B3531" s="10" t="s">
        <v>20595</v>
      </c>
      <c r="C3531" s="10" t="s">
        <v>2055</v>
      </c>
      <c r="D3531" s="11" t="s">
        <v>20596</v>
      </c>
      <c r="E3531" s="35" t="s">
        <v>20597</v>
      </c>
      <c r="F3531" s="35" t="s">
        <v>20598</v>
      </c>
      <c r="G3531" s="10" t="s">
        <v>2108</v>
      </c>
      <c r="H3531" s="10" t="s">
        <v>20599</v>
      </c>
      <c r="I3531" s="10" t="s">
        <v>544</v>
      </c>
      <c r="J3531" s="11" t="s">
        <v>20600</v>
      </c>
      <c r="K3531" s="12">
        <v>38820</v>
      </c>
      <c r="L3531" s="69">
        <v>47951</v>
      </c>
      <c r="M3531" s="14" t="s">
        <v>20601</v>
      </c>
      <c r="N3531" s="61">
        <v>0.67090000000000005</v>
      </c>
      <c r="O3531" s="56">
        <v>11140254.220000001</v>
      </c>
      <c r="P3531" s="15">
        <v>0.03</v>
      </c>
      <c r="Q3531" s="223">
        <f t="shared" si="361"/>
        <v>334207.62660000002</v>
      </c>
      <c r="R3531" s="197">
        <f t="shared" si="362"/>
        <v>27850.635550000003</v>
      </c>
      <c r="S3531" s="200"/>
      <c r="T3531" s="196">
        <f t="shared" si="363"/>
        <v>0</v>
      </c>
      <c r="U3531" s="199">
        <f t="shared" si="364"/>
        <v>0</v>
      </c>
      <c r="V3531" s="21"/>
      <c r="W3531" s="19">
        <f t="shared" si="359"/>
        <v>0</v>
      </c>
      <c r="X3531" s="17">
        <f t="shared" si="360"/>
        <v>0</v>
      </c>
      <c r="Y3531" s="22"/>
      <c r="Z3531" s="19"/>
      <c r="AA3531" s="20"/>
      <c r="AB3531" s="23"/>
      <c r="AC3531" s="19"/>
      <c r="AD3531" s="17"/>
      <c r="AE3531" s="22"/>
      <c r="AF3531" s="19"/>
      <c r="AG3531" s="17"/>
      <c r="AH3531" s="76" t="s">
        <v>367</v>
      </c>
      <c r="AI3531" s="77" t="s">
        <v>20601</v>
      </c>
      <c r="AJ3531" s="1"/>
    </row>
    <row r="3532" spans="1:36" ht="26.4">
      <c r="A3532" s="39">
        <v>3530</v>
      </c>
      <c r="B3532" s="39" t="s">
        <v>20602</v>
      </c>
      <c r="C3532" s="39" t="s">
        <v>2055</v>
      </c>
      <c r="D3532" s="40" t="s">
        <v>20603</v>
      </c>
      <c r="E3532" s="25" t="s">
        <v>20604</v>
      </c>
      <c r="F3532" s="25" t="s">
        <v>20605</v>
      </c>
      <c r="G3532" s="39" t="s">
        <v>20015</v>
      </c>
      <c r="H3532" s="39" t="s">
        <v>20606</v>
      </c>
      <c r="I3532" s="39" t="s">
        <v>449</v>
      </c>
      <c r="J3532" s="40" t="s">
        <v>20607</v>
      </c>
      <c r="K3532" s="41">
        <v>38406</v>
      </c>
      <c r="L3532" s="72">
        <v>47537</v>
      </c>
      <c r="M3532" s="42" t="s">
        <v>20608</v>
      </c>
      <c r="N3532" s="63">
        <v>1.1400999999999999</v>
      </c>
      <c r="O3532" s="55">
        <v>22717550.460000001</v>
      </c>
      <c r="P3532" s="15">
        <v>0.03</v>
      </c>
      <c r="Q3532" s="223">
        <f t="shared" si="361"/>
        <v>681526.51379999996</v>
      </c>
      <c r="R3532" s="197">
        <f t="shared" si="362"/>
        <v>56793.876149999996</v>
      </c>
      <c r="S3532" s="200"/>
      <c r="T3532" s="196">
        <f t="shared" si="363"/>
        <v>0</v>
      </c>
      <c r="U3532" s="199">
        <f t="shared" si="364"/>
        <v>0</v>
      </c>
      <c r="V3532" s="21"/>
      <c r="W3532" s="19">
        <f t="shared" si="359"/>
        <v>0</v>
      </c>
      <c r="X3532" s="17">
        <f t="shared" si="360"/>
        <v>0</v>
      </c>
      <c r="Y3532" s="22"/>
      <c r="Z3532" s="19"/>
      <c r="AA3532" s="20"/>
      <c r="AB3532" s="23"/>
      <c r="AC3532" s="19"/>
      <c r="AD3532" s="17"/>
      <c r="AE3532" s="22"/>
      <c r="AF3532" s="19"/>
      <c r="AG3532" s="17"/>
      <c r="AH3532" s="78"/>
      <c r="AI3532" s="79" t="s">
        <v>20608</v>
      </c>
      <c r="AJ3532" s="1"/>
    </row>
    <row r="3533" spans="1:36" ht="13.2">
      <c r="A3533" s="39">
        <v>3531</v>
      </c>
      <c r="B3533" s="10" t="s">
        <v>20609</v>
      </c>
      <c r="C3533" s="10" t="s">
        <v>2055</v>
      </c>
      <c r="D3533" s="11" t="s">
        <v>20610</v>
      </c>
      <c r="E3533" s="35" t="s">
        <v>20611</v>
      </c>
      <c r="F3533" s="35" t="s">
        <v>12138</v>
      </c>
      <c r="G3533" s="10" t="s">
        <v>2889</v>
      </c>
      <c r="H3533" s="10" t="s">
        <v>20612</v>
      </c>
      <c r="I3533" s="10" t="s">
        <v>20613</v>
      </c>
      <c r="J3533" s="11" t="s">
        <v>14604</v>
      </c>
      <c r="K3533" s="12">
        <v>38224</v>
      </c>
      <c r="L3533" s="69">
        <v>47355</v>
      </c>
      <c r="M3533" s="14" t="s">
        <v>20614</v>
      </c>
      <c r="N3533" s="61">
        <v>0.28289999999999998</v>
      </c>
      <c r="O3533" s="56">
        <v>2164625.29</v>
      </c>
      <c r="P3533" s="15">
        <v>0.03</v>
      </c>
      <c r="Q3533" s="223">
        <f t="shared" si="361"/>
        <v>64938.758699999998</v>
      </c>
      <c r="R3533" s="197">
        <f t="shared" si="362"/>
        <v>5411.5632249999999</v>
      </c>
      <c r="S3533" s="200"/>
      <c r="T3533" s="196">
        <f t="shared" si="363"/>
        <v>0</v>
      </c>
      <c r="U3533" s="199">
        <f t="shared" si="364"/>
        <v>0</v>
      </c>
      <c r="V3533" s="21"/>
      <c r="W3533" s="19">
        <f t="shared" si="359"/>
        <v>0</v>
      </c>
      <c r="X3533" s="17">
        <f t="shared" si="360"/>
        <v>0</v>
      </c>
      <c r="Y3533" s="22"/>
      <c r="Z3533" s="19"/>
      <c r="AA3533" s="20"/>
      <c r="AB3533" s="23"/>
      <c r="AC3533" s="19"/>
      <c r="AD3533" s="17"/>
      <c r="AE3533" s="22"/>
      <c r="AF3533" s="19"/>
      <c r="AG3533" s="17"/>
      <c r="AH3533" s="76"/>
      <c r="AI3533" s="77" t="s">
        <v>20614</v>
      </c>
      <c r="AJ3533" s="1"/>
    </row>
    <row r="3534" spans="1:36" ht="26.4">
      <c r="A3534" s="39">
        <v>3532</v>
      </c>
      <c r="B3534" s="39" t="s">
        <v>20615</v>
      </c>
      <c r="C3534" s="39" t="s">
        <v>2055</v>
      </c>
      <c r="D3534" s="40" t="s">
        <v>8859</v>
      </c>
      <c r="E3534" s="25" t="s">
        <v>3618</v>
      </c>
      <c r="F3534" s="25" t="s">
        <v>20616</v>
      </c>
      <c r="G3534" s="39" t="s">
        <v>4713</v>
      </c>
      <c r="H3534" s="39" t="s">
        <v>20617</v>
      </c>
      <c r="I3534" s="39" t="s">
        <v>1128</v>
      </c>
      <c r="J3534" s="40" t="s">
        <v>20533</v>
      </c>
      <c r="K3534" s="41">
        <v>41261</v>
      </c>
      <c r="L3534" s="72">
        <v>59158</v>
      </c>
      <c r="M3534" s="42" t="s">
        <v>20534</v>
      </c>
      <c r="N3534" s="63">
        <v>38.272300000000001</v>
      </c>
      <c r="O3534" s="55">
        <v>158623107.25</v>
      </c>
      <c r="P3534" s="15">
        <v>0.03</v>
      </c>
      <c r="Q3534" s="223">
        <f t="shared" si="361"/>
        <v>4758693.2175000003</v>
      </c>
      <c r="R3534" s="197">
        <f t="shared" si="362"/>
        <v>396557.768125</v>
      </c>
      <c r="S3534" s="200"/>
      <c r="T3534" s="196">
        <f t="shared" si="363"/>
        <v>0</v>
      </c>
      <c r="U3534" s="199">
        <f t="shared" si="364"/>
        <v>0</v>
      </c>
      <c r="V3534" s="21"/>
      <c r="W3534" s="19">
        <f t="shared" si="359"/>
        <v>0</v>
      </c>
      <c r="X3534" s="17">
        <f t="shared" si="360"/>
        <v>0</v>
      </c>
      <c r="Y3534" s="22"/>
      <c r="Z3534" s="19"/>
      <c r="AA3534" s="20"/>
      <c r="AB3534" s="23"/>
      <c r="AC3534" s="19"/>
      <c r="AD3534" s="17"/>
      <c r="AE3534" s="22"/>
      <c r="AF3534" s="19"/>
      <c r="AG3534" s="17"/>
      <c r="AH3534" s="78" t="s">
        <v>1479</v>
      </c>
      <c r="AI3534" s="79" t="s">
        <v>20534</v>
      </c>
      <c r="AJ3534" s="1"/>
    </row>
    <row r="3535" spans="1:36" ht="26.4">
      <c r="A3535" s="39">
        <v>3533</v>
      </c>
      <c r="B3535" s="10" t="s">
        <v>20618</v>
      </c>
      <c r="C3535" s="10" t="s">
        <v>2055</v>
      </c>
      <c r="D3535" s="11" t="s">
        <v>20619</v>
      </c>
      <c r="E3535" s="35" t="s">
        <v>20620</v>
      </c>
      <c r="F3535" s="35" t="s">
        <v>866</v>
      </c>
      <c r="G3535" s="10" t="s">
        <v>1033</v>
      </c>
      <c r="H3535" s="10" t="s">
        <v>20621</v>
      </c>
      <c r="I3535" s="10" t="s">
        <v>19546</v>
      </c>
      <c r="J3535" s="11" t="s">
        <v>20622</v>
      </c>
      <c r="K3535" s="12">
        <v>40618</v>
      </c>
      <c r="L3535" s="69">
        <v>44271</v>
      </c>
      <c r="M3535" s="14" t="s">
        <v>20623</v>
      </c>
      <c r="N3535" s="61">
        <v>0.8589</v>
      </c>
      <c r="O3535" s="56">
        <v>35481738.359999999</v>
      </c>
      <c r="P3535" s="15">
        <v>0.03</v>
      </c>
      <c r="Q3535" s="223">
        <f t="shared" si="361"/>
        <v>1064452.1507999999</v>
      </c>
      <c r="R3535" s="197">
        <f t="shared" si="362"/>
        <v>88704.3459</v>
      </c>
      <c r="S3535" s="201">
        <v>0.06</v>
      </c>
      <c r="T3535" s="196">
        <f t="shared" si="363"/>
        <v>2128904.3015999999</v>
      </c>
      <c r="U3535" s="199">
        <f t="shared" si="364"/>
        <v>177408.6918</v>
      </c>
      <c r="V3535" s="21">
        <v>0.08</v>
      </c>
      <c r="W3535" s="19">
        <f t="shared" si="359"/>
        <v>2838539.0688</v>
      </c>
      <c r="X3535" s="17">
        <f t="shared" si="360"/>
        <v>236544.92240000001</v>
      </c>
      <c r="Y3535" s="22"/>
      <c r="Z3535" s="19"/>
      <c r="AA3535" s="20"/>
      <c r="AB3535" s="23"/>
      <c r="AC3535" s="19"/>
      <c r="AD3535" s="17"/>
      <c r="AE3535" s="22"/>
      <c r="AF3535" s="19"/>
      <c r="AG3535" s="17"/>
      <c r="AH3535" s="76"/>
      <c r="AI3535" s="77" t="s">
        <v>20623</v>
      </c>
      <c r="AJ3535" s="1"/>
    </row>
    <row r="3536" spans="1:36" ht="39.6">
      <c r="A3536" s="39">
        <v>3534</v>
      </c>
      <c r="B3536" s="39" t="s">
        <v>20624</v>
      </c>
      <c r="C3536" s="39" t="s">
        <v>2055</v>
      </c>
      <c r="D3536" s="40" t="s">
        <v>20544</v>
      </c>
      <c r="E3536" s="25" t="s">
        <v>20545</v>
      </c>
      <c r="F3536" s="25" t="s">
        <v>20625</v>
      </c>
      <c r="G3536" s="39" t="s">
        <v>17759</v>
      </c>
      <c r="H3536" s="39" t="s">
        <v>20626</v>
      </c>
      <c r="I3536" s="39" t="s">
        <v>17761</v>
      </c>
      <c r="J3536" s="40" t="s">
        <v>20547</v>
      </c>
      <c r="K3536" s="41">
        <v>41719</v>
      </c>
      <c r="L3536" s="72">
        <v>45540</v>
      </c>
      <c r="M3536" s="42" t="s">
        <v>20548</v>
      </c>
      <c r="N3536" s="63">
        <v>0.26050000000000001</v>
      </c>
      <c r="O3536" s="55">
        <v>3013200.6</v>
      </c>
      <c r="P3536" s="15">
        <v>0.03</v>
      </c>
      <c r="Q3536" s="223">
        <f t="shared" si="361"/>
        <v>90396.017999999996</v>
      </c>
      <c r="R3536" s="197">
        <f t="shared" si="362"/>
        <v>7533.0014999999994</v>
      </c>
      <c r="S3536" s="201">
        <v>0.06</v>
      </c>
      <c r="T3536" s="196">
        <f t="shared" si="363"/>
        <v>180792.03599999999</v>
      </c>
      <c r="U3536" s="199">
        <f t="shared" si="364"/>
        <v>15066.002999999999</v>
      </c>
      <c r="V3536" s="21">
        <v>0.08</v>
      </c>
      <c r="W3536" s="19">
        <f t="shared" si="359"/>
        <v>241056.04800000001</v>
      </c>
      <c r="X3536" s="17">
        <v>20088</v>
      </c>
      <c r="Y3536" s="18">
        <v>0.1</v>
      </c>
      <c r="Z3536" s="19">
        <v>301320</v>
      </c>
      <c r="AA3536" s="20">
        <v>25110</v>
      </c>
      <c r="AB3536" s="23"/>
      <c r="AC3536" s="19"/>
      <c r="AD3536" s="17"/>
      <c r="AE3536" s="22"/>
      <c r="AF3536" s="19"/>
      <c r="AG3536" s="17"/>
      <c r="AH3536" s="78" t="s">
        <v>817</v>
      </c>
      <c r="AI3536" s="79" t="s">
        <v>20548</v>
      </c>
      <c r="AJ3536" s="1"/>
    </row>
    <row r="3537" spans="1:36" ht="39.6">
      <c r="A3537" s="39">
        <v>3535</v>
      </c>
      <c r="B3537" s="10" t="s">
        <v>20627</v>
      </c>
      <c r="C3537" s="10" t="s">
        <v>2055</v>
      </c>
      <c r="D3537" s="11" t="s">
        <v>231</v>
      </c>
      <c r="E3537" s="35" t="s">
        <v>232</v>
      </c>
      <c r="F3537" s="35" t="s">
        <v>20628</v>
      </c>
      <c r="G3537" s="10" t="s">
        <v>1502</v>
      </c>
      <c r="H3537" s="10" t="s">
        <v>20629</v>
      </c>
      <c r="I3537" s="10" t="s">
        <v>6198</v>
      </c>
      <c r="J3537" s="11" t="s">
        <v>20630</v>
      </c>
      <c r="K3537" s="12">
        <v>41269</v>
      </c>
      <c r="L3537" s="69">
        <v>44921</v>
      </c>
      <c r="M3537" s="14" t="s">
        <v>1764</v>
      </c>
      <c r="N3537" s="61">
        <v>0.13439999999999999</v>
      </c>
      <c r="O3537" s="56">
        <v>926343.27</v>
      </c>
      <c r="P3537" s="15">
        <v>0.03</v>
      </c>
      <c r="Q3537" s="223">
        <f t="shared" si="361"/>
        <v>27790.2981</v>
      </c>
      <c r="R3537" s="197">
        <f t="shared" si="362"/>
        <v>2315.8581749999998</v>
      </c>
      <c r="S3537" s="200"/>
      <c r="T3537" s="196">
        <f t="shared" si="363"/>
        <v>0</v>
      </c>
      <c r="U3537" s="199">
        <f t="shared" si="364"/>
        <v>0</v>
      </c>
      <c r="V3537" s="21"/>
      <c r="W3537" s="19">
        <f t="shared" si="359"/>
        <v>0</v>
      </c>
      <c r="X3537" s="17">
        <f t="shared" ref="X3537:X3568" si="365">O3537*V3537/12</f>
        <v>0</v>
      </c>
      <c r="Y3537" s="22"/>
      <c r="Z3537" s="19"/>
      <c r="AA3537" s="20"/>
      <c r="AB3537" s="23"/>
      <c r="AC3537" s="19"/>
      <c r="AD3537" s="17"/>
      <c r="AE3537" s="22"/>
      <c r="AF3537" s="19"/>
      <c r="AG3537" s="17"/>
      <c r="AH3537" s="76" t="s">
        <v>239</v>
      </c>
      <c r="AI3537" s="77" t="s">
        <v>1764</v>
      </c>
      <c r="AJ3537" s="1"/>
    </row>
    <row r="3538" spans="1:36" ht="13.2">
      <c r="A3538" s="39">
        <v>3536</v>
      </c>
      <c r="B3538" s="39" t="s">
        <v>20631</v>
      </c>
      <c r="C3538" s="39" t="s">
        <v>2055</v>
      </c>
      <c r="D3538" s="40" t="s">
        <v>20632</v>
      </c>
      <c r="E3538" s="25" t="s">
        <v>20633</v>
      </c>
      <c r="F3538" s="25" t="s">
        <v>14398</v>
      </c>
      <c r="G3538" s="39" t="s">
        <v>5576</v>
      </c>
      <c r="H3538" s="39" t="s">
        <v>20634</v>
      </c>
      <c r="I3538" s="39" t="s">
        <v>2488</v>
      </c>
      <c r="J3538" s="40" t="s">
        <v>20635</v>
      </c>
      <c r="K3538" s="41">
        <v>43689</v>
      </c>
      <c r="L3538" s="72">
        <v>47342</v>
      </c>
      <c r="M3538" s="42" t="s">
        <v>20636</v>
      </c>
      <c r="N3538" s="63">
        <v>0.24579999999999999</v>
      </c>
      <c r="O3538" s="55">
        <v>3490310.68</v>
      </c>
      <c r="P3538" s="15">
        <v>0.03</v>
      </c>
      <c r="Q3538" s="223">
        <f t="shared" si="361"/>
        <v>104709.3204</v>
      </c>
      <c r="R3538" s="197">
        <f t="shared" si="362"/>
        <v>8725.7767000000003</v>
      </c>
      <c r="S3538" s="202">
        <v>3.5999999999999997E-2</v>
      </c>
      <c r="T3538" s="196">
        <f t="shared" si="363"/>
        <v>125651.18448</v>
      </c>
      <c r="U3538" s="199">
        <f t="shared" si="364"/>
        <v>10470.93204</v>
      </c>
      <c r="V3538" s="21"/>
      <c r="W3538" s="19">
        <f t="shared" si="359"/>
        <v>0</v>
      </c>
      <c r="X3538" s="17">
        <f t="shared" si="365"/>
        <v>0</v>
      </c>
      <c r="Y3538" s="22"/>
      <c r="Z3538" s="19"/>
      <c r="AA3538" s="20"/>
      <c r="AB3538" s="23"/>
      <c r="AC3538" s="19"/>
      <c r="AD3538" s="17"/>
      <c r="AE3538" s="22"/>
      <c r="AF3538" s="19"/>
      <c r="AG3538" s="17"/>
      <c r="AH3538" s="78" t="s">
        <v>452</v>
      </c>
      <c r="AI3538" s="79" t="s">
        <v>20636</v>
      </c>
      <c r="AJ3538" s="1"/>
    </row>
    <row r="3539" spans="1:36" ht="13.2">
      <c r="A3539" s="39">
        <v>3537</v>
      </c>
      <c r="B3539" s="10" t="s">
        <v>20637</v>
      </c>
      <c r="C3539" s="10" t="s">
        <v>2055</v>
      </c>
      <c r="D3539" s="11" t="s">
        <v>231</v>
      </c>
      <c r="E3539" s="35" t="s">
        <v>232</v>
      </c>
      <c r="F3539" s="35" t="s">
        <v>18675</v>
      </c>
      <c r="G3539" s="10" t="s">
        <v>1076</v>
      </c>
      <c r="H3539" s="10" t="s">
        <v>20638</v>
      </c>
      <c r="I3539" s="10" t="s">
        <v>16761</v>
      </c>
      <c r="J3539" s="11" t="s">
        <v>20639</v>
      </c>
      <c r="K3539" s="12">
        <v>40906</v>
      </c>
      <c r="L3539" s="69">
        <v>46385</v>
      </c>
      <c r="M3539" s="14" t="s">
        <v>1764</v>
      </c>
      <c r="N3539" s="61">
        <v>0.1263</v>
      </c>
      <c r="O3539" s="56">
        <v>1150856.3</v>
      </c>
      <c r="P3539" s="15">
        <v>0.03</v>
      </c>
      <c r="Q3539" s="223">
        <f t="shared" si="361"/>
        <v>34525.688999999998</v>
      </c>
      <c r="R3539" s="197">
        <f t="shared" si="362"/>
        <v>2877.14075</v>
      </c>
      <c r="S3539" s="200"/>
      <c r="T3539" s="196">
        <f t="shared" si="363"/>
        <v>0</v>
      </c>
      <c r="U3539" s="199">
        <f t="shared" si="364"/>
        <v>0</v>
      </c>
      <c r="V3539" s="21"/>
      <c r="W3539" s="19">
        <f t="shared" si="359"/>
        <v>0</v>
      </c>
      <c r="X3539" s="17">
        <f t="shared" si="365"/>
        <v>0</v>
      </c>
      <c r="Y3539" s="22"/>
      <c r="Z3539" s="19"/>
      <c r="AA3539" s="20"/>
      <c r="AB3539" s="23"/>
      <c r="AC3539" s="19"/>
      <c r="AD3539" s="17"/>
      <c r="AE3539" s="22"/>
      <c r="AF3539" s="19"/>
      <c r="AG3539" s="17"/>
      <c r="AH3539" s="76"/>
      <c r="AI3539" s="77" t="s">
        <v>1764</v>
      </c>
      <c r="AJ3539" s="1"/>
    </row>
    <row r="3540" spans="1:36" ht="26.4">
      <c r="A3540" s="39">
        <v>3538</v>
      </c>
      <c r="B3540" s="39" t="s">
        <v>20640</v>
      </c>
      <c r="C3540" s="39" t="s">
        <v>5070</v>
      </c>
      <c r="D3540" s="40" t="s">
        <v>12567</v>
      </c>
      <c r="E3540" s="25" t="s">
        <v>12568</v>
      </c>
      <c r="F3540" s="25" t="s">
        <v>20641</v>
      </c>
      <c r="G3540" s="39" t="s">
        <v>1033</v>
      </c>
      <c r="H3540" s="39" t="s">
        <v>20642</v>
      </c>
      <c r="I3540" s="39" t="s">
        <v>20072</v>
      </c>
      <c r="J3540" s="40" t="s">
        <v>20643</v>
      </c>
      <c r="K3540" s="41">
        <v>40455</v>
      </c>
      <c r="L3540" s="72">
        <v>44712</v>
      </c>
      <c r="M3540" s="42" t="s">
        <v>20644</v>
      </c>
      <c r="N3540" s="63">
        <v>2.8635000000000002</v>
      </c>
      <c r="O3540" s="55">
        <v>14357677.57</v>
      </c>
      <c r="P3540" s="15">
        <v>0.03</v>
      </c>
      <c r="Q3540" s="223">
        <f t="shared" si="361"/>
        <v>430730.32709999999</v>
      </c>
      <c r="R3540" s="197">
        <f t="shared" si="362"/>
        <v>35894.193925</v>
      </c>
      <c r="S3540" s="200"/>
      <c r="T3540" s="196">
        <f t="shared" si="363"/>
        <v>0</v>
      </c>
      <c r="U3540" s="199">
        <f t="shared" si="364"/>
        <v>0</v>
      </c>
      <c r="V3540" s="21"/>
      <c r="W3540" s="19">
        <f t="shared" si="359"/>
        <v>0</v>
      </c>
      <c r="X3540" s="17">
        <f t="shared" si="365"/>
        <v>0</v>
      </c>
      <c r="Y3540" s="22"/>
      <c r="Z3540" s="19"/>
      <c r="AA3540" s="20"/>
      <c r="AB3540" s="23"/>
      <c r="AC3540" s="19"/>
      <c r="AD3540" s="17"/>
      <c r="AE3540" s="22"/>
      <c r="AF3540" s="19"/>
      <c r="AG3540" s="17"/>
      <c r="AH3540" s="78" t="s">
        <v>1707</v>
      </c>
      <c r="AI3540" s="79" t="s">
        <v>20644</v>
      </c>
      <c r="AJ3540" s="1"/>
    </row>
    <row r="3541" spans="1:36" ht="26.4">
      <c r="A3541" s="39">
        <v>3539</v>
      </c>
      <c r="B3541" s="10" t="s">
        <v>20645</v>
      </c>
      <c r="C3541" s="10" t="s">
        <v>5070</v>
      </c>
      <c r="D3541" s="11" t="s">
        <v>12567</v>
      </c>
      <c r="E3541" s="35" t="s">
        <v>12568</v>
      </c>
      <c r="F3541" s="35" t="s">
        <v>20646</v>
      </c>
      <c r="G3541" s="10" t="s">
        <v>20647</v>
      </c>
      <c r="H3541" s="10" t="s">
        <v>20648</v>
      </c>
      <c r="I3541" s="10" t="s">
        <v>960</v>
      </c>
      <c r="J3541" s="11" t="s">
        <v>20643</v>
      </c>
      <c r="K3541" s="12">
        <v>39044</v>
      </c>
      <c r="L3541" s="69">
        <v>46538</v>
      </c>
      <c r="M3541" s="14" t="s">
        <v>20649</v>
      </c>
      <c r="N3541" s="61">
        <v>5.5324</v>
      </c>
      <c r="O3541" s="56">
        <v>27739624.719999999</v>
      </c>
      <c r="P3541" s="15">
        <v>0.03</v>
      </c>
      <c r="Q3541" s="223">
        <f t="shared" si="361"/>
        <v>832188.74159999995</v>
      </c>
      <c r="R3541" s="197">
        <f t="shared" si="362"/>
        <v>69349.061799999996</v>
      </c>
      <c r="S3541" s="200"/>
      <c r="T3541" s="196">
        <f t="shared" si="363"/>
        <v>0</v>
      </c>
      <c r="U3541" s="199">
        <f t="shared" si="364"/>
        <v>0</v>
      </c>
      <c r="V3541" s="21"/>
      <c r="W3541" s="19">
        <f t="shared" si="359"/>
        <v>0</v>
      </c>
      <c r="X3541" s="17">
        <f t="shared" si="365"/>
        <v>0</v>
      </c>
      <c r="Y3541" s="22"/>
      <c r="Z3541" s="19"/>
      <c r="AA3541" s="20"/>
      <c r="AB3541" s="23"/>
      <c r="AC3541" s="19"/>
      <c r="AD3541" s="17"/>
      <c r="AE3541" s="22"/>
      <c r="AF3541" s="19"/>
      <c r="AG3541" s="17"/>
      <c r="AH3541" s="76" t="s">
        <v>1707</v>
      </c>
      <c r="AI3541" s="77" t="s">
        <v>20649</v>
      </c>
      <c r="AJ3541" s="1"/>
    </row>
    <row r="3542" spans="1:36" ht="26.4">
      <c r="A3542" s="39">
        <v>3540</v>
      </c>
      <c r="B3542" s="39" t="s">
        <v>20650</v>
      </c>
      <c r="C3542" s="39" t="s">
        <v>5070</v>
      </c>
      <c r="D3542" s="40" t="s">
        <v>12567</v>
      </c>
      <c r="E3542" s="25" t="s">
        <v>12568</v>
      </c>
      <c r="F3542" s="25" t="s">
        <v>20651</v>
      </c>
      <c r="G3542" s="39" t="s">
        <v>1033</v>
      </c>
      <c r="H3542" s="39" t="s">
        <v>20652</v>
      </c>
      <c r="I3542" s="39" t="s">
        <v>20653</v>
      </c>
      <c r="J3542" s="40" t="s">
        <v>20643</v>
      </c>
      <c r="K3542" s="41">
        <v>40667</v>
      </c>
      <c r="L3542" s="72">
        <v>44712</v>
      </c>
      <c r="M3542" s="42" t="s">
        <v>20654</v>
      </c>
      <c r="N3542" s="63">
        <v>3.79</v>
      </c>
      <c r="O3542" s="55">
        <v>19003192.27</v>
      </c>
      <c r="P3542" s="15">
        <v>0.03</v>
      </c>
      <c r="Q3542" s="223">
        <f t="shared" si="361"/>
        <v>570095.76809999999</v>
      </c>
      <c r="R3542" s="197">
        <f t="shared" si="362"/>
        <v>47507.980674999999</v>
      </c>
      <c r="S3542" s="200"/>
      <c r="T3542" s="196">
        <f t="shared" si="363"/>
        <v>0</v>
      </c>
      <c r="U3542" s="199">
        <f t="shared" si="364"/>
        <v>0</v>
      </c>
      <c r="V3542" s="21"/>
      <c r="W3542" s="19">
        <f t="shared" si="359"/>
        <v>0</v>
      </c>
      <c r="X3542" s="17">
        <f t="shared" si="365"/>
        <v>0</v>
      </c>
      <c r="Y3542" s="22"/>
      <c r="Z3542" s="19"/>
      <c r="AA3542" s="20"/>
      <c r="AB3542" s="23"/>
      <c r="AC3542" s="19"/>
      <c r="AD3542" s="17"/>
      <c r="AE3542" s="22"/>
      <c r="AF3542" s="19"/>
      <c r="AG3542" s="17"/>
      <c r="AH3542" s="78" t="s">
        <v>1707</v>
      </c>
      <c r="AI3542" s="79" t="s">
        <v>20654</v>
      </c>
      <c r="AJ3542" s="1"/>
    </row>
    <row r="3543" spans="1:36" ht="66">
      <c r="A3543" s="39">
        <v>3541</v>
      </c>
      <c r="B3543" s="10" t="s">
        <v>20655</v>
      </c>
      <c r="C3543" s="10" t="s">
        <v>5070</v>
      </c>
      <c r="D3543" s="11" t="s">
        <v>12567</v>
      </c>
      <c r="E3543" s="35" t="s">
        <v>12568</v>
      </c>
      <c r="F3543" s="35" t="s">
        <v>20656</v>
      </c>
      <c r="G3543" s="10" t="s">
        <v>1033</v>
      </c>
      <c r="H3543" s="10" t="s">
        <v>20657</v>
      </c>
      <c r="I3543" s="10" t="s">
        <v>20072</v>
      </c>
      <c r="J3543" s="11" t="s">
        <v>20658</v>
      </c>
      <c r="K3543" s="12">
        <v>40455</v>
      </c>
      <c r="L3543" s="69">
        <v>44712</v>
      </c>
      <c r="M3543" s="14" t="s">
        <v>20074</v>
      </c>
      <c r="N3543" s="61">
        <v>5.13</v>
      </c>
      <c r="O3543" s="56">
        <v>27522517.18</v>
      </c>
      <c r="P3543" s="15">
        <v>0.03</v>
      </c>
      <c r="Q3543" s="223">
        <f t="shared" si="361"/>
        <v>825675.51539999992</v>
      </c>
      <c r="R3543" s="197">
        <f t="shared" si="362"/>
        <v>68806.292949999988</v>
      </c>
      <c r="S3543" s="200"/>
      <c r="T3543" s="196">
        <f t="shared" si="363"/>
        <v>0</v>
      </c>
      <c r="U3543" s="199">
        <f t="shared" si="364"/>
        <v>0</v>
      </c>
      <c r="V3543" s="21"/>
      <c r="W3543" s="19">
        <f t="shared" si="359"/>
        <v>0</v>
      </c>
      <c r="X3543" s="17">
        <f t="shared" si="365"/>
        <v>0</v>
      </c>
      <c r="Y3543" s="22"/>
      <c r="Z3543" s="19"/>
      <c r="AA3543" s="20"/>
      <c r="AB3543" s="23"/>
      <c r="AC3543" s="19"/>
      <c r="AD3543" s="17"/>
      <c r="AE3543" s="22"/>
      <c r="AF3543" s="19"/>
      <c r="AG3543" s="17"/>
      <c r="AH3543" s="76" t="s">
        <v>1707</v>
      </c>
      <c r="AI3543" s="77" t="s">
        <v>20074</v>
      </c>
      <c r="AJ3543" s="1"/>
    </row>
    <row r="3544" spans="1:36" ht="13.2">
      <c r="A3544" s="39">
        <v>3542</v>
      </c>
      <c r="B3544" s="39" t="s">
        <v>20659</v>
      </c>
      <c r="C3544" s="39" t="s">
        <v>5070</v>
      </c>
      <c r="D3544" s="40" t="s">
        <v>20660</v>
      </c>
      <c r="E3544" s="25" t="s">
        <v>20661</v>
      </c>
      <c r="F3544" s="25" t="s">
        <v>20662</v>
      </c>
      <c r="G3544" s="39" t="s">
        <v>1610</v>
      </c>
      <c r="H3544" s="39" t="s">
        <v>20663</v>
      </c>
      <c r="I3544" s="39" t="s">
        <v>20664</v>
      </c>
      <c r="J3544" s="40" t="s">
        <v>20665</v>
      </c>
      <c r="K3544" s="41">
        <v>40554</v>
      </c>
      <c r="L3544" s="72">
        <v>49685</v>
      </c>
      <c r="M3544" s="42" t="s">
        <v>20666</v>
      </c>
      <c r="N3544" s="63">
        <v>3.8016000000000001</v>
      </c>
      <c r="O3544" s="55">
        <v>19442566.780000001</v>
      </c>
      <c r="P3544" s="15">
        <v>0.06</v>
      </c>
      <c r="Q3544" s="223">
        <f t="shared" ref="Q3544:Q3575" si="366">O3544*P3544</f>
        <v>1166554.0068000001</v>
      </c>
      <c r="R3544" s="197">
        <f t="shared" si="362"/>
        <v>97212.833900000012</v>
      </c>
      <c r="S3544" s="200"/>
      <c r="T3544" s="196">
        <f t="shared" si="363"/>
        <v>0</v>
      </c>
      <c r="U3544" s="199">
        <f t="shared" si="364"/>
        <v>0</v>
      </c>
      <c r="V3544" s="21"/>
      <c r="W3544" s="19">
        <f t="shared" si="359"/>
        <v>0</v>
      </c>
      <c r="X3544" s="17">
        <f t="shared" si="365"/>
        <v>0</v>
      </c>
      <c r="Y3544" s="22"/>
      <c r="Z3544" s="19"/>
      <c r="AA3544" s="20"/>
      <c r="AB3544" s="23"/>
      <c r="AC3544" s="19"/>
      <c r="AD3544" s="17"/>
      <c r="AE3544" s="22"/>
      <c r="AF3544" s="19"/>
      <c r="AG3544" s="17"/>
      <c r="AH3544" s="78" t="s">
        <v>461</v>
      </c>
      <c r="AI3544" s="79" t="s">
        <v>20666</v>
      </c>
      <c r="AJ3544" s="1"/>
    </row>
    <row r="3545" spans="1:36" ht="26.4">
      <c r="A3545" s="39">
        <v>3543</v>
      </c>
      <c r="B3545" s="10" t="s">
        <v>20667</v>
      </c>
      <c r="C3545" s="10" t="s">
        <v>5070</v>
      </c>
      <c r="D3545" s="11" t="s">
        <v>20668</v>
      </c>
      <c r="E3545" s="35" t="s">
        <v>20669</v>
      </c>
      <c r="F3545" s="35" t="s">
        <v>2426</v>
      </c>
      <c r="G3545" s="10" t="s">
        <v>18007</v>
      </c>
      <c r="H3545" s="10" t="s">
        <v>20670</v>
      </c>
      <c r="I3545" s="10" t="s">
        <v>2134</v>
      </c>
      <c r="J3545" s="11" t="s">
        <v>20665</v>
      </c>
      <c r="K3545" s="12">
        <v>43620</v>
      </c>
      <c r="L3545" s="69">
        <v>52752</v>
      </c>
      <c r="M3545" s="14" t="s">
        <v>20666</v>
      </c>
      <c r="N3545" s="61">
        <v>0.2515</v>
      </c>
      <c r="O3545" s="56">
        <v>1160146.48</v>
      </c>
      <c r="P3545" s="15">
        <v>0.03</v>
      </c>
      <c r="Q3545" s="223">
        <f t="shared" si="366"/>
        <v>34804.394399999997</v>
      </c>
      <c r="R3545" s="197">
        <f t="shared" si="362"/>
        <v>2900.3661999999999</v>
      </c>
      <c r="S3545" s="198">
        <v>3.5999999999999997E-2</v>
      </c>
      <c r="T3545" s="196">
        <f t="shared" si="363"/>
        <v>41765.273279999994</v>
      </c>
      <c r="U3545" s="199">
        <f t="shared" si="364"/>
        <v>3480.4394399999996</v>
      </c>
      <c r="V3545" s="21"/>
      <c r="W3545" s="19">
        <f t="shared" si="359"/>
        <v>0</v>
      </c>
      <c r="X3545" s="17">
        <f t="shared" si="365"/>
        <v>0</v>
      </c>
      <c r="Y3545" s="22"/>
      <c r="Z3545" s="19"/>
      <c r="AA3545" s="20"/>
      <c r="AB3545" s="23"/>
      <c r="AC3545" s="19"/>
      <c r="AD3545" s="17"/>
      <c r="AE3545" s="22"/>
      <c r="AF3545" s="19"/>
      <c r="AG3545" s="17"/>
      <c r="AH3545" s="76" t="s">
        <v>461</v>
      </c>
      <c r="AI3545" s="77" t="s">
        <v>20666</v>
      </c>
      <c r="AJ3545" s="1"/>
    </row>
    <row r="3546" spans="1:36" ht="26.4">
      <c r="A3546" s="39">
        <v>3544</v>
      </c>
      <c r="B3546" s="39" t="s">
        <v>20671</v>
      </c>
      <c r="C3546" s="39" t="s">
        <v>2055</v>
      </c>
      <c r="D3546" s="40" t="s">
        <v>3642</v>
      </c>
      <c r="E3546" s="25" t="s">
        <v>3643</v>
      </c>
      <c r="F3546" s="25" t="s">
        <v>20591</v>
      </c>
      <c r="G3546" s="39" t="s">
        <v>3645</v>
      </c>
      <c r="H3546" s="39" t="s">
        <v>20592</v>
      </c>
      <c r="I3546" s="39" t="s">
        <v>3645</v>
      </c>
      <c r="J3546" s="40" t="s">
        <v>20593</v>
      </c>
      <c r="K3546" s="41">
        <v>35576</v>
      </c>
      <c r="L3546" s="72">
        <v>53473</v>
      </c>
      <c r="M3546" s="42" t="s">
        <v>20594</v>
      </c>
      <c r="N3546" s="63">
        <v>9.9000000000000008E-3</v>
      </c>
      <c r="O3546" s="55">
        <v>19266.689999999999</v>
      </c>
      <c r="P3546" s="15">
        <v>0.03</v>
      </c>
      <c r="Q3546" s="223">
        <f t="shared" si="366"/>
        <v>578.00069999999994</v>
      </c>
      <c r="R3546" s="197">
        <f t="shared" si="362"/>
        <v>48.166724999999992</v>
      </c>
      <c r="S3546" s="200"/>
      <c r="T3546" s="196">
        <f t="shared" si="363"/>
        <v>0</v>
      </c>
      <c r="U3546" s="199">
        <f t="shared" si="364"/>
        <v>0</v>
      </c>
      <c r="V3546" s="21"/>
      <c r="W3546" s="19">
        <f t="shared" si="359"/>
        <v>0</v>
      </c>
      <c r="X3546" s="17">
        <f t="shared" si="365"/>
        <v>0</v>
      </c>
      <c r="Y3546" s="22"/>
      <c r="Z3546" s="19"/>
      <c r="AA3546" s="20"/>
      <c r="AB3546" s="23"/>
      <c r="AC3546" s="19"/>
      <c r="AD3546" s="17"/>
      <c r="AE3546" s="22"/>
      <c r="AF3546" s="19"/>
      <c r="AG3546" s="17"/>
      <c r="AH3546" s="78"/>
      <c r="AI3546" s="79" t="s">
        <v>20594</v>
      </c>
      <c r="AJ3546" s="1"/>
    </row>
    <row r="3547" spans="1:36" ht="26.4">
      <c r="A3547" s="39">
        <v>3545</v>
      </c>
      <c r="B3547" s="10" t="s">
        <v>20672</v>
      </c>
      <c r="C3547" s="10" t="s">
        <v>2055</v>
      </c>
      <c r="D3547" s="11" t="s">
        <v>20673</v>
      </c>
      <c r="E3547" s="35" t="s">
        <v>20674</v>
      </c>
      <c r="F3547" s="35" t="s">
        <v>15867</v>
      </c>
      <c r="G3547" s="10" t="s">
        <v>5701</v>
      </c>
      <c r="H3547" s="10" t="s">
        <v>20675</v>
      </c>
      <c r="I3547" s="10" t="s">
        <v>13462</v>
      </c>
      <c r="J3547" s="11" t="s">
        <v>20533</v>
      </c>
      <c r="K3547" s="12">
        <v>43453</v>
      </c>
      <c r="L3547" s="69">
        <v>47106</v>
      </c>
      <c r="M3547" s="14" t="s">
        <v>20676</v>
      </c>
      <c r="N3547" s="61">
        <v>0.41</v>
      </c>
      <c r="O3547" s="56">
        <v>3137138.1</v>
      </c>
      <c r="P3547" s="15">
        <v>0.04</v>
      </c>
      <c r="Q3547" s="223">
        <f t="shared" si="366"/>
        <v>125485.524</v>
      </c>
      <c r="R3547" s="197">
        <f t="shared" si="362"/>
        <v>10457.127</v>
      </c>
      <c r="S3547" s="200"/>
      <c r="T3547" s="196">
        <f t="shared" si="363"/>
        <v>0</v>
      </c>
      <c r="U3547" s="199">
        <f t="shared" si="364"/>
        <v>0</v>
      </c>
      <c r="V3547" s="21"/>
      <c r="W3547" s="19">
        <f t="shared" si="359"/>
        <v>0</v>
      </c>
      <c r="X3547" s="17">
        <f t="shared" si="365"/>
        <v>0</v>
      </c>
      <c r="Y3547" s="22"/>
      <c r="Z3547" s="19"/>
      <c r="AA3547" s="20"/>
      <c r="AB3547" s="23"/>
      <c r="AC3547" s="19"/>
      <c r="AD3547" s="17"/>
      <c r="AE3547" s="22"/>
      <c r="AF3547" s="19"/>
      <c r="AG3547" s="17"/>
      <c r="AH3547" s="76" t="s">
        <v>452</v>
      </c>
      <c r="AI3547" s="77" t="s">
        <v>20676</v>
      </c>
      <c r="AJ3547" s="1"/>
    </row>
    <row r="3548" spans="1:36" ht="26.4">
      <c r="A3548" s="39">
        <v>3546</v>
      </c>
      <c r="B3548" s="39" t="s">
        <v>20677</v>
      </c>
      <c r="C3548" s="39" t="s">
        <v>2055</v>
      </c>
      <c r="D3548" s="40" t="s">
        <v>8859</v>
      </c>
      <c r="E3548" s="25" t="s">
        <v>3618</v>
      </c>
      <c r="F3548" s="25" t="s">
        <v>20678</v>
      </c>
      <c r="G3548" s="39" t="s">
        <v>4713</v>
      </c>
      <c r="H3548" s="39" t="s">
        <v>20679</v>
      </c>
      <c r="I3548" s="39" t="s">
        <v>1128</v>
      </c>
      <c r="J3548" s="40" t="s">
        <v>20533</v>
      </c>
      <c r="K3548" s="41">
        <v>41261</v>
      </c>
      <c r="L3548" s="72">
        <v>59158</v>
      </c>
      <c r="M3548" s="42" t="s">
        <v>20534</v>
      </c>
      <c r="N3548" s="63">
        <v>1.1679999999999999</v>
      </c>
      <c r="O3548" s="55">
        <v>3213440.51</v>
      </c>
      <c r="P3548" s="15">
        <v>0.03</v>
      </c>
      <c r="Q3548" s="223">
        <f t="shared" si="366"/>
        <v>96403.215299999996</v>
      </c>
      <c r="R3548" s="197">
        <f t="shared" si="362"/>
        <v>8033.601275</v>
      </c>
      <c r="S3548" s="200"/>
      <c r="T3548" s="196">
        <f t="shared" si="363"/>
        <v>0</v>
      </c>
      <c r="U3548" s="199">
        <f t="shared" si="364"/>
        <v>0</v>
      </c>
      <c r="V3548" s="21"/>
      <c r="W3548" s="19">
        <f t="shared" si="359"/>
        <v>0</v>
      </c>
      <c r="X3548" s="17">
        <f t="shared" si="365"/>
        <v>0</v>
      </c>
      <c r="Y3548" s="22"/>
      <c r="Z3548" s="19"/>
      <c r="AA3548" s="20"/>
      <c r="AB3548" s="23"/>
      <c r="AC3548" s="19"/>
      <c r="AD3548" s="17"/>
      <c r="AE3548" s="22"/>
      <c r="AF3548" s="19"/>
      <c r="AG3548" s="17"/>
      <c r="AH3548" s="78" t="s">
        <v>1479</v>
      </c>
      <c r="AI3548" s="79" t="s">
        <v>20534</v>
      </c>
      <c r="AJ3548" s="1"/>
    </row>
    <row r="3549" spans="1:36" ht="13.2">
      <c r="A3549" s="39">
        <v>3547</v>
      </c>
      <c r="B3549" s="10" t="s">
        <v>20680</v>
      </c>
      <c r="C3549" s="10" t="s">
        <v>2055</v>
      </c>
      <c r="D3549" s="11" t="s">
        <v>231</v>
      </c>
      <c r="E3549" s="35" t="s">
        <v>232</v>
      </c>
      <c r="F3549" s="35" t="s">
        <v>20681</v>
      </c>
      <c r="G3549" s="10" t="s">
        <v>7124</v>
      </c>
      <c r="H3549" s="10" t="s">
        <v>20682</v>
      </c>
      <c r="I3549" s="10" t="s">
        <v>7126</v>
      </c>
      <c r="J3549" s="11" t="s">
        <v>20533</v>
      </c>
      <c r="K3549" s="12">
        <v>41597</v>
      </c>
      <c r="L3549" s="69">
        <v>45249</v>
      </c>
      <c r="M3549" s="14" t="s">
        <v>20683</v>
      </c>
      <c r="N3549" s="61">
        <v>0.46970000000000001</v>
      </c>
      <c r="O3549" s="56">
        <v>1618702.86</v>
      </c>
      <c r="P3549" s="15">
        <v>0.03</v>
      </c>
      <c r="Q3549" s="223">
        <f t="shared" si="366"/>
        <v>48561.085800000001</v>
      </c>
      <c r="R3549" s="197">
        <f t="shared" si="362"/>
        <v>4046.7571499999999</v>
      </c>
      <c r="S3549" s="200"/>
      <c r="T3549" s="196">
        <f t="shared" si="363"/>
        <v>0</v>
      </c>
      <c r="U3549" s="199">
        <f t="shared" si="364"/>
        <v>0</v>
      </c>
      <c r="V3549" s="21"/>
      <c r="W3549" s="19">
        <f t="shared" si="359"/>
        <v>0</v>
      </c>
      <c r="X3549" s="17">
        <f t="shared" si="365"/>
        <v>0</v>
      </c>
      <c r="Y3549" s="22"/>
      <c r="Z3549" s="19"/>
      <c r="AA3549" s="20"/>
      <c r="AB3549" s="23"/>
      <c r="AC3549" s="19"/>
      <c r="AD3549" s="17"/>
      <c r="AE3549" s="22"/>
      <c r="AF3549" s="19"/>
      <c r="AG3549" s="17"/>
      <c r="AH3549" s="76" t="s">
        <v>239</v>
      </c>
      <c r="AI3549" s="77" t="s">
        <v>20683</v>
      </c>
      <c r="AJ3549" s="1"/>
    </row>
    <row r="3550" spans="1:36" ht="39.6">
      <c r="A3550" s="39">
        <v>3548</v>
      </c>
      <c r="B3550" s="39" t="s">
        <v>20684</v>
      </c>
      <c r="C3550" s="39" t="s">
        <v>2055</v>
      </c>
      <c r="D3550" s="40" t="s">
        <v>20685</v>
      </c>
      <c r="E3550" s="25" t="s">
        <v>20686</v>
      </c>
      <c r="F3550" s="25" t="s">
        <v>20651</v>
      </c>
      <c r="G3550" s="39" t="s">
        <v>2535</v>
      </c>
      <c r="H3550" s="39" t="s">
        <v>20687</v>
      </c>
      <c r="I3550" s="39" t="s">
        <v>20688</v>
      </c>
      <c r="J3550" s="40" t="s">
        <v>20689</v>
      </c>
      <c r="K3550" s="41">
        <v>38363</v>
      </c>
      <c r="L3550" s="72">
        <v>47494</v>
      </c>
      <c r="M3550" s="42" t="s">
        <v>20690</v>
      </c>
      <c r="N3550" s="63">
        <v>15.1394</v>
      </c>
      <c r="O3550" s="55">
        <v>214913689.06999999</v>
      </c>
      <c r="P3550" s="15">
        <v>0.03</v>
      </c>
      <c r="Q3550" s="223">
        <f t="shared" si="366"/>
        <v>6447410.6720999992</v>
      </c>
      <c r="R3550" s="197">
        <f t="shared" si="362"/>
        <v>537284.22267499997</v>
      </c>
      <c r="S3550" s="200"/>
      <c r="T3550" s="196">
        <f t="shared" si="363"/>
        <v>0</v>
      </c>
      <c r="U3550" s="199">
        <f t="shared" si="364"/>
        <v>0</v>
      </c>
      <c r="V3550" s="21"/>
      <c r="W3550" s="19">
        <f t="shared" si="359"/>
        <v>0</v>
      </c>
      <c r="X3550" s="17">
        <f t="shared" si="365"/>
        <v>0</v>
      </c>
      <c r="Y3550" s="22"/>
      <c r="Z3550" s="19"/>
      <c r="AA3550" s="20"/>
      <c r="AB3550" s="23"/>
      <c r="AC3550" s="19"/>
      <c r="AD3550" s="17"/>
      <c r="AE3550" s="22"/>
      <c r="AF3550" s="19"/>
      <c r="AG3550" s="17"/>
      <c r="AH3550" s="78"/>
      <c r="AI3550" s="79" t="s">
        <v>20690</v>
      </c>
      <c r="AJ3550" s="1"/>
    </row>
    <row r="3551" spans="1:36" ht="26.4">
      <c r="A3551" s="39">
        <v>3549</v>
      </c>
      <c r="B3551" s="10" t="s">
        <v>20691</v>
      </c>
      <c r="C3551" s="10" t="s">
        <v>5070</v>
      </c>
      <c r="D3551" s="11" t="s">
        <v>20692</v>
      </c>
      <c r="E3551" s="35" t="s">
        <v>20693</v>
      </c>
      <c r="F3551" s="35" t="s">
        <v>20694</v>
      </c>
      <c r="G3551" s="10" t="s">
        <v>20695</v>
      </c>
      <c r="H3551" s="10" t="s">
        <v>20696</v>
      </c>
      <c r="I3551" s="10" t="s">
        <v>20697</v>
      </c>
      <c r="J3551" s="11" t="s">
        <v>20698</v>
      </c>
      <c r="K3551" s="12">
        <v>42003</v>
      </c>
      <c r="L3551" s="69">
        <v>46773</v>
      </c>
      <c r="M3551" s="14" t="s">
        <v>20699</v>
      </c>
      <c r="N3551" s="61">
        <v>4.5190999999999999</v>
      </c>
      <c r="O3551" s="56">
        <v>14596036.609999999</v>
      </c>
      <c r="P3551" s="15">
        <v>0.03</v>
      </c>
      <c r="Q3551" s="223">
        <f t="shared" si="366"/>
        <v>437881.09829999995</v>
      </c>
      <c r="R3551" s="197">
        <f t="shared" si="362"/>
        <v>36490.091524999996</v>
      </c>
      <c r="S3551" s="200"/>
      <c r="T3551" s="196">
        <f t="shared" si="363"/>
        <v>0</v>
      </c>
      <c r="U3551" s="199">
        <f t="shared" si="364"/>
        <v>0</v>
      </c>
      <c r="V3551" s="21"/>
      <c r="W3551" s="19">
        <f t="shared" si="359"/>
        <v>0</v>
      </c>
      <c r="X3551" s="17">
        <f t="shared" si="365"/>
        <v>0</v>
      </c>
      <c r="Y3551" s="22"/>
      <c r="Z3551" s="19"/>
      <c r="AA3551" s="20"/>
      <c r="AB3551" s="23"/>
      <c r="AC3551" s="19"/>
      <c r="AD3551" s="17"/>
      <c r="AE3551" s="22"/>
      <c r="AF3551" s="19"/>
      <c r="AG3551" s="17"/>
      <c r="AH3551" s="76" t="s">
        <v>461</v>
      </c>
      <c r="AI3551" s="77" t="s">
        <v>20699</v>
      </c>
      <c r="AJ3551" s="1"/>
    </row>
    <row r="3552" spans="1:36" ht="26.4">
      <c r="A3552" s="39">
        <v>3550</v>
      </c>
      <c r="B3552" s="39" t="s">
        <v>20700</v>
      </c>
      <c r="C3552" s="39" t="s">
        <v>5070</v>
      </c>
      <c r="D3552" s="40" t="s">
        <v>20701</v>
      </c>
      <c r="E3552" s="25" t="s">
        <v>20702</v>
      </c>
      <c r="F3552" s="25" t="s">
        <v>5011</v>
      </c>
      <c r="G3552" s="39" t="s">
        <v>20703</v>
      </c>
      <c r="H3552" s="39" t="s">
        <v>20704</v>
      </c>
      <c r="I3552" s="39" t="s">
        <v>20301</v>
      </c>
      <c r="J3552" s="40" t="s">
        <v>20705</v>
      </c>
      <c r="K3552" s="41">
        <v>40366</v>
      </c>
      <c r="L3552" s="72">
        <v>49497</v>
      </c>
      <c r="M3552" s="42" t="s">
        <v>20706</v>
      </c>
      <c r="N3552" s="63">
        <v>3.0926</v>
      </c>
      <c r="O3552" s="55">
        <v>10955292.24</v>
      </c>
      <c r="P3552" s="15">
        <v>0.03</v>
      </c>
      <c r="Q3552" s="223">
        <f t="shared" si="366"/>
        <v>328658.7672</v>
      </c>
      <c r="R3552" s="197">
        <f t="shared" si="362"/>
        <v>27388.230599999999</v>
      </c>
      <c r="S3552" s="201">
        <v>0.1</v>
      </c>
      <c r="T3552" s="196">
        <f t="shared" si="363"/>
        <v>1095529.2240000002</v>
      </c>
      <c r="U3552" s="199">
        <f t="shared" si="364"/>
        <v>91294.102000000014</v>
      </c>
      <c r="V3552" s="21"/>
      <c r="W3552" s="19">
        <f t="shared" ref="W3552:W3615" si="367">O3552*V3552</f>
        <v>0</v>
      </c>
      <c r="X3552" s="17">
        <f t="shared" si="365"/>
        <v>0</v>
      </c>
      <c r="Y3552" s="22"/>
      <c r="Z3552" s="19"/>
      <c r="AA3552" s="20"/>
      <c r="AB3552" s="23"/>
      <c r="AC3552" s="19"/>
      <c r="AD3552" s="17"/>
      <c r="AE3552" s="22"/>
      <c r="AF3552" s="19"/>
      <c r="AG3552" s="17"/>
      <c r="AH3552" s="78"/>
      <c r="AI3552" s="79" t="s">
        <v>20706</v>
      </c>
      <c r="AJ3552" s="1"/>
    </row>
    <row r="3553" spans="1:36" ht="39.6">
      <c r="A3553" s="39">
        <v>3551</v>
      </c>
      <c r="B3553" s="10" t="s">
        <v>20707</v>
      </c>
      <c r="C3553" s="10" t="s">
        <v>5070</v>
      </c>
      <c r="D3553" s="11" t="s">
        <v>20708</v>
      </c>
      <c r="E3553" s="35" t="s">
        <v>20709</v>
      </c>
      <c r="F3553" s="35" t="s">
        <v>7467</v>
      </c>
      <c r="G3553" s="10" t="s">
        <v>396</v>
      </c>
      <c r="H3553" s="10" t="s">
        <v>20710</v>
      </c>
      <c r="I3553" s="10" t="s">
        <v>398</v>
      </c>
      <c r="J3553" s="11" t="s">
        <v>20711</v>
      </c>
      <c r="K3553" s="12">
        <v>41915</v>
      </c>
      <c r="L3553" s="69">
        <v>51046</v>
      </c>
      <c r="M3553" s="14" t="s">
        <v>20712</v>
      </c>
      <c r="N3553" s="61">
        <v>5.1063999999999998</v>
      </c>
      <c r="O3553" s="56">
        <v>53203001</v>
      </c>
      <c r="P3553" s="15">
        <v>0.03</v>
      </c>
      <c r="Q3553" s="223">
        <f t="shared" si="366"/>
        <v>1596090.03</v>
      </c>
      <c r="R3553" s="197">
        <f t="shared" si="362"/>
        <v>133007.5025</v>
      </c>
      <c r="S3553" s="200"/>
      <c r="T3553" s="196">
        <f t="shared" si="363"/>
        <v>0</v>
      </c>
      <c r="U3553" s="199">
        <f t="shared" si="364"/>
        <v>0</v>
      </c>
      <c r="V3553" s="21"/>
      <c r="W3553" s="19">
        <f t="shared" si="367"/>
        <v>0</v>
      </c>
      <c r="X3553" s="17">
        <f t="shared" si="365"/>
        <v>0</v>
      </c>
      <c r="Y3553" s="22"/>
      <c r="Z3553" s="19"/>
      <c r="AA3553" s="20"/>
      <c r="AB3553" s="23"/>
      <c r="AC3553" s="19"/>
      <c r="AD3553" s="17"/>
      <c r="AE3553" s="22"/>
      <c r="AF3553" s="19"/>
      <c r="AG3553" s="17"/>
      <c r="AH3553" s="76" t="s">
        <v>2404</v>
      </c>
      <c r="AI3553" s="77" t="s">
        <v>20712</v>
      </c>
      <c r="AJ3553" s="1"/>
    </row>
    <row r="3554" spans="1:36" ht="13.2">
      <c r="A3554" s="39">
        <v>3552</v>
      </c>
      <c r="B3554" s="39" t="s">
        <v>20713</v>
      </c>
      <c r="C3554" s="39" t="s">
        <v>5070</v>
      </c>
      <c r="D3554" s="40" t="s">
        <v>20714</v>
      </c>
      <c r="E3554" s="25" t="s">
        <v>20715</v>
      </c>
      <c r="F3554" s="25" t="s">
        <v>11052</v>
      </c>
      <c r="G3554" s="39" t="s">
        <v>18357</v>
      </c>
      <c r="H3554" s="39" t="s">
        <v>20716</v>
      </c>
      <c r="I3554" s="39" t="s">
        <v>432</v>
      </c>
      <c r="J3554" s="40" t="s">
        <v>20717</v>
      </c>
      <c r="K3554" s="41">
        <v>38586</v>
      </c>
      <c r="L3554" s="72">
        <v>44065</v>
      </c>
      <c r="M3554" s="42" t="s">
        <v>20718</v>
      </c>
      <c r="N3554" s="63">
        <v>0.80300000000000005</v>
      </c>
      <c r="O3554" s="55">
        <v>15561440.199999999</v>
      </c>
      <c r="P3554" s="15">
        <v>0.03</v>
      </c>
      <c r="Q3554" s="223">
        <f t="shared" si="366"/>
        <v>466843.20599999995</v>
      </c>
      <c r="R3554" s="197">
        <f t="shared" si="362"/>
        <v>38903.600499999993</v>
      </c>
      <c r="S3554" s="200"/>
      <c r="T3554" s="196">
        <f t="shared" si="363"/>
        <v>0</v>
      </c>
      <c r="U3554" s="199">
        <f t="shared" si="364"/>
        <v>0</v>
      </c>
      <c r="V3554" s="21"/>
      <c r="W3554" s="19">
        <f t="shared" si="367"/>
        <v>0</v>
      </c>
      <c r="X3554" s="17">
        <f t="shared" si="365"/>
        <v>0</v>
      </c>
      <c r="Y3554" s="22"/>
      <c r="Z3554" s="19"/>
      <c r="AA3554" s="20"/>
      <c r="AB3554" s="23"/>
      <c r="AC3554" s="19"/>
      <c r="AD3554" s="17"/>
      <c r="AE3554" s="22"/>
      <c r="AF3554" s="19"/>
      <c r="AG3554" s="17"/>
      <c r="AH3554" s="78"/>
      <c r="AI3554" s="79" t="s">
        <v>20718</v>
      </c>
      <c r="AJ3554" s="1"/>
    </row>
    <row r="3555" spans="1:36" ht="26.4">
      <c r="A3555" s="39">
        <v>3553</v>
      </c>
      <c r="B3555" s="10" t="s">
        <v>20719</v>
      </c>
      <c r="C3555" s="10" t="s">
        <v>5070</v>
      </c>
      <c r="D3555" s="11" t="s">
        <v>20720</v>
      </c>
      <c r="E3555" s="35" t="s">
        <v>20721</v>
      </c>
      <c r="F3555" s="35" t="s">
        <v>20722</v>
      </c>
      <c r="G3555" s="10" t="s">
        <v>1076</v>
      </c>
      <c r="H3555" s="10" t="s">
        <v>20723</v>
      </c>
      <c r="I3555" s="10" t="s">
        <v>20724</v>
      </c>
      <c r="J3555" s="11" t="s">
        <v>20725</v>
      </c>
      <c r="K3555" s="12">
        <v>40898</v>
      </c>
      <c r="L3555" s="69">
        <v>58796</v>
      </c>
      <c r="M3555" s="14" t="s">
        <v>20726</v>
      </c>
      <c r="N3555" s="61">
        <v>3.2</v>
      </c>
      <c r="O3555" s="56">
        <v>11335748.289999999</v>
      </c>
      <c r="P3555" s="15">
        <v>0.03</v>
      </c>
      <c r="Q3555" s="223">
        <f t="shared" si="366"/>
        <v>340072.44869999995</v>
      </c>
      <c r="R3555" s="197">
        <f t="shared" si="362"/>
        <v>28339.370724999997</v>
      </c>
      <c r="S3555" s="200"/>
      <c r="T3555" s="196">
        <f t="shared" si="363"/>
        <v>0</v>
      </c>
      <c r="U3555" s="199">
        <f t="shared" si="364"/>
        <v>0</v>
      </c>
      <c r="V3555" s="21"/>
      <c r="W3555" s="19">
        <f t="shared" si="367"/>
        <v>0</v>
      </c>
      <c r="X3555" s="17">
        <f t="shared" si="365"/>
        <v>0</v>
      </c>
      <c r="Y3555" s="22"/>
      <c r="Z3555" s="19"/>
      <c r="AA3555" s="20"/>
      <c r="AB3555" s="23"/>
      <c r="AC3555" s="19"/>
      <c r="AD3555" s="17"/>
      <c r="AE3555" s="22"/>
      <c r="AF3555" s="19"/>
      <c r="AG3555" s="17"/>
      <c r="AH3555" s="76" t="s">
        <v>461</v>
      </c>
      <c r="AI3555" s="77" t="s">
        <v>20726</v>
      </c>
      <c r="AJ3555" s="1"/>
    </row>
    <row r="3556" spans="1:36" ht="26.4">
      <c r="A3556" s="39">
        <v>3554</v>
      </c>
      <c r="B3556" s="39" t="s">
        <v>20727</v>
      </c>
      <c r="C3556" s="39" t="s">
        <v>5070</v>
      </c>
      <c r="D3556" s="40" t="s">
        <v>20668</v>
      </c>
      <c r="E3556" s="25" t="s">
        <v>20669</v>
      </c>
      <c r="F3556" s="25" t="s">
        <v>515</v>
      </c>
      <c r="G3556" s="39" t="s">
        <v>18007</v>
      </c>
      <c r="H3556" s="39" t="s">
        <v>20728</v>
      </c>
      <c r="I3556" s="39" t="s">
        <v>2134</v>
      </c>
      <c r="J3556" s="40" t="s">
        <v>20665</v>
      </c>
      <c r="K3556" s="41">
        <v>43620</v>
      </c>
      <c r="L3556" s="72">
        <v>52752</v>
      </c>
      <c r="M3556" s="42" t="s">
        <v>20666</v>
      </c>
      <c r="N3556" s="63">
        <v>0.25040000000000001</v>
      </c>
      <c r="O3556" s="55">
        <v>1155072.28</v>
      </c>
      <c r="P3556" s="15">
        <v>0.03</v>
      </c>
      <c r="Q3556" s="223">
        <f t="shared" si="366"/>
        <v>34652.168400000002</v>
      </c>
      <c r="R3556" s="197">
        <f t="shared" si="362"/>
        <v>2887.6807000000003</v>
      </c>
      <c r="S3556" s="202">
        <v>3.5999999999999997E-2</v>
      </c>
      <c r="T3556" s="196">
        <f t="shared" si="363"/>
        <v>41582.602079999997</v>
      </c>
      <c r="U3556" s="199">
        <f t="shared" si="364"/>
        <v>3465.2168399999996</v>
      </c>
      <c r="V3556" s="21"/>
      <c r="W3556" s="19">
        <f t="shared" si="367"/>
        <v>0</v>
      </c>
      <c r="X3556" s="17">
        <f t="shared" si="365"/>
        <v>0</v>
      </c>
      <c r="Y3556" s="22"/>
      <c r="Z3556" s="19"/>
      <c r="AA3556" s="20"/>
      <c r="AB3556" s="23"/>
      <c r="AC3556" s="19"/>
      <c r="AD3556" s="17"/>
      <c r="AE3556" s="22"/>
      <c r="AF3556" s="19"/>
      <c r="AG3556" s="17"/>
      <c r="AH3556" s="78" t="s">
        <v>461</v>
      </c>
      <c r="AI3556" s="79" t="s">
        <v>20666</v>
      </c>
      <c r="AJ3556" s="1"/>
    </row>
    <row r="3557" spans="1:36" ht="39.6">
      <c r="A3557" s="39">
        <v>3555</v>
      </c>
      <c r="B3557" s="10" t="s">
        <v>20729</v>
      </c>
      <c r="C3557" s="10" t="s">
        <v>1818</v>
      </c>
      <c r="D3557" s="11" t="s">
        <v>20730</v>
      </c>
      <c r="E3557" s="35" t="s">
        <v>20731</v>
      </c>
      <c r="F3557" s="35" t="s">
        <v>20732</v>
      </c>
      <c r="G3557" s="10" t="s">
        <v>2617</v>
      </c>
      <c r="H3557" s="10" t="s">
        <v>20733</v>
      </c>
      <c r="I3557" s="10" t="s">
        <v>2617</v>
      </c>
      <c r="J3557" s="11" t="s">
        <v>20734</v>
      </c>
      <c r="K3557" s="12">
        <v>39125</v>
      </c>
      <c r="L3557" s="69">
        <v>48256</v>
      </c>
      <c r="M3557" s="14" t="s">
        <v>20735</v>
      </c>
      <c r="N3557" s="61">
        <v>0.45</v>
      </c>
      <c r="O3557" s="56">
        <v>29912523.530000001</v>
      </c>
      <c r="P3557" s="15">
        <v>0.03</v>
      </c>
      <c r="Q3557" s="223">
        <f t="shared" si="366"/>
        <v>897375.70590000006</v>
      </c>
      <c r="R3557" s="197">
        <f t="shared" si="362"/>
        <v>74781.308825</v>
      </c>
      <c r="S3557" s="200"/>
      <c r="T3557" s="196">
        <f t="shared" si="363"/>
        <v>0</v>
      </c>
      <c r="U3557" s="199">
        <f t="shared" si="364"/>
        <v>0</v>
      </c>
      <c r="V3557" s="21"/>
      <c r="W3557" s="19">
        <f t="shared" si="367"/>
        <v>0</v>
      </c>
      <c r="X3557" s="17">
        <f t="shared" si="365"/>
        <v>0</v>
      </c>
      <c r="Y3557" s="22"/>
      <c r="Z3557" s="19"/>
      <c r="AA3557" s="20"/>
      <c r="AB3557" s="23"/>
      <c r="AC3557" s="19"/>
      <c r="AD3557" s="17"/>
      <c r="AE3557" s="22"/>
      <c r="AF3557" s="19"/>
      <c r="AG3557" s="17"/>
      <c r="AH3557" s="76"/>
      <c r="AI3557" s="77" t="s">
        <v>20735</v>
      </c>
      <c r="AJ3557" s="1"/>
    </row>
    <row r="3558" spans="1:36" ht="13.2">
      <c r="A3558" s="39">
        <v>3556</v>
      </c>
      <c r="B3558" s="39" t="s">
        <v>20736</v>
      </c>
      <c r="C3558" s="39" t="s">
        <v>1818</v>
      </c>
      <c r="D3558" s="40" t="s">
        <v>20737</v>
      </c>
      <c r="E3558" s="25" t="s">
        <v>21465</v>
      </c>
      <c r="F3558" s="25" t="s">
        <v>3368</v>
      </c>
      <c r="G3558" s="39" t="s">
        <v>20738</v>
      </c>
      <c r="H3558" s="39" t="s">
        <v>20739</v>
      </c>
      <c r="I3558" s="39" t="s">
        <v>1493</v>
      </c>
      <c r="J3558" s="40" t="s">
        <v>20740</v>
      </c>
      <c r="K3558" s="41">
        <v>38538</v>
      </c>
      <c r="L3558" s="72">
        <v>44017</v>
      </c>
      <c r="M3558" s="42" t="s">
        <v>2037</v>
      </c>
      <c r="N3558" s="63">
        <v>5.7799999999999997E-2</v>
      </c>
      <c r="O3558" s="55">
        <v>4411787.78</v>
      </c>
      <c r="P3558" s="15">
        <v>0.03</v>
      </c>
      <c r="Q3558" s="223">
        <f t="shared" si="366"/>
        <v>132353.63339999999</v>
      </c>
      <c r="R3558" s="197">
        <f t="shared" si="362"/>
        <v>11029.469449999999</v>
      </c>
      <c r="S3558" s="200"/>
      <c r="T3558" s="196">
        <f t="shared" si="363"/>
        <v>0</v>
      </c>
      <c r="U3558" s="199">
        <f t="shared" si="364"/>
        <v>0</v>
      </c>
      <c r="V3558" s="21"/>
      <c r="W3558" s="19">
        <f t="shared" si="367"/>
        <v>0</v>
      </c>
      <c r="X3558" s="17">
        <f t="shared" si="365"/>
        <v>0</v>
      </c>
      <c r="Y3558" s="22"/>
      <c r="Z3558" s="19"/>
      <c r="AA3558" s="20"/>
      <c r="AB3558" s="23"/>
      <c r="AC3558" s="19"/>
      <c r="AD3558" s="17"/>
      <c r="AE3558" s="22"/>
      <c r="AF3558" s="19"/>
      <c r="AG3558" s="17"/>
      <c r="AH3558" s="78"/>
      <c r="AI3558" s="79" t="s">
        <v>2037</v>
      </c>
      <c r="AJ3558" s="1"/>
    </row>
    <row r="3559" spans="1:36" ht="26.4">
      <c r="A3559" s="39">
        <v>3557</v>
      </c>
      <c r="B3559" s="10" t="s">
        <v>20741</v>
      </c>
      <c r="C3559" s="10" t="s">
        <v>1818</v>
      </c>
      <c r="D3559" s="11" t="s">
        <v>20742</v>
      </c>
      <c r="E3559" s="35" t="s">
        <v>21465</v>
      </c>
      <c r="F3559" s="35" t="s">
        <v>15246</v>
      </c>
      <c r="G3559" s="10" t="s">
        <v>4752</v>
      </c>
      <c r="H3559" s="10" t="s">
        <v>20743</v>
      </c>
      <c r="I3559" s="10" t="s">
        <v>5586</v>
      </c>
      <c r="J3559" s="11" t="s">
        <v>20744</v>
      </c>
      <c r="K3559" s="12">
        <v>42174</v>
      </c>
      <c r="L3559" s="69">
        <v>49479</v>
      </c>
      <c r="M3559" s="14" t="s">
        <v>20745</v>
      </c>
      <c r="N3559" s="61">
        <v>3.9699999999999999E-2</v>
      </c>
      <c r="O3559" s="56">
        <v>2183958.04</v>
      </c>
      <c r="P3559" s="15">
        <v>0.04</v>
      </c>
      <c r="Q3559" s="223">
        <f t="shared" si="366"/>
        <v>87358.32160000001</v>
      </c>
      <c r="R3559" s="197">
        <f t="shared" si="362"/>
        <v>7279.8601333333345</v>
      </c>
      <c r="S3559" s="201">
        <v>0.1</v>
      </c>
      <c r="T3559" s="196">
        <f t="shared" si="363"/>
        <v>218395.804</v>
      </c>
      <c r="U3559" s="199">
        <f t="shared" si="364"/>
        <v>18199.650333333335</v>
      </c>
      <c r="V3559" s="21"/>
      <c r="W3559" s="19">
        <f t="shared" si="367"/>
        <v>0</v>
      </c>
      <c r="X3559" s="17">
        <f t="shared" si="365"/>
        <v>0</v>
      </c>
      <c r="Y3559" s="22"/>
      <c r="Z3559" s="19"/>
      <c r="AA3559" s="20"/>
      <c r="AB3559" s="23"/>
      <c r="AC3559" s="19"/>
      <c r="AD3559" s="17"/>
      <c r="AE3559" s="22"/>
      <c r="AF3559" s="19"/>
      <c r="AG3559" s="17"/>
      <c r="AH3559" s="76" t="s">
        <v>76</v>
      </c>
      <c r="AI3559" s="77" t="s">
        <v>20745</v>
      </c>
      <c r="AJ3559" s="1"/>
    </row>
    <row r="3560" spans="1:36" ht="13.2">
      <c r="A3560" s="39">
        <v>3558</v>
      </c>
      <c r="B3560" s="39" t="s">
        <v>20746</v>
      </c>
      <c r="C3560" s="39" t="s">
        <v>1818</v>
      </c>
      <c r="D3560" s="40" t="s">
        <v>20747</v>
      </c>
      <c r="E3560" s="25" t="s">
        <v>20748</v>
      </c>
      <c r="F3560" s="25" t="s">
        <v>7684</v>
      </c>
      <c r="G3560" s="39" t="s">
        <v>9280</v>
      </c>
      <c r="H3560" s="39" t="s">
        <v>20749</v>
      </c>
      <c r="I3560" s="39" t="s">
        <v>11557</v>
      </c>
      <c r="J3560" s="40" t="s">
        <v>20750</v>
      </c>
      <c r="K3560" s="41">
        <v>40297</v>
      </c>
      <c r="L3560" s="72">
        <v>44868</v>
      </c>
      <c r="M3560" s="42" t="s">
        <v>20751</v>
      </c>
      <c r="N3560" s="63">
        <v>1.2699999999999999E-2</v>
      </c>
      <c r="O3560" s="55">
        <v>815087.61</v>
      </c>
      <c r="P3560" s="15">
        <v>0.06</v>
      </c>
      <c r="Q3560" s="223">
        <f t="shared" si="366"/>
        <v>48905.256600000001</v>
      </c>
      <c r="R3560" s="197">
        <f t="shared" si="362"/>
        <v>4075.4380500000002</v>
      </c>
      <c r="S3560" s="201">
        <v>0.1</v>
      </c>
      <c r="T3560" s="196">
        <f t="shared" si="363"/>
        <v>81508.760999999999</v>
      </c>
      <c r="U3560" s="199">
        <f t="shared" si="364"/>
        <v>6792.3967499999999</v>
      </c>
      <c r="V3560" s="21"/>
      <c r="W3560" s="19">
        <f t="shared" si="367"/>
        <v>0</v>
      </c>
      <c r="X3560" s="17">
        <f t="shared" si="365"/>
        <v>0</v>
      </c>
      <c r="Y3560" s="22"/>
      <c r="Z3560" s="19"/>
      <c r="AA3560" s="20"/>
      <c r="AB3560" s="23"/>
      <c r="AC3560" s="19"/>
      <c r="AD3560" s="17"/>
      <c r="AE3560" s="22"/>
      <c r="AF3560" s="19"/>
      <c r="AG3560" s="17"/>
      <c r="AH3560" s="78" t="s">
        <v>76</v>
      </c>
      <c r="AI3560" s="79" t="s">
        <v>20751</v>
      </c>
      <c r="AJ3560" s="1"/>
    </row>
    <row r="3561" spans="1:36" ht="39.6">
      <c r="A3561" s="39">
        <v>3559</v>
      </c>
      <c r="B3561" s="10" t="s">
        <v>20752</v>
      </c>
      <c r="C3561" s="10" t="s">
        <v>2055</v>
      </c>
      <c r="D3561" s="11" t="s">
        <v>20753</v>
      </c>
      <c r="E3561" s="35" t="s">
        <v>20754</v>
      </c>
      <c r="F3561" s="35" t="s">
        <v>20755</v>
      </c>
      <c r="G3561" s="10" t="s">
        <v>20756</v>
      </c>
      <c r="H3561" s="10" t="s">
        <v>20757</v>
      </c>
      <c r="I3561" s="10" t="s">
        <v>20756</v>
      </c>
      <c r="J3561" s="11" t="s">
        <v>20758</v>
      </c>
      <c r="K3561" s="12">
        <v>38996</v>
      </c>
      <c r="L3561" s="69">
        <v>44475</v>
      </c>
      <c r="M3561" s="14" t="s">
        <v>20759</v>
      </c>
      <c r="N3561" s="61">
        <v>9.0195000000000007</v>
      </c>
      <c r="O3561" s="56">
        <v>143308318.84999999</v>
      </c>
      <c r="P3561" s="15">
        <v>0.03</v>
      </c>
      <c r="Q3561" s="223">
        <f t="shared" si="366"/>
        <v>4299249.5654999996</v>
      </c>
      <c r="R3561" s="197">
        <f t="shared" si="362"/>
        <v>358270.79712499998</v>
      </c>
      <c r="S3561" s="200"/>
      <c r="T3561" s="196">
        <f t="shared" si="363"/>
        <v>0</v>
      </c>
      <c r="U3561" s="199">
        <f t="shared" si="364"/>
        <v>0</v>
      </c>
      <c r="V3561" s="21"/>
      <c r="W3561" s="19">
        <f t="shared" si="367"/>
        <v>0</v>
      </c>
      <c r="X3561" s="17">
        <f t="shared" si="365"/>
        <v>0</v>
      </c>
      <c r="Y3561" s="22"/>
      <c r="Z3561" s="19"/>
      <c r="AA3561" s="20"/>
      <c r="AB3561" s="23"/>
      <c r="AC3561" s="19"/>
      <c r="AD3561" s="17"/>
      <c r="AE3561" s="22"/>
      <c r="AF3561" s="19"/>
      <c r="AG3561" s="17"/>
      <c r="AH3561" s="76"/>
      <c r="AI3561" s="77" t="s">
        <v>20759</v>
      </c>
      <c r="AJ3561" s="1"/>
    </row>
    <row r="3562" spans="1:36" ht="26.4">
      <c r="A3562" s="39">
        <v>3560</v>
      </c>
      <c r="B3562" s="39" t="s">
        <v>20760</v>
      </c>
      <c r="C3562" s="39" t="s">
        <v>2055</v>
      </c>
      <c r="D3562" s="40" t="s">
        <v>20685</v>
      </c>
      <c r="E3562" s="25" t="s">
        <v>20686</v>
      </c>
      <c r="F3562" s="25" t="s">
        <v>20761</v>
      </c>
      <c r="G3562" s="39" t="s">
        <v>946</v>
      </c>
      <c r="H3562" s="39" t="s">
        <v>20762</v>
      </c>
      <c r="I3562" s="39" t="s">
        <v>9369</v>
      </c>
      <c r="J3562" s="40" t="s">
        <v>20763</v>
      </c>
      <c r="K3562" s="41">
        <v>38625</v>
      </c>
      <c r="L3562" s="72">
        <v>44104</v>
      </c>
      <c r="M3562" s="42" t="s">
        <v>20764</v>
      </c>
      <c r="N3562" s="63">
        <v>20.4148</v>
      </c>
      <c r="O3562" s="55">
        <v>289801443.88999999</v>
      </c>
      <c r="P3562" s="15">
        <v>0.03</v>
      </c>
      <c r="Q3562" s="223">
        <f t="shared" si="366"/>
        <v>8694043.3166999985</v>
      </c>
      <c r="R3562" s="197">
        <f t="shared" si="362"/>
        <v>724503.60972499987</v>
      </c>
      <c r="S3562" s="200"/>
      <c r="T3562" s="196">
        <f t="shared" si="363"/>
        <v>0</v>
      </c>
      <c r="U3562" s="199">
        <f t="shared" si="364"/>
        <v>0</v>
      </c>
      <c r="V3562" s="21"/>
      <c r="W3562" s="19">
        <f t="shared" si="367"/>
        <v>0</v>
      </c>
      <c r="X3562" s="17">
        <f t="shared" si="365"/>
        <v>0</v>
      </c>
      <c r="Y3562" s="22"/>
      <c r="Z3562" s="19"/>
      <c r="AA3562" s="20"/>
      <c r="AB3562" s="23"/>
      <c r="AC3562" s="19"/>
      <c r="AD3562" s="17"/>
      <c r="AE3562" s="22"/>
      <c r="AF3562" s="19"/>
      <c r="AG3562" s="17"/>
      <c r="AH3562" s="78" t="s">
        <v>1997</v>
      </c>
      <c r="AI3562" s="79" t="s">
        <v>20764</v>
      </c>
      <c r="AJ3562" s="1"/>
    </row>
    <row r="3563" spans="1:36" ht="26.4">
      <c r="A3563" s="39">
        <v>3561</v>
      </c>
      <c r="B3563" s="10" t="s">
        <v>20765</v>
      </c>
      <c r="C3563" s="10" t="s">
        <v>2055</v>
      </c>
      <c r="D3563" s="11" t="s">
        <v>20766</v>
      </c>
      <c r="E3563" s="35" t="s">
        <v>20767</v>
      </c>
      <c r="F3563" s="35" t="s">
        <v>5311</v>
      </c>
      <c r="G3563" s="10" t="s">
        <v>20768</v>
      </c>
      <c r="H3563" s="10" t="s">
        <v>20769</v>
      </c>
      <c r="I3563" s="10" t="s">
        <v>9743</v>
      </c>
      <c r="J3563" s="11" t="s">
        <v>20770</v>
      </c>
      <c r="K3563" s="12">
        <v>42801</v>
      </c>
      <c r="L3563" s="69">
        <v>44627</v>
      </c>
      <c r="M3563" s="14" t="s">
        <v>20771</v>
      </c>
      <c r="N3563" s="61">
        <v>2.1884000000000001</v>
      </c>
      <c r="O3563" s="56">
        <v>25163273.640000001</v>
      </c>
      <c r="P3563" s="43">
        <v>3.015E-2</v>
      </c>
      <c r="Q3563" s="223">
        <f t="shared" si="366"/>
        <v>758672.70024599996</v>
      </c>
      <c r="R3563" s="197">
        <f t="shared" si="362"/>
        <v>63222.725020499995</v>
      </c>
      <c r="S3563" s="200"/>
      <c r="T3563" s="196">
        <f t="shared" si="363"/>
        <v>0</v>
      </c>
      <c r="U3563" s="199">
        <f t="shared" si="364"/>
        <v>0</v>
      </c>
      <c r="V3563" s="21"/>
      <c r="W3563" s="19">
        <f t="shared" si="367"/>
        <v>0</v>
      </c>
      <c r="X3563" s="17">
        <f t="shared" si="365"/>
        <v>0</v>
      </c>
      <c r="Y3563" s="22"/>
      <c r="Z3563" s="19"/>
      <c r="AA3563" s="20"/>
      <c r="AB3563" s="23"/>
      <c r="AC3563" s="19"/>
      <c r="AD3563" s="17"/>
      <c r="AE3563" s="22"/>
      <c r="AF3563" s="19"/>
      <c r="AG3563" s="17"/>
      <c r="AH3563" s="76" t="s">
        <v>35</v>
      </c>
      <c r="AI3563" s="77" t="s">
        <v>20771</v>
      </c>
      <c r="AJ3563" s="1"/>
    </row>
    <row r="3564" spans="1:36" ht="26.4">
      <c r="A3564" s="39">
        <v>3562</v>
      </c>
      <c r="B3564" s="39" t="s">
        <v>20772</v>
      </c>
      <c r="C3564" s="39" t="s">
        <v>2055</v>
      </c>
      <c r="D3564" s="40" t="s">
        <v>2460</v>
      </c>
      <c r="E3564" s="25" t="s">
        <v>2461</v>
      </c>
      <c r="F3564" s="25" t="s">
        <v>20773</v>
      </c>
      <c r="G3564" s="39" t="s">
        <v>2463</v>
      </c>
      <c r="H3564" s="39" t="s">
        <v>20774</v>
      </c>
      <c r="I3564" s="39" t="s">
        <v>1910</v>
      </c>
      <c r="J3564" s="40" t="s">
        <v>20775</v>
      </c>
      <c r="K3564" s="41">
        <v>43445</v>
      </c>
      <c r="L3564" s="72">
        <v>44541</v>
      </c>
      <c r="M3564" s="42" t="s">
        <v>2466</v>
      </c>
      <c r="N3564" s="63">
        <v>0.95430000000000004</v>
      </c>
      <c r="O3564" s="55">
        <v>11356792.210000001</v>
      </c>
      <c r="P3564" s="15">
        <v>0.01</v>
      </c>
      <c r="Q3564" s="223">
        <f t="shared" si="366"/>
        <v>113567.92210000001</v>
      </c>
      <c r="R3564" s="197">
        <f t="shared" si="362"/>
        <v>9463.9935083333348</v>
      </c>
      <c r="S3564" s="200"/>
      <c r="T3564" s="196">
        <f t="shared" si="363"/>
        <v>0</v>
      </c>
      <c r="U3564" s="199">
        <f t="shared" si="364"/>
        <v>0</v>
      </c>
      <c r="V3564" s="21"/>
      <c r="W3564" s="19">
        <f t="shared" si="367"/>
        <v>0</v>
      </c>
      <c r="X3564" s="17">
        <f t="shared" si="365"/>
        <v>0</v>
      </c>
      <c r="Y3564" s="22"/>
      <c r="Z3564" s="19"/>
      <c r="AA3564" s="20"/>
      <c r="AB3564" s="23"/>
      <c r="AC3564" s="19"/>
      <c r="AD3564" s="17"/>
      <c r="AE3564" s="22"/>
      <c r="AF3564" s="19"/>
      <c r="AG3564" s="17"/>
      <c r="AH3564" s="78" t="s">
        <v>2467</v>
      </c>
      <c r="AI3564" s="79" t="s">
        <v>2466</v>
      </c>
      <c r="AJ3564" s="1"/>
    </row>
    <row r="3565" spans="1:36" ht="26.4">
      <c r="A3565" s="39">
        <v>3563</v>
      </c>
      <c r="B3565" s="10" t="s">
        <v>20776</v>
      </c>
      <c r="C3565" s="10" t="s">
        <v>2055</v>
      </c>
      <c r="D3565" s="11" t="s">
        <v>20777</v>
      </c>
      <c r="E3565" s="35" t="s">
        <v>20778</v>
      </c>
      <c r="F3565" s="35" t="s">
        <v>13845</v>
      </c>
      <c r="G3565" s="10" t="s">
        <v>8990</v>
      </c>
      <c r="H3565" s="10" t="s">
        <v>20779</v>
      </c>
      <c r="I3565" s="10" t="s">
        <v>20780</v>
      </c>
      <c r="J3565" s="11" t="s">
        <v>20781</v>
      </c>
      <c r="K3565" s="12">
        <v>37673</v>
      </c>
      <c r="L3565" s="69">
        <v>46804</v>
      </c>
      <c r="M3565" s="14" t="s">
        <v>20782</v>
      </c>
      <c r="N3565" s="61">
        <v>16.1052</v>
      </c>
      <c r="O3565" s="56">
        <v>483002292.19</v>
      </c>
      <c r="P3565" s="15">
        <v>0.03</v>
      </c>
      <c r="Q3565" s="223">
        <f t="shared" si="366"/>
        <v>14490068.765699999</v>
      </c>
      <c r="R3565" s="197">
        <f t="shared" si="362"/>
        <v>1207505.7304749999</v>
      </c>
      <c r="S3565" s="200"/>
      <c r="T3565" s="196">
        <f t="shared" si="363"/>
        <v>0</v>
      </c>
      <c r="U3565" s="199">
        <f t="shared" si="364"/>
        <v>0</v>
      </c>
      <c r="V3565" s="21"/>
      <c r="W3565" s="19">
        <f t="shared" si="367"/>
        <v>0</v>
      </c>
      <c r="X3565" s="17">
        <f t="shared" si="365"/>
        <v>0</v>
      </c>
      <c r="Y3565" s="22"/>
      <c r="Z3565" s="19"/>
      <c r="AA3565" s="20"/>
      <c r="AB3565" s="23"/>
      <c r="AC3565" s="19"/>
      <c r="AD3565" s="17"/>
      <c r="AE3565" s="22"/>
      <c r="AF3565" s="19"/>
      <c r="AG3565" s="17"/>
      <c r="AH3565" s="76"/>
      <c r="AI3565" s="77" t="s">
        <v>20782</v>
      </c>
      <c r="AJ3565" s="1"/>
    </row>
    <row r="3566" spans="1:36" ht="13.2">
      <c r="A3566" s="39">
        <v>3564</v>
      </c>
      <c r="B3566" s="39" t="s">
        <v>20783</v>
      </c>
      <c r="C3566" s="39" t="s">
        <v>5070</v>
      </c>
      <c r="D3566" s="40" t="s">
        <v>20784</v>
      </c>
      <c r="E3566" s="25" t="s">
        <v>20785</v>
      </c>
      <c r="F3566" s="25" t="s">
        <v>11307</v>
      </c>
      <c r="G3566" s="39" t="s">
        <v>1033</v>
      </c>
      <c r="H3566" s="39" t="s">
        <v>20786</v>
      </c>
      <c r="I3566" s="39" t="s">
        <v>20787</v>
      </c>
      <c r="J3566" s="40" t="s">
        <v>20788</v>
      </c>
      <c r="K3566" s="41">
        <v>40442</v>
      </c>
      <c r="L3566" s="72">
        <v>58339</v>
      </c>
      <c r="M3566" s="42" t="s">
        <v>20789</v>
      </c>
      <c r="N3566" s="63">
        <v>13.7149</v>
      </c>
      <c r="O3566" s="55">
        <v>42377197.890000001</v>
      </c>
      <c r="P3566" s="21">
        <v>4.4999999999999998E-2</v>
      </c>
      <c r="Q3566" s="223">
        <f t="shared" si="366"/>
        <v>1906973.9050499999</v>
      </c>
      <c r="R3566" s="197">
        <f t="shared" si="362"/>
        <v>158914.4920875</v>
      </c>
      <c r="S3566" s="200"/>
      <c r="T3566" s="196">
        <f t="shared" si="363"/>
        <v>0</v>
      </c>
      <c r="U3566" s="199">
        <f t="shared" si="364"/>
        <v>0</v>
      </c>
      <c r="V3566" s="21"/>
      <c r="W3566" s="19">
        <f t="shared" si="367"/>
        <v>0</v>
      </c>
      <c r="X3566" s="17">
        <f t="shared" si="365"/>
        <v>0</v>
      </c>
      <c r="Y3566" s="22"/>
      <c r="Z3566" s="19"/>
      <c r="AA3566" s="20"/>
      <c r="AB3566" s="23"/>
      <c r="AC3566" s="19"/>
      <c r="AD3566" s="17"/>
      <c r="AE3566" s="22"/>
      <c r="AF3566" s="19"/>
      <c r="AG3566" s="17"/>
      <c r="AH3566" s="78"/>
      <c r="AI3566" s="79" t="s">
        <v>20789</v>
      </c>
      <c r="AJ3566" s="1"/>
    </row>
    <row r="3567" spans="1:36" ht="13.2">
      <c r="A3567" s="39">
        <v>3565</v>
      </c>
      <c r="B3567" s="10" t="s">
        <v>20790</v>
      </c>
      <c r="C3567" s="10" t="s">
        <v>5070</v>
      </c>
      <c r="D3567" s="11" t="s">
        <v>20784</v>
      </c>
      <c r="E3567" s="35" t="s">
        <v>20785</v>
      </c>
      <c r="F3567" s="35" t="s">
        <v>20791</v>
      </c>
      <c r="G3567" s="10" t="s">
        <v>1033</v>
      </c>
      <c r="H3567" s="10" t="s">
        <v>20792</v>
      </c>
      <c r="I3567" s="10" t="s">
        <v>20787</v>
      </c>
      <c r="J3567" s="11" t="s">
        <v>20788</v>
      </c>
      <c r="K3567" s="12">
        <v>40442</v>
      </c>
      <c r="L3567" s="69">
        <v>58339</v>
      </c>
      <c r="M3567" s="14" t="s">
        <v>20789</v>
      </c>
      <c r="N3567" s="61">
        <v>6.7680999999999996</v>
      </c>
      <c r="O3567" s="56">
        <v>16086553.42</v>
      </c>
      <c r="P3567" s="21">
        <v>4.4999999999999998E-2</v>
      </c>
      <c r="Q3567" s="223">
        <f t="shared" si="366"/>
        <v>723894.90389999992</v>
      </c>
      <c r="R3567" s="197">
        <f t="shared" si="362"/>
        <v>60324.575324999991</v>
      </c>
      <c r="S3567" s="200"/>
      <c r="T3567" s="196">
        <f t="shared" si="363"/>
        <v>0</v>
      </c>
      <c r="U3567" s="199">
        <f t="shared" si="364"/>
        <v>0</v>
      </c>
      <c r="V3567" s="21"/>
      <c r="W3567" s="19">
        <f t="shared" si="367"/>
        <v>0</v>
      </c>
      <c r="X3567" s="17">
        <f t="shared" si="365"/>
        <v>0</v>
      </c>
      <c r="Y3567" s="22"/>
      <c r="Z3567" s="19"/>
      <c r="AA3567" s="20"/>
      <c r="AB3567" s="23"/>
      <c r="AC3567" s="19"/>
      <c r="AD3567" s="17"/>
      <c r="AE3567" s="22"/>
      <c r="AF3567" s="19"/>
      <c r="AG3567" s="17"/>
      <c r="AH3567" s="76"/>
      <c r="AI3567" s="77" t="s">
        <v>20789</v>
      </c>
      <c r="AJ3567" s="1"/>
    </row>
    <row r="3568" spans="1:36" ht="13.2">
      <c r="A3568" s="39">
        <v>3566</v>
      </c>
      <c r="B3568" s="39" t="s">
        <v>20793</v>
      </c>
      <c r="C3568" s="39" t="s">
        <v>5070</v>
      </c>
      <c r="D3568" s="40" t="s">
        <v>20784</v>
      </c>
      <c r="E3568" s="25" t="s">
        <v>20785</v>
      </c>
      <c r="F3568" s="25" t="s">
        <v>16297</v>
      </c>
      <c r="G3568" s="39" t="s">
        <v>1033</v>
      </c>
      <c r="H3568" s="39" t="s">
        <v>20794</v>
      </c>
      <c r="I3568" s="39" t="s">
        <v>20787</v>
      </c>
      <c r="J3568" s="40" t="s">
        <v>20788</v>
      </c>
      <c r="K3568" s="41">
        <v>40442</v>
      </c>
      <c r="L3568" s="72">
        <v>58339</v>
      </c>
      <c r="M3568" s="42" t="s">
        <v>20789</v>
      </c>
      <c r="N3568" s="63">
        <v>1.9544999999999999</v>
      </c>
      <c r="O3568" s="55">
        <v>4831313.87</v>
      </c>
      <c r="P3568" s="21">
        <v>4.4999999999999998E-2</v>
      </c>
      <c r="Q3568" s="223">
        <f t="shared" si="366"/>
        <v>217409.12414999999</v>
      </c>
      <c r="R3568" s="197">
        <f t="shared" si="362"/>
        <v>18117.4270125</v>
      </c>
      <c r="S3568" s="200"/>
      <c r="T3568" s="196">
        <f t="shared" si="363"/>
        <v>0</v>
      </c>
      <c r="U3568" s="199">
        <f t="shared" si="364"/>
        <v>0</v>
      </c>
      <c r="V3568" s="21"/>
      <c r="W3568" s="19">
        <f t="shared" si="367"/>
        <v>0</v>
      </c>
      <c r="X3568" s="17">
        <f t="shared" si="365"/>
        <v>0</v>
      </c>
      <c r="Y3568" s="22"/>
      <c r="Z3568" s="19"/>
      <c r="AA3568" s="20"/>
      <c r="AB3568" s="23"/>
      <c r="AC3568" s="19"/>
      <c r="AD3568" s="17"/>
      <c r="AE3568" s="22"/>
      <c r="AF3568" s="19"/>
      <c r="AG3568" s="17"/>
      <c r="AH3568" s="78"/>
      <c r="AI3568" s="79" t="s">
        <v>20789</v>
      </c>
      <c r="AJ3568" s="1"/>
    </row>
    <row r="3569" spans="1:36" s="49" customFormat="1" ht="26.4">
      <c r="A3569" s="39">
        <v>3567</v>
      </c>
      <c r="B3569" s="39" t="s">
        <v>20795</v>
      </c>
      <c r="C3569" s="39" t="s">
        <v>5070</v>
      </c>
      <c r="D3569" s="40" t="s">
        <v>20796</v>
      </c>
      <c r="E3569" s="25" t="s">
        <v>20797</v>
      </c>
      <c r="F3569" s="25" t="s">
        <v>9955</v>
      </c>
      <c r="G3569" s="39" t="s">
        <v>6467</v>
      </c>
      <c r="H3569" s="39" t="s">
        <v>20798</v>
      </c>
      <c r="I3569" s="39" t="s">
        <v>18442</v>
      </c>
      <c r="J3569" s="40" t="s">
        <v>20799</v>
      </c>
      <c r="K3569" s="41">
        <v>38062</v>
      </c>
      <c r="L3569" s="72">
        <v>47193</v>
      </c>
      <c r="M3569" s="42" t="s">
        <v>20800</v>
      </c>
      <c r="N3569" s="63">
        <v>3.5417000000000001</v>
      </c>
      <c r="O3569" s="55">
        <v>54136010.600000001</v>
      </c>
      <c r="P3569" s="21">
        <v>1.4999999999999999E-2</v>
      </c>
      <c r="Q3569" s="223">
        <f t="shared" si="366"/>
        <v>812040.15899999999</v>
      </c>
      <c r="R3569" s="197">
        <f t="shared" si="362"/>
        <v>67670.013250000004</v>
      </c>
      <c r="S3569" s="198">
        <v>2.9999999999999997E-4</v>
      </c>
      <c r="T3569" s="196">
        <f t="shared" si="363"/>
        <v>16240.803179999999</v>
      </c>
      <c r="U3569" s="199">
        <f t="shared" si="364"/>
        <v>1353.400265</v>
      </c>
      <c r="V3569" s="21">
        <v>0.02</v>
      </c>
      <c r="W3569" s="19">
        <f t="shared" si="367"/>
        <v>1082720.2120000001</v>
      </c>
      <c r="X3569" s="17">
        <f t="shared" ref="X3569:X3600" si="368">O3569*V3569/12</f>
        <v>90226.684333333338</v>
      </c>
      <c r="Y3569" s="18">
        <v>0.04</v>
      </c>
      <c r="Z3569" s="19">
        <v>2165440.2400000002</v>
      </c>
      <c r="AA3569" s="20"/>
      <c r="AB3569" s="23"/>
      <c r="AC3569" s="19"/>
      <c r="AD3569" s="17"/>
      <c r="AE3569" s="22"/>
      <c r="AF3569" s="19"/>
      <c r="AG3569" s="17"/>
      <c r="AH3569" s="80"/>
      <c r="AI3569" s="81"/>
    </row>
    <row r="3570" spans="1:36" ht="26.4">
      <c r="A3570" s="39">
        <v>3568</v>
      </c>
      <c r="B3570" s="10" t="s">
        <v>20801</v>
      </c>
      <c r="C3570" s="10" t="s">
        <v>2055</v>
      </c>
      <c r="D3570" s="11" t="s">
        <v>3088</v>
      </c>
      <c r="E3570" s="35" t="s">
        <v>3089</v>
      </c>
      <c r="F3570" s="35" t="s">
        <v>20802</v>
      </c>
      <c r="G3570" s="10" t="s">
        <v>1076</v>
      </c>
      <c r="H3570" s="10" t="s">
        <v>20803</v>
      </c>
      <c r="I3570" s="10" t="s">
        <v>20804</v>
      </c>
      <c r="J3570" s="11" t="s">
        <v>20805</v>
      </c>
      <c r="K3570" s="12">
        <v>40913</v>
      </c>
      <c r="L3570" s="69">
        <v>44805</v>
      </c>
      <c r="M3570" s="14" t="s">
        <v>20806</v>
      </c>
      <c r="N3570" s="61">
        <v>0.251</v>
      </c>
      <c r="O3570" s="56">
        <v>3824637.57</v>
      </c>
      <c r="P3570" s="15">
        <v>0.03</v>
      </c>
      <c r="Q3570" s="223">
        <f t="shared" si="366"/>
        <v>114739.1271</v>
      </c>
      <c r="R3570" s="197">
        <f t="shared" si="362"/>
        <v>9561.5939249999992</v>
      </c>
      <c r="S3570" s="201">
        <v>0.05</v>
      </c>
      <c r="T3570" s="196">
        <f t="shared" si="363"/>
        <v>191231.87849999999</v>
      </c>
      <c r="U3570" s="199">
        <f t="shared" si="364"/>
        <v>15935.989874999999</v>
      </c>
      <c r="V3570" s="21">
        <v>0.06</v>
      </c>
      <c r="W3570" s="19">
        <f t="shared" si="367"/>
        <v>229478.2542</v>
      </c>
      <c r="X3570" s="17">
        <f t="shared" si="368"/>
        <v>19123.187849999998</v>
      </c>
      <c r="Y3570" s="22"/>
      <c r="Z3570" s="19"/>
      <c r="AA3570" s="20"/>
      <c r="AB3570" s="23"/>
      <c r="AC3570" s="19"/>
      <c r="AD3570" s="17"/>
      <c r="AE3570" s="22"/>
      <c r="AF3570" s="19"/>
      <c r="AG3570" s="17"/>
      <c r="AH3570" s="76" t="s">
        <v>1997</v>
      </c>
      <c r="AI3570" s="77" t="s">
        <v>20806</v>
      </c>
      <c r="AJ3570" s="1"/>
    </row>
    <row r="3571" spans="1:36" ht="39.6">
      <c r="A3571" s="39">
        <v>3569</v>
      </c>
      <c r="B3571" s="39" t="s">
        <v>20807</v>
      </c>
      <c r="C3571" s="39" t="s">
        <v>2055</v>
      </c>
      <c r="D3571" s="40" t="s">
        <v>20808</v>
      </c>
      <c r="E3571" s="25" t="s">
        <v>20809</v>
      </c>
      <c r="F3571" s="25" t="s">
        <v>5618</v>
      </c>
      <c r="G3571" s="39" t="s">
        <v>10238</v>
      </c>
      <c r="H3571" s="39" t="s">
        <v>20810</v>
      </c>
      <c r="I3571" s="39" t="s">
        <v>1259</v>
      </c>
      <c r="J3571" s="40" t="s">
        <v>20811</v>
      </c>
      <c r="K3571" s="41">
        <v>42969</v>
      </c>
      <c r="L3571" s="72">
        <v>46621</v>
      </c>
      <c r="M3571" s="42" t="s">
        <v>20812</v>
      </c>
      <c r="N3571" s="63">
        <v>0.1</v>
      </c>
      <c r="O3571" s="55">
        <v>1523759.99</v>
      </c>
      <c r="P3571" s="15">
        <v>0.03</v>
      </c>
      <c r="Q3571" s="223">
        <f t="shared" si="366"/>
        <v>45712.799699999996</v>
      </c>
      <c r="R3571" s="197">
        <f t="shared" si="362"/>
        <v>3809.3999749999998</v>
      </c>
      <c r="S3571" s="200"/>
      <c r="T3571" s="196">
        <f t="shared" si="363"/>
        <v>0</v>
      </c>
      <c r="U3571" s="199">
        <f t="shared" si="364"/>
        <v>0</v>
      </c>
      <c r="V3571" s="21"/>
      <c r="W3571" s="19">
        <f t="shared" si="367"/>
        <v>0</v>
      </c>
      <c r="X3571" s="17">
        <f t="shared" si="368"/>
        <v>0</v>
      </c>
      <c r="Y3571" s="22"/>
      <c r="Z3571" s="19"/>
      <c r="AA3571" s="20"/>
      <c r="AB3571" s="23"/>
      <c r="AC3571" s="19"/>
      <c r="AD3571" s="17"/>
      <c r="AE3571" s="22"/>
      <c r="AF3571" s="19"/>
      <c r="AG3571" s="17"/>
      <c r="AH3571" s="78" t="s">
        <v>1997</v>
      </c>
      <c r="AI3571" s="79" t="s">
        <v>20812</v>
      </c>
      <c r="AJ3571" s="1"/>
    </row>
    <row r="3572" spans="1:36" ht="26.4">
      <c r="A3572" s="39">
        <v>3570</v>
      </c>
      <c r="B3572" s="10" t="s">
        <v>20813</v>
      </c>
      <c r="C3572" s="10" t="s">
        <v>2055</v>
      </c>
      <c r="D3572" s="11" t="s">
        <v>5340</v>
      </c>
      <c r="E3572" s="35" t="s">
        <v>5341</v>
      </c>
      <c r="F3572" s="35" t="s">
        <v>20814</v>
      </c>
      <c r="G3572" s="10" t="s">
        <v>1866</v>
      </c>
      <c r="H3572" s="10" t="s">
        <v>20815</v>
      </c>
      <c r="I3572" s="10" t="s">
        <v>1868</v>
      </c>
      <c r="J3572" s="11" t="s">
        <v>20816</v>
      </c>
      <c r="K3572" s="12">
        <v>43089</v>
      </c>
      <c r="L3572" s="69">
        <v>48568</v>
      </c>
      <c r="M3572" s="14" t="s">
        <v>20817</v>
      </c>
      <c r="N3572" s="61">
        <v>0.75690000000000002</v>
      </c>
      <c r="O3572" s="56">
        <v>8557737.7899999991</v>
      </c>
      <c r="P3572" s="15">
        <v>0.03</v>
      </c>
      <c r="Q3572" s="223">
        <f t="shared" si="366"/>
        <v>256732.13369999998</v>
      </c>
      <c r="R3572" s="197">
        <f t="shared" si="362"/>
        <v>21394.344474999998</v>
      </c>
      <c r="S3572" s="201">
        <v>0.05</v>
      </c>
      <c r="T3572" s="196">
        <f t="shared" si="363"/>
        <v>427886.88949999999</v>
      </c>
      <c r="U3572" s="199">
        <f t="shared" si="364"/>
        <v>35657.240791666663</v>
      </c>
      <c r="V3572" s="21">
        <v>0.06</v>
      </c>
      <c r="W3572" s="19">
        <f t="shared" si="367"/>
        <v>513464.26739999995</v>
      </c>
      <c r="X3572" s="17">
        <f t="shared" si="368"/>
        <v>42788.688949999996</v>
      </c>
      <c r="Y3572" s="22"/>
      <c r="Z3572" s="19"/>
      <c r="AA3572" s="20"/>
      <c r="AB3572" s="23"/>
      <c r="AC3572" s="19"/>
      <c r="AD3572" s="17"/>
      <c r="AE3572" s="22"/>
      <c r="AF3572" s="19"/>
      <c r="AG3572" s="17"/>
      <c r="AH3572" s="76" t="s">
        <v>817</v>
      </c>
      <c r="AI3572" s="77" t="s">
        <v>20817</v>
      </c>
      <c r="AJ3572" s="1"/>
    </row>
    <row r="3573" spans="1:36" ht="52.8">
      <c r="A3573" s="39">
        <v>3571</v>
      </c>
      <c r="B3573" s="39" t="s">
        <v>20818</v>
      </c>
      <c r="C3573" s="39" t="s">
        <v>2055</v>
      </c>
      <c r="D3573" s="40" t="s">
        <v>3088</v>
      </c>
      <c r="E3573" s="25" t="s">
        <v>3089</v>
      </c>
      <c r="F3573" s="25" t="s">
        <v>17343</v>
      </c>
      <c r="G3573" s="39" t="s">
        <v>3262</v>
      </c>
      <c r="H3573" s="39" t="s">
        <v>20819</v>
      </c>
      <c r="I3573" s="39" t="s">
        <v>2993</v>
      </c>
      <c r="J3573" s="40" t="s">
        <v>20820</v>
      </c>
      <c r="K3573" s="41">
        <v>43180</v>
      </c>
      <c r="L3573" s="72">
        <v>44276</v>
      </c>
      <c r="M3573" s="42" t="s">
        <v>20821</v>
      </c>
      <c r="N3573" s="63">
        <v>4.1200000000000001E-2</v>
      </c>
      <c r="O3573" s="55">
        <v>465819.52</v>
      </c>
      <c r="P3573" s="15">
        <v>0.03</v>
      </c>
      <c r="Q3573" s="223">
        <f t="shared" si="366"/>
        <v>13974.5856</v>
      </c>
      <c r="R3573" s="197">
        <f t="shared" si="362"/>
        <v>1164.5488</v>
      </c>
      <c r="S3573" s="200"/>
      <c r="T3573" s="196">
        <f t="shared" si="363"/>
        <v>0</v>
      </c>
      <c r="U3573" s="199">
        <f t="shared" si="364"/>
        <v>0</v>
      </c>
      <c r="V3573" s="21"/>
      <c r="W3573" s="19">
        <f t="shared" si="367"/>
        <v>0</v>
      </c>
      <c r="X3573" s="17">
        <f t="shared" si="368"/>
        <v>0</v>
      </c>
      <c r="Y3573" s="22"/>
      <c r="Z3573" s="19"/>
      <c r="AA3573" s="20"/>
      <c r="AB3573" s="23"/>
      <c r="AC3573" s="19"/>
      <c r="AD3573" s="17"/>
      <c r="AE3573" s="22"/>
      <c r="AF3573" s="19"/>
      <c r="AG3573" s="17"/>
      <c r="AH3573" s="78" t="s">
        <v>817</v>
      </c>
      <c r="AI3573" s="79" t="s">
        <v>20821</v>
      </c>
      <c r="AJ3573" s="1"/>
    </row>
    <row r="3574" spans="1:36" ht="13.2">
      <c r="A3574" s="39">
        <v>3572</v>
      </c>
      <c r="B3574" s="10" t="s">
        <v>20822</v>
      </c>
      <c r="C3574" s="10" t="s">
        <v>1818</v>
      </c>
      <c r="D3574" s="11" t="s">
        <v>20823</v>
      </c>
      <c r="E3574" s="35" t="s">
        <v>20824</v>
      </c>
      <c r="F3574" s="35" t="s">
        <v>1024</v>
      </c>
      <c r="G3574" s="10" t="s">
        <v>10152</v>
      </c>
      <c r="H3574" s="10" t="s">
        <v>20825</v>
      </c>
      <c r="I3574" s="10" t="s">
        <v>3480</v>
      </c>
      <c r="J3574" s="11" t="s">
        <v>20826</v>
      </c>
      <c r="K3574" s="12">
        <v>39430</v>
      </c>
      <c r="L3574" s="69">
        <v>47099</v>
      </c>
      <c r="M3574" s="14" t="s">
        <v>20827</v>
      </c>
      <c r="N3574" s="61">
        <v>1.2503</v>
      </c>
      <c r="O3574" s="56">
        <v>15465302.859999999</v>
      </c>
      <c r="P3574" s="15">
        <v>0.03</v>
      </c>
      <c r="Q3574" s="223">
        <f t="shared" si="366"/>
        <v>463959.08579999994</v>
      </c>
      <c r="R3574" s="197">
        <f t="shared" si="362"/>
        <v>38663.257149999998</v>
      </c>
      <c r="S3574" s="200"/>
      <c r="T3574" s="196">
        <f t="shared" si="363"/>
        <v>0</v>
      </c>
      <c r="U3574" s="199">
        <f t="shared" si="364"/>
        <v>0</v>
      </c>
      <c r="V3574" s="21"/>
      <c r="W3574" s="19">
        <f t="shared" si="367"/>
        <v>0</v>
      </c>
      <c r="X3574" s="17">
        <f t="shared" si="368"/>
        <v>0</v>
      </c>
      <c r="Y3574" s="22"/>
      <c r="Z3574" s="19"/>
      <c r="AA3574" s="20"/>
      <c r="AB3574" s="23"/>
      <c r="AC3574" s="19"/>
      <c r="AD3574" s="17"/>
      <c r="AE3574" s="22"/>
      <c r="AF3574" s="19"/>
      <c r="AG3574" s="17"/>
      <c r="AH3574" s="76" t="s">
        <v>3675</v>
      </c>
      <c r="AI3574" s="77" t="s">
        <v>20827</v>
      </c>
      <c r="AJ3574" s="1"/>
    </row>
    <row r="3575" spans="1:36" ht="26.4">
      <c r="A3575" s="39">
        <v>3573</v>
      </c>
      <c r="B3575" s="39" t="s">
        <v>20828</v>
      </c>
      <c r="C3575" s="39" t="s">
        <v>1818</v>
      </c>
      <c r="D3575" s="40" t="s">
        <v>20829</v>
      </c>
      <c r="E3575" s="25" t="s">
        <v>20830</v>
      </c>
      <c r="F3575" s="25" t="s">
        <v>3491</v>
      </c>
      <c r="G3575" s="39" t="s">
        <v>7462</v>
      </c>
      <c r="H3575" s="39" t="s">
        <v>20831</v>
      </c>
      <c r="I3575" s="39" t="s">
        <v>6491</v>
      </c>
      <c r="J3575" s="40" t="s">
        <v>20832</v>
      </c>
      <c r="K3575" s="41">
        <v>43552</v>
      </c>
      <c r="L3575" s="72">
        <v>49031</v>
      </c>
      <c r="M3575" s="42" t="s">
        <v>20833</v>
      </c>
      <c r="N3575" s="63">
        <v>7.6200000000000004E-2</v>
      </c>
      <c r="O3575" s="55">
        <v>3366209.47</v>
      </c>
      <c r="P3575" s="15">
        <v>0.05</v>
      </c>
      <c r="Q3575" s="223">
        <f t="shared" si="366"/>
        <v>168310.47350000002</v>
      </c>
      <c r="R3575" s="197">
        <f t="shared" si="362"/>
        <v>14025.872791666668</v>
      </c>
      <c r="S3575" s="201">
        <v>0.06</v>
      </c>
      <c r="T3575" s="196">
        <f t="shared" si="363"/>
        <v>201972.56820000001</v>
      </c>
      <c r="U3575" s="199">
        <f t="shared" si="364"/>
        <v>16831.047350000001</v>
      </c>
      <c r="V3575" s="21"/>
      <c r="W3575" s="19">
        <f t="shared" si="367"/>
        <v>0</v>
      </c>
      <c r="X3575" s="17">
        <f t="shared" si="368"/>
        <v>0</v>
      </c>
      <c r="Y3575" s="22"/>
      <c r="Z3575" s="19"/>
      <c r="AA3575" s="20"/>
      <c r="AB3575" s="23"/>
      <c r="AC3575" s="19"/>
      <c r="AD3575" s="17"/>
      <c r="AE3575" s="22"/>
      <c r="AF3575" s="19"/>
      <c r="AG3575" s="17"/>
      <c r="AH3575" s="78" t="s">
        <v>44</v>
      </c>
      <c r="AI3575" s="79" t="s">
        <v>20833</v>
      </c>
      <c r="AJ3575" s="1"/>
    </row>
    <row r="3576" spans="1:36" ht="26.4">
      <c r="A3576" s="39">
        <v>3574</v>
      </c>
      <c r="B3576" s="10" t="s">
        <v>20834</v>
      </c>
      <c r="C3576" s="10" t="s">
        <v>2055</v>
      </c>
      <c r="D3576" s="11" t="s">
        <v>20835</v>
      </c>
      <c r="E3576" s="35" t="s">
        <v>20836</v>
      </c>
      <c r="F3576" s="35" t="s">
        <v>14346</v>
      </c>
      <c r="G3576" s="10" t="s">
        <v>3845</v>
      </c>
      <c r="H3576" s="10" t="s">
        <v>20837</v>
      </c>
      <c r="I3576" s="10" t="s">
        <v>7539</v>
      </c>
      <c r="J3576" s="11" t="s">
        <v>20528</v>
      </c>
      <c r="K3576" s="12">
        <v>38065</v>
      </c>
      <c r="L3576" s="69">
        <v>47196</v>
      </c>
      <c r="M3576" s="14" t="s">
        <v>20838</v>
      </c>
      <c r="N3576" s="61">
        <v>0.80220000000000002</v>
      </c>
      <c r="O3576" s="56">
        <v>7702890.7800000003</v>
      </c>
      <c r="P3576" s="15">
        <v>0.03</v>
      </c>
      <c r="Q3576" s="223">
        <f t="shared" ref="Q3576:Q3607" si="369">O3576*P3576</f>
        <v>231086.72339999999</v>
      </c>
      <c r="R3576" s="197">
        <f t="shared" si="362"/>
        <v>19257.22695</v>
      </c>
      <c r="S3576" s="200"/>
      <c r="T3576" s="196">
        <f t="shared" si="363"/>
        <v>0</v>
      </c>
      <c r="U3576" s="199">
        <f t="shared" si="364"/>
        <v>0</v>
      </c>
      <c r="V3576" s="21"/>
      <c r="W3576" s="19">
        <f t="shared" si="367"/>
        <v>0</v>
      </c>
      <c r="X3576" s="17">
        <f t="shared" si="368"/>
        <v>0</v>
      </c>
      <c r="Y3576" s="22"/>
      <c r="Z3576" s="19"/>
      <c r="AA3576" s="20"/>
      <c r="AB3576" s="23"/>
      <c r="AC3576" s="19"/>
      <c r="AD3576" s="17"/>
      <c r="AE3576" s="22"/>
      <c r="AF3576" s="19"/>
      <c r="AG3576" s="17"/>
      <c r="AH3576" s="76"/>
      <c r="AI3576" s="77" t="s">
        <v>20838</v>
      </c>
      <c r="AJ3576" s="1"/>
    </row>
    <row r="3577" spans="1:36" ht="26.4">
      <c r="A3577" s="39">
        <v>3575</v>
      </c>
      <c r="B3577" s="39" t="s">
        <v>20839</v>
      </c>
      <c r="C3577" s="39" t="s">
        <v>2055</v>
      </c>
      <c r="D3577" s="40" t="s">
        <v>20840</v>
      </c>
      <c r="E3577" s="25" t="s">
        <v>20841</v>
      </c>
      <c r="F3577" s="25" t="s">
        <v>20134</v>
      </c>
      <c r="G3577" s="39" t="s">
        <v>13564</v>
      </c>
      <c r="H3577" s="39" t="s">
        <v>20842</v>
      </c>
      <c r="I3577" s="39" t="s">
        <v>15400</v>
      </c>
      <c r="J3577" s="40" t="s">
        <v>20843</v>
      </c>
      <c r="K3577" s="41">
        <v>37901</v>
      </c>
      <c r="L3577" s="72">
        <v>47033</v>
      </c>
      <c r="M3577" s="42" t="s">
        <v>20844</v>
      </c>
      <c r="N3577" s="63">
        <v>7.3479000000000001</v>
      </c>
      <c r="O3577" s="55">
        <v>256128162.33000001</v>
      </c>
      <c r="P3577" s="15">
        <v>0.03</v>
      </c>
      <c r="Q3577" s="223">
        <f t="shared" si="369"/>
        <v>7683844.8699000003</v>
      </c>
      <c r="R3577" s="197">
        <f t="shared" si="362"/>
        <v>640320.40582500002</v>
      </c>
      <c r="S3577" s="201">
        <v>0.04</v>
      </c>
      <c r="T3577" s="196">
        <f t="shared" si="363"/>
        <v>10245126.4932</v>
      </c>
      <c r="U3577" s="199">
        <f t="shared" si="364"/>
        <v>853760.54110000003</v>
      </c>
      <c r="V3577" s="21"/>
      <c r="W3577" s="19">
        <f t="shared" si="367"/>
        <v>0</v>
      </c>
      <c r="X3577" s="17">
        <f t="shared" si="368"/>
        <v>0</v>
      </c>
      <c r="Y3577" s="22"/>
      <c r="Z3577" s="19"/>
      <c r="AA3577" s="20"/>
      <c r="AB3577" s="23"/>
      <c r="AC3577" s="19"/>
      <c r="AD3577" s="17"/>
      <c r="AE3577" s="22"/>
      <c r="AF3577" s="19"/>
      <c r="AG3577" s="17"/>
      <c r="AH3577" s="78"/>
      <c r="AI3577" s="79" t="s">
        <v>20844</v>
      </c>
      <c r="AJ3577" s="1"/>
    </row>
    <row r="3578" spans="1:36" ht="26.4">
      <c r="A3578" s="39">
        <v>3576</v>
      </c>
      <c r="B3578" s="10" t="s">
        <v>20845</v>
      </c>
      <c r="C3578" s="10" t="s">
        <v>2055</v>
      </c>
      <c r="D3578" s="11" t="s">
        <v>20846</v>
      </c>
      <c r="E3578" s="35" t="s">
        <v>21465</v>
      </c>
      <c r="F3578" s="35" t="s">
        <v>20847</v>
      </c>
      <c r="G3578" s="10" t="s">
        <v>7395</v>
      </c>
      <c r="H3578" s="10" t="s">
        <v>20848</v>
      </c>
      <c r="I3578" s="10" t="s">
        <v>20849</v>
      </c>
      <c r="J3578" s="11" t="s">
        <v>20850</v>
      </c>
      <c r="K3578" s="12">
        <v>40462</v>
      </c>
      <c r="L3578" s="69">
        <v>45941</v>
      </c>
      <c r="M3578" s="14" t="s">
        <v>2111</v>
      </c>
      <c r="N3578" s="61">
        <v>0.24970000000000001</v>
      </c>
      <c r="O3578" s="56">
        <v>6109134.8099999996</v>
      </c>
      <c r="P3578" s="15">
        <v>0.03</v>
      </c>
      <c r="Q3578" s="223">
        <f t="shared" si="369"/>
        <v>183274.04429999998</v>
      </c>
      <c r="R3578" s="197">
        <f t="shared" si="362"/>
        <v>15272.837024999999</v>
      </c>
      <c r="S3578" s="201">
        <v>0.1</v>
      </c>
      <c r="T3578" s="196">
        <f t="shared" si="363"/>
        <v>610913.48100000003</v>
      </c>
      <c r="U3578" s="199">
        <f t="shared" si="364"/>
        <v>50909.456750000005</v>
      </c>
      <c r="V3578" s="21"/>
      <c r="W3578" s="19">
        <f t="shared" si="367"/>
        <v>0</v>
      </c>
      <c r="X3578" s="17">
        <f t="shared" si="368"/>
        <v>0</v>
      </c>
      <c r="Y3578" s="22"/>
      <c r="Z3578" s="19"/>
      <c r="AA3578" s="20"/>
      <c r="AB3578" s="23"/>
      <c r="AC3578" s="19"/>
      <c r="AD3578" s="17"/>
      <c r="AE3578" s="22"/>
      <c r="AF3578" s="19"/>
      <c r="AG3578" s="17"/>
      <c r="AH3578" s="76"/>
      <c r="AI3578" s="77" t="s">
        <v>2111</v>
      </c>
      <c r="AJ3578" s="1"/>
    </row>
    <row r="3579" spans="1:36" ht="26.4">
      <c r="A3579" s="39">
        <v>3577</v>
      </c>
      <c r="B3579" s="39" t="s">
        <v>20851</v>
      </c>
      <c r="C3579" s="39" t="s">
        <v>5070</v>
      </c>
      <c r="D3579" s="40" t="s">
        <v>20852</v>
      </c>
      <c r="E3579" s="25" t="s">
        <v>20853</v>
      </c>
      <c r="F3579" s="25" t="s">
        <v>11401</v>
      </c>
      <c r="G3579" s="39" t="s">
        <v>20854</v>
      </c>
      <c r="H3579" s="39" t="s">
        <v>20855</v>
      </c>
      <c r="I3579" s="39" t="s">
        <v>11559</v>
      </c>
      <c r="J3579" s="40" t="s">
        <v>20856</v>
      </c>
      <c r="K3579" s="41">
        <v>40305</v>
      </c>
      <c r="L3579" s="72">
        <v>58202</v>
      </c>
      <c r="M3579" s="42" t="s">
        <v>20857</v>
      </c>
      <c r="N3579" s="63">
        <v>2.4481999999999999</v>
      </c>
      <c r="O3579" s="55">
        <v>38977219.689999998</v>
      </c>
      <c r="P3579" s="15">
        <v>0.03</v>
      </c>
      <c r="Q3579" s="223">
        <f t="shared" si="369"/>
        <v>1169316.5906999998</v>
      </c>
      <c r="R3579" s="197">
        <f t="shared" si="362"/>
        <v>97443.049224999981</v>
      </c>
      <c r="S3579" s="200"/>
      <c r="T3579" s="196">
        <f t="shared" si="363"/>
        <v>0</v>
      </c>
      <c r="U3579" s="199">
        <f t="shared" si="364"/>
        <v>0</v>
      </c>
      <c r="V3579" s="21"/>
      <c r="W3579" s="19">
        <f t="shared" si="367"/>
        <v>0</v>
      </c>
      <c r="X3579" s="17">
        <f t="shared" si="368"/>
        <v>0</v>
      </c>
      <c r="Y3579" s="22"/>
      <c r="Z3579" s="19"/>
      <c r="AA3579" s="20"/>
      <c r="AB3579" s="23"/>
      <c r="AC3579" s="19"/>
      <c r="AD3579" s="17"/>
      <c r="AE3579" s="22"/>
      <c r="AF3579" s="19"/>
      <c r="AG3579" s="17"/>
      <c r="AH3579" s="78"/>
      <c r="AI3579" s="79" t="s">
        <v>20857</v>
      </c>
      <c r="AJ3579" s="1"/>
    </row>
    <row r="3580" spans="1:36" s="49" customFormat="1" ht="26.4">
      <c r="A3580" s="39">
        <v>3578</v>
      </c>
      <c r="B3580" s="39" t="s">
        <v>20858</v>
      </c>
      <c r="C3580" s="39" t="s">
        <v>5070</v>
      </c>
      <c r="D3580" s="40" t="s">
        <v>20859</v>
      </c>
      <c r="E3580" s="25" t="s">
        <v>20860</v>
      </c>
      <c r="F3580" s="25" t="s">
        <v>15132</v>
      </c>
      <c r="G3580" s="39" t="s">
        <v>17645</v>
      </c>
      <c r="H3580" s="39" t="s">
        <v>20861</v>
      </c>
      <c r="I3580" s="39" t="s">
        <v>19225</v>
      </c>
      <c r="J3580" s="40" t="s">
        <v>20862</v>
      </c>
      <c r="K3580" s="41">
        <v>38600</v>
      </c>
      <c r="L3580" s="72">
        <v>47731</v>
      </c>
      <c r="M3580" s="42" t="s">
        <v>20863</v>
      </c>
      <c r="N3580" s="63">
        <v>2.2033</v>
      </c>
      <c r="O3580" s="55">
        <v>47724829.979999997</v>
      </c>
      <c r="P3580" s="44">
        <v>2.9999999999999997E-4</v>
      </c>
      <c r="Q3580" s="223">
        <f t="shared" si="369"/>
        <v>14317.448993999998</v>
      </c>
      <c r="R3580" s="197">
        <f t="shared" si="362"/>
        <v>1193.1207494999999</v>
      </c>
      <c r="S3580" s="200"/>
      <c r="T3580" s="196">
        <f t="shared" si="363"/>
        <v>0</v>
      </c>
      <c r="U3580" s="199">
        <f t="shared" si="364"/>
        <v>0</v>
      </c>
      <c r="V3580" s="21"/>
      <c r="W3580" s="19">
        <f t="shared" si="367"/>
        <v>0</v>
      </c>
      <c r="X3580" s="17">
        <f t="shared" si="368"/>
        <v>0</v>
      </c>
      <c r="Y3580" s="22"/>
      <c r="Z3580" s="19"/>
      <c r="AA3580" s="20"/>
      <c r="AB3580" s="23"/>
      <c r="AC3580" s="19"/>
      <c r="AD3580" s="17"/>
      <c r="AE3580" s="22"/>
      <c r="AF3580" s="19"/>
      <c r="AG3580" s="17"/>
      <c r="AH3580" s="80"/>
      <c r="AI3580" s="81"/>
    </row>
    <row r="3581" spans="1:36" ht="26.4">
      <c r="A3581" s="39">
        <v>3579</v>
      </c>
      <c r="B3581" s="39" t="s">
        <v>20864</v>
      </c>
      <c r="C3581" s="39" t="s">
        <v>2055</v>
      </c>
      <c r="D3581" s="40" t="s">
        <v>3088</v>
      </c>
      <c r="E3581" s="25" t="s">
        <v>3089</v>
      </c>
      <c r="F3581" s="25" t="s">
        <v>8695</v>
      </c>
      <c r="G3581" s="39" t="s">
        <v>20865</v>
      </c>
      <c r="H3581" s="39" t="s">
        <v>20866</v>
      </c>
      <c r="I3581" s="39" t="s">
        <v>17747</v>
      </c>
      <c r="J3581" s="40" t="s">
        <v>20805</v>
      </c>
      <c r="K3581" s="41">
        <v>39743</v>
      </c>
      <c r="L3581" s="72">
        <v>47109</v>
      </c>
      <c r="M3581" s="42" t="s">
        <v>20806</v>
      </c>
      <c r="N3581" s="63">
        <v>0.60270000000000001</v>
      </c>
      <c r="O3581" s="55">
        <v>9042405.8200000003</v>
      </c>
      <c r="P3581" s="15">
        <v>0.03</v>
      </c>
      <c r="Q3581" s="223">
        <f t="shared" si="369"/>
        <v>271272.17460000003</v>
      </c>
      <c r="R3581" s="197">
        <f t="shared" si="362"/>
        <v>22606.014550000004</v>
      </c>
      <c r="S3581" s="200"/>
      <c r="T3581" s="196">
        <f t="shared" si="363"/>
        <v>0</v>
      </c>
      <c r="U3581" s="199">
        <f t="shared" si="364"/>
        <v>0</v>
      </c>
      <c r="V3581" s="21"/>
      <c r="W3581" s="19">
        <f t="shared" si="367"/>
        <v>0</v>
      </c>
      <c r="X3581" s="17">
        <f t="shared" si="368"/>
        <v>0</v>
      </c>
      <c r="Y3581" s="22"/>
      <c r="Z3581" s="19"/>
      <c r="AA3581" s="20"/>
      <c r="AB3581" s="23"/>
      <c r="AC3581" s="19"/>
      <c r="AD3581" s="17"/>
      <c r="AE3581" s="22"/>
      <c r="AF3581" s="19"/>
      <c r="AG3581" s="17"/>
      <c r="AH3581" s="78" t="s">
        <v>1997</v>
      </c>
      <c r="AI3581" s="79" t="s">
        <v>20806</v>
      </c>
      <c r="AJ3581" s="1"/>
    </row>
    <row r="3582" spans="1:36" ht="26.4">
      <c r="A3582" s="39">
        <v>3580</v>
      </c>
      <c r="B3582" s="10" t="s">
        <v>20867</v>
      </c>
      <c r="C3582" s="10" t="s">
        <v>2055</v>
      </c>
      <c r="D3582" s="11" t="s">
        <v>3088</v>
      </c>
      <c r="E3582" s="35" t="s">
        <v>3089</v>
      </c>
      <c r="F3582" s="35" t="s">
        <v>8695</v>
      </c>
      <c r="G3582" s="10" t="s">
        <v>20865</v>
      </c>
      <c r="H3582" s="10" t="s">
        <v>20866</v>
      </c>
      <c r="I3582" s="10" t="s">
        <v>17747</v>
      </c>
      <c r="J3582" s="11" t="s">
        <v>20805</v>
      </c>
      <c r="K3582" s="12">
        <v>39743</v>
      </c>
      <c r="L3582" s="69">
        <v>47109</v>
      </c>
      <c r="M3582" s="14" t="s">
        <v>20806</v>
      </c>
      <c r="N3582" s="61">
        <v>0.1336</v>
      </c>
      <c r="O3582" s="56">
        <v>1826937.46</v>
      </c>
      <c r="P3582" s="15">
        <v>0.03</v>
      </c>
      <c r="Q3582" s="223">
        <f t="shared" si="369"/>
        <v>54808.123799999994</v>
      </c>
      <c r="R3582" s="197">
        <f t="shared" si="362"/>
        <v>4567.3436499999998</v>
      </c>
      <c r="S3582" s="200"/>
      <c r="T3582" s="196">
        <f t="shared" si="363"/>
        <v>0</v>
      </c>
      <c r="U3582" s="199">
        <f t="shared" si="364"/>
        <v>0</v>
      </c>
      <c r="V3582" s="21"/>
      <c r="W3582" s="19">
        <f t="shared" si="367"/>
        <v>0</v>
      </c>
      <c r="X3582" s="17">
        <f t="shared" si="368"/>
        <v>0</v>
      </c>
      <c r="Y3582" s="22"/>
      <c r="Z3582" s="19"/>
      <c r="AA3582" s="20"/>
      <c r="AB3582" s="23"/>
      <c r="AC3582" s="19"/>
      <c r="AD3582" s="17"/>
      <c r="AE3582" s="22"/>
      <c r="AF3582" s="19"/>
      <c r="AG3582" s="17"/>
      <c r="AH3582" s="76" t="s">
        <v>1997</v>
      </c>
      <c r="AI3582" s="77" t="s">
        <v>20806</v>
      </c>
      <c r="AJ3582" s="1"/>
    </row>
    <row r="3583" spans="1:36" ht="26.4">
      <c r="A3583" s="39">
        <v>3581</v>
      </c>
      <c r="B3583" s="39" t="s">
        <v>20868</v>
      </c>
      <c r="C3583" s="39" t="s">
        <v>2055</v>
      </c>
      <c r="D3583" s="40" t="s">
        <v>20869</v>
      </c>
      <c r="E3583" s="25" t="s">
        <v>20870</v>
      </c>
      <c r="F3583" s="25" t="s">
        <v>573</v>
      </c>
      <c r="G3583" s="39" t="s">
        <v>1130</v>
      </c>
      <c r="H3583" s="39" t="s">
        <v>20871</v>
      </c>
      <c r="I3583" s="39" t="s">
        <v>6198</v>
      </c>
      <c r="J3583" s="40" t="s">
        <v>20872</v>
      </c>
      <c r="K3583" s="41">
        <v>41269</v>
      </c>
      <c r="L3583" s="72">
        <v>44921</v>
      </c>
      <c r="M3583" s="42" t="s">
        <v>20873</v>
      </c>
      <c r="N3583" s="63">
        <v>0.48270000000000002</v>
      </c>
      <c r="O3583" s="55">
        <v>24492780.890000001</v>
      </c>
      <c r="P3583" s="15">
        <v>0.08</v>
      </c>
      <c r="Q3583" s="223">
        <f t="shared" si="369"/>
        <v>1959422.4712</v>
      </c>
      <c r="R3583" s="197">
        <f t="shared" si="362"/>
        <v>163285.20593333335</v>
      </c>
      <c r="S3583" s="201">
        <v>0.03</v>
      </c>
      <c r="T3583" s="196">
        <f t="shared" si="363"/>
        <v>734783.42669999995</v>
      </c>
      <c r="U3583" s="199">
        <f t="shared" si="364"/>
        <v>61231.952224999994</v>
      </c>
      <c r="V3583" s="21">
        <v>0.1</v>
      </c>
      <c r="W3583" s="19">
        <f t="shared" si="367"/>
        <v>2449278.0890000002</v>
      </c>
      <c r="X3583" s="17">
        <f t="shared" si="368"/>
        <v>204106.50741666669</v>
      </c>
      <c r="Y3583" s="22"/>
      <c r="Z3583" s="19"/>
      <c r="AA3583" s="20"/>
      <c r="AB3583" s="23"/>
      <c r="AC3583" s="19"/>
      <c r="AD3583" s="17"/>
      <c r="AE3583" s="22"/>
      <c r="AF3583" s="19"/>
      <c r="AG3583" s="17"/>
      <c r="AH3583" s="78" t="s">
        <v>817</v>
      </c>
      <c r="AI3583" s="79" t="s">
        <v>20873</v>
      </c>
      <c r="AJ3583" s="1"/>
    </row>
    <row r="3584" spans="1:36" ht="26.4">
      <c r="A3584" s="39">
        <v>3582</v>
      </c>
      <c r="B3584" s="10" t="s">
        <v>20874</v>
      </c>
      <c r="C3584" s="10" t="s">
        <v>2055</v>
      </c>
      <c r="D3584" s="11" t="s">
        <v>2872</v>
      </c>
      <c r="E3584" s="35" t="s">
        <v>2873</v>
      </c>
      <c r="F3584" s="35" t="s">
        <v>20875</v>
      </c>
      <c r="G3584" s="10" t="s">
        <v>14211</v>
      </c>
      <c r="H3584" s="10" t="s">
        <v>20876</v>
      </c>
      <c r="I3584" s="10" t="s">
        <v>14211</v>
      </c>
      <c r="J3584" s="11" t="s">
        <v>20877</v>
      </c>
      <c r="K3584" s="12">
        <v>37873</v>
      </c>
      <c r="L3584" s="69">
        <v>44535</v>
      </c>
      <c r="M3584" s="14" t="s">
        <v>20878</v>
      </c>
      <c r="N3584" s="61">
        <v>5.1000000000000004E-3</v>
      </c>
      <c r="O3584" s="56">
        <v>194477.94</v>
      </c>
      <c r="P3584" s="15">
        <v>0.04</v>
      </c>
      <c r="Q3584" s="223">
        <f t="shared" si="369"/>
        <v>7779.1176000000005</v>
      </c>
      <c r="R3584" s="197">
        <f t="shared" ref="R3584:R3647" si="370">Q3584/12</f>
        <v>648.25980000000004</v>
      </c>
      <c r="S3584" s="200"/>
      <c r="T3584" s="196">
        <f t="shared" si="363"/>
        <v>0</v>
      </c>
      <c r="U3584" s="199">
        <f t="shared" si="364"/>
        <v>0</v>
      </c>
      <c r="V3584" s="21"/>
      <c r="W3584" s="19">
        <f t="shared" si="367"/>
        <v>0</v>
      </c>
      <c r="X3584" s="17">
        <f t="shared" si="368"/>
        <v>0</v>
      </c>
      <c r="Y3584" s="22"/>
      <c r="Z3584" s="19"/>
      <c r="AA3584" s="20"/>
      <c r="AB3584" s="23"/>
      <c r="AC3584" s="19"/>
      <c r="AD3584" s="17"/>
      <c r="AE3584" s="22"/>
      <c r="AF3584" s="19"/>
      <c r="AG3584" s="17"/>
      <c r="AH3584" s="76" t="s">
        <v>103</v>
      </c>
      <c r="AI3584" s="77" t="s">
        <v>20878</v>
      </c>
      <c r="AJ3584" s="1"/>
    </row>
    <row r="3585" spans="1:36" ht="26.4">
      <c r="A3585" s="39">
        <v>3583</v>
      </c>
      <c r="B3585" s="39" t="s">
        <v>20879</v>
      </c>
      <c r="C3585" s="39" t="s">
        <v>2055</v>
      </c>
      <c r="D3585" s="40" t="s">
        <v>2872</v>
      </c>
      <c r="E3585" s="25" t="s">
        <v>2873</v>
      </c>
      <c r="F3585" s="25" t="s">
        <v>20875</v>
      </c>
      <c r="G3585" s="39" t="s">
        <v>14211</v>
      </c>
      <c r="H3585" s="39" t="s">
        <v>20876</v>
      </c>
      <c r="I3585" s="39" t="s">
        <v>14211</v>
      </c>
      <c r="J3585" s="40" t="s">
        <v>20877</v>
      </c>
      <c r="K3585" s="41">
        <v>37873</v>
      </c>
      <c r="L3585" s="72">
        <v>44535</v>
      </c>
      <c r="M3585" s="42" t="s">
        <v>20878</v>
      </c>
      <c r="N3585" s="63">
        <v>8.0000000000000002E-3</v>
      </c>
      <c r="O3585" s="55">
        <v>324129.90999999997</v>
      </c>
      <c r="P3585" s="15">
        <v>0.04</v>
      </c>
      <c r="Q3585" s="223">
        <f t="shared" si="369"/>
        <v>12965.196399999999</v>
      </c>
      <c r="R3585" s="197">
        <f t="shared" si="370"/>
        <v>1080.4330333333332</v>
      </c>
      <c r="S3585" s="200"/>
      <c r="T3585" s="196">
        <f t="shared" si="363"/>
        <v>0</v>
      </c>
      <c r="U3585" s="199">
        <f t="shared" si="364"/>
        <v>0</v>
      </c>
      <c r="V3585" s="21"/>
      <c r="W3585" s="19">
        <f t="shared" si="367"/>
        <v>0</v>
      </c>
      <c r="X3585" s="17">
        <f t="shared" si="368"/>
        <v>0</v>
      </c>
      <c r="Y3585" s="22"/>
      <c r="Z3585" s="19"/>
      <c r="AA3585" s="20"/>
      <c r="AB3585" s="23"/>
      <c r="AC3585" s="19"/>
      <c r="AD3585" s="17"/>
      <c r="AE3585" s="22"/>
      <c r="AF3585" s="19"/>
      <c r="AG3585" s="17"/>
      <c r="AH3585" s="78" t="s">
        <v>103</v>
      </c>
      <c r="AI3585" s="79" t="s">
        <v>20878</v>
      </c>
      <c r="AJ3585" s="1"/>
    </row>
    <row r="3586" spans="1:36" ht="26.4">
      <c r="A3586" s="39">
        <v>3584</v>
      </c>
      <c r="B3586" s="10" t="s">
        <v>20880</v>
      </c>
      <c r="C3586" s="10" t="s">
        <v>2055</v>
      </c>
      <c r="D3586" s="11" t="s">
        <v>2872</v>
      </c>
      <c r="E3586" s="35" t="s">
        <v>2873</v>
      </c>
      <c r="F3586" s="35" t="s">
        <v>20875</v>
      </c>
      <c r="G3586" s="10" t="s">
        <v>14211</v>
      </c>
      <c r="H3586" s="10" t="s">
        <v>20876</v>
      </c>
      <c r="I3586" s="10" t="s">
        <v>14211</v>
      </c>
      <c r="J3586" s="11" t="s">
        <v>20877</v>
      </c>
      <c r="K3586" s="12">
        <v>37873</v>
      </c>
      <c r="L3586" s="69">
        <v>44535</v>
      </c>
      <c r="M3586" s="14" t="s">
        <v>20881</v>
      </c>
      <c r="N3586" s="61">
        <v>0.13539999999999999</v>
      </c>
      <c r="O3586" s="56">
        <v>5754815.29</v>
      </c>
      <c r="P3586" s="15">
        <v>0.04</v>
      </c>
      <c r="Q3586" s="223">
        <f t="shared" si="369"/>
        <v>230192.6116</v>
      </c>
      <c r="R3586" s="197">
        <f t="shared" si="370"/>
        <v>19182.717633333334</v>
      </c>
      <c r="S3586" s="200"/>
      <c r="T3586" s="196">
        <f t="shared" si="363"/>
        <v>0</v>
      </c>
      <c r="U3586" s="199">
        <f t="shared" si="364"/>
        <v>0</v>
      </c>
      <c r="V3586" s="21"/>
      <c r="W3586" s="19">
        <f t="shared" si="367"/>
        <v>0</v>
      </c>
      <c r="X3586" s="17">
        <f t="shared" si="368"/>
        <v>0</v>
      </c>
      <c r="Y3586" s="22"/>
      <c r="Z3586" s="19"/>
      <c r="AA3586" s="20"/>
      <c r="AB3586" s="23"/>
      <c r="AC3586" s="19"/>
      <c r="AD3586" s="17"/>
      <c r="AE3586" s="22"/>
      <c r="AF3586" s="19"/>
      <c r="AG3586" s="17"/>
      <c r="AH3586" s="76" t="s">
        <v>103</v>
      </c>
      <c r="AI3586" s="77" t="s">
        <v>20881</v>
      </c>
      <c r="AJ3586" s="1"/>
    </row>
    <row r="3587" spans="1:36" ht="26.4">
      <c r="A3587" s="39">
        <v>3585</v>
      </c>
      <c r="B3587" s="39" t="s">
        <v>20882</v>
      </c>
      <c r="C3587" s="39" t="s">
        <v>2055</v>
      </c>
      <c r="D3587" s="40" t="s">
        <v>20883</v>
      </c>
      <c r="E3587" s="25" t="s">
        <v>20841</v>
      </c>
      <c r="F3587" s="25" t="s">
        <v>11401</v>
      </c>
      <c r="G3587" s="39" t="s">
        <v>20884</v>
      </c>
      <c r="H3587" s="39" t="s">
        <v>20885</v>
      </c>
      <c r="I3587" s="39" t="s">
        <v>3253</v>
      </c>
      <c r="J3587" s="40" t="s">
        <v>20886</v>
      </c>
      <c r="K3587" s="41">
        <v>43392</v>
      </c>
      <c r="L3587" s="72">
        <v>47045</v>
      </c>
      <c r="M3587" s="42" t="s">
        <v>20887</v>
      </c>
      <c r="N3587" s="63">
        <v>1.1359999999999999</v>
      </c>
      <c r="O3587" s="55">
        <v>15241465.439999999</v>
      </c>
      <c r="P3587" s="15">
        <v>0.03</v>
      </c>
      <c r="Q3587" s="223">
        <f t="shared" si="369"/>
        <v>457243.96319999994</v>
      </c>
      <c r="R3587" s="197">
        <f t="shared" si="370"/>
        <v>38103.663599999993</v>
      </c>
      <c r="S3587" s="198">
        <v>3.5999999999999997E-2</v>
      </c>
      <c r="T3587" s="196">
        <f t="shared" si="363"/>
        <v>548692.75584</v>
      </c>
      <c r="U3587" s="199">
        <f t="shared" si="364"/>
        <v>45724.39632</v>
      </c>
      <c r="V3587" s="21"/>
      <c r="W3587" s="19">
        <f t="shared" si="367"/>
        <v>0</v>
      </c>
      <c r="X3587" s="17">
        <f t="shared" si="368"/>
        <v>0</v>
      </c>
      <c r="Y3587" s="22"/>
      <c r="Z3587" s="19"/>
      <c r="AA3587" s="20"/>
      <c r="AB3587" s="23"/>
      <c r="AC3587" s="19"/>
      <c r="AD3587" s="17"/>
      <c r="AE3587" s="22"/>
      <c r="AF3587" s="19"/>
      <c r="AG3587" s="17"/>
      <c r="AH3587" s="78" t="s">
        <v>35</v>
      </c>
      <c r="AI3587" s="79" t="s">
        <v>20887</v>
      </c>
      <c r="AJ3587" s="1"/>
    </row>
    <row r="3588" spans="1:36" ht="52.8">
      <c r="A3588" s="39">
        <v>3586</v>
      </c>
      <c r="B3588" s="10" t="s">
        <v>20888</v>
      </c>
      <c r="C3588" s="10" t="s">
        <v>2055</v>
      </c>
      <c r="D3588" s="11" t="s">
        <v>1683</v>
      </c>
      <c r="E3588" s="35" t="s">
        <v>1684</v>
      </c>
      <c r="F3588" s="35" t="s">
        <v>2818</v>
      </c>
      <c r="G3588" s="10" t="s">
        <v>11661</v>
      </c>
      <c r="H3588" s="10" t="s">
        <v>20889</v>
      </c>
      <c r="I3588" s="10" t="s">
        <v>10218</v>
      </c>
      <c r="J3588" s="11" t="s">
        <v>20890</v>
      </c>
      <c r="K3588" s="12">
        <v>42943</v>
      </c>
      <c r="L3588" s="69">
        <v>50248</v>
      </c>
      <c r="M3588" s="14" t="s">
        <v>20891</v>
      </c>
      <c r="N3588" s="61">
        <v>0.93440000000000001</v>
      </c>
      <c r="O3588" s="56">
        <v>7251587.0300000003</v>
      </c>
      <c r="P3588" s="43">
        <v>3.075E-2</v>
      </c>
      <c r="Q3588" s="223">
        <f t="shared" si="369"/>
        <v>222986.30117250001</v>
      </c>
      <c r="R3588" s="197">
        <f t="shared" si="370"/>
        <v>18582.191764375002</v>
      </c>
      <c r="S3588" s="200"/>
      <c r="T3588" s="196">
        <f t="shared" si="363"/>
        <v>0</v>
      </c>
      <c r="U3588" s="199">
        <f t="shared" si="364"/>
        <v>0</v>
      </c>
      <c r="V3588" s="21"/>
      <c r="W3588" s="19">
        <f t="shared" si="367"/>
        <v>0</v>
      </c>
      <c r="X3588" s="17">
        <f t="shared" si="368"/>
        <v>0</v>
      </c>
      <c r="Y3588" s="22"/>
      <c r="Z3588" s="19"/>
      <c r="AA3588" s="20"/>
      <c r="AB3588" s="23"/>
      <c r="AC3588" s="19"/>
      <c r="AD3588" s="17"/>
      <c r="AE3588" s="22"/>
      <c r="AF3588" s="19"/>
      <c r="AG3588" s="17"/>
      <c r="AH3588" s="76" t="s">
        <v>1549</v>
      </c>
      <c r="AI3588" s="77" t="s">
        <v>20891</v>
      </c>
      <c r="AJ3588" s="1"/>
    </row>
    <row r="3589" spans="1:36" ht="26.4">
      <c r="A3589" s="39">
        <v>3587</v>
      </c>
      <c r="B3589" s="39" t="s">
        <v>20892</v>
      </c>
      <c r="C3589" s="39" t="s">
        <v>2055</v>
      </c>
      <c r="D3589" s="40" t="s">
        <v>231</v>
      </c>
      <c r="E3589" s="25" t="s">
        <v>232</v>
      </c>
      <c r="F3589" s="25" t="s">
        <v>3220</v>
      </c>
      <c r="G3589" s="39" t="s">
        <v>20893</v>
      </c>
      <c r="H3589" s="39" t="s">
        <v>20894</v>
      </c>
      <c r="I3589" s="39" t="s">
        <v>14536</v>
      </c>
      <c r="J3589" s="40" t="s">
        <v>20895</v>
      </c>
      <c r="K3589" s="41">
        <v>42704</v>
      </c>
      <c r="L3589" s="72">
        <v>44530</v>
      </c>
      <c r="M3589" s="42" t="s">
        <v>20896</v>
      </c>
      <c r="N3589" s="63">
        <v>0.2339</v>
      </c>
      <c r="O3589" s="55">
        <v>1459871.6</v>
      </c>
      <c r="P3589" s="15">
        <v>0.03</v>
      </c>
      <c r="Q3589" s="223">
        <f t="shared" si="369"/>
        <v>43796.148000000001</v>
      </c>
      <c r="R3589" s="197">
        <f t="shared" si="370"/>
        <v>3649.6790000000001</v>
      </c>
      <c r="S3589" s="200"/>
      <c r="T3589" s="196">
        <f t="shared" si="363"/>
        <v>0</v>
      </c>
      <c r="U3589" s="199">
        <f t="shared" si="364"/>
        <v>0</v>
      </c>
      <c r="V3589" s="21"/>
      <c r="W3589" s="19">
        <f t="shared" si="367"/>
        <v>0</v>
      </c>
      <c r="X3589" s="17">
        <f t="shared" si="368"/>
        <v>0</v>
      </c>
      <c r="Y3589" s="22"/>
      <c r="Z3589" s="19"/>
      <c r="AA3589" s="20"/>
      <c r="AB3589" s="23"/>
      <c r="AC3589" s="19"/>
      <c r="AD3589" s="17"/>
      <c r="AE3589" s="22"/>
      <c r="AF3589" s="19"/>
      <c r="AG3589" s="17"/>
      <c r="AH3589" s="78" t="s">
        <v>311</v>
      </c>
      <c r="AI3589" s="79" t="s">
        <v>20896</v>
      </c>
      <c r="AJ3589" s="1"/>
    </row>
    <row r="3590" spans="1:36" ht="26.4">
      <c r="A3590" s="39">
        <v>3588</v>
      </c>
      <c r="B3590" s="10" t="s">
        <v>20897</v>
      </c>
      <c r="C3590" s="10" t="s">
        <v>2055</v>
      </c>
      <c r="D3590" s="11" t="s">
        <v>2073</v>
      </c>
      <c r="E3590" s="35" t="s">
        <v>21465</v>
      </c>
      <c r="F3590" s="35" t="s">
        <v>20898</v>
      </c>
      <c r="G3590" s="10" t="s">
        <v>2075</v>
      </c>
      <c r="H3590" s="10" t="s">
        <v>20899</v>
      </c>
      <c r="I3590" s="10" t="s">
        <v>544</v>
      </c>
      <c r="J3590" s="11" t="s">
        <v>20900</v>
      </c>
      <c r="K3590" s="12">
        <v>38820</v>
      </c>
      <c r="L3590" s="69">
        <v>44299</v>
      </c>
      <c r="M3590" s="14" t="s">
        <v>2078</v>
      </c>
      <c r="N3590" s="61">
        <v>0.23930000000000001</v>
      </c>
      <c r="O3590" s="56">
        <v>10331346.67</v>
      </c>
      <c r="P3590" s="15">
        <v>0.03</v>
      </c>
      <c r="Q3590" s="223">
        <f t="shared" si="369"/>
        <v>309940.40009999997</v>
      </c>
      <c r="R3590" s="197">
        <f t="shared" si="370"/>
        <v>25828.366674999997</v>
      </c>
      <c r="S3590" s="200"/>
      <c r="T3590" s="196">
        <f t="shared" si="363"/>
        <v>0</v>
      </c>
      <c r="U3590" s="199">
        <f t="shared" si="364"/>
        <v>0</v>
      </c>
      <c r="V3590" s="21"/>
      <c r="W3590" s="19">
        <f t="shared" si="367"/>
        <v>0</v>
      </c>
      <c r="X3590" s="17">
        <f t="shared" si="368"/>
        <v>0</v>
      </c>
      <c r="Y3590" s="22"/>
      <c r="Z3590" s="19"/>
      <c r="AA3590" s="20"/>
      <c r="AB3590" s="23"/>
      <c r="AC3590" s="19"/>
      <c r="AD3590" s="17"/>
      <c r="AE3590" s="22"/>
      <c r="AF3590" s="19"/>
      <c r="AG3590" s="17"/>
      <c r="AH3590" s="76"/>
      <c r="AI3590" s="77"/>
      <c r="AJ3590" s="1"/>
    </row>
    <row r="3591" spans="1:36" ht="26.4">
      <c r="A3591" s="39">
        <v>3589</v>
      </c>
      <c r="B3591" s="39" t="s">
        <v>20901</v>
      </c>
      <c r="C3591" s="39" t="s">
        <v>2055</v>
      </c>
      <c r="D3591" s="40" t="s">
        <v>20902</v>
      </c>
      <c r="E3591" s="25" t="s">
        <v>20903</v>
      </c>
      <c r="F3591" s="25" t="s">
        <v>20904</v>
      </c>
      <c r="G3591" s="39" t="s">
        <v>8547</v>
      </c>
      <c r="H3591" s="39" t="s">
        <v>20905</v>
      </c>
      <c r="I3591" s="39" t="s">
        <v>3550</v>
      </c>
      <c r="J3591" s="40" t="s">
        <v>20906</v>
      </c>
      <c r="K3591" s="41">
        <v>38300</v>
      </c>
      <c r="L3591" s="72">
        <v>47431</v>
      </c>
      <c r="M3591" s="42" t="s">
        <v>20907</v>
      </c>
      <c r="N3591" s="63">
        <v>0.43469999999999998</v>
      </c>
      <c r="O3591" s="55">
        <v>7359760.7400000002</v>
      </c>
      <c r="P3591" s="15">
        <v>0.03</v>
      </c>
      <c r="Q3591" s="223">
        <f t="shared" si="369"/>
        <v>220792.8222</v>
      </c>
      <c r="R3591" s="197">
        <f t="shared" si="370"/>
        <v>18399.401849999998</v>
      </c>
      <c r="S3591" s="200"/>
      <c r="T3591" s="196">
        <f t="shared" si="363"/>
        <v>0</v>
      </c>
      <c r="U3591" s="199">
        <f t="shared" si="364"/>
        <v>0</v>
      </c>
      <c r="V3591" s="21"/>
      <c r="W3591" s="19">
        <f t="shared" si="367"/>
        <v>0</v>
      </c>
      <c r="X3591" s="17">
        <f t="shared" si="368"/>
        <v>0</v>
      </c>
      <c r="Y3591" s="22"/>
      <c r="Z3591" s="19"/>
      <c r="AA3591" s="20"/>
      <c r="AB3591" s="23"/>
      <c r="AC3591" s="19"/>
      <c r="AD3591" s="17"/>
      <c r="AE3591" s="22"/>
      <c r="AF3591" s="19"/>
      <c r="AG3591" s="17"/>
      <c r="AH3591" s="78" t="s">
        <v>409</v>
      </c>
      <c r="AI3591" s="79" t="s">
        <v>20907</v>
      </c>
      <c r="AJ3591" s="1"/>
    </row>
    <row r="3592" spans="1:36" ht="26.4">
      <c r="A3592" s="39">
        <v>3590</v>
      </c>
      <c r="B3592" s="10" t="s">
        <v>20908</v>
      </c>
      <c r="C3592" s="10" t="s">
        <v>2055</v>
      </c>
      <c r="D3592" s="11" t="s">
        <v>20909</v>
      </c>
      <c r="E3592" s="35" t="s">
        <v>21465</v>
      </c>
      <c r="F3592" s="35" t="s">
        <v>10786</v>
      </c>
      <c r="G3592" s="10" t="s">
        <v>768</v>
      </c>
      <c r="H3592" s="10" t="s">
        <v>20910</v>
      </c>
      <c r="I3592" s="10" t="s">
        <v>544</v>
      </c>
      <c r="J3592" s="11" t="s">
        <v>20911</v>
      </c>
      <c r="K3592" s="12">
        <v>38820</v>
      </c>
      <c r="L3592" s="69">
        <v>47951</v>
      </c>
      <c r="M3592" s="14" t="s">
        <v>20912</v>
      </c>
      <c r="N3592" s="61">
        <v>0.29649999999999999</v>
      </c>
      <c r="O3592" s="56">
        <v>15963417.539999999</v>
      </c>
      <c r="P3592" s="15">
        <v>0.03</v>
      </c>
      <c r="Q3592" s="223">
        <f t="shared" si="369"/>
        <v>478902.52619999996</v>
      </c>
      <c r="R3592" s="197">
        <f t="shared" si="370"/>
        <v>39908.543849999995</v>
      </c>
      <c r="S3592" s="200"/>
      <c r="T3592" s="196">
        <f t="shared" ref="T3592:T3654" si="371">O3592*S3592</f>
        <v>0</v>
      </c>
      <c r="U3592" s="199">
        <f t="shared" ref="U3592:U3654" si="372">O3592*S3592/12</f>
        <v>0</v>
      </c>
      <c r="V3592" s="21"/>
      <c r="W3592" s="19">
        <f t="shared" si="367"/>
        <v>0</v>
      </c>
      <c r="X3592" s="17">
        <f t="shared" si="368"/>
        <v>0</v>
      </c>
      <c r="Y3592" s="22"/>
      <c r="Z3592" s="19"/>
      <c r="AA3592" s="20"/>
      <c r="AB3592" s="23"/>
      <c r="AC3592" s="19"/>
      <c r="AD3592" s="17"/>
      <c r="AE3592" s="22"/>
      <c r="AF3592" s="19"/>
      <c r="AG3592" s="17"/>
      <c r="AH3592" s="76"/>
      <c r="AI3592" s="77" t="s">
        <v>20912</v>
      </c>
      <c r="AJ3592" s="1"/>
    </row>
    <row r="3593" spans="1:36" ht="26.4">
      <c r="A3593" s="39">
        <v>3591</v>
      </c>
      <c r="B3593" s="39" t="s">
        <v>20913</v>
      </c>
      <c r="C3593" s="39" t="s">
        <v>2055</v>
      </c>
      <c r="D3593" s="40" t="s">
        <v>20914</v>
      </c>
      <c r="E3593" s="25" t="s">
        <v>20915</v>
      </c>
      <c r="F3593" s="25" t="s">
        <v>20916</v>
      </c>
      <c r="G3593" s="39" t="s">
        <v>4892</v>
      </c>
      <c r="H3593" s="39" t="s">
        <v>20917</v>
      </c>
      <c r="I3593" s="39" t="s">
        <v>20918</v>
      </c>
      <c r="J3593" s="40" t="s">
        <v>20919</v>
      </c>
      <c r="K3593" s="41">
        <v>39955</v>
      </c>
      <c r="L3593" s="72">
        <v>45434</v>
      </c>
      <c r="M3593" s="42" t="s">
        <v>20920</v>
      </c>
      <c r="N3593" s="63">
        <v>0.27910000000000001</v>
      </c>
      <c r="O3593" s="55">
        <v>3671596.19</v>
      </c>
      <c r="P3593" s="15">
        <v>0.03</v>
      </c>
      <c r="Q3593" s="223">
        <f t="shared" si="369"/>
        <v>110147.8857</v>
      </c>
      <c r="R3593" s="197">
        <f t="shared" si="370"/>
        <v>9178.9904750000005</v>
      </c>
      <c r="S3593" s="200"/>
      <c r="T3593" s="196">
        <f t="shared" si="371"/>
        <v>0</v>
      </c>
      <c r="U3593" s="199">
        <f t="shared" si="372"/>
        <v>0</v>
      </c>
      <c r="V3593" s="21"/>
      <c r="W3593" s="19">
        <f t="shared" si="367"/>
        <v>0</v>
      </c>
      <c r="X3593" s="17">
        <f t="shared" si="368"/>
        <v>0</v>
      </c>
      <c r="Y3593" s="22"/>
      <c r="Z3593" s="19"/>
      <c r="AA3593" s="20"/>
      <c r="AB3593" s="23"/>
      <c r="AC3593" s="19"/>
      <c r="AD3593" s="17"/>
      <c r="AE3593" s="22"/>
      <c r="AF3593" s="19"/>
      <c r="AG3593" s="17"/>
      <c r="AH3593" s="78"/>
      <c r="AI3593" s="79"/>
      <c r="AJ3593" s="1"/>
    </row>
    <row r="3594" spans="1:36" ht="26.4">
      <c r="A3594" s="39">
        <v>3592</v>
      </c>
      <c r="B3594" s="10" t="s">
        <v>20921</v>
      </c>
      <c r="C3594" s="10" t="s">
        <v>2055</v>
      </c>
      <c r="D3594" s="11" t="s">
        <v>20922</v>
      </c>
      <c r="E3594" s="35" t="s">
        <v>20923</v>
      </c>
      <c r="F3594" s="35" t="s">
        <v>3008</v>
      </c>
      <c r="G3594" s="10" t="s">
        <v>324</v>
      </c>
      <c r="H3594" s="10" t="s">
        <v>20924</v>
      </c>
      <c r="I3594" s="10" t="s">
        <v>10032</v>
      </c>
      <c r="J3594" s="11" t="s">
        <v>20925</v>
      </c>
      <c r="K3594" s="12">
        <v>42487</v>
      </c>
      <c r="L3594" s="69">
        <v>49577</v>
      </c>
      <c r="M3594" s="14" t="s">
        <v>18104</v>
      </c>
      <c r="N3594" s="61">
        <v>0.62549999999999994</v>
      </c>
      <c r="O3594" s="56">
        <v>22504030.309999999</v>
      </c>
      <c r="P3594" s="15">
        <v>0.03</v>
      </c>
      <c r="Q3594" s="223">
        <f t="shared" si="369"/>
        <v>675120.90929999994</v>
      </c>
      <c r="R3594" s="197">
        <f t="shared" si="370"/>
        <v>56260.075774999998</v>
      </c>
      <c r="S3594" s="201">
        <v>0.06</v>
      </c>
      <c r="T3594" s="196">
        <f t="shared" si="371"/>
        <v>1350241.8185999999</v>
      </c>
      <c r="U3594" s="199">
        <f t="shared" si="372"/>
        <v>112520.15155</v>
      </c>
      <c r="V3594" s="21">
        <v>0.1</v>
      </c>
      <c r="W3594" s="19">
        <f t="shared" si="367"/>
        <v>2250403.031</v>
      </c>
      <c r="X3594" s="17">
        <f t="shared" si="368"/>
        <v>187533.58591666666</v>
      </c>
      <c r="Y3594" s="22"/>
      <c r="Z3594" s="19"/>
      <c r="AA3594" s="20"/>
      <c r="AB3594" s="23"/>
      <c r="AC3594" s="19"/>
      <c r="AD3594" s="17"/>
      <c r="AE3594" s="22"/>
      <c r="AF3594" s="19"/>
      <c r="AG3594" s="17"/>
      <c r="AH3594" s="76" t="s">
        <v>76</v>
      </c>
      <c r="AI3594" s="77" t="s">
        <v>18104</v>
      </c>
      <c r="AJ3594" s="1"/>
    </row>
    <row r="3595" spans="1:36" ht="13.2">
      <c r="A3595" s="39">
        <v>3593</v>
      </c>
      <c r="B3595" s="39" t="s">
        <v>20926</v>
      </c>
      <c r="C3595" s="39" t="s">
        <v>5070</v>
      </c>
      <c r="D3595" s="40" t="s">
        <v>20927</v>
      </c>
      <c r="E3595" s="25" t="s">
        <v>20928</v>
      </c>
      <c r="F3595" s="25" t="s">
        <v>20929</v>
      </c>
      <c r="G3595" s="39" t="s">
        <v>1076</v>
      </c>
      <c r="H3595" s="39" t="s">
        <v>20930</v>
      </c>
      <c r="I3595" s="39" t="s">
        <v>20931</v>
      </c>
      <c r="J3595" s="40" t="s">
        <v>20932</v>
      </c>
      <c r="K3595" s="41">
        <v>40904</v>
      </c>
      <c r="L3595" s="72">
        <v>46383</v>
      </c>
      <c r="M3595" s="42" t="s">
        <v>20933</v>
      </c>
      <c r="N3595" s="63">
        <v>0.98499999999999999</v>
      </c>
      <c r="O3595" s="55">
        <v>3951056.37</v>
      </c>
      <c r="P3595" s="15">
        <v>0.03</v>
      </c>
      <c r="Q3595" s="223">
        <f t="shared" si="369"/>
        <v>118531.6911</v>
      </c>
      <c r="R3595" s="197">
        <f t="shared" si="370"/>
        <v>9877.6409249999997</v>
      </c>
      <c r="S3595" s="200"/>
      <c r="T3595" s="196">
        <f t="shared" si="371"/>
        <v>0</v>
      </c>
      <c r="U3595" s="199">
        <f t="shared" si="372"/>
        <v>0</v>
      </c>
      <c r="V3595" s="21"/>
      <c r="W3595" s="19">
        <f t="shared" si="367"/>
        <v>0</v>
      </c>
      <c r="X3595" s="17">
        <f t="shared" si="368"/>
        <v>0</v>
      </c>
      <c r="Y3595" s="22"/>
      <c r="Z3595" s="19"/>
      <c r="AA3595" s="20"/>
      <c r="AB3595" s="23"/>
      <c r="AC3595" s="19"/>
      <c r="AD3595" s="17"/>
      <c r="AE3595" s="22"/>
      <c r="AF3595" s="19"/>
      <c r="AG3595" s="17"/>
      <c r="AH3595" s="78" t="s">
        <v>461</v>
      </c>
      <c r="AI3595" s="79" t="s">
        <v>20933</v>
      </c>
      <c r="AJ3595" s="1"/>
    </row>
    <row r="3596" spans="1:36" ht="26.4">
      <c r="A3596" s="39">
        <v>3594</v>
      </c>
      <c r="B3596" s="10" t="s">
        <v>20934</v>
      </c>
      <c r="C3596" s="10" t="s">
        <v>5070</v>
      </c>
      <c r="D3596" s="11" t="s">
        <v>463</v>
      </c>
      <c r="E3596" s="35" t="s">
        <v>464</v>
      </c>
      <c r="F3596" s="35" t="s">
        <v>20935</v>
      </c>
      <c r="G3596" s="10" t="s">
        <v>3279</v>
      </c>
      <c r="H3596" s="10" t="s">
        <v>20936</v>
      </c>
      <c r="I3596" s="10" t="s">
        <v>3279</v>
      </c>
      <c r="J3596" s="11" t="s">
        <v>20937</v>
      </c>
      <c r="K3596" s="12">
        <v>40325</v>
      </c>
      <c r="L3596" s="69">
        <v>49456</v>
      </c>
      <c r="M3596" s="14" t="s">
        <v>20938</v>
      </c>
      <c r="N3596" s="61">
        <v>1.7950999999999999</v>
      </c>
      <c r="O3596" s="56">
        <v>7830597.6200000001</v>
      </c>
      <c r="P3596" s="15">
        <v>0.03</v>
      </c>
      <c r="Q3596" s="223">
        <f t="shared" si="369"/>
        <v>234917.92859999998</v>
      </c>
      <c r="R3596" s="197">
        <f t="shared" si="370"/>
        <v>19576.494049999998</v>
      </c>
      <c r="S3596" s="200"/>
      <c r="T3596" s="196">
        <f t="shared" si="371"/>
        <v>0</v>
      </c>
      <c r="U3596" s="199">
        <f t="shared" si="372"/>
        <v>0</v>
      </c>
      <c r="V3596" s="21"/>
      <c r="W3596" s="19">
        <f t="shared" si="367"/>
        <v>0</v>
      </c>
      <c r="X3596" s="17">
        <f t="shared" si="368"/>
        <v>0</v>
      </c>
      <c r="Y3596" s="22"/>
      <c r="Z3596" s="19"/>
      <c r="AA3596" s="20"/>
      <c r="AB3596" s="23"/>
      <c r="AC3596" s="19"/>
      <c r="AD3596" s="17"/>
      <c r="AE3596" s="22"/>
      <c r="AF3596" s="19"/>
      <c r="AG3596" s="17"/>
      <c r="AH3596" s="76" t="s">
        <v>461</v>
      </c>
      <c r="AI3596" s="77" t="s">
        <v>20938</v>
      </c>
      <c r="AJ3596" s="1"/>
    </row>
    <row r="3597" spans="1:36" ht="26.4">
      <c r="A3597" s="39">
        <v>3595</v>
      </c>
      <c r="B3597" s="39" t="s">
        <v>20939</v>
      </c>
      <c r="C3597" s="39" t="s">
        <v>5070</v>
      </c>
      <c r="D3597" s="40" t="s">
        <v>463</v>
      </c>
      <c r="E3597" s="25" t="s">
        <v>464</v>
      </c>
      <c r="F3597" s="25" t="s">
        <v>20935</v>
      </c>
      <c r="G3597" s="39" t="s">
        <v>3279</v>
      </c>
      <c r="H3597" s="39" t="s">
        <v>20936</v>
      </c>
      <c r="I3597" s="39" t="s">
        <v>3279</v>
      </c>
      <c r="J3597" s="40" t="s">
        <v>20937</v>
      </c>
      <c r="K3597" s="41">
        <v>40325</v>
      </c>
      <c r="L3597" s="72">
        <v>49456</v>
      </c>
      <c r="M3597" s="42" t="s">
        <v>20938</v>
      </c>
      <c r="N3597" s="63">
        <v>1.0141</v>
      </c>
      <c r="O3597" s="55">
        <v>4423714.03</v>
      </c>
      <c r="P3597" s="15">
        <v>0.03</v>
      </c>
      <c r="Q3597" s="223">
        <f t="shared" si="369"/>
        <v>132711.4209</v>
      </c>
      <c r="R3597" s="197">
        <f t="shared" si="370"/>
        <v>11059.285075</v>
      </c>
      <c r="S3597" s="200"/>
      <c r="T3597" s="196">
        <f t="shared" si="371"/>
        <v>0</v>
      </c>
      <c r="U3597" s="199">
        <f t="shared" si="372"/>
        <v>0</v>
      </c>
      <c r="V3597" s="21"/>
      <c r="W3597" s="19">
        <f t="shared" si="367"/>
        <v>0</v>
      </c>
      <c r="X3597" s="17">
        <f t="shared" si="368"/>
        <v>0</v>
      </c>
      <c r="Y3597" s="22"/>
      <c r="Z3597" s="19"/>
      <c r="AA3597" s="20"/>
      <c r="AB3597" s="23"/>
      <c r="AC3597" s="19"/>
      <c r="AD3597" s="17"/>
      <c r="AE3597" s="22"/>
      <c r="AF3597" s="19"/>
      <c r="AG3597" s="17"/>
      <c r="AH3597" s="78" t="s">
        <v>461</v>
      </c>
      <c r="AI3597" s="79" t="s">
        <v>20938</v>
      </c>
      <c r="AJ3597" s="1"/>
    </row>
    <row r="3598" spans="1:36" s="49" customFormat="1" ht="26.4">
      <c r="A3598" s="39">
        <v>3596</v>
      </c>
      <c r="B3598" s="39" t="s">
        <v>20940</v>
      </c>
      <c r="C3598" s="39" t="s">
        <v>5070</v>
      </c>
      <c r="D3598" s="40" t="s">
        <v>20941</v>
      </c>
      <c r="E3598" s="25" t="s">
        <v>20942</v>
      </c>
      <c r="F3598" s="25" t="s">
        <v>20943</v>
      </c>
      <c r="G3598" s="39" t="s">
        <v>20944</v>
      </c>
      <c r="H3598" s="39" t="s">
        <v>20945</v>
      </c>
      <c r="I3598" s="39" t="s">
        <v>20944</v>
      </c>
      <c r="J3598" s="40" t="s">
        <v>20946</v>
      </c>
      <c r="K3598" s="41">
        <v>38947</v>
      </c>
      <c r="L3598" s="72">
        <v>44426</v>
      </c>
      <c r="M3598" s="42" t="s">
        <v>20947</v>
      </c>
      <c r="N3598" s="63">
        <v>1.7493000000000001</v>
      </c>
      <c r="O3598" s="55">
        <v>34856973.369999997</v>
      </c>
      <c r="P3598" s="15">
        <v>0.03</v>
      </c>
      <c r="Q3598" s="223">
        <f t="shared" si="369"/>
        <v>1045709.2010999998</v>
      </c>
      <c r="R3598" s="197">
        <f t="shared" si="370"/>
        <v>87142.433424999981</v>
      </c>
      <c r="S3598" s="200"/>
      <c r="T3598" s="196">
        <f t="shared" si="371"/>
        <v>0</v>
      </c>
      <c r="U3598" s="199">
        <f t="shared" si="372"/>
        <v>0</v>
      </c>
      <c r="V3598" s="21"/>
      <c r="W3598" s="19">
        <f t="shared" si="367"/>
        <v>0</v>
      </c>
      <c r="X3598" s="17">
        <f t="shared" si="368"/>
        <v>0</v>
      </c>
      <c r="Y3598" s="22"/>
      <c r="Z3598" s="19"/>
      <c r="AA3598" s="20"/>
      <c r="AB3598" s="23"/>
      <c r="AC3598" s="19"/>
      <c r="AD3598" s="17"/>
      <c r="AE3598" s="22"/>
      <c r="AF3598" s="19"/>
      <c r="AG3598" s="17"/>
      <c r="AH3598" s="80"/>
      <c r="AI3598" s="81" t="s">
        <v>20947</v>
      </c>
    </row>
    <row r="3599" spans="1:36" ht="26.4">
      <c r="A3599" s="39">
        <v>3597</v>
      </c>
      <c r="B3599" s="39" t="s">
        <v>20948</v>
      </c>
      <c r="C3599" s="39" t="s">
        <v>2055</v>
      </c>
      <c r="D3599" s="40" t="s">
        <v>6425</v>
      </c>
      <c r="E3599" s="25" t="s">
        <v>6426</v>
      </c>
      <c r="F3599" s="25" t="s">
        <v>20949</v>
      </c>
      <c r="G3599" s="39" t="s">
        <v>20950</v>
      </c>
      <c r="H3599" s="39" t="s">
        <v>20951</v>
      </c>
      <c r="I3599" s="39" t="s">
        <v>3114</v>
      </c>
      <c r="J3599" s="40" t="s">
        <v>20952</v>
      </c>
      <c r="K3599" s="41">
        <v>41478</v>
      </c>
      <c r="L3599" s="72">
        <v>45130</v>
      </c>
      <c r="M3599" s="42" t="s">
        <v>20953</v>
      </c>
      <c r="N3599" s="63">
        <v>12.059900000000001</v>
      </c>
      <c r="O3599" s="55">
        <v>191616386.09999999</v>
      </c>
      <c r="P3599" s="15">
        <v>0.03</v>
      </c>
      <c r="Q3599" s="223">
        <f t="shared" si="369"/>
        <v>5748491.5829999996</v>
      </c>
      <c r="R3599" s="197">
        <f t="shared" si="370"/>
        <v>479040.96524999995</v>
      </c>
      <c r="S3599" s="200"/>
      <c r="T3599" s="196">
        <f t="shared" si="371"/>
        <v>0</v>
      </c>
      <c r="U3599" s="199">
        <f t="shared" si="372"/>
        <v>0</v>
      </c>
      <c r="V3599" s="21"/>
      <c r="W3599" s="19">
        <f t="shared" si="367"/>
        <v>0</v>
      </c>
      <c r="X3599" s="17">
        <f t="shared" si="368"/>
        <v>0</v>
      </c>
      <c r="Y3599" s="22"/>
      <c r="Z3599" s="19"/>
      <c r="AA3599" s="20"/>
      <c r="AB3599" s="23"/>
      <c r="AC3599" s="19"/>
      <c r="AD3599" s="17"/>
      <c r="AE3599" s="22"/>
      <c r="AF3599" s="19"/>
      <c r="AG3599" s="17"/>
      <c r="AH3599" s="78" t="s">
        <v>6455</v>
      </c>
      <c r="AI3599" s="79" t="s">
        <v>20953</v>
      </c>
      <c r="AJ3599" s="1"/>
    </row>
    <row r="3600" spans="1:36" ht="26.4">
      <c r="A3600" s="39">
        <v>3598</v>
      </c>
      <c r="B3600" s="10" t="s">
        <v>20954</v>
      </c>
      <c r="C3600" s="10" t="s">
        <v>2055</v>
      </c>
      <c r="D3600" s="11" t="s">
        <v>6425</v>
      </c>
      <c r="E3600" s="35" t="s">
        <v>6426</v>
      </c>
      <c r="F3600" s="35" t="s">
        <v>9169</v>
      </c>
      <c r="G3600" s="10" t="s">
        <v>6106</v>
      </c>
      <c r="H3600" s="10" t="s">
        <v>20955</v>
      </c>
      <c r="I3600" s="10" t="s">
        <v>20956</v>
      </c>
      <c r="J3600" s="11" t="s">
        <v>20952</v>
      </c>
      <c r="K3600" s="12">
        <v>42926</v>
      </c>
      <c r="L3600" s="69">
        <v>46213</v>
      </c>
      <c r="M3600" s="14" t="s">
        <v>20957</v>
      </c>
      <c r="N3600" s="61">
        <v>0.16039999999999999</v>
      </c>
      <c r="O3600" s="56">
        <v>968449.32</v>
      </c>
      <c r="P3600" s="15">
        <v>0.03</v>
      </c>
      <c r="Q3600" s="223">
        <f t="shared" si="369"/>
        <v>29053.479599999999</v>
      </c>
      <c r="R3600" s="197">
        <f t="shared" si="370"/>
        <v>2421.1232999999997</v>
      </c>
      <c r="S3600" s="200"/>
      <c r="T3600" s="196">
        <f t="shared" si="371"/>
        <v>0</v>
      </c>
      <c r="U3600" s="199">
        <f t="shared" si="372"/>
        <v>0</v>
      </c>
      <c r="V3600" s="21"/>
      <c r="W3600" s="19">
        <f t="shared" si="367"/>
        <v>0</v>
      </c>
      <c r="X3600" s="17">
        <f t="shared" si="368"/>
        <v>0</v>
      </c>
      <c r="Y3600" s="22"/>
      <c r="Z3600" s="19"/>
      <c r="AA3600" s="20"/>
      <c r="AB3600" s="23"/>
      <c r="AC3600" s="19"/>
      <c r="AD3600" s="17"/>
      <c r="AE3600" s="22"/>
      <c r="AF3600" s="19"/>
      <c r="AG3600" s="17"/>
      <c r="AH3600" s="76" t="s">
        <v>820</v>
      </c>
      <c r="AI3600" s="77" t="s">
        <v>20957</v>
      </c>
      <c r="AJ3600" s="1"/>
    </row>
    <row r="3601" spans="1:36" ht="26.4">
      <c r="A3601" s="39">
        <v>3599</v>
      </c>
      <c r="B3601" s="39" t="s">
        <v>20958</v>
      </c>
      <c r="C3601" s="39" t="s">
        <v>2055</v>
      </c>
      <c r="D3601" s="40" t="s">
        <v>6425</v>
      </c>
      <c r="E3601" s="25" t="s">
        <v>6426</v>
      </c>
      <c r="F3601" s="25" t="s">
        <v>8593</v>
      </c>
      <c r="G3601" s="39" t="s">
        <v>6106</v>
      </c>
      <c r="H3601" s="39" t="s">
        <v>20959</v>
      </c>
      <c r="I3601" s="39" t="s">
        <v>20956</v>
      </c>
      <c r="J3601" s="40" t="s">
        <v>20952</v>
      </c>
      <c r="K3601" s="41">
        <v>42926</v>
      </c>
      <c r="L3601" s="72">
        <v>46213</v>
      </c>
      <c r="M3601" s="42" t="s">
        <v>20960</v>
      </c>
      <c r="N3601" s="63">
        <v>0.34620000000000001</v>
      </c>
      <c r="O3601" s="55">
        <v>5500675.2000000002</v>
      </c>
      <c r="P3601" s="15">
        <v>0.03</v>
      </c>
      <c r="Q3601" s="223">
        <f t="shared" si="369"/>
        <v>165020.25599999999</v>
      </c>
      <c r="R3601" s="197">
        <f t="shared" si="370"/>
        <v>13751.688</v>
      </c>
      <c r="S3601" s="201">
        <v>0.05</v>
      </c>
      <c r="T3601" s="196">
        <f t="shared" si="371"/>
        <v>275033.76</v>
      </c>
      <c r="U3601" s="199">
        <f t="shared" si="372"/>
        <v>22919.48</v>
      </c>
      <c r="V3601" s="21">
        <v>0.06</v>
      </c>
      <c r="W3601" s="19">
        <f t="shared" si="367"/>
        <v>330040.51199999999</v>
      </c>
      <c r="X3601" s="17">
        <f t="shared" ref="X3601:X3632" si="373">O3601*V3601/12</f>
        <v>27503.376</v>
      </c>
      <c r="Y3601" s="22"/>
      <c r="Z3601" s="19"/>
      <c r="AA3601" s="20"/>
      <c r="AB3601" s="23"/>
      <c r="AC3601" s="19"/>
      <c r="AD3601" s="17"/>
      <c r="AE3601" s="22"/>
      <c r="AF3601" s="19"/>
      <c r="AG3601" s="17"/>
      <c r="AH3601" s="78" t="s">
        <v>1997</v>
      </c>
      <c r="AI3601" s="79" t="s">
        <v>20960</v>
      </c>
      <c r="AJ3601" s="1"/>
    </row>
    <row r="3602" spans="1:36" ht="26.4">
      <c r="A3602" s="39">
        <v>3600</v>
      </c>
      <c r="B3602" s="10" t="s">
        <v>20961</v>
      </c>
      <c r="C3602" s="10" t="s">
        <v>2055</v>
      </c>
      <c r="D3602" s="11" t="s">
        <v>6425</v>
      </c>
      <c r="E3602" s="35" t="s">
        <v>6426</v>
      </c>
      <c r="F3602" s="35" t="s">
        <v>5409</v>
      </c>
      <c r="G3602" s="10" t="s">
        <v>6106</v>
      </c>
      <c r="H3602" s="10" t="s">
        <v>20962</v>
      </c>
      <c r="I3602" s="10" t="s">
        <v>20963</v>
      </c>
      <c r="J3602" s="11" t="s">
        <v>20952</v>
      </c>
      <c r="K3602" s="12">
        <v>42926</v>
      </c>
      <c r="L3602" s="69">
        <v>46213</v>
      </c>
      <c r="M3602" s="14" t="s">
        <v>20957</v>
      </c>
      <c r="N3602" s="61">
        <v>1.0006999999999999</v>
      </c>
      <c r="O3602" s="56">
        <v>7870422.3300000001</v>
      </c>
      <c r="P3602" s="15">
        <v>0.03</v>
      </c>
      <c r="Q3602" s="223">
        <f t="shared" si="369"/>
        <v>236112.66989999998</v>
      </c>
      <c r="R3602" s="197">
        <f t="shared" si="370"/>
        <v>19676.055824999999</v>
      </c>
      <c r="S3602" s="200"/>
      <c r="T3602" s="196">
        <f t="shared" si="371"/>
        <v>0</v>
      </c>
      <c r="U3602" s="199">
        <f t="shared" si="372"/>
        <v>0</v>
      </c>
      <c r="V3602" s="21"/>
      <c r="W3602" s="19">
        <f t="shared" si="367"/>
        <v>0</v>
      </c>
      <c r="X3602" s="17">
        <f t="shared" si="373"/>
        <v>0</v>
      </c>
      <c r="Y3602" s="22"/>
      <c r="Z3602" s="19"/>
      <c r="AA3602" s="20"/>
      <c r="AB3602" s="23"/>
      <c r="AC3602" s="19"/>
      <c r="AD3602" s="17"/>
      <c r="AE3602" s="22"/>
      <c r="AF3602" s="19"/>
      <c r="AG3602" s="17"/>
      <c r="AH3602" s="76" t="s">
        <v>820</v>
      </c>
      <c r="AI3602" s="77" t="s">
        <v>20957</v>
      </c>
      <c r="AJ3602" s="1"/>
    </row>
    <row r="3603" spans="1:36" ht="26.4">
      <c r="A3603" s="39">
        <v>3601</v>
      </c>
      <c r="B3603" s="39" t="s">
        <v>20964</v>
      </c>
      <c r="C3603" s="39" t="s">
        <v>2055</v>
      </c>
      <c r="D3603" s="40" t="s">
        <v>6425</v>
      </c>
      <c r="E3603" s="25" t="s">
        <v>6426</v>
      </c>
      <c r="F3603" s="25" t="s">
        <v>7811</v>
      </c>
      <c r="G3603" s="39" t="s">
        <v>6106</v>
      </c>
      <c r="H3603" s="39" t="s">
        <v>20965</v>
      </c>
      <c r="I3603" s="39" t="s">
        <v>11663</v>
      </c>
      <c r="J3603" s="40" t="s">
        <v>20952</v>
      </c>
      <c r="K3603" s="41">
        <v>42926</v>
      </c>
      <c r="L3603" s="72">
        <v>46213</v>
      </c>
      <c r="M3603" s="42" t="s">
        <v>20960</v>
      </c>
      <c r="N3603" s="63">
        <v>0.28000000000000003</v>
      </c>
      <c r="O3603" s="55">
        <v>4448841.87</v>
      </c>
      <c r="P3603" s="15">
        <v>0.03</v>
      </c>
      <c r="Q3603" s="223">
        <f t="shared" si="369"/>
        <v>133465.2561</v>
      </c>
      <c r="R3603" s="197">
        <f t="shared" si="370"/>
        <v>11122.104675</v>
      </c>
      <c r="S3603" s="201">
        <v>0.05</v>
      </c>
      <c r="T3603" s="196">
        <f t="shared" si="371"/>
        <v>222442.09350000002</v>
      </c>
      <c r="U3603" s="199">
        <f t="shared" si="372"/>
        <v>18536.841125000003</v>
      </c>
      <c r="V3603" s="21">
        <v>0.06</v>
      </c>
      <c r="W3603" s="19">
        <f t="shared" si="367"/>
        <v>266930.5122</v>
      </c>
      <c r="X3603" s="17">
        <f t="shared" si="373"/>
        <v>22244.209350000001</v>
      </c>
      <c r="Y3603" s="22"/>
      <c r="Z3603" s="19"/>
      <c r="AA3603" s="20"/>
      <c r="AB3603" s="23"/>
      <c r="AC3603" s="19"/>
      <c r="AD3603" s="17"/>
      <c r="AE3603" s="22"/>
      <c r="AF3603" s="19"/>
      <c r="AG3603" s="17"/>
      <c r="AH3603" s="78" t="s">
        <v>1997</v>
      </c>
      <c r="AI3603" s="79" t="s">
        <v>20960</v>
      </c>
      <c r="AJ3603" s="1"/>
    </row>
    <row r="3604" spans="1:36" ht="13.2">
      <c r="A3604" s="39">
        <v>3602</v>
      </c>
      <c r="B3604" s="10" t="s">
        <v>20966</v>
      </c>
      <c r="C3604" s="10" t="s">
        <v>2055</v>
      </c>
      <c r="D3604" s="11" t="s">
        <v>231</v>
      </c>
      <c r="E3604" s="35" t="s">
        <v>232</v>
      </c>
      <c r="F3604" s="35" t="s">
        <v>3381</v>
      </c>
      <c r="G3604" s="10" t="s">
        <v>1474</v>
      </c>
      <c r="H3604" s="10" t="s">
        <v>20967</v>
      </c>
      <c r="I3604" s="10" t="s">
        <v>1476</v>
      </c>
      <c r="J3604" s="11" t="s">
        <v>20968</v>
      </c>
      <c r="K3604" s="12">
        <v>41253</v>
      </c>
      <c r="L3604" s="69">
        <v>50384</v>
      </c>
      <c r="M3604" s="14" t="s">
        <v>3769</v>
      </c>
      <c r="N3604" s="61">
        <v>4.4999999999999997E-3</v>
      </c>
      <c r="O3604" s="56">
        <v>18909.71</v>
      </c>
      <c r="P3604" s="15">
        <v>0.03</v>
      </c>
      <c r="Q3604" s="223">
        <f t="shared" si="369"/>
        <v>567.29129999999998</v>
      </c>
      <c r="R3604" s="197">
        <f t="shared" si="370"/>
        <v>47.274274999999996</v>
      </c>
      <c r="S3604" s="200"/>
      <c r="T3604" s="196">
        <f t="shared" si="371"/>
        <v>0</v>
      </c>
      <c r="U3604" s="199">
        <f t="shared" si="372"/>
        <v>0</v>
      </c>
      <c r="V3604" s="21"/>
      <c r="W3604" s="19">
        <f t="shared" si="367"/>
        <v>0</v>
      </c>
      <c r="X3604" s="17">
        <f t="shared" si="373"/>
        <v>0</v>
      </c>
      <c r="Y3604" s="22"/>
      <c r="Z3604" s="19"/>
      <c r="AA3604" s="20"/>
      <c r="AB3604" s="23"/>
      <c r="AC3604" s="19"/>
      <c r="AD3604" s="17"/>
      <c r="AE3604" s="22"/>
      <c r="AF3604" s="19"/>
      <c r="AG3604" s="17"/>
      <c r="AH3604" s="76" t="s">
        <v>239</v>
      </c>
      <c r="AI3604" s="77" t="s">
        <v>3769</v>
      </c>
      <c r="AJ3604" s="1"/>
    </row>
    <row r="3605" spans="1:36" ht="13.2">
      <c r="A3605" s="39">
        <v>3603</v>
      </c>
      <c r="B3605" s="39" t="s">
        <v>20969</v>
      </c>
      <c r="C3605" s="39" t="s">
        <v>2055</v>
      </c>
      <c r="D3605" s="40" t="s">
        <v>231</v>
      </c>
      <c r="E3605" s="25" t="s">
        <v>232</v>
      </c>
      <c r="F3605" s="25" t="s">
        <v>20970</v>
      </c>
      <c r="G3605" s="39" t="s">
        <v>1594</v>
      </c>
      <c r="H3605" s="39" t="s">
        <v>20971</v>
      </c>
      <c r="I3605" s="39" t="s">
        <v>1596</v>
      </c>
      <c r="J3605" s="40" t="s">
        <v>20972</v>
      </c>
      <c r="K3605" s="41">
        <v>41620</v>
      </c>
      <c r="L3605" s="72">
        <v>45272</v>
      </c>
      <c r="M3605" s="42" t="s">
        <v>3769</v>
      </c>
      <c r="N3605" s="63">
        <v>4.4999999999999997E-3</v>
      </c>
      <c r="O3605" s="55">
        <v>18909.71</v>
      </c>
      <c r="P3605" s="15">
        <v>0.03</v>
      </c>
      <c r="Q3605" s="223">
        <f t="shared" si="369"/>
        <v>567.29129999999998</v>
      </c>
      <c r="R3605" s="197">
        <f t="shared" si="370"/>
        <v>47.274274999999996</v>
      </c>
      <c r="S3605" s="200"/>
      <c r="T3605" s="196">
        <f t="shared" si="371"/>
        <v>0</v>
      </c>
      <c r="U3605" s="199">
        <f t="shared" si="372"/>
        <v>0</v>
      </c>
      <c r="V3605" s="21"/>
      <c r="W3605" s="19">
        <f t="shared" si="367"/>
        <v>0</v>
      </c>
      <c r="X3605" s="17">
        <f t="shared" si="373"/>
        <v>0</v>
      </c>
      <c r="Y3605" s="22"/>
      <c r="Z3605" s="19"/>
      <c r="AA3605" s="20"/>
      <c r="AB3605" s="23"/>
      <c r="AC3605" s="19"/>
      <c r="AD3605" s="17"/>
      <c r="AE3605" s="22"/>
      <c r="AF3605" s="19"/>
      <c r="AG3605" s="17"/>
      <c r="AH3605" s="78" t="s">
        <v>239</v>
      </c>
      <c r="AI3605" s="79" t="s">
        <v>3769</v>
      </c>
      <c r="AJ3605" s="1"/>
    </row>
    <row r="3606" spans="1:36" ht="26.4">
      <c r="A3606" s="39">
        <v>3604</v>
      </c>
      <c r="B3606" s="10" t="s">
        <v>20973</v>
      </c>
      <c r="C3606" s="10" t="s">
        <v>2055</v>
      </c>
      <c r="D3606" s="11" t="s">
        <v>2872</v>
      </c>
      <c r="E3606" s="35" t="s">
        <v>2873</v>
      </c>
      <c r="F3606" s="35" t="s">
        <v>20875</v>
      </c>
      <c r="G3606" s="10" t="s">
        <v>14211</v>
      </c>
      <c r="H3606" s="10" t="s">
        <v>20876</v>
      </c>
      <c r="I3606" s="10" t="s">
        <v>14211</v>
      </c>
      <c r="J3606" s="11" t="s">
        <v>20877</v>
      </c>
      <c r="K3606" s="12">
        <v>37873</v>
      </c>
      <c r="L3606" s="69">
        <v>44535</v>
      </c>
      <c r="M3606" s="14" t="s">
        <v>20881</v>
      </c>
      <c r="N3606" s="61">
        <v>5.7599999999999998E-2</v>
      </c>
      <c r="O3606" s="56">
        <v>2448134.13</v>
      </c>
      <c r="P3606" s="15">
        <v>0.04</v>
      </c>
      <c r="Q3606" s="223">
        <f t="shared" si="369"/>
        <v>97925.3652</v>
      </c>
      <c r="R3606" s="197">
        <f t="shared" si="370"/>
        <v>8160.4471000000003</v>
      </c>
      <c r="S3606" s="200"/>
      <c r="T3606" s="196">
        <f t="shared" si="371"/>
        <v>0</v>
      </c>
      <c r="U3606" s="199">
        <f t="shared" si="372"/>
        <v>0</v>
      </c>
      <c r="V3606" s="21"/>
      <c r="W3606" s="19">
        <f t="shared" si="367"/>
        <v>0</v>
      </c>
      <c r="X3606" s="17">
        <f t="shared" si="373"/>
        <v>0</v>
      </c>
      <c r="Y3606" s="22"/>
      <c r="Z3606" s="19"/>
      <c r="AA3606" s="20"/>
      <c r="AB3606" s="23"/>
      <c r="AC3606" s="19"/>
      <c r="AD3606" s="17"/>
      <c r="AE3606" s="22"/>
      <c r="AF3606" s="19"/>
      <c r="AG3606" s="17"/>
      <c r="AH3606" s="76" t="s">
        <v>103</v>
      </c>
      <c r="AI3606" s="77" t="s">
        <v>20881</v>
      </c>
      <c r="AJ3606" s="1"/>
    </row>
    <row r="3607" spans="1:36" s="24" customFormat="1" ht="26.4">
      <c r="A3607" s="39">
        <v>3605</v>
      </c>
      <c r="B3607" s="39" t="s">
        <v>20974</v>
      </c>
      <c r="C3607" s="39" t="s">
        <v>1818</v>
      </c>
      <c r="D3607" s="40" t="s">
        <v>20975</v>
      </c>
      <c r="E3607" s="25" t="s">
        <v>20976</v>
      </c>
      <c r="F3607" s="25" t="s">
        <v>17433</v>
      </c>
      <c r="G3607" s="39" t="s">
        <v>11925</v>
      </c>
      <c r="H3607" s="39" t="s">
        <v>20977</v>
      </c>
      <c r="I3607" s="39" t="s">
        <v>11485</v>
      </c>
      <c r="J3607" s="40" t="s">
        <v>20978</v>
      </c>
      <c r="K3607" s="41">
        <v>38258</v>
      </c>
      <c r="L3607" s="72">
        <v>47389</v>
      </c>
      <c r="M3607" s="42" t="s">
        <v>20979</v>
      </c>
      <c r="N3607" s="63">
        <v>0.36299999999999999</v>
      </c>
      <c r="O3607" s="55">
        <v>15997998.619999999</v>
      </c>
      <c r="P3607" s="15">
        <v>0.04</v>
      </c>
      <c r="Q3607" s="223">
        <f t="shared" si="369"/>
        <v>639919.94479999994</v>
      </c>
      <c r="R3607" s="197">
        <f t="shared" si="370"/>
        <v>53326.662066666664</v>
      </c>
      <c r="S3607" s="200"/>
      <c r="T3607" s="196">
        <f t="shared" si="371"/>
        <v>0</v>
      </c>
      <c r="U3607" s="199">
        <f t="shared" si="372"/>
        <v>0</v>
      </c>
      <c r="V3607" s="21"/>
      <c r="W3607" s="19">
        <f t="shared" si="367"/>
        <v>0</v>
      </c>
      <c r="X3607" s="17">
        <f t="shared" si="373"/>
        <v>0</v>
      </c>
      <c r="Y3607" s="22"/>
      <c r="Z3607" s="19"/>
      <c r="AA3607" s="20"/>
      <c r="AB3607" s="23"/>
      <c r="AC3607" s="19"/>
      <c r="AD3607" s="17"/>
      <c r="AE3607" s="22"/>
      <c r="AF3607" s="19"/>
      <c r="AG3607" s="17"/>
      <c r="AH3607" s="88"/>
      <c r="AI3607" s="89" t="s">
        <v>20979</v>
      </c>
    </row>
    <row r="3608" spans="1:36" ht="39.6">
      <c r="A3608" s="39">
        <v>3606</v>
      </c>
      <c r="B3608" s="10" t="s">
        <v>20980</v>
      </c>
      <c r="C3608" s="10" t="s">
        <v>1818</v>
      </c>
      <c r="D3608" s="11" t="s">
        <v>20981</v>
      </c>
      <c r="E3608" s="35" t="s">
        <v>20982</v>
      </c>
      <c r="F3608" s="35" t="s">
        <v>11377</v>
      </c>
      <c r="G3608" s="10" t="s">
        <v>14962</v>
      </c>
      <c r="H3608" s="10" t="s">
        <v>20983</v>
      </c>
      <c r="I3608" s="10" t="s">
        <v>13115</v>
      </c>
      <c r="J3608" s="11" t="s">
        <v>20984</v>
      </c>
      <c r="K3608" s="12">
        <v>37916</v>
      </c>
      <c r="L3608" s="69">
        <v>45036</v>
      </c>
      <c r="M3608" s="14" t="s">
        <v>11748</v>
      </c>
      <c r="N3608" s="61">
        <v>6.5799999999999997E-2</v>
      </c>
      <c r="O3608" s="56">
        <v>92504.05</v>
      </c>
      <c r="P3608" s="15">
        <v>0.08</v>
      </c>
      <c r="Q3608" s="223">
        <f t="shared" ref="Q3608:Q3627" si="374">O3608*P3608</f>
        <v>7400.3240000000005</v>
      </c>
      <c r="R3608" s="197">
        <f t="shared" si="370"/>
        <v>616.69366666666667</v>
      </c>
      <c r="S3608" s="198">
        <v>9.6000000000000002E-2</v>
      </c>
      <c r="T3608" s="196">
        <f t="shared" si="371"/>
        <v>8880.3888000000006</v>
      </c>
      <c r="U3608" s="199">
        <f t="shared" si="372"/>
        <v>740.03240000000005</v>
      </c>
      <c r="V3608" s="21"/>
      <c r="W3608" s="19">
        <f t="shared" si="367"/>
        <v>0</v>
      </c>
      <c r="X3608" s="17">
        <f t="shared" si="373"/>
        <v>0</v>
      </c>
      <c r="Y3608" s="22"/>
      <c r="Z3608" s="19"/>
      <c r="AA3608" s="20"/>
      <c r="AB3608" s="23"/>
      <c r="AC3608" s="19"/>
      <c r="AD3608" s="17"/>
      <c r="AE3608" s="22"/>
      <c r="AF3608" s="19"/>
      <c r="AG3608" s="17"/>
      <c r="AH3608" s="76" t="s">
        <v>35</v>
      </c>
      <c r="AI3608" s="77" t="s">
        <v>11748</v>
      </c>
      <c r="AJ3608" s="1"/>
    </row>
    <row r="3609" spans="1:36" ht="13.2">
      <c r="A3609" s="39">
        <v>3607</v>
      </c>
      <c r="B3609" s="39" t="s">
        <v>20985</v>
      </c>
      <c r="C3609" s="39" t="s">
        <v>2055</v>
      </c>
      <c r="D3609" s="40" t="s">
        <v>20986</v>
      </c>
      <c r="E3609" s="25" t="s">
        <v>20987</v>
      </c>
      <c r="F3609" s="25" t="s">
        <v>20988</v>
      </c>
      <c r="G3609" s="39" t="s">
        <v>1444</v>
      </c>
      <c r="H3609" s="39" t="s">
        <v>20989</v>
      </c>
      <c r="I3609" s="39" t="s">
        <v>14008</v>
      </c>
      <c r="J3609" s="40" t="s">
        <v>20990</v>
      </c>
      <c r="K3609" s="41">
        <v>42536</v>
      </c>
      <c r="L3609" s="72">
        <v>46188</v>
      </c>
      <c r="M3609" s="42" t="s">
        <v>20991</v>
      </c>
      <c r="N3609" s="63">
        <v>2.7212999999999998</v>
      </c>
      <c r="O3609" s="55">
        <v>29358585.969999999</v>
      </c>
      <c r="P3609" s="15">
        <v>0.03</v>
      </c>
      <c r="Q3609" s="223">
        <f t="shared" si="374"/>
        <v>880757.57909999997</v>
      </c>
      <c r="R3609" s="197">
        <f t="shared" si="370"/>
        <v>73396.464924999993</v>
      </c>
      <c r="S3609" s="200"/>
      <c r="T3609" s="196">
        <f t="shared" si="371"/>
        <v>0</v>
      </c>
      <c r="U3609" s="199">
        <f t="shared" si="372"/>
        <v>0</v>
      </c>
      <c r="V3609" s="21"/>
      <c r="W3609" s="19">
        <f t="shared" si="367"/>
        <v>0</v>
      </c>
      <c r="X3609" s="17">
        <f t="shared" si="373"/>
        <v>0</v>
      </c>
      <c r="Y3609" s="22"/>
      <c r="Z3609" s="19"/>
      <c r="AA3609" s="20"/>
      <c r="AB3609" s="23"/>
      <c r="AC3609" s="19"/>
      <c r="AD3609" s="17"/>
      <c r="AE3609" s="22"/>
      <c r="AF3609" s="19"/>
      <c r="AG3609" s="17"/>
      <c r="AH3609" s="78" t="s">
        <v>843</v>
      </c>
      <c r="AI3609" s="79" t="s">
        <v>20991</v>
      </c>
      <c r="AJ3609" s="1"/>
    </row>
    <row r="3610" spans="1:36" ht="13.2">
      <c r="A3610" s="39">
        <v>3608</v>
      </c>
      <c r="B3610" s="10" t="s">
        <v>20992</v>
      </c>
      <c r="C3610" s="10" t="s">
        <v>2055</v>
      </c>
      <c r="D3610" s="11" t="s">
        <v>20993</v>
      </c>
      <c r="E3610" s="35" t="s">
        <v>21465</v>
      </c>
      <c r="F3610" s="35" t="s">
        <v>20994</v>
      </c>
      <c r="G3610" s="10" t="s">
        <v>10521</v>
      </c>
      <c r="H3610" s="10" t="s">
        <v>20995</v>
      </c>
      <c r="I3610" s="10" t="s">
        <v>15926</v>
      </c>
      <c r="J3610" s="11" t="s">
        <v>20996</v>
      </c>
      <c r="K3610" s="12">
        <v>42902</v>
      </c>
      <c r="L3610" s="69">
        <v>46554</v>
      </c>
      <c r="M3610" s="14" t="s">
        <v>826</v>
      </c>
      <c r="N3610" s="61">
        <v>3.49E-2</v>
      </c>
      <c r="O3610" s="56">
        <v>1580604.7</v>
      </c>
      <c r="P3610" s="15">
        <v>0.03</v>
      </c>
      <c r="Q3610" s="223">
        <f t="shared" si="374"/>
        <v>47418.140999999996</v>
      </c>
      <c r="R3610" s="197">
        <f t="shared" si="370"/>
        <v>3951.5117499999997</v>
      </c>
      <c r="S3610" s="198">
        <v>3.5999999999999997E-2</v>
      </c>
      <c r="T3610" s="196">
        <f t="shared" si="371"/>
        <v>56901.769199999995</v>
      </c>
      <c r="U3610" s="199">
        <f t="shared" si="372"/>
        <v>4741.8140999999996</v>
      </c>
      <c r="V3610" s="21"/>
      <c r="W3610" s="19">
        <f t="shared" si="367"/>
        <v>0</v>
      </c>
      <c r="X3610" s="17">
        <f t="shared" si="373"/>
        <v>0</v>
      </c>
      <c r="Y3610" s="22"/>
      <c r="Z3610" s="19"/>
      <c r="AA3610" s="20"/>
      <c r="AB3610" s="23"/>
      <c r="AC3610" s="19"/>
      <c r="AD3610" s="17"/>
      <c r="AE3610" s="22"/>
      <c r="AF3610" s="19"/>
      <c r="AG3610" s="17"/>
      <c r="AH3610" s="76" t="s">
        <v>44</v>
      </c>
      <c r="AI3610" s="77" t="s">
        <v>826</v>
      </c>
      <c r="AJ3610" s="1"/>
    </row>
    <row r="3611" spans="1:36" ht="26.4">
      <c r="A3611" s="39">
        <v>3609</v>
      </c>
      <c r="B3611" s="39" t="s">
        <v>20997</v>
      </c>
      <c r="C3611" s="39" t="s">
        <v>2055</v>
      </c>
      <c r="D3611" s="40" t="s">
        <v>20922</v>
      </c>
      <c r="E3611" s="25" t="s">
        <v>20923</v>
      </c>
      <c r="F3611" s="25" t="s">
        <v>20998</v>
      </c>
      <c r="G3611" s="39" t="s">
        <v>7175</v>
      </c>
      <c r="H3611" s="39" t="s">
        <v>20999</v>
      </c>
      <c r="I3611" s="39" t="s">
        <v>649</v>
      </c>
      <c r="J3611" s="40" t="s">
        <v>20925</v>
      </c>
      <c r="K3611" s="41">
        <v>42272</v>
      </c>
      <c r="L3611" s="72">
        <v>49577</v>
      </c>
      <c r="M3611" s="42" t="s">
        <v>21000</v>
      </c>
      <c r="N3611" s="63">
        <v>0.1507</v>
      </c>
      <c r="O3611" s="55">
        <v>2168733.73</v>
      </c>
      <c r="P3611" s="15">
        <v>0.03</v>
      </c>
      <c r="Q3611" s="223">
        <f t="shared" si="374"/>
        <v>65062.011899999998</v>
      </c>
      <c r="R3611" s="197">
        <f t="shared" si="370"/>
        <v>5421.8343249999998</v>
      </c>
      <c r="S3611" s="200"/>
      <c r="T3611" s="196">
        <f t="shared" si="371"/>
        <v>0</v>
      </c>
      <c r="U3611" s="199">
        <f t="shared" si="372"/>
        <v>0</v>
      </c>
      <c r="V3611" s="21"/>
      <c r="W3611" s="19">
        <f t="shared" si="367"/>
        <v>0</v>
      </c>
      <c r="X3611" s="17">
        <f t="shared" si="373"/>
        <v>0</v>
      </c>
      <c r="Y3611" s="22"/>
      <c r="Z3611" s="19"/>
      <c r="AA3611" s="20"/>
      <c r="AB3611" s="23"/>
      <c r="AC3611" s="19"/>
      <c r="AD3611" s="17"/>
      <c r="AE3611" s="22"/>
      <c r="AF3611" s="19"/>
      <c r="AG3611" s="17"/>
      <c r="AH3611" s="78" t="s">
        <v>249</v>
      </c>
      <c r="AI3611" s="79" t="s">
        <v>21000</v>
      </c>
      <c r="AJ3611" s="1"/>
    </row>
    <row r="3612" spans="1:36" ht="13.2">
      <c r="A3612" s="39">
        <v>3610</v>
      </c>
      <c r="B3612" s="10" t="s">
        <v>21001</v>
      </c>
      <c r="C3612" s="10" t="s">
        <v>2055</v>
      </c>
      <c r="D3612" s="11" t="s">
        <v>21002</v>
      </c>
      <c r="E3612" s="35" t="s">
        <v>21003</v>
      </c>
      <c r="F3612" s="35" t="s">
        <v>21004</v>
      </c>
      <c r="G3612" s="10" t="s">
        <v>901</v>
      </c>
      <c r="H3612" s="10" t="s">
        <v>21005</v>
      </c>
      <c r="I3612" s="10" t="s">
        <v>21006</v>
      </c>
      <c r="J3612" s="11" t="s">
        <v>21007</v>
      </c>
      <c r="K3612" s="12">
        <v>36675</v>
      </c>
      <c r="L3612" s="69">
        <v>45806</v>
      </c>
      <c r="M3612" s="14" t="s">
        <v>21008</v>
      </c>
      <c r="N3612" s="61">
        <v>2.7526999999999999</v>
      </c>
      <c r="O3612" s="56">
        <v>152720306.25</v>
      </c>
      <c r="P3612" s="15">
        <v>0.03</v>
      </c>
      <c r="Q3612" s="223">
        <f t="shared" si="374"/>
        <v>4581609.1875</v>
      </c>
      <c r="R3612" s="197">
        <f t="shared" si="370"/>
        <v>381800.765625</v>
      </c>
      <c r="S3612" s="200"/>
      <c r="T3612" s="196">
        <f t="shared" si="371"/>
        <v>0</v>
      </c>
      <c r="U3612" s="199">
        <f t="shared" si="372"/>
        <v>0</v>
      </c>
      <c r="V3612" s="21"/>
      <c r="W3612" s="19">
        <f t="shared" si="367"/>
        <v>0</v>
      </c>
      <c r="X3612" s="17">
        <f t="shared" si="373"/>
        <v>0</v>
      </c>
      <c r="Y3612" s="22"/>
      <c r="Z3612" s="19"/>
      <c r="AA3612" s="20"/>
      <c r="AB3612" s="23"/>
      <c r="AC3612" s="19"/>
      <c r="AD3612" s="17"/>
      <c r="AE3612" s="22"/>
      <c r="AF3612" s="19"/>
      <c r="AG3612" s="17"/>
      <c r="AH3612" s="76"/>
      <c r="AI3612" s="77" t="s">
        <v>21008</v>
      </c>
      <c r="AJ3612" s="1"/>
    </row>
    <row r="3613" spans="1:36" ht="13.2">
      <c r="A3613" s="39">
        <v>3611</v>
      </c>
      <c r="B3613" s="39" t="s">
        <v>21009</v>
      </c>
      <c r="C3613" s="39" t="s">
        <v>2055</v>
      </c>
      <c r="D3613" s="40" t="s">
        <v>21002</v>
      </c>
      <c r="E3613" s="25" t="s">
        <v>21003</v>
      </c>
      <c r="F3613" s="25" t="s">
        <v>21004</v>
      </c>
      <c r="G3613" s="39" t="s">
        <v>901</v>
      </c>
      <c r="H3613" s="39" t="s">
        <v>21005</v>
      </c>
      <c r="I3613" s="39" t="s">
        <v>21006</v>
      </c>
      <c r="J3613" s="40" t="s">
        <v>21007</v>
      </c>
      <c r="K3613" s="41">
        <v>36675</v>
      </c>
      <c r="L3613" s="72">
        <v>45806</v>
      </c>
      <c r="M3613" s="42" t="s">
        <v>21008</v>
      </c>
      <c r="N3613" s="63">
        <v>2.1000000000000001E-2</v>
      </c>
      <c r="O3613" s="55">
        <v>1165083.8899999999</v>
      </c>
      <c r="P3613" s="15">
        <v>0.03</v>
      </c>
      <c r="Q3613" s="223">
        <f t="shared" si="374"/>
        <v>34952.516699999993</v>
      </c>
      <c r="R3613" s="197">
        <f t="shared" si="370"/>
        <v>2912.7097249999993</v>
      </c>
      <c r="S3613" s="200"/>
      <c r="T3613" s="196">
        <f t="shared" si="371"/>
        <v>0</v>
      </c>
      <c r="U3613" s="199">
        <f t="shared" si="372"/>
        <v>0</v>
      </c>
      <c r="V3613" s="21"/>
      <c r="W3613" s="19">
        <f t="shared" si="367"/>
        <v>0</v>
      </c>
      <c r="X3613" s="17">
        <f t="shared" si="373"/>
        <v>0</v>
      </c>
      <c r="Y3613" s="22"/>
      <c r="Z3613" s="19"/>
      <c r="AA3613" s="20"/>
      <c r="AB3613" s="23"/>
      <c r="AC3613" s="19"/>
      <c r="AD3613" s="17"/>
      <c r="AE3613" s="22"/>
      <c r="AF3613" s="19"/>
      <c r="AG3613" s="17"/>
      <c r="AH3613" s="78"/>
      <c r="AI3613" s="79" t="s">
        <v>21008</v>
      </c>
      <c r="AJ3613" s="1"/>
    </row>
    <row r="3614" spans="1:36" ht="26.4">
      <c r="A3614" s="39">
        <v>3612</v>
      </c>
      <c r="B3614" s="10" t="s">
        <v>21010</v>
      </c>
      <c r="C3614" s="10" t="s">
        <v>2055</v>
      </c>
      <c r="D3614" s="11" t="s">
        <v>21011</v>
      </c>
      <c r="E3614" s="35" t="s">
        <v>21012</v>
      </c>
      <c r="F3614" s="35" t="s">
        <v>21013</v>
      </c>
      <c r="G3614" s="10" t="s">
        <v>13507</v>
      </c>
      <c r="H3614" s="10" t="s">
        <v>21014</v>
      </c>
      <c r="I3614" s="10" t="s">
        <v>21015</v>
      </c>
      <c r="J3614" s="11" t="s">
        <v>21016</v>
      </c>
      <c r="K3614" s="12">
        <v>41978</v>
      </c>
      <c r="L3614" s="69">
        <v>47457</v>
      </c>
      <c r="M3614" s="14" t="s">
        <v>21017</v>
      </c>
      <c r="N3614" s="61">
        <v>0.245</v>
      </c>
      <c r="O3614" s="56">
        <v>13592645.41</v>
      </c>
      <c r="P3614" s="15">
        <v>0.1</v>
      </c>
      <c r="Q3614" s="223">
        <f t="shared" si="374"/>
        <v>1359264.5410000002</v>
      </c>
      <c r="R3614" s="197">
        <f t="shared" si="370"/>
        <v>113272.04508333335</v>
      </c>
      <c r="S3614" s="200"/>
      <c r="T3614" s="196">
        <f t="shared" si="371"/>
        <v>0</v>
      </c>
      <c r="U3614" s="199">
        <f t="shared" si="372"/>
        <v>0</v>
      </c>
      <c r="V3614" s="21"/>
      <c r="W3614" s="19">
        <f t="shared" si="367"/>
        <v>0</v>
      </c>
      <c r="X3614" s="17">
        <f t="shared" si="373"/>
        <v>0</v>
      </c>
      <c r="Y3614" s="22"/>
      <c r="Z3614" s="19"/>
      <c r="AA3614" s="20"/>
      <c r="AB3614" s="23"/>
      <c r="AC3614" s="19"/>
      <c r="AD3614" s="17"/>
      <c r="AE3614" s="22"/>
      <c r="AF3614" s="19"/>
      <c r="AG3614" s="17"/>
      <c r="AH3614" s="76" t="s">
        <v>76</v>
      </c>
      <c r="AI3614" s="77" t="s">
        <v>21017</v>
      </c>
      <c r="AJ3614" s="1"/>
    </row>
    <row r="3615" spans="1:36" s="49" customFormat="1" ht="13.2">
      <c r="A3615" s="39">
        <v>3613</v>
      </c>
      <c r="B3615" s="39" t="s">
        <v>21018</v>
      </c>
      <c r="C3615" s="39" t="s">
        <v>5070</v>
      </c>
      <c r="D3615" s="40" t="s">
        <v>21019</v>
      </c>
      <c r="E3615" s="25" t="s">
        <v>21020</v>
      </c>
      <c r="F3615" s="25" t="s">
        <v>21021</v>
      </c>
      <c r="G3615" s="39" t="s">
        <v>2729</v>
      </c>
      <c r="H3615" s="39" t="s">
        <v>21022</v>
      </c>
      <c r="I3615" s="39" t="s">
        <v>17246</v>
      </c>
      <c r="J3615" s="40" t="s">
        <v>21023</v>
      </c>
      <c r="K3615" s="41">
        <v>37868</v>
      </c>
      <c r="L3615" s="72">
        <v>47000</v>
      </c>
      <c r="M3615" s="42" t="s">
        <v>21024</v>
      </c>
      <c r="N3615" s="63">
        <v>9.4204000000000008</v>
      </c>
      <c r="O3615" s="55">
        <v>246562403.80000001</v>
      </c>
      <c r="P3615" s="15">
        <v>0.03</v>
      </c>
      <c r="Q3615" s="223">
        <f t="shared" si="374"/>
        <v>7396872.1140000001</v>
      </c>
      <c r="R3615" s="197">
        <f t="shared" si="370"/>
        <v>616406.00950000004</v>
      </c>
      <c r="S3615" s="201">
        <v>0.04</v>
      </c>
      <c r="T3615" s="196">
        <f t="shared" si="371"/>
        <v>9862496.1520000007</v>
      </c>
      <c r="U3615" s="199">
        <f t="shared" si="372"/>
        <v>821874.67933333339</v>
      </c>
      <c r="V3615" s="21"/>
      <c r="W3615" s="19">
        <f t="shared" si="367"/>
        <v>0</v>
      </c>
      <c r="X3615" s="17">
        <f t="shared" si="373"/>
        <v>0</v>
      </c>
      <c r="Y3615" s="22"/>
      <c r="Z3615" s="19"/>
      <c r="AA3615" s="20"/>
      <c r="AB3615" s="23"/>
      <c r="AC3615" s="19"/>
      <c r="AD3615" s="17"/>
      <c r="AE3615" s="22"/>
      <c r="AF3615" s="19"/>
      <c r="AG3615" s="17"/>
      <c r="AH3615" s="80"/>
      <c r="AI3615" s="81"/>
    </row>
    <row r="3616" spans="1:36" ht="26.4">
      <c r="A3616" s="39">
        <v>3614</v>
      </c>
      <c r="B3616" s="10" t="s">
        <v>21025</v>
      </c>
      <c r="C3616" s="10" t="s">
        <v>5070</v>
      </c>
      <c r="D3616" s="11" t="s">
        <v>21026</v>
      </c>
      <c r="E3616" s="35" t="s">
        <v>21027</v>
      </c>
      <c r="F3616" s="35" t="s">
        <v>1618</v>
      </c>
      <c r="G3616" s="10" t="s">
        <v>21028</v>
      </c>
      <c r="H3616" s="10" t="s">
        <v>21029</v>
      </c>
      <c r="I3616" s="10" t="s">
        <v>13104</v>
      </c>
      <c r="J3616" s="11" t="s">
        <v>21030</v>
      </c>
      <c r="K3616" s="12">
        <v>41626</v>
      </c>
      <c r="L3616" s="69">
        <v>50757</v>
      </c>
      <c r="M3616" s="14" t="s">
        <v>21031</v>
      </c>
      <c r="N3616" s="61">
        <v>1.8501000000000001</v>
      </c>
      <c r="O3616" s="56">
        <v>7235637.7300000004</v>
      </c>
      <c r="P3616" s="15">
        <v>0.03</v>
      </c>
      <c r="Q3616" s="223">
        <f t="shared" si="374"/>
        <v>217069.13190000001</v>
      </c>
      <c r="R3616" s="197">
        <f t="shared" si="370"/>
        <v>18089.094325000002</v>
      </c>
      <c r="S3616" s="201">
        <v>0.1</v>
      </c>
      <c r="T3616" s="196">
        <f t="shared" si="371"/>
        <v>723563.77300000004</v>
      </c>
      <c r="U3616" s="199">
        <f t="shared" si="372"/>
        <v>60296.981083333339</v>
      </c>
      <c r="V3616" s="21"/>
      <c r="W3616" s="19">
        <f t="shared" ref="W3616:W3654" si="375">O3616*V3616</f>
        <v>0</v>
      </c>
      <c r="X3616" s="17">
        <f t="shared" si="373"/>
        <v>0</v>
      </c>
      <c r="Y3616" s="22"/>
      <c r="Z3616" s="19"/>
      <c r="AA3616" s="20"/>
      <c r="AB3616" s="23"/>
      <c r="AC3616" s="19"/>
      <c r="AD3616" s="17"/>
      <c r="AE3616" s="22"/>
      <c r="AF3616" s="19"/>
      <c r="AG3616" s="17"/>
      <c r="AH3616" s="76" t="s">
        <v>461</v>
      </c>
      <c r="AI3616" s="77" t="s">
        <v>21031</v>
      </c>
      <c r="AJ3616" s="1"/>
    </row>
    <row r="3617" spans="1:36" ht="26.4">
      <c r="A3617" s="39">
        <v>3615</v>
      </c>
      <c r="B3617" s="39" t="s">
        <v>21032</v>
      </c>
      <c r="C3617" s="39" t="s">
        <v>5070</v>
      </c>
      <c r="D3617" s="40" t="s">
        <v>21033</v>
      </c>
      <c r="E3617" s="25" t="s">
        <v>21034</v>
      </c>
      <c r="F3617" s="25" t="s">
        <v>21035</v>
      </c>
      <c r="G3617" s="39" t="s">
        <v>525</v>
      </c>
      <c r="H3617" s="39" t="s">
        <v>21036</v>
      </c>
      <c r="I3617" s="39" t="s">
        <v>2234</v>
      </c>
      <c r="J3617" s="40" t="s">
        <v>21037</v>
      </c>
      <c r="K3617" s="41">
        <v>37642</v>
      </c>
      <c r="L3617" s="72">
        <v>46774</v>
      </c>
      <c r="M3617" s="42" t="s">
        <v>21038</v>
      </c>
      <c r="N3617" s="63">
        <v>5.8724999999999996</v>
      </c>
      <c r="O3617" s="55">
        <v>25617060.07</v>
      </c>
      <c r="P3617" s="15">
        <v>0.03</v>
      </c>
      <c r="Q3617" s="223">
        <f t="shared" si="374"/>
        <v>768511.80209999997</v>
      </c>
      <c r="R3617" s="197">
        <f t="shared" si="370"/>
        <v>64042.650174999995</v>
      </c>
      <c r="S3617" s="201">
        <v>0.1</v>
      </c>
      <c r="T3617" s="196">
        <f t="shared" si="371"/>
        <v>2561706.0070000002</v>
      </c>
      <c r="U3617" s="199">
        <f t="shared" si="372"/>
        <v>213475.50058333334</v>
      </c>
      <c r="V3617" s="21"/>
      <c r="W3617" s="19">
        <f t="shared" si="375"/>
        <v>0</v>
      </c>
      <c r="X3617" s="17">
        <f t="shared" si="373"/>
        <v>0</v>
      </c>
      <c r="Y3617" s="22"/>
      <c r="Z3617" s="19"/>
      <c r="AA3617" s="20"/>
      <c r="AB3617" s="23"/>
      <c r="AC3617" s="19"/>
      <c r="AD3617" s="17"/>
      <c r="AE3617" s="22"/>
      <c r="AF3617" s="19"/>
      <c r="AG3617" s="17"/>
      <c r="AH3617" s="78" t="s">
        <v>461</v>
      </c>
      <c r="AI3617" s="79" t="s">
        <v>21038</v>
      </c>
      <c r="AJ3617" s="1"/>
    </row>
    <row r="3618" spans="1:36" ht="26.4">
      <c r="A3618" s="39">
        <v>3616</v>
      </c>
      <c r="B3618" s="10" t="s">
        <v>21039</v>
      </c>
      <c r="C3618" s="10" t="s">
        <v>5070</v>
      </c>
      <c r="D3618" s="11" t="s">
        <v>21026</v>
      </c>
      <c r="E3618" s="35" t="s">
        <v>21027</v>
      </c>
      <c r="F3618" s="35" t="s">
        <v>1618</v>
      </c>
      <c r="G3618" s="10" t="s">
        <v>21028</v>
      </c>
      <c r="H3618" s="10" t="s">
        <v>21029</v>
      </c>
      <c r="I3618" s="10" t="s">
        <v>13104</v>
      </c>
      <c r="J3618" s="11" t="s">
        <v>21030</v>
      </c>
      <c r="K3618" s="12">
        <v>41626</v>
      </c>
      <c r="L3618" s="69">
        <v>50757</v>
      </c>
      <c r="M3618" s="14" t="s">
        <v>21031</v>
      </c>
      <c r="N3618" s="61">
        <v>9.5999999999999992E-3</v>
      </c>
      <c r="O3618" s="56">
        <v>37545.06</v>
      </c>
      <c r="P3618" s="15">
        <v>0.03</v>
      </c>
      <c r="Q3618" s="223">
        <f t="shared" si="374"/>
        <v>1126.3517999999999</v>
      </c>
      <c r="R3618" s="197">
        <f t="shared" si="370"/>
        <v>93.862649999999988</v>
      </c>
      <c r="S3618" s="201">
        <v>0.1</v>
      </c>
      <c r="T3618" s="196">
        <f t="shared" si="371"/>
        <v>3754.5059999999999</v>
      </c>
      <c r="U3618" s="199">
        <f t="shared" si="372"/>
        <v>312.87549999999999</v>
      </c>
      <c r="V3618" s="21"/>
      <c r="W3618" s="19">
        <f t="shared" si="375"/>
        <v>0</v>
      </c>
      <c r="X3618" s="17">
        <f t="shared" si="373"/>
        <v>0</v>
      </c>
      <c r="Y3618" s="22"/>
      <c r="Z3618" s="19"/>
      <c r="AA3618" s="20"/>
      <c r="AB3618" s="23"/>
      <c r="AC3618" s="19"/>
      <c r="AD3618" s="17"/>
      <c r="AE3618" s="22"/>
      <c r="AF3618" s="19"/>
      <c r="AG3618" s="17"/>
      <c r="AH3618" s="76" t="s">
        <v>461</v>
      </c>
      <c r="AI3618" s="77" t="s">
        <v>21031</v>
      </c>
      <c r="AJ3618" s="1"/>
    </row>
    <row r="3619" spans="1:36" s="24" customFormat="1" ht="26.4">
      <c r="A3619" s="39">
        <v>3617</v>
      </c>
      <c r="B3619" s="39" t="s">
        <v>21040</v>
      </c>
      <c r="C3619" s="39" t="s">
        <v>5070</v>
      </c>
      <c r="D3619" s="40" t="s">
        <v>21041</v>
      </c>
      <c r="E3619" s="25" t="s">
        <v>21042</v>
      </c>
      <c r="F3619" s="25" t="s">
        <v>20008</v>
      </c>
      <c r="G3619" s="39" t="s">
        <v>21043</v>
      </c>
      <c r="H3619" s="39" t="s">
        <v>21044</v>
      </c>
      <c r="I3619" s="39" t="s">
        <v>4484</v>
      </c>
      <c r="J3619" s="40" t="s">
        <v>21045</v>
      </c>
      <c r="K3619" s="41">
        <v>43827</v>
      </c>
      <c r="L3619" s="72">
        <v>52959</v>
      </c>
      <c r="M3619" s="42" t="s">
        <v>21046</v>
      </c>
      <c r="N3619" s="63">
        <v>0.52969999999999995</v>
      </c>
      <c r="O3619" s="55">
        <v>7176307.96</v>
      </c>
      <c r="P3619" s="15">
        <v>0.05</v>
      </c>
      <c r="Q3619" s="223">
        <f t="shared" si="374"/>
        <v>358815.39800000004</v>
      </c>
      <c r="R3619" s="197">
        <f t="shared" si="370"/>
        <v>29901.283166666672</v>
      </c>
      <c r="S3619" s="201">
        <v>0.06</v>
      </c>
      <c r="T3619" s="196">
        <f t="shared" si="371"/>
        <v>430578.47759999998</v>
      </c>
      <c r="U3619" s="199">
        <f t="shared" si="372"/>
        <v>35881.539799999999</v>
      </c>
      <c r="V3619" s="21"/>
      <c r="W3619" s="19">
        <f t="shared" si="375"/>
        <v>0</v>
      </c>
      <c r="X3619" s="17">
        <f t="shared" si="373"/>
        <v>0</v>
      </c>
      <c r="Y3619" s="22"/>
      <c r="Z3619" s="19"/>
      <c r="AA3619" s="20"/>
      <c r="AB3619" s="23"/>
      <c r="AC3619" s="19"/>
      <c r="AD3619" s="17"/>
      <c r="AE3619" s="22"/>
      <c r="AF3619" s="19"/>
      <c r="AG3619" s="17"/>
      <c r="AH3619" s="88" t="s">
        <v>367</v>
      </c>
      <c r="AI3619" s="89" t="s">
        <v>21046</v>
      </c>
    </row>
    <row r="3620" spans="1:36" ht="26.4">
      <c r="A3620" s="39">
        <v>3618</v>
      </c>
      <c r="B3620" s="10" t="s">
        <v>21047</v>
      </c>
      <c r="C3620" s="10" t="s">
        <v>5070</v>
      </c>
      <c r="D3620" s="11" t="s">
        <v>12320</v>
      </c>
      <c r="E3620" s="35" t="s">
        <v>12321</v>
      </c>
      <c r="F3620" s="35" t="s">
        <v>12121</v>
      </c>
      <c r="G3620" s="10" t="s">
        <v>21048</v>
      </c>
      <c r="H3620" s="10" t="s">
        <v>21049</v>
      </c>
      <c r="I3620" s="10" t="s">
        <v>21050</v>
      </c>
      <c r="J3620" s="11" t="s">
        <v>21051</v>
      </c>
      <c r="K3620" s="12">
        <v>37098</v>
      </c>
      <c r="L3620" s="69">
        <v>46229</v>
      </c>
      <c r="M3620" s="14" t="s">
        <v>21038</v>
      </c>
      <c r="N3620" s="61">
        <v>0.61629999999999996</v>
      </c>
      <c r="O3620" s="56">
        <v>2564822.23</v>
      </c>
      <c r="P3620" s="15">
        <v>0.03</v>
      </c>
      <c r="Q3620" s="223">
        <f t="shared" si="374"/>
        <v>76944.666899999997</v>
      </c>
      <c r="R3620" s="197">
        <f t="shared" si="370"/>
        <v>6412.0555749999994</v>
      </c>
      <c r="S3620" s="200"/>
      <c r="T3620" s="196">
        <f t="shared" si="371"/>
        <v>0</v>
      </c>
      <c r="U3620" s="199">
        <f t="shared" si="372"/>
        <v>0</v>
      </c>
      <c r="V3620" s="21"/>
      <c r="W3620" s="19">
        <f t="shared" si="375"/>
        <v>0</v>
      </c>
      <c r="X3620" s="17">
        <f t="shared" si="373"/>
        <v>0</v>
      </c>
      <c r="Y3620" s="22"/>
      <c r="Z3620" s="19"/>
      <c r="AA3620" s="20"/>
      <c r="AB3620" s="23"/>
      <c r="AC3620" s="19"/>
      <c r="AD3620" s="17"/>
      <c r="AE3620" s="22"/>
      <c r="AF3620" s="19"/>
      <c r="AG3620" s="17"/>
      <c r="AH3620" s="76"/>
      <c r="AI3620" s="77" t="s">
        <v>21038</v>
      </c>
      <c r="AJ3620" s="1"/>
    </row>
    <row r="3621" spans="1:36" ht="26.4">
      <c r="A3621" s="39">
        <v>3619</v>
      </c>
      <c r="B3621" s="39" t="s">
        <v>21052</v>
      </c>
      <c r="C3621" s="39" t="s">
        <v>5070</v>
      </c>
      <c r="D3621" s="40" t="s">
        <v>21053</v>
      </c>
      <c r="E3621" s="25" t="s">
        <v>21054</v>
      </c>
      <c r="F3621" s="25" t="s">
        <v>7868</v>
      </c>
      <c r="G3621" s="39" t="s">
        <v>21055</v>
      </c>
      <c r="H3621" s="39" t="s">
        <v>21056</v>
      </c>
      <c r="I3621" s="39" t="s">
        <v>10059</v>
      </c>
      <c r="J3621" s="40" t="s">
        <v>21057</v>
      </c>
      <c r="K3621" s="41">
        <v>43613</v>
      </c>
      <c r="L3621" s="72">
        <v>47266</v>
      </c>
      <c r="M3621" s="42" t="s">
        <v>21058</v>
      </c>
      <c r="N3621" s="63">
        <v>2.8407</v>
      </c>
      <c r="O3621" s="55">
        <v>11109818.98</v>
      </c>
      <c r="P3621" s="15">
        <v>0.03</v>
      </c>
      <c r="Q3621" s="223">
        <f t="shared" si="374"/>
        <v>333294.56939999998</v>
      </c>
      <c r="R3621" s="197">
        <f t="shared" si="370"/>
        <v>27774.547449999998</v>
      </c>
      <c r="S3621" s="198">
        <v>3.5999999999999997E-2</v>
      </c>
      <c r="T3621" s="196">
        <f t="shared" si="371"/>
        <v>399953.48327999999</v>
      </c>
      <c r="U3621" s="199">
        <f t="shared" si="372"/>
        <v>33329.456939999996</v>
      </c>
      <c r="V3621" s="21"/>
      <c r="W3621" s="19">
        <f t="shared" si="375"/>
        <v>0</v>
      </c>
      <c r="X3621" s="17">
        <f t="shared" si="373"/>
        <v>0</v>
      </c>
      <c r="Y3621" s="22"/>
      <c r="Z3621" s="19"/>
      <c r="AA3621" s="20"/>
      <c r="AB3621" s="23"/>
      <c r="AC3621" s="19"/>
      <c r="AD3621" s="17"/>
      <c r="AE3621" s="22"/>
      <c r="AF3621" s="19"/>
      <c r="AG3621" s="17"/>
      <c r="AH3621" s="78" t="s">
        <v>461</v>
      </c>
      <c r="AI3621" s="79" t="s">
        <v>21058</v>
      </c>
      <c r="AJ3621" s="1"/>
    </row>
    <row r="3622" spans="1:36" ht="13.2">
      <c r="A3622" s="39">
        <v>3620</v>
      </c>
      <c r="B3622" s="10" t="s">
        <v>21059</v>
      </c>
      <c r="C3622" s="10" t="s">
        <v>5070</v>
      </c>
      <c r="D3622" s="11" t="s">
        <v>21060</v>
      </c>
      <c r="E3622" s="35" t="s">
        <v>21061</v>
      </c>
      <c r="F3622" s="35" t="s">
        <v>14746</v>
      </c>
      <c r="G3622" s="10" t="s">
        <v>11982</v>
      </c>
      <c r="H3622" s="10" t="s">
        <v>21062</v>
      </c>
      <c r="I3622" s="10" t="s">
        <v>13115</v>
      </c>
      <c r="J3622" s="11" t="s">
        <v>21063</v>
      </c>
      <c r="K3622" s="12">
        <v>37916</v>
      </c>
      <c r="L3622" s="69">
        <v>46682</v>
      </c>
      <c r="M3622" s="14" t="s">
        <v>21064</v>
      </c>
      <c r="N3622" s="61">
        <v>1.9501999999999999</v>
      </c>
      <c r="O3622" s="56">
        <v>7333772.3399999999</v>
      </c>
      <c r="P3622" s="15">
        <v>0.03</v>
      </c>
      <c r="Q3622" s="223">
        <f t="shared" si="374"/>
        <v>220013.17019999999</v>
      </c>
      <c r="R3622" s="197">
        <f t="shared" si="370"/>
        <v>18334.430850000001</v>
      </c>
      <c r="S3622" s="201">
        <v>0.04</v>
      </c>
      <c r="T3622" s="196">
        <f t="shared" si="371"/>
        <v>293350.89360000001</v>
      </c>
      <c r="U3622" s="199">
        <f t="shared" si="372"/>
        <v>24445.907800000001</v>
      </c>
      <c r="V3622" s="21"/>
      <c r="W3622" s="19">
        <f t="shared" si="375"/>
        <v>0</v>
      </c>
      <c r="X3622" s="17">
        <f t="shared" si="373"/>
        <v>0</v>
      </c>
      <c r="Y3622" s="22"/>
      <c r="Z3622" s="19"/>
      <c r="AA3622" s="20"/>
      <c r="AB3622" s="23"/>
      <c r="AC3622" s="19"/>
      <c r="AD3622" s="17"/>
      <c r="AE3622" s="22"/>
      <c r="AF3622" s="19"/>
      <c r="AG3622" s="17"/>
      <c r="AH3622" s="76" t="s">
        <v>461</v>
      </c>
      <c r="AI3622" s="77" t="s">
        <v>21064</v>
      </c>
      <c r="AJ3622" s="1"/>
    </row>
    <row r="3623" spans="1:36" ht="13.2">
      <c r="A3623" s="39">
        <v>3621</v>
      </c>
      <c r="B3623" s="39" t="s">
        <v>21065</v>
      </c>
      <c r="C3623" s="39" t="s">
        <v>2055</v>
      </c>
      <c r="D3623" s="40" t="s">
        <v>21066</v>
      </c>
      <c r="E3623" s="25" t="s">
        <v>21465</v>
      </c>
      <c r="F3623" s="25" t="s">
        <v>3759</v>
      </c>
      <c r="G3623" s="39" t="s">
        <v>14341</v>
      </c>
      <c r="H3623" s="39" t="s">
        <v>21067</v>
      </c>
      <c r="I3623" s="39" t="s">
        <v>6491</v>
      </c>
      <c r="J3623" s="40" t="s">
        <v>21068</v>
      </c>
      <c r="K3623" s="41">
        <v>43538</v>
      </c>
      <c r="L3623" s="72">
        <v>47191</v>
      </c>
      <c r="M3623" s="42" t="s">
        <v>21069</v>
      </c>
      <c r="N3623" s="63">
        <v>1.7899999999999999E-2</v>
      </c>
      <c r="O3623" s="55">
        <v>760791.68</v>
      </c>
      <c r="P3623" s="15">
        <v>0.05</v>
      </c>
      <c r="Q3623" s="223">
        <f t="shared" si="374"/>
        <v>38039.584000000003</v>
      </c>
      <c r="R3623" s="197">
        <f t="shared" si="370"/>
        <v>3169.9653333333335</v>
      </c>
      <c r="S3623" s="201">
        <v>0.06</v>
      </c>
      <c r="T3623" s="196">
        <f t="shared" si="371"/>
        <v>45647.500800000002</v>
      </c>
      <c r="U3623" s="199">
        <f t="shared" si="372"/>
        <v>3803.9584</v>
      </c>
      <c r="V3623" s="21"/>
      <c r="W3623" s="19">
        <f t="shared" si="375"/>
        <v>0</v>
      </c>
      <c r="X3623" s="17">
        <f t="shared" si="373"/>
        <v>0</v>
      </c>
      <c r="Y3623" s="22"/>
      <c r="Z3623" s="19"/>
      <c r="AA3623" s="20"/>
      <c r="AB3623" s="23"/>
      <c r="AC3623" s="19"/>
      <c r="AD3623" s="17"/>
      <c r="AE3623" s="22"/>
      <c r="AF3623" s="19"/>
      <c r="AG3623" s="17"/>
      <c r="AH3623" s="78" t="s">
        <v>76</v>
      </c>
      <c r="AI3623" s="79" t="s">
        <v>21069</v>
      </c>
      <c r="AJ3623" s="1"/>
    </row>
    <row r="3624" spans="1:36" ht="26.4">
      <c r="A3624" s="39">
        <v>3622</v>
      </c>
      <c r="B3624" s="10" t="s">
        <v>21070</v>
      </c>
      <c r="C3624" s="10" t="s">
        <v>2055</v>
      </c>
      <c r="D3624" s="11" t="s">
        <v>21071</v>
      </c>
      <c r="E3624" s="35" t="s">
        <v>21072</v>
      </c>
      <c r="F3624" s="35" t="s">
        <v>13291</v>
      </c>
      <c r="G3624" s="10" t="s">
        <v>8032</v>
      </c>
      <c r="H3624" s="10" t="s">
        <v>21073</v>
      </c>
      <c r="I3624" s="10" t="s">
        <v>8034</v>
      </c>
      <c r="J3624" s="11" t="s">
        <v>21074</v>
      </c>
      <c r="K3624" s="12">
        <v>43579</v>
      </c>
      <c r="L3624" s="69">
        <v>49058</v>
      </c>
      <c r="M3624" s="14" t="s">
        <v>21075</v>
      </c>
      <c r="N3624" s="61">
        <v>0.6905</v>
      </c>
      <c r="O3624" s="56">
        <v>30444974.09</v>
      </c>
      <c r="P3624" s="15">
        <v>0.06</v>
      </c>
      <c r="Q3624" s="223">
        <f t="shared" si="374"/>
        <v>1826698.4453999999</v>
      </c>
      <c r="R3624" s="197">
        <f t="shared" si="370"/>
        <v>152224.87044999999</v>
      </c>
      <c r="S3624" s="200"/>
      <c r="T3624" s="196">
        <f t="shared" si="371"/>
        <v>0</v>
      </c>
      <c r="U3624" s="199">
        <f t="shared" si="372"/>
        <v>0</v>
      </c>
      <c r="V3624" s="21"/>
      <c r="W3624" s="19">
        <f t="shared" si="375"/>
        <v>0</v>
      </c>
      <c r="X3624" s="17">
        <f t="shared" si="373"/>
        <v>0</v>
      </c>
      <c r="Y3624" s="22"/>
      <c r="Z3624" s="19"/>
      <c r="AA3624" s="20"/>
      <c r="AB3624" s="23"/>
      <c r="AC3624" s="19"/>
      <c r="AD3624" s="17"/>
      <c r="AE3624" s="22"/>
      <c r="AF3624" s="19"/>
      <c r="AG3624" s="17"/>
      <c r="AH3624" s="76" t="s">
        <v>76</v>
      </c>
      <c r="AI3624" s="77" t="s">
        <v>21075</v>
      </c>
      <c r="AJ3624" s="1"/>
    </row>
    <row r="3625" spans="1:36" ht="26.4">
      <c r="A3625" s="39">
        <v>3623</v>
      </c>
      <c r="B3625" s="39" t="s">
        <v>21076</v>
      </c>
      <c r="C3625" s="39" t="s">
        <v>2055</v>
      </c>
      <c r="D3625" s="40" t="s">
        <v>10518</v>
      </c>
      <c r="E3625" s="25" t="s">
        <v>10519</v>
      </c>
      <c r="F3625" s="25" t="s">
        <v>1896</v>
      </c>
      <c r="G3625" s="39" t="s">
        <v>10521</v>
      </c>
      <c r="H3625" s="39" t="s">
        <v>21077</v>
      </c>
      <c r="I3625" s="39" t="s">
        <v>10523</v>
      </c>
      <c r="J3625" s="40" t="s">
        <v>21078</v>
      </c>
      <c r="K3625" s="41">
        <v>42902</v>
      </c>
      <c r="L3625" s="72">
        <v>46554</v>
      </c>
      <c r="M3625" s="42" t="s">
        <v>19638</v>
      </c>
      <c r="N3625" s="63">
        <v>5.7299999999999997E-2</v>
      </c>
      <c r="O3625" s="55">
        <v>2526425.7999999998</v>
      </c>
      <c r="P3625" s="15">
        <v>0.03</v>
      </c>
      <c r="Q3625" s="223">
        <f t="shared" si="374"/>
        <v>75792.77399999999</v>
      </c>
      <c r="R3625" s="197">
        <f t="shared" si="370"/>
        <v>6316.0644999999995</v>
      </c>
      <c r="S3625" s="198">
        <v>3.5999999999999997E-2</v>
      </c>
      <c r="T3625" s="196">
        <f t="shared" si="371"/>
        <v>90951.328799999988</v>
      </c>
      <c r="U3625" s="199">
        <f t="shared" si="372"/>
        <v>7579.277399999999</v>
      </c>
      <c r="V3625" s="21">
        <v>0.05</v>
      </c>
      <c r="W3625" s="19">
        <f t="shared" si="375"/>
        <v>126321.29</v>
      </c>
      <c r="X3625" s="17">
        <f t="shared" si="373"/>
        <v>10526.774166666666</v>
      </c>
      <c r="Y3625" s="18">
        <v>0.06</v>
      </c>
      <c r="Z3625" s="19">
        <f>O3625*Y3625</f>
        <v>151585.54799999998</v>
      </c>
      <c r="AA3625" s="20">
        <f>O3625*Y3625/12</f>
        <v>12632.128999999999</v>
      </c>
      <c r="AB3625" s="23"/>
      <c r="AC3625" s="19"/>
      <c r="AD3625" s="17"/>
      <c r="AE3625" s="22"/>
      <c r="AF3625" s="19"/>
      <c r="AG3625" s="17"/>
      <c r="AH3625" s="78" t="s">
        <v>76</v>
      </c>
      <c r="AI3625" s="79" t="s">
        <v>19638</v>
      </c>
      <c r="AJ3625" s="1"/>
    </row>
    <row r="3626" spans="1:36" ht="13.2">
      <c r="A3626" s="39">
        <v>3624</v>
      </c>
      <c r="B3626" s="10" t="s">
        <v>21079</v>
      </c>
      <c r="C3626" s="10" t="s">
        <v>2055</v>
      </c>
      <c r="D3626" s="11" t="s">
        <v>21080</v>
      </c>
      <c r="E3626" s="35" t="s">
        <v>21465</v>
      </c>
      <c r="F3626" s="35" t="s">
        <v>7684</v>
      </c>
      <c r="G3626" s="10" t="s">
        <v>1387</v>
      </c>
      <c r="H3626" s="10" t="s">
        <v>21081</v>
      </c>
      <c r="I3626" s="10" t="s">
        <v>6810</v>
      </c>
      <c r="J3626" s="11" t="s">
        <v>21082</v>
      </c>
      <c r="K3626" s="12">
        <v>43165</v>
      </c>
      <c r="L3626" s="69">
        <v>46818</v>
      </c>
      <c r="M3626" s="14" t="s">
        <v>21083</v>
      </c>
      <c r="N3626" s="61">
        <v>5.6000000000000001E-2</v>
      </c>
      <c r="O3626" s="56">
        <v>2380130.4</v>
      </c>
      <c r="P3626" s="15">
        <v>0.03</v>
      </c>
      <c r="Q3626" s="223">
        <f t="shared" si="374"/>
        <v>71403.911999999997</v>
      </c>
      <c r="R3626" s="197">
        <f t="shared" si="370"/>
        <v>5950.326</v>
      </c>
      <c r="S3626" s="198">
        <v>3.5999999999999997E-2</v>
      </c>
      <c r="T3626" s="196">
        <f t="shared" si="371"/>
        <v>85684.694399999993</v>
      </c>
      <c r="U3626" s="199">
        <f t="shared" si="372"/>
        <v>7140.3911999999991</v>
      </c>
      <c r="V3626" s="21"/>
      <c r="W3626" s="19">
        <f t="shared" si="375"/>
        <v>0</v>
      </c>
      <c r="X3626" s="17">
        <f t="shared" si="373"/>
        <v>0</v>
      </c>
      <c r="Y3626" s="22"/>
      <c r="Z3626" s="19"/>
      <c r="AA3626" s="20"/>
      <c r="AB3626" s="23"/>
      <c r="AC3626" s="19"/>
      <c r="AD3626" s="17"/>
      <c r="AE3626" s="22"/>
      <c r="AF3626" s="19"/>
      <c r="AG3626" s="17"/>
      <c r="AH3626" s="76" t="s">
        <v>44</v>
      </c>
      <c r="AI3626" s="77" t="s">
        <v>21083</v>
      </c>
      <c r="AJ3626" s="1"/>
    </row>
    <row r="3627" spans="1:36" ht="52.8">
      <c r="A3627" s="39">
        <v>3625</v>
      </c>
      <c r="B3627" s="39" t="s">
        <v>21084</v>
      </c>
      <c r="C3627" s="39" t="s">
        <v>2055</v>
      </c>
      <c r="D3627" s="40" t="s">
        <v>21085</v>
      </c>
      <c r="E3627" s="25" t="s">
        <v>21086</v>
      </c>
      <c r="F3627" s="25" t="s">
        <v>21087</v>
      </c>
      <c r="G3627" s="39" t="s">
        <v>21088</v>
      </c>
      <c r="H3627" s="39" t="s">
        <v>21089</v>
      </c>
      <c r="I3627" s="39" t="s">
        <v>1148</v>
      </c>
      <c r="J3627" s="40" t="s">
        <v>21090</v>
      </c>
      <c r="K3627" s="41">
        <v>38377</v>
      </c>
      <c r="L3627" s="72">
        <v>47508</v>
      </c>
      <c r="M3627" s="42" t="s">
        <v>4000</v>
      </c>
      <c r="N3627" s="63">
        <v>0.2757</v>
      </c>
      <c r="O3627" s="55">
        <v>4411056.5999999996</v>
      </c>
      <c r="P3627" s="15">
        <v>0.03</v>
      </c>
      <c r="Q3627" s="223">
        <f t="shared" si="374"/>
        <v>132331.69799999997</v>
      </c>
      <c r="R3627" s="197">
        <f t="shared" si="370"/>
        <v>11027.641499999998</v>
      </c>
      <c r="S3627" s="200"/>
      <c r="T3627" s="196">
        <f t="shared" si="371"/>
        <v>0</v>
      </c>
      <c r="U3627" s="199">
        <f t="shared" si="372"/>
        <v>0</v>
      </c>
      <c r="V3627" s="21"/>
      <c r="W3627" s="19">
        <f t="shared" si="375"/>
        <v>0</v>
      </c>
      <c r="X3627" s="17">
        <f t="shared" si="373"/>
        <v>0</v>
      </c>
      <c r="Y3627" s="22"/>
      <c r="Z3627" s="19"/>
      <c r="AA3627" s="20"/>
      <c r="AB3627" s="23"/>
      <c r="AC3627" s="19"/>
      <c r="AD3627" s="17"/>
      <c r="AE3627" s="22"/>
      <c r="AF3627" s="19"/>
      <c r="AG3627" s="17"/>
      <c r="AH3627" s="78" t="s">
        <v>6245</v>
      </c>
      <c r="AI3627" s="79" t="s">
        <v>4000</v>
      </c>
      <c r="AJ3627" s="1"/>
    </row>
    <row r="3628" spans="1:36" ht="13.2">
      <c r="A3628" s="39">
        <v>3626</v>
      </c>
      <c r="B3628" s="10" t="s">
        <v>21091</v>
      </c>
      <c r="C3628" s="10" t="s">
        <v>2055</v>
      </c>
      <c r="D3628" s="11" t="s">
        <v>21092</v>
      </c>
      <c r="E3628" s="35" t="s">
        <v>21093</v>
      </c>
      <c r="F3628" s="35" t="s">
        <v>10653</v>
      </c>
      <c r="G3628" s="10" t="s">
        <v>708</v>
      </c>
      <c r="H3628" s="10" t="s">
        <v>21094</v>
      </c>
      <c r="I3628" s="10" t="s">
        <v>1805</v>
      </c>
      <c r="J3628" s="11" t="s">
        <v>16395</v>
      </c>
      <c r="K3628" s="12">
        <v>38191</v>
      </c>
      <c r="L3628" s="69">
        <v>47322</v>
      </c>
      <c r="M3628" s="14" t="s">
        <v>21095</v>
      </c>
      <c r="N3628" s="61">
        <v>3.9615999999999998</v>
      </c>
      <c r="O3628" s="56">
        <v>147290731.43000001</v>
      </c>
      <c r="P3628" s="15">
        <v>0.03</v>
      </c>
      <c r="Q3628" s="223">
        <v>4418721.9400000004</v>
      </c>
      <c r="R3628" s="197">
        <f t="shared" si="370"/>
        <v>368226.82833333337</v>
      </c>
      <c r="S3628" s="200"/>
      <c r="T3628" s="196">
        <f t="shared" si="371"/>
        <v>0</v>
      </c>
      <c r="U3628" s="199">
        <f t="shared" si="372"/>
        <v>0</v>
      </c>
      <c r="V3628" s="21"/>
      <c r="W3628" s="19">
        <f t="shared" si="375"/>
        <v>0</v>
      </c>
      <c r="X3628" s="17">
        <f t="shared" si="373"/>
        <v>0</v>
      </c>
      <c r="Y3628" s="22"/>
      <c r="Z3628" s="19"/>
      <c r="AA3628" s="20"/>
      <c r="AB3628" s="23"/>
      <c r="AC3628" s="19"/>
      <c r="AD3628" s="17"/>
      <c r="AE3628" s="22"/>
      <c r="AF3628" s="19"/>
      <c r="AG3628" s="17"/>
      <c r="AH3628" s="76"/>
      <c r="AI3628" s="77" t="s">
        <v>21095</v>
      </c>
      <c r="AJ3628" s="1"/>
    </row>
    <row r="3629" spans="1:36" s="50" customFormat="1" ht="26.4">
      <c r="A3629" s="39">
        <v>3627</v>
      </c>
      <c r="B3629" s="25" t="s">
        <v>21096</v>
      </c>
      <c r="C3629" s="25" t="s">
        <v>2055</v>
      </c>
      <c r="D3629" s="26" t="s">
        <v>21097</v>
      </c>
      <c r="E3629" s="25" t="s">
        <v>21098</v>
      </c>
      <c r="F3629" s="25" t="s">
        <v>21099</v>
      </c>
      <c r="G3629" s="25" t="s">
        <v>10513</v>
      </c>
      <c r="H3629" s="25" t="s">
        <v>21100</v>
      </c>
      <c r="I3629" s="25" t="s">
        <v>8356</v>
      </c>
      <c r="J3629" s="26" t="s">
        <v>21101</v>
      </c>
      <c r="K3629" s="27">
        <v>38631</v>
      </c>
      <c r="L3629" s="70">
        <v>47762</v>
      </c>
      <c r="M3629" s="28" t="s">
        <v>21102</v>
      </c>
      <c r="N3629" s="62">
        <v>3.8218999999999999</v>
      </c>
      <c r="O3629" s="57">
        <v>172066542.69</v>
      </c>
      <c r="P3629" s="29">
        <v>0.05</v>
      </c>
      <c r="Q3629" s="224">
        <f t="shared" ref="Q3629:Q3654" si="376">O3629*P3629</f>
        <v>8603327.1345000006</v>
      </c>
      <c r="R3629" s="197">
        <f t="shared" si="370"/>
        <v>716943.92787500005</v>
      </c>
      <c r="S3629" s="208"/>
      <c r="T3629" s="196">
        <f t="shared" si="371"/>
        <v>0</v>
      </c>
      <c r="U3629" s="199">
        <f t="shared" si="372"/>
        <v>0</v>
      </c>
      <c r="V3629" s="30"/>
      <c r="W3629" s="16">
        <f t="shared" si="375"/>
        <v>0</v>
      </c>
      <c r="X3629" s="34">
        <f t="shared" si="373"/>
        <v>0</v>
      </c>
      <c r="Y3629" s="31"/>
      <c r="Z3629" s="16"/>
      <c r="AA3629" s="32"/>
      <c r="AB3629" s="33"/>
      <c r="AC3629" s="16"/>
      <c r="AD3629" s="34"/>
      <c r="AE3629" s="31"/>
      <c r="AF3629" s="16"/>
      <c r="AG3629" s="34"/>
      <c r="AH3629" s="92"/>
      <c r="AI3629" s="93"/>
    </row>
    <row r="3630" spans="1:36" ht="26.4">
      <c r="A3630" s="39">
        <v>3628</v>
      </c>
      <c r="B3630" s="10" t="s">
        <v>21103</v>
      </c>
      <c r="C3630" s="10" t="s">
        <v>2055</v>
      </c>
      <c r="D3630" s="11" t="s">
        <v>21104</v>
      </c>
      <c r="E3630" s="35" t="s">
        <v>21105</v>
      </c>
      <c r="F3630" s="35" t="s">
        <v>18525</v>
      </c>
      <c r="G3630" s="10" t="s">
        <v>1083</v>
      </c>
      <c r="H3630" s="10" t="s">
        <v>21106</v>
      </c>
      <c r="I3630" s="10" t="s">
        <v>7012</v>
      </c>
      <c r="J3630" s="11" t="s">
        <v>21101</v>
      </c>
      <c r="K3630" s="12">
        <v>38513</v>
      </c>
      <c r="L3630" s="69">
        <v>47644</v>
      </c>
      <c r="M3630" s="14" t="s">
        <v>21107</v>
      </c>
      <c r="N3630" s="61">
        <v>4.7613000000000003</v>
      </c>
      <c r="O3630" s="56">
        <v>179671047.06</v>
      </c>
      <c r="P3630" s="15">
        <v>0.04</v>
      </c>
      <c r="Q3630" s="223">
        <f t="shared" si="376"/>
        <v>7186841.8824000005</v>
      </c>
      <c r="R3630" s="197">
        <f t="shared" si="370"/>
        <v>598903.4902</v>
      </c>
      <c r="S3630" s="200"/>
      <c r="T3630" s="196">
        <f t="shared" si="371"/>
        <v>0</v>
      </c>
      <c r="U3630" s="199">
        <f t="shared" si="372"/>
        <v>0</v>
      </c>
      <c r="V3630" s="21"/>
      <c r="W3630" s="19">
        <f t="shared" si="375"/>
        <v>0</v>
      </c>
      <c r="X3630" s="17">
        <f t="shared" si="373"/>
        <v>0</v>
      </c>
      <c r="Y3630" s="22"/>
      <c r="Z3630" s="19"/>
      <c r="AA3630" s="20"/>
      <c r="AB3630" s="23"/>
      <c r="AC3630" s="19"/>
      <c r="AD3630" s="17"/>
      <c r="AE3630" s="22"/>
      <c r="AF3630" s="19"/>
      <c r="AG3630" s="17"/>
      <c r="AH3630" s="76" t="s">
        <v>21108</v>
      </c>
      <c r="AI3630" s="77" t="s">
        <v>21107</v>
      </c>
      <c r="AJ3630" s="1"/>
    </row>
    <row r="3631" spans="1:36" ht="26.4">
      <c r="A3631" s="39">
        <v>3629</v>
      </c>
      <c r="B3631" s="39" t="s">
        <v>21109</v>
      </c>
      <c r="C3631" s="39" t="s">
        <v>2055</v>
      </c>
      <c r="D3631" s="40" t="s">
        <v>21097</v>
      </c>
      <c r="E3631" s="25" t="s">
        <v>21098</v>
      </c>
      <c r="F3631" s="25" t="s">
        <v>21099</v>
      </c>
      <c r="G3631" s="39" t="s">
        <v>10513</v>
      </c>
      <c r="H3631" s="39" t="s">
        <v>21100</v>
      </c>
      <c r="I3631" s="39" t="s">
        <v>8356</v>
      </c>
      <c r="J3631" s="40" t="s">
        <v>21101</v>
      </c>
      <c r="K3631" s="41">
        <v>38631</v>
      </c>
      <c r="L3631" s="72">
        <v>47762</v>
      </c>
      <c r="M3631" s="42" t="s">
        <v>21102</v>
      </c>
      <c r="N3631" s="63">
        <v>0.26029999999999998</v>
      </c>
      <c r="O3631" s="55">
        <v>4135834.07</v>
      </c>
      <c r="P3631" s="15">
        <v>0.05</v>
      </c>
      <c r="Q3631" s="223">
        <f t="shared" si="376"/>
        <v>206791.7035</v>
      </c>
      <c r="R3631" s="197">
        <f t="shared" si="370"/>
        <v>17232.641958333334</v>
      </c>
      <c r="S3631" s="201">
        <v>0.06</v>
      </c>
      <c r="T3631" s="196">
        <f t="shared" si="371"/>
        <v>248150.04419999997</v>
      </c>
      <c r="U3631" s="199">
        <f t="shared" si="372"/>
        <v>20679.170349999997</v>
      </c>
      <c r="V3631" s="21"/>
      <c r="W3631" s="19">
        <f t="shared" si="375"/>
        <v>0</v>
      </c>
      <c r="X3631" s="17">
        <f t="shared" si="373"/>
        <v>0</v>
      </c>
      <c r="Y3631" s="22"/>
      <c r="Z3631" s="19"/>
      <c r="AA3631" s="20"/>
      <c r="AB3631" s="23"/>
      <c r="AC3631" s="19"/>
      <c r="AD3631" s="17"/>
      <c r="AE3631" s="22"/>
      <c r="AF3631" s="19"/>
      <c r="AG3631" s="17"/>
      <c r="AH3631" s="78" t="s">
        <v>1997</v>
      </c>
      <c r="AI3631" s="79" t="s">
        <v>21102</v>
      </c>
      <c r="AJ3631" s="1"/>
    </row>
    <row r="3632" spans="1:36" ht="26.4">
      <c r="A3632" s="39">
        <v>3630</v>
      </c>
      <c r="B3632" s="10" t="s">
        <v>21110</v>
      </c>
      <c r="C3632" s="10" t="s">
        <v>2055</v>
      </c>
      <c r="D3632" s="11" t="s">
        <v>21104</v>
      </c>
      <c r="E3632" s="35" t="s">
        <v>21105</v>
      </c>
      <c r="F3632" s="35" t="s">
        <v>18525</v>
      </c>
      <c r="G3632" s="10" t="s">
        <v>1083</v>
      </c>
      <c r="H3632" s="10" t="s">
        <v>21106</v>
      </c>
      <c r="I3632" s="10" t="s">
        <v>7012</v>
      </c>
      <c r="J3632" s="11" t="s">
        <v>21111</v>
      </c>
      <c r="K3632" s="12">
        <v>38513</v>
      </c>
      <c r="L3632" s="69">
        <v>46918</v>
      </c>
      <c r="M3632" s="14" t="s">
        <v>21112</v>
      </c>
      <c r="N3632" s="61">
        <v>0.31780000000000003</v>
      </c>
      <c r="O3632" s="56">
        <v>11992409.369999999</v>
      </c>
      <c r="P3632" s="15">
        <v>0.04</v>
      </c>
      <c r="Q3632" s="223">
        <f t="shared" si="376"/>
        <v>479696.37479999999</v>
      </c>
      <c r="R3632" s="197">
        <f t="shared" si="370"/>
        <v>39974.697899999999</v>
      </c>
      <c r="S3632" s="200"/>
      <c r="T3632" s="196">
        <f t="shared" si="371"/>
        <v>0</v>
      </c>
      <c r="U3632" s="199">
        <f t="shared" si="372"/>
        <v>0</v>
      </c>
      <c r="V3632" s="21"/>
      <c r="W3632" s="19">
        <f t="shared" si="375"/>
        <v>0</v>
      </c>
      <c r="X3632" s="17">
        <f t="shared" si="373"/>
        <v>0</v>
      </c>
      <c r="Y3632" s="22"/>
      <c r="Z3632" s="19"/>
      <c r="AA3632" s="20"/>
      <c r="AB3632" s="23"/>
      <c r="AC3632" s="19"/>
      <c r="AD3632" s="17"/>
      <c r="AE3632" s="22"/>
      <c r="AF3632" s="19"/>
      <c r="AG3632" s="17"/>
      <c r="AH3632" s="76"/>
      <c r="AI3632" s="77" t="s">
        <v>21113</v>
      </c>
      <c r="AJ3632" s="1"/>
    </row>
    <row r="3633" spans="1:36" ht="26.4">
      <c r="A3633" s="39">
        <v>3631</v>
      </c>
      <c r="B3633" s="39" t="s">
        <v>21114</v>
      </c>
      <c r="C3633" s="39" t="s">
        <v>2055</v>
      </c>
      <c r="D3633" s="40" t="s">
        <v>21115</v>
      </c>
      <c r="E3633" s="25" t="s">
        <v>21116</v>
      </c>
      <c r="F3633" s="25" t="s">
        <v>28</v>
      </c>
      <c r="G3633" s="39" t="s">
        <v>10703</v>
      </c>
      <c r="H3633" s="39" t="s">
        <v>21117</v>
      </c>
      <c r="I3633" s="39" t="s">
        <v>10649</v>
      </c>
      <c r="J3633" s="40" t="s">
        <v>16395</v>
      </c>
      <c r="K3633" s="41">
        <v>42447</v>
      </c>
      <c r="L3633" s="72">
        <v>44273</v>
      </c>
      <c r="M3633" s="42" t="s">
        <v>21118</v>
      </c>
      <c r="N3633" s="63">
        <v>1.2002999999999999</v>
      </c>
      <c r="O3633" s="55">
        <v>9249547.4199999999</v>
      </c>
      <c r="P3633" s="15">
        <v>0.04</v>
      </c>
      <c r="Q3633" s="223">
        <f t="shared" si="376"/>
        <v>369981.89679999999</v>
      </c>
      <c r="R3633" s="197">
        <f t="shared" si="370"/>
        <v>30831.824733333331</v>
      </c>
      <c r="S3633" s="200"/>
      <c r="T3633" s="196">
        <f t="shared" si="371"/>
        <v>0</v>
      </c>
      <c r="U3633" s="199">
        <f t="shared" si="372"/>
        <v>0</v>
      </c>
      <c r="V3633" s="21"/>
      <c r="W3633" s="19">
        <f t="shared" si="375"/>
        <v>0</v>
      </c>
      <c r="X3633" s="17">
        <f t="shared" ref="X3633:X3654" si="377">O3633*V3633/12</f>
        <v>0</v>
      </c>
      <c r="Y3633" s="22"/>
      <c r="Z3633" s="19"/>
      <c r="AA3633" s="20"/>
      <c r="AB3633" s="23"/>
      <c r="AC3633" s="19"/>
      <c r="AD3633" s="17"/>
      <c r="AE3633" s="22"/>
      <c r="AF3633" s="19"/>
      <c r="AG3633" s="17"/>
      <c r="AH3633" s="78" t="s">
        <v>21108</v>
      </c>
      <c r="AI3633" s="79" t="s">
        <v>21118</v>
      </c>
      <c r="AJ3633" s="1"/>
    </row>
    <row r="3634" spans="1:36" ht="26.4">
      <c r="A3634" s="39">
        <v>3632</v>
      </c>
      <c r="B3634" s="10" t="s">
        <v>21119</v>
      </c>
      <c r="C3634" s="10" t="s">
        <v>2055</v>
      </c>
      <c r="D3634" s="11" t="s">
        <v>21120</v>
      </c>
      <c r="E3634" s="35" t="s">
        <v>21121</v>
      </c>
      <c r="F3634" s="35" t="s">
        <v>21122</v>
      </c>
      <c r="G3634" s="10" t="s">
        <v>21123</v>
      </c>
      <c r="H3634" s="10" t="s">
        <v>21124</v>
      </c>
      <c r="I3634" s="10" t="s">
        <v>21123</v>
      </c>
      <c r="J3634" s="11" t="s">
        <v>21125</v>
      </c>
      <c r="K3634" s="12">
        <v>39639</v>
      </c>
      <c r="L3634" s="69">
        <v>45447</v>
      </c>
      <c r="M3634" s="14" t="s">
        <v>21126</v>
      </c>
      <c r="N3634" s="61">
        <v>1.4001999999999999</v>
      </c>
      <c r="O3634" s="56">
        <v>23213996.07</v>
      </c>
      <c r="P3634" s="15">
        <v>0.05</v>
      </c>
      <c r="Q3634" s="223">
        <f t="shared" si="376"/>
        <v>1160699.8035000002</v>
      </c>
      <c r="R3634" s="197">
        <f t="shared" si="370"/>
        <v>96724.983625000008</v>
      </c>
      <c r="S3634" s="201">
        <v>0.06</v>
      </c>
      <c r="T3634" s="196">
        <f t="shared" si="371"/>
        <v>1392839.7641999999</v>
      </c>
      <c r="U3634" s="199">
        <f t="shared" si="372"/>
        <v>116069.98034999998</v>
      </c>
      <c r="V3634" s="21"/>
      <c r="W3634" s="19">
        <f t="shared" si="375"/>
        <v>0</v>
      </c>
      <c r="X3634" s="17">
        <f t="shared" si="377"/>
        <v>0</v>
      </c>
      <c r="Y3634" s="22"/>
      <c r="Z3634" s="19"/>
      <c r="AA3634" s="20"/>
      <c r="AB3634" s="23"/>
      <c r="AC3634" s="19"/>
      <c r="AD3634" s="17"/>
      <c r="AE3634" s="22"/>
      <c r="AF3634" s="19"/>
      <c r="AG3634" s="17"/>
      <c r="AH3634" s="76" t="s">
        <v>367</v>
      </c>
      <c r="AI3634" s="77" t="s">
        <v>21126</v>
      </c>
      <c r="AJ3634" s="1"/>
    </row>
    <row r="3635" spans="1:36" s="49" customFormat="1" ht="26.4">
      <c r="A3635" s="39">
        <v>3633</v>
      </c>
      <c r="B3635" s="39" t="s">
        <v>21127</v>
      </c>
      <c r="C3635" s="39" t="s">
        <v>2055</v>
      </c>
      <c r="D3635" s="40" t="s">
        <v>21128</v>
      </c>
      <c r="E3635" s="25" t="s">
        <v>21129</v>
      </c>
      <c r="F3635" s="25" t="s">
        <v>8188</v>
      </c>
      <c r="G3635" s="39" t="s">
        <v>8752</v>
      </c>
      <c r="H3635" s="39" t="s">
        <v>21130</v>
      </c>
      <c r="I3635" s="39" t="s">
        <v>3593</v>
      </c>
      <c r="J3635" s="40" t="s">
        <v>21131</v>
      </c>
      <c r="K3635" s="41">
        <v>38156</v>
      </c>
      <c r="L3635" s="72">
        <v>45012</v>
      </c>
      <c r="M3635" s="42" t="s">
        <v>21132</v>
      </c>
      <c r="N3635" s="63">
        <v>6.1999999999999998E-3</v>
      </c>
      <c r="O3635" s="55">
        <v>121765.45</v>
      </c>
      <c r="P3635" s="15">
        <v>0.08</v>
      </c>
      <c r="Q3635" s="223">
        <f t="shared" si="376"/>
        <v>9741.2360000000008</v>
      </c>
      <c r="R3635" s="197">
        <f t="shared" si="370"/>
        <v>811.76966666666669</v>
      </c>
      <c r="S3635" s="198">
        <v>9.6000000000000002E-2</v>
      </c>
      <c r="T3635" s="196">
        <f t="shared" si="371"/>
        <v>11689.483200000001</v>
      </c>
      <c r="U3635" s="199">
        <f t="shared" si="372"/>
        <v>974.12360000000001</v>
      </c>
      <c r="V3635" s="21"/>
      <c r="W3635" s="19">
        <f t="shared" si="375"/>
        <v>0</v>
      </c>
      <c r="X3635" s="17">
        <f t="shared" si="377"/>
        <v>0</v>
      </c>
      <c r="Y3635" s="22"/>
      <c r="Z3635" s="19"/>
      <c r="AA3635" s="20"/>
      <c r="AB3635" s="23"/>
      <c r="AC3635" s="19"/>
      <c r="AD3635" s="17"/>
      <c r="AE3635" s="22"/>
      <c r="AF3635" s="19"/>
      <c r="AG3635" s="17"/>
      <c r="AH3635" s="80" t="s">
        <v>35</v>
      </c>
      <c r="AI3635" s="81" t="s">
        <v>21132</v>
      </c>
    </row>
    <row r="3636" spans="1:36" s="49" customFormat="1" ht="26.4">
      <c r="A3636" s="39">
        <v>3634</v>
      </c>
      <c r="B3636" s="39" t="s">
        <v>21133</v>
      </c>
      <c r="C3636" s="39" t="s">
        <v>2055</v>
      </c>
      <c r="D3636" s="40" t="s">
        <v>21128</v>
      </c>
      <c r="E3636" s="25" t="s">
        <v>21129</v>
      </c>
      <c r="F3636" s="25" t="s">
        <v>8188</v>
      </c>
      <c r="G3636" s="39" t="s">
        <v>8752</v>
      </c>
      <c r="H3636" s="39" t="s">
        <v>21130</v>
      </c>
      <c r="I3636" s="39" t="s">
        <v>3593</v>
      </c>
      <c r="J3636" s="40" t="s">
        <v>21131</v>
      </c>
      <c r="K3636" s="41">
        <v>38156</v>
      </c>
      <c r="L3636" s="72">
        <v>45012</v>
      </c>
      <c r="M3636" s="42" t="s">
        <v>21132</v>
      </c>
      <c r="N3636" s="63">
        <v>4.0000000000000001E-3</v>
      </c>
      <c r="O3636" s="55">
        <v>78558.350000000006</v>
      </c>
      <c r="P3636" s="15">
        <v>0.08</v>
      </c>
      <c r="Q3636" s="223">
        <f t="shared" si="376"/>
        <v>6284.6680000000006</v>
      </c>
      <c r="R3636" s="197">
        <f t="shared" si="370"/>
        <v>523.72233333333338</v>
      </c>
      <c r="S3636" s="198">
        <v>9.6000000000000002E-2</v>
      </c>
      <c r="T3636" s="196">
        <f t="shared" si="371"/>
        <v>7541.6016000000009</v>
      </c>
      <c r="U3636" s="199">
        <f t="shared" si="372"/>
        <v>628.46680000000003</v>
      </c>
      <c r="V3636" s="21"/>
      <c r="W3636" s="19">
        <f t="shared" si="375"/>
        <v>0</v>
      </c>
      <c r="X3636" s="17">
        <f t="shared" si="377"/>
        <v>0</v>
      </c>
      <c r="Y3636" s="22"/>
      <c r="Z3636" s="19"/>
      <c r="AA3636" s="20"/>
      <c r="AB3636" s="23"/>
      <c r="AC3636" s="19"/>
      <c r="AD3636" s="17"/>
      <c r="AE3636" s="22"/>
      <c r="AF3636" s="19"/>
      <c r="AG3636" s="17"/>
      <c r="AH3636" s="80" t="s">
        <v>35</v>
      </c>
      <c r="AI3636" s="81" t="s">
        <v>21132</v>
      </c>
    </row>
    <row r="3637" spans="1:36" s="49" customFormat="1" ht="26.4">
      <c r="A3637" s="39">
        <v>3635</v>
      </c>
      <c r="B3637" s="39" t="s">
        <v>21134</v>
      </c>
      <c r="C3637" s="39" t="s">
        <v>2055</v>
      </c>
      <c r="D3637" s="40" t="s">
        <v>21128</v>
      </c>
      <c r="E3637" s="25" t="s">
        <v>21129</v>
      </c>
      <c r="F3637" s="25" t="s">
        <v>8188</v>
      </c>
      <c r="G3637" s="39" t="s">
        <v>8752</v>
      </c>
      <c r="H3637" s="39" t="s">
        <v>21130</v>
      </c>
      <c r="I3637" s="39" t="s">
        <v>3593</v>
      </c>
      <c r="J3637" s="40" t="s">
        <v>21131</v>
      </c>
      <c r="K3637" s="41">
        <v>38156</v>
      </c>
      <c r="L3637" s="72">
        <v>45012</v>
      </c>
      <c r="M3637" s="42" t="s">
        <v>21132</v>
      </c>
      <c r="N3637" s="63">
        <v>5.7000000000000002E-3</v>
      </c>
      <c r="O3637" s="55">
        <v>111945.65</v>
      </c>
      <c r="P3637" s="15">
        <v>0.08</v>
      </c>
      <c r="Q3637" s="223">
        <f t="shared" si="376"/>
        <v>8955.652</v>
      </c>
      <c r="R3637" s="197">
        <f t="shared" si="370"/>
        <v>746.30433333333337</v>
      </c>
      <c r="S3637" s="198">
        <v>9.6000000000000002E-2</v>
      </c>
      <c r="T3637" s="196">
        <f t="shared" si="371"/>
        <v>10746.7824</v>
      </c>
      <c r="U3637" s="199">
        <f t="shared" si="372"/>
        <v>895.5652</v>
      </c>
      <c r="V3637" s="21">
        <v>9.6000000000000002E-2</v>
      </c>
      <c r="W3637" s="19">
        <f t="shared" si="375"/>
        <v>10746.7824</v>
      </c>
      <c r="X3637" s="17">
        <f t="shared" si="377"/>
        <v>895.5652</v>
      </c>
      <c r="Y3637" s="22"/>
      <c r="Z3637" s="19"/>
      <c r="AA3637" s="20"/>
      <c r="AB3637" s="23"/>
      <c r="AC3637" s="19"/>
      <c r="AD3637" s="17"/>
      <c r="AE3637" s="22"/>
      <c r="AF3637" s="19"/>
      <c r="AG3637" s="17"/>
      <c r="AH3637" s="80" t="s">
        <v>35</v>
      </c>
      <c r="AI3637" s="81" t="s">
        <v>21132</v>
      </c>
    </row>
    <row r="3638" spans="1:36" s="49" customFormat="1" ht="26.4">
      <c r="A3638" s="39">
        <v>3636</v>
      </c>
      <c r="B3638" s="39" t="s">
        <v>21135</v>
      </c>
      <c r="C3638" s="39" t="s">
        <v>2055</v>
      </c>
      <c r="D3638" s="40" t="s">
        <v>21136</v>
      </c>
      <c r="E3638" s="25" t="s">
        <v>21137</v>
      </c>
      <c r="F3638" s="25" t="s">
        <v>14459</v>
      </c>
      <c r="G3638" s="39" t="s">
        <v>6725</v>
      </c>
      <c r="H3638" s="39" t="s">
        <v>21138</v>
      </c>
      <c r="I3638" s="39" t="s">
        <v>19546</v>
      </c>
      <c r="J3638" s="40" t="s">
        <v>21139</v>
      </c>
      <c r="K3638" s="41">
        <v>40618</v>
      </c>
      <c r="L3638" s="72">
        <v>44271</v>
      </c>
      <c r="M3638" s="42" t="s">
        <v>19548</v>
      </c>
      <c r="N3638" s="63">
        <v>0.53110000000000002</v>
      </c>
      <c r="O3638" s="55">
        <v>27079404.32</v>
      </c>
      <c r="P3638" s="15">
        <v>0.03</v>
      </c>
      <c r="Q3638" s="223">
        <f t="shared" si="376"/>
        <v>812382.12959999999</v>
      </c>
      <c r="R3638" s="197">
        <f t="shared" si="370"/>
        <v>67698.510800000004</v>
      </c>
      <c r="S3638" s="201">
        <v>0.06</v>
      </c>
      <c r="T3638" s="196">
        <f t="shared" si="371"/>
        <v>1624764.2592</v>
      </c>
      <c r="U3638" s="199">
        <f t="shared" si="372"/>
        <v>135397.02160000001</v>
      </c>
      <c r="V3638" s="21">
        <v>0.08</v>
      </c>
      <c r="W3638" s="19">
        <f t="shared" si="375"/>
        <v>2166352.3456000001</v>
      </c>
      <c r="X3638" s="17">
        <f t="shared" si="377"/>
        <v>180529.36213333334</v>
      </c>
      <c r="Y3638" s="45">
        <v>0.1</v>
      </c>
      <c r="Z3638" s="19"/>
      <c r="AA3638" s="20"/>
      <c r="AB3638" s="23"/>
      <c r="AC3638" s="19"/>
      <c r="AD3638" s="17"/>
      <c r="AE3638" s="22"/>
      <c r="AF3638" s="19"/>
      <c r="AG3638" s="17"/>
      <c r="AH3638" s="80"/>
      <c r="AI3638" s="81" t="s">
        <v>19548</v>
      </c>
    </row>
    <row r="3639" spans="1:36" s="49" customFormat="1" ht="26.4">
      <c r="A3639" s="39">
        <v>3637</v>
      </c>
      <c r="B3639" s="39" t="s">
        <v>21140</v>
      </c>
      <c r="C3639" s="39" t="s">
        <v>5070</v>
      </c>
      <c r="D3639" s="40" t="s">
        <v>21141</v>
      </c>
      <c r="E3639" s="25" t="s">
        <v>4405</v>
      </c>
      <c r="F3639" s="25" t="s">
        <v>9254</v>
      </c>
      <c r="G3639" s="39" t="s">
        <v>2083</v>
      </c>
      <c r="H3639" s="39" t="s">
        <v>21142</v>
      </c>
      <c r="I3639" s="39" t="s">
        <v>6540</v>
      </c>
      <c r="J3639" s="40" t="s">
        <v>21143</v>
      </c>
      <c r="K3639" s="41">
        <v>42459</v>
      </c>
      <c r="L3639" s="72">
        <v>53376</v>
      </c>
      <c r="M3639" s="42" t="s">
        <v>21144</v>
      </c>
      <c r="N3639" s="63">
        <v>17.172899999999998</v>
      </c>
      <c r="O3639" s="55">
        <v>146966284.41</v>
      </c>
      <c r="P3639" s="15">
        <v>0.03</v>
      </c>
      <c r="Q3639" s="223">
        <f t="shared" si="376"/>
        <v>4408988.5323000001</v>
      </c>
      <c r="R3639" s="197">
        <f t="shared" si="370"/>
        <v>367415.71102500003</v>
      </c>
      <c r="S3639" s="200"/>
      <c r="T3639" s="196">
        <f t="shared" si="371"/>
        <v>0</v>
      </c>
      <c r="U3639" s="199">
        <f t="shared" si="372"/>
        <v>0</v>
      </c>
      <c r="V3639" s="21"/>
      <c r="W3639" s="19">
        <f t="shared" si="375"/>
        <v>0</v>
      </c>
      <c r="X3639" s="17">
        <f t="shared" si="377"/>
        <v>0</v>
      </c>
      <c r="Y3639" s="22"/>
      <c r="Z3639" s="19"/>
      <c r="AA3639" s="20"/>
      <c r="AB3639" s="23"/>
      <c r="AC3639" s="19"/>
      <c r="AD3639" s="17"/>
      <c r="AE3639" s="22"/>
      <c r="AF3639" s="19"/>
      <c r="AG3639" s="17"/>
      <c r="AH3639" s="80"/>
      <c r="AI3639" s="81" t="s">
        <v>21144</v>
      </c>
    </row>
    <row r="3640" spans="1:36" s="49" customFormat="1" ht="26.4">
      <c r="A3640" s="39">
        <v>3638</v>
      </c>
      <c r="B3640" s="39" t="s">
        <v>21145</v>
      </c>
      <c r="C3640" s="39" t="s">
        <v>5070</v>
      </c>
      <c r="D3640" s="40" t="s">
        <v>21146</v>
      </c>
      <c r="E3640" s="25" t="s">
        <v>21147</v>
      </c>
      <c r="F3640" s="25" t="s">
        <v>305</v>
      </c>
      <c r="G3640" s="39" t="s">
        <v>17603</v>
      </c>
      <c r="H3640" s="39" t="s">
        <v>21148</v>
      </c>
      <c r="I3640" s="39" t="s">
        <v>15594</v>
      </c>
      <c r="J3640" s="40" t="s">
        <v>21149</v>
      </c>
      <c r="K3640" s="41">
        <v>37909</v>
      </c>
      <c r="L3640" s="72">
        <v>44712</v>
      </c>
      <c r="M3640" s="42" t="s">
        <v>21150</v>
      </c>
      <c r="N3640" s="63">
        <v>8.8582999999999998</v>
      </c>
      <c r="O3640" s="55">
        <v>217696613.13999999</v>
      </c>
      <c r="P3640" s="15">
        <v>0.03</v>
      </c>
      <c r="Q3640" s="223">
        <f t="shared" si="376"/>
        <v>6530898.394199999</v>
      </c>
      <c r="R3640" s="197">
        <f t="shared" si="370"/>
        <v>544241.53284999996</v>
      </c>
      <c r="S3640" s="198">
        <v>3.5999999999999997E-2</v>
      </c>
      <c r="T3640" s="196">
        <f t="shared" si="371"/>
        <v>7837078.0730399992</v>
      </c>
      <c r="U3640" s="199">
        <f t="shared" si="372"/>
        <v>653089.83941999997</v>
      </c>
      <c r="V3640" s="21"/>
      <c r="W3640" s="19">
        <f t="shared" si="375"/>
        <v>0</v>
      </c>
      <c r="X3640" s="17">
        <f t="shared" si="377"/>
        <v>0</v>
      </c>
      <c r="Y3640" s="22"/>
      <c r="Z3640" s="19"/>
      <c r="AA3640" s="20"/>
      <c r="AB3640" s="23"/>
      <c r="AC3640" s="19"/>
      <c r="AD3640" s="17"/>
      <c r="AE3640" s="22"/>
      <c r="AF3640" s="19"/>
      <c r="AG3640" s="17"/>
      <c r="AH3640" s="80"/>
      <c r="AI3640" s="81" t="s">
        <v>21150</v>
      </c>
    </row>
    <row r="3641" spans="1:36" s="49" customFormat="1" ht="26.4">
      <c r="A3641" s="39">
        <v>3639</v>
      </c>
      <c r="B3641" s="39" t="s">
        <v>21151</v>
      </c>
      <c r="C3641" s="39" t="s">
        <v>5070</v>
      </c>
      <c r="D3641" s="40" t="s">
        <v>21152</v>
      </c>
      <c r="E3641" s="25" t="s">
        <v>21153</v>
      </c>
      <c r="F3641" s="25" t="s">
        <v>1032</v>
      </c>
      <c r="G3641" s="39" t="s">
        <v>830</v>
      </c>
      <c r="H3641" s="39" t="s">
        <v>21154</v>
      </c>
      <c r="I3641" s="39" t="s">
        <v>3076</v>
      </c>
      <c r="J3641" s="40" t="s">
        <v>21155</v>
      </c>
      <c r="K3641" s="41">
        <v>43283</v>
      </c>
      <c r="L3641" s="72">
        <v>46936</v>
      </c>
      <c r="M3641" s="42" t="s">
        <v>21156</v>
      </c>
      <c r="N3641" s="63">
        <v>5.3903999999999996</v>
      </c>
      <c r="O3641" s="55">
        <v>49871603.770000003</v>
      </c>
      <c r="P3641" s="15">
        <v>0.04</v>
      </c>
      <c r="Q3641" s="223">
        <f t="shared" si="376"/>
        <v>1994864.1508000002</v>
      </c>
      <c r="R3641" s="197">
        <f t="shared" si="370"/>
        <v>166238.67923333336</v>
      </c>
      <c r="S3641" s="200"/>
      <c r="T3641" s="196">
        <f t="shared" si="371"/>
        <v>0</v>
      </c>
      <c r="U3641" s="199">
        <f t="shared" si="372"/>
        <v>0</v>
      </c>
      <c r="V3641" s="21"/>
      <c r="W3641" s="19">
        <f t="shared" si="375"/>
        <v>0</v>
      </c>
      <c r="X3641" s="17">
        <f t="shared" si="377"/>
        <v>0</v>
      </c>
      <c r="Y3641" s="22"/>
      <c r="Z3641" s="19"/>
      <c r="AA3641" s="20"/>
      <c r="AB3641" s="23"/>
      <c r="AC3641" s="19"/>
      <c r="AD3641" s="17"/>
      <c r="AE3641" s="22"/>
      <c r="AF3641" s="19"/>
      <c r="AG3641" s="17"/>
      <c r="AH3641" s="80" t="s">
        <v>452</v>
      </c>
      <c r="AI3641" s="81" t="s">
        <v>21156</v>
      </c>
    </row>
    <row r="3642" spans="1:36" s="49" customFormat="1" ht="26.4">
      <c r="A3642" s="39">
        <v>3640</v>
      </c>
      <c r="B3642" s="39" t="s">
        <v>21157</v>
      </c>
      <c r="C3642" s="39" t="s">
        <v>2055</v>
      </c>
      <c r="D3642" s="40" t="s">
        <v>21158</v>
      </c>
      <c r="E3642" s="25" t="s">
        <v>21465</v>
      </c>
      <c r="F3642" s="25" t="s">
        <v>21159</v>
      </c>
      <c r="G3642" s="39" t="s">
        <v>5432</v>
      </c>
      <c r="H3642" s="39" t="s">
        <v>21160</v>
      </c>
      <c r="I3642" s="39" t="s">
        <v>2783</v>
      </c>
      <c r="J3642" s="40" t="s">
        <v>21161</v>
      </c>
      <c r="K3642" s="41">
        <v>38555</v>
      </c>
      <c r="L3642" s="72">
        <v>47686</v>
      </c>
      <c r="M3642" s="42" t="s">
        <v>4774</v>
      </c>
      <c r="N3642" s="63">
        <v>3.73E-2</v>
      </c>
      <c r="O3642" s="55">
        <v>699528.27</v>
      </c>
      <c r="P3642" s="15">
        <v>0.1</v>
      </c>
      <c r="Q3642" s="223">
        <f t="shared" si="376"/>
        <v>69952.827000000005</v>
      </c>
      <c r="R3642" s="197">
        <f t="shared" si="370"/>
        <v>5829.4022500000001</v>
      </c>
      <c r="S3642" s="200"/>
      <c r="T3642" s="196">
        <f t="shared" si="371"/>
        <v>0</v>
      </c>
      <c r="U3642" s="199">
        <f t="shared" si="372"/>
        <v>0</v>
      </c>
      <c r="V3642" s="21"/>
      <c r="W3642" s="19">
        <f t="shared" si="375"/>
        <v>0</v>
      </c>
      <c r="X3642" s="17">
        <f t="shared" si="377"/>
        <v>0</v>
      </c>
      <c r="Y3642" s="22"/>
      <c r="Z3642" s="19"/>
      <c r="AA3642" s="20"/>
      <c r="AB3642" s="23"/>
      <c r="AC3642" s="19"/>
      <c r="AD3642" s="17"/>
      <c r="AE3642" s="22"/>
      <c r="AF3642" s="19"/>
      <c r="AG3642" s="17"/>
      <c r="AH3642" s="80"/>
      <c r="AI3642" s="81" t="s">
        <v>4774</v>
      </c>
    </row>
    <row r="3643" spans="1:36" s="49" customFormat="1" ht="26.4">
      <c r="A3643" s="39">
        <v>3641</v>
      </c>
      <c r="B3643" s="39" t="s">
        <v>21162</v>
      </c>
      <c r="C3643" s="39" t="s">
        <v>2055</v>
      </c>
      <c r="D3643" s="40" t="s">
        <v>21163</v>
      </c>
      <c r="E3643" s="25" t="s">
        <v>21164</v>
      </c>
      <c r="F3643" s="25" t="s">
        <v>21165</v>
      </c>
      <c r="G3643" s="39" t="s">
        <v>21166</v>
      </c>
      <c r="H3643" s="39" t="s">
        <v>21167</v>
      </c>
      <c r="I3643" s="39" t="s">
        <v>21168</v>
      </c>
      <c r="J3643" s="40" t="s">
        <v>21169</v>
      </c>
      <c r="K3643" s="41">
        <v>39255</v>
      </c>
      <c r="L3643" s="72">
        <v>45224</v>
      </c>
      <c r="M3643" s="42" t="s">
        <v>21170</v>
      </c>
      <c r="N3643" s="63">
        <v>1.0267999999999999</v>
      </c>
      <c r="O3643" s="55">
        <v>15645967.550000001</v>
      </c>
      <c r="P3643" s="15">
        <v>0.03</v>
      </c>
      <c r="Q3643" s="223">
        <f t="shared" si="376"/>
        <v>469379.02649999998</v>
      </c>
      <c r="R3643" s="197">
        <f t="shared" si="370"/>
        <v>39114.918874999996</v>
      </c>
      <c r="S3643" s="201">
        <v>0.05</v>
      </c>
      <c r="T3643" s="196">
        <f t="shared" si="371"/>
        <v>782298.37750000006</v>
      </c>
      <c r="U3643" s="199">
        <f t="shared" si="372"/>
        <v>65191.531458333338</v>
      </c>
      <c r="V3643" s="21">
        <v>0.06</v>
      </c>
      <c r="W3643" s="19">
        <f t="shared" si="375"/>
        <v>938758.05299999996</v>
      </c>
      <c r="X3643" s="17">
        <f t="shared" si="377"/>
        <v>78229.837749999992</v>
      </c>
      <c r="Y3643" s="22"/>
      <c r="Z3643" s="19"/>
      <c r="AA3643" s="20"/>
      <c r="AB3643" s="23"/>
      <c r="AC3643" s="19"/>
      <c r="AD3643" s="17"/>
      <c r="AE3643" s="22"/>
      <c r="AF3643" s="19"/>
      <c r="AG3643" s="17"/>
      <c r="AH3643" s="80" t="s">
        <v>409</v>
      </c>
      <c r="AI3643" s="81" t="s">
        <v>21170</v>
      </c>
    </row>
    <row r="3644" spans="1:36" s="49" customFormat="1" ht="26.4">
      <c r="A3644" s="39">
        <v>3642</v>
      </c>
      <c r="B3644" s="39" t="s">
        <v>21171</v>
      </c>
      <c r="C3644" s="39" t="s">
        <v>2055</v>
      </c>
      <c r="D3644" s="40" t="s">
        <v>21172</v>
      </c>
      <c r="E3644" s="25" t="s">
        <v>21173</v>
      </c>
      <c r="F3644" s="25" t="s">
        <v>5004</v>
      </c>
      <c r="G3644" s="39" t="s">
        <v>8326</v>
      </c>
      <c r="H3644" s="39" t="s">
        <v>21174</v>
      </c>
      <c r="I3644" s="39" t="s">
        <v>12034</v>
      </c>
      <c r="J3644" s="40" t="s">
        <v>21175</v>
      </c>
      <c r="K3644" s="41">
        <v>42478</v>
      </c>
      <c r="L3644" s="72">
        <v>51609</v>
      </c>
      <c r="M3644" s="42" t="s">
        <v>21176</v>
      </c>
      <c r="N3644" s="63">
        <v>1.097</v>
      </c>
      <c r="O3644" s="55">
        <v>52152818.82</v>
      </c>
      <c r="P3644" s="15">
        <v>0.03</v>
      </c>
      <c r="Q3644" s="223">
        <f t="shared" si="376"/>
        <v>1564584.5645999999</v>
      </c>
      <c r="R3644" s="197">
        <f t="shared" si="370"/>
        <v>130382.04704999999</v>
      </c>
      <c r="S3644" s="198">
        <v>3.5999999999999997E-2</v>
      </c>
      <c r="T3644" s="196">
        <f t="shared" si="371"/>
        <v>1877501.47752</v>
      </c>
      <c r="U3644" s="199">
        <f t="shared" si="372"/>
        <v>156458.45645999999</v>
      </c>
      <c r="V3644" s="21">
        <v>0.08</v>
      </c>
      <c r="W3644" s="19">
        <f t="shared" si="375"/>
        <v>4172225.5056000003</v>
      </c>
      <c r="X3644" s="17">
        <f t="shared" si="377"/>
        <v>347685.45880000002</v>
      </c>
      <c r="Y3644" s="22"/>
      <c r="Z3644" s="19"/>
      <c r="AA3644" s="20"/>
      <c r="AB3644" s="23"/>
      <c r="AC3644" s="19"/>
      <c r="AD3644" s="17"/>
      <c r="AE3644" s="22"/>
      <c r="AF3644" s="19"/>
      <c r="AG3644" s="17"/>
      <c r="AH3644" s="80"/>
      <c r="AI3644" s="81" t="s">
        <v>21176</v>
      </c>
    </row>
    <row r="3645" spans="1:36" s="49" customFormat="1" ht="26.4">
      <c r="A3645" s="39">
        <v>3643</v>
      </c>
      <c r="B3645" s="39" t="s">
        <v>21177</v>
      </c>
      <c r="C3645" s="39" t="s">
        <v>2055</v>
      </c>
      <c r="D3645" s="40" t="s">
        <v>21178</v>
      </c>
      <c r="E3645" s="25" t="s">
        <v>21179</v>
      </c>
      <c r="F3645" s="25" t="s">
        <v>18766</v>
      </c>
      <c r="G3645" s="39" t="s">
        <v>12537</v>
      </c>
      <c r="H3645" s="39" t="s">
        <v>21180</v>
      </c>
      <c r="I3645" s="39" t="s">
        <v>5781</v>
      </c>
      <c r="J3645" s="40" t="s">
        <v>21181</v>
      </c>
      <c r="K3645" s="41">
        <v>39288</v>
      </c>
      <c r="L3645" s="72">
        <v>44767</v>
      </c>
      <c r="M3645" s="42" t="s">
        <v>4369</v>
      </c>
      <c r="N3645" s="63">
        <v>0.35220000000000001</v>
      </c>
      <c r="O3645" s="55">
        <v>14624210.289999999</v>
      </c>
      <c r="P3645" s="15">
        <v>0.03</v>
      </c>
      <c r="Q3645" s="223">
        <f t="shared" si="376"/>
        <v>438726.30869999994</v>
      </c>
      <c r="R3645" s="197">
        <f t="shared" si="370"/>
        <v>36560.525724999992</v>
      </c>
      <c r="S3645" s="200"/>
      <c r="T3645" s="196">
        <f t="shared" si="371"/>
        <v>0</v>
      </c>
      <c r="U3645" s="199">
        <f t="shared" si="372"/>
        <v>0</v>
      </c>
      <c r="V3645" s="21"/>
      <c r="W3645" s="19">
        <f t="shared" si="375"/>
        <v>0</v>
      </c>
      <c r="X3645" s="17">
        <f t="shared" si="377"/>
        <v>0</v>
      </c>
      <c r="Y3645" s="22"/>
      <c r="Z3645" s="19"/>
      <c r="AA3645" s="20"/>
      <c r="AB3645" s="23"/>
      <c r="AC3645" s="19"/>
      <c r="AD3645" s="17"/>
      <c r="AE3645" s="22"/>
      <c r="AF3645" s="19"/>
      <c r="AG3645" s="17"/>
      <c r="AH3645" s="80"/>
      <c r="AI3645" s="81" t="s">
        <v>4369</v>
      </c>
    </row>
    <row r="3646" spans="1:36" s="24" customFormat="1" ht="26.4">
      <c r="A3646" s="39">
        <v>3644</v>
      </c>
      <c r="B3646" s="10" t="s">
        <v>21182</v>
      </c>
      <c r="C3646" s="10" t="s">
        <v>2055</v>
      </c>
      <c r="D3646" s="11" t="s">
        <v>21183</v>
      </c>
      <c r="E3646" s="35" t="s">
        <v>21184</v>
      </c>
      <c r="F3646" s="35" t="s">
        <v>14147</v>
      </c>
      <c r="G3646" s="10" t="s">
        <v>21185</v>
      </c>
      <c r="H3646" s="10" t="s">
        <v>21186</v>
      </c>
      <c r="I3646" s="10" t="s">
        <v>6491</v>
      </c>
      <c r="J3646" s="11" t="s">
        <v>21175</v>
      </c>
      <c r="K3646" s="12">
        <v>43557</v>
      </c>
      <c r="L3646" s="69">
        <v>49036</v>
      </c>
      <c r="M3646" s="14" t="s">
        <v>6672</v>
      </c>
      <c r="N3646" s="61">
        <v>0.18479999999999999</v>
      </c>
      <c r="O3646" s="56">
        <v>7673350.54</v>
      </c>
      <c r="P3646" s="15">
        <v>0.05</v>
      </c>
      <c r="Q3646" s="223">
        <f t="shared" si="376"/>
        <v>383667.527</v>
      </c>
      <c r="R3646" s="197">
        <f t="shared" si="370"/>
        <v>31972.293916666666</v>
      </c>
      <c r="S3646" s="201">
        <v>0.06</v>
      </c>
      <c r="T3646" s="196">
        <f t="shared" si="371"/>
        <v>460401.03239999997</v>
      </c>
      <c r="U3646" s="199">
        <f t="shared" si="372"/>
        <v>38366.752699999997</v>
      </c>
      <c r="V3646" s="21"/>
      <c r="W3646" s="19">
        <f t="shared" si="375"/>
        <v>0</v>
      </c>
      <c r="X3646" s="17">
        <f t="shared" si="377"/>
        <v>0</v>
      </c>
      <c r="Y3646" s="22"/>
      <c r="Z3646" s="19"/>
      <c r="AA3646" s="20"/>
      <c r="AB3646" s="23"/>
      <c r="AC3646" s="19"/>
      <c r="AD3646" s="17"/>
      <c r="AE3646" s="22"/>
      <c r="AF3646" s="19"/>
      <c r="AG3646" s="17"/>
      <c r="AH3646" s="82" t="s">
        <v>367</v>
      </c>
      <c r="AI3646" s="83" t="s">
        <v>6672</v>
      </c>
    </row>
    <row r="3647" spans="1:36" s="50" customFormat="1" ht="26.4">
      <c r="A3647" s="39">
        <v>3645</v>
      </c>
      <c r="B3647" s="25" t="s">
        <v>21187</v>
      </c>
      <c r="C3647" s="25" t="s">
        <v>2055</v>
      </c>
      <c r="D3647" s="26" t="s">
        <v>7037</v>
      </c>
      <c r="E3647" s="25" t="s">
        <v>2643</v>
      </c>
      <c r="F3647" s="25" t="s">
        <v>21188</v>
      </c>
      <c r="G3647" s="25" t="s">
        <v>244</v>
      </c>
      <c r="H3647" s="25" t="s">
        <v>21189</v>
      </c>
      <c r="I3647" s="25" t="s">
        <v>246</v>
      </c>
      <c r="J3647" s="26" t="s">
        <v>21190</v>
      </c>
      <c r="K3647" s="27">
        <v>39752</v>
      </c>
      <c r="L3647" s="70">
        <v>45230</v>
      </c>
      <c r="M3647" s="28" t="s">
        <v>21191</v>
      </c>
      <c r="N3647" s="62">
        <v>0.36080000000000001</v>
      </c>
      <c r="O3647" s="57">
        <v>6927134.7999999998</v>
      </c>
      <c r="P3647" s="29">
        <v>0.1</v>
      </c>
      <c r="Q3647" s="224">
        <f t="shared" si="376"/>
        <v>692713.48</v>
      </c>
      <c r="R3647" s="197">
        <f t="shared" si="370"/>
        <v>57726.123333333329</v>
      </c>
      <c r="S3647" s="208"/>
      <c r="T3647" s="196">
        <f t="shared" si="371"/>
        <v>0</v>
      </c>
      <c r="U3647" s="199">
        <f t="shared" si="372"/>
        <v>0</v>
      </c>
      <c r="V3647" s="30"/>
      <c r="W3647" s="16">
        <f t="shared" si="375"/>
        <v>0</v>
      </c>
      <c r="X3647" s="34">
        <f t="shared" si="377"/>
        <v>0</v>
      </c>
      <c r="Y3647" s="31"/>
      <c r="Z3647" s="16"/>
      <c r="AA3647" s="32"/>
      <c r="AB3647" s="33"/>
      <c r="AC3647" s="16"/>
      <c r="AD3647" s="34"/>
      <c r="AE3647" s="31"/>
      <c r="AF3647" s="16"/>
      <c r="AG3647" s="34"/>
      <c r="AH3647" s="92"/>
      <c r="AI3647" s="93" t="s">
        <v>21191</v>
      </c>
    </row>
    <row r="3648" spans="1:36" ht="26.4">
      <c r="A3648" s="39">
        <v>3646</v>
      </c>
      <c r="B3648" s="10" t="s">
        <v>21192</v>
      </c>
      <c r="C3648" s="10" t="s">
        <v>2055</v>
      </c>
      <c r="D3648" s="11" t="s">
        <v>21193</v>
      </c>
      <c r="E3648" s="35" t="s">
        <v>21465</v>
      </c>
      <c r="F3648" s="35" t="s">
        <v>21194</v>
      </c>
      <c r="G3648" s="10" t="s">
        <v>6782</v>
      </c>
      <c r="H3648" s="10" t="s">
        <v>21195</v>
      </c>
      <c r="I3648" s="10" t="s">
        <v>3000</v>
      </c>
      <c r="J3648" s="11" t="s">
        <v>21196</v>
      </c>
      <c r="K3648" s="12">
        <v>39533</v>
      </c>
      <c r="L3648" s="69">
        <v>45286</v>
      </c>
      <c r="M3648" s="14" t="s">
        <v>21197</v>
      </c>
      <c r="N3648" s="61">
        <v>0.45860000000000001</v>
      </c>
      <c r="O3648" s="56">
        <v>22850639.989999998</v>
      </c>
      <c r="P3648" s="15">
        <v>0.04</v>
      </c>
      <c r="Q3648" s="223">
        <f t="shared" si="376"/>
        <v>914025.59959999996</v>
      </c>
      <c r="R3648" s="197">
        <f t="shared" ref="R3648:R3654" si="378">Q3648/12</f>
        <v>76168.799966666658</v>
      </c>
      <c r="S3648" s="200"/>
      <c r="T3648" s="196">
        <f t="shared" si="371"/>
        <v>0</v>
      </c>
      <c r="U3648" s="199">
        <f t="shared" si="372"/>
        <v>0</v>
      </c>
      <c r="V3648" s="21"/>
      <c r="W3648" s="19">
        <f t="shared" si="375"/>
        <v>0</v>
      </c>
      <c r="X3648" s="17">
        <f t="shared" si="377"/>
        <v>0</v>
      </c>
      <c r="Y3648" s="22"/>
      <c r="Z3648" s="19"/>
      <c r="AA3648" s="20"/>
      <c r="AB3648" s="23"/>
      <c r="AC3648" s="19"/>
      <c r="AD3648" s="17"/>
      <c r="AE3648" s="22"/>
      <c r="AF3648" s="19"/>
      <c r="AG3648" s="17"/>
      <c r="AH3648" s="76"/>
      <c r="AI3648" s="77" t="s">
        <v>21197</v>
      </c>
      <c r="AJ3648" s="1"/>
    </row>
    <row r="3649" spans="1:36" ht="26.4">
      <c r="A3649" s="39">
        <v>3647</v>
      </c>
      <c r="B3649" s="39" t="s">
        <v>21198</v>
      </c>
      <c r="C3649" s="39" t="s">
        <v>2055</v>
      </c>
      <c r="D3649" s="40" t="s">
        <v>21097</v>
      </c>
      <c r="E3649" s="25" t="s">
        <v>21098</v>
      </c>
      <c r="F3649" s="25" t="s">
        <v>21099</v>
      </c>
      <c r="G3649" s="39" t="s">
        <v>10513</v>
      </c>
      <c r="H3649" s="39" t="s">
        <v>21100</v>
      </c>
      <c r="I3649" s="39" t="s">
        <v>8356</v>
      </c>
      <c r="J3649" s="40" t="s">
        <v>21101</v>
      </c>
      <c r="K3649" s="41">
        <v>38631</v>
      </c>
      <c r="L3649" s="72">
        <v>47762</v>
      </c>
      <c r="M3649" s="42" t="s">
        <v>21199</v>
      </c>
      <c r="N3649" s="63">
        <v>3.6745999999999999</v>
      </c>
      <c r="O3649" s="55">
        <v>58384694.100000001</v>
      </c>
      <c r="P3649" s="15">
        <v>0.05</v>
      </c>
      <c r="Q3649" s="223">
        <f t="shared" si="376"/>
        <v>2919234.7050000001</v>
      </c>
      <c r="R3649" s="197">
        <f t="shared" si="378"/>
        <v>243269.55875</v>
      </c>
      <c r="S3649" s="201">
        <v>0.06</v>
      </c>
      <c r="T3649" s="196">
        <f t="shared" si="371"/>
        <v>3503081.6460000002</v>
      </c>
      <c r="U3649" s="199">
        <f t="shared" si="372"/>
        <v>291923.4705</v>
      </c>
      <c r="V3649" s="21"/>
      <c r="W3649" s="19">
        <f t="shared" si="375"/>
        <v>0</v>
      </c>
      <c r="X3649" s="17">
        <f t="shared" si="377"/>
        <v>0</v>
      </c>
      <c r="Y3649" s="22"/>
      <c r="Z3649" s="19"/>
      <c r="AA3649" s="20"/>
      <c r="AB3649" s="23"/>
      <c r="AC3649" s="19"/>
      <c r="AD3649" s="17"/>
      <c r="AE3649" s="22"/>
      <c r="AF3649" s="19"/>
      <c r="AG3649" s="17"/>
      <c r="AH3649" s="78" t="s">
        <v>1997</v>
      </c>
      <c r="AI3649" s="79" t="s">
        <v>21199</v>
      </c>
      <c r="AJ3649" s="1"/>
    </row>
    <row r="3650" spans="1:36" ht="26.4">
      <c r="A3650" s="39">
        <v>3648</v>
      </c>
      <c r="B3650" s="10" t="s">
        <v>21200</v>
      </c>
      <c r="C3650" s="10" t="s">
        <v>2055</v>
      </c>
      <c r="D3650" s="11" t="s">
        <v>21201</v>
      </c>
      <c r="E3650" s="35" t="s">
        <v>21202</v>
      </c>
      <c r="F3650" s="35" t="s">
        <v>3256</v>
      </c>
      <c r="G3650" s="10" t="s">
        <v>15168</v>
      </c>
      <c r="H3650" s="10" t="s">
        <v>21203</v>
      </c>
      <c r="I3650" s="10" t="s">
        <v>381</v>
      </c>
      <c r="J3650" s="11" t="s">
        <v>21204</v>
      </c>
      <c r="K3650" s="12">
        <v>43539</v>
      </c>
      <c r="L3650" s="69">
        <v>47192</v>
      </c>
      <c r="M3650" s="14" t="s">
        <v>21205</v>
      </c>
      <c r="N3650" s="61">
        <v>0.14729999999999999</v>
      </c>
      <c r="O3650" s="56">
        <v>2340408.6</v>
      </c>
      <c r="P3650" s="15">
        <v>0.03</v>
      </c>
      <c r="Q3650" s="223">
        <f t="shared" si="376"/>
        <v>70212.258000000002</v>
      </c>
      <c r="R3650" s="197">
        <f t="shared" si="378"/>
        <v>5851.0214999999998</v>
      </c>
      <c r="S3650" s="200"/>
      <c r="T3650" s="196">
        <f t="shared" si="371"/>
        <v>0</v>
      </c>
      <c r="U3650" s="199">
        <f t="shared" si="372"/>
        <v>0</v>
      </c>
      <c r="V3650" s="21"/>
      <c r="W3650" s="19">
        <f t="shared" si="375"/>
        <v>0</v>
      </c>
      <c r="X3650" s="17">
        <f t="shared" si="377"/>
        <v>0</v>
      </c>
      <c r="Y3650" s="22"/>
      <c r="Z3650" s="19"/>
      <c r="AA3650" s="20"/>
      <c r="AB3650" s="23"/>
      <c r="AC3650" s="19"/>
      <c r="AD3650" s="17"/>
      <c r="AE3650" s="22"/>
      <c r="AF3650" s="19"/>
      <c r="AG3650" s="17"/>
      <c r="AH3650" s="76" t="s">
        <v>1997</v>
      </c>
      <c r="AI3650" s="77" t="s">
        <v>21205</v>
      </c>
      <c r="AJ3650" s="1"/>
    </row>
    <row r="3651" spans="1:36" ht="13.2">
      <c r="A3651" s="39">
        <v>3649</v>
      </c>
      <c r="B3651" s="39" t="s">
        <v>21206</v>
      </c>
      <c r="C3651" s="39" t="s">
        <v>2055</v>
      </c>
      <c r="D3651" s="40" t="s">
        <v>11904</v>
      </c>
      <c r="E3651" s="25" t="s">
        <v>11905</v>
      </c>
      <c r="F3651" s="25" t="s">
        <v>13183</v>
      </c>
      <c r="G3651" s="39" t="s">
        <v>13123</v>
      </c>
      <c r="H3651" s="39" t="s">
        <v>21207</v>
      </c>
      <c r="I3651" s="39" t="s">
        <v>9477</v>
      </c>
      <c r="J3651" s="40" t="s">
        <v>21208</v>
      </c>
      <c r="K3651" s="41">
        <v>39112</v>
      </c>
      <c r="L3651" s="72">
        <v>48243</v>
      </c>
      <c r="M3651" s="42" t="s">
        <v>21209</v>
      </c>
      <c r="N3651" s="63">
        <v>2.7033</v>
      </c>
      <c r="O3651" s="55">
        <v>38386317.560000002</v>
      </c>
      <c r="P3651" s="15">
        <v>0.03</v>
      </c>
      <c r="Q3651" s="223">
        <f t="shared" si="376"/>
        <v>1151589.5268000001</v>
      </c>
      <c r="R3651" s="197">
        <f t="shared" si="378"/>
        <v>95965.793900000004</v>
      </c>
      <c r="S3651" s="200"/>
      <c r="T3651" s="196">
        <f t="shared" si="371"/>
        <v>0</v>
      </c>
      <c r="U3651" s="199">
        <f t="shared" si="372"/>
        <v>0</v>
      </c>
      <c r="V3651" s="21"/>
      <c r="W3651" s="19">
        <f t="shared" si="375"/>
        <v>0</v>
      </c>
      <c r="X3651" s="17">
        <f t="shared" si="377"/>
        <v>0</v>
      </c>
      <c r="Y3651" s="22"/>
      <c r="Z3651" s="19"/>
      <c r="AA3651" s="20"/>
      <c r="AB3651" s="23"/>
      <c r="AC3651" s="19"/>
      <c r="AD3651" s="17"/>
      <c r="AE3651" s="22"/>
      <c r="AF3651" s="19"/>
      <c r="AG3651" s="17"/>
      <c r="AH3651" s="78"/>
      <c r="AI3651" s="79"/>
      <c r="AJ3651" s="1"/>
    </row>
    <row r="3652" spans="1:36" ht="13.2">
      <c r="A3652" s="39">
        <v>3650</v>
      </c>
      <c r="B3652" s="10" t="s">
        <v>21210</v>
      </c>
      <c r="C3652" s="10" t="s">
        <v>2055</v>
      </c>
      <c r="D3652" s="11" t="s">
        <v>11904</v>
      </c>
      <c r="E3652" s="35" t="s">
        <v>11905</v>
      </c>
      <c r="F3652" s="35" t="s">
        <v>13183</v>
      </c>
      <c r="G3652" s="10" t="s">
        <v>13123</v>
      </c>
      <c r="H3652" s="10" t="s">
        <v>21207</v>
      </c>
      <c r="I3652" s="10" t="s">
        <v>9477</v>
      </c>
      <c r="J3652" s="11" t="s">
        <v>21208</v>
      </c>
      <c r="K3652" s="12">
        <v>39112</v>
      </c>
      <c r="L3652" s="69">
        <v>48243</v>
      </c>
      <c r="M3652" s="14" t="s">
        <v>21209</v>
      </c>
      <c r="N3652" s="61">
        <v>1.3299999999999999E-2</v>
      </c>
      <c r="O3652" s="56">
        <v>196215.41</v>
      </c>
      <c r="P3652" s="15">
        <v>0.03</v>
      </c>
      <c r="Q3652" s="223">
        <f t="shared" si="376"/>
        <v>5886.4623000000001</v>
      </c>
      <c r="R3652" s="197">
        <f t="shared" si="378"/>
        <v>490.53852499999999</v>
      </c>
      <c r="S3652" s="200"/>
      <c r="T3652" s="196">
        <f t="shared" si="371"/>
        <v>0</v>
      </c>
      <c r="U3652" s="199">
        <f t="shared" si="372"/>
        <v>0</v>
      </c>
      <c r="V3652" s="21"/>
      <c r="W3652" s="19">
        <f t="shared" si="375"/>
        <v>0</v>
      </c>
      <c r="X3652" s="17">
        <f t="shared" si="377"/>
        <v>0</v>
      </c>
      <c r="Y3652" s="22"/>
      <c r="Z3652" s="19"/>
      <c r="AA3652" s="20"/>
      <c r="AB3652" s="23"/>
      <c r="AC3652" s="19"/>
      <c r="AD3652" s="17"/>
      <c r="AE3652" s="22"/>
      <c r="AF3652" s="19"/>
      <c r="AG3652" s="17"/>
      <c r="AH3652" s="76"/>
      <c r="AI3652" s="77" t="s">
        <v>21209</v>
      </c>
      <c r="AJ3652" s="1"/>
    </row>
    <row r="3653" spans="1:36" ht="39.6">
      <c r="A3653" s="39">
        <v>3651</v>
      </c>
      <c r="B3653" s="39" t="s">
        <v>21211</v>
      </c>
      <c r="C3653" s="39" t="s">
        <v>2055</v>
      </c>
      <c r="D3653" s="40" t="s">
        <v>21212</v>
      </c>
      <c r="E3653" s="25" t="s">
        <v>21213</v>
      </c>
      <c r="F3653" s="25" t="s">
        <v>10520</v>
      </c>
      <c r="G3653" s="39" t="s">
        <v>1897</v>
      </c>
      <c r="H3653" s="39" t="s">
        <v>21214</v>
      </c>
      <c r="I3653" s="39" t="s">
        <v>1899</v>
      </c>
      <c r="J3653" s="40" t="s">
        <v>21215</v>
      </c>
      <c r="K3653" s="41">
        <v>42577</v>
      </c>
      <c r="L3653" s="72">
        <v>44403</v>
      </c>
      <c r="M3653" s="42" t="s">
        <v>21216</v>
      </c>
      <c r="N3653" s="63">
        <v>0.1547</v>
      </c>
      <c r="O3653" s="55">
        <v>2282295.02</v>
      </c>
      <c r="P3653" s="15">
        <v>0.03</v>
      </c>
      <c r="Q3653" s="223">
        <f t="shared" si="376"/>
        <v>68468.850600000005</v>
      </c>
      <c r="R3653" s="197">
        <f t="shared" si="378"/>
        <v>5705.7375500000007</v>
      </c>
      <c r="S3653" s="198">
        <v>3.5999999999999997E-2</v>
      </c>
      <c r="T3653" s="196">
        <f t="shared" si="371"/>
        <v>82162.620719999992</v>
      </c>
      <c r="U3653" s="199">
        <f t="shared" si="372"/>
        <v>6846.8850599999996</v>
      </c>
      <c r="V3653" s="21"/>
      <c r="W3653" s="19">
        <f t="shared" si="375"/>
        <v>0</v>
      </c>
      <c r="X3653" s="17">
        <f t="shared" si="377"/>
        <v>0</v>
      </c>
      <c r="Y3653" s="22"/>
      <c r="Z3653" s="19"/>
      <c r="AA3653" s="20"/>
      <c r="AB3653" s="23"/>
      <c r="AC3653" s="19"/>
      <c r="AD3653" s="17"/>
      <c r="AE3653" s="22"/>
      <c r="AF3653" s="19"/>
      <c r="AG3653" s="17"/>
      <c r="AH3653" s="78" t="s">
        <v>1133</v>
      </c>
      <c r="AI3653" s="79" t="s">
        <v>21216</v>
      </c>
      <c r="AJ3653" s="1"/>
    </row>
    <row r="3654" spans="1:36" ht="13.8" thickBot="1">
      <c r="A3654" s="39">
        <v>3652</v>
      </c>
      <c r="B3654" s="127" t="s">
        <v>21217</v>
      </c>
      <c r="C3654" s="127" t="s">
        <v>2055</v>
      </c>
      <c r="D3654" s="128" t="s">
        <v>21218</v>
      </c>
      <c r="E3654" s="231" t="s">
        <v>21219</v>
      </c>
      <c r="F3654" s="231" t="s">
        <v>5858</v>
      </c>
      <c r="G3654" s="127" t="s">
        <v>7539</v>
      </c>
      <c r="H3654" s="127" t="s">
        <v>21220</v>
      </c>
      <c r="I3654" s="127" t="s">
        <v>21221</v>
      </c>
      <c r="J3654" s="128" t="s">
        <v>21222</v>
      </c>
      <c r="K3654" s="129">
        <v>38077</v>
      </c>
      <c r="L3654" s="130">
        <v>47208</v>
      </c>
      <c r="M3654" s="131" t="s">
        <v>21223</v>
      </c>
      <c r="N3654" s="132">
        <v>0.96009999999999995</v>
      </c>
      <c r="O3654" s="59">
        <v>32312519.359999999</v>
      </c>
      <c r="P3654" s="118">
        <v>0.03</v>
      </c>
      <c r="Q3654" s="225">
        <f t="shared" si="376"/>
        <v>969375.5808</v>
      </c>
      <c r="R3654" s="210">
        <f t="shared" si="378"/>
        <v>80781.2984</v>
      </c>
      <c r="S3654" s="211">
        <v>0.04</v>
      </c>
      <c r="T3654" s="209">
        <f t="shared" si="371"/>
        <v>1292500.7744</v>
      </c>
      <c r="U3654" s="212">
        <f t="shared" si="372"/>
        <v>107708.39786666667</v>
      </c>
      <c r="V3654" s="122">
        <v>0.1</v>
      </c>
      <c r="W3654" s="119">
        <f t="shared" si="375"/>
        <v>3231251.9360000002</v>
      </c>
      <c r="X3654" s="120">
        <f t="shared" si="377"/>
        <v>269270.99466666667</v>
      </c>
      <c r="Y3654" s="123"/>
      <c r="Z3654" s="119"/>
      <c r="AA3654" s="121"/>
      <c r="AB3654" s="124"/>
      <c r="AC3654" s="119"/>
      <c r="AD3654" s="120"/>
      <c r="AE3654" s="123"/>
      <c r="AF3654" s="119"/>
      <c r="AG3654" s="120"/>
      <c r="AH3654" s="94"/>
      <c r="AI3654" s="95"/>
      <c r="AJ3654" s="1"/>
    </row>
    <row r="3655" spans="1:36" ht="27.6">
      <c r="A3655" s="39">
        <v>3653</v>
      </c>
      <c r="B3655" s="140" t="s">
        <v>1376</v>
      </c>
      <c r="C3655" s="10"/>
      <c r="D3655" s="140" t="s">
        <v>1377</v>
      </c>
      <c r="E3655" s="146" t="s">
        <v>1378</v>
      </c>
      <c r="F3655" s="35"/>
      <c r="G3655" s="10"/>
      <c r="H3655" s="10"/>
      <c r="I3655" s="10"/>
      <c r="J3655" s="140" t="s">
        <v>1383</v>
      </c>
      <c r="K3655" s="152">
        <v>43888</v>
      </c>
      <c r="L3655" s="152">
        <v>47541</v>
      </c>
      <c r="M3655" s="13"/>
      <c r="N3655" s="162">
        <v>0.29880000000000001</v>
      </c>
      <c r="O3655" s="161">
        <v>5519053.5999999996</v>
      </c>
      <c r="P3655" s="177">
        <v>0.05</v>
      </c>
      <c r="Q3655" s="226">
        <v>275952.68</v>
      </c>
      <c r="R3655" s="175">
        <v>22996.056666666667</v>
      </c>
      <c r="S3655" s="187">
        <v>0.06</v>
      </c>
      <c r="T3655" s="176">
        <v>331143.21599999996</v>
      </c>
      <c r="U3655" s="186">
        <v>27595.267999999996</v>
      </c>
      <c r="V3655" s="133"/>
      <c r="W3655" s="19">
        <v>0</v>
      </c>
      <c r="X3655" s="19">
        <v>0</v>
      </c>
      <c r="Y3655" s="19"/>
      <c r="Z3655" s="19"/>
      <c r="AA3655" s="19"/>
      <c r="AB3655" s="19"/>
      <c r="AC3655" s="19"/>
      <c r="AD3655" s="19"/>
      <c r="AE3655" s="19"/>
      <c r="AF3655" s="19"/>
      <c r="AG3655" s="19"/>
      <c r="AH3655" s="126"/>
      <c r="AI3655" s="126"/>
      <c r="AJ3655" s="1"/>
    </row>
    <row r="3656" spans="1:36" ht="27.6">
      <c r="A3656" s="39">
        <v>3654</v>
      </c>
      <c r="B3656" s="137" t="s">
        <v>21344</v>
      </c>
      <c r="C3656" s="134"/>
      <c r="D3656" s="137" t="s">
        <v>21412</v>
      </c>
      <c r="E3656" s="143" t="s">
        <v>21411</v>
      </c>
      <c r="F3656" s="232"/>
      <c r="G3656" s="134"/>
      <c r="H3656" s="134"/>
      <c r="I3656" s="134"/>
      <c r="J3656" s="137" t="s">
        <v>21464</v>
      </c>
      <c r="K3656" s="151">
        <v>43888</v>
      </c>
      <c r="L3656" s="151">
        <v>49367</v>
      </c>
      <c r="M3656" s="135"/>
      <c r="N3656" s="160">
        <v>1.5012000000000001</v>
      </c>
      <c r="O3656" s="159">
        <v>24726843.449999999</v>
      </c>
      <c r="P3656" s="172">
        <v>0.03</v>
      </c>
      <c r="Q3656" s="227">
        <v>741805.30349999992</v>
      </c>
      <c r="R3656" s="170">
        <v>61817.108624999993</v>
      </c>
      <c r="S3656" s="185"/>
      <c r="T3656" s="171">
        <v>0</v>
      </c>
      <c r="U3656" s="181">
        <v>0</v>
      </c>
      <c r="V3656" s="125"/>
      <c r="W3656" s="125">
        <v>0</v>
      </c>
      <c r="X3656" s="125">
        <v>0</v>
      </c>
      <c r="Y3656" s="125"/>
      <c r="Z3656" s="125"/>
      <c r="AA3656" s="125"/>
      <c r="AB3656" s="125"/>
      <c r="AC3656" s="125"/>
      <c r="AD3656" s="125"/>
      <c r="AE3656" s="125"/>
      <c r="AF3656" s="125"/>
      <c r="AG3656" s="125"/>
    </row>
    <row r="3657" spans="1:36" ht="27.6">
      <c r="A3657" s="39">
        <v>3655</v>
      </c>
      <c r="B3657" s="137" t="s">
        <v>21343</v>
      </c>
      <c r="C3657" s="134"/>
      <c r="D3657" s="137" t="s">
        <v>21410</v>
      </c>
      <c r="E3657" s="143" t="s">
        <v>21409</v>
      </c>
      <c r="F3657" s="232"/>
      <c r="G3657" s="134"/>
      <c r="H3657" s="134"/>
      <c r="I3657" s="134"/>
      <c r="J3657" s="137" t="s">
        <v>5323</v>
      </c>
      <c r="K3657" s="151">
        <v>43885</v>
      </c>
      <c r="L3657" s="151">
        <v>47538</v>
      </c>
      <c r="M3657" s="135"/>
      <c r="N3657" s="160">
        <v>5.9900000000000002E-2</v>
      </c>
      <c r="O3657" s="159">
        <v>2149993.75</v>
      </c>
      <c r="P3657" s="172">
        <v>0.05</v>
      </c>
      <c r="Q3657" s="227">
        <v>107499.6875</v>
      </c>
      <c r="R3657" s="170">
        <v>8958.3072916666661</v>
      </c>
      <c r="S3657" s="182">
        <v>0.06</v>
      </c>
      <c r="T3657" s="171">
        <v>128999.625</v>
      </c>
      <c r="U3657" s="181">
        <v>10749.96875</v>
      </c>
      <c r="V3657" s="125"/>
      <c r="W3657" s="125">
        <v>0</v>
      </c>
      <c r="X3657" s="125">
        <v>0</v>
      </c>
      <c r="Y3657" s="125"/>
      <c r="Z3657" s="125"/>
      <c r="AA3657" s="125"/>
      <c r="AB3657" s="125"/>
      <c r="AC3657" s="125"/>
      <c r="AD3657" s="125"/>
      <c r="AE3657" s="125"/>
      <c r="AF3657" s="125"/>
      <c r="AG3657" s="125"/>
    </row>
    <row r="3658" spans="1:36" ht="82.8">
      <c r="A3658" s="39">
        <v>3656</v>
      </c>
      <c r="B3658" s="137" t="s">
        <v>21342</v>
      </c>
      <c r="C3658" s="134"/>
      <c r="D3658" s="137" t="s">
        <v>3801</v>
      </c>
      <c r="E3658" s="143" t="s">
        <v>3802</v>
      </c>
      <c r="F3658" s="232"/>
      <c r="G3658" s="134"/>
      <c r="H3658" s="134"/>
      <c r="I3658" s="134"/>
      <c r="J3658" s="137" t="s">
        <v>21463</v>
      </c>
      <c r="K3658" s="151">
        <v>39749</v>
      </c>
      <c r="L3658" s="151">
        <v>47513</v>
      </c>
      <c r="M3658" s="135"/>
      <c r="N3658" s="160">
        <v>0.49569999999999997</v>
      </c>
      <c r="O3658" s="159">
        <v>8844415.2300000004</v>
      </c>
      <c r="P3658" s="172">
        <v>0.05</v>
      </c>
      <c r="Q3658" s="227">
        <v>442220.76150000002</v>
      </c>
      <c r="R3658" s="170">
        <v>36851.730125000002</v>
      </c>
      <c r="S3658" s="182">
        <v>0.03</v>
      </c>
      <c r="T3658" s="171">
        <v>265332.45689999999</v>
      </c>
      <c r="U3658" s="181">
        <v>22111.038075</v>
      </c>
      <c r="V3658" s="125">
        <v>0.04</v>
      </c>
      <c r="W3658" s="125">
        <v>353776.60920000001</v>
      </c>
      <c r="X3658" s="125">
        <v>29481.384099999999</v>
      </c>
      <c r="Y3658" s="125"/>
      <c r="Z3658" s="125"/>
      <c r="AA3658" s="125"/>
      <c r="AB3658" s="125"/>
      <c r="AC3658" s="125"/>
      <c r="AD3658" s="125"/>
      <c r="AE3658" s="125"/>
      <c r="AF3658" s="125"/>
      <c r="AG3658" s="125"/>
    </row>
    <row r="3659" spans="1:36">
      <c r="A3659" s="39">
        <v>3657</v>
      </c>
      <c r="B3659" s="137" t="s">
        <v>21341</v>
      </c>
      <c r="C3659" s="134"/>
      <c r="D3659" s="137" t="s">
        <v>21408</v>
      </c>
      <c r="E3659" s="143" t="s">
        <v>21407</v>
      </c>
      <c r="F3659" s="232"/>
      <c r="G3659" s="134"/>
      <c r="H3659" s="134"/>
      <c r="I3659" s="134"/>
      <c r="J3659" s="137" t="s">
        <v>21462</v>
      </c>
      <c r="K3659" s="151">
        <v>38673</v>
      </c>
      <c r="L3659" s="151">
        <v>47535</v>
      </c>
      <c r="M3659" s="135"/>
      <c r="N3659" s="160">
        <v>8.0999999999999996E-3</v>
      </c>
      <c r="O3659" s="159">
        <v>348909.5</v>
      </c>
      <c r="P3659" s="172">
        <v>0.05</v>
      </c>
      <c r="Q3659" s="227">
        <v>17445.475000000002</v>
      </c>
      <c r="R3659" s="170">
        <v>1453.7895833333334</v>
      </c>
      <c r="S3659" s="182">
        <v>0.06</v>
      </c>
      <c r="T3659" s="171">
        <v>20934.57</v>
      </c>
      <c r="U3659" s="181">
        <v>1744.5474999999999</v>
      </c>
      <c r="V3659" s="125"/>
      <c r="W3659" s="125">
        <v>0</v>
      </c>
      <c r="X3659" s="125">
        <v>0</v>
      </c>
      <c r="Y3659" s="125"/>
      <c r="Z3659" s="125"/>
      <c r="AA3659" s="125"/>
      <c r="AB3659" s="125"/>
      <c r="AC3659" s="125"/>
      <c r="AD3659" s="125"/>
      <c r="AE3659" s="125"/>
      <c r="AF3659" s="125"/>
      <c r="AG3659" s="125"/>
    </row>
    <row r="3660" spans="1:36" ht="27.6">
      <c r="A3660" s="39">
        <v>3658</v>
      </c>
      <c r="B3660" s="137" t="s">
        <v>21340</v>
      </c>
      <c r="C3660" s="134"/>
      <c r="D3660" s="137" t="s">
        <v>5245</v>
      </c>
      <c r="E3660" s="143" t="s">
        <v>5246</v>
      </c>
      <c r="F3660" s="232"/>
      <c r="G3660" s="134"/>
      <c r="H3660" s="134"/>
      <c r="I3660" s="134"/>
      <c r="J3660" s="137" t="s">
        <v>9820</v>
      </c>
      <c r="K3660" s="151">
        <v>43892</v>
      </c>
      <c r="L3660" s="151">
        <v>45718</v>
      </c>
      <c r="M3660" s="135"/>
      <c r="N3660" s="160">
        <v>0.50380000000000003</v>
      </c>
      <c r="O3660" s="159">
        <v>6141362.25</v>
      </c>
      <c r="P3660" s="172">
        <v>0.03</v>
      </c>
      <c r="Q3660" s="227">
        <v>184240.86749999999</v>
      </c>
      <c r="R3660" s="170">
        <v>15353.405624999999</v>
      </c>
      <c r="S3660" s="183">
        <v>3.5999999999999997E-2</v>
      </c>
      <c r="T3660" s="171">
        <v>221089.041</v>
      </c>
      <c r="U3660" s="181">
        <v>18424.086749999999</v>
      </c>
      <c r="V3660" s="125"/>
      <c r="W3660" s="125">
        <v>0</v>
      </c>
      <c r="X3660" s="125">
        <v>0</v>
      </c>
      <c r="Y3660" s="125"/>
      <c r="Z3660" s="125"/>
      <c r="AA3660" s="125"/>
      <c r="AB3660" s="125"/>
      <c r="AC3660" s="125"/>
      <c r="AD3660" s="125"/>
      <c r="AE3660" s="125"/>
      <c r="AF3660" s="125"/>
      <c r="AG3660" s="125"/>
    </row>
    <row r="3661" spans="1:36" ht="55.2">
      <c r="A3661" s="39">
        <v>3659</v>
      </c>
      <c r="B3661" s="137" t="s">
        <v>21339</v>
      </c>
      <c r="C3661" s="134"/>
      <c r="D3661" s="137" t="s">
        <v>3801</v>
      </c>
      <c r="E3661" s="143" t="s">
        <v>3802</v>
      </c>
      <c r="F3661" s="232"/>
      <c r="G3661" s="134"/>
      <c r="H3661" s="134"/>
      <c r="I3661" s="134"/>
      <c r="J3661" s="137" t="s">
        <v>3807</v>
      </c>
      <c r="K3661" s="151">
        <v>39749</v>
      </c>
      <c r="L3661" s="151">
        <v>47513</v>
      </c>
      <c r="M3661" s="135"/>
      <c r="N3661" s="160">
        <v>0.58919999999999995</v>
      </c>
      <c r="O3661" s="159">
        <v>10435984.449999999</v>
      </c>
      <c r="P3661" s="172">
        <v>0.05</v>
      </c>
      <c r="Q3661" s="227">
        <v>521799.22249999997</v>
      </c>
      <c r="R3661" s="170">
        <v>43483.268541666665</v>
      </c>
      <c r="S3661" s="182">
        <v>0.06</v>
      </c>
      <c r="T3661" s="171">
        <v>626159.06699999992</v>
      </c>
      <c r="U3661" s="181">
        <v>52179.922249999996</v>
      </c>
      <c r="V3661" s="125"/>
      <c r="W3661" s="125">
        <v>0</v>
      </c>
      <c r="X3661" s="125">
        <v>0</v>
      </c>
      <c r="Y3661" s="125"/>
      <c r="Z3661" s="125"/>
      <c r="AA3661" s="125"/>
      <c r="AB3661" s="125"/>
      <c r="AC3661" s="125"/>
      <c r="AD3661" s="125"/>
      <c r="AE3661" s="125"/>
      <c r="AF3661" s="125"/>
      <c r="AG3661" s="125"/>
    </row>
    <row r="3662" spans="1:36" ht="27.6">
      <c r="A3662" s="39">
        <v>3660</v>
      </c>
      <c r="B3662" s="137" t="s">
        <v>14409</v>
      </c>
      <c r="C3662" s="134"/>
      <c r="D3662" s="137" t="s">
        <v>14410</v>
      </c>
      <c r="E3662" s="143" t="s">
        <v>14411</v>
      </c>
      <c r="F3662" s="232"/>
      <c r="G3662" s="134"/>
      <c r="H3662" s="134"/>
      <c r="I3662" s="134"/>
      <c r="J3662" s="137" t="s">
        <v>14414</v>
      </c>
      <c r="K3662" s="151">
        <v>42228</v>
      </c>
      <c r="L3662" s="151">
        <v>45881</v>
      </c>
      <c r="M3662" s="135"/>
      <c r="N3662" s="160">
        <v>2.0688</v>
      </c>
      <c r="O3662" s="159">
        <v>37450990.719999999</v>
      </c>
      <c r="P3662" s="174">
        <v>1E-3</v>
      </c>
      <c r="Q3662" s="227">
        <v>37450.990720000002</v>
      </c>
      <c r="R3662" s="170">
        <v>3120.9158933333333</v>
      </c>
      <c r="S3662" s="185"/>
      <c r="T3662" s="171">
        <v>0</v>
      </c>
      <c r="U3662" s="181">
        <v>0</v>
      </c>
      <c r="V3662" s="125"/>
      <c r="W3662" s="125">
        <v>0</v>
      </c>
      <c r="X3662" s="125">
        <v>0</v>
      </c>
      <c r="Y3662" s="125"/>
      <c r="Z3662" s="125"/>
      <c r="AA3662" s="125"/>
      <c r="AB3662" s="125"/>
      <c r="AC3662" s="125"/>
      <c r="AD3662" s="125"/>
      <c r="AE3662" s="125"/>
      <c r="AF3662" s="125"/>
      <c r="AG3662" s="125"/>
    </row>
    <row r="3663" spans="1:36" ht="27.6">
      <c r="A3663" s="39">
        <v>3661</v>
      </c>
      <c r="B3663" s="137" t="s">
        <v>14259</v>
      </c>
      <c r="C3663" s="134"/>
      <c r="D3663" s="137" t="s">
        <v>14020</v>
      </c>
      <c r="E3663" s="143" t="s">
        <v>14021</v>
      </c>
      <c r="F3663" s="232"/>
      <c r="G3663" s="134"/>
      <c r="H3663" s="134"/>
      <c r="I3663" s="134"/>
      <c r="J3663" s="137" t="s">
        <v>14264</v>
      </c>
      <c r="K3663" s="151">
        <v>43886</v>
      </c>
      <c r="L3663" s="151">
        <v>45713</v>
      </c>
      <c r="M3663" s="135"/>
      <c r="N3663" s="160">
        <v>1.3673</v>
      </c>
      <c r="O3663" s="159">
        <v>63415535.5</v>
      </c>
      <c r="P3663" s="172">
        <v>0.05</v>
      </c>
      <c r="Q3663" s="227">
        <v>3170776.7750000004</v>
      </c>
      <c r="R3663" s="170">
        <v>264231.3979166667</v>
      </c>
      <c r="S3663" s="182">
        <v>0.06</v>
      </c>
      <c r="T3663" s="171">
        <v>3804932.13</v>
      </c>
      <c r="U3663" s="181">
        <v>317077.67749999999</v>
      </c>
      <c r="V3663" s="125"/>
      <c r="W3663" s="125">
        <v>0</v>
      </c>
      <c r="X3663" s="125">
        <v>0</v>
      </c>
      <c r="Y3663" s="125"/>
      <c r="Z3663" s="125"/>
      <c r="AA3663" s="125"/>
      <c r="AB3663" s="125"/>
      <c r="AC3663" s="125"/>
      <c r="AD3663" s="125"/>
      <c r="AE3663" s="125"/>
      <c r="AF3663" s="125"/>
      <c r="AG3663" s="125"/>
    </row>
    <row r="3664" spans="1:36" ht="27.6">
      <c r="A3664" s="39">
        <v>3662</v>
      </c>
      <c r="B3664" s="137" t="s">
        <v>21338</v>
      </c>
      <c r="C3664" s="134"/>
      <c r="D3664" s="137" t="s">
        <v>21406</v>
      </c>
      <c r="E3664" s="143" t="s">
        <v>21405</v>
      </c>
      <c r="F3664" s="232"/>
      <c r="G3664" s="134"/>
      <c r="H3664" s="134"/>
      <c r="I3664" s="134"/>
      <c r="J3664" s="137" t="s">
        <v>21436</v>
      </c>
      <c r="K3664" s="151">
        <v>43886</v>
      </c>
      <c r="L3664" s="151">
        <v>45713</v>
      </c>
      <c r="M3664" s="135"/>
      <c r="N3664" s="160">
        <v>0.182</v>
      </c>
      <c r="O3664" s="159">
        <v>2919943.72</v>
      </c>
      <c r="P3664" s="172">
        <v>0.03</v>
      </c>
      <c r="Q3664" s="227">
        <v>87598.311600000001</v>
      </c>
      <c r="R3664" s="170">
        <v>7299.8593000000001</v>
      </c>
      <c r="S3664" s="183">
        <v>3.5999999999999997E-2</v>
      </c>
      <c r="T3664" s="171">
        <v>105117.97392</v>
      </c>
      <c r="U3664" s="181">
        <v>8759.8311599999997</v>
      </c>
      <c r="V3664" s="125"/>
      <c r="W3664" s="125">
        <v>0</v>
      </c>
      <c r="X3664" s="125">
        <v>0</v>
      </c>
      <c r="Y3664" s="125"/>
      <c r="Z3664" s="125"/>
      <c r="AA3664" s="125"/>
      <c r="AB3664" s="125"/>
      <c r="AC3664" s="125"/>
      <c r="AD3664" s="125"/>
      <c r="AE3664" s="125"/>
      <c r="AF3664" s="125"/>
      <c r="AG3664" s="125"/>
    </row>
    <row r="3665" spans="1:33" ht="27.6">
      <c r="A3665" s="39">
        <v>3663</v>
      </c>
      <c r="B3665" s="137" t="s">
        <v>21337</v>
      </c>
      <c r="C3665" s="134"/>
      <c r="D3665" s="137" t="s">
        <v>21404</v>
      </c>
      <c r="E3665" s="143" t="s">
        <v>21403</v>
      </c>
      <c r="F3665" s="232"/>
      <c r="G3665" s="134"/>
      <c r="H3665" s="134"/>
      <c r="I3665" s="134"/>
      <c r="J3665" s="137" t="s">
        <v>21461</v>
      </c>
      <c r="K3665" s="151">
        <v>43866</v>
      </c>
      <c r="L3665" s="151">
        <v>47519</v>
      </c>
      <c r="M3665" s="135"/>
      <c r="N3665" s="160">
        <v>0.31109999999999999</v>
      </c>
      <c r="O3665" s="159">
        <v>5343716.22</v>
      </c>
      <c r="P3665" s="172">
        <v>0.06</v>
      </c>
      <c r="Q3665" s="227">
        <v>320622.97319999995</v>
      </c>
      <c r="R3665" s="170">
        <v>26718.581099999996</v>
      </c>
      <c r="S3665" s="185"/>
      <c r="T3665" s="171">
        <v>0</v>
      </c>
      <c r="U3665" s="181">
        <v>0</v>
      </c>
      <c r="V3665" s="125"/>
      <c r="W3665" s="125">
        <v>0</v>
      </c>
      <c r="X3665" s="125">
        <v>0</v>
      </c>
      <c r="Y3665" s="125"/>
      <c r="Z3665" s="125"/>
      <c r="AA3665" s="125"/>
      <c r="AB3665" s="125"/>
      <c r="AC3665" s="125"/>
      <c r="AD3665" s="125"/>
      <c r="AE3665" s="125"/>
      <c r="AF3665" s="125"/>
      <c r="AG3665" s="125"/>
    </row>
    <row r="3666" spans="1:33" ht="27.6">
      <c r="A3666" s="39">
        <v>3664</v>
      </c>
      <c r="B3666" s="137" t="s">
        <v>21336</v>
      </c>
      <c r="C3666" s="134"/>
      <c r="D3666" s="137" t="s">
        <v>21390</v>
      </c>
      <c r="E3666" s="143" t="s">
        <v>21402</v>
      </c>
      <c r="F3666" s="232"/>
      <c r="G3666" s="134"/>
      <c r="H3666" s="134"/>
      <c r="I3666" s="134"/>
      <c r="J3666" s="137" t="s">
        <v>21451</v>
      </c>
      <c r="K3666" s="151">
        <v>43880</v>
      </c>
      <c r="L3666" s="151">
        <v>45707</v>
      </c>
      <c r="M3666" s="135"/>
      <c r="N3666" s="160">
        <v>0.65990000000000004</v>
      </c>
      <c r="O3666" s="159">
        <v>6426250.6299999999</v>
      </c>
      <c r="P3666" s="172">
        <v>0.03</v>
      </c>
      <c r="Q3666" s="227">
        <v>192787.5189</v>
      </c>
      <c r="R3666" s="170">
        <v>16065.626575</v>
      </c>
      <c r="S3666" s="182">
        <v>0.05</v>
      </c>
      <c r="T3666" s="171">
        <v>321312.53150000004</v>
      </c>
      <c r="U3666" s="181">
        <v>26776.044291666669</v>
      </c>
      <c r="V3666" s="125">
        <v>0.06</v>
      </c>
      <c r="W3666" s="125">
        <v>385575.03779999999</v>
      </c>
      <c r="X3666" s="125">
        <v>32131.25315</v>
      </c>
      <c r="Y3666" s="125"/>
      <c r="Z3666" s="125"/>
      <c r="AA3666" s="125"/>
      <c r="AB3666" s="125"/>
      <c r="AC3666" s="125"/>
      <c r="AD3666" s="125"/>
      <c r="AE3666" s="125"/>
      <c r="AF3666" s="125"/>
      <c r="AG3666" s="125"/>
    </row>
    <row r="3667" spans="1:33" ht="27.6">
      <c r="A3667" s="39">
        <v>3665</v>
      </c>
      <c r="B3667" s="137" t="s">
        <v>21335</v>
      </c>
      <c r="C3667" s="134"/>
      <c r="D3667" s="137" t="s">
        <v>21390</v>
      </c>
      <c r="E3667" s="143" t="s">
        <v>21402</v>
      </c>
      <c r="F3667" s="232"/>
      <c r="G3667" s="134"/>
      <c r="H3667" s="134"/>
      <c r="I3667" s="134"/>
      <c r="J3667" s="137" t="s">
        <v>21451</v>
      </c>
      <c r="K3667" s="151">
        <v>43880</v>
      </c>
      <c r="L3667" s="151">
        <v>45707</v>
      </c>
      <c r="M3667" s="135"/>
      <c r="N3667" s="160">
        <v>2.1600000000000001E-2</v>
      </c>
      <c r="O3667" s="159">
        <v>210345.53</v>
      </c>
      <c r="P3667" s="172">
        <v>0.03</v>
      </c>
      <c r="Q3667" s="227">
        <v>6310.3658999999998</v>
      </c>
      <c r="R3667" s="170">
        <v>525.86382500000002</v>
      </c>
      <c r="S3667" s="182">
        <v>0.05</v>
      </c>
      <c r="T3667" s="171">
        <v>10517.2765</v>
      </c>
      <c r="U3667" s="181">
        <v>876.43970833333333</v>
      </c>
      <c r="V3667" s="125">
        <v>0.06</v>
      </c>
      <c r="W3667" s="125">
        <v>12620.7318</v>
      </c>
      <c r="X3667" s="125">
        <v>1051.72765</v>
      </c>
      <c r="Y3667" s="125"/>
      <c r="Z3667" s="125"/>
      <c r="AA3667" s="125"/>
      <c r="AB3667" s="125"/>
      <c r="AC3667" s="125"/>
      <c r="AD3667" s="125"/>
      <c r="AE3667" s="125"/>
      <c r="AF3667" s="125"/>
      <c r="AG3667" s="125"/>
    </row>
    <row r="3668" spans="1:33" ht="27.6">
      <c r="A3668" s="39">
        <v>3666</v>
      </c>
      <c r="B3668" s="137" t="s">
        <v>21334</v>
      </c>
      <c r="C3668" s="134"/>
      <c r="D3668" s="137" t="s">
        <v>21390</v>
      </c>
      <c r="E3668" s="143" t="s">
        <v>21402</v>
      </c>
      <c r="F3668" s="232"/>
      <c r="G3668" s="134"/>
      <c r="H3668" s="134"/>
      <c r="I3668" s="134"/>
      <c r="J3668" s="137" t="s">
        <v>21451</v>
      </c>
      <c r="K3668" s="151">
        <v>43880</v>
      </c>
      <c r="L3668" s="151">
        <v>45707</v>
      </c>
      <c r="M3668" s="135"/>
      <c r="N3668" s="160">
        <v>8.3000000000000001E-3</v>
      </c>
      <c r="O3668" s="159">
        <v>80827.22</v>
      </c>
      <c r="P3668" s="172">
        <v>0.05</v>
      </c>
      <c r="Q3668" s="227">
        <v>4041.3610000000003</v>
      </c>
      <c r="R3668" s="170">
        <v>336.78008333333338</v>
      </c>
      <c r="S3668" s="182">
        <v>0.05</v>
      </c>
      <c r="T3668" s="171">
        <v>4041.3610000000003</v>
      </c>
      <c r="U3668" s="181">
        <v>336.78008333333338</v>
      </c>
      <c r="V3668" s="125">
        <v>0.06</v>
      </c>
      <c r="W3668" s="125">
        <v>4849.6332000000002</v>
      </c>
      <c r="X3668" s="125">
        <v>404.1361</v>
      </c>
      <c r="Y3668" s="125"/>
      <c r="Z3668" s="125"/>
      <c r="AA3668" s="125"/>
      <c r="AB3668" s="125"/>
      <c r="AC3668" s="125"/>
      <c r="AD3668" s="125"/>
      <c r="AE3668" s="125"/>
      <c r="AF3668" s="125"/>
      <c r="AG3668" s="125"/>
    </row>
    <row r="3669" spans="1:33" ht="27.6">
      <c r="A3669" s="39">
        <v>3667</v>
      </c>
      <c r="B3669" s="137" t="s">
        <v>21333</v>
      </c>
      <c r="C3669" s="134"/>
      <c r="D3669" s="137" t="s">
        <v>21390</v>
      </c>
      <c r="E3669" s="143" t="s">
        <v>21402</v>
      </c>
      <c r="F3669" s="232"/>
      <c r="G3669" s="134"/>
      <c r="H3669" s="134"/>
      <c r="I3669" s="134"/>
      <c r="J3669" s="137" t="s">
        <v>21451</v>
      </c>
      <c r="K3669" s="151">
        <v>43880</v>
      </c>
      <c r="L3669" s="151">
        <v>45707</v>
      </c>
      <c r="M3669" s="135"/>
      <c r="N3669" s="160">
        <v>0.58720000000000006</v>
      </c>
      <c r="O3669" s="159">
        <v>5718282.1200000001</v>
      </c>
      <c r="P3669" s="172">
        <v>0.03</v>
      </c>
      <c r="Q3669" s="227">
        <v>171548.46359999999</v>
      </c>
      <c r="R3669" s="170">
        <v>14295.7053</v>
      </c>
      <c r="S3669" s="182">
        <v>0.05</v>
      </c>
      <c r="T3669" s="171">
        <v>285914.10600000003</v>
      </c>
      <c r="U3669" s="181">
        <v>23826.175500000001</v>
      </c>
      <c r="V3669" s="125">
        <v>0.06</v>
      </c>
      <c r="W3669" s="125">
        <v>343096.92719999998</v>
      </c>
      <c r="X3669" s="125">
        <v>28591.410599999999</v>
      </c>
      <c r="Y3669" s="125"/>
      <c r="Z3669" s="125"/>
      <c r="AA3669" s="125"/>
      <c r="AB3669" s="125"/>
      <c r="AC3669" s="125"/>
      <c r="AD3669" s="125"/>
      <c r="AE3669" s="125"/>
      <c r="AF3669" s="125"/>
      <c r="AG3669" s="125"/>
    </row>
    <row r="3670" spans="1:33" ht="27.6">
      <c r="A3670" s="39">
        <v>3668</v>
      </c>
      <c r="B3670" s="137" t="s">
        <v>21332</v>
      </c>
      <c r="C3670" s="134"/>
      <c r="D3670" s="137" t="s">
        <v>21390</v>
      </c>
      <c r="E3670" s="143" t="s">
        <v>21402</v>
      </c>
      <c r="F3670" s="232"/>
      <c r="G3670" s="134"/>
      <c r="H3670" s="134"/>
      <c r="I3670" s="134"/>
      <c r="J3670" s="137" t="s">
        <v>21451</v>
      </c>
      <c r="K3670" s="151">
        <v>43880</v>
      </c>
      <c r="L3670" s="151">
        <v>45707</v>
      </c>
      <c r="M3670" s="135"/>
      <c r="N3670" s="160">
        <v>0.80830000000000002</v>
      </c>
      <c r="O3670" s="159">
        <v>7068197.9900000002</v>
      </c>
      <c r="P3670" s="172">
        <v>0.03</v>
      </c>
      <c r="Q3670" s="227">
        <v>212045.93969999999</v>
      </c>
      <c r="R3670" s="170">
        <v>17670.494974999998</v>
      </c>
      <c r="S3670" s="182">
        <v>0.05</v>
      </c>
      <c r="T3670" s="171">
        <v>353409.89950000006</v>
      </c>
      <c r="U3670" s="181">
        <v>29450.824958333338</v>
      </c>
      <c r="V3670" s="125">
        <v>0.06</v>
      </c>
      <c r="W3670" s="125">
        <v>424091.87939999998</v>
      </c>
      <c r="X3670" s="125">
        <v>35340.989949999996</v>
      </c>
      <c r="Y3670" s="125"/>
      <c r="Z3670" s="125"/>
      <c r="AA3670" s="125"/>
      <c r="AB3670" s="125"/>
      <c r="AC3670" s="125"/>
      <c r="AD3670" s="125"/>
      <c r="AE3670" s="125"/>
      <c r="AF3670" s="125"/>
      <c r="AG3670" s="125"/>
    </row>
    <row r="3671" spans="1:33" ht="27.6">
      <c r="A3671" s="39">
        <v>3669</v>
      </c>
      <c r="B3671" s="137" t="s">
        <v>21331</v>
      </c>
      <c r="C3671" s="134"/>
      <c r="D3671" s="137" t="s">
        <v>21390</v>
      </c>
      <c r="E3671" s="143" t="s">
        <v>21402</v>
      </c>
      <c r="F3671" s="232"/>
      <c r="G3671" s="134"/>
      <c r="H3671" s="134"/>
      <c r="I3671" s="134"/>
      <c r="J3671" s="137" t="s">
        <v>21451</v>
      </c>
      <c r="K3671" s="151">
        <v>43880</v>
      </c>
      <c r="L3671" s="151">
        <v>45707</v>
      </c>
      <c r="M3671" s="135"/>
      <c r="N3671" s="160">
        <v>1.7895000000000001</v>
      </c>
      <c r="O3671" s="159">
        <v>17426542.66</v>
      </c>
      <c r="P3671" s="172">
        <v>0.03</v>
      </c>
      <c r="Q3671" s="227">
        <v>522796.27979999996</v>
      </c>
      <c r="R3671" s="170">
        <v>43566.356649999994</v>
      </c>
      <c r="S3671" s="182">
        <v>0.05</v>
      </c>
      <c r="T3671" s="171">
        <v>871327.13300000003</v>
      </c>
      <c r="U3671" s="181">
        <v>72610.594416666674</v>
      </c>
      <c r="V3671" s="125">
        <v>0.06</v>
      </c>
      <c r="W3671" s="125">
        <v>1045592.5595999999</v>
      </c>
      <c r="X3671" s="125">
        <v>87132.713299999989</v>
      </c>
      <c r="Y3671" s="125"/>
      <c r="Z3671" s="125"/>
      <c r="AA3671" s="125"/>
      <c r="AB3671" s="125"/>
      <c r="AC3671" s="125"/>
      <c r="AD3671" s="125"/>
      <c r="AE3671" s="125"/>
      <c r="AF3671" s="125"/>
      <c r="AG3671" s="125"/>
    </row>
    <row r="3672" spans="1:33" ht="27.6">
      <c r="A3672" s="39">
        <v>3670</v>
      </c>
      <c r="B3672" s="137" t="s">
        <v>21330</v>
      </c>
      <c r="C3672" s="134"/>
      <c r="D3672" s="137" t="s">
        <v>21390</v>
      </c>
      <c r="E3672" s="143" t="s">
        <v>21402</v>
      </c>
      <c r="F3672" s="232"/>
      <c r="G3672" s="134"/>
      <c r="H3672" s="134"/>
      <c r="I3672" s="134"/>
      <c r="J3672" s="137" t="s">
        <v>21451</v>
      </c>
      <c r="K3672" s="151">
        <v>43880</v>
      </c>
      <c r="L3672" s="151">
        <v>45707</v>
      </c>
      <c r="M3672" s="135"/>
      <c r="N3672" s="160">
        <v>0.46889999999999998</v>
      </c>
      <c r="O3672" s="159">
        <v>4566250.83</v>
      </c>
      <c r="P3672" s="172">
        <v>0.03</v>
      </c>
      <c r="Q3672" s="227">
        <v>136987.52489999999</v>
      </c>
      <c r="R3672" s="170">
        <v>11415.627074999999</v>
      </c>
      <c r="S3672" s="182">
        <v>0.05</v>
      </c>
      <c r="T3672" s="171">
        <v>228312.54150000002</v>
      </c>
      <c r="U3672" s="181">
        <v>19026.045125000001</v>
      </c>
      <c r="V3672" s="125">
        <v>0.06</v>
      </c>
      <c r="W3672" s="125">
        <v>273975.04979999998</v>
      </c>
      <c r="X3672" s="125">
        <v>22831.254149999997</v>
      </c>
      <c r="Y3672" s="125"/>
      <c r="Z3672" s="125"/>
      <c r="AA3672" s="125"/>
      <c r="AB3672" s="125"/>
      <c r="AC3672" s="125"/>
      <c r="AD3672" s="125"/>
      <c r="AE3672" s="125"/>
      <c r="AF3672" s="125"/>
      <c r="AG3672" s="125"/>
    </row>
    <row r="3673" spans="1:33" ht="27.6">
      <c r="A3673" s="39">
        <v>3671</v>
      </c>
      <c r="B3673" s="137" t="s">
        <v>21329</v>
      </c>
      <c r="C3673" s="134"/>
      <c r="D3673" s="137" t="s">
        <v>21390</v>
      </c>
      <c r="E3673" s="143" t="s">
        <v>21402</v>
      </c>
      <c r="F3673" s="232"/>
      <c r="G3673" s="134"/>
      <c r="H3673" s="134"/>
      <c r="I3673" s="134"/>
      <c r="J3673" s="137" t="s">
        <v>21451</v>
      </c>
      <c r="K3673" s="151">
        <v>43880</v>
      </c>
      <c r="L3673" s="151">
        <v>45707</v>
      </c>
      <c r="M3673" s="135"/>
      <c r="N3673" s="160">
        <v>0.8548</v>
      </c>
      <c r="O3673" s="159">
        <v>8324229.4900000002</v>
      </c>
      <c r="P3673" s="172">
        <v>0.03</v>
      </c>
      <c r="Q3673" s="227">
        <v>249726.8847</v>
      </c>
      <c r="R3673" s="170">
        <v>20810.573724999998</v>
      </c>
      <c r="S3673" s="182">
        <v>0.05</v>
      </c>
      <c r="T3673" s="171">
        <v>416211.47450000001</v>
      </c>
      <c r="U3673" s="171">
        <v>34684.289541666665</v>
      </c>
      <c r="V3673" s="125">
        <v>0.06</v>
      </c>
      <c r="W3673" s="125">
        <v>499453.76939999999</v>
      </c>
      <c r="X3673" s="125">
        <v>41621.147449999997</v>
      </c>
      <c r="Y3673" s="234"/>
      <c r="Z3673" s="125"/>
      <c r="AA3673" s="125"/>
      <c r="AB3673" s="125"/>
      <c r="AC3673" s="125"/>
      <c r="AD3673" s="125"/>
      <c r="AE3673" s="125"/>
      <c r="AF3673" s="125"/>
      <c r="AG3673" s="125"/>
    </row>
    <row r="3674" spans="1:33" ht="27.6">
      <c r="A3674" s="39">
        <v>3672</v>
      </c>
      <c r="B3674" s="137" t="s">
        <v>21328</v>
      </c>
      <c r="C3674" s="134"/>
      <c r="D3674" s="137" t="s">
        <v>21390</v>
      </c>
      <c r="E3674" s="143" t="s">
        <v>21402</v>
      </c>
      <c r="F3674" s="232"/>
      <c r="G3674" s="134"/>
      <c r="H3674" s="134"/>
      <c r="I3674" s="134"/>
      <c r="J3674" s="137" t="s">
        <v>21451</v>
      </c>
      <c r="K3674" s="151">
        <v>43880</v>
      </c>
      <c r="L3674" s="151">
        <v>45707</v>
      </c>
      <c r="M3674" s="135"/>
      <c r="N3674" s="160">
        <v>0.27410000000000001</v>
      </c>
      <c r="O3674" s="159">
        <v>2396873.77</v>
      </c>
      <c r="P3674" s="172">
        <v>0.03</v>
      </c>
      <c r="Q3674" s="227">
        <v>71906.213099999994</v>
      </c>
      <c r="R3674" s="170">
        <v>5992.1844249999995</v>
      </c>
      <c r="S3674" s="182">
        <v>0.05</v>
      </c>
      <c r="T3674" s="171">
        <v>119843.6885</v>
      </c>
      <c r="U3674" s="171">
        <v>9986.9740416666664</v>
      </c>
      <c r="V3674" s="125">
        <v>0.06</v>
      </c>
      <c r="W3674" s="125">
        <v>143812.42619999999</v>
      </c>
      <c r="X3674" s="125">
        <v>11984.368849999999</v>
      </c>
      <c r="Y3674" s="234"/>
      <c r="Z3674" s="125"/>
      <c r="AA3674" s="125"/>
      <c r="AB3674" s="125"/>
      <c r="AC3674" s="125"/>
      <c r="AD3674" s="125"/>
      <c r="AE3674" s="125"/>
      <c r="AF3674" s="125"/>
      <c r="AG3674" s="125"/>
    </row>
    <row r="3675" spans="1:33" ht="27.6">
      <c r="A3675" s="39">
        <v>3673</v>
      </c>
      <c r="B3675" s="137" t="s">
        <v>21327</v>
      </c>
      <c r="C3675" s="134"/>
      <c r="D3675" s="137" t="s">
        <v>21390</v>
      </c>
      <c r="E3675" s="143" t="s">
        <v>21402</v>
      </c>
      <c r="F3675" s="232"/>
      <c r="G3675" s="134"/>
      <c r="H3675" s="134"/>
      <c r="I3675" s="134"/>
      <c r="J3675" s="137" t="s">
        <v>21451</v>
      </c>
      <c r="K3675" s="151">
        <v>43880</v>
      </c>
      <c r="L3675" s="151">
        <v>45707</v>
      </c>
      <c r="M3675" s="135"/>
      <c r="N3675" s="160">
        <v>2.7E-2</v>
      </c>
      <c r="O3675" s="159">
        <v>225370.21</v>
      </c>
      <c r="P3675" s="172">
        <v>0.03</v>
      </c>
      <c r="Q3675" s="227">
        <v>6761.1062999999995</v>
      </c>
      <c r="R3675" s="170">
        <v>563.42552499999999</v>
      </c>
      <c r="S3675" s="182">
        <v>0.05</v>
      </c>
      <c r="T3675" s="171">
        <v>11268.5105</v>
      </c>
      <c r="U3675" s="171">
        <v>939.04254166666669</v>
      </c>
      <c r="V3675" s="125">
        <v>0.06</v>
      </c>
      <c r="W3675" s="125">
        <v>13522.212599999999</v>
      </c>
      <c r="X3675" s="125">
        <v>1126.85105</v>
      </c>
      <c r="Y3675" s="234"/>
      <c r="Z3675" s="125"/>
      <c r="AA3675" s="125"/>
      <c r="AB3675" s="125"/>
      <c r="AC3675" s="125"/>
      <c r="AD3675" s="125"/>
      <c r="AE3675" s="125"/>
      <c r="AF3675" s="125"/>
      <c r="AG3675" s="125"/>
    </row>
    <row r="3676" spans="1:33" ht="41.4">
      <c r="A3676" s="39">
        <v>3674</v>
      </c>
      <c r="B3676" s="137" t="s">
        <v>21326</v>
      </c>
      <c r="D3676" s="137" t="s">
        <v>16571</v>
      </c>
      <c r="E3676" s="143" t="s">
        <v>16572</v>
      </c>
      <c r="J3676" s="137" t="s">
        <v>16563</v>
      </c>
      <c r="K3676" s="151">
        <v>43879</v>
      </c>
      <c r="L3676" s="151">
        <v>46413</v>
      </c>
      <c r="N3676" s="160">
        <v>1.61E-2</v>
      </c>
      <c r="O3676" s="159">
        <v>156785.32</v>
      </c>
      <c r="P3676" s="172">
        <v>0.05</v>
      </c>
      <c r="Q3676" s="227">
        <v>7839.2660000000005</v>
      </c>
      <c r="R3676" s="170">
        <v>653.27216666666675</v>
      </c>
      <c r="S3676" s="182">
        <v>0.05</v>
      </c>
      <c r="T3676" s="171">
        <v>7839.2660000000005</v>
      </c>
      <c r="U3676" s="171">
        <v>653.27216666666675</v>
      </c>
      <c r="V3676" s="125">
        <v>0.06</v>
      </c>
      <c r="W3676" s="125">
        <v>9407.1191999999992</v>
      </c>
      <c r="X3676" s="125">
        <v>783.92659999999989</v>
      </c>
    </row>
    <row r="3677" spans="1:33" ht="41.4">
      <c r="A3677" s="39">
        <v>3675</v>
      </c>
      <c r="B3677" s="137" t="s">
        <v>21325</v>
      </c>
      <c r="D3677" s="137" t="s">
        <v>16571</v>
      </c>
      <c r="E3677" s="143" t="s">
        <v>16572</v>
      </c>
      <c r="J3677" s="137" t="s">
        <v>16563</v>
      </c>
      <c r="K3677" s="151">
        <v>43879</v>
      </c>
      <c r="L3677" s="151">
        <v>46413</v>
      </c>
      <c r="N3677" s="160">
        <v>1.5812999999999999</v>
      </c>
      <c r="O3677" s="159">
        <v>15399045.49</v>
      </c>
      <c r="P3677" s="172">
        <v>0.03</v>
      </c>
      <c r="Q3677" s="227">
        <v>461971.36469999998</v>
      </c>
      <c r="R3677" s="170">
        <v>38497.613724999996</v>
      </c>
      <c r="S3677" s="182">
        <v>0.05</v>
      </c>
      <c r="T3677" s="171">
        <v>769952.27450000006</v>
      </c>
      <c r="U3677" s="171">
        <v>64162.689541666674</v>
      </c>
      <c r="V3677" s="125">
        <v>0.06</v>
      </c>
      <c r="W3677" s="125">
        <v>923942.72939999995</v>
      </c>
      <c r="X3677" s="125">
        <v>76995.227449999991</v>
      </c>
    </row>
    <row r="3678" spans="1:33" ht="41.4">
      <c r="A3678" s="39">
        <v>3676</v>
      </c>
      <c r="B3678" s="137" t="s">
        <v>21324</v>
      </c>
      <c r="D3678" s="137" t="s">
        <v>16571</v>
      </c>
      <c r="E3678" s="143" t="s">
        <v>16572</v>
      </c>
      <c r="J3678" s="137" t="s">
        <v>16563</v>
      </c>
      <c r="K3678" s="151">
        <v>43879</v>
      </c>
      <c r="L3678" s="151">
        <v>46413</v>
      </c>
      <c r="N3678" s="160">
        <v>1.5377000000000001</v>
      </c>
      <c r="O3678" s="159">
        <v>14974459.15</v>
      </c>
      <c r="P3678" s="172">
        <v>0.03</v>
      </c>
      <c r="Q3678" s="227">
        <v>449233.7745</v>
      </c>
      <c r="R3678" s="170">
        <v>37436.147875000002</v>
      </c>
      <c r="S3678" s="182">
        <v>0.05</v>
      </c>
      <c r="T3678" s="171">
        <v>748722.95750000002</v>
      </c>
      <c r="U3678" s="171">
        <v>62393.579791666671</v>
      </c>
      <c r="V3678" s="125">
        <v>0.06</v>
      </c>
      <c r="W3678" s="125">
        <v>898467.549</v>
      </c>
      <c r="X3678" s="125">
        <v>74872.295750000005</v>
      </c>
    </row>
    <row r="3679" spans="1:33" ht="41.4">
      <c r="A3679" s="39">
        <v>3677</v>
      </c>
      <c r="B3679" s="137" t="s">
        <v>21323</v>
      </c>
      <c r="D3679" s="137" t="s">
        <v>16571</v>
      </c>
      <c r="E3679" s="143" t="s">
        <v>16572</v>
      </c>
      <c r="J3679" s="137" t="s">
        <v>16563</v>
      </c>
      <c r="K3679" s="151">
        <v>43879</v>
      </c>
      <c r="L3679" s="151">
        <v>46413</v>
      </c>
      <c r="N3679" s="160">
        <v>0.25190000000000001</v>
      </c>
      <c r="O3679" s="159">
        <v>2102620.5699999998</v>
      </c>
      <c r="P3679" s="172">
        <v>0.03</v>
      </c>
      <c r="Q3679" s="227">
        <v>63078.617099999996</v>
      </c>
      <c r="R3679" s="170">
        <v>5256.5514249999997</v>
      </c>
      <c r="S3679" s="182">
        <v>0.05</v>
      </c>
      <c r="T3679" s="171">
        <v>105131.0285</v>
      </c>
      <c r="U3679" s="171">
        <v>8760.9190416666661</v>
      </c>
      <c r="V3679" s="125">
        <v>0.06</v>
      </c>
      <c r="W3679" s="125">
        <v>126157.23419999999</v>
      </c>
      <c r="X3679" s="125">
        <v>10513.102849999999</v>
      </c>
    </row>
    <row r="3680" spans="1:33" ht="41.4">
      <c r="A3680" s="39">
        <v>3678</v>
      </c>
      <c r="B3680" s="137" t="s">
        <v>21322</v>
      </c>
      <c r="D3680" s="137" t="s">
        <v>16571</v>
      </c>
      <c r="E3680" s="143" t="s">
        <v>16572</v>
      </c>
      <c r="J3680" s="137" t="s">
        <v>16563</v>
      </c>
      <c r="K3680" s="151">
        <v>43879</v>
      </c>
      <c r="L3680" s="151">
        <v>46413</v>
      </c>
      <c r="N3680" s="160">
        <v>1.7116</v>
      </c>
      <c r="O3680" s="159">
        <v>14286801.779999999</v>
      </c>
      <c r="P3680" s="172">
        <v>0.03</v>
      </c>
      <c r="Q3680" s="227">
        <v>428604.05339999998</v>
      </c>
      <c r="R3680" s="170">
        <v>35717.00445</v>
      </c>
      <c r="S3680" s="182">
        <v>0.05</v>
      </c>
      <c r="T3680" s="171">
        <v>714340.08900000004</v>
      </c>
      <c r="U3680" s="171">
        <v>59528.340750000003</v>
      </c>
      <c r="V3680" s="125">
        <v>0.06</v>
      </c>
      <c r="W3680" s="125">
        <v>857208.10679999995</v>
      </c>
      <c r="X3680" s="125">
        <v>71434.008900000001</v>
      </c>
    </row>
    <row r="3681" spans="1:24" ht="41.4">
      <c r="A3681" s="39">
        <v>3679</v>
      </c>
      <c r="B3681" s="137" t="s">
        <v>21321</v>
      </c>
      <c r="D3681" s="137" t="s">
        <v>16571</v>
      </c>
      <c r="E3681" s="143" t="s">
        <v>16572</v>
      </c>
      <c r="J3681" s="137" t="s">
        <v>16563</v>
      </c>
      <c r="K3681" s="151">
        <v>43879</v>
      </c>
      <c r="L3681" s="151">
        <v>46413</v>
      </c>
      <c r="N3681" s="160">
        <v>0.1787</v>
      </c>
      <c r="O3681" s="159">
        <v>1491616.9</v>
      </c>
      <c r="P3681" s="172">
        <v>0.03</v>
      </c>
      <c r="Q3681" s="227">
        <v>44748.506999999998</v>
      </c>
      <c r="R3681" s="170">
        <v>3729.04225</v>
      </c>
      <c r="S3681" s="182">
        <v>0.05</v>
      </c>
      <c r="T3681" s="171">
        <v>74580.845000000001</v>
      </c>
      <c r="U3681" s="171">
        <v>6215.0704166666665</v>
      </c>
      <c r="V3681" s="125">
        <v>0.06</v>
      </c>
      <c r="W3681" s="125">
        <v>89497.013999999996</v>
      </c>
      <c r="X3681" s="125">
        <v>7458.0844999999999</v>
      </c>
    </row>
    <row r="3682" spans="1:24" ht="41.4">
      <c r="A3682" s="39">
        <v>3680</v>
      </c>
      <c r="B3682" s="137" t="s">
        <v>21320</v>
      </c>
      <c r="D3682" s="137" t="s">
        <v>16571</v>
      </c>
      <c r="E3682" s="143" t="s">
        <v>16572</v>
      </c>
      <c r="J3682" s="137" t="s">
        <v>16563</v>
      </c>
      <c r="K3682" s="151">
        <v>43879</v>
      </c>
      <c r="L3682" s="151">
        <v>46413</v>
      </c>
      <c r="N3682" s="160">
        <v>0.49419999999999997</v>
      </c>
      <c r="O3682" s="159">
        <v>4125109.51</v>
      </c>
      <c r="P3682" s="172">
        <v>0.03</v>
      </c>
      <c r="Q3682" s="227">
        <v>123753.28529999999</v>
      </c>
      <c r="R3682" s="170">
        <v>10312.773775</v>
      </c>
      <c r="S3682" s="182">
        <v>0.05</v>
      </c>
      <c r="T3682" s="171">
        <v>206255.4755</v>
      </c>
      <c r="U3682" s="171">
        <v>17187.956291666665</v>
      </c>
      <c r="V3682" s="125">
        <v>0.06</v>
      </c>
      <c r="W3682" s="125">
        <v>247506.57059999998</v>
      </c>
      <c r="X3682" s="125">
        <v>20625.547549999999</v>
      </c>
    </row>
    <row r="3683" spans="1:24" ht="41.4">
      <c r="A3683" s="39">
        <v>3681</v>
      </c>
      <c r="B3683" s="137" t="s">
        <v>21319</v>
      </c>
      <c r="D3683" s="137" t="s">
        <v>16571</v>
      </c>
      <c r="E3683" s="143" t="s">
        <v>16572</v>
      </c>
      <c r="J3683" s="137" t="s">
        <v>16563</v>
      </c>
      <c r="K3683" s="151">
        <v>43879</v>
      </c>
      <c r="L3683" s="151">
        <v>46413</v>
      </c>
      <c r="N3683" s="160">
        <v>1.1545000000000001</v>
      </c>
      <c r="O3683" s="159">
        <v>9292496.6099999994</v>
      </c>
      <c r="P3683" s="172">
        <v>0.03</v>
      </c>
      <c r="Q3683" s="227">
        <v>278774.8983</v>
      </c>
      <c r="R3683" s="170">
        <v>23231.241525000001</v>
      </c>
      <c r="S3683" s="182">
        <v>0.05</v>
      </c>
      <c r="T3683" s="171">
        <v>464624.83049999998</v>
      </c>
      <c r="U3683" s="171">
        <v>38718.735874999998</v>
      </c>
      <c r="V3683" s="125">
        <v>0.06</v>
      </c>
      <c r="W3683" s="125">
        <v>557549.7966</v>
      </c>
      <c r="X3683" s="125">
        <v>46462.483050000003</v>
      </c>
    </row>
    <row r="3684" spans="1:24" ht="41.4">
      <c r="A3684" s="39">
        <v>3682</v>
      </c>
      <c r="B3684" s="137" t="s">
        <v>21318</v>
      </c>
      <c r="D3684" s="137" t="s">
        <v>16571</v>
      </c>
      <c r="E3684" s="143" t="s">
        <v>16572</v>
      </c>
      <c r="J3684" s="137" t="s">
        <v>16563</v>
      </c>
      <c r="K3684" s="151">
        <v>43879</v>
      </c>
      <c r="L3684" s="151">
        <v>46413</v>
      </c>
      <c r="N3684" s="160">
        <v>2.7400000000000001E-2</v>
      </c>
      <c r="O3684" s="159">
        <v>220540.85</v>
      </c>
      <c r="P3684" s="172">
        <v>0.03</v>
      </c>
      <c r="Q3684" s="227">
        <v>6616.2254999999996</v>
      </c>
      <c r="R3684" s="170">
        <v>551.352125</v>
      </c>
      <c r="S3684" s="182">
        <v>0.05</v>
      </c>
      <c r="T3684" s="171">
        <v>11027.042500000001</v>
      </c>
      <c r="U3684" s="171">
        <v>918.92020833333345</v>
      </c>
      <c r="V3684" s="125">
        <v>0.06</v>
      </c>
      <c r="W3684" s="125">
        <v>13232.450999999999</v>
      </c>
      <c r="X3684" s="125">
        <v>1102.70425</v>
      </c>
    </row>
    <row r="3685" spans="1:24" ht="41.4">
      <c r="A3685" s="39">
        <v>3683</v>
      </c>
      <c r="B3685" s="137" t="s">
        <v>21317</v>
      </c>
      <c r="D3685" s="137" t="s">
        <v>16571</v>
      </c>
      <c r="E3685" s="143" t="s">
        <v>16572</v>
      </c>
      <c r="J3685" s="137" t="s">
        <v>16563</v>
      </c>
      <c r="K3685" s="151">
        <v>43879</v>
      </c>
      <c r="L3685" s="151">
        <v>46413</v>
      </c>
      <c r="N3685" s="160">
        <v>1.2259</v>
      </c>
      <c r="O3685" s="159">
        <v>10354459.32</v>
      </c>
      <c r="P3685" s="172">
        <v>0.03</v>
      </c>
      <c r="Q3685" s="227">
        <v>310633.77960000001</v>
      </c>
      <c r="R3685" s="170">
        <v>25886.148300000001</v>
      </c>
      <c r="S3685" s="182">
        <v>0.05</v>
      </c>
      <c r="T3685" s="171">
        <v>517722.96600000001</v>
      </c>
      <c r="U3685" s="171">
        <v>43143.580500000004</v>
      </c>
      <c r="V3685" s="125">
        <v>0.06</v>
      </c>
      <c r="W3685" s="125">
        <v>621267.55920000002</v>
      </c>
      <c r="X3685" s="125">
        <v>51772.296600000001</v>
      </c>
    </row>
    <row r="3686" spans="1:24" ht="41.4">
      <c r="A3686" s="39">
        <v>3684</v>
      </c>
      <c r="B3686" s="137" t="s">
        <v>21316</v>
      </c>
      <c r="D3686" s="137" t="s">
        <v>16571</v>
      </c>
      <c r="E3686" s="143" t="s">
        <v>16572</v>
      </c>
      <c r="J3686" s="137" t="s">
        <v>16563</v>
      </c>
      <c r="K3686" s="151">
        <v>43879</v>
      </c>
      <c r="L3686" s="151">
        <v>46413</v>
      </c>
      <c r="N3686" s="160">
        <v>2.1600000000000001E-2</v>
      </c>
      <c r="O3686" s="159">
        <v>182442.55</v>
      </c>
      <c r="P3686" s="173">
        <v>0.03</v>
      </c>
      <c r="Q3686" s="227">
        <v>5473.276499999999</v>
      </c>
      <c r="R3686" s="170">
        <v>456.1063749999999</v>
      </c>
      <c r="S3686" s="182">
        <v>0.05</v>
      </c>
      <c r="T3686" s="171">
        <v>9122.1275000000005</v>
      </c>
      <c r="U3686" s="171">
        <v>760.17729166666675</v>
      </c>
      <c r="V3686" s="125">
        <v>0.06</v>
      </c>
      <c r="W3686" s="125">
        <v>10946.552999999998</v>
      </c>
      <c r="X3686" s="125">
        <v>912.2127499999998</v>
      </c>
    </row>
    <row r="3687" spans="1:24" ht="41.4">
      <c r="A3687" s="39">
        <v>3685</v>
      </c>
      <c r="B3687" s="137" t="s">
        <v>21315</v>
      </c>
      <c r="D3687" s="137" t="s">
        <v>16571</v>
      </c>
      <c r="E3687" s="143" t="s">
        <v>16572</v>
      </c>
      <c r="J3687" s="137" t="s">
        <v>16563</v>
      </c>
      <c r="K3687" s="151">
        <v>43879</v>
      </c>
      <c r="L3687" s="151">
        <v>46413</v>
      </c>
      <c r="N3687" s="160">
        <v>1.6394</v>
      </c>
      <c r="O3687" s="159">
        <v>15476116.539999999</v>
      </c>
      <c r="P3687" s="172">
        <v>0.03</v>
      </c>
      <c r="Q3687" s="227">
        <v>464283.49619999994</v>
      </c>
      <c r="R3687" s="170">
        <v>38690.291349999992</v>
      </c>
      <c r="S3687" s="182">
        <v>0.05</v>
      </c>
      <c r="T3687" s="171">
        <v>773805.82700000005</v>
      </c>
      <c r="U3687" s="171">
        <v>64483.818916666671</v>
      </c>
      <c r="V3687" s="125">
        <v>0.06</v>
      </c>
      <c r="W3687" s="125">
        <v>928566.99239999987</v>
      </c>
      <c r="X3687" s="125">
        <v>77380.582699999984</v>
      </c>
    </row>
    <row r="3688" spans="1:24" ht="41.4">
      <c r="A3688" s="39">
        <v>3686</v>
      </c>
      <c r="B3688" s="137" t="s">
        <v>21314</v>
      </c>
      <c r="D3688" s="137" t="s">
        <v>16571</v>
      </c>
      <c r="E3688" s="143" t="s">
        <v>16572</v>
      </c>
      <c r="J3688" s="137" t="s">
        <v>16563</v>
      </c>
      <c r="K3688" s="151">
        <v>43879</v>
      </c>
      <c r="L3688" s="151">
        <v>46413</v>
      </c>
      <c r="N3688" s="160">
        <v>2.1600000000000001E-2</v>
      </c>
      <c r="O3688" s="159">
        <v>203906.38</v>
      </c>
      <c r="P3688" s="172">
        <v>0.03</v>
      </c>
      <c r="Q3688" s="227">
        <v>6117.1913999999997</v>
      </c>
      <c r="R3688" s="170">
        <v>509.76594999999998</v>
      </c>
      <c r="S3688" s="182">
        <v>0.05</v>
      </c>
      <c r="T3688" s="171">
        <v>10195.319000000001</v>
      </c>
      <c r="U3688" s="171">
        <v>849.60991666666678</v>
      </c>
      <c r="V3688" s="125">
        <v>0.06</v>
      </c>
      <c r="W3688" s="125">
        <v>12234.382799999999</v>
      </c>
      <c r="X3688" s="125">
        <v>1019.5319</v>
      </c>
    </row>
    <row r="3689" spans="1:24" ht="41.4">
      <c r="A3689" s="39">
        <v>3687</v>
      </c>
      <c r="B3689" s="137" t="s">
        <v>21313</v>
      </c>
      <c r="D3689" s="137" t="s">
        <v>16571</v>
      </c>
      <c r="E3689" s="143" t="s">
        <v>16572</v>
      </c>
      <c r="J3689" s="137" t="s">
        <v>16563</v>
      </c>
      <c r="K3689" s="151">
        <v>43879</v>
      </c>
      <c r="L3689" s="151">
        <v>46413</v>
      </c>
      <c r="N3689" s="160">
        <v>2.0152999999999999</v>
      </c>
      <c r="O3689" s="159">
        <v>21027249.09</v>
      </c>
      <c r="P3689" s="172">
        <v>0.03</v>
      </c>
      <c r="Q3689" s="227">
        <v>630817.47269999993</v>
      </c>
      <c r="R3689" s="170">
        <v>52568.122724999994</v>
      </c>
      <c r="S3689" s="182">
        <v>0.06</v>
      </c>
      <c r="T3689" s="171">
        <v>1261634.9453999999</v>
      </c>
      <c r="U3689" s="171">
        <v>105136.24544999999</v>
      </c>
      <c r="V3689" s="125">
        <v>0.06</v>
      </c>
      <c r="W3689" s="125">
        <v>1261634.9453999999</v>
      </c>
      <c r="X3689" s="125">
        <v>105136.24544999999</v>
      </c>
    </row>
    <row r="3690" spans="1:24" ht="41.4">
      <c r="A3690" s="39">
        <v>3688</v>
      </c>
      <c r="B3690" s="137" t="s">
        <v>21312</v>
      </c>
      <c r="D3690" s="137" t="s">
        <v>16571</v>
      </c>
      <c r="E3690" s="143" t="s">
        <v>16572</v>
      </c>
      <c r="J3690" s="137" t="s">
        <v>16563</v>
      </c>
      <c r="K3690" s="151">
        <v>43879</v>
      </c>
      <c r="L3690" s="151">
        <v>46413</v>
      </c>
      <c r="N3690" s="160">
        <v>2.1600000000000001E-2</v>
      </c>
      <c r="O3690" s="159">
        <v>203906.38</v>
      </c>
      <c r="P3690" s="172">
        <v>0.03</v>
      </c>
      <c r="Q3690" s="227">
        <v>6117.1913999999997</v>
      </c>
      <c r="R3690" s="170">
        <v>509.76594999999998</v>
      </c>
      <c r="S3690" s="182">
        <v>0.05</v>
      </c>
      <c r="T3690" s="171">
        <v>10195.319000000001</v>
      </c>
      <c r="U3690" s="171">
        <v>849.60991666666678</v>
      </c>
      <c r="V3690" s="125">
        <v>0.06</v>
      </c>
      <c r="W3690" s="125">
        <v>12234.382799999999</v>
      </c>
      <c r="X3690" s="125">
        <v>1019.5319</v>
      </c>
    </row>
    <row r="3691" spans="1:24" ht="41.4">
      <c r="A3691" s="39">
        <v>3689</v>
      </c>
      <c r="B3691" s="137" t="s">
        <v>21311</v>
      </c>
      <c r="D3691" s="137" t="s">
        <v>16571</v>
      </c>
      <c r="E3691" s="143" t="s">
        <v>16572</v>
      </c>
      <c r="J3691" s="137" t="s">
        <v>16563</v>
      </c>
      <c r="K3691" s="151">
        <v>43879</v>
      </c>
      <c r="L3691" s="151">
        <v>46413</v>
      </c>
      <c r="N3691" s="160">
        <v>0.16339999999999999</v>
      </c>
      <c r="O3691" s="159">
        <v>1704883.89</v>
      </c>
      <c r="P3691" s="172">
        <v>0.03</v>
      </c>
      <c r="Q3691" s="227">
        <v>51146.516699999993</v>
      </c>
      <c r="R3691" s="170">
        <v>4262.2097249999997</v>
      </c>
      <c r="S3691" s="182">
        <v>0.05</v>
      </c>
      <c r="T3691" s="171">
        <v>85244.194499999998</v>
      </c>
      <c r="U3691" s="171">
        <v>7103.6828749999995</v>
      </c>
      <c r="V3691" s="125">
        <v>0.06</v>
      </c>
      <c r="W3691" s="125">
        <v>102293.03339999999</v>
      </c>
      <c r="X3691" s="125">
        <v>8524.4194499999994</v>
      </c>
    </row>
    <row r="3692" spans="1:24" ht="41.4">
      <c r="A3692" s="39">
        <v>3690</v>
      </c>
      <c r="B3692" s="137" t="s">
        <v>21310</v>
      </c>
      <c r="D3692" s="137" t="s">
        <v>16571</v>
      </c>
      <c r="E3692" s="143" t="s">
        <v>16572</v>
      </c>
      <c r="J3692" s="137" t="s">
        <v>16563</v>
      </c>
      <c r="K3692" s="151">
        <v>43879</v>
      </c>
      <c r="L3692" s="151">
        <v>46413</v>
      </c>
      <c r="N3692" s="160">
        <v>1.1069</v>
      </c>
      <c r="O3692" s="159">
        <v>8909367.2599999998</v>
      </c>
      <c r="P3692" s="173">
        <v>0.03</v>
      </c>
      <c r="Q3692" s="227">
        <v>267281.01779999997</v>
      </c>
      <c r="R3692" s="170">
        <v>22273.418149999998</v>
      </c>
      <c r="S3692" s="182">
        <v>0.05</v>
      </c>
      <c r="T3692" s="171">
        <v>445468.36300000001</v>
      </c>
      <c r="U3692" s="171">
        <v>37122.363583333332</v>
      </c>
      <c r="V3692" s="125">
        <v>0.06</v>
      </c>
      <c r="W3692" s="125">
        <v>534562.03559999994</v>
      </c>
      <c r="X3692" s="125">
        <v>44546.836299999995</v>
      </c>
    </row>
    <row r="3693" spans="1:24" ht="41.4">
      <c r="A3693" s="39">
        <v>3691</v>
      </c>
      <c r="B3693" s="137" t="s">
        <v>21309</v>
      </c>
      <c r="D3693" s="137" t="s">
        <v>16571</v>
      </c>
      <c r="E3693" s="143" t="s">
        <v>16572</v>
      </c>
      <c r="J3693" s="137" t="s">
        <v>16563</v>
      </c>
      <c r="K3693" s="151">
        <v>43879</v>
      </c>
      <c r="L3693" s="151">
        <v>46413</v>
      </c>
      <c r="N3693" s="160">
        <v>2.1008</v>
      </c>
      <c r="O3693" s="159">
        <v>17744227.210000001</v>
      </c>
      <c r="P3693" s="172">
        <v>0.03</v>
      </c>
      <c r="Q3693" s="227">
        <v>532326.81630000006</v>
      </c>
      <c r="R3693" s="170">
        <v>44360.568025000008</v>
      </c>
      <c r="S3693" s="182">
        <v>0.05</v>
      </c>
      <c r="T3693" s="171">
        <v>887211.36050000007</v>
      </c>
      <c r="U3693" s="171">
        <v>73934.280041666672</v>
      </c>
      <c r="V3693" s="125">
        <v>0.06</v>
      </c>
      <c r="W3693" s="125">
        <v>1064653.6326000001</v>
      </c>
      <c r="X3693" s="125">
        <v>88721.136050000016</v>
      </c>
    </row>
    <row r="3694" spans="1:24" ht="41.4">
      <c r="A3694" s="39">
        <v>3692</v>
      </c>
      <c r="B3694" s="137" t="s">
        <v>21308</v>
      </c>
      <c r="D3694" s="137" t="s">
        <v>16571</v>
      </c>
      <c r="E3694" s="143" t="s">
        <v>16572</v>
      </c>
      <c r="J3694" s="137" t="s">
        <v>16563</v>
      </c>
      <c r="K3694" s="151">
        <v>43879</v>
      </c>
      <c r="L3694" s="151">
        <v>46413</v>
      </c>
      <c r="N3694" s="160">
        <v>1.6912</v>
      </c>
      <c r="O3694" s="159">
        <v>14284575.9</v>
      </c>
      <c r="P3694" s="172">
        <v>0.03</v>
      </c>
      <c r="Q3694" s="227">
        <v>428537.277</v>
      </c>
      <c r="R3694" s="170">
        <v>35711.439749999998</v>
      </c>
      <c r="S3694" s="182">
        <v>0.05</v>
      </c>
      <c r="T3694" s="171">
        <v>714228.79500000004</v>
      </c>
      <c r="U3694" s="171">
        <v>59519.066250000003</v>
      </c>
      <c r="V3694" s="125">
        <v>0.06</v>
      </c>
      <c r="W3694" s="125">
        <v>857074.554</v>
      </c>
      <c r="X3694" s="125">
        <v>71422.879499999995</v>
      </c>
    </row>
    <row r="3695" spans="1:24" ht="41.4">
      <c r="A3695" s="39">
        <v>3693</v>
      </c>
      <c r="B3695" s="137" t="s">
        <v>21307</v>
      </c>
      <c r="D3695" s="137" t="s">
        <v>16571</v>
      </c>
      <c r="E3695" s="143" t="s">
        <v>16572</v>
      </c>
      <c r="J3695" s="137" t="s">
        <v>16563</v>
      </c>
      <c r="K3695" s="151">
        <v>43879</v>
      </c>
      <c r="L3695" s="151">
        <v>46413</v>
      </c>
      <c r="N3695" s="160">
        <v>2.3289</v>
      </c>
      <c r="O3695" s="159">
        <v>24299290.629999999</v>
      </c>
      <c r="P3695" s="172">
        <v>0.03</v>
      </c>
      <c r="Q3695" s="227">
        <v>728978.71889999998</v>
      </c>
      <c r="R3695" s="170">
        <v>60748.226575000001</v>
      </c>
      <c r="S3695" s="182">
        <v>0.05</v>
      </c>
      <c r="T3695" s="171">
        <v>1214964.5315</v>
      </c>
      <c r="U3695" s="171">
        <v>101247.04429166667</v>
      </c>
      <c r="V3695" s="125">
        <v>0.06</v>
      </c>
      <c r="W3695" s="125">
        <v>1457957.4378</v>
      </c>
      <c r="X3695" s="125">
        <v>121496.45315</v>
      </c>
    </row>
    <row r="3696" spans="1:24" ht="41.4">
      <c r="A3696" s="39">
        <v>3694</v>
      </c>
      <c r="B3696" s="137" t="s">
        <v>21306</v>
      </c>
      <c r="D3696" s="137" t="s">
        <v>16571</v>
      </c>
      <c r="E3696" s="143" t="s">
        <v>16572</v>
      </c>
      <c r="J3696" s="137" t="s">
        <v>16563</v>
      </c>
      <c r="K3696" s="151">
        <v>43879</v>
      </c>
      <c r="L3696" s="151">
        <v>46413</v>
      </c>
      <c r="N3696" s="160">
        <v>1.3508</v>
      </c>
      <c r="O3696" s="159">
        <v>11409416.470000001</v>
      </c>
      <c r="P3696" s="172">
        <v>0.03</v>
      </c>
      <c r="Q3696" s="227">
        <v>342282.49410000001</v>
      </c>
      <c r="R3696" s="170">
        <v>28523.541175000002</v>
      </c>
      <c r="S3696" s="182">
        <v>0.05</v>
      </c>
      <c r="T3696" s="171">
        <v>570470.82350000006</v>
      </c>
      <c r="U3696" s="171">
        <v>47539.235291666671</v>
      </c>
      <c r="V3696" s="125">
        <v>0.06</v>
      </c>
      <c r="W3696" s="125">
        <v>684564.98820000002</v>
      </c>
      <c r="X3696" s="125">
        <v>57047.082350000004</v>
      </c>
    </row>
    <row r="3697" spans="1:24" ht="41.4">
      <c r="A3697" s="39">
        <v>3695</v>
      </c>
      <c r="B3697" s="137" t="s">
        <v>21305</v>
      </c>
      <c r="D3697" s="137" t="s">
        <v>16571</v>
      </c>
      <c r="E3697" s="143" t="s">
        <v>16572</v>
      </c>
      <c r="J3697" s="137" t="s">
        <v>16563</v>
      </c>
      <c r="K3697" s="151">
        <v>43879</v>
      </c>
      <c r="L3697" s="151">
        <v>46413</v>
      </c>
      <c r="N3697" s="160">
        <v>0.184</v>
      </c>
      <c r="O3697" s="159">
        <v>1481004.22</v>
      </c>
      <c r="P3697" s="172">
        <v>0.03</v>
      </c>
      <c r="Q3697" s="227">
        <v>44430.126599999996</v>
      </c>
      <c r="R3697" s="170">
        <v>3702.5105499999995</v>
      </c>
      <c r="S3697" s="182">
        <v>0.05</v>
      </c>
      <c r="T3697" s="171">
        <v>74050.210999999996</v>
      </c>
      <c r="U3697" s="171">
        <v>6170.8509166666663</v>
      </c>
      <c r="V3697" s="125">
        <v>0.06</v>
      </c>
      <c r="W3697" s="125">
        <v>88860.253199999992</v>
      </c>
      <c r="X3697" s="125">
        <v>7405.021099999999</v>
      </c>
    </row>
    <row r="3698" spans="1:24" ht="41.4">
      <c r="A3698" s="39">
        <v>3696</v>
      </c>
      <c r="B3698" s="137" t="s">
        <v>21304</v>
      </c>
      <c r="D3698" s="137" t="s">
        <v>16571</v>
      </c>
      <c r="E3698" s="143" t="s">
        <v>16572</v>
      </c>
      <c r="J3698" s="137" t="s">
        <v>16563</v>
      </c>
      <c r="K3698" s="151">
        <v>43879</v>
      </c>
      <c r="L3698" s="151">
        <v>46413</v>
      </c>
      <c r="N3698" s="160">
        <v>2.8879999999999999</v>
      </c>
      <c r="O3698" s="159">
        <v>24393244.559999999</v>
      </c>
      <c r="P3698" s="172">
        <v>0.03</v>
      </c>
      <c r="Q3698" s="227">
        <v>731797.33679999993</v>
      </c>
      <c r="R3698" s="170">
        <v>60983.111399999994</v>
      </c>
      <c r="S3698" s="182">
        <v>0.05</v>
      </c>
      <c r="T3698" s="171">
        <v>1219662.2279999999</v>
      </c>
      <c r="U3698" s="171">
        <v>101638.51899999999</v>
      </c>
      <c r="V3698" s="125">
        <v>0.06</v>
      </c>
      <c r="W3698" s="125">
        <v>1463594.6735999999</v>
      </c>
      <c r="X3698" s="125">
        <v>121966.22279999999</v>
      </c>
    </row>
    <row r="3699" spans="1:24" ht="41.4">
      <c r="A3699" s="39">
        <v>3697</v>
      </c>
      <c r="B3699" s="137" t="s">
        <v>21303</v>
      </c>
      <c r="D3699" s="137" t="s">
        <v>16571</v>
      </c>
      <c r="E3699" s="143" t="s">
        <v>16572</v>
      </c>
      <c r="J3699" s="137" t="s">
        <v>16563</v>
      </c>
      <c r="K3699" s="151">
        <v>43879</v>
      </c>
      <c r="L3699" s="151">
        <v>46413</v>
      </c>
      <c r="N3699" s="160">
        <v>2.1600000000000001E-2</v>
      </c>
      <c r="O3699" s="159">
        <v>182442.55</v>
      </c>
      <c r="P3699" s="172">
        <v>0.03</v>
      </c>
      <c r="Q3699" s="227">
        <v>5473.276499999999</v>
      </c>
      <c r="R3699" s="170">
        <v>456.1063749999999</v>
      </c>
      <c r="S3699" s="182">
        <v>0.05</v>
      </c>
      <c r="T3699" s="171">
        <v>9122.1275000000005</v>
      </c>
      <c r="U3699" s="171">
        <v>760.17729166666675</v>
      </c>
      <c r="V3699" s="125">
        <v>0.06</v>
      </c>
      <c r="W3699" s="125">
        <v>10946.552999999998</v>
      </c>
      <c r="X3699" s="125">
        <v>912.2127499999998</v>
      </c>
    </row>
    <row r="3700" spans="1:24" ht="41.4">
      <c r="A3700" s="39">
        <v>3698</v>
      </c>
      <c r="B3700" s="137" t="s">
        <v>21302</v>
      </c>
      <c r="D3700" s="137" t="s">
        <v>16571</v>
      </c>
      <c r="E3700" s="143" t="s">
        <v>16572</v>
      </c>
      <c r="J3700" s="137" t="s">
        <v>16563</v>
      </c>
      <c r="K3700" s="151">
        <v>43879</v>
      </c>
      <c r="L3700" s="151">
        <v>46413</v>
      </c>
      <c r="N3700" s="160">
        <v>3.0476000000000001</v>
      </c>
      <c r="O3700" s="159">
        <v>31798066.949999999</v>
      </c>
      <c r="P3700" s="172">
        <v>0.03</v>
      </c>
      <c r="Q3700" s="227">
        <v>953942.0085</v>
      </c>
      <c r="R3700" s="170">
        <v>79495.167375000005</v>
      </c>
      <c r="S3700" s="182">
        <v>0.05</v>
      </c>
      <c r="T3700" s="171">
        <v>1589903.3475000001</v>
      </c>
      <c r="U3700" s="171">
        <v>132491.94562500002</v>
      </c>
      <c r="V3700" s="125">
        <v>0.06</v>
      </c>
      <c r="W3700" s="125">
        <v>1907884.017</v>
      </c>
      <c r="X3700" s="125">
        <v>158990.33475000001</v>
      </c>
    </row>
    <row r="3701" spans="1:24" ht="41.4">
      <c r="A3701" s="39">
        <v>3699</v>
      </c>
      <c r="B3701" s="137" t="s">
        <v>21301</v>
      </c>
      <c r="D3701" s="137" t="s">
        <v>16571</v>
      </c>
      <c r="E3701" s="143" t="s">
        <v>16572</v>
      </c>
      <c r="J3701" s="137" t="s">
        <v>16563</v>
      </c>
      <c r="K3701" s="151">
        <v>43879</v>
      </c>
      <c r="L3701" s="151">
        <v>46413</v>
      </c>
      <c r="N3701" s="160">
        <v>2.1600000000000001E-2</v>
      </c>
      <c r="O3701" s="159">
        <v>203906.38</v>
      </c>
      <c r="P3701" s="172">
        <v>0.03</v>
      </c>
      <c r="Q3701" s="227">
        <v>6117.1913999999997</v>
      </c>
      <c r="R3701" s="170">
        <v>509.76594999999998</v>
      </c>
      <c r="S3701" s="182">
        <v>0.05</v>
      </c>
      <c r="T3701" s="171">
        <v>10195.319000000001</v>
      </c>
      <c r="U3701" s="171">
        <v>849.60991666666678</v>
      </c>
      <c r="V3701" s="125">
        <v>0.06</v>
      </c>
      <c r="W3701" s="125">
        <v>12234.382799999999</v>
      </c>
      <c r="X3701" s="125">
        <v>1019.5319</v>
      </c>
    </row>
    <row r="3702" spans="1:24" ht="41.4">
      <c r="A3702" s="39">
        <v>3700</v>
      </c>
      <c r="B3702" s="137" t="s">
        <v>21300</v>
      </c>
      <c r="D3702" s="137" t="s">
        <v>16571</v>
      </c>
      <c r="E3702" s="143" t="s">
        <v>16572</v>
      </c>
      <c r="J3702" s="137" t="s">
        <v>16563</v>
      </c>
      <c r="K3702" s="151">
        <v>43879</v>
      </c>
      <c r="L3702" s="151">
        <v>46413</v>
      </c>
      <c r="N3702" s="160">
        <v>2.1600000000000001E-2</v>
      </c>
      <c r="O3702" s="159">
        <v>182442.55</v>
      </c>
      <c r="P3702" s="172">
        <v>0.03</v>
      </c>
      <c r="Q3702" s="227">
        <v>5473.276499999999</v>
      </c>
      <c r="R3702" s="170">
        <v>456.1063749999999</v>
      </c>
      <c r="S3702" s="182">
        <v>0.05</v>
      </c>
      <c r="T3702" s="171">
        <v>9122.1275000000005</v>
      </c>
      <c r="U3702" s="171">
        <v>760.17729166666675</v>
      </c>
      <c r="V3702" s="125">
        <v>0.06</v>
      </c>
      <c r="W3702" s="125">
        <v>10946.552999999998</v>
      </c>
      <c r="X3702" s="125">
        <v>912.2127499999998</v>
      </c>
    </row>
    <row r="3703" spans="1:24" ht="41.4">
      <c r="A3703" s="39">
        <v>3701</v>
      </c>
      <c r="B3703" s="137" t="s">
        <v>21299</v>
      </c>
      <c r="D3703" s="137" t="s">
        <v>16571</v>
      </c>
      <c r="E3703" s="143" t="s">
        <v>16572</v>
      </c>
      <c r="J3703" s="137" t="s">
        <v>16563</v>
      </c>
      <c r="K3703" s="151">
        <v>43879</v>
      </c>
      <c r="L3703" s="151">
        <v>46413</v>
      </c>
      <c r="N3703" s="160">
        <v>0.47889999999999999</v>
      </c>
      <c r="O3703" s="159">
        <v>4044987.82</v>
      </c>
      <c r="P3703" s="172">
        <v>0.03</v>
      </c>
      <c r="Q3703" s="227">
        <v>121349.63459999999</v>
      </c>
      <c r="R3703" s="170">
        <v>10112.46955</v>
      </c>
      <c r="S3703" s="182">
        <v>0.05</v>
      </c>
      <c r="T3703" s="171">
        <v>202249.391</v>
      </c>
      <c r="U3703" s="171">
        <v>16854.115916666666</v>
      </c>
      <c r="V3703" s="125">
        <v>0.06</v>
      </c>
      <c r="W3703" s="125">
        <v>242699.26919999998</v>
      </c>
      <c r="X3703" s="125">
        <v>20224.9391</v>
      </c>
    </row>
    <row r="3704" spans="1:24" ht="41.4">
      <c r="A3704" s="39">
        <v>3702</v>
      </c>
      <c r="B3704" s="137" t="s">
        <v>21298</v>
      </c>
      <c r="D3704" s="137" t="s">
        <v>16571</v>
      </c>
      <c r="E3704" s="143" t="s">
        <v>16572</v>
      </c>
      <c r="J3704" s="137" t="s">
        <v>16563</v>
      </c>
      <c r="K3704" s="151">
        <v>43879</v>
      </c>
      <c r="L3704" s="151">
        <v>46413</v>
      </c>
      <c r="N3704" s="160">
        <v>0.7056</v>
      </c>
      <c r="O3704" s="159">
        <v>5959789.9500000002</v>
      </c>
      <c r="P3704" s="172">
        <v>0.03</v>
      </c>
      <c r="Q3704" s="227">
        <v>178793.6985</v>
      </c>
      <c r="R3704" s="170">
        <v>14899.474875</v>
      </c>
      <c r="S3704" s="182">
        <v>0.05</v>
      </c>
      <c r="T3704" s="171">
        <v>297989.4975</v>
      </c>
      <c r="U3704" s="171">
        <v>24832.458125000001</v>
      </c>
      <c r="V3704" s="125">
        <v>0.06</v>
      </c>
      <c r="W3704" s="125">
        <v>357587.397</v>
      </c>
      <c r="X3704" s="125">
        <v>29798.94975</v>
      </c>
    </row>
    <row r="3705" spans="1:24" ht="41.4">
      <c r="A3705" s="39">
        <v>3703</v>
      </c>
      <c r="B3705" s="137" t="s">
        <v>21297</v>
      </c>
      <c r="D3705" s="137" t="s">
        <v>16571</v>
      </c>
      <c r="E3705" s="143" t="s">
        <v>16572</v>
      </c>
      <c r="J3705" s="137" t="s">
        <v>16563</v>
      </c>
      <c r="K3705" s="151">
        <v>43879</v>
      </c>
      <c r="L3705" s="151">
        <v>46413</v>
      </c>
      <c r="N3705" s="160">
        <v>0.72399999999999998</v>
      </c>
      <c r="O3705" s="159">
        <v>6115203.9699999997</v>
      </c>
      <c r="P3705" s="172">
        <v>0.03</v>
      </c>
      <c r="Q3705" s="227">
        <v>183456.11909999998</v>
      </c>
      <c r="R3705" s="170">
        <v>15288.009924999998</v>
      </c>
      <c r="S3705" s="182">
        <v>0.05</v>
      </c>
      <c r="T3705" s="171">
        <v>305760.1985</v>
      </c>
      <c r="U3705" s="171">
        <v>25480.016541666668</v>
      </c>
      <c r="V3705" s="125">
        <v>0.06</v>
      </c>
      <c r="W3705" s="125">
        <v>366912.23819999996</v>
      </c>
      <c r="X3705" s="125">
        <v>30576.019849999997</v>
      </c>
    </row>
    <row r="3706" spans="1:24" ht="41.4">
      <c r="A3706" s="39">
        <v>3704</v>
      </c>
      <c r="B3706" s="137" t="s">
        <v>21296</v>
      </c>
      <c r="D3706" s="137" t="s">
        <v>16571</v>
      </c>
      <c r="E3706" s="143" t="s">
        <v>16572</v>
      </c>
      <c r="J3706" s="137" t="s">
        <v>16563</v>
      </c>
      <c r="K3706" s="151">
        <v>43879</v>
      </c>
      <c r="L3706" s="151">
        <v>46413</v>
      </c>
      <c r="N3706" s="160">
        <v>0.74719999999999998</v>
      </c>
      <c r="O3706" s="159">
        <v>6311160.7800000003</v>
      </c>
      <c r="P3706" s="172">
        <v>0.03</v>
      </c>
      <c r="Q3706" s="227">
        <v>189334.82339999999</v>
      </c>
      <c r="R3706" s="170">
        <v>15777.901949999999</v>
      </c>
      <c r="S3706" s="182">
        <v>0.05</v>
      </c>
      <c r="T3706" s="171">
        <v>315558.03900000005</v>
      </c>
      <c r="U3706" s="171">
        <v>26296.503250000005</v>
      </c>
      <c r="V3706" s="125">
        <v>0.06</v>
      </c>
      <c r="W3706" s="125">
        <v>378669.64679999999</v>
      </c>
      <c r="X3706" s="125">
        <v>31555.803899999999</v>
      </c>
    </row>
    <row r="3707" spans="1:24" ht="41.4">
      <c r="A3707" s="39">
        <v>3705</v>
      </c>
      <c r="B3707" s="137" t="s">
        <v>21295</v>
      </c>
      <c r="D3707" s="137" t="s">
        <v>16571</v>
      </c>
      <c r="E3707" s="143" t="s">
        <v>16572</v>
      </c>
      <c r="J3707" s="137" t="s">
        <v>16563</v>
      </c>
      <c r="K3707" s="151">
        <v>43879</v>
      </c>
      <c r="L3707" s="151">
        <v>46413</v>
      </c>
      <c r="N3707" s="160">
        <v>0.72570000000000001</v>
      </c>
      <c r="O3707" s="159">
        <v>6129562.8700000001</v>
      </c>
      <c r="P3707" s="172">
        <v>0.03</v>
      </c>
      <c r="Q3707" s="227">
        <v>183886.8861</v>
      </c>
      <c r="R3707" s="170">
        <v>15323.907175</v>
      </c>
      <c r="S3707" s="182">
        <v>0.05</v>
      </c>
      <c r="T3707" s="171">
        <v>306478.14350000001</v>
      </c>
      <c r="U3707" s="171">
        <v>25539.845291666668</v>
      </c>
      <c r="V3707" s="125">
        <v>0.06</v>
      </c>
      <c r="W3707" s="125">
        <v>367773.77220000001</v>
      </c>
      <c r="X3707" s="125">
        <v>30647.814350000001</v>
      </c>
    </row>
    <row r="3708" spans="1:24" ht="41.4">
      <c r="A3708" s="39">
        <v>3706</v>
      </c>
      <c r="B3708" s="137" t="s">
        <v>21294</v>
      </c>
      <c r="D3708" s="137" t="s">
        <v>16571</v>
      </c>
      <c r="E3708" s="143" t="s">
        <v>16572</v>
      </c>
      <c r="J3708" s="137" t="s">
        <v>16563</v>
      </c>
      <c r="K3708" s="151">
        <v>43879</v>
      </c>
      <c r="L3708" s="151">
        <v>46413</v>
      </c>
      <c r="N3708" s="160">
        <v>0.68120000000000003</v>
      </c>
      <c r="O3708" s="159">
        <v>7107508.5999999996</v>
      </c>
      <c r="P3708" s="172">
        <v>0.03</v>
      </c>
      <c r="Q3708" s="227">
        <v>213225.25799999997</v>
      </c>
      <c r="R3708" s="170">
        <v>17768.771499999999</v>
      </c>
      <c r="S3708" s="182">
        <v>0.05</v>
      </c>
      <c r="T3708" s="171">
        <v>355375.43</v>
      </c>
      <c r="U3708" s="171">
        <v>29614.619166666667</v>
      </c>
      <c r="V3708" s="125">
        <v>0.06</v>
      </c>
      <c r="W3708" s="125">
        <v>426450.51599999995</v>
      </c>
      <c r="X3708" s="125">
        <v>35537.542999999998</v>
      </c>
    </row>
    <row r="3709" spans="1:24" ht="27.6">
      <c r="A3709" s="39">
        <v>3707</v>
      </c>
      <c r="B3709" s="137" t="s">
        <v>21293</v>
      </c>
      <c r="D3709" s="137" t="s">
        <v>21390</v>
      </c>
      <c r="E3709" s="143" t="s">
        <v>21402</v>
      </c>
      <c r="J3709" s="137" t="s">
        <v>21451</v>
      </c>
      <c r="K3709" s="151">
        <v>43880</v>
      </c>
      <c r="L3709" s="151">
        <v>45707</v>
      </c>
      <c r="N3709" s="160">
        <v>0.4299</v>
      </c>
      <c r="O3709" s="159">
        <v>4186460.29</v>
      </c>
      <c r="P3709" s="172">
        <v>0.03</v>
      </c>
      <c r="Q3709" s="227">
        <v>125593.80869999999</v>
      </c>
      <c r="R3709" s="170">
        <v>10466.150725</v>
      </c>
      <c r="S3709" s="182">
        <v>0.05</v>
      </c>
      <c r="T3709" s="171">
        <v>209323.01450000002</v>
      </c>
      <c r="U3709" s="171">
        <v>17443.584541666667</v>
      </c>
      <c r="V3709" s="125">
        <v>0.06</v>
      </c>
      <c r="W3709" s="125">
        <v>251187.61739999999</v>
      </c>
      <c r="X3709" s="125">
        <v>20932.301449999999</v>
      </c>
    </row>
    <row r="3710" spans="1:24" ht="27.6">
      <c r="A3710" s="39">
        <v>3708</v>
      </c>
      <c r="B3710" s="137" t="s">
        <v>21292</v>
      </c>
      <c r="D3710" s="137" t="s">
        <v>21390</v>
      </c>
      <c r="E3710" s="143">
        <v>32050288</v>
      </c>
      <c r="J3710" s="137" t="s">
        <v>21451</v>
      </c>
      <c r="K3710" s="151">
        <v>43880</v>
      </c>
      <c r="L3710" s="151">
        <v>45707</v>
      </c>
      <c r="N3710" s="160">
        <v>0.37219999999999998</v>
      </c>
      <c r="O3710" s="159">
        <v>3624565.06</v>
      </c>
      <c r="P3710" s="172">
        <v>0.03</v>
      </c>
      <c r="Q3710" s="227">
        <v>108736.9518</v>
      </c>
      <c r="R3710" s="170">
        <v>9061.4126500000002</v>
      </c>
      <c r="S3710" s="182">
        <v>0.05</v>
      </c>
      <c r="T3710" s="171">
        <v>181228.25300000003</v>
      </c>
      <c r="U3710" s="171">
        <v>15102.354416666669</v>
      </c>
      <c r="V3710" s="125">
        <v>0.06</v>
      </c>
      <c r="W3710" s="125">
        <v>217473.90359999999</v>
      </c>
      <c r="X3710" s="125">
        <v>18122.8253</v>
      </c>
    </row>
    <row r="3711" spans="1:24" ht="41.4">
      <c r="A3711" s="39">
        <v>3709</v>
      </c>
      <c r="B3711" s="137" t="s">
        <v>21291</v>
      </c>
      <c r="D3711" s="137" t="s">
        <v>21401</v>
      </c>
      <c r="E3711" s="143" t="s">
        <v>21400</v>
      </c>
      <c r="J3711" s="137" t="s">
        <v>20494</v>
      </c>
      <c r="K3711" s="151">
        <v>41782</v>
      </c>
      <c r="L3711" s="151">
        <v>45709</v>
      </c>
      <c r="N3711" s="160">
        <v>1.9781</v>
      </c>
      <c r="O3711" s="159">
        <v>15905499.4</v>
      </c>
      <c r="P3711" s="172">
        <v>0.03</v>
      </c>
      <c r="Q3711" s="227">
        <v>477164.98200000002</v>
      </c>
      <c r="R3711" s="170">
        <v>39763.748500000002</v>
      </c>
      <c r="S3711" s="182">
        <v>0.1</v>
      </c>
      <c r="T3711" s="171">
        <v>1590549.9400000002</v>
      </c>
      <c r="U3711" s="171">
        <v>132545.82833333334</v>
      </c>
      <c r="V3711" s="125"/>
      <c r="W3711" s="125">
        <v>0</v>
      </c>
      <c r="X3711" s="125">
        <v>0</v>
      </c>
    </row>
    <row r="3712" spans="1:24" ht="41.4">
      <c r="A3712" s="39">
        <v>3710</v>
      </c>
      <c r="B3712" s="137" t="s">
        <v>21290</v>
      </c>
      <c r="D3712" s="137" t="s">
        <v>21399</v>
      </c>
      <c r="E3712" s="143">
        <v>31357323</v>
      </c>
      <c r="J3712" s="137" t="s">
        <v>21460</v>
      </c>
      <c r="K3712" s="151">
        <v>39953</v>
      </c>
      <c r="L3712" s="151">
        <v>47542</v>
      </c>
      <c r="N3712" s="160">
        <v>0.51910000000000001</v>
      </c>
      <c r="O3712" s="159">
        <v>11104263.970000001</v>
      </c>
      <c r="P3712" s="172">
        <v>7.0000000000000007E-2</v>
      </c>
      <c r="Q3712" s="227">
        <v>777298.47790000017</v>
      </c>
      <c r="R3712" s="170">
        <v>64774.87315833335</v>
      </c>
      <c r="S3712" s="184"/>
      <c r="T3712" s="171">
        <v>0</v>
      </c>
      <c r="U3712" s="171">
        <v>0</v>
      </c>
      <c r="V3712" s="125"/>
      <c r="W3712" s="125">
        <v>0</v>
      </c>
      <c r="X3712" s="125">
        <v>0</v>
      </c>
    </row>
    <row r="3713" spans="1:24">
      <c r="A3713" s="39">
        <v>3711</v>
      </c>
      <c r="B3713" s="137" t="s">
        <v>21289</v>
      </c>
      <c r="D3713" s="137" t="s">
        <v>21398</v>
      </c>
      <c r="E3713" s="143">
        <v>32845513</v>
      </c>
      <c r="J3713" s="137" t="s">
        <v>21459</v>
      </c>
      <c r="K3713" s="151">
        <v>39496</v>
      </c>
      <c r="L3713" s="151">
        <v>47500</v>
      </c>
      <c r="N3713" s="160">
        <v>3.24</v>
      </c>
      <c r="O3713" s="159">
        <v>16357945.66</v>
      </c>
      <c r="P3713" s="172">
        <v>0.06</v>
      </c>
      <c r="Q3713" s="227">
        <v>981476.73959999997</v>
      </c>
      <c r="R3713" s="170">
        <v>81789.728300000002</v>
      </c>
      <c r="S3713" s="184"/>
      <c r="T3713" s="171">
        <v>0</v>
      </c>
      <c r="U3713" s="171">
        <v>0</v>
      </c>
      <c r="V3713" s="125"/>
      <c r="W3713" s="125">
        <v>0</v>
      </c>
      <c r="X3713" s="125">
        <v>0</v>
      </c>
    </row>
    <row r="3714" spans="1:24">
      <c r="A3714" s="39">
        <v>3712</v>
      </c>
      <c r="B3714" s="137" t="s">
        <v>21288</v>
      </c>
      <c r="D3714" s="137" t="s">
        <v>21397</v>
      </c>
      <c r="E3714" s="143">
        <v>34809409</v>
      </c>
      <c r="J3714" s="137" t="s">
        <v>5740</v>
      </c>
      <c r="K3714" s="151">
        <v>39364</v>
      </c>
      <c r="L3714" s="151">
        <v>47531</v>
      </c>
      <c r="N3714" s="160">
        <v>1E-3</v>
      </c>
      <c r="O3714" s="159">
        <v>124748.87</v>
      </c>
      <c r="P3714" s="172">
        <v>0.05</v>
      </c>
      <c r="Q3714" s="227">
        <v>6237.4435000000003</v>
      </c>
      <c r="R3714" s="170">
        <v>519.78695833333336</v>
      </c>
      <c r="S3714" s="184"/>
      <c r="T3714" s="171">
        <v>0</v>
      </c>
      <c r="U3714" s="171">
        <v>0</v>
      </c>
      <c r="V3714" s="125"/>
      <c r="W3714" s="125">
        <v>0</v>
      </c>
      <c r="X3714" s="125">
        <v>0</v>
      </c>
    </row>
    <row r="3715" spans="1:24">
      <c r="A3715" s="39">
        <v>3713</v>
      </c>
      <c r="B3715" s="137" t="s">
        <v>21287</v>
      </c>
      <c r="D3715" s="137" t="s">
        <v>21397</v>
      </c>
      <c r="E3715" s="143">
        <v>34809409</v>
      </c>
      <c r="J3715" s="137" t="s">
        <v>5740</v>
      </c>
      <c r="K3715" s="151">
        <v>39364</v>
      </c>
      <c r="L3715" s="151">
        <v>47531</v>
      </c>
      <c r="N3715" s="160">
        <v>1.1999999999999999E-3</v>
      </c>
      <c r="O3715" s="159">
        <v>149698.64000000001</v>
      </c>
      <c r="P3715" s="172">
        <v>0.05</v>
      </c>
      <c r="Q3715" s="227">
        <v>7484.9320000000007</v>
      </c>
      <c r="R3715" s="170">
        <v>623.74433333333343</v>
      </c>
      <c r="S3715" s="184"/>
      <c r="T3715" s="171">
        <v>0</v>
      </c>
      <c r="U3715" s="171">
        <v>0</v>
      </c>
      <c r="V3715" s="125"/>
      <c r="W3715" s="125">
        <v>0</v>
      </c>
      <c r="X3715" s="125">
        <v>0</v>
      </c>
    </row>
    <row r="3716" spans="1:24">
      <c r="A3716" s="39">
        <v>3714</v>
      </c>
      <c r="B3716" s="137" t="s">
        <v>21286</v>
      </c>
      <c r="D3716" s="137" t="s">
        <v>21397</v>
      </c>
      <c r="E3716" s="143">
        <v>34809409</v>
      </c>
      <c r="J3716" s="137" t="s">
        <v>5740</v>
      </c>
      <c r="K3716" s="151">
        <v>39364</v>
      </c>
      <c r="L3716" s="151">
        <v>47531</v>
      </c>
      <c r="N3716" s="160">
        <v>7.7000000000000002E-3</v>
      </c>
      <c r="O3716" s="159">
        <v>1082017.19</v>
      </c>
      <c r="P3716" s="172">
        <v>0.05</v>
      </c>
      <c r="Q3716" s="227">
        <v>54100.859499999999</v>
      </c>
      <c r="R3716" s="170">
        <v>4508.4049583333335</v>
      </c>
      <c r="S3716" s="184"/>
      <c r="T3716" s="171">
        <v>0</v>
      </c>
      <c r="U3716" s="171">
        <v>0</v>
      </c>
      <c r="V3716" s="125"/>
      <c r="W3716" s="125">
        <v>0</v>
      </c>
      <c r="X3716" s="125">
        <v>0</v>
      </c>
    </row>
    <row r="3717" spans="1:24">
      <c r="A3717" s="39">
        <v>3715</v>
      </c>
      <c r="B3717" s="137" t="s">
        <v>21285</v>
      </c>
      <c r="D3717" s="137" t="s">
        <v>21396</v>
      </c>
      <c r="E3717" s="143">
        <v>19120362</v>
      </c>
      <c r="J3717" s="137" t="s">
        <v>21458</v>
      </c>
      <c r="K3717" s="151">
        <v>37453</v>
      </c>
      <c r="L3717" s="151">
        <v>45705</v>
      </c>
      <c r="N3717" s="160">
        <v>1.26E-2</v>
      </c>
      <c r="O3717" s="159">
        <v>491882.95</v>
      </c>
      <c r="P3717" s="172">
        <v>0.05</v>
      </c>
      <c r="Q3717" s="227">
        <v>24594.147500000003</v>
      </c>
      <c r="R3717" s="170">
        <v>2049.5122916666669</v>
      </c>
      <c r="S3717" s="182">
        <v>0.06</v>
      </c>
      <c r="T3717" s="171">
        <v>29512.976999999999</v>
      </c>
      <c r="U3717" s="171">
        <v>2459.4147499999999</v>
      </c>
      <c r="V3717" s="125"/>
      <c r="W3717" s="125">
        <v>0</v>
      </c>
      <c r="X3717" s="125">
        <v>0</v>
      </c>
    </row>
    <row r="3718" spans="1:24">
      <c r="A3718" s="39">
        <v>3716</v>
      </c>
      <c r="B3718" s="137" t="s">
        <v>21284</v>
      </c>
      <c r="D3718" s="137" t="s">
        <v>21395</v>
      </c>
      <c r="E3718" s="143">
        <v>34532275</v>
      </c>
      <c r="J3718" s="137" t="s">
        <v>21457</v>
      </c>
      <c r="K3718" s="151">
        <v>43878</v>
      </c>
      <c r="L3718" s="151">
        <v>45705</v>
      </c>
      <c r="N3718" s="160">
        <v>0.23350000000000001</v>
      </c>
      <c r="O3718" s="159">
        <v>7677016.71</v>
      </c>
      <c r="P3718" s="172">
        <v>0.12</v>
      </c>
      <c r="Q3718" s="227">
        <v>921242.00520000001</v>
      </c>
      <c r="R3718" s="170">
        <v>76770.167100000006</v>
      </c>
      <c r="S3718" s="184"/>
      <c r="T3718" s="171">
        <v>0</v>
      </c>
      <c r="U3718" s="171">
        <v>0</v>
      </c>
      <c r="V3718" s="125"/>
      <c r="W3718" s="125">
        <v>0</v>
      </c>
      <c r="X3718" s="125">
        <v>0</v>
      </c>
    </row>
    <row r="3719" spans="1:24">
      <c r="A3719" s="39">
        <v>3717</v>
      </c>
      <c r="B3719" s="137" t="s">
        <v>21283</v>
      </c>
      <c r="D3719" s="137" t="s">
        <v>21394</v>
      </c>
      <c r="E3719" s="143">
        <v>40026066</v>
      </c>
      <c r="J3719" s="137" t="s">
        <v>21456</v>
      </c>
      <c r="K3719" s="151">
        <v>43894</v>
      </c>
      <c r="L3719" s="151">
        <v>47546</v>
      </c>
      <c r="N3719" s="160">
        <v>0.49480000000000002</v>
      </c>
      <c r="O3719" s="159">
        <v>24095633.420000002</v>
      </c>
      <c r="P3719" s="172">
        <v>0.03</v>
      </c>
      <c r="Q3719" s="227">
        <v>722869.00260000001</v>
      </c>
      <c r="R3719" s="170">
        <v>60239.083550000003</v>
      </c>
      <c r="S3719" s="183">
        <v>3.5999999999999997E-2</v>
      </c>
      <c r="T3719" s="171">
        <v>867442.80312000006</v>
      </c>
      <c r="U3719" s="171">
        <v>72286.900260000009</v>
      </c>
      <c r="V3719" s="125"/>
      <c r="W3719" s="125">
        <v>0</v>
      </c>
      <c r="X3719" s="125">
        <v>0</v>
      </c>
    </row>
    <row r="3720" spans="1:24">
      <c r="A3720" s="39">
        <v>3718</v>
      </c>
      <c r="B3720" s="137" t="s">
        <v>21282</v>
      </c>
      <c r="D3720" s="137" t="s">
        <v>21393</v>
      </c>
      <c r="E3720" s="143">
        <v>41655921</v>
      </c>
      <c r="J3720" s="137" t="s">
        <v>21455</v>
      </c>
      <c r="K3720" s="151">
        <v>43900</v>
      </c>
      <c r="L3720" s="151">
        <v>47552</v>
      </c>
      <c r="N3720" s="160">
        <v>0.49459999999999998</v>
      </c>
      <c r="O3720" s="159">
        <v>6987690.0099999998</v>
      </c>
      <c r="P3720" s="172">
        <v>0.03</v>
      </c>
      <c r="Q3720" s="227">
        <v>209630.7003</v>
      </c>
      <c r="R3720" s="170">
        <v>17469.225025</v>
      </c>
      <c r="S3720" s="183">
        <v>3.5999999999999997E-2</v>
      </c>
      <c r="T3720" s="171">
        <v>251556.84035999997</v>
      </c>
      <c r="U3720" s="171">
        <v>20963.070029999999</v>
      </c>
      <c r="V3720" s="125"/>
      <c r="W3720" s="125">
        <v>0</v>
      </c>
      <c r="X3720" s="125">
        <v>0</v>
      </c>
    </row>
    <row r="3721" spans="1:24">
      <c r="A3721" s="39">
        <v>3719</v>
      </c>
      <c r="B3721" s="137" t="s">
        <v>4963</v>
      </c>
      <c r="D3721" s="137" t="s">
        <v>21392</v>
      </c>
      <c r="E3721" s="143">
        <v>42260998</v>
      </c>
      <c r="J3721" s="137" t="s">
        <v>21454</v>
      </c>
      <c r="K3721" s="151">
        <v>43906</v>
      </c>
      <c r="L3721" s="151">
        <v>47558</v>
      </c>
      <c r="N3721" s="160">
        <v>2.9897999999999998</v>
      </c>
      <c r="O3721" s="159">
        <v>113308913.16</v>
      </c>
      <c r="P3721" s="172">
        <v>0.05</v>
      </c>
      <c r="Q3721" s="227">
        <v>5665445.6579999998</v>
      </c>
      <c r="R3721" s="170">
        <v>472120.47149999999</v>
      </c>
      <c r="S3721" s="182">
        <v>0.06</v>
      </c>
      <c r="T3721" s="171">
        <v>6798534.7895999998</v>
      </c>
      <c r="U3721" s="171">
        <v>566544.56579999998</v>
      </c>
      <c r="V3721" s="125"/>
      <c r="W3721" s="125">
        <v>0</v>
      </c>
      <c r="X3721" s="125">
        <v>0</v>
      </c>
    </row>
    <row r="3722" spans="1:24">
      <c r="A3722" s="39">
        <v>3720</v>
      </c>
      <c r="B3722" s="137" t="s">
        <v>4939</v>
      </c>
      <c r="D3722" s="137" t="s">
        <v>21392</v>
      </c>
      <c r="E3722" s="143">
        <v>42260998</v>
      </c>
      <c r="J3722" s="137" t="s">
        <v>21453</v>
      </c>
      <c r="K3722" s="151">
        <v>43888</v>
      </c>
      <c r="L3722" s="151">
        <v>47541</v>
      </c>
      <c r="N3722" s="160">
        <v>1.8373999999999999</v>
      </c>
      <c r="O3722" s="159">
        <v>110022810.67</v>
      </c>
      <c r="P3722" s="172">
        <v>0.05</v>
      </c>
      <c r="Q3722" s="227">
        <v>5501140.5335000008</v>
      </c>
      <c r="R3722" s="170">
        <v>458428.37779166672</v>
      </c>
      <c r="S3722" s="182">
        <v>0.06</v>
      </c>
      <c r="T3722" s="171">
        <v>6601368.6402000003</v>
      </c>
      <c r="U3722" s="171">
        <v>550114.05335000006</v>
      </c>
      <c r="V3722" s="125"/>
      <c r="W3722" s="125">
        <v>0</v>
      </c>
      <c r="X3722" s="125">
        <v>0</v>
      </c>
    </row>
    <row r="3723" spans="1:24" ht="41.4">
      <c r="A3723" s="39">
        <v>3721</v>
      </c>
      <c r="B3723" s="137" t="s">
        <v>21281</v>
      </c>
      <c r="D3723" s="137" t="s">
        <v>21391</v>
      </c>
      <c r="E3723" s="143">
        <v>31466746</v>
      </c>
      <c r="J3723" s="137" t="s">
        <v>21452</v>
      </c>
      <c r="K3723" s="151">
        <v>43889</v>
      </c>
      <c r="L3723" s="151">
        <v>45716</v>
      </c>
      <c r="N3723" s="160">
        <v>2.0482999999999998</v>
      </c>
      <c r="O3723" s="159">
        <v>59781530.039999999</v>
      </c>
      <c r="P3723" s="172">
        <v>0.05</v>
      </c>
      <c r="Q3723" s="227">
        <v>2989076.5020000003</v>
      </c>
      <c r="R3723" s="170">
        <v>249089.70850000004</v>
      </c>
      <c r="S3723" s="182">
        <v>0.06</v>
      </c>
      <c r="T3723" s="171">
        <v>3586891.8023999999</v>
      </c>
      <c r="U3723" s="171">
        <v>298907.65019999997</v>
      </c>
      <c r="V3723" s="125"/>
      <c r="W3723" s="125">
        <v>0</v>
      </c>
      <c r="X3723" s="125">
        <v>0</v>
      </c>
    </row>
    <row r="3724" spans="1:24" ht="27.6">
      <c r="A3724" s="39">
        <v>3722</v>
      </c>
      <c r="B3724" s="137" t="s">
        <v>21280</v>
      </c>
      <c r="D3724" s="137" t="s">
        <v>21390</v>
      </c>
      <c r="E3724" s="143">
        <v>32050288</v>
      </c>
      <c r="J3724" s="137" t="s">
        <v>21451</v>
      </c>
      <c r="K3724" s="151">
        <v>43880</v>
      </c>
      <c r="L3724" s="151">
        <v>45707</v>
      </c>
      <c r="N3724" s="160">
        <v>1.8591</v>
      </c>
      <c r="O3724" s="159">
        <v>17550108.73</v>
      </c>
      <c r="P3724" s="172">
        <v>0.03</v>
      </c>
      <c r="Q3724" s="227">
        <v>526503.26190000004</v>
      </c>
      <c r="R3724" s="170">
        <v>43875.271825000003</v>
      </c>
      <c r="S3724" s="182">
        <v>0.05</v>
      </c>
      <c r="T3724" s="171">
        <v>877505.43650000007</v>
      </c>
      <c r="U3724" s="171">
        <v>73125.453041666668</v>
      </c>
      <c r="V3724" s="125">
        <v>0.06</v>
      </c>
      <c r="W3724" s="125">
        <v>1053006.5238000001</v>
      </c>
      <c r="X3724" s="125">
        <v>87750.543650000007</v>
      </c>
    </row>
    <row r="3725" spans="1:24">
      <c r="A3725" s="39">
        <v>3723</v>
      </c>
      <c r="B3725" s="137" t="s">
        <v>21279</v>
      </c>
      <c r="D3725" s="138" t="s">
        <v>21389</v>
      </c>
      <c r="E3725" s="143">
        <v>21591666</v>
      </c>
      <c r="J3725" s="137" t="s">
        <v>21450</v>
      </c>
      <c r="K3725" s="148">
        <v>43927</v>
      </c>
      <c r="L3725" s="148">
        <v>45022</v>
      </c>
      <c r="N3725" s="157">
        <v>3.0480999999999998</v>
      </c>
      <c r="O3725" s="155">
        <v>28732664.670000002</v>
      </c>
      <c r="P3725" s="168">
        <v>1E-3</v>
      </c>
      <c r="Q3725" s="228">
        <v>28732.664670000002</v>
      </c>
      <c r="R3725" s="164">
        <v>2394.3887225000003</v>
      </c>
      <c r="S3725" s="213">
        <v>1.1999999999999999E-3</v>
      </c>
      <c r="T3725" s="165">
        <v>34479.197604000001</v>
      </c>
      <c r="U3725" s="165">
        <v>2873.2664669999999</v>
      </c>
      <c r="V3725" s="125"/>
      <c r="W3725" s="125">
        <v>0</v>
      </c>
      <c r="X3725" s="125">
        <v>0</v>
      </c>
    </row>
    <row r="3726" spans="1:24">
      <c r="A3726" s="39">
        <v>3724</v>
      </c>
      <c r="B3726" s="139" t="s">
        <v>13577</v>
      </c>
      <c r="D3726" s="145" t="s">
        <v>21388</v>
      </c>
      <c r="E3726" s="144">
        <v>34414872</v>
      </c>
      <c r="J3726" s="139" t="s">
        <v>21449</v>
      </c>
      <c r="K3726" s="150">
        <v>39533</v>
      </c>
      <c r="L3726" s="150">
        <v>45881</v>
      </c>
      <c r="N3726" s="158">
        <v>0.20219999999999999</v>
      </c>
      <c r="O3726" s="155">
        <v>9585427.8000000007</v>
      </c>
      <c r="P3726" s="169">
        <v>0.06</v>
      </c>
      <c r="Q3726" s="228">
        <v>575125.66800000006</v>
      </c>
      <c r="R3726" s="164">
        <v>47927.139000000003</v>
      </c>
      <c r="S3726" s="179">
        <v>0.1</v>
      </c>
      <c r="T3726" s="165">
        <v>958542.78000000014</v>
      </c>
      <c r="U3726" s="165">
        <v>79878.565000000017</v>
      </c>
      <c r="V3726" s="125"/>
      <c r="W3726" s="125">
        <v>0</v>
      </c>
      <c r="X3726" s="125">
        <v>0</v>
      </c>
    </row>
    <row r="3727" spans="1:24" ht="27.6">
      <c r="A3727" s="39">
        <v>3725</v>
      </c>
      <c r="B3727" s="137" t="s">
        <v>21278</v>
      </c>
      <c r="D3727" s="138" t="s">
        <v>21387</v>
      </c>
      <c r="E3727" s="143">
        <v>36756066</v>
      </c>
      <c r="J3727" s="137" t="s">
        <v>21448</v>
      </c>
      <c r="K3727" s="148">
        <v>43924</v>
      </c>
      <c r="L3727" s="148">
        <v>47576</v>
      </c>
      <c r="N3727" s="157">
        <v>0.67210000000000003</v>
      </c>
      <c r="O3727" s="155">
        <v>23458493.539999999</v>
      </c>
      <c r="P3727" s="167">
        <v>0.05</v>
      </c>
      <c r="Q3727" s="228">
        <v>1172924.6769999999</v>
      </c>
      <c r="R3727" s="164">
        <v>97743.723083333331</v>
      </c>
      <c r="S3727" s="179">
        <v>0.06</v>
      </c>
      <c r="T3727" s="165">
        <v>1407509.6124</v>
      </c>
      <c r="U3727" s="165">
        <v>117292.46769999999</v>
      </c>
      <c r="V3727" s="125"/>
      <c r="W3727" s="125">
        <v>0</v>
      </c>
      <c r="X3727" s="125">
        <v>0</v>
      </c>
    </row>
    <row r="3728" spans="1:24">
      <c r="A3728" s="39">
        <v>3726</v>
      </c>
      <c r="B3728" s="138" t="s">
        <v>21277</v>
      </c>
      <c r="D3728" s="138" t="s">
        <v>21386</v>
      </c>
      <c r="E3728" s="143">
        <v>34524327</v>
      </c>
      <c r="J3728" s="137" t="s">
        <v>21447</v>
      </c>
      <c r="K3728" s="148">
        <v>39724</v>
      </c>
      <c r="L3728" s="148">
        <v>47576</v>
      </c>
      <c r="N3728" s="157">
        <v>0.31659999999999999</v>
      </c>
      <c r="O3728" s="155">
        <v>13998406.85</v>
      </c>
      <c r="P3728" s="167">
        <v>0.12</v>
      </c>
      <c r="Q3728" s="228">
        <v>1679808.8219999999</v>
      </c>
      <c r="R3728" s="164">
        <v>139984.06849999999</v>
      </c>
      <c r="S3728" s="214"/>
      <c r="T3728" s="165">
        <v>0</v>
      </c>
      <c r="U3728" s="165">
        <v>0</v>
      </c>
      <c r="V3728" s="125"/>
      <c r="W3728" s="125">
        <v>0</v>
      </c>
      <c r="X3728" s="125">
        <v>0</v>
      </c>
    </row>
    <row r="3729" spans="1:24" ht="27.6">
      <c r="A3729" s="39">
        <v>3727</v>
      </c>
      <c r="B3729" s="137" t="s">
        <v>21276</v>
      </c>
      <c r="D3729" s="138" t="s">
        <v>21385</v>
      </c>
      <c r="E3729" s="143">
        <v>36678198</v>
      </c>
      <c r="J3729" s="137" t="s">
        <v>21446</v>
      </c>
      <c r="K3729" s="148">
        <v>43936</v>
      </c>
      <c r="L3729" s="148">
        <v>47588</v>
      </c>
      <c r="N3729" s="157">
        <v>1.4560999999999999</v>
      </c>
      <c r="O3729" s="155">
        <v>7101849.3099999996</v>
      </c>
      <c r="P3729" s="167">
        <v>0.01</v>
      </c>
      <c r="Q3729" s="228">
        <v>71018.493099999992</v>
      </c>
      <c r="R3729" s="164">
        <v>5918.207758333333</v>
      </c>
      <c r="S3729" s="180">
        <v>1.2E-2</v>
      </c>
      <c r="T3729" s="165">
        <v>85222.191720000003</v>
      </c>
      <c r="U3729" s="165">
        <v>7101.8493100000005</v>
      </c>
      <c r="V3729" s="125"/>
      <c r="W3729" s="125">
        <v>0</v>
      </c>
      <c r="X3729" s="125">
        <v>0</v>
      </c>
    </row>
    <row r="3730" spans="1:24" ht="27.6">
      <c r="A3730" s="39">
        <v>3728</v>
      </c>
      <c r="B3730" s="137" t="s">
        <v>21275</v>
      </c>
      <c r="D3730" s="138" t="s">
        <v>21385</v>
      </c>
      <c r="E3730" s="143">
        <v>36678198</v>
      </c>
      <c r="J3730" s="137" t="s">
        <v>21446</v>
      </c>
      <c r="K3730" s="148">
        <v>43936</v>
      </c>
      <c r="L3730" s="148">
        <v>47588</v>
      </c>
      <c r="N3730" s="157">
        <v>2.2499999999999999E-2</v>
      </c>
      <c r="O3730" s="155">
        <v>84656.15</v>
      </c>
      <c r="P3730" s="167">
        <v>0.01</v>
      </c>
      <c r="Q3730" s="228">
        <v>846.56149999999991</v>
      </c>
      <c r="R3730" s="164">
        <v>70.546791666666664</v>
      </c>
      <c r="S3730" s="180">
        <v>1.2E-2</v>
      </c>
      <c r="T3730" s="165">
        <v>1015.8738</v>
      </c>
      <c r="U3730" s="165">
        <v>84.656149999999997</v>
      </c>
      <c r="V3730" s="125"/>
      <c r="W3730" s="125">
        <v>0</v>
      </c>
      <c r="X3730" s="125">
        <v>0</v>
      </c>
    </row>
    <row r="3731" spans="1:24" ht="27.6">
      <c r="A3731" s="39">
        <v>3729</v>
      </c>
      <c r="B3731" s="137" t="s">
        <v>21274</v>
      </c>
      <c r="D3731" s="138" t="s">
        <v>21385</v>
      </c>
      <c r="E3731" s="143">
        <v>36678198</v>
      </c>
      <c r="J3731" s="138" t="s">
        <v>21446</v>
      </c>
      <c r="K3731" s="148">
        <v>43936</v>
      </c>
      <c r="L3731" s="148">
        <v>47588</v>
      </c>
      <c r="N3731" s="157">
        <v>0.43070000000000003</v>
      </c>
      <c r="O3731" s="155">
        <v>2100656.89</v>
      </c>
      <c r="P3731" s="167">
        <v>0.01</v>
      </c>
      <c r="Q3731" s="228">
        <v>21006.568900000002</v>
      </c>
      <c r="R3731" s="164">
        <v>1750.5474083333336</v>
      </c>
      <c r="S3731" s="180">
        <v>1.2E-2</v>
      </c>
      <c r="T3731" s="165">
        <v>25207.882680000002</v>
      </c>
      <c r="U3731" s="165">
        <v>2100.6568900000002</v>
      </c>
      <c r="V3731" s="125"/>
      <c r="W3731" s="125">
        <v>0</v>
      </c>
      <c r="X3731" s="125">
        <v>0</v>
      </c>
    </row>
    <row r="3732" spans="1:24" ht="27.6">
      <c r="A3732" s="39">
        <v>3730</v>
      </c>
      <c r="B3732" s="137" t="s">
        <v>21273</v>
      </c>
      <c r="D3732" s="138" t="s">
        <v>21384</v>
      </c>
      <c r="E3732" s="143">
        <v>33145291</v>
      </c>
      <c r="J3732" s="138" t="s">
        <v>21445</v>
      </c>
      <c r="K3732" s="148">
        <v>43936</v>
      </c>
      <c r="L3732" s="148">
        <v>47588</v>
      </c>
      <c r="N3732" s="157">
        <v>0.01</v>
      </c>
      <c r="O3732" s="155">
        <v>433031.58</v>
      </c>
      <c r="P3732" s="167">
        <v>0.05</v>
      </c>
      <c r="Q3732" s="228">
        <v>21651.579000000002</v>
      </c>
      <c r="R3732" s="164">
        <v>1804.2982500000001</v>
      </c>
      <c r="S3732" s="179">
        <v>0.06</v>
      </c>
      <c r="T3732" s="215">
        <v>25981.9</v>
      </c>
      <c r="U3732" s="215">
        <v>2165.16</v>
      </c>
      <c r="V3732" s="125"/>
      <c r="W3732" s="125">
        <v>0</v>
      </c>
      <c r="X3732" s="125">
        <v>0</v>
      </c>
    </row>
    <row r="3733" spans="1:24" ht="27.6">
      <c r="A3733" s="39">
        <v>3731</v>
      </c>
      <c r="B3733" s="137" t="s">
        <v>21272</v>
      </c>
      <c r="D3733" s="138" t="s">
        <v>21383</v>
      </c>
      <c r="E3733" s="233" t="s">
        <v>21465</v>
      </c>
      <c r="J3733" s="138" t="s">
        <v>21444</v>
      </c>
      <c r="K3733" s="148">
        <v>43936</v>
      </c>
      <c r="L3733" s="148">
        <v>45762</v>
      </c>
      <c r="N3733" s="157">
        <v>7.2499999999999995E-2</v>
      </c>
      <c r="O3733" s="155">
        <v>2473831.91</v>
      </c>
      <c r="P3733" s="167">
        <v>0.03</v>
      </c>
      <c r="Q3733" s="228">
        <v>74214.957299999995</v>
      </c>
      <c r="R3733" s="164">
        <v>6184.5797749999992</v>
      </c>
      <c r="S3733" s="180">
        <v>3.5999999999999997E-2</v>
      </c>
      <c r="T3733" s="215">
        <v>89057.95</v>
      </c>
      <c r="U3733" s="215">
        <v>7421.5</v>
      </c>
      <c r="V3733" s="125"/>
      <c r="W3733" s="125">
        <v>0</v>
      </c>
      <c r="X3733" s="125">
        <v>0</v>
      </c>
    </row>
    <row r="3734" spans="1:24" ht="27.6">
      <c r="A3734" s="39">
        <v>3732</v>
      </c>
      <c r="B3734" s="137" t="s">
        <v>21271</v>
      </c>
      <c r="D3734" s="138" t="s">
        <v>21382</v>
      </c>
      <c r="E3734" s="143">
        <v>24918033</v>
      </c>
      <c r="J3734" s="138" t="s">
        <v>21443</v>
      </c>
      <c r="K3734" s="148">
        <v>43936</v>
      </c>
      <c r="L3734" s="148">
        <v>47588</v>
      </c>
      <c r="N3734" s="157">
        <v>9.7000000000000003E-2</v>
      </c>
      <c r="O3734" s="155">
        <v>1635696.72</v>
      </c>
      <c r="P3734" s="167">
        <v>0.03</v>
      </c>
      <c r="Q3734" s="228">
        <v>49070.901599999997</v>
      </c>
      <c r="R3734" s="164">
        <v>4089.2417999999998</v>
      </c>
      <c r="S3734" s="180">
        <v>3.5999999999999997E-2</v>
      </c>
      <c r="T3734" s="165">
        <v>58885.081919999997</v>
      </c>
      <c r="U3734" s="165">
        <v>4907.0901599999997</v>
      </c>
      <c r="V3734" s="125"/>
      <c r="W3734" s="125">
        <v>0</v>
      </c>
      <c r="X3734" s="125">
        <v>0</v>
      </c>
    </row>
    <row r="3735" spans="1:24" ht="27.6">
      <c r="A3735" s="39">
        <v>3733</v>
      </c>
      <c r="B3735" s="137" t="s">
        <v>21270</v>
      </c>
      <c r="D3735" s="138" t="s">
        <v>1718</v>
      </c>
      <c r="E3735" s="143">
        <v>30220130</v>
      </c>
      <c r="J3735" s="138" t="s">
        <v>3106</v>
      </c>
      <c r="K3735" s="148">
        <v>40947</v>
      </c>
      <c r="L3735" s="148">
        <v>45770</v>
      </c>
      <c r="N3735" s="157">
        <v>0.1096</v>
      </c>
      <c r="O3735" s="155">
        <v>3596988.24</v>
      </c>
      <c r="P3735" s="167">
        <v>0.12</v>
      </c>
      <c r="Q3735" s="228">
        <v>431638.58880000003</v>
      </c>
      <c r="R3735" s="164">
        <v>35969.882400000002</v>
      </c>
      <c r="S3735" s="180"/>
      <c r="T3735" s="165">
        <v>0</v>
      </c>
      <c r="U3735" s="165">
        <v>0</v>
      </c>
      <c r="V3735" s="125"/>
      <c r="W3735" s="125">
        <v>0</v>
      </c>
      <c r="X3735" s="125">
        <v>0</v>
      </c>
    </row>
    <row r="3736" spans="1:24" ht="27.6">
      <c r="A3736" s="39">
        <v>3734</v>
      </c>
      <c r="B3736" s="137" t="s">
        <v>21269</v>
      </c>
      <c r="D3736" s="138" t="s">
        <v>1678</v>
      </c>
      <c r="E3736" s="143">
        <v>22808435</v>
      </c>
      <c r="J3736" s="138" t="s">
        <v>1681</v>
      </c>
      <c r="K3736" s="148">
        <v>41045</v>
      </c>
      <c r="L3736" s="148">
        <v>45770</v>
      </c>
      <c r="N3736" s="157">
        <v>1.5800000000000002E-2</v>
      </c>
      <c r="O3736" s="155">
        <v>444110.5</v>
      </c>
      <c r="P3736" s="167">
        <v>0.12</v>
      </c>
      <c r="Q3736" s="228">
        <v>53293.259999999995</v>
      </c>
      <c r="R3736" s="164">
        <v>4441.1049999999996</v>
      </c>
      <c r="S3736" s="180"/>
      <c r="T3736" s="165">
        <v>0</v>
      </c>
      <c r="U3736" s="165">
        <v>0</v>
      </c>
      <c r="V3736" s="125"/>
      <c r="W3736" s="125">
        <v>0</v>
      </c>
      <c r="X3736" s="125">
        <v>0</v>
      </c>
    </row>
    <row r="3737" spans="1:24" ht="27.6">
      <c r="A3737" s="39">
        <v>3735</v>
      </c>
      <c r="B3737" s="137" t="s">
        <v>529</v>
      </c>
      <c r="D3737" s="138" t="s">
        <v>21381</v>
      </c>
      <c r="E3737" s="143">
        <v>41947235</v>
      </c>
      <c r="J3737" s="138" t="s">
        <v>526</v>
      </c>
      <c r="K3737" s="148">
        <v>43945</v>
      </c>
      <c r="L3737" s="148">
        <v>47597</v>
      </c>
      <c r="N3737" s="157">
        <v>0.85540000000000005</v>
      </c>
      <c r="O3737" s="155">
        <v>31259787.420000002</v>
      </c>
      <c r="P3737" s="167">
        <v>0.05</v>
      </c>
      <c r="Q3737" s="228">
        <v>1562989.3710000003</v>
      </c>
      <c r="R3737" s="164">
        <v>130249.11425000003</v>
      </c>
      <c r="S3737" s="179">
        <v>0.06</v>
      </c>
      <c r="T3737" s="165">
        <v>1875587.2452</v>
      </c>
      <c r="U3737" s="165">
        <v>156298.93710000001</v>
      </c>
      <c r="V3737" s="125"/>
      <c r="W3737" s="125">
        <v>0</v>
      </c>
      <c r="X3737" s="125">
        <v>0</v>
      </c>
    </row>
    <row r="3738" spans="1:24" ht="27.6">
      <c r="A3738" s="39">
        <v>3736</v>
      </c>
      <c r="B3738" s="137" t="s">
        <v>521</v>
      </c>
      <c r="D3738" s="138" t="s">
        <v>21381</v>
      </c>
      <c r="E3738" s="143">
        <v>41947235</v>
      </c>
      <c r="J3738" s="138" t="s">
        <v>526</v>
      </c>
      <c r="K3738" s="148">
        <v>43945</v>
      </c>
      <c r="L3738" s="148">
        <v>47597</v>
      </c>
      <c r="N3738" s="157">
        <v>0.1618</v>
      </c>
      <c r="O3738" s="155">
        <v>6555527.3899999997</v>
      </c>
      <c r="P3738" s="167">
        <v>0.05</v>
      </c>
      <c r="Q3738" s="228">
        <v>327776.36950000003</v>
      </c>
      <c r="R3738" s="164">
        <v>27314.697458333336</v>
      </c>
      <c r="S3738" s="179">
        <v>0.06</v>
      </c>
      <c r="T3738" s="165">
        <v>393331.64339999994</v>
      </c>
      <c r="U3738" s="165">
        <v>32777.636949999993</v>
      </c>
      <c r="V3738" s="125"/>
      <c r="W3738" s="125">
        <v>0</v>
      </c>
      <c r="X3738" s="125">
        <v>0</v>
      </c>
    </row>
    <row r="3739" spans="1:24" ht="41.4">
      <c r="A3739" s="39">
        <v>3737</v>
      </c>
      <c r="B3739" s="137" t="s">
        <v>21268</v>
      </c>
      <c r="D3739" s="138" t="s">
        <v>21380</v>
      </c>
      <c r="E3739" s="143">
        <v>31607028</v>
      </c>
      <c r="J3739" s="138" t="s">
        <v>21442</v>
      </c>
      <c r="K3739" s="148">
        <v>43945</v>
      </c>
      <c r="L3739" s="148">
        <v>47597</v>
      </c>
      <c r="N3739" s="157">
        <v>0.90610000000000002</v>
      </c>
      <c r="O3739" s="155">
        <v>11363990.1</v>
      </c>
      <c r="P3739" s="167">
        <v>0.03</v>
      </c>
      <c r="Q3739" s="228">
        <v>340919.70299999998</v>
      </c>
      <c r="R3739" s="164">
        <v>28409.97525</v>
      </c>
      <c r="S3739" s="180">
        <v>3.5999999999999997E-2</v>
      </c>
      <c r="T3739" s="165">
        <v>409103.64359999995</v>
      </c>
      <c r="U3739" s="165">
        <v>34091.970299999994</v>
      </c>
      <c r="V3739" s="125"/>
      <c r="W3739" s="125">
        <v>0</v>
      </c>
      <c r="X3739" s="125">
        <v>0</v>
      </c>
    </row>
    <row r="3740" spans="1:24">
      <c r="A3740" s="39">
        <v>3738</v>
      </c>
      <c r="B3740" s="137" t="s">
        <v>21267</v>
      </c>
      <c r="D3740" s="138" t="s">
        <v>21379</v>
      </c>
      <c r="E3740" s="233" t="s">
        <v>21465</v>
      </c>
      <c r="J3740" s="138" t="s">
        <v>2317</v>
      </c>
      <c r="K3740" s="148">
        <v>43934</v>
      </c>
      <c r="L3740" s="148">
        <v>47586</v>
      </c>
      <c r="N3740" s="157">
        <v>2.12E-2</v>
      </c>
      <c r="O3740" s="155">
        <v>564901.49</v>
      </c>
      <c r="P3740" s="167">
        <v>0.05</v>
      </c>
      <c r="Q3740" s="228">
        <v>28245.074500000002</v>
      </c>
      <c r="R3740" s="164">
        <v>2353.7562083333337</v>
      </c>
      <c r="S3740" s="179">
        <v>0.06</v>
      </c>
      <c r="T3740" s="165">
        <v>33894.089399999997</v>
      </c>
      <c r="U3740" s="165">
        <v>2824.5074499999996</v>
      </c>
      <c r="V3740" s="125"/>
      <c r="W3740" s="125">
        <v>0</v>
      </c>
      <c r="X3740" s="125">
        <v>0</v>
      </c>
    </row>
    <row r="3741" spans="1:24">
      <c r="A3741" s="39">
        <v>3739</v>
      </c>
      <c r="B3741" s="137" t="s">
        <v>21266</v>
      </c>
      <c r="D3741" s="138" t="s">
        <v>21378</v>
      </c>
      <c r="E3741" s="233" t="s">
        <v>21465</v>
      </c>
      <c r="J3741" s="138" t="s">
        <v>21441</v>
      </c>
      <c r="K3741" s="148">
        <v>43956</v>
      </c>
      <c r="L3741" s="148">
        <v>47608</v>
      </c>
      <c r="N3741" s="157">
        <v>3.56E-2</v>
      </c>
      <c r="O3741" s="155">
        <v>1385814.24</v>
      </c>
      <c r="P3741" s="167">
        <v>0.05</v>
      </c>
      <c r="Q3741" s="228">
        <v>69290.712</v>
      </c>
      <c r="R3741" s="164">
        <v>5774.2259999999997</v>
      </c>
      <c r="S3741" s="179">
        <v>0.06</v>
      </c>
      <c r="T3741" s="165">
        <v>83148.854399999997</v>
      </c>
      <c r="U3741" s="165">
        <v>6929.0711999999994</v>
      </c>
      <c r="V3741" s="125"/>
      <c r="W3741" s="125">
        <v>0</v>
      </c>
      <c r="X3741" s="125">
        <v>0</v>
      </c>
    </row>
    <row r="3742" spans="1:24" ht="27.6">
      <c r="A3742" s="39">
        <v>3740</v>
      </c>
      <c r="B3742" s="137" t="s">
        <v>21265</v>
      </c>
      <c r="D3742" s="138" t="s">
        <v>21377</v>
      </c>
      <c r="E3742" s="143">
        <v>34297625</v>
      </c>
      <c r="J3742" s="138" t="s">
        <v>21440</v>
      </c>
      <c r="K3742" s="148">
        <v>43934</v>
      </c>
      <c r="L3742" s="148">
        <v>47586</v>
      </c>
      <c r="N3742" s="157">
        <v>0.12330000000000001</v>
      </c>
      <c r="O3742" s="155">
        <v>6346146.2400000002</v>
      </c>
      <c r="P3742" s="167">
        <v>0.05</v>
      </c>
      <c r="Q3742" s="228">
        <v>317307.31200000003</v>
      </c>
      <c r="R3742" s="164">
        <v>26442.276000000002</v>
      </c>
      <c r="S3742" s="179">
        <v>0.06</v>
      </c>
      <c r="T3742" s="165">
        <v>380768.77439999999</v>
      </c>
      <c r="U3742" s="165">
        <v>31730.731199999998</v>
      </c>
      <c r="V3742" s="125"/>
      <c r="W3742" s="125">
        <v>0</v>
      </c>
      <c r="X3742" s="125">
        <v>0</v>
      </c>
    </row>
    <row r="3743" spans="1:24">
      <c r="A3743" s="39">
        <v>3741</v>
      </c>
      <c r="B3743" s="137" t="s">
        <v>21264</v>
      </c>
      <c r="D3743" s="138" t="s">
        <v>21376</v>
      </c>
      <c r="E3743" s="143">
        <v>40729049</v>
      </c>
      <c r="J3743" s="138" t="s">
        <v>21439</v>
      </c>
      <c r="K3743" s="148">
        <v>43900</v>
      </c>
      <c r="L3743" s="148">
        <v>47552</v>
      </c>
      <c r="N3743" s="157">
        <v>0.1</v>
      </c>
      <c r="O3743" s="155">
        <v>1315379.6000000001</v>
      </c>
      <c r="P3743" s="167">
        <v>0.03</v>
      </c>
      <c r="Q3743" s="228">
        <v>39461.387999999999</v>
      </c>
      <c r="R3743" s="164">
        <v>3288.4490000000001</v>
      </c>
      <c r="S3743" s="180">
        <v>3.5999999999999997E-2</v>
      </c>
      <c r="T3743" s="165">
        <v>47353.6656</v>
      </c>
      <c r="U3743" s="165">
        <v>3946.1388000000002</v>
      </c>
      <c r="V3743" s="125"/>
      <c r="W3743" s="125">
        <v>0</v>
      </c>
      <c r="X3743" s="125">
        <v>0</v>
      </c>
    </row>
    <row r="3744" spans="1:24">
      <c r="A3744" s="39">
        <v>3742</v>
      </c>
      <c r="B3744" s="137" t="s">
        <v>21263</v>
      </c>
      <c r="D3744" s="138" t="s">
        <v>21375</v>
      </c>
      <c r="E3744" s="143">
        <v>40437426</v>
      </c>
      <c r="J3744" s="138" t="s">
        <v>21438</v>
      </c>
      <c r="K3744" s="149">
        <v>43906</v>
      </c>
      <c r="L3744" s="148">
        <v>49384</v>
      </c>
      <c r="N3744" s="157">
        <v>0.61660000000000004</v>
      </c>
      <c r="O3744" s="155">
        <v>9363411.3100000005</v>
      </c>
      <c r="P3744" s="167">
        <v>0.03</v>
      </c>
      <c r="Q3744" s="228">
        <v>280902.33929999999</v>
      </c>
      <c r="R3744" s="164">
        <v>23408.528275000001</v>
      </c>
      <c r="S3744" s="180">
        <v>3.5999999999999997E-2</v>
      </c>
      <c r="T3744" s="165">
        <v>337082.80715999997</v>
      </c>
      <c r="U3744" s="165">
        <v>28090.233929999999</v>
      </c>
      <c r="V3744" s="125"/>
      <c r="W3744" s="125">
        <v>0</v>
      </c>
      <c r="X3744" s="125">
        <v>0</v>
      </c>
    </row>
    <row r="3745" spans="1:24" ht="27.6">
      <c r="A3745" s="39">
        <v>3743</v>
      </c>
      <c r="B3745" s="137" t="s">
        <v>21262</v>
      </c>
      <c r="D3745" s="138" t="s">
        <v>21374</v>
      </c>
      <c r="E3745" s="143">
        <v>39523160</v>
      </c>
      <c r="J3745" s="138" t="s">
        <v>21437</v>
      </c>
      <c r="K3745" s="148">
        <v>43906</v>
      </c>
      <c r="L3745" s="148">
        <v>47558</v>
      </c>
      <c r="N3745" s="157">
        <v>3.15E-2</v>
      </c>
      <c r="O3745" s="155">
        <v>1516251.32</v>
      </c>
      <c r="P3745" s="167">
        <v>0.05</v>
      </c>
      <c r="Q3745" s="228">
        <v>75812.566000000006</v>
      </c>
      <c r="R3745" s="164">
        <v>6317.7138333333342</v>
      </c>
      <c r="S3745" s="179">
        <v>0.06</v>
      </c>
      <c r="T3745" s="165">
        <v>90975.079200000007</v>
      </c>
      <c r="U3745" s="165">
        <v>7581.2566000000006</v>
      </c>
      <c r="V3745" s="125"/>
      <c r="W3745" s="125">
        <v>0</v>
      </c>
      <c r="X3745" s="125">
        <v>0</v>
      </c>
    </row>
    <row r="3746" spans="1:24" ht="27.6">
      <c r="A3746" s="39">
        <v>3744</v>
      </c>
      <c r="B3746" s="137" t="s">
        <v>21261</v>
      </c>
      <c r="D3746" s="138" t="s">
        <v>21373</v>
      </c>
      <c r="E3746" s="143">
        <v>24579401</v>
      </c>
      <c r="J3746" s="138" t="s">
        <v>21436</v>
      </c>
      <c r="K3746" s="148">
        <v>39226</v>
      </c>
      <c r="L3746" s="148">
        <v>45732</v>
      </c>
      <c r="N3746" s="157">
        <v>1.8182</v>
      </c>
      <c r="O3746" s="155">
        <v>72926396.620000005</v>
      </c>
      <c r="P3746" s="167">
        <v>0.05</v>
      </c>
      <c r="Q3746" s="228">
        <v>3646319.8310000002</v>
      </c>
      <c r="R3746" s="164">
        <v>303859.98591666669</v>
      </c>
      <c r="S3746" s="179">
        <v>0.06</v>
      </c>
      <c r="T3746" s="165">
        <v>4375583.7971999999</v>
      </c>
      <c r="U3746" s="165">
        <v>364631.98310000001</v>
      </c>
      <c r="V3746" s="125"/>
      <c r="W3746" s="125">
        <v>0</v>
      </c>
      <c r="X3746" s="125">
        <v>0</v>
      </c>
    </row>
    <row r="3747" spans="1:24" ht="27.6">
      <c r="A3747" s="39">
        <v>3745</v>
      </c>
      <c r="B3747" s="137" t="s">
        <v>21260</v>
      </c>
      <c r="D3747" s="138" t="s">
        <v>12516</v>
      </c>
      <c r="E3747" s="143">
        <v>34615529</v>
      </c>
      <c r="J3747" s="138" t="s">
        <v>13057</v>
      </c>
      <c r="K3747" s="148">
        <v>39108</v>
      </c>
      <c r="L3747" s="148">
        <v>45749</v>
      </c>
      <c r="N3747" s="157">
        <v>1.0432999999999999</v>
      </c>
      <c r="O3747" s="155">
        <v>18000650.609999999</v>
      </c>
      <c r="P3747" s="168">
        <v>1E-3</v>
      </c>
      <c r="Q3747" s="228">
        <v>18000.650610000001</v>
      </c>
      <c r="R3747" s="164">
        <v>1500.0542175</v>
      </c>
      <c r="S3747" s="179">
        <v>0.03</v>
      </c>
      <c r="T3747" s="165">
        <v>540019.5183</v>
      </c>
      <c r="U3747" s="165">
        <v>45001.626525</v>
      </c>
      <c r="V3747" s="125">
        <v>0.06</v>
      </c>
      <c r="W3747" s="125">
        <v>1080039.0366</v>
      </c>
      <c r="X3747" s="125">
        <v>90003.253049999999</v>
      </c>
    </row>
    <row r="3748" spans="1:24" ht="27.6">
      <c r="A3748" s="39">
        <v>3746</v>
      </c>
      <c r="B3748" s="137" t="s">
        <v>21259</v>
      </c>
      <c r="D3748" s="138" t="s">
        <v>21372</v>
      </c>
      <c r="E3748" s="143">
        <v>41686950</v>
      </c>
      <c r="J3748" s="138" t="s">
        <v>18281</v>
      </c>
      <c r="K3748" s="148">
        <v>43931</v>
      </c>
      <c r="L3748" s="148">
        <v>45757</v>
      </c>
      <c r="N3748" s="157">
        <v>0.45479999999999998</v>
      </c>
      <c r="O3748" s="155">
        <v>22435294.050000001</v>
      </c>
      <c r="P3748" s="167">
        <v>0.05</v>
      </c>
      <c r="Q3748" s="228">
        <v>1121764.7025000001</v>
      </c>
      <c r="R3748" s="164">
        <v>93480.391875000016</v>
      </c>
      <c r="S3748" s="179">
        <v>0.06</v>
      </c>
      <c r="T3748" s="165">
        <v>1346117.6429999999</v>
      </c>
      <c r="U3748" s="165">
        <v>112176.47025</v>
      </c>
      <c r="V3748" s="125"/>
      <c r="W3748" s="125">
        <v>0</v>
      </c>
      <c r="X3748" s="125">
        <v>0</v>
      </c>
    </row>
    <row r="3749" spans="1:24" ht="27.6">
      <c r="A3749" s="39">
        <v>3747</v>
      </c>
      <c r="B3749" s="137" t="s">
        <v>2937</v>
      </c>
      <c r="D3749" s="138" t="s">
        <v>21371</v>
      </c>
      <c r="E3749" s="143">
        <v>31989106</v>
      </c>
      <c r="J3749" s="138" t="s">
        <v>2944</v>
      </c>
      <c r="K3749" s="148">
        <v>43931</v>
      </c>
      <c r="L3749" s="148">
        <v>47583</v>
      </c>
      <c r="N3749" s="157">
        <v>1.3248</v>
      </c>
      <c r="O3749" s="155">
        <v>45691743.450000003</v>
      </c>
      <c r="P3749" s="167">
        <v>0.05</v>
      </c>
      <c r="Q3749" s="228">
        <v>2284587.1725000003</v>
      </c>
      <c r="R3749" s="164">
        <v>190382.26437500003</v>
      </c>
      <c r="S3749" s="179">
        <v>0.06</v>
      </c>
      <c r="T3749" s="165">
        <v>2741504.6070000003</v>
      </c>
      <c r="U3749" s="165">
        <v>228458.71725000002</v>
      </c>
      <c r="V3749" s="125"/>
      <c r="W3749" s="125">
        <v>0</v>
      </c>
      <c r="X3749" s="125">
        <v>0</v>
      </c>
    </row>
    <row r="3750" spans="1:24">
      <c r="A3750" s="39">
        <v>3748</v>
      </c>
      <c r="B3750" s="137" t="s">
        <v>21258</v>
      </c>
      <c r="D3750" s="138" t="s">
        <v>21370</v>
      </c>
      <c r="E3750" s="143">
        <v>31238640</v>
      </c>
      <c r="J3750" s="138" t="s">
        <v>21435</v>
      </c>
      <c r="K3750" s="148">
        <v>43934</v>
      </c>
      <c r="L3750" s="148">
        <v>47586</v>
      </c>
      <c r="N3750" s="157">
        <v>4.9099999999999998E-2</v>
      </c>
      <c r="O3750" s="155">
        <v>2752850.84</v>
      </c>
      <c r="P3750" s="167">
        <v>0.05</v>
      </c>
      <c r="Q3750" s="228">
        <v>137642.54199999999</v>
      </c>
      <c r="R3750" s="164">
        <v>11470.211833333333</v>
      </c>
      <c r="S3750" s="179">
        <v>0.06</v>
      </c>
      <c r="T3750" s="165">
        <v>165171.05039999998</v>
      </c>
      <c r="U3750" s="165">
        <v>13764.254199999998</v>
      </c>
      <c r="V3750" s="125"/>
      <c r="W3750" s="125">
        <v>0</v>
      </c>
      <c r="X3750" s="125">
        <v>0</v>
      </c>
    </row>
    <row r="3751" spans="1:24" ht="27.6">
      <c r="A3751" s="39">
        <v>3749</v>
      </c>
      <c r="B3751" s="137" t="s">
        <v>21257</v>
      </c>
      <c r="D3751" s="138" t="s">
        <v>21369</v>
      </c>
      <c r="E3751" s="143">
        <v>25589241</v>
      </c>
      <c r="J3751" s="138" t="s">
        <v>2777</v>
      </c>
      <c r="K3751" s="148">
        <v>43934</v>
      </c>
      <c r="L3751" s="148">
        <v>47586</v>
      </c>
      <c r="N3751" s="157">
        <v>0.23139999999999999</v>
      </c>
      <c r="O3751" s="155">
        <v>2712286.7</v>
      </c>
      <c r="P3751" s="167">
        <v>0.03</v>
      </c>
      <c r="Q3751" s="228">
        <v>81368.60100000001</v>
      </c>
      <c r="R3751" s="164">
        <v>6780.7167500000005</v>
      </c>
      <c r="S3751" s="180">
        <v>3.5999999999999997E-2</v>
      </c>
      <c r="T3751" s="165">
        <v>97642.321200000006</v>
      </c>
      <c r="U3751" s="165">
        <v>8136.8601000000008</v>
      </c>
      <c r="V3751" s="125"/>
      <c r="W3751" s="125">
        <v>0</v>
      </c>
      <c r="X3751" s="125">
        <v>0</v>
      </c>
    </row>
    <row r="3752" spans="1:24" ht="27.6">
      <c r="A3752" s="39">
        <v>3750</v>
      </c>
      <c r="B3752" s="137" t="s">
        <v>10785</v>
      </c>
      <c r="D3752" s="138" t="s">
        <v>10789</v>
      </c>
      <c r="E3752" s="143">
        <v>32010549</v>
      </c>
      <c r="J3752" s="138" t="s">
        <v>10787</v>
      </c>
      <c r="K3752" s="148">
        <v>43934</v>
      </c>
      <c r="L3752" s="148">
        <v>47586</v>
      </c>
      <c r="N3752" s="157">
        <v>0.1236</v>
      </c>
      <c r="O3752" s="155">
        <v>4436381.0999999996</v>
      </c>
      <c r="P3752" s="167">
        <v>0.05</v>
      </c>
      <c r="Q3752" s="228">
        <v>221819.05499999999</v>
      </c>
      <c r="R3752" s="164">
        <v>18484.921249999999</v>
      </c>
      <c r="S3752" s="179">
        <v>0.06</v>
      </c>
      <c r="T3752" s="165">
        <v>266182.86599999998</v>
      </c>
      <c r="U3752" s="165">
        <v>22181.905499999997</v>
      </c>
      <c r="V3752" s="125"/>
      <c r="W3752" s="125">
        <v>0</v>
      </c>
      <c r="X3752" s="125">
        <v>0</v>
      </c>
    </row>
    <row r="3753" spans="1:24">
      <c r="A3753" s="39">
        <v>3751</v>
      </c>
      <c r="B3753" s="137" t="s">
        <v>21256</v>
      </c>
      <c r="D3753" s="138" t="s">
        <v>21368</v>
      </c>
      <c r="E3753" s="143">
        <v>42736262</v>
      </c>
      <c r="J3753" s="138" t="s">
        <v>21434</v>
      </c>
      <c r="K3753" s="148">
        <v>43936</v>
      </c>
      <c r="L3753" s="148">
        <v>47588</v>
      </c>
      <c r="N3753" s="157">
        <v>9.3600000000000003E-2</v>
      </c>
      <c r="O3753" s="155">
        <v>2374024.5499999998</v>
      </c>
      <c r="P3753" s="167">
        <v>0.12</v>
      </c>
      <c r="Q3753" s="228">
        <v>284882.94599999994</v>
      </c>
      <c r="R3753" s="164">
        <v>23740.245499999994</v>
      </c>
      <c r="S3753" s="179"/>
      <c r="T3753" s="165">
        <v>0</v>
      </c>
      <c r="U3753" s="165">
        <v>0</v>
      </c>
      <c r="V3753" s="125"/>
      <c r="W3753" s="125">
        <v>0</v>
      </c>
      <c r="X3753" s="125">
        <v>0</v>
      </c>
    </row>
    <row r="3754" spans="1:24" ht="41.4">
      <c r="A3754" s="39">
        <v>3752</v>
      </c>
      <c r="B3754" s="137" t="s">
        <v>21255</v>
      </c>
      <c r="D3754" s="138" t="s">
        <v>21367</v>
      </c>
      <c r="E3754" s="143">
        <v>22965318</v>
      </c>
      <c r="J3754" s="138" t="s">
        <v>21433</v>
      </c>
      <c r="K3754" s="148">
        <v>36172</v>
      </c>
      <c r="L3754" s="148">
        <v>47596</v>
      </c>
      <c r="N3754" s="157">
        <v>0.25069999999999998</v>
      </c>
      <c r="O3754" s="155">
        <v>7134003.2800000003</v>
      </c>
      <c r="P3754" s="167">
        <v>0.06</v>
      </c>
      <c r="Q3754" s="228">
        <v>428040.19679999998</v>
      </c>
      <c r="R3754" s="164">
        <v>35670.0164</v>
      </c>
      <c r="S3754" s="179"/>
      <c r="T3754" s="165">
        <v>0</v>
      </c>
      <c r="U3754" s="165">
        <v>0</v>
      </c>
      <c r="V3754" s="125"/>
      <c r="W3754" s="125">
        <v>0</v>
      </c>
      <c r="X3754" s="125">
        <v>0</v>
      </c>
    </row>
    <row r="3755" spans="1:24" ht="27.6">
      <c r="A3755" s="39">
        <v>3753</v>
      </c>
      <c r="B3755" s="137" t="s">
        <v>21254</v>
      </c>
      <c r="D3755" s="138" t="s">
        <v>21366</v>
      </c>
      <c r="E3755" s="143">
        <v>35012753</v>
      </c>
      <c r="J3755" s="138" t="s">
        <v>21432</v>
      </c>
      <c r="K3755" s="148">
        <v>43944</v>
      </c>
      <c r="L3755" s="148">
        <v>47596</v>
      </c>
      <c r="N3755" s="157">
        <v>2.3900000000000001E-2</v>
      </c>
      <c r="O3755" s="155">
        <v>996043.26</v>
      </c>
      <c r="P3755" s="167">
        <v>0.05</v>
      </c>
      <c r="Q3755" s="228">
        <v>49802.163</v>
      </c>
      <c r="R3755" s="164">
        <v>4150.1802500000003</v>
      </c>
      <c r="S3755" s="179">
        <v>0.06</v>
      </c>
      <c r="T3755" s="165">
        <v>59762.595600000001</v>
      </c>
      <c r="U3755" s="165">
        <v>4980.2163</v>
      </c>
      <c r="V3755" s="125"/>
      <c r="W3755" s="125">
        <v>0</v>
      </c>
      <c r="X3755" s="125">
        <v>0</v>
      </c>
    </row>
    <row r="3756" spans="1:24" ht="27.6">
      <c r="A3756" s="39">
        <v>3754</v>
      </c>
      <c r="B3756" s="137" t="s">
        <v>21253</v>
      </c>
      <c r="D3756" s="138" t="s">
        <v>21365</v>
      </c>
      <c r="E3756" s="143">
        <v>35671233</v>
      </c>
      <c r="J3756" s="138" t="s">
        <v>5472</v>
      </c>
      <c r="K3756" s="148">
        <v>43948</v>
      </c>
      <c r="L3756" s="148">
        <v>47600</v>
      </c>
      <c r="N3756" s="157">
        <v>0.26179999999999998</v>
      </c>
      <c r="O3756" s="155">
        <v>13215548.34</v>
      </c>
      <c r="P3756" s="167">
        <v>0.05</v>
      </c>
      <c r="Q3756" s="228">
        <v>660777.41700000002</v>
      </c>
      <c r="R3756" s="164">
        <v>55064.784749999999</v>
      </c>
      <c r="S3756" s="179">
        <v>0.06</v>
      </c>
      <c r="T3756" s="165">
        <v>792932.90039999993</v>
      </c>
      <c r="U3756" s="165">
        <v>66077.741699999999</v>
      </c>
      <c r="V3756" s="125"/>
      <c r="W3756" s="125">
        <v>0</v>
      </c>
      <c r="X3756" s="125">
        <v>0</v>
      </c>
    </row>
    <row r="3757" spans="1:24" ht="27.6">
      <c r="A3757" s="39">
        <v>3755</v>
      </c>
      <c r="B3757" s="137" t="s">
        <v>21252</v>
      </c>
      <c r="D3757" s="138" t="s">
        <v>21364</v>
      </c>
      <c r="E3757" s="143">
        <v>37935570</v>
      </c>
      <c r="J3757" s="138" t="s">
        <v>21431</v>
      </c>
      <c r="K3757" s="148">
        <v>43948</v>
      </c>
      <c r="L3757" s="148">
        <v>49426</v>
      </c>
      <c r="N3757" s="157">
        <v>0.1613</v>
      </c>
      <c r="O3757" s="155">
        <v>9295566.6899999995</v>
      </c>
      <c r="P3757" s="167">
        <v>0.05</v>
      </c>
      <c r="Q3757" s="228">
        <v>464778.3345</v>
      </c>
      <c r="R3757" s="164">
        <v>38731.527875</v>
      </c>
      <c r="S3757" s="179">
        <v>0.06</v>
      </c>
      <c r="T3757" s="165">
        <v>557734.00139999995</v>
      </c>
      <c r="U3757" s="165">
        <v>46477.833449999998</v>
      </c>
      <c r="V3757" s="125"/>
      <c r="W3757" s="125">
        <v>0</v>
      </c>
      <c r="X3757" s="125">
        <v>0</v>
      </c>
    </row>
    <row r="3758" spans="1:24">
      <c r="A3758" s="39">
        <v>3756</v>
      </c>
      <c r="B3758" s="137" t="s">
        <v>21251</v>
      </c>
      <c r="D3758" s="138" t="s">
        <v>21363</v>
      </c>
      <c r="E3758" s="143"/>
      <c r="J3758" s="138" t="s">
        <v>21430</v>
      </c>
      <c r="K3758" s="148">
        <v>43949</v>
      </c>
      <c r="L3758" s="148">
        <v>47601</v>
      </c>
      <c r="N3758" s="157">
        <v>8.7300000000000003E-2</v>
      </c>
      <c r="O3758" s="155">
        <v>11107517.16</v>
      </c>
      <c r="P3758" s="167">
        <v>0.05</v>
      </c>
      <c r="Q3758" s="228">
        <v>555375.85800000001</v>
      </c>
      <c r="R3758" s="164">
        <v>46281.321499999998</v>
      </c>
      <c r="S3758" s="179">
        <v>0.06</v>
      </c>
      <c r="T3758" s="165">
        <v>666451.02960000001</v>
      </c>
      <c r="U3758" s="165">
        <v>55537.585800000001</v>
      </c>
      <c r="V3758" s="125"/>
      <c r="W3758" s="125">
        <v>0</v>
      </c>
      <c r="X3758" s="125">
        <v>0</v>
      </c>
    </row>
    <row r="3759" spans="1:24" ht="27.6">
      <c r="A3759" s="39">
        <v>3757</v>
      </c>
      <c r="B3759" s="137" t="s">
        <v>5700</v>
      </c>
      <c r="D3759" s="138" t="s">
        <v>21362</v>
      </c>
      <c r="E3759" s="143">
        <v>42802743</v>
      </c>
      <c r="J3759" s="138" t="s">
        <v>5702</v>
      </c>
      <c r="K3759" s="148">
        <v>43950</v>
      </c>
      <c r="L3759" s="148">
        <v>47602</v>
      </c>
      <c r="N3759" s="157">
        <v>0.1016</v>
      </c>
      <c r="O3759" s="155">
        <v>18483712.18</v>
      </c>
      <c r="P3759" s="167">
        <v>0.05</v>
      </c>
      <c r="Q3759" s="228">
        <v>924185.60900000005</v>
      </c>
      <c r="R3759" s="164">
        <v>77015.467416666666</v>
      </c>
      <c r="S3759" s="179">
        <v>0.06</v>
      </c>
      <c r="T3759" s="165">
        <v>1109022.7308</v>
      </c>
      <c r="U3759" s="165">
        <v>92418.560899999997</v>
      </c>
      <c r="V3759" s="125"/>
      <c r="W3759" s="125">
        <v>0</v>
      </c>
      <c r="X3759" s="125">
        <v>0</v>
      </c>
    </row>
    <row r="3760" spans="1:24" ht="27.6">
      <c r="A3760" s="39">
        <v>3758</v>
      </c>
      <c r="B3760" s="137" t="s">
        <v>21250</v>
      </c>
      <c r="D3760" s="138" t="s">
        <v>21361</v>
      </c>
      <c r="E3760" s="233" t="s">
        <v>21465</v>
      </c>
      <c r="J3760" s="138" t="s">
        <v>21175</v>
      </c>
      <c r="K3760" s="148">
        <v>43955</v>
      </c>
      <c r="L3760" s="148">
        <v>47607</v>
      </c>
      <c r="N3760" s="157">
        <v>0.26</v>
      </c>
      <c r="O3760" s="155">
        <v>10399661.91</v>
      </c>
      <c r="P3760" s="167">
        <v>0.04</v>
      </c>
      <c r="Q3760" s="228">
        <v>415986.47640000004</v>
      </c>
      <c r="R3760" s="164">
        <v>34665.539700000001</v>
      </c>
      <c r="S3760" s="179">
        <v>4.8000000000000001E-2</v>
      </c>
      <c r="T3760" s="165">
        <v>499183.77168000001</v>
      </c>
      <c r="U3760" s="165">
        <v>41598.647640000003</v>
      </c>
      <c r="V3760" s="125"/>
      <c r="W3760" s="125">
        <v>0</v>
      </c>
      <c r="X3760" s="125">
        <v>0</v>
      </c>
    </row>
    <row r="3761" spans="1:24" ht="27.6">
      <c r="A3761" s="39">
        <v>3759</v>
      </c>
      <c r="B3761" s="137" t="s">
        <v>21249</v>
      </c>
      <c r="D3761" s="138" t="s">
        <v>18300</v>
      </c>
      <c r="E3761" s="143">
        <v>37485202</v>
      </c>
      <c r="J3761" s="138" t="s">
        <v>18303</v>
      </c>
      <c r="K3761" s="148">
        <v>42289</v>
      </c>
      <c r="L3761" s="148">
        <v>51421</v>
      </c>
      <c r="N3761" s="157">
        <v>0.69110000000000005</v>
      </c>
      <c r="O3761" s="155">
        <v>60735982.939999998</v>
      </c>
      <c r="P3761" s="167">
        <v>0.05</v>
      </c>
      <c r="Q3761" s="228">
        <v>3036799.1469999999</v>
      </c>
      <c r="R3761" s="164">
        <v>253066.59558333331</v>
      </c>
      <c r="S3761" s="179">
        <v>0.06</v>
      </c>
      <c r="T3761" s="165">
        <v>3644158.9763999996</v>
      </c>
      <c r="U3761" s="165">
        <v>303679.91469999996</v>
      </c>
      <c r="V3761" s="125"/>
      <c r="W3761" s="125">
        <v>0</v>
      </c>
      <c r="X3761" s="125">
        <v>0</v>
      </c>
    </row>
    <row r="3762" spans="1:24" ht="27.6">
      <c r="A3762" s="39">
        <v>3760</v>
      </c>
      <c r="B3762" s="137" t="s">
        <v>21248</v>
      </c>
      <c r="D3762" s="138" t="s">
        <v>21360</v>
      </c>
      <c r="E3762" s="233">
        <v>5579795</v>
      </c>
      <c r="J3762" s="138" t="s">
        <v>21429</v>
      </c>
      <c r="K3762" s="148">
        <v>43959</v>
      </c>
      <c r="L3762" s="148">
        <v>47611</v>
      </c>
      <c r="N3762" s="157">
        <v>1.8263</v>
      </c>
      <c r="O3762" s="155">
        <v>5908146.29</v>
      </c>
      <c r="P3762" s="167">
        <v>0.01</v>
      </c>
      <c r="Q3762" s="228">
        <v>59081.462899999999</v>
      </c>
      <c r="R3762" s="164">
        <v>4923.4552416666666</v>
      </c>
      <c r="S3762" s="180">
        <v>1.2E-2</v>
      </c>
      <c r="T3762" s="165">
        <v>70897.755480000007</v>
      </c>
      <c r="U3762" s="165">
        <v>5908.1462900000006</v>
      </c>
      <c r="V3762" s="125"/>
      <c r="W3762" s="125">
        <v>0</v>
      </c>
      <c r="X3762" s="125">
        <v>0</v>
      </c>
    </row>
    <row r="3763" spans="1:24">
      <c r="A3763" s="39">
        <v>3761</v>
      </c>
      <c r="B3763" s="137" t="s">
        <v>21247</v>
      </c>
      <c r="D3763" s="138" t="s">
        <v>21359</v>
      </c>
      <c r="E3763" s="233" t="s">
        <v>21465</v>
      </c>
      <c r="J3763" s="138" t="s">
        <v>21428</v>
      </c>
      <c r="K3763" s="148">
        <v>43971</v>
      </c>
      <c r="L3763" s="148">
        <v>47623</v>
      </c>
      <c r="N3763" s="157">
        <v>0.35110000000000002</v>
      </c>
      <c r="O3763" s="155">
        <v>15729715.199999999</v>
      </c>
      <c r="P3763" s="167">
        <v>0.05</v>
      </c>
      <c r="Q3763" s="228">
        <v>786485.76000000001</v>
      </c>
      <c r="R3763" s="164">
        <v>65540.479999999996</v>
      </c>
      <c r="S3763" s="179">
        <v>0.06</v>
      </c>
      <c r="T3763" s="165">
        <v>943782.91199999989</v>
      </c>
      <c r="U3763" s="165">
        <v>78648.575999999986</v>
      </c>
      <c r="V3763" s="125"/>
      <c r="W3763" s="125">
        <v>0</v>
      </c>
      <c r="X3763" s="125">
        <v>0</v>
      </c>
    </row>
    <row r="3764" spans="1:24" ht="27.6">
      <c r="A3764" s="39">
        <v>3762</v>
      </c>
      <c r="B3764" s="137" t="s">
        <v>21246</v>
      </c>
      <c r="D3764" s="138" t="s">
        <v>21358</v>
      </c>
      <c r="E3764" s="143">
        <v>41729233</v>
      </c>
      <c r="J3764" s="138" t="s">
        <v>21427</v>
      </c>
      <c r="K3764" s="148">
        <v>43963</v>
      </c>
      <c r="L3764" s="148">
        <v>47615</v>
      </c>
      <c r="N3764" s="157">
        <v>2.0150999999999999</v>
      </c>
      <c r="O3764" s="155">
        <v>59558843.840000004</v>
      </c>
      <c r="P3764" s="167">
        <v>0.03</v>
      </c>
      <c r="Q3764" s="228">
        <v>1786765.3152000001</v>
      </c>
      <c r="R3764" s="164">
        <v>148897.1096</v>
      </c>
      <c r="S3764" s="180">
        <v>3.5999999999999997E-2</v>
      </c>
      <c r="T3764" s="165">
        <v>2144118.37824</v>
      </c>
      <c r="U3764" s="165">
        <v>178676.53151999999</v>
      </c>
      <c r="V3764" s="125"/>
      <c r="W3764" s="125">
        <v>0</v>
      </c>
      <c r="X3764" s="125">
        <v>0</v>
      </c>
    </row>
    <row r="3765" spans="1:24" ht="27.6">
      <c r="A3765" s="39">
        <v>3763</v>
      </c>
      <c r="B3765" s="137" t="s">
        <v>21245</v>
      </c>
      <c r="D3765" s="138" t="s">
        <v>21357</v>
      </c>
      <c r="E3765" s="143">
        <v>39323668</v>
      </c>
      <c r="J3765" s="138" t="s">
        <v>21426</v>
      </c>
      <c r="K3765" s="148">
        <v>43963</v>
      </c>
      <c r="L3765" s="148">
        <v>47615</v>
      </c>
      <c r="N3765" s="157">
        <v>0.31480000000000002</v>
      </c>
      <c r="O3765" s="155">
        <v>7808518.7999999998</v>
      </c>
      <c r="P3765" s="167">
        <v>0.03</v>
      </c>
      <c r="Q3765" s="228">
        <v>234255.56399999998</v>
      </c>
      <c r="R3765" s="164">
        <v>19521.296999999999</v>
      </c>
      <c r="S3765" s="179">
        <v>3.5999999999999997E-2</v>
      </c>
      <c r="T3765" s="165">
        <v>281106.67679999996</v>
      </c>
      <c r="U3765" s="165">
        <v>23425.556399999998</v>
      </c>
      <c r="V3765" s="125"/>
      <c r="W3765" s="125">
        <v>0</v>
      </c>
      <c r="X3765" s="125">
        <v>0</v>
      </c>
    </row>
    <row r="3766" spans="1:24" ht="27.6">
      <c r="A3766" s="39">
        <v>3764</v>
      </c>
      <c r="B3766" s="137" t="s">
        <v>21244</v>
      </c>
      <c r="D3766" s="138" t="s">
        <v>21356</v>
      </c>
      <c r="E3766" s="143">
        <v>42816211</v>
      </c>
      <c r="J3766" s="138" t="s">
        <v>21425</v>
      </c>
      <c r="K3766" s="148">
        <v>43969</v>
      </c>
      <c r="L3766" s="148">
        <v>47621</v>
      </c>
      <c r="N3766" s="157">
        <v>0.18240000000000001</v>
      </c>
      <c r="O3766" s="155">
        <v>3298606.19</v>
      </c>
      <c r="P3766" s="168">
        <v>1E-3</v>
      </c>
      <c r="Q3766" s="228">
        <v>3298.60619</v>
      </c>
      <c r="R3766" s="164">
        <v>274.88384916666666</v>
      </c>
      <c r="S3766" s="213">
        <v>1.1999999999999999E-3</v>
      </c>
      <c r="T3766" s="165">
        <v>3958.3274279999996</v>
      </c>
      <c r="U3766" s="165">
        <v>329.86061899999999</v>
      </c>
      <c r="V3766" s="125"/>
      <c r="W3766" s="125">
        <v>0</v>
      </c>
      <c r="X3766" s="125">
        <v>0</v>
      </c>
    </row>
    <row r="3767" spans="1:24" ht="27.6">
      <c r="A3767" s="39">
        <v>3765</v>
      </c>
      <c r="B3767" s="137" t="s">
        <v>21243</v>
      </c>
      <c r="D3767" s="138" t="s">
        <v>21355</v>
      </c>
      <c r="E3767" s="143">
        <v>24597824</v>
      </c>
      <c r="J3767" s="138" t="s">
        <v>21424</v>
      </c>
      <c r="K3767" s="148">
        <v>38183</v>
      </c>
      <c r="L3767" s="148">
        <v>47621</v>
      </c>
      <c r="N3767" s="157">
        <v>0.40350000000000003</v>
      </c>
      <c r="O3767" s="155">
        <v>52431774.009999998</v>
      </c>
      <c r="P3767" s="167">
        <v>0.05</v>
      </c>
      <c r="Q3767" s="228">
        <v>2621588.7005000003</v>
      </c>
      <c r="R3767" s="164">
        <v>218465.72504166668</v>
      </c>
      <c r="S3767" s="179">
        <v>0.06</v>
      </c>
      <c r="T3767" s="165">
        <v>3145906.4405999999</v>
      </c>
      <c r="U3767" s="165">
        <v>262158.87004999997</v>
      </c>
      <c r="V3767" s="125">
        <v>0.1</v>
      </c>
      <c r="W3767" s="125">
        <v>5243177.4010000005</v>
      </c>
      <c r="X3767" s="125">
        <v>436931.45008333336</v>
      </c>
    </row>
    <row r="3768" spans="1:24" ht="27.6">
      <c r="A3768" s="39">
        <v>3766</v>
      </c>
      <c r="B3768" s="137" t="s">
        <v>21242</v>
      </c>
      <c r="D3768" s="138" t="s">
        <v>21354</v>
      </c>
      <c r="E3768" s="143">
        <v>23518455</v>
      </c>
      <c r="J3768" s="138" t="s">
        <v>21423</v>
      </c>
      <c r="K3768" s="148">
        <v>40130</v>
      </c>
      <c r="L3768" s="148">
        <v>45029</v>
      </c>
      <c r="N3768" s="157">
        <v>2.3900000000000001E-2</v>
      </c>
      <c r="O3768" s="155">
        <v>841573.07</v>
      </c>
      <c r="P3768" s="167">
        <v>0.06</v>
      </c>
      <c r="Q3768" s="228">
        <v>50494.384199999993</v>
      </c>
      <c r="R3768" s="164">
        <v>4207.8653499999991</v>
      </c>
      <c r="S3768" s="213"/>
      <c r="T3768" s="165">
        <v>0</v>
      </c>
      <c r="U3768" s="165">
        <v>0</v>
      </c>
      <c r="V3768" s="125"/>
      <c r="W3768" s="125">
        <v>0</v>
      </c>
      <c r="X3768" s="125">
        <v>0</v>
      </c>
    </row>
    <row r="3769" spans="1:24">
      <c r="A3769" s="39">
        <v>3767</v>
      </c>
      <c r="B3769" s="137" t="s">
        <v>3495</v>
      </c>
      <c r="D3769" s="138" t="s">
        <v>21353</v>
      </c>
      <c r="E3769" s="233" t="s">
        <v>21465</v>
      </c>
      <c r="J3769" s="138" t="s">
        <v>21422</v>
      </c>
      <c r="K3769" s="148">
        <v>43978</v>
      </c>
      <c r="L3769" s="148">
        <v>45804</v>
      </c>
      <c r="N3769" s="157">
        <v>0.13700000000000001</v>
      </c>
      <c r="O3769" s="155">
        <v>3757592.13</v>
      </c>
      <c r="P3769" s="167">
        <v>0.05</v>
      </c>
      <c r="Q3769" s="228">
        <v>187879.60649999999</v>
      </c>
      <c r="R3769" s="164">
        <v>15656.633875</v>
      </c>
      <c r="S3769" s="179">
        <v>0.06</v>
      </c>
      <c r="T3769" s="165">
        <v>225455.52779999998</v>
      </c>
      <c r="U3769" s="165">
        <v>18787.960649999997</v>
      </c>
      <c r="V3769" s="125"/>
      <c r="W3769" s="125">
        <v>0</v>
      </c>
      <c r="X3769" s="125">
        <v>0</v>
      </c>
    </row>
    <row r="3770" spans="1:24" ht="27.6">
      <c r="A3770" s="39">
        <v>3768</v>
      </c>
      <c r="B3770" s="137" t="s">
        <v>21241</v>
      </c>
      <c r="D3770" s="138" t="s">
        <v>21352</v>
      </c>
      <c r="E3770" s="143">
        <v>23507865</v>
      </c>
      <c r="J3770" s="138" t="s">
        <v>21421</v>
      </c>
      <c r="K3770" s="148">
        <v>43977</v>
      </c>
      <c r="L3770" s="148">
        <v>47629</v>
      </c>
      <c r="N3770" s="157">
        <v>0.56110000000000004</v>
      </c>
      <c r="O3770" s="155">
        <v>19989549.399999999</v>
      </c>
      <c r="P3770" s="167">
        <v>0.08</v>
      </c>
      <c r="Q3770" s="228">
        <v>1599163.9519999998</v>
      </c>
      <c r="R3770" s="164">
        <v>133263.66266666664</v>
      </c>
      <c r="S3770" s="179"/>
      <c r="T3770" s="165">
        <v>0</v>
      </c>
      <c r="U3770" s="165">
        <v>0</v>
      </c>
      <c r="V3770" s="125"/>
      <c r="W3770" s="125">
        <v>0</v>
      </c>
      <c r="X3770" s="125">
        <v>0</v>
      </c>
    </row>
    <row r="3771" spans="1:24" ht="27.6">
      <c r="A3771" s="39">
        <v>3769</v>
      </c>
      <c r="B3771" s="137" t="s">
        <v>21240</v>
      </c>
      <c r="D3771" s="138" t="s">
        <v>21351</v>
      </c>
      <c r="E3771" s="143">
        <v>21558350</v>
      </c>
      <c r="J3771" s="138" t="s">
        <v>21420</v>
      </c>
      <c r="K3771" s="148">
        <v>43976</v>
      </c>
      <c r="L3771" s="148">
        <v>47628</v>
      </c>
      <c r="N3771" s="157">
        <v>1.87</v>
      </c>
      <c r="O3771" s="155">
        <v>21480253.640000001</v>
      </c>
      <c r="P3771" s="167">
        <v>0.03</v>
      </c>
      <c r="Q3771" s="228">
        <v>644407.60919999995</v>
      </c>
      <c r="R3771" s="164">
        <v>53700.634099999996</v>
      </c>
      <c r="S3771" s="180">
        <v>3.5999999999999997E-2</v>
      </c>
      <c r="T3771" s="165">
        <v>773289.13104000001</v>
      </c>
      <c r="U3771" s="165">
        <v>64440.760920000001</v>
      </c>
      <c r="V3771" s="125"/>
      <c r="W3771" s="125">
        <v>0</v>
      </c>
      <c r="X3771" s="125">
        <v>0</v>
      </c>
    </row>
    <row r="3772" spans="1:24">
      <c r="A3772" s="39">
        <v>3770</v>
      </c>
      <c r="B3772" s="137" t="s">
        <v>21239</v>
      </c>
      <c r="D3772" s="138" t="s">
        <v>21350</v>
      </c>
      <c r="E3772" s="143">
        <v>21628487</v>
      </c>
      <c r="J3772" s="138" t="s">
        <v>21419</v>
      </c>
      <c r="K3772" s="148">
        <v>38034</v>
      </c>
      <c r="L3772" s="148">
        <v>49454</v>
      </c>
      <c r="N3772" s="157">
        <v>2.23E-2</v>
      </c>
      <c r="O3772" s="155">
        <v>2925052.86</v>
      </c>
      <c r="P3772" s="167">
        <v>0.05</v>
      </c>
      <c r="Q3772" s="228">
        <v>146252.64300000001</v>
      </c>
      <c r="R3772" s="164">
        <v>12187.72025</v>
      </c>
      <c r="S3772" s="179">
        <v>0.06</v>
      </c>
      <c r="T3772" s="165">
        <v>175503.17159999997</v>
      </c>
      <c r="U3772" s="165">
        <v>14625.264299999997</v>
      </c>
      <c r="V3772" s="125">
        <v>7.4999999999999997E-2</v>
      </c>
      <c r="W3772" s="125">
        <v>219378.96449999997</v>
      </c>
      <c r="X3772" s="125">
        <v>18281.580374999998</v>
      </c>
    </row>
    <row r="3773" spans="1:24" ht="41.4">
      <c r="A3773" s="39">
        <v>3771</v>
      </c>
      <c r="B3773" s="137" t="s">
        <v>21238</v>
      </c>
      <c r="D3773" s="138" t="s">
        <v>3946</v>
      </c>
      <c r="E3773" s="143">
        <v>41661191</v>
      </c>
      <c r="J3773" s="138" t="s">
        <v>21418</v>
      </c>
      <c r="K3773" s="148">
        <v>43973</v>
      </c>
      <c r="L3773" s="148">
        <v>47625</v>
      </c>
      <c r="N3773" s="157">
        <v>0.95430000000000004</v>
      </c>
      <c r="O3773" s="155">
        <v>19543618.030000001</v>
      </c>
      <c r="P3773" s="167">
        <v>0.05</v>
      </c>
      <c r="Q3773" s="228">
        <v>977180.90150000015</v>
      </c>
      <c r="R3773" s="164">
        <v>81431.741791666675</v>
      </c>
      <c r="S3773" s="179">
        <v>0.06</v>
      </c>
      <c r="T3773" s="165">
        <v>1172617.0818</v>
      </c>
      <c r="U3773" s="165">
        <v>97718.090150000004</v>
      </c>
      <c r="V3773" s="125"/>
      <c r="W3773" s="125">
        <v>0</v>
      </c>
      <c r="X3773" s="125">
        <v>0</v>
      </c>
    </row>
    <row r="3774" spans="1:24" ht="41.4">
      <c r="A3774" s="39">
        <v>3772</v>
      </c>
      <c r="B3774" s="137" t="s">
        <v>21237</v>
      </c>
      <c r="D3774" s="138" t="s">
        <v>3946</v>
      </c>
      <c r="E3774" s="143">
        <v>41661191</v>
      </c>
      <c r="J3774" s="138" t="s">
        <v>21418</v>
      </c>
      <c r="K3774" s="148">
        <v>43973</v>
      </c>
      <c r="L3774" s="148">
        <v>47625</v>
      </c>
      <c r="N3774" s="156">
        <v>0.46829999999999999</v>
      </c>
      <c r="O3774" s="155">
        <v>9590565.1500000004</v>
      </c>
      <c r="P3774" s="166">
        <v>0.05</v>
      </c>
      <c r="Q3774" s="228">
        <v>479528.25750000007</v>
      </c>
      <c r="R3774" s="164">
        <v>39960.688125000008</v>
      </c>
      <c r="S3774" s="179">
        <v>0.06</v>
      </c>
      <c r="T3774" s="165">
        <v>575433.90899999999</v>
      </c>
      <c r="U3774" s="165">
        <v>47952.825749999996</v>
      </c>
      <c r="V3774" s="125"/>
      <c r="W3774" s="125">
        <v>0</v>
      </c>
      <c r="X3774" s="125">
        <v>0</v>
      </c>
    </row>
    <row r="3775" spans="1:24" ht="27.6">
      <c r="A3775" s="39">
        <v>3773</v>
      </c>
      <c r="B3775" s="137" t="s">
        <v>21236</v>
      </c>
      <c r="D3775" s="138" t="s">
        <v>21349</v>
      </c>
      <c r="E3775" s="143">
        <v>39664434</v>
      </c>
      <c r="J3775" s="138" t="s">
        <v>21417</v>
      </c>
      <c r="K3775" s="148">
        <v>43979</v>
      </c>
      <c r="L3775" s="148">
        <v>47631</v>
      </c>
      <c r="N3775" s="156">
        <v>0.1787</v>
      </c>
      <c r="O3775" s="155">
        <v>5038710.71</v>
      </c>
      <c r="P3775" s="166">
        <v>0.03</v>
      </c>
      <c r="Q3775" s="228">
        <v>151161.32129999998</v>
      </c>
      <c r="R3775" s="164">
        <v>12596.776774999998</v>
      </c>
      <c r="S3775" s="180">
        <v>3.5999999999999997E-2</v>
      </c>
      <c r="T3775" s="165">
        <v>181393.58555999998</v>
      </c>
      <c r="U3775" s="165">
        <v>15116.132129999998</v>
      </c>
      <c r="V3775" s="125"/>
      <c r="W3775" s="125">
        <v>0</v>
      </c>
      <c r="X3775" s="125">
        <v>0</v>
      </c>
    </row>
    <row r="3776" spans="1:24" ht="27.6">
      <c r="A3776" s="39">
        <v>3774</v>
      </c>
      <c r="B3776" s="137" t="s">
        <v>21235</v>
      </c>
      <c r="D3776" s="138" t="s">
        <v>21348</v>
      </c>
      <c r="E3776" s="143">
        <v>42386054</v>
      </c>
      <c r="J3776" s="138" t="s">
        <v>21416</v>
      </c>
      <c r="K3776" s="148">
        <v>43977</v>
      </c>
      <c r="L3776" s="148">
        <v>47629</v>
      </c>
      <c r="N3776" s="156">
        <v>4.7500000000000001E-2</v>
      </c>
      <c r="O3776" s="155">
        <v>4409063.01</v>
      </c>
      <c r="P3776" s="166">
        <v>0.05</v>
      </c>
      <c r="Q3776" s="228">
        <v>220453.15049999999</v>
      </c>
      <c r="R3776" s="164">
        <v>18371.095874999999</v>
      </c>
      <c r="S3776" s="179">
        <v>0.06</v>
      </c>
      <c r="T3776" s="165">
        <v>264543.7806</v>
      </c>
      <c r="U3776" s="165">
        <v>22045.315050000001</v>
      </c>
      <c r="V3776" s="125"/>
      <c r="W3776" s="125">
        <v>0</v>
      </c>
      <c r="X3776" s="125">
        <v>0</v>
      </c>
    </row>
    <row r="3777" spans="1:24" ht="82.8">
      <c r="A3777" s="39">
        <v>3775</v>
      </c>
      <c r="B3777" s="137" t="s">
        <v>21234</v>
      </c>
      <c r="D3777" s="138" t="s">
        <v>5271</v>
      </c>
      <c r="E3777" s="143">
        <v>32554344</v>
      </c>
      <c r="J3777" s="138" t="s">
        <v>5272</v>
      </c>
      <c r="K3777" s="148">
        <v>40084</v>
      </c>
      <c r="L3777" s="148">
        <v>47628</v>
      </c>
      <c r="N3777" s="156">
        <v>0.37940000000000002</v>
      </c>
      <c r="O3777" s="155">
        <v>17743637.75</v>
      </c>
      <c r="P3777" s="166">
        <v>0.05</v>
      </c>
      <c r="Q3777" s="228">
        <v>887181.88750000007</v>
      </c>
      <c r="R3777" s="164">
        <v>73931.823958333334</v>
      </c>
      <c r="S3777" s="179">
        <v>0.1</v>
      </c>
      <c r="T3777" s="165">
        <v>1774363.7750000001</v>
      </c>
      <c r="U3777" s="165">
        <v>147863.64791666667</v>
      </c>
      <c r="V3777" s="125"/>
      <c r="W3777" s="125">
        <v>0</v>
      </c>
      <c r="X3777" s="125">
        <v>0</v>
      </c>
    </row>
    <row r="3778" spans="1:24" ht="82.8">
      <c r="A3778" s="39">
        <v>3776</v>
      </c>
      <c r="B3778" s="137" t="s">
        <v>21233</v>
      </c>
      <c r="D3778" s="138" t="s">
        <v>5271</v>
      </c>
      <c r="E3778" s="143">
        <v>32554344</v>
      </c>
      <c r="J3778" s="138" t="s">
        <v>5272</v>
      </c>
      <c r="K3778" s="148">
        <v>40084</v>
      </c>
      <c r="L3778" s="148">
        <v>47567</v>
      </c>
      <c r="N3778" s="156">
        <v>0.33289999999999997</v>
      </c>
      <c r="O3778" s="155">
        <v>15705512.77</v>
      </c>
      <c r="P3778" s="166">
        <v>0.05</v>
      </c>
      <c r="Q3778" s="228">
        <v>785275.6385</v>
      </c>
      <c r="R3778" s="164">
        <v>65439.636541666667</v>
      </c>
      <c r="S3778" s="179">
        <v>0.1</v>
      </c>
      <c r="T3778" s="165">
        <v>1570551.277</v>
      </c>
      <c r="U3778" s="165">
        <v>130879.27308333333</v>
      </c>
      <c r="V3778" s="125"/>
      <c r="W3778" s="125">
        <v>0</v>
      </c>
      <c r="X3778" s="125">
        <v>0</v>
      </c>
    </row>
    <row r="3779" spans="1:24" ht="27.6">
      <c r="A3779" s="39">
        <v>3777</v>
      </c>
      <c r="B3779" s="137" t="s">
        <v>21232</v>
      </c>
      <c r="D3779" s="138" t="s">
        <v>21347</v>
      </c>
      <c r="E3779" s="143">
        <v>41935591</v>
      </c>
      <c r="J3779" s="138" t="s">
        <v>21415</v>
      </c>
      <c r="K3779" s="148">
        <v>43944</v>
      </c>
      <c r="L3779" s="148">
        <v>47596</v>
      </c>
      <c r="N3779" s="156">
        <v>0.53280000000000005</v>
      </c>
      <c r="O3779" s="155">
        <v>10911495.01</v>
      </c>
      <c r="P3779" s="166">
        <v>0.05</v>
      </c>
      <c r="Q3779" s="228">
        <v>545574.75049999997</v>
      </c>
      <c r="R3779" s="164">
        <v>45464.562541666666</v>
      </c>
      <c r="S3779" s="179">
        <v>0.06</v>
      </c>
      <c r="T3779" s="165">
        <v>654689.70059999998</v>
      </c>
      <c r="U3779" s="165">
        <v>54557.475050000001</v>
      </c>
      <c r="V3779" s="125"/>
      <c r="W3779" s="125">
        <v>0</v>
      </c>
      <c r="X3779" s="125">
        <v>0</v>
      </c>
    </row>
    <row r="3780" spans="1:24" ht="27.6">
      <c r="A3780" s="39">
        <v>3778</v>
      </c>
      <c r="B3780" s="137" t="s">
        <v>21231</v>
      </c>
      <c r="D3780" s="138" t="s">
        <v>21346</v>
      </c>
      <c r="E3780" s="143">
        <v>30674381</v>
      </c>
      <c r="J3780" s="138" t="s">
        <v>9364</v>
      </c>
      <c r="K3780" s="148">
        <v>43958</v>
      </c>
      <c r="L3780" s="148">
        <v>47610</v>
      </c>
      <c r="N3780" s="156">
        <v>0.12230000000000001</v>
      </c>
      <c r="O3780" s="155">
        <v>1329907.21</v>
      </c>
      <c r="P3780" s="166">
        <v>0.03</v>
      </c>
      <c r="Q3780" s="228">
        <v>39897.2163</v>
      </c>
      <c r="R3780" s="164">
        <v>3324.7680249999999</v>
      </c>
      <c r="S3780" s="180">
        <v>3.5999999999999997E-2</v>
      </c>
      <c r="T3780" s="165">
        <v>47876.659559999993</v>
      </c>
      <c r="U3780" s="165">
        <v>3989.7216299999995</v>
      </c>
      <c r="V3780" s="125"/>
      <c r="W3780" s="125">
        <v>0</v>
      </c>
      <c r="X3780" s="125">
        <v>0</v>
      </c>
    </row>
    <row r="3781" spans="1:24" ht="27.6">
      <c r="A3781" s="39">
        <v>3779</v>
      </c>
      <c r="B3781" s="137" t="s">
        <v>9361</v>
      </c>
      <c r="D3781" s="138" t="s">
        <v>21346</v>
      </c>
      <c r="E3781" s="143">
        <v>30674381</v>
      </c>
      <c r="J3781" s="138" t="s">
        <v>9364</v>
      </c>
      <c r="K3781" s="148">
        <v>43958</v>
      </c>
      <c r="L3781" s="148">
        <v>47610</v>
      </c>
      <c r="N3781" s="156">
        <v>0.41189999999999999</v>
      </c>
      <c r="O3781" s="155">
        <v>4479057.8899999997</v>
      </c>
      <c r="P3781" s="166">
        <v>0.03</v>
      </c>
      <c r="Q3781" s="228">
        <v>134371.73669999998</v>
      </c>
      <c r="R3781" s="164">
        <v>11197.644724999998</v>
      </c>
      <c r="S3781" s="180">
        <v>3.5999999999999997E-2</v>
      </c>
      <c r="T3781" s="165">
        <v>161246.08403999999</v>
      </c>
      <c r="U3781" s="165">
        <v>13437.173669999998</v>
      </c>
      <c r="V3781" s="125"/>
      <c r="W3781" s="125">
        <v>0</v>
      </c>
      <c r="X3781" s="125">
        <v>0</v>
      </c>
    </row>
    <row r="3782" spans="1:24" ht="27.6">
      <c r="A3782" s="39">
        <v>3780</v>
      </c>
      <c r="B3782" s="137" t="s">
        <v>21230</v>
      </c>
      <c r="D3782" s="138" t="s">
        <v>21345</v>
      </c>
      <c r="E3782" s="143">
        <v>38440985</v>
      </c>
      <c r="J3782" s="138" t="s">
        <v>21414</v>
      </c>
      <c r="K3782" s="148">
        <v>43957</v>
      </c>
      <c r="L3782" s="148">
        <v>47609</v>
      </c>
      <c r="N3782" s="156">
        <v>2.8689</v>
      </c>
      <c r="O3782" s="155">
        <v>38379459.159999996</v>
      </c>
      <c r="P3782" s="166">
        <v>0.03</v>
      </c>
      <c r="Q3782" s="228">
        <v>1151383.7747999998</v>
      </c>
      <c r="R3782" s="164">
        <v>95948.647899999982</v>
      </c>
      <c r="S3782" s="180">
        <v>3.5999999999999997E-2</v>
      </c>
      <c r="T3782" s="165">
        <v>1381660.5297599998</v>
      </c>
      <c r="U3782" s="165">
        <v>115138.37747999998</v>
      </c>
      <c r="V3782" s="125"/>
      <c r="W3782" s="125">
        <v>0</v>
      </c>
      <c r="X3782" s="125">
        <v>0</v>
      </c>
    </row>
    <row r="3783" spans="1:24" ht="27.6">
      <c r="A3783" s="39">
        <v>3781</v>
      </c>
      <c r="B3783" s="137" t="s">
        <v>21229</v>
      </c>
      <c r="D3783" s="138" t="s">
        <v>6642</v>
      </c>
      <c r="E3783" s="143">
        <v>31612148</v>
      </c>
      <c r="J3783" s="138" t="s">
        <v>21413</v>
      </c>
      <c r="K3783" s="148">
        <v>40283</v>
      </c>
      <c r="L3783" s="148">
        <v>49435</v>
      </c>
      <c r="N3783" s="156">
        <v>6.6699999999999995E-2</v>
      </c>
      <c r="O3783" s="155">
        <v>3136328.48</v>
      </c>
      <c r="P3783" s="166">
        <v>0.06</v>
      </c>
      <c r="Q3783" s="228">
        <v>188179.70879999999</v>
      </c>
      <c r="R3783" s="164">
        <v>15681.642399999999</v>
      </c>
      <c r="S3783" s="179"/>
      <c r="T3783" s="165">
        <v>0</v>
      </c>
      <c r="U3783" s="165">
        <v>0</v>
      </c>
      <c r="V3783" s="125"/>
      <c r="W3783" s="125">
        <v>0</v>
      </c>
      <c r="X3783" s="125">
        <v>0</v>
      </c>
    </row>
    <row r="3784" spans="1:24" ht="27.6">
      <c r="A3784" s="39">
        <v>3782</v>
      </c>
      <c r="B3784" s="137" t="s">
        <v>21228</v>
      </c>
      <c r="D3784" s="138" t="s">
        <v>6642</v>
      </c>
      <c r="E3784" s="143">
        <v>31612148</v>
      </c>
      <c r="J3784" s="138" t="s">
        <v>21413</v>
      </c>
      <c r="K3784" s="148">
        <v>40283</v>
      </c>
      <c r="L3784" s="148">
        <v>49435</v>
      </c>
      <c r="N3784" s="156">
        <v>1.11E-2</v>
      </c>
      <c r="O3784" s="155">
        <v>521937.72</v>
      </c>
      <c r="P3784" s="166">
        <v>0.06</v>
      </c>
      <c r="Q3784" s="228">
        <v>31316.263199999998</v>
      </c>
      <c r="R3784" s="164">
        <v>2609.6886</v>
      </c>
      <c r="S3784" s="179"/>
      <c r="T3784" s="165">
        <v>0</v>
      </c>
      <c r="U3784" s="165">
        <v>0</v>
      </c>
      <c r="V3784" s="125"/>
      <c r="W3784" s="125">
        <v>0</v>
      </c>
      <c r="X3784" s="125">
        <v>0</v>
      </c>
    </row>
    <row r="3785" spans="1:24" ht="28.2" thickBot="1">
      <c r="A3785" s="39">
        <v>3783</v>
      </c>
      <c r="B3785" s="136" t="s">
        <v>21227</v>
      </c>
      <c r="D3785" s="142" t="s">
        <v>6642</v>
      </c>
      <c r="E3785" s="141">
        <v>31612148</v>
      </c>
      <c r="J3785" s="142" t="s">
        <v>21413</v>
      </c>
      <c r="K3785" s="147">
        <v>40283</v>
      </c>
      <c r="L3785" s="147">
        <v>45783</v>
      </c>
      <c r="N3785" s="154">
        <v>3.0800000000000001E-2</v>
      </c>
      <c r="O3785" s="153">
        <v>1315086.33</v>
      </c>
      <c r="P3785" s="163">
        <v>0.06</v>
      </c>
      <c r="Q3785" s="229">
        <v>78905.179799999998</v>
      </c>
      <c r="R3785" s="216">
        <v>6575.4316499999995</v>
      </c>
      <c r="S3785" s="217">
        <v>0.1</v>
      </c>
      <c r="T3785" s="178">
        <v>131508.633</v>
      </c>
      <c r="U3785" s="165">
        <v>10959.052750000001</v>
      </c>
      <c r="V3785" s="125"/>
      <c r="W3785" s="125">
        <v>0</v>
      </c>
      <c r="X3785" s="125">
        <v>0</v>
      </c>
    </row>
    <row r="3786" spans="1:24">
      <c r="N3786" s="219">
        <f>SUM(N3:N3785)</f>
        <v>4468.499600000011</v>
      </c>
      <c r="O3786" s="219">
        <f t="shared" ref="O3786:R3786" si="379">SUM(O3:O3785)</f>
        <v>102289344491.16318</v>
      </c>
      <c r="P3786" s="219">
        <f t="shared" si="379"/>
        <v>139.70374000000265</v>
      </c>
      <c r="Q3786" s="235">
        <f t="shared" si="379"/>
        <v>3374603581.5586729</v>
      </c>
      <c r="R3786" s="235">
        <f t="shared" si="379"/>
        <v>281211111.03385293</v>
      </c>
    </row>
  </sheetData>
  <autoFilter ref="A2:AJ3786"/>
  <customSheetViews>
    <customSheetView guid="{824ACEA3-932D-4BBB-AE2B-1ADCB18BD5CE}" showPageBreaks="1" fitToPage="1" printArea="1" showAutoFilter="1" hiddenColumns="1" view="pageBreakPreview" topLeftCell="B2189">
      <selection activeCell="B2207" sqref="B2207"/>
      <rowBreaks count="1" manualBreakCount="1">
        <brk id="3597" max="37" man="1"/>
      </rowBreaks>
      <pageMargins left="0.31496062992125984" right="0.31496062992125984" top="0.35433070866141736" bottom="0.35433070866141736" header="0.11811023622047245" footer="0.11811023622047245"/>
      <pageSetup paperSize="9" scale="49" fitToHeight="0" orientation="landscape" r:id="rId1"/>
      <autoFilter ref="A2:AJ3786"/>
    </customSheetView>
    <customSheetView guid="{50B54149-80EA-4FCF-AAB0-0C603582B0B9}" scale="85" showPageBreaks="1" fitToPage="1" printArea="1" showAutoFilter="1" hiddenColumns="1" view="pageBreakPreview" topLeftCell="A3708">
      <selection activeCell="J3722" sqref="J3722"/>
      <rowBreaks count="1" manualBreakCount="1">
        <brk id="3597" max="37" man="1"/>
      </rowBreaks>
      <pageMargins left="0.31496062992125984" right="0.31496062992125984" top="0.35433070866141736" bottom="0.35433070866141736" header="0.11811023622047245" footer="0.11811023622047245"/>
      <pageSetup paperSize="9" scale="49" fitToHeight="0" orientation="landscape" r:id="rId2"/>
      <autoFilter ref="A2:AJ3786"/>
    </customSheetView>
    <customSheetView guid="{2E77BCEE-D226-4AD0-BCDB-522A6A93F939}" showPageBreaks="1" fitToPage="1" hiddenColumns="1" topLeftCell="G3681">
      <selection activeCell="T3701" sqref="T3701"/>
      <pageMargins left="0.31496062992125984" right="0.31496062992125984" top="0.35433070866141736" bottom="0.35433070866141736" header="0.11811023622047245" footer="0.11811023622047245"/>
      <pageSetup paperSize="9" scale="32" fitToHeight="0" orientation="landscape" r:id="rId3"/>
    </customSheetView>
    <customSheetView guid="{3CB054F0-7732-4592-AF57-816FB47C2732}" hiddenColumns="1" topLeftCell="A983">
      <selection activeCell="B999" sqref="B999"/>
      <pageMargins left="0.7" right="0.7" top="0.75" bottom="0.75" header="0.3" footer="0.3"/>
    </customSheetView>
    <customSheetView guid="{E8ED7579-14D8-41D8-8D2A-ED6835A1C661}" scale="80" showPageBreaks="1" fitToPage="1" printArea="1" hiddenRows="1" hiddenColumns="1" view="pageBreakPreview" topLeftCell="A3627">
      <selection activeCell="Z3694" sqref="Z3694"/>
      <rowBreaks count="1" manualBreakCount="1">
        <brk id="3632" max="37" man="1"/>
      </rowBreaks>
      <pageMargins left="0.31496062992125984" right="0.31496062992125984" top="0.35433070866141736" bottom="0.35433070866141736" header="0.11811023622047245" footer="0.11811023622047245"/>
      <pageSetup paperSize="9" scale="33" fitToHeight="0" orientation="landscape" r:id="rId4"/>
    </customSheetView>
    <customSheetView guid="{300D81B3-BEB5-4887-8D9B-0F53892F2A42}" showPageBreaks="1" fitToPage="1" printArea="1" showAutoFilter="1" hiddenColumns="1" view="pageBreakPreview" topLeftCell="B3709">
      <selection activeCell="J3722" sqref="J3722"/>
      <rowBreaks count="1" manualBreakCount="1">
        <brk id="3597" max="37" man="1"/>
      </rowBreaks>
      <pageMargins left="0.31496062992125984" right="0.31496062992125984" top="0.35433070866141736" bottom="0.35433070866141736" header="0.11811023622047245" footer="0.11811023622047245"/>
      <pageSetup paperSize="9" scale="49" fitToHeight="0" orientation="landscape" r:id="rId5"/>
      <autoFilter ref="A2:AJ3786"/>
    </customSheetView>
  </customSheetViews>
  <mergeCells count="1">
    <mergeCell ref="B1:X1"/>
  </mergeCells>
  <pageMargins left="0.31496062992125984" right="0.31496062992125984" top="0.35433070866141736" bottom="0.35433070866141736" header="0.11811023622047245" footer="0.11811023622047245"/>
  <pageSetup paperSize="9" scale="49" fitToHeight="0" orientation="landscape" r:id="rId6"/>
  <rowBreaks count="1" manualBreakCount="1">
    <brk id="3597" max="37" man="1"/>
  </rowBreaks>
</worksheet>
</file>

<file path=xl/worksheets/wsSortMap1.xml><?xml version="1.0" encoding="utf-8"?>
<worksheetSortMap xmlns="http://schemas.microsoft.com/office/excel/2006/main">
  <rowSortMap ref="A3:XFD3654" count="3651">
    <row newVal="2" oldVal="2138"/>
    <row newVal="3" oldVal="632"/>
    <row newVal="4" oldVal="1879"/>
    <row newVal="5" oldVal="1689"/>
    <row newVal="6" oldVal="2063"/>
    <row newVal="7" oldVal="3514"/>
    <row newVal="8" oldVal="3515"/>
    <row newVal="9" oldVal="3534"/>
    <row newVal="10" oldVal="3548"/>
    <row newVal="11" oldVal="3479"/>
    <row newVal="12" oldVal="2939"/>
    <row newVal="13" oldVal="2940"/>
    <row newVal="14" oldVal="3555"/>
    <row newVal="15" oldVal="1721"/>
    <row newVal="16" oldVal="701"/>
    <row newVal="17" oldVal="2180"/>
    <row newVal="18" oldVal="1738"/>
    <row newVal="19" oldVal="3566"/>
    <row newVal="20" oldVal="3567"/>
    <row newVal="21" oldVal="3568"/>
    <row newVal="22" oldVal="2188"/>
    <row newVal="23" oldVal="1895"/>
    <row newVal="24" oldVal="3579"/>
    <row newVal="25" oldVal="3291"/>
    <row newVal="26" oldVal="587"/>
    <row newVal="27" oldVal="3055"/>
    <row newVal="28" oldVal="167"/>
    <row newVal="29" oldVal="2525"/>
    <row newVal="30" oldVal="1044"/>
    <row newVal="31" oldVal="683"/>
    <row newVal="32" oldVal="684"/>
    <row newVal="33" oldVal="2212"/>
    <row newVal="34" oldVal="2989"/>
    <row newVal="35" oldVal="779"/>
    <row newVal="36" oldVal="2057"/>
    <row newVal="37" oldVal="2391"/>
    <row newVal="38" oldVal="799"/>
    <row newVal="39" oldVal="150"/>
    <row newVal="40" oldVal="2153"/>
    <row newVal="41" oldVal="2533"/>
    <row newVal="42" oldVal="3466"/>
    <row newVal="43" oldVal="3467"/>
    <row newVal="44" oldVal="3468"/>
    <row newVal="45" oldVal="347"/>
    <row newVal="46" oldVal="2502"/>
    <row newVal="47" oldVal="2510"/>
    <row newVal="48" oldVal="2513"/>
    <row newVal="49" oldVal="1735"/>
    <row newVal="50" oldVal="2612"/>
    <row newVal="51" oldVal="3072"/>
    <row newVal="52" oldVal="2613"/>
    <row newVal="53" oldVal="2948"/>
    <row newVal="54" oldVal="2530"/>
    <row newVal="55" oldVal="240"/>
    <row newVal="56" oldVal="241"/>
    <row newVal="57" oldVal="242"/>
    <row newVal="58" oldVal="729"/>
    <row newVal="59" oldVal="2300"/>
    <row newVal="60" oldVal="3120"/>
    <row newVal="61" oldVal="3121"/>
    <row newVal="62" oldVal="2757"/>
    <row newVal="63" oldVal="1804"/>
    <row newVal="64" oldVal="2636"/>
    <row newVal="65" oldVal="3174"/>
    <row newVal="66" oldVal="2194"/>
    <row newVal="67" oldVal="754"/>
    <row newVal="68" oldVal="755"/>
    <row newVal="69" oldVal="756"/>
    <row newVal="70" oldVal="757"/>
    <row newVal="71" oldVal="793"/>
    <row newVal="72" oldVal="352"/>
    <row newVal="73" oldVal="2594"/>
    <row newVal="74" oldVal="1585"/>
    <row newVal="75" oldVal="2519"/>
    <row newVal="76" oldVal="3483"/>
    <row newVal="77" oldVal="2210"/>
    <row newVal="78" oldVal="2426"/>
    <row newVal="79" oldVal="712"/>
    <row newVal="80" oldVal="1985"/>
    <row newVal="81" oldVal="1602"/>
    <row newVal="82" oldVal="3470"/>
    <row newVal="83" oldVal="2759"/>
    <row newVal="84" oldVal="2760"/>
    <row newVal="85" oldVal="2091"/>
    <row newVal="86" oldVal="1071"/>
    <row newVal="87" oldVal="18"/>
    <row newVal="88" oldVal="2583"/>
    <row newVal="89" oldVal="606"/>
    <row newVal="90" oldVal="672"/>
    <row newVal="91" oldVal="787"/>
    <row newVal="92" oldVal="2196"/>
    <row newVal="93" oldVal="2214"/>
    <row newVal="94" oldVal="3151"/>
    <row newVal="95" oldVal="762"/>
    <row newVal="96" oldVal="1058"/>
    <row newVal="97" oldVal="132"/>
    <row newVal="98" oldVal="3014"/>
    <row newVal="99" oldVal="3078"/>
    <row newVal="100" oldVal="3319"/>
    <row newVal="101" oldVal="2029"/>
    <row newVal="102" oldVal="547"/>
    <row newVal="103" oldVal="2241"/>
    <row newVal="104" oldVal="2250"/>
    <row newVal="105" oldVal="1114"/>
    <row newVal="106" oldVal="1949"/>
    <row newVal="107" oldVal="432"/>
    <row newVal="108" oldVal="2009"/>
    <row newVal="109" oldVal="2248"/>
    <row newVal="110" oldVal="2254"/>
    <row newVal="111" oldVal="980"/>
    <row newVal="112" oldVal="1700"/>
    <row newVal="113" oldVal="3239"/>
    <row newVal="114" oldVal="1605"/>
    <row newVal="115" oldVal="2878"/>
    <row newVal="116" oldVal="963"/>
    <row newVal="117" oldVal="1810"/>
    <row newVal="118" oldVal="2025"/>
    <row newVal="119" oldVal="2027"/>
    <row newVal="120" oldVal="581"/>
    <row newVal="121" oldVal="2399"/>
    <row newVal="122" oldVal="578"/>
    <row newVal="123" oldVal="3032"/>
    <row newVal="124" oldVal="1638"/>
    <row newVal="125" oldVal="3410"/>
    <row newVal="126" oldVal="1409"/>
    <row newVal="127" oldVal="970"/>
    <row newVal="128" oldVal="2107"/>
    <row newVal="129" oldVal="1345"/>
    <row newVal="130" oldVal="1875"/>
    <row newVal="131" oldVal="2535"/>
    <row newVal="132" oldVal="2566"/>
    <row newVal="133" oldVal="2580"/>
    <row newVal="134" oldVal="2599"/>
    <row newVal="135" oldVal="2600"/>
    <row newVal="136" oldVal="2602"/>
    <row newVal="137" oldVal="2603"/>
    <row newVal="138" oldVal="2256"/>
    <row newVal="139" oldVal="325"/>
    <row newVal="140" oldVal="1719"/>
    <row newVal="141" oldVal="2060"/>
    <row newVal="142" oldVal="387"/>
    <row newVal="143" oldVal="2620"/>
    <row newVal="144" oldVal="634"/>
    <row newVal="145" oldVal="736"/>
    <row newVal="146" oldVal="251"/>
    <row newVal="147" oldVal="1765"/>
    <row newVal="148" oldVal="474"/>
    <row newVal="149" oldVal="668"/>
    <row newVal="150" oldVal="1038"/>
    <row newVal="151" oldVal="783"/>
    <row newVal="152" oldVal="3097"/>
    <row newVal="153" oldVal="1033"/>
    <row newVal="154" oldVal="882"/>
    <row newVal="155" oldVal="885"/>
    <row newVal="156" oldVal="3206"/>
    <row newVal="157" oldVal="2024"/>
    <row newVal="158" oldVal="2044"/>
    <row newVal="159" oldVal="1578"/>
    <row newVal="160" oldVal="1947"/>
    <row newVal="161" oldVal="2102"/>
    <row newVal="162" oldVal="2736"/>
    <row newVal="163" oldVal="1805"/>
    <row newVal="164" oldVal="2473"/>
    <row newVal="165" oldVal="2386"/>
    <row newVal="166" oldVal="730"/>
    <row newVal="167" oldVal="1702"/>
    <row newVal="168" oldVal="1244"/>
    <row newVal="169" oldVal="2691"/>
    <row newVal="170" oldVal="1102"/>
    <row newVal="171" oldVal="1161"/>
    <row newVal="172" oldVal="1115"/>
    <row newVal="173" oldVal="2070"/>
    <row newVal="174" oldVal="2819"/>
    <row newVal="175" oldVal="3295"/>
    <row newVal="176" oldVal="2128"/>
    <row newVal="177" oldVal="2765"/>
    <row newVal="178" oldVal="811"/>
    <row newVal="179" oldVal="943"/>
    <row newVal="180" oldVal="2774"/>
    <row newVal="181" oldVal="2840"/>
    <row newVal="182" oldVal="2841"/>
    <row newVal="183" oldVal="2362"/>
    <row newVal="184" oldVal="3440"/>
    <row newVal="185" oldVal="2955"/>
    <row newVal="186" oldVal="671"/>
    <row newVal="187" oldVal="2792"/>
    <row newVal="188" oldVal="2569"/>
    <row newVal="189" oldVal="1726"/>
    <row newVal="190" oldVal="2994"/>
    <row newVal="191" oldVal="2751"/>
    <row newVal="192" oldVal="2540"/>
    <row newVal="193" oldVal="2745"/>
    <row newVal="194" oldVal="2746"/>
    <row newVal="195" oldVal="36"/>
    <row newVal="196" oldVal="1836"/>
    <row newVal="197" oldVal="3252"/>
    <row newVal="198" oldVal="867"/>
    <row newVal="199" oldVal="1185"/>
    <row newVal="200" oldVal="2889"/>
    <row newVal="201" oldVal="481"/>
    <row newVal="202" oldVal="595"/>
    <row newVal="203" oldVal="1710"/>
    <row newVal="204" oldVal="3173"/>
    <row newVal="205" oldVal="1068"/>
    <row newVal="206" oldVal="1113"/>
    <row newVal="207" oldVal="348"/>
    <row newVal="208" oldVal="3181"/>
    <row newVal="209" oldVal="2627"/>
    <row newVal="210" oldVal="1539"/>
    <row newVal="211" oldVal="1538"/>
    <row newVal="212" oldVal="990"/>
    <row newVal="213" oldVal="1045"/>
    <row newVal="214" oldVal="3176"/>
    <row newVal="215" oldVal="35"/>
    <row newVal="216" oldVal="2521"/>
    <row newVal="217" oldVal="5"/>
    <row newVal="218" oldVal="704"/>
    <row newVal="219" oldVal="705"/>
    <row newVal="220" oldVal="1709"/>
    <row newVal="221" oldVal="3205"/>
    <row newVal="222" oldVal="14"/>
    <row newVal="223" oldVal="2218"/>
    <row newVal="224" oldVal="3439"/>
    <row newVal="225" oldVal="3199"/>
    <row newVal="226" oldVal="531"/>
    <row newVal="227" oldVal="654"/>
    <row newVal="228" oldVal="1022"/>
    <row newVal="229" oldVal="2885"/>
    <row newVal="230" oldVal="1519"/>
    <row newVal="231" oldVal="2271"/>
    <row newVal="232" oldVal="2283"/>
    <row newVal="233" oldVal="2864"/>
    <row newVal="234" oldVal="3211"/>
    <row newVal="235" oldVal="1729"/>
    <row newVal="236" oldVal="2863"/>
    <row newVal="237" oldVal="3140"/>
    <row newVal="238" oldVal="2019"/>
    <row newVal="239" oldVal="3186"/>
    <row newVal="240" oldVal="2041"/>
    <row newVal="241" oldVal="2192"/>
    <row newVal="242" oldVal="1698"/>
    <row newVal="243" oldVal="3244"/>
    <row newVal="244" oldVal="1609"/>
    <row newVal="245" oldVal="1944"/>
    <row newVal="246" oldVal="914"/>
    <row newVal="247" oldVal="930"/>
    <row newVal="248" oldVal="2922"/>
    <row newVal="249" oldVal="1387"/>
    <row newVal="250" oldVal="3146"/>
    <row newVal="251" oldVal="1540"/>
    <row newVal="252" oldVal="3073"/>
    <row newVal="253" oldVal="2803"/>
    <row newVal="254" oldVal="271"/>
    <row newVal="255" oldVal="939"/>
    <row newVal="256" oldVal="1590"/>
    <row newVal="257" oldVal="1707"/>
    <row newVal="258" oldVal="300"/>
    <row newVal="259" oldVal="3152"/>
    <row newVal="260" oldVal="8"/>
    <row newVal="261" oldVal="66"/>
    <row newVal="262" oldVal="2205"/>
    <row newVal="263" oldVal="485"/>
    <row newVal="264" oldVal="1682"/>
    <row newVal="265" oldVal="2018"/>
    <row newVal="266" oldVal="2193"/>
    <row newVal="267" oldVal="959"/>
    <row newVal="268" oldVal="2316"/>
    <row newVal="269" oldVal="1828"/>
    <row newVal="270" oldVal="2549"/>
    <row newVal="271" oldVal="568"/>
    <row newVal="272" oldVal="3530"/>
    <row newVal="273" oldVal="3546"/>
    <row newVal="274" oldVal="3500"/>
    <row newVal="275" oldVal="3523"/>
    <row newVal="276" oldVal="1597"/>
    <row newVal="277" oldVal="2179"/>
    <row newVal="278" oldVal="3639"/>
    <row newVal="279" oldVal="2156"/>
    <row newVal="280" oldVal="407"/>
    <row newVal="281" oldVal="2568"/>
    <row newVal="282" oldVal="2805"/>
    <row newVal="283" oldVal="2808"/>
    <row newVal="284" oldVal="2809"/>
    <row newVal="285" oldVal="2810"/>
    <row newVal="286" oldVal="31"/>
    <row newVal="287" oldVal="1930"/>
    <row newVal="288" oldVal="1683"/>
    <row newVal="289" oldVal="540"/>
    <row newVal="290" oldVal="1789"/>
    <row newVal="291" oldVal="2318"/>
    <row newVal="292" oldVal="3079"/>
    <row newVal="293" oldVal="3387"/>
    <row newVal="294" oldVal="3154"/>
    <row newVal="295" oldVal="2662"/>
    <row newVal="296" oldVal="2520"/>
    <row newVal="297" oldVal="2523"/>
    <row newVal="298" oldVal="3119"/>
    <row newVal="299" oldVal="3619"/>
    <row newVal="300" oldVal="1827"/>
    <row newVal="301" oldVal="1576"/>
    <row newVal="302" oldVal="1853"/>
    <row newVal="303" oldVal="537"/>
    <row newVal="304" oldVal="346"/>
    <row newVal="305" oldVal="3545"/>
    <row newVal="306" oldVal="3556"/>
    <row newVal="307" oldVal="2327"/>
    <row newVal="308" oldVal="2769"/>
    <row newVal="309" oldVal="1888"/>
    <row newVal="310" oldVal="1889"/>
    <row newVal="311" oldVal="2812"/>
    <row newVal="312" oldVal="3413"/>
    <row newVal="313" oldVal="2238"/>
    <row newVal="314" oldVal="2242"/>
    <row newVal="315" oldVal="3213"/>
    <row newVal="316" oldVal="2129"/>
    <row newVal="317" oldVal="2130"/>
    <row newVal="318" oldVal="2131"/>
    <row newVal="319" oldVal="1547"/>
    <row newVal="320" oldVal="1328"/>
    <row newVal="321" oldVal="3415"/>
    <row newVal="322" oldVal="3418"/>
    <row newVal="323" oldVal="884"/>
    <row newVal="324" oldVal="3334"/>
    <row newVal="325" oldVal="633"/>
    <row newVal="326" oldVal="974"/>
    <row newVal="327" oldVal="1980"/>
    <row newVal="328" oldVal="1100"/>
    <row newVal="329" oldVal="3358"/>
    <row newVal="330" oldVal="3419"/>
    <row newVal="331" oldVal="3501"/>
    <row newVal="332" oldVal="3521"/>
    <row newVal="333" oldVal="2706"/>
    <row newVal="334" oldVal="2826"/>
    <row newVal="335" oldVal="1591"/>
    <row newVal="336" oldVal="2348"/>
    <row newVal="337" oldVal="2367"/>
    <row newVal="338" oldVal="2368"/>
    <row newVal="339" oldVal="3366"/>
    <row newVal="340" oldVal="1975"/>
    <row newVal="341" oldVal="1701"/>
    <row newVal="342" oldVal="375"/>
    <row newVal="343" oldVal="2539"/>
    <row newVal="344" oldVal="3388"/>
    <row newVal="345" oldVal="419"/>
    <row newVal="346" oldVal="2834"/>
    <row newVal="347" oldVal="1680"/>
    <row newVal="348" oldVal="3359"/>
    <row newVal="349" oldVal="1854"/>
    <row newVal="350" oldVal="2787"/>
    <row newVal="351" oldVal="2249"/>
    <row newVal="352" oldVal="1052"/>
    <row newVal="353" oldVal="2406"/>
    <row newVal="354" oldVal="997"/>
    <row newVal="355" oldVal="2446"/>
    <row newVal="356" oldVal="3360"/>
    <row newVal="357" oldVal="838"/>
    <row newVal="358" oldVal="2235"/>
    <row newVal="359" oldVal="1929"/>
    <row newVal="360" oldVal="1978"/>
    <row newVal="361" oldVal="734"/>
    <row newVal="362" oldVal="3522"/>
    <row newVal="363" oldVal="1832"/>
    <row newVal="364" oldVal="438"/>
    <row newVal="365" oldVal="2743"/>
    <row newVal="366" oldVal="3644"/>
    <row newVal="367" oldVal="1881"/>
    <row newVal="368" oldVal="2364"/>
    <row newVal="369" oldVal="1083"/>
    <row newVal="370" oldVal="503"/>
    <row newVal="371" oldVal="1684"/>
    <row newVal="372" oldVal="3016"/>
    <row newVal="373" oldVal="636"/>
    <row newVal="374" oldVal="2698"/>
    <row newVal="375" oldVal="2699"/>
    <row newVal="376" oldVal="2522"/>
    <row newVal="377" oldVal="1011"/>
    <row newVal="378" oldVal="490"/>
    <row newVal="379" oldVal="1065"/>
    <row newVal="380" oldVal="1084"/>
    <row newVal="381" oldVal="3077"/>
    <row newVal="382" oldVal="3064"/>
    <row newVal="383" oldVal="1720"/>
    <row newVal="384" oldVal="2177"/>
    <row newVal="385" oldVal="207"/>
    <row newVal="386" oldVal="1820"/>
    <row newVal="387" oldVal="1756"/>
    <row newVal="388" oldVal="3207"/>
    <row newVal="389" oldVal="2478"/>
    <row newVal="390" oldVal="1443"/>
    <row newVal="391" oldVal="3105"/>
    <row newVal="392" oldVal="3106"/>
    <row newVal="393" oldVal="3107"/>
    <row newVal="394" oldVal="3114"/>
    <row newVal="395" oldVal="3122"/>
    <row newVal="396" oldVal="3123"/>
    <row newVal="397" oldVal="3124"/>
    <row newVal="398" oldVal="3125"/>
    <row newVal="399" oldVal="3126"/>
    <row newVal="400" oldVal="3127"/>
    <row newVal="401" oldVal="3128"/>
    <row newVal="402" oldVal="3129"/>
    <row newVal="403" oldVal="3130"/>
    <row newVal="404" oldVal="3131"/>
    <row newVal="405" oldVal="3132"/>
    <row newVal="406" oldVal="3133"/>
    <row newVal="407" oldVal="3134"/>
    <row newVal="408" oldVal="3553"/>
    <row newVal="409" oldVal="2093"/>
    <row newVal="410" oldVal="1801"/>
    <row newVal="411" oldVal="2984"/>
    <row newVal="412" oldVal="3517"/>
    <row newVal="413" oldVal="374"/>
    <row newVal="414" oldVal="942"/>
    <row newVal="415" oldVal="2208"/>
    <row newVal="416" oldVal="565"/>
    <row newVal="417" oldVal="3512"/>
    <row newVal="418" oldVal="3616"/>
    <row newVal="419" oldVal="3618"/>
    <row newVal="420" oldVal="2395"/>
    <row newVal="421" oldVal="2724"/>
    <row newVal="422" oldVal="2725"/>
    <row newVal="423" oldVal="2726"/>
    <row newVal="424" oldVal="1776"/>
    <row newVal="425" oldVal="2320"/>
    <row newVal="426" oldVal="2321"/>
    <row newVal="427" oldVal="3444"/>
    <row newVal="428" oldVal="2730"/>
    <row newVal="429" oldVal="583"/>
    <row newVal="430" oldVal="362"/>
    <row newVal="431" oldVal="1606"/>
    <row newVal="432" oldVal="3234"/>
    <row newVal="433" oldVal="3235"/>
    <row newVal="434" oldVal="3236"/>
    <row newVal="435" oldVal="955"/>
    <row newVal="436" oldVal="2396"/>
    <row newVal="437" oldVal="998"/>
    <row newVal="438" oldVal="2099"/>
    <row newVal="439" oldVal="250"/>
    <row newVal="440" oldVal="3604"/>
    <row newVal="441" oldVal="1769"/>
    <row newVal="442" oldVal="289"/>
    <row newVal="443" oldVal="1090"/>
    <row newVal="444" oldVal="3488"/>
    <row newVal="445" oldVal="1677"/>
    <row newVal="446" oldVal="1678"/>
    <row newVal="447" oldVal="2382"/>
    <row newVal="448" oldVal="3588"/>
    <row newVal="449" oldVal="396"/>
    <row newVal="450" oldVal="2762"/>
    <row newVal="451" oldVal="1243"/>
    <row newVal="452" oldVal="2134"/>
    <row newVal="453" oldVal="2319"/>
    <row newVal="454" oldVal="1807"/>
    <row newVal="455" oldVal="1808"/>
    <row newVal="456" oldVal="1850"/>
    <row newVal="457" oldVal="2112"/>
    <row newVal="458" oldVal="2114"/>
    <row newVal="459" oldVal="706"/>
    <row newVal="460" oldVal="722"/>
    <row newVal="461" oldVal="1835"/>
    <row newVal="462" oldVal="1887"/>
    <row newVal="463" oldVal="2861"/>
    <row newVal="464" oldVal="2086"/>
    <row newVal="465" oldVal="418"/>
    <row newVal="466" oldVal="513"/>
    <row newVal="467" oldVal="1619"/>
    <row newVal="468" oldVal="1674"/>
    <row newVal="469" oldVal="2645"/>
    <row newVal="470" oldVal="3407"/>
    <row newVal="471" oldVal="1935"/>
    <row newVal="472" oldVal="1511"/>
    <row newVal="473" oldVal="2259"/>
    <row newVal="474" oldVal="2366"/>
    <row newVal="475" oldVal="3204"/>
    <row newVal="476" oldVal="3544"/>
    <row newVal="477" oldVal="2467"/>
    <row newVal="478" oldVal="2471"/>
    <row newVal="479" oldVal="3209"/>
    <row newVal="480" oldVal="155"/>
    <row newVal="481" oldVal="159"/>
    <row newVal="482" oldVal="161"/>
    <row newVal="483" oldVal="2754"/>
    <row newVal="484" oldVal="3594"/>
    <row newVal="485" oldVal="3611"/>
    <row newVal="486" oldVal="3552"/>
    <row newVal="487" oldVal="3559"/>
    <row newVal="488" oldVal="3596"/>
    <row newVal="489" oldVal="3597"/>
    <row newVal="490" oldVal="381"/>
    <row newVal="491" oldVal="382"/>
    <row newVal="492" oldVal="1548"/>
    <row newVal="493" oldVal="1216"/>
    <row newVal="494" oldVal="2331"/>
    <row newVal="495" oldVal="1008"/>
    <row newVal="496" oldVal="2965"/>
    <row newVal="497" oldVal="3139"/>
    <row newVal="498" oldVal="1036"/>
    <row newVal="499" oldVal="2475"/>
    <row newVal="500" oldVal="3519"/>
    <row newVal="501" oldVal="2243"/>
    <row newVal="502" oldVal="936"/>
    <row newVal="503" oldVal="50"/>
    <row newVal="504" oldVal="3495"/>
    <row newVal="505" oldVal="2335"/>
    <row newVal="506" oldVal="2336"/>
    <row newVal="507" oldVal="2337"/>
    <row newVal="508" oldVal="2338"/>
    <row newVal="509" oldVal="2354"/>
    <row newVal="510" oldVal="2355"/>
    <row newVal="511" oldVal="2356"/>
    <row newVal="512" oldVal="1748"/>
    <row newVal="513" oldVal="3480"/>
    <row newVal="514" oldVal="477"/>
    <row newVal="515" oldVal="1561"/>
    <row newVal="516" oldVal="560"/>
    <row newVal="517" oldVal="2064"/>
    <row newVal="518" oldVal="1959"/>
    <row newVal="519" oldVal="2727"/>
    <row newVal="520" oldVal="3294"/>
    <row newVal="521" oldVal="3082"/>
    <row newVal="522" oldVal="3083"/>
    <row newVal="523" oldVal="3084"/>
    <row newVal="524" oldVal="3085"/>
    <row newVal="525" oldVal="3086"/>
    <row newVal="526" oldVal="3087"/>
    <row newVal="527" oldVal="3088"/>
    <row newVal="528" oldVal="3089"/>
    <row newVal="529" oldVal="3090"/>
    <row newVal="530" oldVal="3099"/>
    <row newVal="531" oldVal="3100"/>
    <row newVal="532" oldVal="3101"/>
    <row newVal="533" oldVal="3102"/>
    <row newVal="534" oldVal="3103"/>
    <row newVal="535" oldVal="3104"/>
    <row newVal="536" oldVal="3108"/>
    <row newVal="537" oldVal="3109"/>
    <row newVal="538" oldVal="3110"/>
    <row newVal="539" oldVal="3111"/>
    <row newVal="540" oldVal="3112"/>
    <row newVal="541" oldVal="3113"/>
    <row newVal="542" oldVal="3177"/>
    <row newVal="543" oldVal="3277"/>
    <row newVal="544" oldVal="3278"/>
    <row newVal="545" oldVal="3279"/>
    <row newVal="546" oldVal="3280"/>
    <row newVal="547" oldVal="3299"/>
    <row newVal="548" oldVal="3300"/>
    <row newVal="549" oldVal="3301"/>
    <row newVal="550" oldVal="3302"/>
    <row newVal="551" oldVal="3303"/>
    <row newVal="552" oldVal="3304"/>
    <row newVal="553" oldVal="3305"/>
    <row newVal="554" oldVal="3306"/>
    <row newVal="555" oldVal="3320"/>
    <row newVal="556" oldVal="3321"/>
    <row newVal="557" oldVal="3322"/>
    <row newVal="558" oldVal="3323"/>
    <row newVal="559" oldVal="3324"/>
    <row newVal="560" oldVal="3325"/>
    <row newVal="561" oldVal="3326"/>
    <row newVal="562" oldVal="3327"/>
    <row newVal="563" oldVal="3328"/>
    <row newVal="564" oldVal="1992"/>
    <row newVal="565" oldVal="626"/>
    <row newVal="566" oldVal="1679"/>
    <row newVal="567" oldVal="2055"/>
    <row newVal="568" oldVal="2867"/>
    <row newVal="569" oldVal="1249"/>
    <row newVal="570" oldVal="2127"/>
    <row newVal="571" oldVal="3624"/>
    <row newVal="572" oldVal="2372"/>
    <row newVal="573" oldVal="3646"/>
    <row newVal="574" oldVal="2575"/>
    <row newVal="575" oldVal="3575"/>
    <row newVal="576" oldVal="3065"/>
    <row newVal="577" oldVal="2516"/>
    <row newVal="578" oldVal="451"/>
    <row newVal="579" oldVal="337"/>
    <row newVal="580" oldVal="3400"/>
    <row newVal="581" oldVal="1803"/>
    <row newVal="582" oldVal="2476"/>
    <row newVal="583" oldVal="1272"/>
    <row newVal="584" oldVal="2422"/>
    <row newVal="585" oldVal="3005"/>
    <row newVal="586" oldVal="858"/>
    <row newVal="587" oldVal="52"/>
    <row newVal="588" oldVal="2308"/>
    <row newVal="589" oldVal="2595"/>
    <row newVal="590" oldVal="310"/>
    <row newVal="591" oldVal="194"/>
    <row newVal="592" oldVal="195"/>
    <row newVal="593" oldVal="394"/>
    <row newVal="594" oldVal="788"/>
    <row newVal="595" oldVal="2739"/>
    <row newVal="596" oldVal="2253"/>
    <row newVal="597" oldVal="1004"/>
    <row newVal="598" oldVal="2133"/>
    <row newVal="599" oldVal="786"/>
    <row newVal="600" oldVal="1398"/>
    <row newVal="601" oldVal="200"/>
    <row newVal="602" oldVal="2734"/>
    <row newVal="603" oldVal="2374"/>
    <row newVal="604" oldVal="2375"/>
    <row newVal="605" oldVal="3389"/>
    <row newVal="606" oldVal="3390"/>
    <row newVal="607" oldVal="1610"/>
    <row newVal="608" oldVal="692"/>
    <row newVal="609" oldVal="33"/>
    <row newVal="610" oldVal="691"/>
    <row newVal="611" oldVal="1217"/>
    <row newVal="612" oldVal="1781"/>
    <row newVal="613" oldVal="2651"/>
    <row newVal="614" oldVal="3216"/>
    <row newVal="615" oldVal="3220"/>
    <row newVal="616" oldVal="3221"/>
    <row newVal="617" oldVal="1146"/>
    <row newVal="618" oldVal="844"/>
    <row newVal="619" oldVal="2105"/>
    <row newVal="620" oldVal="1607"/>
    <row newVal="621" oldVal="3245"/>
    <row newVal="622" oldVal="2159"/>
    <row newVal="623" oldVal="427"/>
    <row newVal="624" oldVal="3180"/>
    <row newVal="625" oldVal="3451"/>
    <row newVal="626" oldVal="2026"/>
    <row newVal="627" oldVal="61"/>
    <row newVal="628" oldVal="3333"/>
    <row newVal="629" oldVal="928"/>
    <row newVal="630" oldVal="2307"/>
    <row newVal="631" oldVal="1494"/>
    <row newVal="632" oldVal="2092"/>
    <row newVal="633" oldVal="364"/>
    <row newVal="634" oldVal="2139"/>
    <row newVal="635" oldVal="2140"/>
    <row newVal="636" oldVal="2142"/>
    <row newVal="637" oldVal="610"/>
    <row newVal="638" oldVal="411"/>
    <row newVal="639" oldVal="2189"/>
    <row newVal="640" oldVal="1089"/>
    <row newVal="641" oldVal="1103"/>
    <row newVal="642" oldVal="2145"/>
    <row newVal="643" oldVal="1441"/>
    <row newVal="644" oldVal="326"/>
    <row newVal="645" oldVal="389"/>
    <row newVal="646" oldVal="482"/>
    <row newVal="647" oldVal="822"/>
    <row newVal="648" oldVal="1451"/>
    <row newVal="649" oldVal="1568"/>
    <row newVal="650" oldVal="673"/>
    <row newVal="651" oldVal="1151"/>
    <row newVal="652" oldVal="3034"/>
    <row newVal="653" oldVal="1600"/>
    <row newVal="654" oldVal="1438"/>
    <row newVal="655" oldVal="2213"/>
    <row newVal="656" oldVal="58"/>
    <row newVal="657" oldVal="2126"/>
    <row newVal="658" oldVal="3008"/>
    <row newVal="659" oldVal="3459"/>
    <row newVal="660" oldVal="288"/>
    <row newVal="661" oldVal="1782"/>
    <row newVal="662" oldVal="1189"/>
    <row newVal="663" oldVal="2161"/>
    <row newVal="664" oldVal="2325"/>
    <row newVal="665" oldVal="509"/>
    <row newVal="666" oldVal="2704"/>
    <row newVal="667" oldVal="1480"/>
    <row newVal="668" oldVal="1265"/>
    <row newVal="669" oldVal="2420"/>
    <row newVal="670" oldVal="2106"/>
    <row newVal="671" oldVal="2349"/>
    <row newVal="672" oldVal="831"/>
    <row newVal="673" oldVal="1397"/>
    <row newVal="674" oldVal="2494"/>
    <row newVal="675" oldVal="2495"/>
    <row newVal="676" oldVal="2458"/>
    <row newVal="677" oldVal="2460"/>
    <row newVal="678" oldVal="2461"/>
    <row newVal="679" oldVal="919"/>
    <row newVal="680" oldVal="1686"/>
    <row newVal="681" oldVal="2845"/>
    <row newVal="682" oldVal="95"/>
    <row newVal="683" oldVal="1900"/>
    <row newVal="684" oldVal="685"/>
    <row newVal="685" oldVal="1242"/>
    <row newVal="686" oldVal="2441"/>
    <row newVal="687" oldVal="2492"/>
    <row newVal="688" oldVal="3572"/>
    <row newVal="689" oldVal="1219"/>
    <row newVal="690" oldVal="371"/>
    <row newVal="691" oldVal="1135"/>
    <row newVal="692" oldVal="2072"/>
    <row newVal="693" oldVal="2360"/>
    <row newVal="694" oldVal="2061"/>
    <row newVal="695" oldVal="1941"/>
    <row newVal="696" oldVal="833"/>
    <row newVal="697" oldVal="2052"/>
    <row newVal="698" oldVal="2312"/>
    <row newVal="699" oldVal="2713"/>
    <row newVal="700" oldVal="62"/>
    <row newVal="701" oldVal="545"/>
    <row newVal="702" oldVal="546"/>
    <row newVal="703" oldVal="1019"/>
    <row newVal="704" oldVal="2274"/>
    <row newVal="705" oldVal="2275"/>
    <row newVal="706" oldVal="2557"/>
    <row newVal="707" oldVal="2558"/>
    <row newVal="708" oldVal="1472"/>
    <row newVal="709" oldVal="3191"/>
    <row newVal="710" oldVal="3427"/>
    <row newVal="711" oldVal="1440"/>
    <row newVal="712" oldVal="1928"/>
    <row newVal="713" oldVal="3147"/>
    <row newVal="714" oldVal="2961"/>
    <row newVal="715" oldVal="2962"/>
    <row newVal="716" oldVal="2037"/>
    <row newVal="717" oldVal="932"/>
    <row newVal="718" oldVal="616"/>
    <row newVal="719" oldVal="617"/>
    <row newVal="720" oldVal="2020"/>
    <row newVal="721" oldVal="925"/>
    <row newVal="722" oldVal="1910"/>
    <row newVal="723" oldVal="1911"/>
    <row newVal="724" oldVal="1912"/>
    <row newVal="725" oldVal="1913"/>
    <row newVal="726" oldVal="913"/>
    <row newVal="727" oldVal="929"/>
    <row newVal="728" oldVal="417"/>
    <row newVal="729" oldVal="478"/>
    <row newVal="730" oldVal="1943"/>
    <row newVal="731" oldVal="1956"/>
    <row newVal="732" oldVal="1420"/>
    <row newVal="733" oldVal="2654"/>
    <row newVal="734" oldVal="908"/>
    <row newVal="735" oldVal="1043"/>
    <row newVal="736" oldVal="1437"/>
    <row newVal="737" oldVal="2538"/>
    <row newVal="738" oldVal="499"/>
    <row newVal="739" oldVal="525"/>
    <row newVal="740" oldVal="527"/>
    <row newVal="741" oldVal="528"/>
    <row newVal="742" oldVal="2823"/>
    <row newVal="743" oldVal="3421"/>
    <row newVal="744" oldVal="165"/>
    <row newVal="745" oldVal="192"/>
    <row newVal="746" oldVal="379"/>
    <row newVal="747" oldVal="1544"/>
    <row newVal="748" oldVal="380"/>
    <row newVal="749" oldVal="383"/>
    <row newVal="750" oldVal="494"/>
    <row newVal="751" oldVal="649"/>
    <row newVal="752" oldVal="1859"/>
    <row newVal="753" oldVal="2815"/>
    <row newVal="754" oldVal="2552"/>
    <row newVal="755" oldVal="1596"/>
    <row newVal="756" oldVal="2463"/>
    <row newVal="757" oldVal="3182"/>
    <row newVal="758" oldVal="834"/>
    <row newVal="759" oldVal="1593"/>
    <row newVal="760" oldVal="2799"/>
    <row newVal="761" oldVal="2800"/>
    <row newVal="762" oldVal="2801"/>
    <row newVal="763" oldVal="2802"/>
    <row newVal="764" oldVal="2313"/>
    <row newVal="765" oldVal="1469"/>
    <row newVal="766" oldVal="3363"/>
    <row newVal="767" oldVal="13"/>
    <row newVal="768" oldVal="1074"/>
    <row newVal="769" oldVal="1571"/>
    <row newVal="770" oldVal="889"/>
    <row newVal="771" oldVal="3557"/>
    <row newVal="772" oldVal="3329"/>
    <row newVal="773" oldVal="3330"/>
    <row newVal="774" oldVal="2890"/>
    <row newVal="775" oldVal="2689"/>
    <row newVal="776" oldVal="3438"/>
    <row newVal="777" oldVal="2588"/>
    <row newVal="778" oldVal="3651"/>
    <row newVal="779" oldVal="3652"/>
    <row newVal="780" oldVal="243"/>
    <row newVal="781" oldVal="244"/>
    <row newVal="782" oldVal="1718"/>
    <row newVal="783" oldVal="366"/>
    <row newVal="784" oldVal="1376"/>
    <row newVal="785" oldVal="1419"/>
    <row newVal="786" oldVal="2021"/>
    <row newVal="787" oldVal="2881"/>
    <row newVal="788" oldVal="3051"/>
    <row newVal="789" oldVal="3370"/>
    <row newVal="790" oldVal="3371"/>
    <row newVal="791" oldVal="3372"/>
    <row newVal="792" oldVal="3373"/>
    <row newVal="793" oldVal="1736"/>
    <row newVal="794" oldVal="1779"/>
    <row newVal="795" oldVal="571"/>
    <row newVal="796" oldVal="2638"/>
    <row newVal="797" oldVal="1488"/>
    <row newVal="798" oldVal="1489"/>
    <row newVal="799" oldVal="1492"/>
    <row newVal="800" oldVal="1493"/>
    <row newVal="801" oldVal="589"/>
    <row newVal="802" oldVal="3071"/>
    <row newVal="803" oldVal="55"/>
    <row newVal="804" oldVal="1049"/>
    <row newVal="805" oldVal="2597"/>
    <row newVal="806" oldVal="646"/>
    <row newVal="807" oldVal="3350"/>
    <row newVal="808" oldVal="881"/>
    <row newVal="809" oldVal="2786"/>
    <row newVal="810" oldVal="3365"/>
    <row newVal="811" oldVal="953"/>
    <row newVal="812" oldVal="1247"/>
    <row newVal="813" oldVal="2860"/>
    <row newVal="814" oldVal="3406"/>
    <row newVal="815" oldVal="3397"/>
    <row newVal="816" oldVal="3398"/>
    <row newVal="817" oldVal="3399"/>
    <row newVal="818" oldVal="3012"/>
    <row newVal="819" oldVal="1318"/>
    <row newVal="820" oldVal="1369"/>
    <row newVal="821" oldVal="711"/>
    <row newVal="822" oldVal="2587"/>
    <row newVal="823" oldVal="3269"/>
    <row newVal="824" oldVal="3288"/>
    <row newVal="825" oldVal="2022"/>
    <row newVal="826" oldVal="2040"/>
    <row newVal="827" oldVal="1111"/>
    <row newVal="828" oldVal="2972"/>
    <row newVal="829" oldVal="1275"/>
    <row newVal="830" oldVal="1932"/>
    <row newVal="831" oldVal="2088"/>
    <row newVal="832" oldVal="3218"/>
    <row newVal="833" oldVal="1899"/>
    <row newVal="834" oldVal="2744"/>
    <row newVal="835" oldVal="1646"/>
    <row newVal="836" oldVal="890"/>
    <row newVal="837" oldVal="891"/>
    <row newVal="838" oldVal="557"/>
    <row newVal="839" oldVal="644"/>
    <row newVal="840" oldVal="645"/>
    <row newVal="841" oldVal="3392"/>
    <row newVal="842" oldVal="3476"/>
    <row newVal="843" oldVal="1970"/>
    <row newVal="844" oldVal="193"/>
    <row newVal="845" oldVal="256"/>
    <row newVal="846" oldVal="353"/>
    <row newVal="847" oldVal="384"/>
    <row newVal="848" oldVal="444"/>
    <row newVal="849" oldVal="529"/>
    <row newVal="850" oldVal="641"/>
    <row newVal="851" oldVal="708"/>
    <row newVal="852" oldVal="735"/>
    <row newVal="853" oldVal="892"/>
    <row newVal="854" oldVal="937"/>
    <row newVal="855" oldVal="1240"/>
    <row newVal="856" oldVal="1321"/>
    <row newVal="857" oldVal="1374"/>
    <row newVal="858" oldVal="1426"/>
    <row newVal="859" oldVal="1474"/>
    <row newVal="860" oldVal="1504"/>
    <row newVal="861" oldVal="1514"/>
    <row newVal="862" oldVal="1681"/>
    <row newVal="863" oldVal="1973"/>
    <row newVal="864" oldVal="2182"/>
    <row newVal="865" oldVal="2216"/>
    <row newVal="866" oldVal="2230"/>
    <row newVal="867" oldVal="2879"/>
    <row newVal="868" oldVal="2886"/>
    <row newVal="869" oldVal="3035"/>
    <row newVal="870" oldVal="3053"/>
    <row newVal="871" oldVal="3531"/>
    <row newVal="872" oldVal="3592"/>
    <row newVal="873" oldVal="3257"/>
    <row newVal="874" oldVal="3013"/>
    <row newVal="875" oldVal="3469"/>
    <row newVal="876" oldVal="2007"/>
    <row newVal="877" oldVal="2619"/>
    <row newVal="878" oldVal="2768"/>
    <row newVal="879" oldVal="3031"/>
    <row newVal="880" oldVal="1771"/>
    <row newVal="881" oldVal="339"/>
    <row newVal="882" oldVal="3436"/>
    <row newVal="883" oldVal="1015"/>
    <row newVal="884" oldVal="800"/>
    <row newVal="885" oldVal="802"/>
    <row newVal="886" oldVal="2080"/>
    <row newVal="887" oldVal="628"/>
    <row newVal="888" oldVal="3378"/>
    <row newVal="889" oldVal="2647"/>
    <row newVal="890" oldVal="3246"/>
    <row newVal="891" oldVal="2821"/>
    <row newVal="892" oldVal="460"/>
    <row newVal="893" oldVal="1886"/>
    <row newVal="894" oldVal="3281"/>
    <row newVal="895" oldVal="1754"/>
    <row newVal="896" oldVal="3401"/>
    <row newVal="897" oldVal="343"/>
    <row newVal="898" oldVal="3185"/>
    <row newVal="899" oldVal="534"/>
    <row newVal="900" oldVal="2440"/>
    <row newVal="901" oldVal="1892"/>
    <row newVal="902" oldVal="2488"/>
    <row newVal="903" oldVal="2767"/>
    <row newVal="904" oldVal="275"/>
    <row newVal="905" oldVal="849"/>
    <row newVal="906" oldVal="1693"/>
    <row newVal="907" oldVal="1694"/>
    <row newVal="908" oldVal="1695"/>
    <row newVal="909" oldVal="1531"/>
    <row newVal="910" oldVal="1750"/>
    <row newVal="911" oldVal="1766"/>
    <row newVal="912" oldVal="1843"/>
    <row newVal="913" oldVal="78"/>
    <row newVal="914" oldVal="1348"/>
    <row newVal="915" oldVal="1894"/>
    <row newVal="916" oldVal="2095"/>
    <row newVal="917" oldVal="1220"/>
    <row newVal="918" oldVal="3499"/>
    <row newVal="919" oldVal="947"/>
    <row newVal="920" oldVal="400"/>
    <row newVal="921" oldVal="1780"/>
    <row newVal="922" oldVal="898"/>
    <row newVal="923" oldVal="1867"/>
    <row newVal="924" oldVal="212"/>
    <row newVal="925" oldVal="993"/>
    <row newVal="926" oldVal="299"/>
    <row newVal="927" oldVal="2379"/>
    <row newVal="928" oldVal="168"/>
    <row newVal="929" oldVal="172"/>
    <row newVal="930" oldVal="3258"/>
    <row newVal="931" oldVal="1630"/>
    <row newVal="932" oldVal="1631"/>
    <row newVal="933" oldVal="1882"/>
    <row newVal="934" oldVal="1986"/>
    <row newVal="935" oldVal="3447"/>
    <row newVal="936" oldVal="357"/>
    <row newVal="937" oldVal="2629"/>
    <row newVal="938" oldVal="1818"/>
    <row newVal="939" oldVal="1069"/>
    <row newVal="940" oldVal="1070"/>
    <row newVal="941" oldVal="2028"/>
    <row newVal="942" oldVal="1431"/>
    <row newVal="943" oldVal="1857"/>
    <row newVal="944" oldVal="2729"/>
    <row newVal="945" oldVal="2748"/>
    <row newVal="946" oldVal="1809"/>
    <row newVal="947" oldVal="3394"/>
    <row newVal="948" oldVal="1534"/>
    <row newVal="949" oldVal="249"/>
    <row newVal="950" oldVal="3629"/>
    <row newVal="951" oldVal="3631"/>
    <row newVal="952" oldVal="3649"/>
    <row newVal="953" oldVal="3395"/>
    <row newVal="954" oldVal="3396"/>
    <row newVal="955" oldVal="279"/>
    <row newVal="956" oldVal="1191"/>
    <row newVal="957" oldVal="1192"/>
    <row newVal="958" oldVal="3268"/>
    <row newVal="959" oldVal="151"/>
    <row newVal="960" oldVal="2186"/>
    <row newVal="961" oldVal="954"/>
    <row newVal="962" oldVal="3379"/>
    <row newVal="963" oldVal="2090"/>
    <row newVal="964" oldVal="3393"/>
    <row newVal="965" oldVal="1608"/>
    <row newVal="966" oldVal="2065"/>
    <row newVal="967" oldVal="1062"/>
    <row newVal="968" oldVal="3308"/>
    <row newVal="969" oldVal="3310"/>
    <row newVal="970" oldVal="131"/>
    <row newVal="971" oldVal="254"/>
    <row newVal="972" oldVal="3172"/>
    <row newVal="973" oldVal="3580"/>
    <row newVal="974" oldVal="1238"/>
    <row newVal="975" oldVal="1513"/>
    <row newVal="976" oldVal="1039"/>
    <row newVal="977" oldVal="2705"/>
    <row newVal="978" oldVal="199"/>
    <row newVal="979" oldVal="3340"/>
    <row newVal="980" oldVal="1009"/>
    <row newVal="981" oldVal="1599"/>
    <row newVal="982" oldVal="940"/>
    <row newVal="983" oldVal="1239"/>
    <row newVal="984" oldVal="465"/>
    <row newVal="985" oldVal="3642"/>
    <row newVal="986" oldVal="530"/>
    <row newVal="987" oldVal="3198"/>
    <row newVal="988" oldVal="2437"/>
    <row newVal="989" oldVal="2750"/>
    <row newVal="990" oldVal="3092"/>
    <row newVal="991" oldVal="3284"/>
    <row newVal="992" oldVal="221"/>
    <row newVal="993" oldVal="222"/>
    <row newVal="994" oldVal="1401"/>
    <row newVal="995" oldVal="398"/>
    <row newVal="996" oldVal="399"/>
    <row newVal="997" oldVal="433"/>
    <row newVal="998" oldVal="437"/>
    <row newVal="999" oldVal="1176"/>
    <row newVal="1000" oldVal="1177"/>
    <row newVal="1001" oldVal="1178"/>
    <row newVal="1002" oldVal="1179"/>
    <row newVal="1003" oldVal="1180"/>
    <row newVal="1004" oldVal="1181"/>
    <row newVal="1005" oldVal="1182"/>
    <row newVal="1006" oldVal="1195"/>
    <row newVal="1007" oldVal="1196"/>
    <row newVal="1008" oldVal="1197"/>
    <row newVal="1009" oldVal="1198"/>
    <row newVal="1010" oldVal="1199"/>
    <row newVal="1011" oldVal="1200"/>
    <row newVal="1012" oldVal="1201"/>
    <row newVal="1013" oldVal="1202"/>
    <row newVal="1014" oldVal="1203"/>
    <row newVal="1015" oldVal="1204"/>
    <row newVal="1016" oldVal="1205"/>
    <row newVal="1017" oldVal="1206"/>
    <row newVal="1018" oldVal="1207"/>
    <row newVal="1019" oldVal="1208"/>
    <row newVal="1020" oldVal="1222"/>
    <row newVal="1021" oldVal="1223"/>
    <row newVal="1022" oldVal="1224"/>
    <row newVal="1023" oldVal="1225"/>
    <row newVal="1024" oldVal="1226"/>
    <row newVal="1025" oldVal="1227"/>
    <row newVal="1026" oldVal="1228"/>
    <row newVal="1027" oldVal="1229"/>
    <row newVal="1028" oldVal="1230"/>
    <row newVal="1029" oldVal="1231"/>
    <row newVal="1030" oldVal="1232"/>
    <row newVal="1031" oldVal="1233"/>
    <row newVal="1032" oldVal="1234"/>
    <row newVal="1033" oldVal="1235"/>
    <row newVal="1034" oldVal="1252"/>
    <row newVal="1035" oldVal="1253"/>
    <row newVal="1036" oldVal="1254"/>
    <row newVal="1037" oldVal="1255"/>
    <row newVal="1038" oldVal="1256"/>
    <row newVal="1039" oldVal="1257"/>
    <row newVal="1040" oldVal="1258"/>
    <row newVal="1041" oldVal="1259"/>
    <row newVal="1042" oldVal="1260"/>
    <row newVal="1043" oldVal="1261"/>
    <row newVal="1044" oldVal="1262"/>
    <row newVal="1045" oldVal="1263"/>
    <row newVal="1046" oldVal="1264"/>
    <row newVal="1047" oldVal="1277"/>
    <row newVal="1048" oldVal="1278"/>
    <row newVal="1049" oldVal="1279"/>
    <row newVal="1050" oldVal="1280"/>
    <row newVal="1051" oldVal="1281"/>
    <row newVal="1052" oldVal="1282"/>
    <row newVal="1053" oldVal="1283"/>
    <row newVal="1054" oldVal="1284"/>
    <row newVal="1055" oldVal="1285"/>
    <row newVal="1056" oldVal="1286"/>
    <row newVal="1057" oldVal="1287"/>
    <row newVal="1058" oldVal="1288"/>
    <row newVal="1059" oldVal="1289"/>
    <row newVal="1060" oldVal="1301"/>
    <row newVal="1061" oldVal="1302"/>
    <row newVal="1062" oldVal="1303"/>
    <row newVal="1063" oldVal="1304"/>
    <row newVal="1064" oldVal="1305"/>
    <row newVal="1065" oldVal="1306"/>
    <row newVal="1066" oldVal="1307"/>
    <row newVal="1067" oldVal="1308"/>
    <row newVal="1068" oldVal="1309"/>
    <row newVal="1069" oldVal="1310"/>
    <row newVal="1070" oldVal="1311"/>
    <row newVal="1071" oldVal="1312"/>
    <row newVal="1072" oldVal="1313"/>
    <row newVal="1073" oldVal="1314"/>
    <row newVal="1074" oldVal="1329"/>
    <row newVal="1075" oldVal="1330"/>
    <row newVal="1076" oldVal="1331"/>
    <row newVal="1077" oldVal="1332"/>
    <row newVal="1078" oldVal="1333"/>
    <row newVal="1079" oldVal="1334"/>
    <row newVal="1080" oldVal="1335"/>
    <row newVal="1081" oldVal="1336"/>
    <row newVal="1082" oldVal="1337"/>
    <row newVal="1083" oldVal="1338"/>
    <row newVal="1084" oldVal="1339"/>
    <row newVal="1085" oldVal="1340"/>
    <row newVal="1086" oldVal="1341"/>
    <row newVal="1087" oldVal="1342"/>
    <row newVal="1088" oldVal="1352"/>
    <row newVal="1089" oldVal="1353"/>
    <row newVal="1090" oldVal="1354"/>
    <row newVal="1091" oldVal="1355"/>
    <row newVal="1092" oldVal="1356"/>
    <row newVal="1093" oldVal="1357"/>
    <row newVal="1094" oldVal="1358"/>
    <row newVal="1095" oldVal="1359"/>
    <row newVal="1096" oldVal="1360"/>
    <row newVal="1097" oldVal="1361"/>
    <row newVal="1098" oldVal="1362"/>
    <row newVal="1099" oldVal="1363"/>
    <row newVal="1100" oldVal="1377"/>
    <row newVal="1101" oldVal="1378"/>
    <row newVal="1102" oldVal="1379"/>
    <row newVal="1103" oldVal="1380"/>
    <row newVal="1104" oldVal="1381"/>
    <row newVal="1105" oldVal="1382"/>
    <row newVal="1106" oldVal="1383"/>
    <row newVal="1107" oldVal="1425"/>
    <row newVal="1108" oldVal="1442"/>
    <row newVal="1109" oldVal="1444"/>
    <row newVal="1110" oldVal="1445"/>
    <row newVal="1111" oldVal="1446"/>
    <row newVal="1112" oldVal="1447"/>
    <row newVal="1113" oldVal="1461"/>
    <row newVal="1114" oldVal="1462"/>
    <row newVal="1115" oldVal="1463"/>
    <row newVal="1116" oldVal="1464"/>
    <row newVal="1117" oldVal="1465"/>
    <row newVal="1118" oldVal="1466"/>
    <row newVal="1119" oldVal="1467"/>
    <row newVal="1120" oldVal="1481"/>
    <row newVal="1121" oldVal="1482"/>
    <row newVal="1122" oldVal="1483"/>
    <row newVal="1123" oldVal="1484"/>
    <row newVal="1124" oldVal="1485"/>
    <row newVal="1125" oldVal="1486"/>
    <row newVal="1126" oldVal="1487"/>
    <row newVal="1127" oldVal="1505"/>
    <row newVal="1128" oldVal="1506"/>
    <row newVal="1129" oldVal="1507"/>
    <row newVal="1130" oldVal="1508"/>
    <row newVal="1131" oldVal="1509"/>
    <row newVal="1132" oldVal="1510"/>
    <row newVal="1133" oldVal="1524"/>
    <row newVal="1134" oldVal="1525"/>
    <row newVal="1135" oldVal="1526"/>
    <row newVal="1136" oldVal="1527"/>
    <row newVal="1137" oldVal="1528"/>
    <row newVal="1138" oldVal="1529"/>
    <row newVal="1139" oldVal="1530"/>
    <row newVal="1140" oldVal="2284"/>
    <row newVal="1141" oldVal="2285"/>
    <row newVal="1142" oldVal="2286"/>
    <row newVal="1143" oldVal="2287"/>
    <row newVal="1144" oldVal="2288"/>
    <row newVal="1145" oldVal="2289"/>
    <row newVal="1146" oldVal="2290"/>
    <row newVal="1147" oldVal="2309"/>
    <row newVal="1148" oldVal="2310"/>
    <row newVal="1149" oldVal="2311"/>
    <row newVal="1150" oldVal="840"/>
    <row newVal="1151" oldVal="2157"/>
    <row newVal="1152" oldVal="933"/>
    <row newVal="1153" oldVal="1925"/>
    <row newVal="1154" oldVal="1536"/>
    <row newVal="1155" oldVal="769"/>
    <row newVal="1156" oldVal="1073"/>
    <row newVal="1157" oldVal="2623"/>
    <row newVal="1158" oldVal="3630"/>
    <row newVal="1159" oldVal="2486"/>
    <row newVal="1160" oldVal="707"/>
    <row newVal="1161" oldVal="2149"/>
    <row newVal="1162" oldVal="68"/>
    <row newVal="1163" oldVal="1574"/>
    <row newVal="1164" oldVal="1841"/>
    <row newVal="1165" oldVal="615"/>
    <row newVal="1166" oldVal="3502"/>
    <row newVal="1167" oldVal="895"/>
    <row newVal="1168" oldVal="3024"/>
    <row newVal="1169" oldVal="457"/>
    <row newVal="1170" oldVal="3190"/>
    <row newVal="1171" oldVal="2732"/>
    <row newVal="1172" oldVal="2735"/>
    <row newVal="1173" oldVal="2849"/>
    <row newVal="1174" oldVal="290"/>
    <row newVal="1175" oldVal="3375"/>
    <row newVal="1176" oldVal="752"/>
    <row newVal="1177" oldVal="1034"/>
    <row newVal="1178" oldVal="2454"/>
    <row newVal="1179" oldVal="1639"/>
    <row newVal="1180" oldVal="3423"/>
    <row newVal="1181" oldVal="1532"/>
    <row newVal="1182" oldVal="573"/>
    <row newVal="1183" oldVal="543"/>
    <row newVal="1184" oldVal="553"/>
    <row newVal="1185" oldVal="558"/>
    <row newVal="1186" oldVal="559"/>
    <row newVal="1187" oldVal="1844"/>
    <row newVal="1188" oldVal="3217"/>
    <row newVal="1189" oldVal="1914"/>
    <row newVal="1190" oldVal="42"/>
    <row newVal="1191" oldVal="59"/>
    <row newVal="1192" oldVal="473"/>
    <row newVal="1193" oldVal="1570"/>
    <row newVal="1194" oldVal="3453"/>
    <row newVal="1195" oldVal="152"/>
    <row newVal="1196" oldVal="827"/>
    <row newVal="1197" oldVal="3532"/>
    <row newVal="1198" oldVal="818"/>
    <row newVal="1199" oldVal="2916"/>
    <row newVal="1200" oldVal="2507"/>
    <row newVal="1201" oldVal="1116"/>
    <row newVal="1202" oldVal="1120"/>
    <row newVal="1203" oldVal="302"/>
    <row newVal="1204" oldVal="2964"/>
    <row newVal="1205" oldVal="2185"/>
    <row newVal="1206" oldVal="3117"/>
    <row newVal="1207" oldVal="3212"/>
    <row newVal="1208" oldVal="1658"/>
    <row newVal="1209" oldVal="170"/>
    <row newVal="1210" oldVal="2794"/>
    <row newVal="1211" oldVal="2833"/>
    <row newVal="1212" oldVal="3274"/>
    <row newVal="1213" oldVal="3627"/>
    <row newVal="1214" oldVal="724"/>
    <row newVal="1215" oldVal="1088"/>
    <row newVal="1216" oldVal="2837"/>
    <row newVal="1217" oldVal="3052"/>
    <row newVal="1218" oldVal="1491"/>
    <row newVal="1219" oldVal="2577"/>
    <row newVal="1220" oldVal="3550"/>
    <row newVal="1221" oldVal="2449"/>
    <row newVal="1222" oldVal="401"/>
    <row newVal="1223" oldVal="436"/>
    <row newVal="1224" oldVal="1601"/>
    <row newVal="1225" oldVal="2831"/>
    <row newVal="1226" oldVal="1603"/>
    <row newVal="1227" oldVal="1623"/>
    <row newVal="1228" oldVal="1624"/>
    <row newVal="1229" oldVal="1183"/>
    <row newVal="1230" oldVal="3341"/>
    <row newVal="1231" oldVal="3614"/>
    <row newVal="1232" oldVal="3376"/>
    <row newVal="1233" oldVal="2811"/>
    <row newVal="1234" oldVal="3377"/>
    <row newVal="1235" oldVal="1458"/>
    <row newVal="1236" oldVal="2919"/>
    <row newVal="1237" oldVal="1399"/>
    <row newVal="1238" oldVal="1372"/>
    <row newVal="1239" oldVal="1470"/>
    <row newVal="1240" oldVal="2377"/>
    <row newVal="1241" oldVal="2814"/>
    <row newVal="1242" oldVal="2077"/>
    <row newVal="1243" oldVal="551"/>
    <row newVal="1244" oldVal="552"/>
    <row newVal="1245" oldVal="1297"/>
    <row newVal="1246" oldVal="964"/>
    <row newVal="1247" oldVal="1010"/>
    <row newVal="1248" oldVal="2915"/>
    <row newVal="1249" oldVal="3591"/>
    <row newVal="1250" oldVal="280"/>
    <row newVal="1251" oldVal="286"/>
    <row newVal="1252" oldVal="3271"/>
    <row newVal="1253" oldVal="894"/>
    <row newVal="1254" oldVal="1105"/>
    <row newVal="1255" oldVal="1138"/>
    <row newVal="1256" oldVal="1139"/>
    <row newVal="1257" oldVal="1140"/>
    <row newVal="1258" oldVal="512"/>
    <row newVal="1259" oldVal="1402"/>
    <row newVal="1260" oldVal="3197"/>
    <row newVal="1261" oldVal="3404"/>
    <row newVal="1262" oldVal="293"/>
    <row newVal="1263" oldVal="1936"/>
    <row newVal="1264" oldVal="3361"/>
    <row newVal="1265" oldVal="2257"/>
    <row newVal="1266" oldVal="3405"/>
    <row newVal="1267" oldVal="2949"/>
    <row newVal="1268" oldVal="1556"/>
    <row newVal="1269" oldVal="1557"/>
    <row newVal="1270" oldVal="3149"/>
    <row newVal="1271" oldVal="53"/>
    <row newVal="1272" oldVal="1969"/>
    <row newVal="1273" oldVal="397"/>
    <row newVal="1274" oldVal="441"/>
    <row newVal="1275" oldVal="502"/>
    <row newVal="1276" oldVal="3607"/>
    <row newVal="1277" oldVal="1880"/>
    <row newVal="1278" oldVal="1897"/>
    <row newVal="1279" oldVal="2873"/>
    <row newVal="1280" oldVal="1390"/>
    <row newVal="1281" oldVal="450"/>
    <row newVal="1282" oldVal="245"/>
    <row newVal="1283" oldVal="500"/>
    <row newVal="1284" oldVal="918"/>
    <row newVal="1285" oldVal="1672"/>
    <row newVal="1286" oldVal="3367"/>
    <row newVal="1287" oldVal="3425"/>
    <row newVal="1288" oldVal="1994"/>
    <row newVal="1289" oldVal="2137"/>
    <row newVal="1290" oldVal="2550"/>
    <row newVal="1291" oldVal="1989"/>
    <row newVal="1292" oldVal="1990"/>
    <row newVal="1293" oldVal="1473"/>
    <row newVal="1294" oldVal="3445"/>
    <row newVal="1295" oldVal="643"/>
    <row newVal="1296" oldVal="1435"/>
    <row newVal="1297" oldVal="349"/>
    <row newVal="1298" oldVal="358"/>
    <row newVal="1299" oldVal="360"/>
    <row newVal="1300" oldVal="361"/>
    <row newVal="1301" oldVal="363"/>
    <row newVal="1302" oldVal="413"/>
    <row newVal="1303" oldVal="1647"/>
    <row newVal="1304" oldVal="1666"/>
    <row newVal="1305" oldVal="620"/>
    <row newVal="1306" oldVal="3533"/>
    <row newVal="1307" oldVal="3240"/>
    <row newVal="1308" oldVal="447"/>
    <row newVal="1309" oldVal="1123"/>
    <row newVal="1310" oldVal="1995"/>
    <row newVal="1311" oldVal="39"/>
    <row newVal="1312" oldVal="1375"/>
    <row newVal="1313" oldVal="1830"/>
    <row newVal="1314" oldVal="1800"/>
    <row newVal="1315" oldVal="2644"/>
    <row newVal="1316" oldVal="449"/>
    <row newVal="1317" oldVal="1133"/>
    <row newVal="1318" oldVal="1134"/>
    <row newVal="1319" oldVal="3538"/>
    <row newVal="1320" oldVal="653"/>
    <row newVal="1321" oldVal="2236"/>
    <row newVal="1322" oldVal="2384"/>
    <row newVal="1323" oldVal="563"/>
    <row newVal="1324" oldVal="1251"/>
    <row newVal="1325" oldVal="1948"/>
    <row newVal="1326" oldVal="3437"/>
    <row newVal="1327" oldVal="205"/>
    <row newVal="1328" oldVal="2369"/>
    <row newVal="1329" oldVal="3003"/>
    <row newVal="1330" oldVal="3317"/>
    <row newVal="1331" oldVal="3345"/>
    <row newVal="1332" oldVal="2788"/>
    <row newVal="1333" oldVal="404"/>
    <row newVal="1334" oldVal="790"/>
    <row newVal="1335" oldVal="814"/>
    <row newVal="1336" oldVal="1400"/>
    <row newVal="1337" oldVal="1542"/>
    <row newVal="1338" oldVal="2688"/>
    <row newVal="1339" oldVal="3116"/>
    <row newVal="1340" oldVal="3503"/>
    <row newVal="1341" oldVal="295"/>
    <row newVal="1342" oldVal="1246"/>
    <row newVal="1343" oldVal="1371"/>
    <row newVal="1344" oldVal="3628"/>
    <row newVal="1345" oldVal="1104"/>
    <row newVal="1346" oldVal="3253"/>
    <row newVal="1347" oldVal="532"/>
    <row newVal="1348" oldVal="1067"/>
    <row newVal="1349" oldVal="2113"/>
    <row newVal="1350" oldVal="354"/>
    <row newVal="1351" oldVal="2527"/>
    <row newVal="1352" oldVal="2579"/>
    <row newVal="1353" oldVal="3243"/>
    <row newVal="1354" oldVal="3429"/>
    <row newVal="1355" oldVal="3282"/>
    <row newVal="1356" oldVal="2790"/>
    <row newVal="1357" oldVal="2820"/>
    <row newVal="1358" oldVal="2974"/>
    <row newVal="1359" oldVal="2975"/>
    <row newVal="1360" oldVal="627"/>
    <row newVal="1361" oldVal="1786"/>
    <row newVal="1362" oldVal="458"/>
    <row newVal="1363" oldVal="2829"/>
    <row newVal="1364" oldVal="1957"/>
    <row newVal="1365" oldVal="2835"/>
    <row newVal="1366" oldVal="2976"/>
    <row newVal="1367" oldVal="3098"/>
    <row newVal="1368" oldVal="3169"/>
    <row newVal="1369" oldVal="3255"/>
    <row newVal="1370" oldVal="2405"/>
    <row newVal="1371" oldVal="3508"/>
    <row newVal="1372" oldVal="3385"/>
    <row newVal="1373" oldVal="670"/>
    <row newVal="1374" oldVal="718"/>
    <row newVal="1375" oldVal="1977"/>
    <row newVal="1376" oldVal="511"/>
    <row newVal="1377" oldVal="1414"/>
    <row newVal="1378" oldVal="2448"/>
    <row newVal="1379" oldVal="2490"/>
    <row newVal="1380" oldVal="2459"/>
    <row newVal="1381" oldVal="3374"/>
    <row newVal="1382" oldVal="29"/>
    <row newVal="1383" oldVal="536"/>
    <row newVal="1384" oldVal="958"/>
    <row newVal="1385" oldVal="1296"/>
    <row newVal="1386" oldVal="145"/>
    <row newVal="1387" oldVal="146"/>
    <row newVal="1388" oldVal="201"/>
    <row newVal="1389" oldVal="2518"/>
    <row newVal="1390" oldVal="3621"/>
    <row newVal="1391" oldVal="1406"/>
    <row newVal="1392" oldVal="1951"/>
    <row newVal="1393" oldVal="1160"/>
    <row newVal="1394" oldVal="1162"/>
    <row newVal="1395" oldVal="2528"/>
    <row newVal="1396" oldVal="3443"/>
    <row newVal="1397" oldVal="3455"/>
    <row newVal="1398" oldVal="202"/>
    <row newVal="1399" oldVal="1127"/>
    <row newVal="1400" oldVal="819"/>
    <row newVal="1401" oldVal="2983"/>
    <row newVal="1402" oldVal="2500"/>
    <row newVal="1403" oldVal="2773"/>
    <row newVal="1404" oldVal="3006"/>
    <row newVal="1405" oldVal="2796"/>
    <row newVal="1406" oldVal="1274"/>
    <row newVal="1407" oldVal="2264"/>
    <row newVal="1408" oldVal="2952"/>
    <row newVal="1409" oldVal="2969"/>
    <row newVal="1410" oldVal="297"/>
    <row newVal="1411" oldVal="311"/>
    <row newVal="1412" oldVal="312"/>
    <row newVal="1413" oldVal="313"/>
    <row newVal="1414" oldVal="812"/>
    <row newVal="1415" oldVal="1690"/>
    <row newVal="1416" oldVal="1833"/>
    <row newVal="1417" oldVal="1046"/>
    <row newVal="1418" oldVal="2822"/>
    <row newVal="1419" oldVal="1351"/>
    <row newVal="1420" oldVal="2722"/>
    <row newVal="1421" oldVal="2903"/>
    <row newVal="1422" oldVal="248"/>
    <row newVal="1423" oldVal="2427"/>
    <row newVal="1424" oldVal="3408"/>
    <row newVal="1425" oldVal="45"/>
    <row newVal="1426" oldVal="3033"/>
    <row newVal="1427" oldVal="2678"/>
    <row newVal="1428" oldVal="3504"/>
    <row newVal="1429" oldVal="1131"/>
    <row newVal="1430" oldVal="1862"/>
    <row newVal="1431" oldVal="72"/>
    <row newVal="1432" oldVal="3464"/>
    <row newVal="1433" oldVal="3346"/>
    <row newVal="1434" oldVal="995"/>
    <row newVal="1435" oldVal="3039"/>
    <row newVal="1436" oldVal="1164"/>
    <row newVal="1437" oldVal="1657"/>
    <row newVal="1438" oldVal="77"/>
    <row newVal="1439" oldVal="2967"/>
    <row newVal="1440" oldVal="3653"/>
    <row newVal="1441" oldVal="1155"/>
    <row newVal="1442" oldVal="2376"/>
    <row newVal="1443" oldVal="1141"/>
    <row newVal="1444" oldVal="2073"/>
    <row newVal="1445" oldVal="857"/>
    <row newVal="1446" oldVal="2731"/>
    <row newVal="1447" oldVal="579"/>
    <row newVal="1448" oldVal="2008"/>
    <row newVal="1449" oldVal="3576"/>
    <row newVal="1450" oldVal="2352"/>
    <row newVal="1451" oldVal="2342"/>
    <row newVal="1452" oldVal="3115"/>
    <row newVal="1453" oldVal="3569"/>
    <row newVal="1454" oldVal="926"/>
    <row newVal="1455" oldVal="3148"/>
    <row newVal="1456" oldVal="3650"/>
    <row newVal="1457" oldVal="442"/>
    <row newVal="1458" oldVal="2365"/>
    <row newVal="1459" oldVal="2910"/>
    <row newVal="1460" oldVal="2960"/>
    <row newVal="1461" oldVal="3623"/>
    <row newVal="1462" oldVal="2846"/>
    <row newVal="1463" oldVal="2720"/>
    <row newVal="1464" oldVal="498"/>
    <row newVal="1465" oldVal="991"/>
    <row newVal="1466" oldVal="2747"/>
    <row newVal="1467" oldVal="2900"/>
    <row newVal="1468" oldVal="124"/>
    <row newVal="1469" oldVal="1095"/>
    <row newVal="1470" oldVal="2049"/>
    <row newVal="1471" oldVal="2296"/>
    <row newVal="1472" oldVal="1934"/>
    <row newVal="1473" oldVal="2957"/>
    <row newVal="1474" oldVal="596"/>
    <row newVal="1475" oldVal="1424"/>
    <row newVal="1476" oldVal="1644"/>
    <row newVal="1477" oldVal="607"/>
    <row newVal="1478" oldVal="318"/>
    <row newVal="1479" oldVal="1395"/>
    <row newVal="1480" oldVal="2085"/>
    <row newVal="1481" oldVal="2096"/>
    <row newVal="1482" oldVal="2165"/>
    <row newVal="1483" oldVal="2487"/>
    <row newVal="1484" oldVal="2913"/>
    <row newVal="1485" oldVal="2511"/>
    <row newVal="1486" oldVal="356"/>
    <row newVal="1487" oldVal="2328"/>
    <row newVal="1488" oldVal="3037"/>
    <row newVal="1489" oldVal="345"/>
    <row newVal="1490" oldVal="803"/>
    <row newVal="1491" oldVal="1852"/>
    <row newVal="1492" oldVal="2607"/>
    <row newVal="1493" oldVal="2608"/>
    <row newVal="1494" oldVal="2609"/>
    <row newVal="1495" oldVal="2442"/>
    <row newVal="1496" oldVal="208"/>
    <row newVal="1497" oldVal="2270"/>
    <row newVal="1498" oldVal="1091"/>
    <row newVal="1499" oldVal="1742"/>
    <row newVal="1500" oldVal="1743"/>
    <row newVal="1501" oldVal="2302"/>
    <row newVal="1502" oldVal="3057"/>
    <row newVal="1503" oldVal="3058"/>
    <row newVal="1504" oldVal="1126"/>
    <row newVal="1505" oldVal="2934"/>
    <row newVal="1506" oldVal="3027"/>
    <row newVal="1507" oldVal="3242"/>
    <row newVal="1508" oldVal="3344"/>
    <row newVal="1509" oldVal="1478"/>
    <row newVal="1510" oldVal="1839"/>
    <row newVal="1511" oldVal="694"/>
    <row newVal="1512" oldVal="2862"/>
    <row newVal="1513" oldVal="2943"/>
    <row newVal="1514" oldVal="3489"/>
    <row newVal="1515" oldVal="3"/>
    <row newVal="1516" oldVal="777"/>
    <row newVal="1517" oldVal="2304"/>
    <row newVal="1518" oldVal="856"/>
    <row newVal="1519" oldVal="2154"/>
    <row newVal="1520" oldVal="2438"/>
    <row newVal="1521" oldVal="3060"/>
    <row newVal="1522" oldVal="703"/>
    <row newVal="1523" oldVal="994"/>
    <row newVal="1524" oldVal="2404"/>
    <row newVal="1525" oldVal="3581"/>
    <row newVal="1526" oldVal="3582"/>
    <row newVal="1527" oldVal="584"/>
    <row newVal="1528" oldVal="276"/>
    <row newVal="1529" oldVal="2592"/>
    <row newVal="1530" oldVal="3547"/>
    <row newVal="1531" oldVal="2252"/>
    <row newVal="1532" oldVal="767"/>
    <row newVal="1533" oldVal="765"/>
    <row newVal="1534" oldVal="896"/>
    <row newVal="1535" oldVal="901"/>
    <row newVal="1536" oldVal="2611"/>
    <row newVal="1537" oldVal="2718"/>
    <row newVal="1538" oldVal="3574"/>
    <row newVal="1539" oldVal="1237"/>
    <row newVal="1540" oldVal="1668"/>
    <row newVal="1541" oldVal="1669"/>
    <row newVal="1542" oldVal="2132"/>
    <row newVal="1543" oldVal="3520"/>
    <row newVal="1544" oldVal="2656"/>
    <row newVal="1545" oldVal="1042"/>
    <row newVal="1546" oldVal="1650"/>
    <row newVal="1547" oldVal="2897"/>
    <row newVal="1548" oldVal="1000"/>
    <row newVal="1549" oldVal="2068"/>
    <row newVal="1550" oldVal="1696"/>
    <row newVal="1551" oldVal="1697"/>
    <row newVal="1552" oldVal="3402"/>
    <row newVal="1553" oldVal="3403"/>
    <row newVal="1554" oldVal="3166"/>
    <row newVal="1555" oldVal="588"/>
    <row newVal="1556" oldVal="1020"/>
    <row newVal="1557" oldVal="2012"/>
    <row newVal="1558" oldVal="2184"/>
    <row newVal="1559" oldVal="2541"/>
    <row newVal="1560" oldVal="3342"/>
    <row newVal="1561" oldVal="3343"/>
    <row newVal="1562" oldVal="94"/>
    <row newVal="1563" oldVal="2480"/>
    <row newVal="1564" oldVal="2697"/>
    <row newVal="1565" oldVal="2709"/>
    <row newVal="1566" oldVal="2712"/>
    <row newVal="1567" oldVal="2875"/>
    <row newVal="1568" oldVal="148"/>
    <row newVal="1569" oldVal="2836"/>
    <row newVal="1570" oldVal="2481"/>
    <row newVal="1571" oldVal="1496"/>
    <row newVal="1572" oldVal="1497"/>
    <row newVal="1573" oldVal="1498"/>
    <row newVal="1574" oldVal="1499"/>
    <row newVal="1575" oldVal="1500"/>
    <row newVal="1576" oldVal="1515"/>
    <row newVal="1577" oldVal="1516"/>
    <row newVal="1578" oldVal="1517"/>
    <row newVal="1579" oldVal="1518"/>
    <row newVal="1580" oldVal="1512"/>
    <row newVal="1581" oldVal="2902"/>
    <row newVal="1582" oldVal="2315"/>
    <row newVal="1583" oldVal="1149"/>
    <row newVal="1584" oldVal="2553"/>
    <row newVal="1585" oldVal="3587"/>
    <row newVal="1586" oldVal="1976"/>
    <row newVal="1587" oldVal="507"/>
    <row newVal="1588" oldVal="2884"/>
    <row newVal="1589" oldVal="2556"/>
    <row newVal="1590" oldVal="3448"/>
    <row newVal="1591" oldVal="3449"/>
    <row newVal="1592" oldVal="1788"/>
    <row newVal="1593" oldVal="1064"/>
    <row newVal="1594" oldVal="3577"/>
    <row newVal="1595" oldVal="1439"/>
    <row newVal="1596" oldVal="2464"/>
    <row newVal="1597" oldVal="410"/>
    <row newVal="1598" oldVal="768"/>
    <row newVal="1599" oldVal="2125"/>
    <row newVal="1600" oldVal="2361"/>
    <row newVal="1601" oldVal="2756"/>
    <row newVal="1602" oldVal="3434"/>
    <row newVal="1603" oldVal="514"/>
    <row newVal="1604" oldVal="1991"/>
    <row newVal="1605" oldVal="2874"/>
    <row newVal="1606" oldVal="3165"/>
    <row newVal="1607" oldVal="2479"/>
    <row newVal="1608" oldVal="2668"/>
    <row newVal="1609" oldVal="2670"/>
    <row newVal="1610" oldVal="3362"/>
    <row newVal="1611" oldVal="854"/>
    <row newVal="1612" oldVal="2330"/>
    <row newVal="1613" oldVal="2896"/>
    <row newVal="1614" oldVal="2996"/>
    <row newVal="1615" oldVal="1940"/>
    <row newVal="1616" oldVal="2995"/>
    <row newVal="1617" oldVal="1535"/>
    <row newVal="1618" oldVal="808"/>
    <row newVal="1619" oldVal="2341"/>
    <row newVal="1620" oldVal="1119"/>
    <row newVal="1621" oldVal="3615"/>
    <row newVal="1622" oldVal="84"/>
    <row newVal="1623" oldVal="2056"/>
    <row newVal="1624" oldVal="2378"/>
    <row newVal="1625" oldVal="3493"/>
    <row newVal="1626" oldVal="1848"/>
    <row newVal="1627" oldVal="2226"/>
    <row newVal="1628" oldVal="2227"/>
    <row newVal="1629" oldVal="2228"/>
    <row newVal="1630" oldVal="298"/>
    <row newVal="1631" oldVal="1326"/>
    <row newVal="1632" oldVal="651"/>
    <row newVal="1633" oldVal="663"/>
    <row newVal="1634" oldVal="613"/>
    <row newVal="1635" oldVal="1869"/>
    <row newVal="1636" oldVal="2141"/>
    <row newVal="1637" oldVal="2143"/>
    <row newVal="1638" oldVal="118"/>
    <row newVal="1639" oldVal="2970"/>
    <row newVal="1640" oldVal="377"/>
    <row newVal="1641" oldVal="378"/>
    <row newVal="1642" oldVal="1268"/>
    <row newVal="1643" oldVal="130"/>
    <row newVal="1644" oldVal="695"/>
    <row newVal="1645" oldVal="714"/>
    <row newVal="1646" oldVal="566"/>
    <row newVal="1647" oldVal="1007"/>
    <row newVal="1648" oldVal="2373"/>
    <row newVal="1649" oldVal="260"/>
    <row newVal="1650" oldVal="3307"/>
    <row newVal="1651" oldVal="472"/>
    <row newVal="1652" oldVal="3029"/>
    <row newVal="1653" oldVal="2482"/>
    <row newVal="1654" oldVal="1271"/>
    <row newVal="1655" oldVal="2146"/>
    <row newVal="1656" oldVal="2148"/>
    <row newVal="1657" oldVal="16"/>
    <row newVal="1658" oldVal="2637"/>
    <row newVal="1659" oldVal="2667"/>
    <row newVal="1660" oldVal="119"/>
    <row newVal="1661" oldVal="120"/>
    <row newVal="1662" oldVal="2682"/>
    <row newVal="1663" oldVal="2683"/>
    <row newVal="1664" oldVal="487"/>
    <row newVal="1665" oldVal="2944"/>
    <row newVal="1666" oldVal="2034"/>
    <row newVal="1667" oldVal="2859"/>
    <row newVal="1668" oldVal="3309"/>
    <row newVal="1669" oldVal="2958"/>
    <row newVal="1670" oldVal="761"/>
    <row newVal="1671" oldVal="1715"/>
    <row newVal="1672" oldVal="924"/>
    <row newVal="1673" oldVal="2326"/>
    <row newVal="1674" oldVal="1919"/>
    <row newVal="1675" oldVal="1404"/>
    <row newVal="1676" oldVal="879"/>
    <row newVal="1677" oldVal="1903"/>
    <row newVal="1678" oldVal="80"/>
    <row newVal="1679" oldVal="96"/>
    <row newVal="1680" oldVal="3641"/>
    <row newVal="1681" oldVal="335"/>
    <row newVal="1682" oldVal="1982"/>
    <row newVal="1683" oldVal="90"/>
    <row newVal="1684" oldVal="91"/>
    <row newVal="1685" oldVal="1410"/>
    <row newVal="1686" oldVal="1955"/>
    <row newVal="1687" oldVal="333"/>
    <row newVal="1688" oldVal="508"/>
    <row newVal="1689" oldVal="2082"/>
    <row newVal="1690" oldVal="2825"/>
    <row newVal="1691" oldVal="3010"/>
    <row newVal="1692" oldVal="1768"/>
    <row newVal="1693" oldVal="3153"/>
    <row newVal="1694" oldVal="196"/>
    <row newVal="1695" oldVal="3348"/>
    <row newVal="1696" oldVal="3632"/>
    <row newVal="1697" oldVal="462"/>
    <row newVal="1698" oldVal="635"/>
    <row newVal="1699" oldVal="156"/>
    <row newVal="1700" oldVal="2263"/>
    <row newVal="1701" oldVal="574"/>
    <row newVal="1702" oldVal="575"/>
    <row newVal="1703" oldVal="576"/>
    <row newVal="1704" oldVal="1566"/>
    <row newVal="1705" oldVal="1579"/>
    <row newVal="1706" oldVal="2436"/>
    <row newVal="1707" oldVal="197"/>
    <row newVal="1708" oldVal="416"/>
    <row newVal="1709" oldVal="2387"/>
    <row newVal="1710" oldVal="3507"/>
    <row newVal="1711" oldVal="314"/>
    <row newVal="1712" oldVal="1964"/>
    <row newVal="1713" oldVal="1965"/>
    <row newVal="1714" oldVal="1966"/>
    <row newVal="1715" oldVal="1967"/>
    <row newVal="1716" oldVal="2435"/>
    <row newVal="1717" oldVal="3175"/>
    <row newVal="1718" oldVal="696"/>
    <row newVal="1719" oldVal="845"/>
    <row newVal="1720" oldVal="3171"/>
    <row newVal="1721" oldVal="461"/>
    <row newVal="1722" oldVal="1476"/>
    <row newVal="1723" oldVal="1876"/>
    <row newVal="1724" oldVal="2596"/>
    <row newVal="1725" oldVal="3135"/>
    <row newVal="1726" oldVal="3136"/>
    <row newVal="1727" oldVal="3156"/>
    <row newVal="1728" oldVal="3157"/>
    <row newVal="1729" oldVal="3158"/>
    <row newVal="1730" oldVal="3159"/>
    <row newVal="1731" oldVal="3160"/>
    <row newVal="1732" oldVal="3161"/>
    <row newVal="1733" oldVal="3162"/>
    <row newVal="1734" oldVal="3163"/>
    <row newVal="1735" oldVal="3164"/>
    <row newVal="1736" oldVal="1685"/>
    <row newVal="1737" oldVal="2281"/>
    <row newVal="1738" oldVal="1687"/>
    <row newVal="1739" oldVal="2262"/>
    <row newVal="1740" oldVal="2279"/>
    <row newVal="1741" oldVal="2839"/>
    <row newVal="1742" oldVal="2415"/>
    <row newVal="1743" oldVal="2066"/>
    <row newVal="1744" oldVal="99"/>
    <row newVal="1745" oldVal="100"/>
    <row newVal="1746" oldVal="741"/>
    <row newVal="1747" oldVal="1448"/>
    <row newVal="1748" oldVal="204"/>
    <row newVal="1749" oldVal="1393"/>
    <row newVal="1750" oldVal="608"/>
    <row newVal="1751" oldVal="661"/>
    <row newVal="1752" oldVal="1663"/>
    <row newVal="1753" oldVal="1870"/>
    <row newVal="1754" oldVal="2618"/>
    <row newVal="1755" oldVal="3096"/>
    <row newVal="1756" oldVal="934"/>
    <row newVal="1757" oldVal="3208"/>
    <row newVal="1758" oldVal="829"/>
    <row newVal="1759" oldVal="850"/>
    <row newVal="1760" oldVal="851"/>
    <row newVal="1761" oldVal="2118"/>
    <row newVal="1762" oldVal="1648"/>
    <row newVal="1763" oldVal="1823"/>
    <row newVal="1764" oldVal="1842"/>
    <row newVal="1765" oldVal="2087"/>
    <row newVal="1766" oldVal="3272"/>
    <row newVal="1767" oldVal="1041"/>
    <row newVal="1768" oldVal="1101"/>
    <row newVal="1769" oldVal="1152"/>
    <row newVal="1770" oldVal="2010"/>
    <row newVal="1771" oldVal="225"/>
    <row newVal="1772" oldVal="226"/>
    <row newVal="1773" oldVal="605"/>
    <row newVal="1774" oldVal="3311"/>
    <row newVal="1775" oldVal="3626"/>
    <row newVal="1776" oldVal="677"/>
    <row newVal="1777" oldVal="1449"/>
    <row newVal="1778" oldVal="2329"/>
    <row newVal="1779" oldVal="471"/>
    <row newVal="1780" oldVal="541"/>
    <row newVal="1781" oldVal="3565"/>
    <row newVal="1782" oldVal="1097"/>
    <row newVal="1783" oldVal="874"/>
    <row newVal="1784" oldVal="1708"/>
    <row newVal="1785" oldVal="1905"/>
    <row newVal="1786" oldVal="2222"/>
    <row newVal="1787" oldVal="2755"/>
    <row newVal="1788" oldVal="3011"/>
    <row newVal="1789" oldVal="3193"/>
    <row newVal="1790" oldVal="1711"/>
    <row newVal="1791" oldVal="753"/>
    <row newVal="1792" oldVal="4"/>
    <row newVal="1793" oldVal="126"/>
    <row newVal="1794" oldVal="3248"/>
    <row newVal="1795" oldVal="3430"/>
    <row newVal="1796" oldVal="3617"/>
    <row newVal="1797" oldVal="359"/>
    <row newVal="1798" oldVal="979"/>
    <row newVal="1799" oldVal="2515"/>
    <row newVal="1800" oldVal="2560"/>
    <row newVal="1801" oldVal="3484"/>
    <row newVal="1802" oldVal="3551"/>
    <row newVal="1803" oldVal="2299"/>
    <row newVal="1804" oldVal="3285"/>
    <row newVal="1805" oldVal="3454"/>
    <row newVal="1806" oldVal="1703"/>
    <row newVal="1807" oldVal="2158"/>
    <row newVal="1808" oldVal="2531"/>
    <row newVal="1809" oldVal="602"/>
    <row newVal="1810" oldVal="2763"/>
    <row newVal="1811" oldVal="2764"/>
    <row newVal="1812" oldVal="1705"/>
    <row newVal="1813" oldVal="2721"/>
    <row newVal="1814" oldVal="2484"/>
    <row newVal="1815" oldVal="1849"/>
    <row newVal="1816" oldVal="3442"/>
    <row newVal="1817" oldVal="2265"/>
    <row newVal="1818" oldVal="73"/>
    <row newVal="1819" oldVal="74"/>
    <row newVal="1820" oldVal="488"/>
    <row newVal="1821" oldVal="910"/>
    <row newVal="1822" oldVal="138"/>
    <row newVal="1823" oldVal="629"/>
    <row newVal="1824" oldVal="2793"/>
    <row newVal="1825" oldVal="2856"/>
    <row newVal="1826" oldVal="2926"/>
    <row newVal="1827" oldVal="2030"/>
    <row newVal="1828" oldVal="1218"/>
    <row newVal="1829" oldVal="1096"/>
    <row newVal="1830" oldVal="2855"/>
    <row newVal="1831" oldVal="2901"/>
    <row newVal="1832" oldVal="1971"/>
    <row newVal="1833" oldVal="2045"/>
    <row newVal="1834" oldVal="372"/>
    <row newVal="1835" oldVal="2155"/>
    <row newVal="1836" oldVal="2217"/>
    <row newVal="1837" oldVal="750"/>
    <row newVal="1838" oldVal="2172"/>
    <row newVal="1839" oldVal="2717"/>
    <row newVal="1840" oldVal="3529"/>
    <row newVal="1841" oldVal="323"/>
    <row newVal="1842" oldVal="3007"/>
    <row newVal="1843" oldVal="2554"/>
    <row newVal="1844" oldVal="211"/>
    <row newVal="1845" oldVal="1761"/>
    <row newVal="1846" oldVal="1915"/>
    <row newVal="1847" oldVal="2385"/>
    <row newVal="1848" oldVal="1031"/>
    <row newVal="1849" oldVal="657"/>
    <row newVal="1850" oldVal="3201"/>
    <row newVal="1851" oldVal="464"/>
    <row newVal="1852" oldVal="1490"/>
    <row newVal="1853" oldVal="434"/>
    <row newVal="1854" oldVal="456"/>
    <row newVal="1855" oldVal="821"/>
    <row newVal="1856" oldVal="2071"/>
    <row newVal="1857" oldVal="2201"/>
    <row newVal="1858" oldVal="2740"/>
    <row newVal="1859" oldVal="2032"/>
    <row newVal="1860" oldVal="3622"/>
    <row newVal="1861" oldVal="496"/>
    <row newVal="1862" oldVal="497"/>
    <row newVal="1863" oldVal="1124"/>
    <row newVal="1864" oldVal="1589"/>
    <row newVal="1865" oldVal="1706"/>
    <row newVal="1866" oldVal="1645"/>
    <row newVal="1867" oldVal="2551"/>
    <row newVal="1868" oldVal="1082"/>
    <row newVal="1869" oldVal="3458"/>
    <row newVal="1870" oldVal="3477"/>
    <row newVal="1871" oldVal="1147"/>
    <row newVal="1872" oldVal="1148"/>
    <row newVal="1873" oldVal="76"/>
    <row newVal="1874" oldVal="127"/>
    <row newVal="1875" oldVal="562"/>
    <row newVal="1876" oldVal="3433"/>
    <row newVal="1877" oldVal="79"/>
    <row newVal="1878" oldVal="1418"/>
    <row newVal="1879" oldVal="2546"/>
    <row newVal="1880" oldVal="2547"/>
    <row newVal="1881" oldVal="2723"/>
    <row newVal="1882" oldVal="2923"/>
    <row newVal="1883" oldVal="2439"/>
    <row newVal="1884" oldVal="593"/>
    <row newVal="1885" oldVal="467"/>
    <row newVal="1886" oldVal="203"/>
    <row newVal="1887" oldVal="1927"/>
    <row newVal="1888" oldVal="3380"/>
    <row newVal="1889" oldVal="3381"/>
    <row newVal="1890" oldVal="3002"/>
    <row newVal="1891" oldVal="2451"/>
    <row newVal="1892" oldVal="567"/>
    <row newVal="1893" oldVal="572"/>
    <row newVal="1894" oldVal="693"/>
    <row newVal="1895" oldVal="1816"/>
    <row newVal="1896" oldVal="533"/>
    <row newVal="1897" oldVal="1642"/>
    <row newVal="1898" oldVal="75"/>
    <row newVal="1899" oldVal="3571"/>
    <row newVal="1900" oldVal="2183"/>
    <row newVal="1901" oldVal="2334"/>
    <row newVal="1902" oldVal="83"/>
    <row newVal="1903" oldVal="2991"/>
    <row newVal="1904" oldVal="1184"/>
    <row newVal="1905" oldVal="1907"/>
    <row newVal="1906" oldVal="678"/>
    <row newVal="1907" oldVal="2443"/>
    <row newVal="1908" oldVal="154"/>
    <row newVal="1909" oldVal="1659"/>
    <row newVal="1910" oldVal="2909"/>
    <row newVal="1911" oldVal="210"/>
    <row newVal="1912" oldVal="255"/>
    <row newVal="1913" oldVal="2690"/>
    <row newVal="1914" oldVal="2937"/>
    <row newVal="1915" oldVal="1276"/>
    <row newVal="1916" oldVal="1032"/>
    <row newVal="1917" oldVal="2207"/>
    <row newVal="1918" oldVal="2806"/>
    <row newVal="1919" oldVal="599"/>
    <row newVal="1920" oldVal="2658"/>
    <row newVal="1921" oldVal="2532"/>
    <row newVal="1922" oldVal="1211"/>
    <row newVal="1923" oldVal="1725"/>
    <row newVal="1924" oldVal="2135"/>
    <row newVal="1925" oldVal="3349"/>
    <row newVal="1926" oldVal="3353"/>
    <row newVal="1927" oldVal="3383"/>
    <row newVal="1928" oldVal="3384"/>
    <row newVal="1929" oldVal="3610"/>
    <row newVal="1930" oldVal="3625"/>
    <row newVal="1931" oldVal="2433"/>
    <row newVal="1932" oldVal="2006"/>
    <row newVal="1933" oldVal="875"/>
    <row newVal="1934" oldVal="421"/>
    <row newVal="1935" oldVal="1385"/>
    <row newVal="1936" oldVal="402"/>
    <row newVal="1937" oldVal="835"/>
    <row newVal="1938" oldVal="2548"/>
    <row newVal="1939" oldVal="555"/>
    <row newVal="1940" oldVal="556"/>
    <row newVal="1941" oldVal="577"/>
    <row newVal="1942" oldVal="3541"/>
    <row newVal="1943" oldVal="1908"/>
    <row newVal="1944" oldVal="2094"/>
    <row newVal="1945" oldVal="495"/>
    <row newVal="1946" oldVal="1909"/>
    <row newVal="1947" oldVal="2317"/>
    <row newVal="1948" oldVal="598"/>
    <row newVal="1949" oldVal="2081"/>
    <row newVal="1950" oldVal="2197"/>
    <row newVal="1951" oldVal="3267"/>
    <row newVal="1952" oldVal="2614"/>
    <row newVal="1953" oldVal="446"/>
    <row newVal="1954" oldVal="1166"/>
    <row newVal="1955" oldVal="2191"/>
    <row newVal="1956" oldVal="909"/>
    <row newVal="1957" oldVal="1559"/>
    <row newVal="1958" oldVal="2280"/>
    <row newVal="1959" oldVal="2738"/>
    <row newVal="1960" oldVal="3195"/>
    <row newVal="1961" oldVal="324"/>
    <row newVal="1962" oldVal="327"/>
    <row newVal="1963" oldVal="329"/>
    <row newVal="1964" oldVal="330"/>
    <row newVal="1965" oldVal="331"/>
    <row newVal="1966" oldVal="332"/>
    <row newVal="1967" oldVal="2462"/>
    <row newVal="1968" oldVal="1901"/>
    <row newVal="1969" oldVal="1902"/>
    <row newVal="1970" oldVal="2797"/>
    <row newVal="1971" oldVal="853"/>
    <row newVal="1972" oldVal="2017"/>
    <row newVal="1973" oldVal="2804"/>
    <row newVal="1974" oldVal="984"/>
    <row newVal="1975" oldVal="3482"/>
    <row newVal="1976" oldVal="1025"/>
    <row newVal="1977" oldVal="2851"/>
    <row newVal="1978" oldVal="2098"/>
    <row newVal="1979" oldVal="1245"/>
    <row newVal="1980" oldVal="2370"/>
    <row newVal="1981" oldVal="2388"/>
    <row newVal="1982" oldVal="1775"/>
    <row newVal="1983" oldVal="983"/>
    <row newVal="1984" oldVal="435"/>
    <row newVal="1985" oldVal="2005"/>
    <row newVal="1986" oldVal="2035"/>
    <row newVal="1987" oldVal="2593"/>
    <row newVal="1988" oldVal="2784"/>
    <row newVal="1989" oldVal="2785"/>
    <row newVal="1990" oldVal="3067"/>
    <row newVal="1991" oldVal="2526"/>
    <row newVal="1992" oldVal="2529"/>
    <row newVal="1993" oldVal="873"/>
    <row newVal="1994" oldVal="1795"/>
    <row newVal="1995" oldVal="535"/>
    <row newVal="1996" oldVal="2574"/>
    <row newVal="1997" oldVal="920"/>
    <row newVal="1998" oldVal="2078"/>
    <row newVal="1999" oldVal="2359"/>
    <row newVal="2000" oldVal="443"/>
    <row newVal="2001" oldVal="539"/>
    <row newVal="2002" oldVal="2781"/>
    <row newVal="2003" oldVal="206"/>
    <row newVal="2004" oldVal="40"/>
    <row newVal="2005" oldVal="26"/>
    <row newVal="2006" oldVal="38"/>
    <row newVal="2007" oldVal="554"/>
    <row newVal="2008" oldVal="973"/>
    <row newVal="2009" oldVal="209"/>
    <row newVal="2010" oldVal="1347"/>
    <row newVal="2011" oldVal="1468"/>
    <row newVal="2012" oldVal="2314"/>
    <row newVal="2013" oldVal="2409"/>
    <row newVal="2014" oldVal="2410"/>
    <row newVal="2015" oldVal="2737"/>
    <row newVal="2016" oldVal="3539"/>
    <row newVal="2017" oldVal="1621"/>
    <row newVal="2018" oldVal="3595"/>
    <row newVal="2019" oldVal="751"/>
    <row newVal="2020" oldVal="1755"/>
    <row newVal="2021" oldVal="2261"/>
    <row newVal="2022" oldVal="2617"/>
    <row newVal="2023" oldVal="281"/>
    <row newVal="2024" oldVal="283"/>
    <row newVal="2025" oldVal="3178"/>
    <row newVal="2026" oldVal="3287"/>
    <row newVal="2027" oldVal="1411"/>
    <row newVal="2028" oldVal="1118"/>
    <row newVal="2029" oldVal="1641"/>
    <row newVal="2030" oldVal="1717"/>
    <row newVal="2031" oldVal="3094"/>
    <row newVal="2032" oldVal="3188"/>
    <row newVal="2033" oldVal="466"/>
    <row newVal="2034" oldVal="2407"/>
    <row newVal="2035" oldVal="3141"/>
    <row newVal="2036" oldVal="580"/>
    <row newVal="2037" oldVal="2956"/>
    <row newVal="2038" oldVal="1325"/>
    <row newVal="2039" oldVal="2151"/>
    <row newVal="2040" oldVal="2322"/>
    <row newVal="2041" oldVal="2345"/>
    <row newVal="2042" oldVal="2346"/>
    <row newVal="2043" oldVal="789"/>
    <row newVal="2044" oldVal="1917"/>
    <row newVal="2045" oldVal="284"/>
    <row newVal="2046" oldVal="285"/>
    <row newVal="2047" oldVal="976"/>
    <row newVal="2048" oldVal="3420"/>
    <row newVal="2049" oldVal="305"/>
    <row newVal="2050" oldVal="667"/>
    <row newVal="2051" oldVal="638"/>
    <row newVal="2052" oldVal="137"/>
    <row newVal="2053" oldVal="1153"/>
    <row newVal="2054" oldVal="2234"/>
    <row newVal="2055" oldVal="2444"/>
    <row newVal="2056" oldVal="1885"/>
    <row newVal="2057" oldVal="1144"/>
    <row newVal="2058" oldVal="1145"/>
    <row newVal="2059" oldVal="2887"/>
    <row newVal="2060" oldVal="2904"/>
    <row newVal="2061" oldVal="2905"/>
    <row newVal="2062" oldVal="2390"/>
    <row newVal="2063" oldVal="2501"/>
    <row newVal="2064" oldVal="518"/>
    <row newVal="2065" oldVal="1066"/>
    <row newVal="2066" oldVal="3513"/>
    <row newVal="2067" oldVal="470"/>
    <row newVal="2068" oldVal="2892"/>
    <row newVal="2069" oldVal="915"/>
    <row newVal="2070" oldVal="3411"/>
    <row newVal="2071" oldVal="2847"/>
    <row newVal="2072" oldVal="1893"/>
    <row newVal="2073" oldVal="2144"/>
    <row newVal="2074" oldVal="2278"/>
    <row newVal="2075" oldVal="147"/>
    <row newVal="2076" oldVal="422"/>
    <row newVal="2077" oldVal="2267"/>
    <row newVal="2078" oldVal="157"/>
    <row newVal="2079" oldVal="1156"/>
    <row newVal="2080" oldVal="2062"/>
    <row newVal="2081" oldVal="3620"/>
    <row newVal="2082" oldVal="3194"/>
    <row newVal="2083" oldVal="3203"/>
    <row newVal="2084" oldVal="291"/>
    <row newVal="2085" oldVal="2628"/>
    <row newVal="2086" oldVal="1627"/>
    <row newVal="2087" oldVal="2190"/>
    <row newVal="2088" oldVal="1059"/>
    <row newVal="2089" oldVal="1060"/>
    <row newVal="2090" oldVal="1061"/>
    <row newVal="2091" oldVal="846"/>
    <row newVal="2092" oldVal="1346"/>
    <row newVal="2093" oldVal="3600"/>
    <row newVal="2094" oldVal="3601"/>
    <row newVal="2095" oldVal="3602"/>
    <row newVal="2096" oldVal="3603"/>
    <row newVal="2097" oldVal="820"/>
    <row newVal="2098" oldVal="2733"/>
    <row newVal="2099" oldVal="655"/>
    <row newVal="2100" oldVal="2237"/>
    <row newVal="2101" oldVal="665"/>
    <row newVal="2102" oldVal="666"/>
    <row newVal="2103" oldVal="1267"/>
    <row newVal="2104" oldVal="2893"/>
    <row newVal="2105" oldVal="3609"/>
    <row newVal="2106" oldVal="720"/>
    <row newVal="2107" oldVal="999"/>
    <row newVal="2108" oldVal="1006"/>
    <row newVal="2109" oldVal="376"/>
    <row newVal="2110" oldVal="1051"/>
    <row newVal="2111" oldVal="1392"/>
    <row newVal="2112" oldVal="1459"/>
    <row newVal="2113" oldVal="2432"/>
    <row newVal="2114" oldVal="3364"/>
    <row newVal="2115" oldVal="43"/>
    <row newVal="2116" oldVal="340"/>
    <row newVal="2117" oldVal="622"/>
    <row newVal="2118" oldVal="1502"/>
    <row newVal="2119" oldVal="2002"/>
    <row newVal="2120" oldVal="2418"/>
    <row newVal="2121" oldVal="2604"/>
    <row newVal="2122" oldVal="2076"/>
    <row newVal="2123" oldVal="3202"/>
    <row newVal="2124" oldVal="2844"/>
    <row newVal="2125" oldVal="171"/>
    <row newVal="2126" oldVal="2381"/>
    <row newVal="2127" oldVal="944"/>
    <row newVal="2128" oldVal="1001"/>
    <row newVal="2129" oldVal="1983"/>
    <row newVal="2130" oldVal="843"/>
    <row newVal="2131" oldVal="1063"/>
    <row newVal="2132" oldVal="2039"/>
    <row newVal="2133" oldVal="2393"/>
    <row newVal="2134" oldVal="1349"/>
    <row newVal="2135" oldVal="315"/>
    <row newVal="2136" oldVal="2783"/>
    <row newVal="2137" oldVal="2920"/>
    <row newVal="2138" oldVal="1269"/>
    <row newVal="2139" oldVal="2109"/>
    <row newVal="2140" oldVal="1664"/>
    <row newVal="2141" oldVal="1117"/>
    <row newVal="2142" oldVal="1851"/>
    <row newVal="2143" oldVal="2147"/>
    <row newVal="2144" oldVal="2695"/>
    <row newVal="2145" oldVal="2696"/>
    <row newVal="2146" oldVal="2708"/>
    <row newVal="2147" oldVal="2710"/>
    <row newVal="2148" oldVal="2711"/>
    <row newVal="2149" oldVal="2927"/>
    <row newVal="2150" oldVal="1790"/>
    <row newVal="2151" oldVal="938"/>
    <row newVal="2152" oldVal="1727"/>
    <row newVal="2153" oldVal="2692"/>
    <row newVal="2154" oldVal="1714"/>
    <row newVal="2155" oldVal="1752"/>
    <row newVal="2156" oldVal="1791"/>
    <row newVal="2157" oldVal="1792"/>
    <row newVal="2158" oldVal="1831"/>
    <row newVal="2159" oldVal="2642"/>
    <row newVal="2160" oldVal="3355"/>
    <row newVal="2161" oldVal="2477"/>
    <row newVal="2162" oldVal="3481"/>
    <row newVal="2163" oldVal="770"/>
    <row newVal="2164" oldVal="2324"/>
    <row newVal="2165" oldVal="2932"/>
    <row newVal="2166" oldVal="475"/>
    <row newVal="2167" oldVal="1904"/>
    <row newVal="2168" oldVal="3189"/>
    <row newVal="2169" oldVal="2622"/>
    <row newVal="2170" oldVal="1094"/>
    <row newVal="2171" oldVal="1933"/>
    <row newVal="2172" oldVal="2117"/>
    <row newVal="2173" oldVal="887"/>
    <row newVal="2174" oldVal="452"/>
    <row newVal="2175" oldVal="2054"/>
    <row newVal="2176" oldVal="2664"/>
    <row newVal="2177" oldVal="3150"/>
    <row newVal="2178" oldVal="278"/>
    <row newVal="2179" oldVal="650"/>
    <row newVal="2180" oldVal="2770"/>
    <row newVal="2181" oldVal="1270"/>
    <row newVal="2182" oldVal="1290"/>
    <row newVal="2183" oldVal="1560"/>
    <row newVal="2184" oldVal="3273"/>
    <row newVal="2185" oldVal="415"/>
    <row newVal="2186" oldVal="365"/>
    <row newVal="2187" oldVal="2660"/>
    <row newVal="2188" oldVal="2673"/>
    <row newVal="2189" oldVal="2674"/>
    <row newVal="2190" oldVal="1018"/>
    <row newVal="2191" oldVal="1028"/>
    <row newVal="2192" oldVal="1029"/>
    <row newVal="2193" oldVal="1030"/>
    <row newVal="2194" oldVal="1075"/>
    <row newVal="2195" oldVal="3313"/>
    <row newVal="2196" oldVal="1394"/>
    <row newVal="2197" oldVal="3578"/>
    <row newVal="2198" oldVal="1391"/>
    <row newVal="2199" oldVal="24"/>
    <row newVal="2200" oldVal="25"/>
    <row newVal="2201" oldVal="294"/>
    <row newVal="2202" oldVal="296"/>
    <row newVal="2203" oldVal="1716"/>
    <row newVal="2204" oldVal="2199"/>
    <row newVal="2205" oldVal="956"/>
    <row newVal="2206" oldVal="2003"/>
    <row newVal="2207" oldVal="89"/>
    <row newVal="2208" oldVal="321"/>
    <row newVal="2209" oldVal="322"/>
    <row newVal="2210" oldVal="686"/>
    <row newVal="2211" oldVal="128"/>
    <row newVal="2212" oldVal="1625"/>
    <row newVal="2213" oldVal="2103"/>
    <row newVal="2214" oldVal="48"/>
    <row newVal="2215" oldVal="3386"/>
    <row newVal="2216" oldVal="304"/>
    <row newVal="2217" oldVal="2351"/>
    <row newVal="2218" oldVal="2371"/>
    <row newVal="2219" oldVal="2231"/>
    <row newVal="2220" oldVal="2232"/>
    <row newVal="2221" oldVal="2380"/>
    <row newVal="2222" oldVal="1737"/>
    <row newVal="2223" oldVal="1739"/>
    <row newVal="2224" oldVal="2640"/>
    <row newVal="2225" oldVal="3368"/>
    <row newVal="2226" oldVal="2255"/>
    <row newVal="2227" oldVal="2930"/>
    <row newVal="2228" oldVal="2298"/>
    <row newVal="2229" oldVal="3023"/>
    <row newVal="2230" oldVal="1016"/>
    <row newVal="2231" oldVal="1423"/>
    <row newVal="2232" oldVal="1581"/>
    <row newVal="2233" oldVal="2168"/>
    <row newVal="2234" oldVal="2411"/>
    <row newVal="2235" oldVal="2412"/>
    <row newVal="2236" oldVal="2413"/>
    <row newVal="2237" oldVal="2414"/>
    <row newVal="2238" oldVal="2455"/>
    <row newVal="2239" oldVal="2456"/>
    <row newVal="2240" oldVal="2457"/>
    <row newVal="2241" oldVal="1396"/>
    <row newVal="2242" oldVal="3369"/>
    <row newVal="2243" oldVal="2175"/>
    <row newVal="2244" oldVal="2986"/>
    <row newVal="2245" oldVal="1744"/>
    <row newVal="2246" oldVal="689"/>
    <row newVal="2247" oldVal="2795"/>
    <row newVal="2248" oldVal="1005"/>
    <row newVal="2249" oldVal="2246"/>
    <row newVal="2250" oldVal="1637"/>
    <row newVal="2251" oldVal="1713"/>
    <row newVal="2252" oldVal="1077"/>
    <row newVal="2253" oldVal="1723"/>
    <row newVal="2254" oldVal="3612"/>
    <row newVal="2255" oldVal="3613"/>
    <row newVal="2256" oldVal="510"/>
    <row newVal="2257" oldVal="1537"/>
    <row newVal="2258" oldVal="1087"/>
    <row newVal="2259" oldVal="1931"/>
    <row newVal="2260" oldVal="2992"/>
    <row newVal="2261" oldVal="2209"/>
    <row newVal="2262" oldVal="2211"/>
    <row newVal="2263" oldVal="2233"/>
    <row newVal="2264" oldVal="828"/>
    <row newVal="2265" oldVal="1675"/>
    <row newVal="2266" oldVal="2447"/>
    <row newVal="2267" oldVal="1017"/>
    <row newVal="2268" oldVal="3049"/>
    <row newVal="2269" oldVal="3347"/>
    <row newVal="2270" oldVal="549"/>
    <row newVal="2271" oldVal="60"/>
    <row newVal="2272" oldVal="149"/>
    <row newVal="2273" oldVal="832"/>
    <row newVal="2274" oldVal="971"/>
    <row newVal="2275" oldVal="996"/>
    <row newVal="2276" oldVal="2400"/>
    <row newVal="2277" oldVal="2401"/>
    <row newVal="2278" oldVal="2423"/>
    <row newVal="2279" oldVal="2424"/>
    <row newVal="2280" oldVal="2425"/>
    <row newVal="2281" oldVal="1667"/>
    <row newVal="2282" oldVal="386"/>
    <row newVal="2283" oldVal="3059"/>
    <row newVal="2284" oldVal="1471"/>
    <row newVal="2285" oldVal="664"/>
    <row newVal="2286" oldVal="1170"/>
    <row newVal="2287" oldVal="1214"/>
    <row newVal="2288" oldVal="2239"/>
    <row newVal="2289" oldVal="2652"/>
    <row newVal="2290" oldVal="1837"/>
    <row newVal="2291" oldVal="3331"/>
    <row newVal="2292" oldVal="824"/>
    <row newVal="2293" oldVal="2980"/>
    <row newVal="2294" oldVal="2981"/>
    <row newVal="2295" oldVal="30"/>
    <row newVal="2296" oldVal="70"/>
    <row newVal="2297" oldVal="71"/>
    <row newVal="2298" oldVal="977"/>
    <row newVal="2299" oldVal="1960"/>
    <row newVal="2300" oldVal="1963"/>
    <row newVal="2301" oldVal="17"/>
    <row newVal="2302" oldVal="23"/>
    <row newVal="2303" oldVal="46"/>
    <row newVal="2304" oldVal="67"/>
    <row newVal="2305" oldVal="166"/>
    <row newVal="2306" oldVal="301"/>
    <row newVal="2307" oldVal="652"/>
    <row newVal="2308" oldVal="669"/>
    <row newVal="2309" oldVal="1193"/>
    <row newVal="2310" oldVal="2220"/>
    <row newVal="2311" oldVal="2977"/>
    <row newVal="2312" oldVal="2225"/>
    <row newVal="2313" oldVal="1987"/>
    <row newVal="2314" oldVal="273"/>
    <row newVal="2315" oldVal="274"/>
    <row newVal="2316" oldVal="2258"/>
    <row newVal="2317" oldVal="3473"/>
    <row newVal="2318" oldVal="548"/>
    <row newVal="2319" oldVal="2615"/>
    <row newVal="2320" oldVal="2716"/>
    <row newVal="2321" oldVal="103"/>
    <row newVal="2322" oldVal="1855"/>
    <row newVal="2323" oldVal="2963"/>
    <row newVal="2324" oldVal="2601"/>
    <row newVal="2325" oldVal="2842"/>
    <row newVal="2326" oldVal="3289"/>
    <row newVal="2327" oldVal="468"/>
    <row newVal="2328" oldVal="3093"/>
    <row newVal="2329" oldVal="2170"/>
    <row newVal="2330" oldVal="2389"/>
    <row newVal="2331" oldVal="1295"/>
    <row newVal="2332" oldVal="2911"/>
    <row newVal="2333" oldVal="3446"/>
    <row newVal="2334" oldVal="1364"/>
    <row newVal="2335" oldVal="727"/>
    <row newVal="2336" oldVal="1926"/>
    <row newVal="2337" oldVal="878"/>
    <row newVal="2338" oldVal="698"/>
    <row newVal="2339" oldVal="163"/>
    <row newVal="2340" oldVal="1035"/>
    <row newVal="2341" oldVal="726"/>
    <row newVal="2342" oldVal="2015"/>
    <row newVal="2343" oldVal="3200"/>
    <row newVal="2344" oldVal="2240"/>
    <row newVal="2345" oldVal="564"/>
    <row newVal="2346" oldVal="2632"/>
    <row newVal="2347" oldVal="795"/>
    <row newVal="2348" oldVal="1575"/>
    <row newVal="2349" oldVal="1834"/>
    <row newVal="2350" oldVal="1573"/>
    <row newVal="2351" oldVal="1884"/>
    <row newVal="2352" oldVal="1974"/>
    <row newVal="2353" oldVal="3528"/>
    <row newVal="2354" oldVal="601"/>
    <row newVal="2355" oldVal="37"/>
    <row newVal="2356" oldVal="1858"/>
    <row newVal="2357" oldVal="3509"/>
    <row newVal="2358" oldVal="408"/>
    <row newVal="2359" oldVal="2292"/>
    <row newVal="2360" oldVal="2985"/>
    <row newVal="2361" oldVal="2576"/>
    <row newVal="2362" oldVal="2581"/>
    <row newVal="2363" oldVal="2838"/>
    <row newVal="2364" oldVal="3536"/>
    <row newVal="2365" oldVal="350"/>
    <row newVal="2366" oldVal="134"/>
    <row newVal="2367" oldVal="169"/>
    <row newVal="2368" oldVal="597"/>
    <row newVal="2369" oldVal="1861"/>
    <row newVal="2370" oldVal="992"/>
    <row newVal="2371" oldVal="2169"/>
    <row newVal="2372" oldVal="390"/>
    <row newVal="2373" oldVal="1824"/>
    <row newVal="2374" oldVal="902"/>
    <row newVal="2375" oldVal="1533"/>
    <row newVal="2376" oldVal="2626"/>
    <row newVal="2377" oldVal="267"/>
    <row newVal="2378" oldVal="501"/>
    <row newVal="2379" oldVal="1299"/>
    <row newVal="2380" oldVal="2408"/>
    <row newVal="2381" oldVal="2428"/>
    <row newVal="2382" oldVal="2429"/>
    <row newVal="2383" oldVal="2430"/>
    <row newVal="2384" oldVal="2431"/>
    <row newVal="2385" oldVal="3254"/>
    <row newVal="2386" oldVal="54"/>
    <row newVal="2387" oldVal="1405"/>
    <row newVal="2388" oldVal="1422"/>
    <row newVal="2389" oldVal="1221"/>
    <row newVal="2390" oldVal="1731"/>
    <row newVal="2391" oldVal="1734"/>
    <row newVal="2392" oldVal="1543"/>
    <row newVal="2393" oldVal="961"/>
    <row newVal="2394" oldVal="952"/>
    <row newVal="2395" oldVal="133"/>
    <row newVal="2396" oldVal="2854"/>
    <row newVal="2397" oldVal="594"/>
    <row newVal="2398" oldVal="1475"/>
    <row newVal="2399" oldVal="1495"/>
    <row newVal="2400" oldVal="3026"/>
    <row newVal="2401" oldVal="3634"/>
    <row newVal="2402" oldVal="1968"/>
    <row newVal="2403" oldVal="3496"/>
    <row newVal="2404" oldVal="262"/>
    <row newVal="2405" oldVal="459"/>
    <row newVal="2406" oldVal="758"/>
    <row newVal="2407" oldVal="806"/>
    <row newVal="2408" oldVal="861"/>
    <row newVal="2409" oldVal="862"/>
    <row newVal="2410" oldVal="2223"/>
    <row newVal="2411" oldVal="2392"/>
    <row newVal="2412" oldVal="2880"/>
    <row newVal="2413" oldVal="223"/>
    <row newVal="2414" oldVal="257"/>
    <row newVal="2415" oldVal="420"/>
    <row newVal="2416" oldVal="455"/>
    <row newVal="2417" oldVal="2565"/>
    <row newVal="2418" oldVal="3593"/>
    <row newVal="2419" oldVal="2898"/>
    <row newVal="2420" oldVal="3518"/>
    <row newVal="2421" oldVal="388"/>
    <row newVal="2422" oldVal="392"/>
    <row newVal="2423" oldVal="1167"/>
    <row newVal="2424" oldVal="1945"/>
    <row newVal="2425" oldVal="1958"/>
    <row newVal="2426" oldVal="2221"/>
    <row newVal="2427" oldVal="2925"/>
    <row newVal="2428" oldVal="2136"/>
    <row newVal="2429" oldVal="3047"/>
    <row newVal="2430" oldVal="3036"/>
    <row newVal="2431" oldVal="860"/>
    <row newVal="2432" oldVal="951"/>
    <row newVal="2433" oldVal="2512"/>
    <row newVal="2434" oldVal="3040"/>
    <row newVal="2435" oldVal="1618"/>
    <row newVal="2436" oldVal="1688"/>
    <row newVal="2437" oldVal="2059"/>
    <row newVal="2438" oldVal="2542"/>
    <row newVal="2439" oldVal="2605"/>
    <row newVal="2440" oldVal="2741"/>
    <row newVal="2441" oldVal="2742"/>
    <row newVal="2442" oldVal="931"/>
    <row newVal="2443" oldVal="2824"/>
    <row newVal="2444" oldVal="3187"/>
    <row newVal="2445" oldVal="3492"/>
    <row newVal="2446" oldVal="715"/>
    <row newVal="2447" oldVal="739"/>
    <row newVal="2448" oldVal="866"/>
    <row newVal="2449" oldVal="1143"/>
    <row newVal="2450" oldVal="865"/>
    <row newVal="2451" oldVal="440"/>
    <row newVal="2452" oldVal="630"/>
    <row newVal="2453" oldVal="631"/>
    <row newVal="2454" oldVal="2357"/>
    <row newVal="2455" oldVal="2171"/>
    <row newVal="2456" oldVal="603"/>
    <row newVal="2457" oldVal="1604"/>
    <row newVal="2458" oldVal="2162"/>
    <row newVal="2459" oldVal="2807"/>
    <row newVal="2460" oldVal="905"/>
    <row newVal="2461" oldVal="967"/>
    <row newVal="2462" oldVal="1250"/>
    <row newVal="2463" oldVal="1436"/>
    <row newVal="2464" oldVal="1587"/>
    <row newVal="2465" oldVal="2866"/>
    <row newVal="2466" oldVal="32"/>
    <row newVal="2467" oldVal="688"/>
    <row newVal="2468" oldVal="1188"/>
    <row newVal="2469" oldVal="2499"/>
    <row newVal="2470" oldVal="2798"/>
    <row newVal="2471" oldVal="2907"/>
    <row newVal="2472" oldVal="3045"/>
    <row newVal="2473" oldVal="3048"/>
    <row newVal="2474" oldVal="129"/>
    <row newVal="2475" oldVal="1432"/>
    <row newVal="2476" oldVal="1454"/>
    <row newVal="2477" oldVal="1620"/>
    <row newVal="2478" oldVal="2891"/>
    <row newVal="2479" oldVal="3046"/>
    <row newVal="2480" oldVal="10"/>
    <row newVal="2481" oldVal="11"/>
    <row newVal="2482" oldVal="1370"/>
    <row newVal="2483" oldVal="886"/>
    <row newVal="2484" oldVal="1692"/>
    <row newVal="2485" oldVal="2509"/>
    <row newVal="2486" oldVal="2663"/>
    <row newVal="2487" oldVal="710"/>
    <row newVal="2488" oldVal="2111"/>
    <row newVal="2489" oldVal="1099"/>
    <row newVal="2490" oldVal="51"/>
    <row newVal="2491" oldVal="2266"/>
    <row newVal="2492" oldVal="1972"/>
    <row newVal="2493" oldVal="1728"/>
    <row newVal="2494" oldVal="975"/>
    <row newVal="2495" oldVal="395"/>
    <row newVal="2496" oldVal="897"/>
    <row newVal="2497" oldVal="1319"/>
    <row newVal="2498" oldVal="1950"/>
    <row newVal="2499" oldVal="292"/>
    <row newVal="2500" oldVal="1048"/>
    <row newVal="2501" oldVal="1746"/>
    <row newVal="2502" oldVal="1846"/>
    <row newVal="2503" oldVal="1883"/>
    <row newVal="2504" oldVal="2011"/>
    <row newVal="2505" oldVal="2083"/>
    <row newVal="2506" oldVal="3210"/>
    <row newVal="2507" oldVal="2882"/>
    <row newVal="2508" oldVal="1137"/>
    <row newVal="2509" oldVal="160"/>
    <row newVal="2510" oldVal="1704"/>
    <row newVal="2511" oldVal="813"/>
    <row newVal="2512" oldVal="2633"/>
    <row newVal="2513" oldVal="2858"/>
    <row newVal="2514" oldVal="2450"/>
    <row newVal="2515" oldVal="2877"/>
    <row newVal="2516" oldVal="2865"/>
    <row newVal="2517" oldVal="367"/>
    <row newVal="2518" oldVal="370"/>
    <row newVal="2519" oldVal="463"/>
    <row newVal="2520" oldVal="981"/>
    <row newVal="2521" oldVal="1722"/>
    <row newVal="2522" oldVal="1753"/>
    <row newVal="2523" oldVal="2023"/>
    <row newVal="2524" oldVal="2684"/>
    <row newVal="2525" oldVal="2687"/>
    <row newVal="2526" oldVal="3225"/>
    <row newVal="2527" oldVal="3226"/>
    <row newVal="2528" oldVal="3227"/>
    <row newVal="2529" oldVal="135"/>
    <row newVal="2530" oldVal="480"/>
    <row newVal="2531" oldVal="794"/>
    <row newVal="2532" oldVal="935"/>
    <row newVal="2533" oldVal="960"/>
    <row newVal="2534" oldVal="1635"/>
    <row newVal="2535" oldVal="3648"/>
    <row newVal="2536" oldVal="3138"/>
    <row newVal="2537" oldVal="515"/>
    <row newVal="2538" oldVal="702"/>
    <row newVal="2539" oldVal="740"/>
    <row newVal="2540" oldVal="2621"/>
    <row newVal="2541" oldVal="2639"/>
    <row newVal="2542" oldVal="1937"/>
    <row newVal="2543" oldVal="1129"/>
    <row newVal="2544" oldVal="2038"/>
    <row newVal="2545" oldVal="2680"/>
    <row newVal="2546" oldVal="2776"/>
    <row newVal="2547" oldVal="2791"/>
    <row newVal="2548" oldVal="2966"/>
    <row newVal="2549" oldVal="728"/>
    <row newVal="2550" oldVal="2110"/>
    <row newVal="2551" oldVal="2150"/>
    <row newVal="2552" oldVal="264"/>
    <row newVal="2553" oldVal="429"/>
    <row newVal="2554" oldVal="585"/>
    <row newVal="2555" oldVal="1003"/>
    <row newVal="2556" oldVal="1671"/>
    <row newVal="2557" oldVal="2206"/>
    <row newVal="2558" oldVal="2719"/>
    <row newVal="2559" oldVal="3019"/>
    <row newVal="2560" oldVal="3452"/>
    <row newVal="2561" oldVal="3472"/>
    <row newVal="2562" oldVal="3491"/>
    <row newVal="2563" oldVal="3605"/>
    <row newVal="2564" oldVal="1241"/>
    <row newVal="2565" oldVal="656"/>
    <row newVal="2566" oldVal="385"/>
    <row newVal="2567" oldVal="1871"/>
    <row newVal="2568" oldVal="1872"/>
    <row newVal="2569" oldVal="1873"/>
    <row newVal="2570" oldVal="2016"/>
    <row newVal="2571" oldVal="448"/>
    <row newVal="2572" oldVal="3283"/>
    <row newVal="2573" oldVal="3293"/>
    <row newVal="2574" oldVal="1922"/>
    <row newVal="2575" oldVal="2363"/>
    <row newVal="2576" oldVal="2397"/>
    <row newVal="2577" oldVal="3042"/>
    <row newVal="2578" oldVal="766"/>
    <row newVal="2579" oldVal="1389"/>
    <row newVal="2580" oldVal="1433"/>
    <row newVal="2581" oldVal="2634"/>
    <row newVal="2582" oldVal="2942"/>
    <row newVal="2583" oldVal="1622"/>
    <row newVal="2584" oldVal="1092"/>
    <row newVal="2585" oldVal="2202"/>
    <row newVal="2586" oldVal="3192"/>
    <row newVal="2587" oldVal="3214"/>
    <row newVal="2588" oldVal="3549"/>
    <row newVal="2589" oldVal="1460"/>
    <row newVal="2590" oldVal="2987"/>
    <row newVal="2591" oldVal="3081"/>
    <row newVal="2592" oldVal="2332"/>
    <row newVal="2593" oldVal="2661"/>
    <row newVal="2594" oldVal="3647"/>
    <row newVal="2595" oldVal="3290"/>
    <row newVal="2596" oldVal="3292"/>
    <row newVal="2597" oldVal="164"/>
    <row newVal="2598" oldVal="526"/>
    <row newVal="2599" oldVal="1136"/>
    <row newVal="2600" oldVal="2931"/>
    <row newVal="2601" oldVal="3643"/>
    <row newVal="2602" oldVal="2982"/>
    <row newVal="2603" oldVal="2998"/>
    <row newVal="2604" oldVal="3001"/>
    <row newVal="2605" oldVal="3015"/>
    <row newVal="2606" oldVal="614"/>
    <row newVal="2607" oldVal="1266"/>
    <row newVal="2608" oldVal="1733"/>
    <row newVal="2609" oldVal="697"/>
    <row newVal="2610" oldVal="2728"/>
    <row newVal="2611" oldVal="2417"/>
    <row newVal="2612" oldVal="2567"/>
    <row newVal="2613" oldVal="1503"/>
    <row newVal="2614" oldVal="409"/>
    <row newVal="2615" oldVal="3265"/>
    <row newVal="2616" oldVal="2164"/>
    <row newVal="2617" oldVal="3431"/>
    <row newVal="2618" oldVal="3486"/>
    <row newVal="2619" oldVal="2176"/>
    <row newVal="2620" oldVal="489"/>
    <row newVal="2621" oldVal="1072"/>
    <row newVal="2622" oldVal="1209"/>
    <row newVal="2623" oldVal="2116"/>
    <row newVal="2624" oldVal="63"/>
    <row newVal="2625" oldVal="3296"/>
    <row newVal="2626" oldVal="3351"/>
    <row newVal="2627" oldVal="3352"/>
    <row newVal="2628" oldVal="1194"/>
    <row newVal="2629" oldVal="1215"/>
    <row newVal="2630" oldVal="3025"/>
    <row newVal="2631" oldVal="3286"/>
    <row newVal="2632" oldVal="2340"/>
    <row newVal="2633" oldVal="3179"/>
    <row newVal="2634" oldVal="3137"/>
    <row newVal="2635" oldVal="738"/>
    <row newVal="2636" oldVal="1430"/>
    <row newVal="2637" oldVal="911"/>
    <row newVal="2638" oldVal="912"/>
    <row newVal="2639" oldVal="2001"/>
    <row newVal="2640" oldVal="3409"/>
    <row newVal="2641" oldVal="590"/>
    <row newVal="2642" oldVal="591"/>
    <row newVal="2643" oldVal="592"/>
    <row newVal="2644" oldVal="1612"/>
    <row newVal="2645" oldVal="1613"/>
    <row newVal="2646" oldVal="1615"/>
    <row newVal="2647" oldVal="1616"/>
    <row newVal="2648" oldVal="1617"/>
    <row newVal="2649" oldVal="373"/>
    <row newVal="2650" oldVal="1384"/>
    <row newVal="2651" oldVal="3599"/>
    <row newVal="2652" oldVal="1896"/>
    <row newVal="2653" oldVal="2771"/>
    <row newVal="2654" oldVal="1315"/>
    <row newVal="2655" oldVal="1316"/>
    <row newVal="2656" oldVal="1317"/>
    <row newVal="2657" oldVal="1130"/>
    <row newVal="2658" oldVal="1388"/>
    <row newVal="2659" oldVal="1740"/>
    <row newVal="2660" oldVal="2468"/>
    <row newVal="2661" oldVal="2672"/>
    <row newVal="2662" oldVal="1822"/>
    <row newVal="2663" oldVal="2655"/>
    <row newVal="2664" oldVal="687"/>
    <row newVal="2665" oldVal="962"/>
    <row newVal="2666" oldVal="1819"/>
    <row newVal="2667" oldVal="2643"/>
    <row newVal="2668" oldVal="2646"/>
    <row newVal="2669" oldVal="2850"/>
    <row newVal="2670" oldVal="125"/>
    <row newVal="2671" oldVal="3076"/>
    <row newVal="2672" oldVal="1132"/>
    <row newVal="2673" oldVal="2848"/>
    <row newVal="2674" oldVal="709"/>
    <row newVal="2675" oldVal="1298"/>
    <row newVal="2676" oldVal="2938"/>
    <row newVal="2677" oldVal="1273"/>
    <row newVal="2678" oldVal="1521"/>
    <row newVal="2679" oldVal="2251"/>
    <row newVal="2680" oldVal="2269"/>
    <row newVal="2681" oldVal="2582"/>
    <row newVal="2682" oldVal="1772"/>
    <row newVal="2683" oldVal="807"/>
    <row newVal="2684" oldVal="2051"/>
    <row newVal="2685" oldVal="637"/>
    <row newVal="2686" oldVal="101"/>
    <row newVal="2687" oldVal="102"/>
    <row newVal="2688" oldVal="2419"/>
    <row newVal="2689" oldVal="957"/>
    <row newVal="2690" oldVal="2268"/>
    <row newVal="2691" oldVal="1128"/>
    <row newVal="2692" oldVal="1002"/>
    <row newVal="2693" oldVal="972"/>
    <row newVal="2694" oldVal="3312"/>
    <row newVal="2695" oldVal="3461"/>
    <row newVal="2696" oldVal="3462"/>
    <row newVal="2697" oldVal="3463"/>
    <row newVal="2698" oldVal="2042"/>
    <row newVal="2699" oldVal="2058"/>
    <row newVal="2700" oldVal="3608"/>
    <row newVal="2701" oldVal="12"/>
    <row newVal="2702" oldVal="153"/>
    <row newVal="2703" oldVal="3316"/>
    <row newVal="2704" oldVal="198"/>
    <row newVal="2705" oldVal="1169"/>
    <row newVal="2706" oldVal="2173"/>
    <row newVal="2707" oldVal="2174"/>
    <row newVal="2708" oldVal="1551"/>
    <row newVal="2709" oldVal="1552"/>
    <row newVal="2710" oldVal="1553"/>
    <row newVal="2711" oldVal="1554"/>
    <row newVal="2712" oldVal="1555"/>
    <row newVal="2713" oldVal="2434"/>
    <row newVal="2714" oldVal="2469"/>
    <row newVal="2715" oldVal="2470"/>
    <row newVal="2716" oldVal="801"/>
    <row newVal="2717" oldVal="2152"/>
    <row newVal="2718" oldVal="612"/>
    <row newVal="2719" oldVal="569"/>
    <row newVal="2720" oldVal="570"/>
    <row newVal="2721" oldVal="2323"/>
    <row newVal="2722" oldVal="3635"/>
    <row newVal="2723" oldVal="3636"/>
    <row newVal="2724" oldVal="3637"/>
    <row newVal="2725" oldVal="85"/>
    <row newVal="2726" oldVal="493"/>
    <row newVal="2727" oldVal="781"/>
    <row newVal="2728" oldVal="2544"/>
    <row newVal="2729" oldVal="642"/>
    <row newVal="2730" oldVal="1916"/>
    <row newVal="2731" oldVal="2928"/>
    <row newVal="2732" oldVal="98"/>
    <row newVal="2733" oldVal="870"/>
    <row newVal="2734" oldVal="1811"/>
    <row newVal="2735" oldVal="1812"/>
    <row newVal="2736" oldVal="876"/>
    <row newVal="2737" oldVal="877"/>
    <row newVal="2738" oldVal="2013"/>
    <row newVal="2739" oldVal="2014"/>
    <row newVal="2740" oldVal="2333"/>
    <row newVal="2741" oldVal="1784"/>
    <row newVal="2742" oldVal="784"/>
    <row newVal="2743" oldVal="3524"/>
    <row newVal="2744" oldVal="3525"/>
    <row newVal="2745" oldVal="2047"/>
    <row newVal="2746" oldVal="792"/>
    <row newVal="2747" oldVal="1673"/>
    <row newVal="2748" oldVal="2573"/>
    <row newVal="2749" oldVal="454"/>
    <row newVal="2750" oldVal="1080"/>
    <row newVal="2751" oldVal="1730"/>
    <row newVal="2752" oldVal="2990"/>
    <row newVal="2753" oldVal="917"/>
    <row newVal="2754" oldVal="287"/>
    <row newVal="2755" oldVal="825"/>
    <row newVal="2756" oldVal="2358"/>
    <row newVal="2757" oldVal="453"/>
    <row newVal="2758" oldVal="826"/>
    <row newVal="2759" oldVal="2817"/>
    <row newVal="2760" oldVal="3044"/>
    <row newVal="2761" oldVal="3537"/>
    <row newVal="2762" oldVal="3583"/>
    <row newVal="2763" oldVal="253"/>
    <row newVal="2764" oldVal="872"/>
    <row newVal="2765" oldVal="899"/>
    <row newVal="2766" oldVal="900"/>
    <row newVal="2767" oldVal="916"/>
    <row newVal="2768" oldVal="1453"/>
    <row newVal="2769" oldVal="1456"/>
    <row newVal="2770" oldVal="97"/>
    <row newVal="2771" oldVal="759"/>
    <row newVal="2772" oldVal="1898"/>
    <row newVal="2773" oldVal="2545"/>
    <row newVal="2774" oldVal="412"/>
    <row newVal="2775" oldVal="1407"/>
    <row newVal="2776" oldVal="1594"/>
    <row newVal="2777" oldVal="2277"/>
    <row newVal="2778" oldVal="2685"/>
    <row newVal="2779" oldVal="619"/>
    <row newVal="2780" oldVal="520"/>
    <row newVal="2781" oldVal="3474"/>
    <row newVal="2782" oldVal="2935"/>
    <row newVal="2783" oldVal="2936"/>
    <row newVal="2784" oldVal="476"/>
    <row newVal="2785" oldVal="1174"/>
    <row newVal="2786" oldVal="1520"/>
    <row newVal="2787" oldVal="2097"/>
    <row newVal="2788" oldVal="2350"/>
    <row newVal="2789" oldVal="1434"/>
    <row newVal="2790" oldVal="1558"/>
    <row newVal="2791" oldVal="3009"/>
    <row newVal="2792" oldVal="3494"/>
    <row newVal="2793" oldVal="1762"/>
    <row newVal="2794" oldVal="1939"/>
    <row newVal="2795" oldVal="34"/>
    <row newVal="2796" oldVal="842"/>
    <row newVal="2797" oldVal="1793"/>
    <row newVal="2798" oldVal="2203"/>
    <row newVal="2799" oldVal="921"/>
    <row newVal="2800" oldVal="922"/>
    <row newVal="2801" oldVal="3356"/>
    <row newVal="2802" oldVal="3357"/>
    <row newVal="2803" oldVal="3416"/>
    <row newVal="2804" oldVal="3417"/>
    <row newVal="2805" oldVal="1890"/>
    <row newVal="2806" oldVal="1891"/>
    <row newVal="2807" oldVal="1953"/>
    <row newVal="2808" oldVal="2749"/>
    <row newVal="2809" oldVal="2681"/>
    <row newVal="2810" oldVal="1186"/>
    <row newVal="2811" oldVal="1248"/>
    <row newVal="2812" oldVal="1584"/>
    <row newVal="2813" oldVal="3560"/>
    <row newVal="2814" oldVal="2894"/>
    <row newVal="2815" oldVal="1757"/>
    <row newVal="2816" oldVal="3030"/>
    <row newVal="2817" oldVal="2789"/>
    <row newVal="2818" oldVal="732"/>
    <row newVal="2819" oldVal="2631"/>
    <row newVal="2820" oldVal="3038"/>
    <row newVal="2821" oldVal="2244"/>
    <row newVal="2822" oldVal="3091"/>
    <row newVal="2823" oldVal="1086"/>
    <row newVal="2824" oldVal="2067"/>
    <row newVal="2825" oldVal="3219"/>
    <row newVal="2826" oldVal="3318"/>
    <row newVal="2827" oldVal="104"/>
    <row newVal="2828" oldVal="105"/>
    <row newVal="2829" oldVal="106"/>
    <row newVal="2830" oldVal="107"/>
    <row newVal="2831" oldVal="108"/>
    <row newVal="2832" oldVal="109"/>
    <row newVal="2833" oldVal="110"/>
    <row newVal="2834" oldVal="114"/>
    <row newVal="2835" oldVal="115"/>
    <row newVal="2836" oldVal="116"/>
    <row newVal="2837" oldVal="117"/>
    <row newVal="2838" oldVal="140"/>
    <row newVal="2839" oldVal="141"/>
    <row newVal="2840" oldVal="142"/>
    <row newVal="2841" oldVal="143"/>
    <row newVal="2842" oldVal="144"/>
    <row newVal="2843" oldVal="173"/>
    <row newVal="2844" oldVal="174"/>
    <row newVal="2845" oldVal="175"/>
    <row newVal="2846" oldVal="176"/>
    <row newVal="2847" oldVal="177"/>
    <row newVal="2848" oldVal="178"/>
    <row newVal="2849" oldVal="179"/>
    <row newVal="2850" oldVal="180"/>
    <row newVal="2851" oldVal="181"/>
    <row newVal="2852" oldVal="182"/>
    <row newVal="2853" oldVal="183"/>
    <row newVal="2854" oldVal="184"/>
    <row newVal="2855" oldVal="185"/>
    <row newVal="2856" oldVal="186"/>
    <row newVal="2857" oldVal="187"/>
    <row newVal="2858" oldVal="188"/>
    <row newVal="2859" oldVal="189"/>
    <row newVal="2860" oldVal="190"/>
    <row newVal="2861" oldVal="191"/>
    <row newVal="2862" oldVal="213"/>
    <row newVal="2863" oldVal="214"/>
    <row newVal="2864" oldVal="215"/>
    <row newVal="2865" oldVal="216"/>
    <row newVal="2866" oldVal="217"/>
    <row newVal="2867" oldVal="218"/>
    <row newVal="2868" oldVal="219"/>
    <row newVal="2869" oldVal="227"/>
    <row newVal="2870" oldVal="228"/>
    <row newVal="2871" oldVal="229"/>
    <row newVal="2872" oldVal="230"/>
    <row newVal="2873" oldVal="231"/>
    <row newVal="2874" oldVal="232"/>
    <row newVal="2875" oldVal="233"/>
    <row newVal="2876" oldVal="234"/>
    <row newVal="2877" oldVal="235"/>
    <row newVal="2878" oldVal="236"/>
    <row newVal="2879" oldVal="237"/>
    <row newVal="2880" oldVal="238"/>
    <row newVal="2881" oldVal="239"/>
    <row newVal="2882" oldVal="690"/>
    <row newVal="2883" oldVal="1013"/>
    <row newVal="2884" oldVal="2899"/>
    <row newVal="2885" oldVal="1171"/>
    <row newVal="2886" oldVal="2004"/>
    <row newVal="2887" oldVal="2777"/>
    <row newVal="2888" oldVal="2778"/>
    <row newVal="2889" oldVal="2779"/>
    <row newVal="2890" oldVal="2780"/>
    <row newVal="2891" oldVal="2782"/>
    <row newVal="2892" oldVal="3063"/>
    <row newVal="2893" oldVal="1026"/>
    <row newVal="2894" oldVal="1037"/>
    <row newVal="2895" oldVal="2598"/>
    <row newVal="2896" oldVal="1636"/>
    <row newVal="2897" oldVal="538"/>
    <row newVal="2898" oldVal="1175"/>
    <row newVal="2899" oldVal="1829"/>
    <row newVal="2900" oldVal="2124"/>
    <row newVal="2901" oldVal="2483"/>
    <row newVal="2902" oldVal="3297"/>
    <row newVal="2903" oldVal="674"/>
    <row newVal="2904" oldVal="675"/>
    <row newVal="2905" oldVal="2347"/>
    <row newVal="2906" oldVal="2610"/>
    <row newVal="2907" oldVal="3056"/>
    <row newVal="2908" oldVal="883"/>
    <row newVal="2909" oldVal="1611"/>
    <row newVal="2910" oldVal="950"/>
    <row newVal="2911" oldVal="122"/>
    <row newVal="2912" oldVal="123"/>
    <row newVal="2913" oldVal="1598"/>
    <row newVal="2914" oldVal="2273"/>
    <row newVal="2915" oldVal="3570"/>
    <row newVal="2916" oldVal="1629"/>
    <row newVal="2917" oldVal="2496"/>
    <row newVal="2918" oldVal="2497"/>
    <row newVal="2919" oldVal="2498"/>
    <row newVal="2920" oldVal="830"/>
    <row newVal="2921" oldVal="847"/>
    <row newVal="2922" oldVal="848"/>
    <row newVal="2923" oldVal="2517"/>
    <row newVal="2924" oldVal="369"/>
    <row newVal="2925" oldVal="344"/>
    <row newVal="2926" oldVal="676"/>
    <row newVal="2927" oldVal="988"/>
    <row newVal="2928" oldVal="2260"/>
    <row newVal="2929" oldVal="92"/>
    <row newVal="2930" oldVal="2888"/>
    <row newVal="2931" oldVal="1961"/>
    <row newVal="2932" oldVal="3337"/>
    <row newVal="2933" oldVal="2200"/>
    <row newVal="2934" oldVal="893"/>
    <row newVal="2935" oldVal="3645"/>
    <row newVal="2936" oldVal="426"/>
    <row newVal="2937" oldVal="2857"/>
    <row newVal="2938" oldVal="3510"/>
    <row newVal="2939" oldVal="3511"/>
    <row newVal="2940" oldVal="1300"/>
    <row newVal="2941" oldVal="3314"/>
    <row newVal="2942" oldVal="3456"/>
    <row newVal="2943" oldVal="941"/>
    <row newVal="2944" oldVal="2219"/>
    <row newVal="2945" oldVal="2247"/>
    <row newVal="2946" oldVal="1660"/>
    <row newVal="2947" oldVal="1661"/>
    <row newVal="2948" oldVal="978"/>
    <row newVal="2949" oldVal="3450"/>
    <row newVal="2950" oldVal="1158"/>
    <row newVal="2951" oldVal="2562"/>
    <row newVal="2952" oldVal="2563"/>
    <row newVal="2953" oldVal="2584"/>
    <row newVal="2954" oldVal="2585"/>
    <row newVal="2955" oldVal="1106"/>
    <row newVal="2956" oldVal="1107"/>
    <row newVal="2957" oldVal="2101"/>
    <row newVal="2958" oldVal="2195"/>
    <row newVal="2959" oldVal="1665"/>
    <row newVal="2960" oldVal="618"/>
    <row newVal="2961" oldVal="775"/>
    <row newVal="2962" oldVal="778"/>
    <row newVal="2963" oldVal="1691"/>
    <row newVal="2964" oldVal="2707"/>
    <row newVal="2965" oldVal="19"/>
    <row newVal="2966" oldVal="20"/>
    <row newVal="2967" oldVal="64"/>
    <row newVal="2968" oldVal="65"/>
    <row newVal="2969" oldVal="1427"/>
    <row newVal="2970" oldVal="1802"/>
    <row newVal="2971" oldVal="1825"/>
    <row newVal="2972" oldVal="2245"/>
    <row newVal="2973" oldVal="586"/>
    <row newVal="2974" oldVal="3232"/>
    <row newVal="2975" oldVal="3247"/>
    <row newVal="2976" oldVal="3196"/>
    <row newVal="2977" oldVal="7"/>
    <row newVal="2978" oldVal="28"/>
    <row newVal="2979" oldVal="1085"/>
    <row newVal="2980" oldVal="2466"/>
    <row newVal="2981" oldVal="3435"/>
    <row newVal="2982" oldVal="3540"/>
    <row newVal="2983" oldVal="3542"/>
    <row newVal="2984" oldVal="3543"/>
    <row newVal="2985" oldVal="3640"/>
    <row newVal="2986" oldVal="1021"/>
    <row newVal="2987" oldVal="3022"/>
    <row newVal="2988" oldVal="782"/>
    <row newVal="2989" oldVal="1920"/>
    <row newVal="2990" oldVal="1012"/>
    <row newVal="2991" oldVal="1079"/>
    <row newVal="2992" oldVal="2394"/>
    <row newVal="2993" oldVal="2543"/>
    <row newVal="2994" oldVal="3228"/>
    <row newVal="2995" oldVal="3259"/>
    <row newVal="2996" oldVal="3260"/>
    <row newVal="2997" oldVal="3261"/>
    <row newVal="2998" oldVal="3270"/>
    <row newVal="2999" oldVal="3266"/>
    <row newVal="3000" oldVal="2079"/>
    <row newVal="3001" oldVal="763"/>
    <row newVal="3002" oldVal="82"/>
    <row newVal="3003" oldVal="277"/>
    <row newVal="3004" oldVal="839"/>
    <row newVal="3005" oldVal="868"/>
    <row newVal="3006" oldVal="1670"/>
    <row newVal="3007" oldVal="1770"/>
    <row newVal="3008" oldVal="2036"/>
    <row newVal="3009" oldVal="2163"/>
    <row newVal="3010" oldVal="2178"/>
    <row newVal="3011" oldVal="582"/>
    <row newVal="3012" oldVal="3068"/>
    <row newVal="3013" oldVal="1350"/>
    <row newVal="3014" oldVal="1452"/>
    <row newVal="3015" oldVal="49"/>
    <row newVal="3016" oldVal="550"/>
    <row newVal="3017" oldVal="982"/>
    <row newVal="3018" oldVal="2115"/>
    <row newVal="3019" oldVal="2606"/>
    <row newVal="3020" oldVal="1477"/>
    <row newVal="3021" oldVal="1541"/>
    <row newVal="3022" oldVal="1640"/>
    <row newVal="3023" oldVal="258"/>
    <row newVal="3024" oldVal="773"/>
    <row newVal="3025" oldVal="774"/>
    <row newVal="3026" oldVal="2971"/>
    <row newVal="3027" oldVal="351"/>
    <row newVal="3028" oldVal="888"/>
    <row newVal="3029" oldVal="1628"/>
    <row newVal="3030" oldVal="3471"/>
    <row newVal="3031" oldVal="2753"/>
    <row newVal="3032" oldVal="797"/>
    <row newVal="3033" oldVal="798"/>
    <row newVal="3034" oldVal="3050"/>
    <row newVal="3035" oldVal="3457"/>
    <row newVal="3036" oldVal="320"/>
    <row newVal="3037" oldVal="906"/>
    <row newVal="3038" oldVal="1643"/>
    <row newVal="3039" oldVal="1838"/>
    <row newVal="3040" oldVal="2671"/>
    <row newVal="3041" oldVal="2276"/>
    <row newVal="3042" oldVal="817"/>
    <row newVal="3043" oldVal="1865"/>
    <row newVal="3044" oldVal="1866"/>
    <row newVal="3045" oldVal="2474"/>
    <row newVal="3046" oldVal="1014"/>
    <row newVal="3047" oldVal="2679"/>
    <row newVal="3048" oldVal="986"/>
    <row newVal="3049" oldVal="2053"/>
    <row newVal="3050" oldVal="3563"/>
    <row newVal="3051" oldVal="3414"/>
    <row newVal="3052" oldVal="2160"/>
    <row newVal="3053" oldVal="1293"/>
    <row newVal="3054" oldVal="1479"/>
    <row newVal="3055" oldVal="1501"/>
    <row newVal="3056" oldVal="44"/>
    <row newVal="3057" oldVal="341"/>
    <row newVal="3058" oldVal="342"/>
    <row newVal="3059" oldVal="1121"/>
    <row newVal="3060" oldVal="1417"/>
    <row newVal="3061" oldVal="2914"/>
    <row newVal="3062" oldVal="2941"/>
    <row newVal="3063" oldVal="263"/>
    <row newVal="3064" oldVal="492"/>
    <row newVal="3065" oldVal="2215"/>
    <row newVal="3066" oldVal="2452"/>
    <row newVal="3067" oldVal="2453"/>
    <row newVal="3068" oldVal="2616"/>
    <row newVal="3069" oldVal="282"/>
    <row newVal="3070" oldVal="486"/>
    <row newVal="3071" oldVal="542"/>
    <row newVal="3072" oldVal="1952"/>
    <row newVal="3073" oldVal="1712"/>
    <row newVal="3074" oldVal="1845"/>
    <row newVal="3075" oldVal="162"/>
    <row newVal="3076" oldVal="809"/>
    <row newVal="3077" oldVal="1550"/>
    <row newVal="3078" oldVal="3424"/>
    <row newVal="3079" oldVal="9"/>
    <row newVal="3080" oldVal="21"/>
    <row newVal="3081" oldVal="742"/>
    <row newVal="3082" oldVal="805"/>
    <row newVal="3083" oldVal="2514"/>
    <row newVal="3084" oldVal="1814"/>
    <row newVal="3085" oldVal="2089"/>
    <row newVal="3086" oldVal="2908"/>
    <row newVal="3087" oldVal="3183"/>
    <row newVal="3088" oldVal="2074"/>
    <row newVal="3089" oldVal="6"/>
    <row newVal="3090" oldVal="719"/>
    <row newVal="3091" oldVal="743"/>
    <row newVal="3092" oldVal="744"/>
    <row newVal="3093" oldVal="745"/>
    <row newVal="3094" oldVal="746"/>
    <row newVal="3095" oldVal="2295"/>
    <row newVal="3096" oldVal="2555"/>
    <row newVal="3097" oldVal="2816"/>
    <row newVal="3098" oldVal="2954"/>
    <row newVal="3099" oldVal="3332"/>
    <row newVal="3100" oldVal="2993"/>
    <row newVal="3101" oldVal="3382"/>
    <row newVal="3102" oldVal="3062"/>
    <row newVal="3103" oldVal="604"/>
    <row newVal="3104" oldVal="796"/>
    <row newVal="3105" oldVal="815"/>
    <row newVal="3106" oldVal="1457"/>
    <row newVal="3107" oldVal="1572"/>
    <row newVal="3108" oldVal="1924"/>
    <row newVal="3109" oldVal="2297"/>
    <row newVal="3110" oldVal="3231"/>
    <row newVal="3111" oldVal="1294"/>
    <row newVal="3112" oldVal="336"/>
    <row newVal="3113" oldVal="2752"/>
    <row newVal="3114" oldVal="3564"/>
    <row newVal="3115" oldVal="2933"/>
    <row newVal="3116" oldVal="3224"/>
    <row newVal="3117" oldVal="1373"/>
    <row newVal="3118" oldVal="1569"/>
    <row newVal="3119" oldVal="2508"/>
    <row newVal="3120" oldVal="3584"/>
    <row newVal="3121" oldVal="3585"/>
    <row newVal="3122" oldVal="3586"/>
    <row newVal="3123" oldVal="3606"/>
    <row newVal="3124" oldVal="1577"/>
    <row newVal="3125" oldVal="2402"/>
    <row newVal="3126" oldVal="3142"/>
    <row newVal="3127" oldVal="3143"/>
    <row newVal="3128" oldVal="2033"/>
    <row newVal="3129" oldVal="3589"/>
    <row newVal="3130" oldVal="1403"/>
    <row newVal="3131" oldVal="1996"/>
    <row newVal="3132" oldVal="785"/>
    <row newVal="3133" oldVal="804"/>
    <row newVal="3134" oldVal="1863"/>
    <row newVal="3135" oldVal="2305"/>
    <row newVal="3136" oldVal="2959"/>
    <row newVal="3137" oldVal="2075"/>
    <row newVal="3138" oldVal="2883"/>
    <row newVal="3139" oldVal="2489"/>
    <row newVal="3140" oldVal="969"/>
    <row newVal="3141" oldVal="1023"/>
    <row newVal="3142" oldVal="1455"/>
    <row newVal="3143" oldVal="2301"/>
    <row newVal="3144" oldVal="2997"/>
    <row newVal="3145" oldVal="86"/>
    <row newVal="3146" oldVal="516"/>
    <row newVal="3147" oldVal="561"/>
    <row newVal="3148" oldVal="855"/>
    <row newVal="3149" oldVal="1918"/>
    <row newVal="3150" oldVal="272"/>
    <row newVal="3151" oldVal="3432"/>
    <row newVal="3152" oldVal="2493"/>
    <row newVal="3153" oldVal="121"/>
    <row newVal="3154" oldVal="93"/>
    <row newVal="3155" oldVal="3066"/>
    <row newVal="3156" oldVal="2224"/>
    <row newVal="3157" oldVal="1567"/>
    <row newVal="3158" oldVal="760"/>
    <row newVal="3159" oldVal="772"/>
    <row newVal="3160" oldVal="2229"/>
    <row newVal="3161" oldVal="81"/>
    <row newVal="3162" oldVal="403"/>
    <row newVal="3163" oldVal="430"/>
    <row newVal="3164" oldVal="1172"/>
    <row newVal="3165" oldVal="1173"/>
    <row newVal="3166" oldVal="1159"/>
    <row newVal="3167" oldVal="3561"/>
    <row newVal="3168" oldVal="1981"/>
    <row newVal="3169" oldVal="3256"/>
    <row newVal="3170" oldVal="2946"/>
    <row newVal="3171" oldVal="2947"/>
    <row newVal="3172" oldVal="3441"/>
    <row newVal="3173" oldVal="261"/>
    <row newVal="3174" oldVal="506"/>
    <row newVal="3175" oldVal="791"/>
    <row newVal="3176" oldVal="836"/>
    <row newVal="3177" oldVal="864"/>
    <row newVal="3178" oldVal="1549"/>
    <row newVal="3179" oldVal="1826"/>
    <row newVal="3180" oldVal="259"/>
    <row newVal="3181" oldVal="2537"/>
    <row newVal="3182" oldVal="1421"/>
    <row newVal="3183" oldVal="406"/>
    <row newVal="3184" oldVal="1190"/>
    <row newVal="3185" oldVal="111"/>
    <row newVal="3186" oldVal="1078"/>
    <row newVal="3187" oldVal="1027"/>
    <row newVal="3188" oldVal="1582"/>
    <row newVal="3189" oldVal="1815"/>
    <row newVal="3190" oldVal="2421"/>
    <row newVal="3191" oldVal="56"/>
    <row newVal="3192" oldVal="87"/>
    <row newVal="3193" oldVal="923"/>
    <row newVal="3194" oldVal="1150"/>
    <row newVal="3195" oldVal="658"/>
    <row newVal="3196" oldVal="1626"/>
    <row newVal="3197" oldVal="3054"/>
    <row newVal="3198" oldVal="3354"/>
    <row newVal="3199" oldVal="1108"/>
    <row newVal="3200" oldVal="1109"/>
    <row newVal="3201" oldVal="1749"/>
    <row newVal="3202" oldVal="2561"/>
    <row newVal="3203" oldVal="3598"/>
    <row newVal="3204" oldVal="1545"/>
    <row newVal="3205" oldVal="1546"/>
    <row newVal="3206" oldVal="3043"/>
    <row newVal="3207" oldVal="3497"/>
    <row newVal="3208" oldVal="3498"/>
    <row newVal="3209" oldVal="2536"/>
    <row newVal="3210" oldVal="611"/>
    <row newVal="3211" oldVal="903"/>
    <row newVal="3212" oldVal="1632"/>
    <row newVal="3213" oldVal="1652"/>
    <row newVal="3214" oldVal="1774"/>
    <row newVal="3215" oldVal="1877"/>
    <row newVal="3216" oldVal="1878"/>
    <row newVal="3217" oldVal="3250"/>
    <row newVal="3218" oldVal="2503"/>
    <row newVal="3219" oldVal="2504"/>
    <row newVal="3220" oldVal="2505"/>
    <row newVal="3221" oldVal="2506"/>
    <row newVal="3222" oldVal="2570"/>
    <row newVal="3223" oldVal="2571"/>
    <row newVal="3224" oldVal="2572"/>
    <row newVal="3225" oldVal="2589"/>
    <row newVal="3226" oldVal="2590"/>
    <row newVal="3227" oldVal="2591"/>
    <row newVal="3228" oldVal="648"/>
    <row newVal="3229" oldVal="2306"/>
    <row newVal="3230" oldVal="2586"/>
    <row newVal="3231" oldVal="3526"/>
    <row newVal="3232" oldVal="3527"/>
    <row newVal="3233" oldVal="307"/>
    <row newVal="3234" oldVal="308"/>
    <row newVal="3235" oldVal="309"/>
    <row newVal="3236" oldVal="1163"/>
    <row newVal="3237" oldVal="1595"/>
    <row newVal="3238" oldVal="491"/>
    <row newVal="3239" oldVal="1586"/>
    <row newVal="3240" oldVal="1187"/>
    <row newVal="3241" oldVal="1210"/>
    <row newVal="3242" oldVal="1868"/>
    <row newVal="3243" oldVal="600"/>
    <row newVal="3244" oldVal="841"/>
    <row newVal="3245" oldVal="1056"/>
    <row newVal="3246" oldVal="1450"/>
    <row newVal="3247" oldVal="3018"/>
    <row newVal="3248" oldVal="1212"/>
    <row newVal="3249" oldVal="1213"/>
    <row newVal="3250" oldVal="2043"/>
    <row newVal="3251" oldVal="334"/>
    <row newVal="3252" oldVal="1785"/>
    <row newVal="3253" oldVal="1412"/>
    <row newVal="3254" oldVal="2979"/>
    <row newVal="3255" oldVal="2491"/>
    <row newVal="3256" oldVal="1125"/>
    <row newVal="3257" oldVal="2353"/>
    <row newVal="3258" oldVal="2669"/>
    <row newVal="3259" oldVal="2204"/>
    <row newVal="3260" oldVal="2303"/>
    <row newVal="3261" oldVal="246"/>
    <row newVal="3262" oldVal="439"/>
    <row newVal="3263" oldVal="987"/>
    <row newVal="3264" oldVal="968"/>
    <row newVal="3265" oldVal="469"/>
    <row newVal="3266" oldVal="505"/>
    <row newVal="3267" oldVal="1906"/>
    <row newVal="3268" oldVal="946"/>
    <row newVal="3269" oldVal="948"/>
    <row newVal="3270" oldVal="949"/>
    <row newVal="3271" oldVal="3222"/>
    <row newVal="3272" oldVal="3230"/>
    <row newVal="3273" oldVal="3233"/>
    <row newVal="3274" oldVal="2445"/>
    <row newVal="3275" oldVal="368"/>
    <row newVal="3276" oldVal="1806"/>
    <row newVal="3277" oldVal="2677"/>
    <row newVal="3278" oldVal="1592"/>
    <row newVal="3279" oldVal="2564"/>
    <row newVal="3280" oldVal="1794"/>
    <row newVal="3281" oldVal="659"/>
    <row newVal="3282" oldVal="662"/>
    <row newVal="3283" oldVal="966"/>
    <row newVal="3284" oldVal="1050"/>
    <row newVal="3285" oldVal="1168"/>
    <row newVal="3286" oldVal="1320"/>
    <row newVal="3287" oldVal="1343"/>
    <row newVal="3288" oldVal="1344"/>
    <row newVal="3289" oldVal="1777"/>
    <row newVal="3290" oldVal="1796"/>
    <row newVal="3291" oldVal="1798"/>
    <row newVal="3292" oldVal="1799"/>
    <row newVal="3293" oldVal="2827"/>
    <row newVal="3294" oldVal="2828"/>
    <row newVal="3295" oldVal="445"/>
    <row newVal="3296" oldVal="1864"/>
    <row newVal="3297" oldVal="2534"/>
    <row newVal="3299" oldVal="112"/>
    <row newVal="3300" oldVal="338"/>
    <row newVal="3301" oldVal="517"/>
    <row newVal="3302" oldVal="621"/>
    <row newVal="3303" oldVal="625"/>
    <row newVal="3304" oldVal="660"/>
    <row newVal="3305" oldVal="725"/>
    <row newVal="3306" oldVal="747"/>
    <row newVal="3307" oldVal="748"/>
    <row newVal="3308" oldVal="749"/>
    <row newVal="3309" oldVal="764"/>
    <row newVal="3310" oldVal="780"/>
    <row newVal="3311" oldVal="871"/>
    <row newVal="3312" oldVal="1098"/>
    <row newVal="3313" oldVal="1110"/>
    <row newVal="3314" oldVal="1112"/>
    <row newVal="3315" oldVal="1142"/>
    <row newVal="3316" oldVal="1157"/>
    <row newVal="3317" oldVal="1327"/>
    <row newVal="3318" oldVal="1583"/>
    <row newVal="3319" oldVal="1817"/>
    <row newVal="3320" oldVal="1921"/>
    <row newVal="3321" oldVal="2104"/>
    <row newVal="3322" oldVal="2398"/>
    <row newVal="3323" oldVal="2524"/>
    <row newVal="3324" oldVal="2624"/>
    <row newVal="3325" oldVal="2843"/>
    <row newVal="3326" oldVal="2853"/>
    <row newVal="3327" oldVal="2951"/>
    <row newVal="3328" oldVal="2973"/>
    <row newVal="3329" oldVal="2978"/>
    <row newVal="3330" oldVal="3000"/>
    <row newVal="3331" oldVal="3475"/>
    <row newVal="3332" oldVal="3590"/>
    <row newVal="3333" oldVal="3155"/>
    <row newVal="3334" oldVal="265"/>
    <row newVal="3335" oldVal="1323"/>
    <row newVal="3336" oldVal="2198"/>
    <row newVal="3337" oldVal="2272"/>
    <row newVal="3338" oldVal="2282"/>
    <row newVal="3339" oldVal="3223"/>
    <row newVal="3340" oldVal="609"/>
    <row newVal="3341" oldVal="680"/>
    <row newVal="3342" oldVal="328"/>
    <row newVal="3343" oldVal="823"/>
    <row newVal="3344" oldVal="1773"/>
    <row newVal="3345" oldVal="623"/>
    <row newVal="3346" oldVal="2665"/>
    <row newVal="3347" oldVal="2775"/>
    <row newVal="3348" oldVal="3251"/>
    <row newVal="3349" oldVal="3315"/>
    <row newVal="3350" oldVal="1984"/>
    <row newVal="3351" oldVal="1588"/>
    <row newVal="3352" oldVal="3144"/>
    <row newVal="3353" oldVal="3145"/>
    <row newVal="3354" oldVal="852"/>
    <row newVal="3355" oldVal="1386"/>
    <row newVal="3356" oldVal="1413"/>
    <row newVal="3357" oldVal="1676"/>
    <row newVal="3358" oldVal="2578"/>
    <row newVal="3359" oldVal="3460"/>
    <row newVal="3360" oldVal="504"/>
    <row newVal="3361" oldVal="524"/>
    <row newVal="3362" oldVal="2416"/>
    <row newVal="3363" oldVal="3573"/>
    <row newVal="3364" oldVal="1942"/>
    <row newVal="3365" oldVal="3633"/>
    <row newVal="3366" oldVal="3335"/>
    <row newVal="3367" oldVal="3338"/>
    <row newVal="3368" oldVal="3339"/>
    <row newVal="3369" oldVal="3516"/>
    <row newVal="3370" oldVal="3535"/>
    <row newVal="3371" oldVal="3638"/>
    <row newVal="3372" oldVal="1745"/>
    <row newVal="3373" oldVal="136"/>
    <row newVal="3374" oldVal="405"/>
    <row newVal="3375" oldVal="3391"/>
    <row newVal="3376" oldVal="3412"/>
    <row newVal="3377" oldVal="2181"/>
    <row newVal="3378" oldVal="2344"/>
    <row newVal="3379" oldVal="3249"/>
    <row newVal="3380" oldVal="1751"/>
    <row newVal="3381" oldVal="2630"/>
    <row newVal="3382" oldVal="483"/>
    <row newVal="3383" oldVal="1821"/>
    <row newVal="3384" oldVal="2766"/>
    <row newVal="3385" oldVal="428"/>
    <row newVal="3386" oldVal="431"/>
    <row newVal="3387" oldVal="3485"/>
    <row newVal="3388" oldVal="3505"/>
    <row newVal="3389" oldVal="3061"/>
    <row newVal="3390" oldVal="2100"/>
    <row newVal="3391" oldVal="1093"/>
    <row newVal="3392" oldVal="2293"/>
    <row newVal="3393" oldVal="2294"/>
    <row newVal="3394" oldVal="2818"/>
    <row newVal="3395" oldVal="113"/>
    <row newVal="3396" oldVal="266"/>
    <row newVal="3397" oldVal="2050"/>
    <row newVal="3398" oldVal="2046"/>
    <row newVal="3399" oldVal="2069"/>
    <row newVal="3400" oldVal="544"/>
    <row newVal="3401" oldVal="2"/>
    <row newVal="3402" oldVal="1874"/>
    <row newVal="3403" oldVal="1655"/>
    <row newVal="3404" oldVal="1954"/>
    <row newVal="3405" oldVal="2999"/>
    <row newVal="3406" oldVal="1656"/>
    <row newVal="3407" oldVal="907"/>
    <row newVal="3408" oldVal="1055"/>
    <row newVal="3409" oldVal="1747"/>
    <row newVal="3410" oldVal="1040"/>
    <row newVal="3411" oldVal="1416"/>
    <row newVal="3412" oldVal="2465"/>
    <row newVal="3413" oldVal="3478"/>
    <row newVal="3414" oldVal="41"/>
    <row newVal="3415" oldVal="391"/>
    <row newVal="3416" oldVal="869"/>
    <row newVal="3417" oldVal="1076"/>
    <row newVal="3418" oldVal="1938"/>
    <row newVal="3419" oldVal="2120"/>
    <row newVal="3420" oldVal="2121"/>
    <row newVal="3421" oldVal="2122"/>
    <row newVal="3422" oldVal="2123"/>
    <row newVal="3423" oldVal="2403"/>
    <row newVal="3424" oldVal="1057"/>
    <row newVal="3425" oldVal="1724"/>
    <row newVal="3426" oldVal="2700"/>
    <row newVal="3427" oldVal="2701"/>
    <row newVal="3428" oldVal="2702"/>
    <row newVal="3429" oldVal="2703"/>
    <row newVal="3430" oldVal="2714"/>
    <row newVal="3431" oldVal="2715"/>
    <row newVal="3432" oldVal="3004"/>
    <row newVal="3433" oldVal="3422"/>
    <row newVal="3434" oldVal="1368"/>
    <row newVal="3435" oldVal="303"/>
    <row newVal="3436" oldVal="1024"/>
    <row newVal="3437" oldVal="2868"/>
    <row newVal="3438" oldVal="2869"/>
    <row newVal="3439" oldVal="2870"/>
    <row newVal="3440" oldVal="2871"/>
    <row newVal="3441" oldVal="2872"/>
    <row newVal="3442" oldVal="2945"/>
    <row newVal="3443" oldVal="1081"/>
    <row newVal="3444" oldVal="2625"/>
    <row newVal="3445" oldVal="2950"/>
    <row newVal="3446" oldVal="3118"/>
    <row newVal="3447" oldVal="771"/>
    <row newVal="3448" oldVal="810"/>
    <row newVal="3449" oldVal="1758"/>
    <row newVal="3450" oldVal="1759"/>
    <row newVal="3451" oldVal="1760"/>
    <row newVal="3452" oldVal="989"/>
    <row newVal="3453" oldVal="3080"/>
    <row newVal="3454" oldVal="679"/>
    <row newVal="3455" oldVal="252"/>
    <row newVal="3456" oldVal="2187"/>
    <row newVal="3457" oldVal="2653"/>
    <row newVal="3458" oldVal="1047"/>
    <row newVal="3459" oldVal="1997"/>
    <row newVal="3460" oldVal="1998"/>
    <row newVal="3461" oldVal="1999"/>
    <row newVal="3462" oldVal="2000"/>
    <row newVal="3463" oldVal="1840"/>
    <row newVal="3464" oldVal="1856"/>
    <row newVal="3465" oldVal="2635"/>
    <row newVal="3466" oldVal="2659"/>
    <row newVal="3467" oldVal="1813"/>
    <row newVal="3468" oldVal="268"/>
    <row newVal="3469" oldVal="269"/>
    <row newVal="3470" oldVal="270"/>
    <row newVal="3471" oldVal="247"/>
    <row newVal="3472" oldVal="1847"/>
    <row newVal="3473" oldVal="945"/>
    <row newVal="3474" oldVal="2906"/>
    <row newVal="3475" oldVal="3428"/>
    <row newVal="3476" oldVal="2694"/>
    <row newVal="3477" oldVal="1988"/>
    <row newVal="3478" oldVal="1614"/>
    <row newVal="3479" oldVal="521"/>
    <row newVal="3480" oldVal="522"/>
    <row newVal="3481" oldVal="523"/>
    <row newVal="3482" oldVal="1522"/>
    <row newVal="3483" oldVal="2343"/>
    <row newVal="3484" oldVal="2485"/>
    <row newVal="3485" oldVal="2641"/>
    <row newVal="3486" oldVal="2657"/>
    <row newVal="3487" oldVal="2666"/>
    <row newVal="3488" oldVal="3075"/>
    <row newVal="3489" oldVal="15"/>
    <row newVal="3490" oldVal="716"/>
    <row newVal="3491" oldVal="717"/>
    <row newVal="3492" oldVal="985"/>
    <row newVal="3493" oldVal="1291"/>
    <row newVal="3494" oldVal="1292"/>
    <row newVal="3495" oldVal="2924"/>
    <row newVal="3496" oldVal="2852"/>
    <row newVal="3497" oldVal="1860"/>
    <row newVal="3498" oldVal="2912"/>
    <row newVal="3499" oldVal="1408"/>
    <row newVal="3500" oldVal="1741"/>
    <row newVal="3501" oldVal="2813"/>
    <row newVal="3502" oldVal="723"/>
    <row newVal="3503" oldVal="737"/>
    <row newVal="3504" oldVal="1365"/>
    <row newVal="3505" oldVal="1366"/>
    <row newVal="3506" oldVal="1367"/>
    <row newVal="3507" oldVal="1787"/>
    <row newVal="3508" oldVal="2084"/>
    <row newVal="3509" oldVal="2675"/>
    <row newVal="3510" oldVal="2676"/>
    <row newVal="3511" oldVal="2559"/>
    <row newVal="3512" oldVal="3041"/>
    <row newVal="3513" oldVal="859"/>
    <row newVal="3514" oldVal="1946"/>
    <row newVal="3515" oldVal="2758"/>
    <row newVal="3516" oldVal="647"/>
    <row newVal="3517" oldVal="699"/>
    <row newVal="3518" oldVal="713"/>
    <row newVal="3519" oldVal="1653"/>
    <row newVal="3520" oldVal="1654"/>
    <row newVal="3521" oldVal="1979"/>
    <row newVal="3522" oldVal="2929"/>
    <row newVal="3523" oldVal="3095"/>
    <row newVal="3524" oldVal="158"/>
    <row newVal="3525" oldVal="2031"/>
    <row newVal="3526" oldVal="2921"/>
    <row newVal="3527" oldVal="1165"/>
    <row newVal="3528" oldVal="27"/>
    <row newVal="3529" oldVal="904"/>
    <row newVal="3530" oldVal="1923"/>
    <row newVal="3531" oldVal="2048"/>
    <row newVal="3532" oldVal="2953"/>
    <row newVal="3533" oldVal="2339"/>
    <row newVal="3534" oldVal="1053"/>
    <row newVal="3535" oldVal="3562"/>
    <row newVal="3536" oldVal="965"/>
    <row newVal="3537" oldVal="1778"/>
    <row newVal="3538" oldVal="1797"/>
    <row newVal="3539" oldVal="3229"/>
    <row newVal="3540" oldVal="2895"/>
    <row newVal="3541" oldVal="3506"/>
    <row newVal="3542" oldVal="3215"/>
    <row newVal="3543" oldVal="1732"/>
    <row newVal="3544" oldVal="2108"/>
    <row newVal="3545" oldVal="139"/>
    <row newVal="3546" oldVal="2119"/>
    <row newVal="3547" oldVal="639"/>
    <row newVal="3548" oldVal="640"/>
    <row newVal="3549" oldVal="1428"/>
    <row newVal="3550" oldVal="1429"/>
    <row newVal="3551" oldVal="479"/>
    <row newVal="3552" oldVal="3262"/>
    <row newVal="3553" oldVal="3263"/>
    <row newVal="3554" oldVal="3264"/>
    <row newVal="3555" oldVal="3275"/>
    <row newVal="3556" oldVal="3276"/>
    <row newVal="3557" oldVal="681"/>
    <row newVal="3558" oldVal="1523"/>
    <row newVal="3559" oldVal="721"/>
    <row newVal="3560" oldVal="733"/>
    <row newVal="3561" oldVal="776"/>
    <row newVal="3562" oldVal="57"/>
    <row newVal="3563" oldVal="88"/>
    <row newVal="3564" oldVal="3554"/>
    <row newVal="3565" oldVal="393"/>
    <row newVal="3566" oldVal="1962"/>
    <row newVal="3567" oldVal="2291"/>
    <row newVal="3568" oldVal="306"/>
    <row newVal="3569" oldVal="1633"/>
    <row newVal="3570" oldVal="1634"/>
    <row newVal="3571" oldVal="1651"/>
    <row newVal="3572" oldVal="2166"/>
    <row newVal="3573" oldVal="2167"/>
    <row newVal="3574" oldVal="3167"/>
    <row newVal="3575" oldVal="3017"/>
    <row newVal="3576" oldVal="3020"/>
    <row newVal="3577" oldVal="700"/>
    <row newVal="3578" oldVal="3184"/>
    <row newVal="3579" oldVal="3465"/>
    <row newVal="3580" oldVal="414"/>
    <row newVal="3581" oldVal="423"/>
    <row newVal="3582" oldVal="424"/>
    <row newVal="3583" oldVal="425"/>
    <row newVal="3584" oldVal="2693"/>
    <row newVal="3585" oldVal="1236"/>
    <row newVal="3586" oldVal="2686"/>
    <row newVal="3587" oldVal="224"/>
    <row newVal="3588" oldVal="484"/>
    <row newVal="3589" oldVal="1764"/>
    <row newVal="3590" oldVal="1154"/>
    <row newVal="3591" oldVal="3558"/>
    <row newVal="3592" oldVal="3487"/>
    <row newVal="3593" oldVal="355"/>
    <row newVal="3594" oldVal="2472"/>
    <row newVal="3595" oldVal="1562"/>
    <row newVal="3596" oldVal="1563"/>
    <row newVal="3597" oldVal="1564"/>
    <row newVal="3598" oldVal="1565"/>
    <row newVal="3599" oldVal="1580"/>
    <row newVal="3600" oldVal="1763"/>
    <row newVal="3601" oldVal="519"/>
    <row newVal="3602" oldVal="927"/>
    <row newVal="3603" oldVal="1322"/>
    <row newVal="3604" oldVal="1324"/>
    <row newVal="3605" oldVal="1662"/>
    <row newVal="3606" oldVal="2772"/>
    <row newVal="3607" oldVal="2917"/>
    <row newVal="3608" oldVal="2918"/>
    <row newVal="3609" oldVal="3074"/>
    <row newVal="3610" oldVal="3170"/>
    <row newVal="3611" oldVal="3028"/>
    <row newVal="3612" oldVal="731"/>
    <row newVal="3613" oldVal="863"/>
    <row newVal="3614" oldVal="1122"/>
    <row newVal="3615" oldVal="1415"/>
    <row newVal="3616" oldVal="2968"/>
    <row newVal="3617" oldVal="2988"/>
    <row newVal="3618" oldVal="3021"/>
    <row newVal="3619" oldVal="220"/>
    <row newVal="3620" oldVal="3490"/>
    <row newVal="3621" oldVal="1649"/>
    <row newVal="3622" oldVal="319"/>
    <row newVal="3623" oldVal="1993"/>
    <row newVal="3624" oldVal="2761"/>
    <row newVal="3625" oldVal="3426"/>
    <row newVal="3626" oldVal="316"/>
    <row newVal="3627" oldVal="317"/>
    <row newVal="3628" oldVal="1054"/>
    <row newVal="3629" oldVal="69"/>
    <row newVal="3630" oldVal="682"/>
    <row newVal="3631" oldVal="22"/>
    <row newVal="3632" oldVal="47"/>
    <row newVal="3633" oldVal="2830"/>
    <row newVal="3634" oldVal="2832"/>
    <row newVal="3635" oldVal="3336"/>
    <row newVal="3636" oldVal="3069"/>
    <row newVal="3637" oldVal="3070"/>
    <row newVal="3638" oldVal="3168"/>
    <row newVal="3639" oldVal="624"/>
    <row newVal="3640" oldVal="3241"/>
    <row newVal="3641" oldVal="880"/>
    <row newVal="3642" oldVal="2383"/>
    <row newVal="3643" oldVal="2648"/>
    <row newVal="3644" oldVal="2649"/>
    <row newVal="3645" oldVal="2650"/>
    <row newVal="3646" oldVal="1699"/>
    <row newVal="3647" oldVal="816"/>
    <row newVal="3648" oldVal="2876"/>
    <row newVal="3649" oldVal="1767"/>
    <row newVal="3650" oldVal="3237"/>
    <row newVal="3651" oldVal="3238"/>
    <row newVal="3652" oldVal="1783"/>
    <row newVal="3653" oldVal="837"/>
  </rowSortMap>
</worksheetSortMap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Аркуш1</vt:lpstr>
      <vt:lpstr>Аркуш1!Область_печати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Шайдюк Олексій Сергійович</dc:creator>
  <cp:lastModifiedBy>Оля</cp:lastModifiedBy>
  <cp:lastPrinted>2020-06-19T06:34:36Z</cp:lastPrinted>
  <dcterms:created xsi:type="dcterms:W3CDTF">2020-05-08T09:29:12Z</dcterms:created>
  <dcterms:modified xsi:type="dcterms:W3CDTF">2021-04-13T12:38:31Z</dcterms:modified>
</cp:coreProperties>
</file>